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Resumo" sheetId="2" state="visible" r:id="rId4"/>
    <sheet name="Achados" sheetId="3" state="visible" r:id="rId5"/>
    <sheet name="Pendências v5.0" sheetId="4" state="visible" r:id="rId6"/>
    <sheet name="Checagem" sheetId="5" state="visible" r:id="rId7"/>
    <sheet name="Moldes" sheetId="6" state="visible" r:id="rId8"/>
    <sheet name="Remissões" sheetId="7" state="visible" r:id="rId9"/>
    <sheet name="Links e fases" sheetId="8" state="visible" r:id="rId10"/>
  </sheets>
  <definedNames>
    <definedName function="false" hidden="true" localSheetId="2" name="_xlnm._FilterDatabase" vbProcedure="false">Achados!$A$1:$S$5723</definedName>
    <definedName function="false" hidden="true" localSheetId="4" name="_xlnm._FilterDatabase" vbProcedure="false">Checagem!$A$1:$K$784</definedName>
    <definedName function="false" hidden="true" localSheetId="7" name="_xlnm._FilterDatabase" vbProcedure="false">'Links e fases'!$A$1:$F$66</definedName>
    <definedName function="false" hidden="true" localSheetId="5" name="_xlnm._FilterDatabase" vbProcedure="false">Moldes!$A$1:$J$177</definedName>
    <definedName function="false" hidden="true" localSheetId="3" name="_xlnm._FilterDatabase" vbProcedure="false">'Pendências v5.0'!$A$1:$O$1079</definedName>
    <definedName function="false" hidden="true" localSheetId="6" name="_xlnm._FilterDatabase" vbProcedure="false">Remissões!$A$1:$M$491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<sst xmlns="http://schemas.openxmlformats.org/spreadsheetml/2006/main" count="95318" uniqueCount="28109">
  <si>
    <t xml:space="preserve">IGNIÇÃO v5.2: achados da revisão</t>
  </si>
  <si>
    <t xml:space="preserve">Revisão completa da versão 5.2 (Edição Narrativa Enxuta) feita em outubro de 2026, com a comparação contra a revisão da v5.0. Acompanha o documento IGNIÇÃO: revisão da nova versão. Linha é sempre a linha do arquivo .md do volume na v5.2, salvo na aba Pendências, que traz a linha antiga e a nova.</t>
  </si>
  <si>
    <t xml:space="preserve">Abas</t>
  </si>
  <si>
    <t xml:space="preserve">Achados: os 5.722 problemas marcados na leitura da v5.2, um por linha, em ordem de volume e linha. A coluna Efeito da edição marca o que parece ter nascido da própria reescrita (troca mecânica de pontuação, emenda de capítulos fundidos, numeração antiga, parágrafo de molde).</t>
  </si>
  <si>
    <t xml:space="preserve">Pendências v5.0: 1.078 linhas. São 1.051 itens da revisão anterior conferidos no texto novo (afirmações que a checagem reprovou, conselhos arriscados graves, uma amostra estratificada dos outros achados graves e os exemplos citados no mapa da v5.0), com o status na v5.2 e o trecho novo, mais 16 contagens do mapa anterior refeitas por script e as 11 recomendações do plano de correção anterior, com o grau de execução.</t>
  </si>
  <si>
    <t xml:space="preserve">Checagem: as 780 afirmações conferidas na web em 24 de outubro de 2026, com veredito, o que vale nessa data e a fonte, mais 3 que ficaram sem checar. São 740 que os revisores marcaram como suspeitas, das mais arriscadas para as menos, e 40 que a própria edição escreveu ao corrigir achados antigos (tema Afirmação nova da edição). Na nota, 'base' e IDs como r1-trib-003 ou r2v8-034 remetem à aba Checagem da planilha da revisão anterior.</t>
  </si>
  <si>
    <t xml:space="preserve">Moldes: os 176 parágrafos de desfecho gerados por fórmula, um por unidade, com a família do rótulo e o arquétipo.</t>
  </si>
  <si>
    <t xml:space="preserve">Remissões: as 490 remissões numéricas a capítulos ("ver o Capítulo 7", "Vol. 8, Cap. 10") julgadas contra a numeração nova, inclusive as escritas no plural ("Capítulos 4 e 7 do Vol. 8").</t>
  </si>
  <si>
    <t xml:space="preserve">Links e fases: os 50 links internos que não resolvem ou caem em título repetido e as menções a fase com número errado.</t>
  </si>
  <si>
    <t xml:space="preserve">Resumo: contagens por fórmula sobre as outras abas. Mudam sozinhas quando você atualiza o Status.</t>
  </si>
  <si>
    <t xml:space="preserve">Como usar</t>
  </si>
  <si>
    <t xml:space="preserve">A coluna Status (fundo amarelo) é a única feita para editar. Valores aceitos: Pendente, Em revisão, Corrigido, Descartado.</t>
  </si>
  <si>
    <t xml:space="preserve">Gravidade alta: erro factual, frase corrompida, contradição, conselho arriscado, promessa da edição quebrada, remissão errada ou passagem que um leitor exigente usaria para desacreditar o livro. Média: vício recorrente que cansa ou enfraquece o texto. Baixa: polimento.</t>
  </si>
  <si>
    <t xml:space="preserve">Nenhuma correção de lei, número ou caso real deve entrar no livro sem a fonte primária aberta. Os revisores também erram.</t>
  </si>
  <si>
    <t xml:space="preserve">Trecho citado reproduz o livro como está, inclusive pontos e vírgulas, para a busca funcionar.</t>
  </si>
  <si>
    <t xml:space="preserve">Categorias</t>
  </si>
  <si>
    <t xml:space="preserve">Código</t>
  </si>
  <si>
    <t xml:space="preserve">Grupo</t>
  </si>
  <si>
    <t xml:space="preserve">O que marca</t>
  </si>
  <si>
    <t xml:space="preserve">E1</t>
  </si>
  <si>
    <t xml:space="preserve">Escrita</t>
  </si>
  <si>
    <t xml:space="preserve">Antítese "não é X, é Y"</t>
  </si>
  <si>
    <t xml:space="preserve">E2</t>
  </si>
  <si>
    <t xml:space="preserve">Fragmento telegráfico</t>
  </si>
  <si>
    <t xml:space="preserve">E3</t>
  </si>
  <si>
    <t xml:space="preserve">Adjetivo inflado ou intensificador</t>
  </si>
  <si>
    <t xml:space="preserve">E4</t>
  </si>
  <si>
    <t xml:space="preserve">Metadiscurso, abertura enfática, rótulo</t>
  </si>
  <si>
    <t xml:space="preserve">E5</t>
  </si>
  <si>
    <t xml:space="preserve">Pergunta retórica com resposta imediata</t>
  </si>
  <si>
    <t xml:space="preserve">E6</t>
  </si>
  <si>
    <t xml:space="preserve">Clichê ou metáfora gasta</t>
  </si>
  <si>
    <t xml:space="preserve">E7</t>
  </si>
  <si>
    <t xml:space="preserve">Anglicismo ou mistura founder/fundador</t>
  </si>
  <si>
    <t xml:space="preserve">E8</t>
  </si>
  <si>
    <t xml:space="preserve">Glosa repetida entre parênteses</t>
  </si>
  <si>
    <t xml:space="preserve">E9</t>
  </si>
  <si>
    <t xml:space="preserve">Erro gramatical ou frase corrompida</t>
  </si>
  <si>
    <t xml:space="preserve">E10</t>
  </si>
  <si>
    <t xml:space="preserve">Repetição, redundância, enchimento</t>
  </si>
  <si>
    <t xml:space="preserve">E11</t>
  </si>
  <si>
    <t xml:space="preserve">Registro inconsistente ou tom de coach</t>
  </si>
  <si>
    <t xml:space="preserve">E12</t>
  </si>
  <si>
    <t xml:space="preserve">Frase longa demais</t>
  </si>
  <si>
    <t xml:space="preserve">N1</t>
  </si>
  <si>
    <t xml:space="preserve">Narrativa</t>
  </si>
  <si>
    <t xml:space="preserve">Abertura sem tensão ou em fórmula</t>
  </si>
  <si>
    <t xml:space="preserve">N2</t>
  </si>
  <si>
    <t xml:space="preserve">Costura ruim entre cena e conteúdo</t>
  </si>
  <si>
    <t xml:space="preserve">N3</t>
  </si>
  <si>
    <t xml:space="preserve">Arquétipo inconsistente, decorativo ou ausente</t>
  </si>
  <si>
    <t xml:space="preserve">N4</t>
  </si>
  <si>
    <t xml:space="preserve">Espelho ausente ou genérico</t>
  </si>
  <si>
    <t xml:space="preserve">N5</t>
  </si>
  <si>
    <t xml:space="preserve">Ritual de Segunda-Feira vago ou desconectado</t>
  </si>
  <si>
    <t xml:space="preserve">N6</t>
  </si>
  <si>
    <t xml:space="preserve">Conceito sem nome ou inflação de frameworks</t>
  </si>
  <si>
    <t xml:space="preserve">N7</t>
  </si>
  <si>
    <t xml:space="preserve">Autoridade forçada ou atribuição duvidosa</t>
  </si>
  <si>
    <t xml:space="preserve">N8</t>
  </si>
  <si>
    <t xml:space="preserve">Abstração sem caso concreto</t>
  </si>
  <si>
    <t xml:space="preserve">N9</t>
  </si>
  <si>
    <t xml:space="preserve">Título que promete o que o corpo não entrega</t>
  </si>
  <si>
    <t xml:space="preserve">S1</t>
  </si>
  <si>
    <t xml:space="preserve">Estrutura</t>
  </si>
  <si>
    <t xml:space="preserve">Título com problema</t>
  </si>
  <si>
    <t xml:space="preserve">S2</t>
  </si>
  <si>
    <t xml:space="preserve">Molde repetido</t>
  </si>
  <si>
    <t xml:space="preserve">S3</t>
  </si>
  <si>
    <t xml:space="preserve">Lista onde caberia prosa, excesso de negrito</t>
  </si>
  <si>
    <t xml:space="preserve">S4</t>
  </si>
  <si>
    <t xml:space="preserve">Remissão quebrada ou em excesso</t>
  </si>
  <si>
    <t xml:space="preserve">S5</t>
  </si>
  <si>
    <t xml:space="preserve">Duplicação com outro capítulo ou volume</t>
  </si>
  <si>
    <t xml:space="preserve">S6</t>
  </si>
  <si>
    <t xml:space="preserve">Seção desproporcional ou fora de lugar</t>
  </si>
  <si>
    <t xml:space="preserve">S7</t>
  </si>
  <si>
    <t xml:space="preserve">Artefato de formatação ou texto de bastidor</t>
  </si>
  <si>
    <t xml:space="preserve">C1</t>
  </si>
  <si>
    <t xml:space="preserve">Conteúdo</t>
  </si>
  <si>
    <t xml:space="preserve">Dado sem fonte ou precisão inventada</t>
  </si>
  <si>
    <t xml:space="preserve">C2</t>
  </si>
  <si>
    <t xml:space="preserve">Informação possivelmente desatualizada</t>
  </si>
  <si>
    <t xml:space="preserve">C3</t>
  </si>
  <si>
    <t xml:space="preserve">Erro factual provável</t>
  </si>
  <si>
    <t xml:space="preserve">C4</t>
  </si>
  <si>
    <t xml:space="preserve">Caso real com detalhe possivelmente inventado</t>
  </si>
  <si>
    <t xml:space="preserve">C5</t>
  </si>
  <si>
    <t xml:space="preserve">Contradição interna</t>
  </si>
  <si>
    <t xml:space="preserve">C6</t>
  </si>
  <si>
    <t xml:space="preserve">Lacuna relevante para o fundador brasileiro</t>
  </si>
  <si>
    <t xml:space="preserve">C7</t>
  </si>
  <si>
    <t xml:space="preserve">Conselho arriscado sem ressalva</t>
  </si>
  <si>
    <t xml:space="preserve">Resumo da revisão da v5.2</t>
  </si>
  <si>
    <t xml:space="preserve">Tudo nesta aba é fórmula sobre as outras abas.</t>
  </si>
  <si>
    <t xml:space="preserve">Achados da v5.2 por volume e gravidade</t>
  </si>
  <si>
    <t xml:space="preserve">Volume</t>
  </si>
  <si>
    <t xml:space="preserve">Alta</t>
  </si>
  <si>
    <t xml:space="preserve">Média</t>
  </si>
  <si>
    <t xml:space="preserve">Baixa</t>
  </si>
  <si>
    <t xml:space="preserve">Total</t>
  </si>
  <si>
    <t xml:space="preserve">Efeito da edição</t>
  </si>
  <si>
    <t xml:space="preserve">Corrigidos</t>
  </si>
  <si>
    <t xml:space="preserve">% corrigido</t>
  </si>
  <si>
    <t xml:space="preserve">Pendências da v5.0 por status na v5.2</t>
  </si>
  <si>
    <t xml:space="preserve">Status</t>
  </si>
  <si>
    <t xml:space="preserve">Checagem reprovada</t>
  </si>
  <si>
    <t xml:space="preserve">Conselho arriscado grave</t>
  </si>
  <si>
    <t xml:space="preserve">Amostra de achados graves</t>
  </si>
  <si>
    <t xml:space="preserve">Exemplo do mapa da v5.0</t>
  </si>
  <si>
    <t xml:space="preserve">% do total</t>
  </si>
  <si>
    <t xml:space="preserve">corrigido</t>
  </si>
  <si>
    <t xml:space="preserve">corrigido em parte</t>
  </si>
  <si>
    <t xml:space="preserve">persiste</t>
  </si>
  <si>
    <t xml:space="preserve">corrigido com erro novo</t>
  </si>
  <si>
    <t xml:space="preserve">trecho removido</t>
  </si>
  <si>
    <t xml:space="preserve">não localizado</t>
  </si>
  <si>
    <t xml:space="preserve">Checagem na web por veredito</t>
  </si>
  <si>
    <t xml:space="preserve">Veredito</t>
  </si>
  <si>
    <t xml:space="preserve">Afirmações</t>
  </si>
  <si>
    <t xml:space="preserve">% do checado</t>
  </si>
  <si>
    <t xml:space="preserve">erro confirmado</t>
  </si>
  <si>
    <t xml:space="preserve">desatualizado</t>
  </si>
  <si>
    <t xml:space="preserve">parcialmente certo</t>
  </si>
  <si>
    <t xml:space="preserve">correto no livro</t>
  </si>
  <si>
    <t xml:space="preserve">não verificável</t>
  </si>
  <si>
    <t xml:space="preserve">Total checado</t>
  </si>
  <si>
    <t xml:space="preserve">não checada</t>
  </si>
  <si>
    <t xml:space="preserve">Total da aba</t>
  </si>
  <si>
    <t xml:space="preserve">Checagem na web por tema (errado ou vencido = erro confirmado + desatualizado)</t>
  </si>
  <si>
    <t xml:space="preserve">Tema</t>
  </si>
  <si>
    <t xml:space="preserve">Checadas</t>
  </si>
  <si>
    <t xml:space="preserve">Errado ou vencido</t>
  </si>
  <si>
    <t xml:space="preserve">Parcialmente certo</t>
  </si>
  <si>
    <t xml:space="preserve">Correto no livro</t>
  </si>
  <si>
    <t xml:space="preserve">Não verificável</t>
  </si>
  <si>
    <t xml:space="preserve">% errado ou vencido</t>
  </si>
  <si>
    <t xml:space="preserve">Casos, pessoas e números</t>
  </si>
  <si>
    <t xml:space="preserve">Finanças e regulação</t>
  </si>
  <si>
    <t xml:space="preserve">Jurídico</t>
  </si>
  <si>
    <t xml:space="preserve">Tributário e trabalhista</t>
  </si>
  <si>
    <t xml:space="preserve">Afirmação nova da edição</t>
  </si>
  <si>
    <t xml:space="preserve">Achados por categoria</t>
  </si>
  <si>
    <t xml:space="preserve">Categoria</t>
  </si>
  <si>
    <t xml:space="preserve">Nº</t>
  </si>
  <si>
    <t xml:space="preserve">Linha</t>
  </si>
  <si>
    <t xml:space="preserve">Unidade</t>
  </si>
  <si>
    <t xml:space="preserve">Gravidade</t>
  </si>
  <si>
    <t xml:space="preserve">Trecho citado</t>
  </si>
  <si>
    <t xml:space="preserve">Problema</t>
  </si>
  <si>
    <t xml:space="preserve">Sugestão</t>
  </si>
  <si>
    <t xml:space="preserve">Recorrente</t>
  </si>
  <si>
    <t xml:space="preserve">Ocorrências estimadas</t>
  </si>
  <si>
    <t xml:space="preserve">Pede checagem</t>
  </si>
  <si>
    <t xml:space="preserve">Checagem na web</t>
  </si>
  <si>
    <t xml:space="preserve">O que vale em out/2026</t>
  </si>
  <si>
    <t xml:space="preserve">Fonte da checagem</t>
  </si>
  <si>
    <t xml:space="preserve">Origem</t>
  </si>
  <si>
    <t xml:space="preserve">NOTA DO AUTOR</t>
  </si>
  <si>
    <t xml:space="preserve">baixa</t>
  </si>
  <si>
    <t xml:space="preserve">muitos escritos no Vale do Silício por bilionários que operam com custo de capital próximo de zero</t>
  </si>
  <si>
    <t xml:space="preserve">Em 2026 o juro americano está longe de zero. O contraste com a Selic soa datado da era do juro zero, encerrada em 2022.</t>
  </si>
  <si>
    <t xml:space="preserve">Datar ou trocar: "escritos na década do dinheiro barato" ou "por bilionários com acesso a capital farto".</t>
  </si>
  <si>
    <t xml:space="preserve">não</t>
  </si>
  <si>
    <t xml:space="preserve">sim</t>
  </si>
  <si>
    <t xml:space="preserve">Revisor de trecho</t>
  </si>
  <si>
    <t xml:space="preserve">Pendente</t>
  </si>
  <si>
    <t xml:space="preserve">média</t>
  </si>
  <si>
    <t xml:space="preserve">nos rituais práticos de segunda-feira às nove da manhã de **Gino Wickman** (*Traction*)</t>
  </si>
  <si>
    <t xml:space="preserve">Dez autores em dois parágrafos, com atribuições forçadas. O EOS de Wickman não fixa ritual na segunda às 9h, e Collins e Christensen não escrevem sobre medo, demissões e caixa.</t>
  </si>
  <si>
    <t xml:space="preserve">Ficar com quatro nomes e dizer o que cada um deu de concreto (Gerber: técnico não é empresário. Wickman: a reunião semanal de 90 minutos). Tirar Collins e Christensen da frase sobre medo e demissões.</t>
  </si>
  <si>
    <t xml:space="preserve">alta</t>
  </si>
  <si>
    <t xml:space="preserve">impressos uma única vez na coleção inteira, exatamente na etapa em que entram em ação.</t>
  </si>
  <si>
    <t xml:space="preserve">Desmentido na l. 50 ("presença local das ferramentas compartilhadas"), no callout "Uso autocontido" (l. 629) e no pre-mortem, impresso na Fase 0 e de novo no Cap. 6 (l. 4916).</t>
  </si>
  <si>
    <t xml:space="preserve">Escolher a regra e escrevê-la igual nos dois lugares. Se cada ferramenta sai uma vez, cortar a ressalva da l. 50 e o roteiro de pre-mortem do Cap. 6. A frase da l. 50 ainda termina solta em "e com o Dicionário Geral Unificado".</t>
  </si>
  <si>
    <t xml:space="preserve">abra a Oficina de Trincheira quando precisar agir sob pressão.</t>
  </si>
  <si>
    <t xml:space="preserve">Nenhuma seção dos 10 volumes se chama Oficina de Trincheira ou Caderno de Campo. Na Fase 0 as ferramentas estão em MANUAL PASSO A PASSO, CANVASES VISUAIS e TEMPLATES OPERACIONAIS.</t>
  </si>
  <si>
    <t xml:space="preserve">Dar o nome ao bloco de ferramentas de cada fase ("Oficina de Trincheira: frameworks, canvas e templates") ou trocar o nome na Nota e na l. 157 pelo que o leitor vai achar no sumário.</t>
  </si>
  <si>
    <t xml:space="preserve">Leia os capítulos corridos para mudar a sua forma de enxergar o jogo; abra a Oficina de Trincheira</t>
  </si>
  <si>
    <t xml:space="preserve">Ponto e vírgula unindo duas ordens que pedem ponto, contra a regra do autor. Há 3 no material de abertura.</t>
  </si>
  <si>
    <t xml:space="preserve">"Leia os capítulos corridos para mudar o jeito de enxergar o jogo. Abra as ferramentas quando precisar agir sob pressão."</t>
  </si>
  <si>
    <t xml:space="preserve">SOBRE ESTE LIVRO</t>
  </si>
  <si>
    <t xml:space="preserve">**39 Templates operacionais prontos para uso**</t>
  </si>
  <si>
    <t xml:space="preserve">Há 43 cabeçalhos "#### Template" nos 10 volumes (frameworks 164 e canvases 20 batem). E "~915 mil palavras" (l. 85) não bate com as cerca de 960 mil da v5.2.</t>
  </si>
  <si>
    <t xml:space="preserve">Recontar depois da edição e atualizar os dois números, ou arredondar ("cerca de 40 templates", "quase um milhão de palavras").</t>
  </si>
  <si>
    <t xml:space="preserve">Fases 19 e 20 e 21 Capítulos de Conselho de Administração (Board)</t>
  </si>
  <si>
    <t xml:space="preserve">Lê-se como Fases 19, 20 e 21. O mesmo tropeço em "Fase 14 e 15 Capítulos" (l. 58), "Fases 15 e 16 e 15 Capítulos" (l. 59), "Fase 17 e 10" e "Fase 18 e 13".</t>
  </si>
  <si>
    <t xml:space="preserve">Separar fase de contagem: "Fases 19 e 20, mais 21 capítulos sobre conselho...". Aplicar do Vol. 5 ao 9.</t>
  </si>
  <si>
    <t xml:space="preserve">ABERTURA DO VOL. 1 (ARQUÉTIPOS)</t>
  </si>
  <si>
    <t xml:space="preserve">você acompanhará de forma equilibrada em cada fase a evolução</t>
  </si>
  <si>
    <t xml:space="preserve">Não há equilíbrio. Das 21 fases, Lucas e Marina abrem 10, Camila 4, Rafael e Bia 4 e Henrique 3. Henrique não abre fase nenhuma depois do Vol. 4, como na v5.0.</t>
  </si>
  <si>
    <t xml:space="preserve">Dar a Henrique uma fase dos Vols. 5 a 9 (a Fase 19, segunda curva, com o spin-off, é a candidata natural) ou trocar 'de forma equilibrada em cada fase' por 'ao longo da coleção'.</t>
  </si>
  <si>
    <t xml:space="preserve">Leitura cruzada dos arquétipos</t>
  </si>
  <si>
    <t xml:space="preserve">ABERTURA DO VOLUME</t>
  </si>
  <si>
    <t xml:space="preserve">A dupla abre 51 das 128 unidades dos Vols. 1 a 9 (40%) e assina 68 dos 175 moldes. Camila abre cerca de 22 (17%). O equilíbrio prometido não existe.</t>
  </si>
  <si>
    <t xml:space="preserve">Passar aberturas da dupla nos Vols. 6 e 7 para Camila e para Rafael e Bia, ou trocar a promessa por "com o arquétipo que melhor ilustra cada tema".</t>
  </si>
  <si>
    <t xml:space="preserve">OS 4 FUNDADORES (TABELA)</t>
  </si>
  <si>
    <t xml:space="preserve">você acompanhará de forma equilibrada em cada fase a evolução, os tropeços financeiros, os impasses societários, os pivôs e as vitórias de **quatro arquétipos</t>
  </si>
  <si>
    <t xml:space="preserve">Na Fase 0 só Camila tem arco. Henrique é um nome na l. 169, Rafael e Bia aparecem num exemplo corrompido (l. 968), Lucas e Marina num desfecho de molde (l. 604).</t>
  </si>
  <si>
    <t xml:space="preserve">Atenuar ("os quatro ao longo do volume, um ou dois por fase") ou dar a cada um uma cena curta. Ex.: Henrique faz o Teste do Extrato com a renda irregular de quem vende para prefeituras.</t>
  </si>
  <si>
    <t xml:space="preserve">negociam *Series A* em São Paulo</t>
  </si>
  <si>
    <t xml:space="preserve">Contra a regra do autor (Série A). A tabela também acumula glosas: churn (cancelamento de clientes), M&amp;A (fusão e aquisição), Spin-off (cisão societária).</t>
  </si>
  <si>
    <t xml:space="preserve">"negociam a Série A em São Paulo". Deixar as glosas para o Dicionário do Vol. 10 ou para a primeira ocorrência no texto corrido.</t>
  </si>
  <si>
    <t xml:space="preserve">Compra equipamento caro por impulso (*custo afundado*)</t>
  </si>
  <si>
    <t xml:space="preserve">Comprar por impulso não é custo afundado. A falácia é insistir num gasto ruim porque já se pagou por ele. O rótulo ensina o conceito errado.</t>
  </si>
  <si>
    <t xml:space="preserve">"Compra equipamento caro por impulso e depois insiste nele para não admitir a perda (falácia do custo afundado)".</t>
  </si>
  <si>
    <t xml:space="preserve">enfrentam o custo real da ruptura de estoque em datas de pico comercial e descobrem na pele o peso da logística e da substituição tributária no varejo brasileiro</t>
  </si>
  <si>
    <t xml:space="preserve">Nenhuma cena dos Vols. 1 a 9 mostra ruptura de estoque da dupla nem substituição tributária. As duas Black Fridays (4:951, 8:2764) tratam de margem e de CDC. A falta vem da v5.0.</t>
  </si>
  <si>
    <t xml:space="preserve">Pôr a ruptura na Black Friday de 4:951 (ex.: 900 pedidos cancelados por falta do kit campeão) e um parágrafo de ICMS-ST na Fase 12. Ou tirar as duas promessas da tabela.</t>
  </si>
  <si>
    <t xml:space="preserve">ABERTURA DO VOL. 1 (FAST-TRACKS)</t>
  </si>
  <si>
    <t xml:space="preserve">**2. Bootstrapper e SaaS / IA (*Lucas &amp; Marina*: Serviço → Produto sem VC)**</t>
  </si>
  <si>
    <t xml:space="preserve">A bíblia dá Série A a Lucas e Marina, e a trilha diz 'sem VC'. O capítulo-chave (Vol. 3 Cap. 7, serviço produtizado) é todo de Henrique. Lucas e Marina abrem só 4 das 12 unidades.</t>
  </si>
  <si>
    <t xml:space="preserve">Trocar 'sem VC' por 'antes do VC'. Devolver a Lucas e Marina a abertura do Vol. 3 Cap. 7 (evento da bíblia deles) ou tirar o capítulo desta trilha.</t>
  </si>
  <si>
    <t xml:space="preserve">A trilha diz que a dupla cresce sem VC. A bíblia (1:76) e os Vols. 5 a 9 mostram Seed, pontes, Série A e B. Das 12 paradas da trilha, só 3 têm cena da dupla.</t>
  </si>
  <si>
    <t xml:space="preserve">Trocar por "Serviço → Produto → Série A" e levar a trilha aonde a dupla vive o arco: Vol. 4 Fase 11 e Cap. 11, Vol. 5 Fase 14 e Caps. 9, 11 e 13, Vol. 6 Cap. 9, Vol. 9 Fase 20.</t>
  </si>
  <si>
    <t xml:space="preserve">ROTEIROS DE LEITURA</t>
  </si>
  <si>
    <t xml:space="preserve">Pela tabela da l. 76, Lucas e Marina negociam Série A e recebem proposta de M&amp;A. "Sem VC" contradiz o arco deles.</t>
  </si>
  <si>
    <t xml:space="preserve">"(Lucas &amp; Marina: o serviço produtizado financia o MVP antes do VC)".</t>
  </si>
  <si>
    <t xml:space="preserve">| **3. Fundador Tech, SaaS B2B, AI-Native ou Deep Tech (*Lucas &amp; Marina* / *Dra. Camila*)** |</t>
  </si>
  <si>
    <t xml:space="preserve">Camila é Economia Real, Saúde e Serviços (1:77), não fundadora de tecnologia. Os nomes nas trilhas são novos: na v5.0 a tabela não tinha arquétipos.</t>
  </si>
  <si>
    <t xml:space="preserve">'(*Lucas &amp; Marina*)' só. Camila cabe na trilha 7, em Saúde, e numa trilha de serviços locais e franquias.</t>
  </si>
  <si>
    <t xml:space="preserve">**3. Fundador Tech, SaaS B2B, AI-Native ou Deep Tech (*Lucas &amp; Marina* / *Dra. Camila*)**</t>
  </si>
  <si>
    <t xml:space="preserve">Camila, cirurgiã-dentista, vira arquétipo de tech e deep tech. Hardware e deep tech são de Henrique, que fica de fora. Das 16 unidades da trilha, Camila abre 3, duas por molde.</t>
  </si>
  <si>
    <t xml:space="preserve">Trocar *Dra. Camila* por *Henrique* (deep tech de hardware) e manter Lucas e Marina para SaaS e AI-native.</t>
  </si>
  <si>
    <t xml:space="preserve">Camila é dentista com clínica em BH. Não é fundadora tech nem deep tech. Quem vende hardware e software é Henrique.</t>
  </si>
  <si>
    <t xml:space="preserve">Trocar Dra. Camila por Henrique nesta trilha.</t>
  </si>
  <si>
    <t xml:space="preserve">Põe Camila, dentista, como arquétipo de tecnologia. As paradas AI-native (Vol. 4 Cap. 10, Vol. 10 Cap. 42) abrem com Henrique e Camila. A linha 7 dá Fintech a Henrique e Camila.</t>
  </si>
  <si>
    <t xml:space="preserve">Linha 3: "(Lucas &amp; Marina, com Henrique no Deep Tech)". Linha 7: incluir Lucas &amp; Marina em Fintech e Crédito, que é o Embedded Finance da bíblia.</t>
  </si>
  <si>
    <t xml:space="preserve">| **4. Empreendedor do Agro, Pecuária, Commodities e Bioeconomia (*Dra. Camila*)** |</t>
  </si>
  <si>
    <t xml:space="preserve">Agro é de Henrique (1:78: usinas, interior do PR e do MT). A trilha manda o leitor de Camila para hedge cambial e biocombustíveis, e o Vol. 10 repete o erro (10:3480).</t>
  </si>
  <si>
    <t xml:space="preserve">'(*Henrique*)'.</t>
  </si>
  <si>
    <t xml:space="preserve">**4. Empreendedor do Agro, Pecuária, Commodities e Bioeconomia (*Dra. Camila*)**</t>
  </si>
  <si>
    <t xml:space="preserve">A trilha do agro põe Camila, dentista de BH, como arquétipo. Agro e etanol de milho são de Henrique. Das 8 unidades da trilha, Henrique abre 4 e Camila 1, por molde.</t>
  </si>
  <si>
    <t xml:space="preserve">Trocar (*Dra. Camila*) por (*Henrique*). A v5.0 não tinha arquétipo nesta linha, o erro entrou agora.</t>
  </si>
  <si>
    <t xml:space="preserve">Camila não tem relação com agro. O arquétipo de usinas e interior do PR e do MT é Henrique. Camila cabe na trilha 6, que já cita clínicas, odonto e franquias.</t>
  </si>
  <si>
    <t xml:space="preserve">Atribuir a trilha 4 a Henrique e acrescentar Dra. Camila na trilha 6.</t>
  </si>
  <si>
    <t xml:space="preserve">**5. Indústria, Infraestrutura, Energia, Telecom e Operações Pesadas**</t>
  </si>
  <si>
    <t xml:space="preserve">A trilha industrial ficou sem arquétipo, embora Henrique seja o industrial da bíblia. Ele abre 6 das 19 unidades listadas (Vol. 5 Caps. 7 e 12, Vol. 6 Cap. 2, Vol. 10 Caps. 17 a 19).</t>
  </si>
  <si>
    <t xml:space="preserve">Acrescentar (*Henrique*) ao rótulo da trilha 5, que é a casa natural dele, e tirá-lo das trilhas 7 e 8 onde não cabe.</t>
  </si>
  <si>
    <t xml:space="preserve">| **6. Varejo, Franquias, Marcas Próprias (D2C/Importação) e Serviços Locais (*Rafael &amp; Bia*)** |</t>
  </si>
  <si>
    <t xml:space="preserve">A trilha da dupla inclui Franchising e Lei 13.966 (marco de Camila, 1:77), TTD 409 (de Henrique, 1:78) e o Cap. 30 do Vol. 10 (clínicas e odonto). Rafael e Bia nunca franqueiam nem importam.</t>
  </si>
  <si>
    <t xml:space="preserve">Rafael e Bia com Vol. 2 Cap. 1, Vol. 4 Fase 12 e Caps. 2 e 3, Vol. 5 Caps. 2 e 6, Vol. 10 Caps. 34 e 36. Citar Camila em Franchising e no Cap. 30, e Henrique na importação.</t>
  </si>
  <si>
    <t xml:space="preserve">**6. Varejo, Franquias, Marcas Próprias (D2C/Importação) e Serviços Locais (*Rafael &amp; Bia*)**</t>
  </si>
  <si>
    <t xml:space="preserve">Franquias são o arco de Camila (Lei 13.966) e o Vol. 6 Cap. 6 listado abre com ela. A trilha também manda para clínicas e odonto (Vol. 10 Cap. 30) e para a importação de Henrique (Vol. 5 Cap. 7).</t>
  </si>
  <si>
    <t xml:space="preserve">Rotular (*Rafael &amp; Bia* / *Dra. Camila* em franquias) ou tirar franquias e clínicas desta trilha.</t>
  </si>
  <si>
    <t xml:space="preserve">| **7. Setores Fortemente Regulados (*Henrique* e *Dra. Camila*: Fintech, Crédito, Seguros, Saúde e Govtech)** |</t>
  </si>
  <si>
    <t xml:space="preserve">Só Saúde é de Camila. Fintech, crédito e seguros não são de nenhum dos dois, e Govtech é de Henrique. O Cap. 30 do Vol. 10 aparece aqui e na trilha 6.</t>
  </si>
  <si>
    <t xml:space="preserve">'(*Dra. Camila*: Saúde. *Henrique*: Govtech)' e tirar o Cap. 30 da trilha 6.</t>
  </si>
  <si>
    <t xml:space="preserve">**7. Setores Fortemente Regulados (*Henrique* e *Dra. Camila*: Fintech, Crédito, Seguros, Saúde e Govtech)**</t>
  </si>
  <si>
    <t xml:space="preserve">Fintech, crédito e seguros não são de Henrique nem de Camila. O Embedded Finance da bíblia é de Lucas e Marina. Henrique só cabe em Govtech e Camila em Saúde.</t>
  </si>
  <si>
    <t xml:space="preserve">Reescrever como (*Henrique*: Govtech, *Dra. Camila*: Saúde, *Lucas &amp; Marina*: Fintech e Embedded Finance).</t>
  </si>
  <si>
    <t xml:space="preserve">| **8. CEO em Escala, Consolidador (*Henrique*: M&amp;A / Search Fund), Cash Cow e Family Office** |</t>
  </si>
  <si>
    <t xml:space="preserve">Cash Cow, holding familiar e family office são o desfecho de Camila no Vol. 9 (1:77, 9:5955). A trilha só nomeia Henrique.</t>
  </si>
  <si>
    <t xml:space="preserve">'(*Henrique*: M&amp;A e Search Fund. *Dra. Camila*: Cash Cow e Family Office)'.</t>
  </si>
  <si>
    <t xml:space="preserve">**8. CEO em Escala, Consolidador (*Henrique*: M&amp;A / Search Fund), Cash Cow e Family Office**</t>
  </si>
  <si>
    <t xml:space="preserve">Search Fund não está na bíblia de Henrique e o capítulo de Search Funds (Vol. 9 Cap. 13) abre com Camila. Cash Cow e Family Office são o desfecho de Camila, que não é citada.</t>
  </si>
  <si>
    <t xml:space="preserve">Escrever (*Henrique*: M&amp;A buy-side e spin-off, *Dra. Camila*: Cash Cow e holding familiar) e tirar Search Fund do rótulo de Henrique.</t>
  </si>
  <si>
    <t xml:space="preserve">FASE 0</t>
  </si>
  <si>
    <t xml:space="preserve">reconhece na armadilha da demissão impulsiva o erro de sair sem reserva dedicada</t>
  </si>
  <si>
    <t xml:space="preserve">Não há armadilha com esse nome na fase. A seção de armadilhas (l. 559) traz otimismo financeiro, impacto psicológico e sociedade sem acordo.</t>
  </si>
  <si>
    <t xml:space="preserve">Criar "A demissão impulsiva" na seção da l. 559, com o caso de Camila (pediu demissão na sexta e fez a conta no domingo), ou remeter ao sinal 1 da lista de dez.</t>
  </si>
  <si>
    <t xml:space="preserve">Ao longo desta Fase 0, Camila refaz essa conta pelo método do Passo 1 (separando o piso de sobrevivência doméstica do capital da clínica), senta com o marido no Passo 4</t>
  </si>
  <si>
    <t xml:space="preserve">A cena entrega o arco inteiro no primeiro parágrafo, em forma de índice de passos. A tensão do cheque especial morre antes de o corpo começar.</t>
  </si>
  <si>
    <t xml:space="preserve">Parar a cena no risco: "se levasse mais de quatro meses para empatar, a família entraria no cheque especial". Mostrar Camila de novo no Passo 1, no Passo 4 e no Espelho.</t>
  </si>
  <si>
    <t xml:space="preserve">encerra muito mais negócios na largada do que a escassez de boas ideias, quando na vida real a maioria morre porque o fundador quebrou emocional ou financeiramente seis meses antes</t>
  </si>
  <si>
    <t xml:space="preserve">O "quando" cola duas teses e desmente a primeira. A segunda ("a maioria morre porque o fundador quebrou") fica atribuída ao Sebrae, que não mede isso.</t>
  </si>
  <si>
    <t xml:space="preserve">Partir: "Os estudos de sobrevivência do Sebrae apontam falta de planejamento e de capital de giro. Na prática, o fundador costuma quebrar antes do negócio." Tirar o negrito da frase inteira.</t>
  </si>
  <si>
    <t xml:space="preserve">Os estudos do Sebrae-SP atribuem o fechamento a uma soma de fatores: falta de planejamento prévio, gestão fraca, comportamento empreendedor, economia, políticas públicas e problemas pessoais. Falta de capital aparece como dificuldade. Nenhum mede que a maioria morre porque o fundador quebrou.</t>
  </si>
  <si>
    <t xml:space="preserve">https://www.legisweb.com.br/noticia/?id=895</t>
  </si>
  <si>
    <t xml:space="preserve">leia da abertura até o fim de "Permissão para dizer 'ainda não'" e pare.</t>
  </si>
  <si>
    <t xml:space="preserve">Não existe seção com esse título. Virou "Quando não empreender agora" (l. 180). A l. 564 repete a remissão para o título antigo.</t>
  </si>
  <si>
    <t xml:space="preserve">"leia até o fim de 'Quando não empreender agora: os 10 sinais' e pare". Corrigir também a l. 564.</t>
  </si>
  <si>
    <t xml:space="preserve">A maioria das desistências não acontece porque a ideia era ruim. Acontece porque o empreendedor não aguentou a pressão.</t>
  </si>
  <si>
    <t xml:space="preserve">Antítese "não é X, é Y" em série na fase: l. 182, 272, 370, 386, 612, 694, 949, 1318 e outras. Vira cadência de molde.</t>
  </si>
  <si>
    <t xml:space="preserve">Manter duas que carregam tese (a permissão da l. 612, a de Ivanov na l. 949). Nas outras, afirmar direto: "A maioria desiste porque não aguenta a pressão."</t>
  </si>
  <si>
    <t xml:space="preserve">Retorno financeiro real, quando vem, vem em sete a doze.</t>
  </si>
  <si>
    <t xml:space="preserve">Frase truncada, sem a unidade. O prazo também não sai de Hamilton (2000), que achou renda menor mesmo depois de dez anos.</t>
  </si>
  <si>
    <t xml:space="preserve">"Quando vem, o retorno financeiro real costuma chegar entre o sétimo e o décimo segundo ano." Deixar claro o que é dado de Hamilton e o que é estimativa do autor.</t>
  </si>
  <si>
    <t xml:space="preserve">Hamilton (2000) achou renda inicial menor e crescimento de renda menor que no emprego, com diferença mediana de 35% para quem está no negócio há 10 anos. O prazo de sete a doze anos não vem dele, e a frase do livro está truncada, sem 'anos'.</t>
  </si>
  <si>
    <t xml:space="preserve">https://profiles.wustl.edu/en/publications/does-entrepreneurship-pay-an-empirical-analysis-of-the-returns-to/</t>
  </si>
  <si>
    <t xml:space="preserve">Aos país que dizem "estabilize".</t>
  </si>
  <si>
    <t xml:space="preserve">"país" (nação) no lugar de "pais". Repete na l. 254: "sobre cônjuge, país ou amigos próximos". Provável correção automática de acento.</t>
  </si>
  <si>
    <t xml:space="preserve">"Aos pais que dizem 'estabilize'." e "sobre cônjuge, pais ou amigos próximos".</t>
  </si>
  <si>
    <t xml:space="preserve">Os sinais 1 e 2 (reserva financeira inexistente e quadro agudo de saúde mental sem tratamento) são eliminatórios por si sós</t>
  </si>
  <si>
    <t xml:space="preserve">O sinal 2 é período emocionalmente turbulento. Saúde mental sem tratamento é o sinal 9. O leitor que se avalia aplica a regra eliminatória ao sinal errado.</t>
  </si>
  <si>
    <t xml:space="preserve">"Os sinais 1 e 9 (reserva inexistente e saúde mental sem tratamento)". Conferir se a ordem da lista mudou nesta edição.</t>
  </si>
  <si>
    <t xml:space="preserve">Se for menor que seis meses, não peça demissão agora: valide em paralelo ao emprego.</t>
  </si>
  <si>
    <t xml:space="preserve">Dá a entender que 6 meses bastam para sair. Fluxograma (l. 186), Passo 7, números (l. 334) e alerta (l. 623) pedem 12 para dedicação integral. Conselho financeiro arriscado.</t>
  </si>
  <si>
    <t xml:space="preserve">"Abaixo de 12 meses, não peça demissão. Entre 6 e 12, valide em paralelo ao emprego. Abaixo de 6, monte reserva antes de começar."</t>
  </si>
  <si>
    <t xml:space="preserve">consulte um advogado trabalhista e veja os Capítulos 4 e 7 do Vol. 8)</t>
  </si>
  <si>
    <t xml:space="preserve">O Cap. 7 do Vol. 8 é Direito do Consumidor. Justa causa está no Cap. 6 (Trabalho) e titularidade de software no Cap. 3 (Propriedade Intelectual).</t>
  </si>
  <si>
    <t xml:space="preserve">"veja os Capítulos 3, 4 e 6 do Vol. 8".</t>
  </si>
  <si>
    <t xml:space="preserve">Esta conversa em casa serve para ouvir e alinhar limites reais, não para persuadir a família; o Capítulo 7 ajuda a apresentar seu plano com clareza</t>
  </si>
  <si>
    <t xml:space="preserve">Título de callout virou parágrafo com ponto e vírgula. E o corpo contradiz o título: chama o capítulo de persuasão de "ferramenta direta para a conversa desta etapa".</t>
  </si>
  <si>
    <t xml:space="preserve">Título curto: "Ouvir antes de convencer". Corpo: "O Capítulo 7 ajuda a expor o plano com clareza. Se o cônjuge recusar com bons motivos, isso entra na decisão como dado."</t>
  </si>
  <si>
    <t xml:space="preserve">parcial em paralelo ao emprego (*part-time*, de 10 a 20 horas semanais, com reserva mínima de 6 meses)</t>
  </si>
  <si>
    <t xml:space="preserve">A l. 335 dá 15 a 25 horas para o meio período. A trava (l. 538) exige 10 horas protegidas, o teto do projeto lateral (5 a 10).</t>
  </si>
  <si>
    <t xml:space="preserve">Uma tabela única e repetida igual: lateral 5 a 10 h, parcial 15 a 20 h, integral 40 h ou mais. Usar no Passo 7, nos números da l. 335 e na trava.</t>
  </si>
  <si>
    <t xml:space="preserve">São observações baseadas na experiência de ter acompanhado mais de três mil fundadores no Y Combinator</t>
  </si>
  <si>
    <t xml:space="preserve">Os ensaios citados são de 2008 a 2010, quando a YC tinha financiado poucas centenas de empresas. Mesmo até 2014 o número parece inflado.</t>
  </si>
  <si>
    <t xml:space="preserve">"baseadas nas centenas de fundadores que Graham acompanhou na YC", ou tirar o número.</t>
  </si>
  <si>
    <t xml:space="preserve">Outros três do mesmo autor (*What We Look for in Founders*, *Before the Startup* e *You Weren't Meant to Have a Boss*) entram resumidos</t>
  </si>
  <si>
    <t xml:space="preserve">What We Look for in Founders já está no título do terceiro ensaio (l. 310) e volta resumido na l. 326. Os "três mais três" são cinco.</t>
  </si>
  <si>
    <t xml:space="preserve">Tirar o ensaio do título da l. 310 (a imagem do running back pode ser citada sem virar seção) ou do resumo da l. 326. Ajustar a contagem.</t>
  </si>
  <si>
    <t xml:space="preserve">Loops abertos são imãs mentais que roubam a sua capacidade de pensar em trabalho profundo.</t>
  </si>
  <si>
    <t xml:space="preserve">Grafias fora do padrão em série: imãs (ímãs), auto-exclusão, auto-crítica, subrepresentar, contra-medidas, "o por quê", "Por quê melhor?", "Independente do modelo".</t>
  </si>
  <si>
    <t xml:space="preserve">Corrigir: ímãs, autoexclusão, autocrítica, sub-representar, contramedidas, o porquê, "Por que melhor?", Independentemente.</t>
  </si>
  <si>
    <t xml:space="preserve">A formulação é uma síntese das duas teses centrais que Graham repete em ensaios e palestras, não citação literal de uma única frase.</t>
  </si>
  <si>
    <t xml:space="preserve">O ensaio Be Relentlessly Resourceful parece trazer a frase quase literal (destino e caminho). Se trouxer, a ressalva está errada.</t>
  </si>
  <si>
    <t xml:space="preserve">Conferir no ensaio. Se a frase estiver lá, citar a fonte e cortar a ressalva.</t>
  </si>
  <si>
    <t xml:space="preserve">Reconhecer os sinais cedo é crítico.</t>
  </si>
  <si>
    <t xml:space="preserve">Intensificador vazio em série: crítico (l. 249, 251, 341, 411, 477, 818), essencial (388, 772, 1248), profundo (411, 578, 580). Cerca de 25 na fase.</t>
  </si>
  <si>
    <t xml:space="preserve">Cortar o adjetivo ou dizer o porquê: "Reconheça os sinais cedo. Nesta fase o burnout se disfarça de procrastinação."</t>
  </si>
  <si>
    <t xml:space="preserve">Founder em Fase 0 vê anúncio de rodada de seed (primeira rodada de investimento externo) de par: e não vê os 18 meses de rejeição que antecederam.</t>
  </si>
  <si>
    <t xml:space="preserve">Dois-pontos antes de "e" quebra a frase, provável troca mecânica de travessão. "Founder" e "Social media" no mesmo trecho.</t>
  </si>
  <si>
    <t xml:space="preserve">"O fundador em Fase 0 vê o anúncio da rodada seed de um colega e não vê os 18 meses de recusa que vieram antes. Rede social como régua emocional nesta fase envenena devagar."</t>
  </si>
  <si>
    <t xml:space="preserve">aborda a saúde mental em estágios posteriores (escala, crises e saída)</t>
  </si>
  <si>
    <t xml:space="preserve">A l. 226 descreve o mesmo Cap. 2 como guia de avaliação inicial e de ajuda antes de empreender. As duas remissões não batem.</t>
  </si>
  <si>
    <t xml:space="preserve">Descrever o Cap. 2 do mesmo jeito nas duas remissões. Ele cobre da Fase 0 ao exit (l. 4283).</t>
  </si>
  <si>
    <t xml:space="preserve">&gt; [!note] Nota sobre viés de cânone</t>
  </si>
  <si>
    <t xml:space="preserve">Callout sobre fundadoras solto antes do Pilar A, sem ligação com a escolha de sócio. A lista de solos logo abaixo segue quase só masculina.</t>
  </si>
  <si>
    <t xml:space="preserve">Levar para o Cap. 5 (Diversidade de Jornadas) ou usar no Pilar A: uma cofundadora brasileira (Cristina Junqueira no Nubank) e uma fundadora solo.</t>
  </si>
  <si>
    <t xml:space="preserve">Noam Wasserman analisou cerca de 10.000 fundadores e apontou que até 65% dos fracassos em startups de alto potencial decorrem de conflitos no time fundador, obra essencial de leitura</t>
  </si>
  <si>
    <t xml:space="preserve">Parêntese de 60 palavras que junta dado, recomendação de leitura e mais dois livros. Wasserman aparece três vezes na fase (l. 388, 498, 515).</t>
  </si>
  <si>
    <t xml:space="preserve">Tirar do parêntese: "Noam Wasserman, que estudou cerca de 10 mil fundadores, liga 65% dos fracassos de startups de alto potencial a conflito entre sócios." A recomendação vai para as Leituras.</t>
  </si>
  <si>
    <t xml:space="preserve">Solo aumenta a probabilidade de durar e operar com lucro.</t>
  </si>
  <si>
    <t xml:space="preserve">Greenberg e Mollick mediram sobrevivência e receita de projetos do Kickstarter, não lucro. A frase generaliza o que o parágrafo acabou de restringir.</t>
  </si>
  <si>
    <t xml:space="preserve">"Num recorte de projetos do Kickstarter, o solo durou mais e faturou mais." Sem "lucro" e sem regra geral.</t>
  </si>
  <si>
    <t xml:space="preserve">Fecha contratos, levanta capital, abre portas, faz boca-a-boca. Sabe vender. Conforta investidor. Negocia com grandes clientes.</t>
  </si>
  <si>
    <t xml:space="preserve">Lista virada em frases soltas, como nos sinais 2 a 4 e nos red flags. "Conforta investidor" é palavra trocada e "boca-a-boca" perdeu os hífens na reforma.</t>
  </si>
  <si>
    <t xml:space="preserve">"Fecha contratos, levanta capital e abre portas. Sabe vender, passa segurança ao investidor e negocia com grandes clientes."</t>
  </si>
  <si>
    <t xml:space="preserve">É o compasso que aponta onde exatamente a dor aperta.</t>
  </si>
  <si>
    <t xml:space="preserve">Falso cognato de compass. Compasso traça círculo. Quem aponta direção é a bússola.</t>
  </si>
  <si>
    <t xml:space="preserve">"É a bússola que aponta onde a dor aperta."</t>
  </si>
  <si>
    <t xml:space="preserve">HI["Domínio / Hipster&lt;br/&gt;Conhece o setor&lt;br/&gt;Viveu o problema"]</t>
  </si>
  <si>
    <t xml:space="preserve">O texto (l. 411) diz que o hipster é o designer e que o especialista de domínio é outra figura. O diagrama chama o domínio de hipster e põe design como quarto perfil.</t>
  </si>
  <si>
    <t xml:space="preserve">Rótulo "Domínio / Especialista do setor" no diagrama, ou explicar no texto que o livro troca o hipster pelo especialista de domínio.</t>
  </si>
  <si>
    <t xml:space="preserve">Em produtos de maior complexidade técnica ou regulatória, a meu ver, os três perfis clássicos da largada desdobram-se na prática em cinco funções complementares.</t>
  </si>
  <si>
    <t xml:space="preserve">Repete a frase anterior com outras palavras. Marca de emenda entre versões.</t>
  </si>
  <si>
    <t xml:space="preserve">Cortar a segunda frase ou fundir: "Em projetos com UX pesado, muitos dados ou regulação, a meu ver, os três perfis viram cinco."</t>
  </si>
  <si>
    <t xml:space="preserve">Trabalhar juntos em projeto real (não hipotético) por três a seis meses antes de formalizar.</t>
  </si>
  <si>
    <t xml:space="preserve">Prazo diferente do resto da fase: o checklist (l. 487), a l. 505 e o Pilar C (l. 521) falam em seis semanas a três meses.</t>
  </si>
  <si>
    <t xml:space="preserve">Unificar: "no mínimo seis semanas, no ideal três meses".</t>
  </si>
  <si>
    <t xml:space="preserve">Aplique um roteiro estruturado de dez perguntas de compatibilidade societária</t>
  </si>
  <si>
    <t xml:space="preserve">O roteiro não existe na fase nem em outro volume. O leitor recebe a ordem sem a ferramenta.</t>
  </si>
  <si>
    <t xml:space="preserve">Incluir as dez perguntas como template na oficina da Fase 0, ao lado do Team Canvas, ou cortar a menção.</t>
  </si>
  <si>
    <t xml:space="preserve">Um quer construir algo enorme, o outro quer uma empresa de ritmo sustentável. Um quer explodir, outro quer lifestyle (empresa de ritmo sustentável).</t>
  </si>
  <si>
    <t xml:space="preserve">A mesma ideia duas vezes, e a glosa repete a frase anterior. Parece glosa inserida por script.</t>
  </si>
  <si>
    <t xml:space="preserve">"Ambição desalinhada. Um quer construir algo enorme, o outro quer uma empresa de ritmo sustentável."</t>
  </si>
  <si>
    <t xml:space="preserve">ver Fase 0 e Fase 18 no Vol. 8)</t>
  </si>
  <si>
    <t xml:space="preserve">O callout está na Fase 0 e manda ver a Fase 0, como se ela estivesse no Vol. 8. Bloco copiado de outro lugar.</t>
  </si>
  <si>
    <t xml:space="preserve">Título: "Divisão de participação: ver Capítulo 2 deste volume e Fase 18 (Vol. 8)".</t>
  </si>
  <si>
    <t xml:space="preserve">as regras de divisão societária, o risco do meio a meio sem desempate e o contrato de *vesting* estão detalhados no Capítulo 2 deste volume.</t>
  </si>
  <si>
    <t xml:space="preserve">Remissão circular: o Cap. 2 (l. 3946) diz que o tema está "detalhado na Fase 0". O parágrafo ainda repete o vesting de 4 anos com 1 de cliff já dito na l. 500.</t>
  </si>
  <si>
    <t xml:space="preserve">Escolher a casa do tema. Se for o Cap. 2, a Fase 0 fica com duas linhas e uma remissão, e o Cap. 2 para de remeter de volta. Cortar a repetição das l. 505 a 507.</t>
  </si>
  <si>
    <t xml:space="preserve">contratando CTO-as-a-service ou agência de confiança para o MVP (Produto Mínimo Viável).</t>
  </si>
  <si>
    <t xml:space="preserve">Glosa automática em série: MVP, PMF, cap table, seed, vesting, cliff, B2C, SaaS B2B, BATNA, LTV, NPS, SPADE, pré-mortem. Pesa a leitura e duplica o Dicionário.</t>
  </si>
  <si>
    <t xml:space="preserve">Glosar só na primeira ocorrência do volume e só o que o leitor de Fase 0 não sabe. Aqui, tirar "(Produto Mínimo Viável)".</t>
  </si>
  <si>
    <t xml:space="preserve">**Y Combinator cofundador Matching** é plataforma online aberta globalmente.</t>
  </si>
  <si>
    <t xml:space="preserve">Nome próprio corrompido pela troca automática de co-founder. O produto se chama Y Combinator Co-Founder Matching.</t>
  </si>
  <si>
    <t xml:space="preserve">"**Y Combinator Co-Founder Matching** (plataforma da YC para achar cofundador)". Rever também o rótulo "cofundador matching" do item.</t>
  </si>
  <si>
    <t xml:space="preserve">iniciativas de residência pré-fundação (como a **Antler**, conforme calendário vigente no país)</t>
  </si>
  <si>
    <t xml:space="preserve">Programas de status incerto em 2026 (Antler no Brasil, On Deck, Startup Weekend) e um nome não identificado ("BU21"). "conforme calendário vigente" é bastidor.</t>
  </si>
  <si>
    <t xml:space="preserve">Checar cada programa e tirar a ressalva. Corrigir "cursos de Fundação Dom Cabral" para "da Fundação" e a repetição de Cubo Itaú.</t>
  </si>
  <si>
    <t xml:space="preserve">Pessoas carismáticas encantam e nos fazem ignorar gaps de caráter, histórico, ou compatibilidade técnica.</t>
  </si>
  <si>
    <t xml:space="preserve">Inglês sem necessidade em série: red flags, gaps, skillset, founding team, consulting, scaleup, check-box, caveat, Founder. "Red flags" muda de gênero (l. 478 e 529).</t>
  </si>
  <si>
    <t xml:space="preserve">"lacunas de caráter", "sinais de alerta", "competências", "time fundador", "consultoria", "ressalva", "fundador".</t>
  </si>
  <si>
    <t xml:space="preserve">Escrevi em uma página (entre 500 e 1.500 palavras) minha declaração pessoal</t>
  </si>
  <si>
    <t xml:space="preserve">1.500 palavras são três páginas. O item ainda embute a reserva mínima, que o item seguinte (l. 539) repete com outra régua.</t>
  </si>
  <si>
    <t xml:space="preserve">"Escrevi em uma página (até 500 palavras) por que quero empreender e revisei em três dias." A reserva fica só no item seguinte.</t>
  </si>
  <si>
    <t xml:space="preserve">Aplique a regra da **reserva ÷ (custo mínimo mensal × 1,5)**: o fator de 1,5 cobre o custo imprevisto que você esqueceu de listar, enquanto dividir a receita projetada por dois</t>
  </si>
  <si>
    <t xml:space="preserve">Segunda fórmula de runway, sem dizer a qual delas valem os limites de 6 e 12 meses. "Dividir a receita projetada por dois" não está na fórmula.</t>
  </si>
  <si>
    <t xml:space="preserve">Uma fórmula só (a conservadora, que o Ritual usa) e os limites calculados sobre ela. Se a receita entra, escrever: reserva ÷ (custo mínimo × 1,5 menos metade da receita mensal esperada).</t>
  </si>
  <si>
    <t xml:space="preserve">Em 2013, David Vélez era sócio da Sequoia Capital.</t>
  </si>
  <si>
    <t xml:space="preserve">Em 2013 Vélez já fundava o Nubank, e a l. 702 o chama de ex-Sequoia no mesmo ano. O cargo de sócio também é duvidoso.</t>
  </si>
  <si>
    <t xml:space="preserve">"Vélez tinha passado por Morgan Stanley, General Atlantic e Sequoia, onde estudava a América Latina." Alinhar com a l. 702.</t>
  </si>
  <si>
    <t xml:space="preserve">Vélez passou por Morgan Stanley, Goldman Sachs e General Atlantic e chegou a sócio da Sequoia, que em 2011 o encarregou de abrir frente no Brasil, plano depois engavetado. Em 2013, aos 31 anos, ele cofundou o Nubank, e por isso não era mais da Sequoia naquele ano.</t>
  </si>
  <si>
    <t xml:space="preserve">https://en.wikipedia.org/wiki/David_V%C3%A9lez</t>
  </si>
  <si>
    <t xml:space="preserve">você precisa responder por que a sua trajetória específica conversa com a dor escolhida e quanto tempo o seu caixa pessoal sustenta a travessia</t>
  </si>
  <si>
    <t xml:space="preserve">O caso não diz nada sobre caixa pessoal. Metade dele é PMF, rodadas e IPO, e três das quatro lições (crédito, NPS, captação) são das Fases 11 a 14.</t>
  </si>
  <si>
    <t xml:space="preserve">Cortar "Travessia ao PMF" e "Do PMF à escala" (ou levar à Fase 13). Na Fase 0, ficar com a complementaridade dos três e com o que cada um arriscou ao largar o emprego.</t>
  </si>
  <si>
    <t xml:space="preserve">3. **NPS sustentado acima de 80** é raro e gera efeito composto</t>
  </si>
  <si>
    <t xml:space="preserve">A l. 586 trata o NPS de 80 como relato que varia. A lição vira fato. A lição 4 ("diluição abaixo da média") não tem fonte, e a seed de 2013 veio antes de qualquer marco.</t>
  </si>
  <si>
    <t xml:space="preserve">"NPS alto, perto de 80 em relatos da empresa, é raro em serviços financeiros e...". Na lição 4, cortar a diluição ou dar número com fonte.</t>
  </si>
  <si>
    <t xml:space="preserve">permitiu que **Lucas e Marina**, a partir de São Paulo e Florianópolis, blindassem a margem operacional e reduzissem o retrabalho da equipe.</t>
  </si>
  <si>
    <t xml:space="preserve">A Fase 0 é de Camila: abre com ela (1:165) e volta no Espelho (1:608) e no fechamento (1:1316). O molde dá o desfecho a Lucas e Marina, na primeira unidade do livro.</t>
  </si>
  <si>
    <t xml:space="preserve">Cortar o molde. O item 1 do Espelho (1:608) e o fechamento já retomam Camila.</t>
  </si>
  <si>
    <t xml:space="preserve">**Resultado na trincheira (PREPARAÇÃO DO EMPREENDEDOR):** A disciplina descrita em *O Espelho da Fase 0 e o Ritual de Segunda-Feira* permitiu que **Lucas e Marina**</t>
  </si>
  <si>
    <t xml:space="preserve">Desfecho de molde. A fase é de Camila, e Lucas e Marina não têm margem operacional nem equipe na Fase 0. Vem antes do Espelho que diz resumir.</t>
  </si>
  <si>
    <t xml:space="preserve">Cortar. Se quiser um resultado, usar Camila: "Com 14 meses de reserva, Camila assinou a locação sem entrar no cheque especial."</t>
  </si>
  <si>
    <t xml:space="preserve">Molde com a dupla numa fase aberta por Camila. Fala em margem e equipe quando a dupla nem tem empresa: a ideia nasce na Fase 1 e a folha é zero (1:6189).</t>
  </si>
  <si>
    <t xml:space="preserve">Cortar o molde ou fechar com Camila e a cena dela, o orçamento da casa separado do Pix da clínica.</t>
  </si>
  <si>
    <t xml:space="preserve">(Quando a Dra. Camila fez essa conta em Belo Horizonte antes de ampliar a clínica, somou 9 pontos nas três perguntas e adiou a reforma em três meses até recompor a reserva.), sua família dorme em paz</t>
  </si>
  <si>
    <t xml:space="preserve">Na Fase 0 Camila ainda vai abrir a clínica e só assina o ponto com 14 meses de reserva (1:165, 1:1320). 'Ampliar' e 'reforma' contradizem isso. O parêntese ainda parte a pergunta ao meio.</t>
  </si>
  <si>
    <t xml:space="preserve">Tirar o parêntese da pergunta e pôr no fim do item: 'Quando Camila fez essa conta, somou 9 pontos e adiou a assinatura do ponto comercial até juntar 14 meses de reserva.'</t>
  </si>
  <si>
    <t xml:space="preserve">somou 9 pontos nas três perguntas e adiou a reforma em três meses até recompor a reserva.), sua família dorme em paz ou você precisará tomar decisões desesperadas no mês 5?</t>
  </si>
  <si>
    <t xml:space="preserve">Parêntese enxertado no meio da pergunta. Depois de ".)" a frase segue com vírgula e perde o sujeito.</t>
  </si>
  <si>
    <t xml:space="preserve">"...sem vender patrimônio essencial? Sua família dorme em paz ou você vai decidir no desespero no mês 5?" O exemplo de Camila vai para uma frase própria depois da pergunta.</t>
  </si>
  <si>
    <t xml:space="preserve">Quando a Dra. Camila fez essa conta em Belo Horizonte antes de ampliar a clínica</t>
  </si>
  <si>
    <t xml:space="preserve">Na abertura Camila acabou de sair do emprego e nem assinou o ponto. Aqui amplia clínica e adia reforma. E "9 pontos nas três perguntas" não tem escala: só a 1ª é pontuada.</t>
  </si>
  <si>
    <t xml:space="preserve">Retomar a abertura: "No domingo da cena, Camila tirou 2 no Teste do Extrato. Só assinou a locação quando a nota chegou a 5, com 14 meses de reserva." Dar nota de 1 a 5 às três perguntas.</t>
  </si>
  <si>
    <t xml:space="preserve">faça o check-in de quatro notas (sono, energia, humor e relações) e conduza a conversa de alinhamento com seu cônjuge ou família usando os quatro tópicos do Passo 4 desta fase.</t>
  </si>
  <si>
    <t xml:space="preserve">As quatro notas não são as do protocolo (energia, clareza, relações, sentido, l. 361). E repetir toda sexta a conversa formal do Passo 4 (1 a 2 horas) não cabe em 15 minutos.</t>
  </si>
  <si>
    <t xml:space="preserve">Segunda: runway conservador, horas e ponto de parada (15 min). Sexta: as quatro notas do protocolo (10 min). Conversa do Passo 4: uma vez por mês ou quando o runway cair abaixo do limite.</t>
  </si>
  <si>
    <t xml:space="preserve">Exercícios de autoconhecimento concluídos (FMF Check, teste de personalidade, análise de forças).</t>
  </si>
  <si>
    <t xml:space="preserve">Nenhum desses exercícios está na Fase 0. O FMF Check só existe nos Vols. 2 a 4 e o FMF é definido na Fase 1. O "fit diferencial" da trava (l. 540) fica sem definição.</t>
  </si>
  <si>
    <t xml:space="preserve">Trocar pelos exercícios que a fase entrega (Teste do Banho, cinco obstáculos, matriz de autoavaliação) e remeter o FMF à Fase 1.</t>
  </si>
  <si>
    <t xml:space="preserve">exemplo aplicado aos arquétipos da coleção e armadilhas para execução imediata nesta **Fase 0**.</t>
  </si>
  <si>
    <t xml:space="preserve">Só o Hedgehog tem exemplo de arquétipo, e incoerente. Effectuation, Primeiros Princípios, Cynefin, Vieses e Pre-mortem usam Nubank, SpaceX, SDRs e expansão ao México.</t>
  </si>
  <si>
    <t xml:space="preserve">Cortar a promessa ou dar a cada ferramenta um parágrafo com um arquétipo diante da decisão de largada (ex.: Henrique no Cynefin, Rafael e Bia no pre-mortem).</t>
  </si>
  <si>
    <t xml:space="preserve">Passo 1: Círculo 1 é franqueza direta.</t>
  </si>
  <si>
    <t xml:space="preserve">Frase sem sentido, provável troca automática de "brutal" por "direta". O par redundante volta na Nota (l. 30) e no Passo 2 (l. 247).</t>
  </si>
  <si>
    <t xml:space="preserve">"Passo 1: no Círculo 1, seja honesto até doer." Na l. 30 e na l. 247, basta "franqueza".</t>
  </si>
  <si>
    <t xml:space="preserve">duas décadas depois, porém, aquisições fora do foco corroeram a rentabilidade da Walgreens até seu fechamento de capital pela Sycamore Partners em agosto de 2025</t>
  </si>
  <si>
    <t xml:space="preserve">A nota sobre a Walgreens aparece duas vezes em seis linhas (l. 662 e 667). O conceito vira "porco-espinho" na l. 662 e "ouriço" no resto.</t>
  </si>
  <si>
    <t xml:space="preserve">Deixar a ressalva só no fim do exemplo. Escolher um termo ("porco-espinho" é o da edição brasileira) e usar sempre.</t>
  </si>
  <si>
    <t xml:space="preserve">Hedgehog: ser #1 em onboarding digital para PMEs BR. Sem distração com enterprise, sem LatAm prematuro, sem verticais fora de varejo.</t>
  </si>
  <si>
    <t xml:space="preserve">O Ouriço da dupla descreve outro negócio (onboarding digital, formalização trabalhista, varejo). O Círculo 1 e a bíblia falam em conciliação para distribuidoras. E a tese só nasce em 1:1328.</t>
  </si>
  <si>
    <t xml:space="preserve">Círculo 3: "acreditamos em tesouraria sem planilha nas distribuidoras médias". Ouriço: "ser a referência em conciliação e previsão de caixa para distribuidoras médias, sem enterprise e sem LatAm prematuro".</t>
  </si>
  <si>
    <t xml:space="preserve">- Hedgehog: ser #1 em onboarding digital para PMEs BR. Sem distração com enterprise, sem LatAm prematuro, sem verticais fora de varejo.</t>
  </si>
  <si>
    <t xml:space="preserve">Os círculos 1 e 2 falam de conciliação financeira para empresas médias. O 3º fala de formalização trabalhista e a síntese, de onboarding no varejo. Exemplo colado de outro caso.</t>
  </si>
  <si>
    <t xml:space="preserve">Círculo 3: "acreditamos que caixa previsível salva distribuidoras médias". Hedgehog: "ser a melhor conciliação de recebíveis para distribuidoras médias, sem enterprise e sem varejo".</t>
  </si>
  <si>
    <t xml:space="preserve">#### Aplicação na Fase 0: Primeiros Princípios no cálculo do piso pessoal (ver quadro completo no Capítulo 3)</t>
  </si>
  <si>
    <t xml:space="preserve">O corpo não aplica o método ao piso pessoal. Os exemplos são SpaceX, SDRs e escritório. O título foi adaptado à Fase 0 e o conteúdo não.</t>
  </si>
  <si>
    <t xml:space="preserve">Pôr o exemplo prometido: decompor o custo mínimo de Camila (escola, convênio, parcela dos equipamentos) e perguntar o que é necessidade e o que é analogia com o padrão de vida anterior.</t>
  </si>
  <si>
    <t xml:space="preserve">(ver quadro completo no Capítulo 3)</t>
  </si>
  <si>
    <t xml:space="preserve">O Cap. 3 (Armadilhas Mentais e Vieses) não traz primeiros princípios. O único quadro completo do método é este.</t>
  </si>
  <si>
    <t xml:space="preserve">Cortar a remissão.</t>
  </si>
  <si>
    <t xml:space="preserve">Passo 1: Identifique a suposição a ser desafiada. "Sales precisa de SDRs" é suposição. Por quê?</t>
  </si>
  <si>
    <t xml:space="preserve">Jargão de time de vendas (Sales, SDR, AE, leads, self-serve form) sem tradução, numa fase para quem ainda não abriu CNPJ.</t>
  </si>
  <si>
    <t xml:space="preserve">Exemplo de largada: "Preciso sair do emprego para começar" é suposição. Por quê? Até chegar a "preciso de 15 horas semanais de foco e de clientes para entrevistar".</t>
  </si>
  <si>
    <t xml:space="preserve">- Decisão sobre regime matrimonial, reserva familiar e blindagem patrimonial antes de abrir o CNPJ: **Complicated**.</t>
  </si>
  <si>
    <t xml:space="preserve">Item enxertado numa lista de "startup enfrentando 4 situações no mesmo trimestre" (onboarding, PMF, breach). Não há CNPJ e já há funcionário.</t>
  </si>
  <si>
    <t xml:space="preserve">Refazer a lista com situações de Fase 0: abrir conta e emitir nota (Clear), regime de bens e reserva (Complicated), escolher o primeiro nicho (Complex), doença na família no mês da largada (Chaotic).</t>
  </si>
  <si>
    <t xml:space="preserve">Robin Hogarth e Chip Heath catalogaram o Curse of Knowledge.</t>
  </si>
  <si>
    <t xml:space="preserve">O termo vem de Camerer, Loewenstein e Weber (1989), que creditam o nome a Hogarth. Chip e Dan Heath popularizaram. "Catalogaram" atribui mal.</t>
  </si>
  <si>
    <t xml:space="preserve">"O termo nasceu num artigo de Camerer, Loewenstein e Weber (1989) e foi popularizado por Chip e Dan Heath."</t>
  </si>
  <si>
    <t xml:space="preserve">"pico de confiança incompetente" coincide com decisões críticas de produto e capital</t>
  </si>
  <si>
    <t xml:space="preserve">O "pico" é a curva popular da internet, não está no estudo de 1999. Há também críticas de que o efeito é em parte artefato estatístico.</t>
  </si>
  <si>
    <t xml:space="preserve">Ficar com o achado do estudo ("quem sabe pouco tende a superestimar o que sabe") e tirar o pico. Trocar founder por fundador.</t>
  </si>
  <si>
    <t xml:space="preserve">"não captamos a Série A em Q3/2026 porque mercado de venture esfriou + nossos números de retenção caíram no Q2" é específico.</t>
  </si>
  <si>
    <t xml:space="preserve">Trimestre já passado (hoje é outubro de 2026) e exemplo de Série A logo depois de o Passo 1 dizer que o plano da Fase 0 é a transição pessoal.</t>
  </si>
  <si>
    <t xml:space="preserve">"'Faltou dinheiro' é genérico. 'A reserva acabou no mês 9 porque o primeiro cliente pagou em 90 dias e eu esqueci o IPVA' é específico."</t>
  </si>
  <si>
    <t xml:space="preserve">Pre-mortem da decisão pessoal de largada ("pedi demissão sem reserva suficiente e o projeto travou no décimo segundo mês"):</t>
  </si>
  <si>
    <t xml:space="preserve">A entrada promete a decisão pessoal. A lista abaixo é a expansão de uma startup ao México (Country Manager, CFDI, Clip, Kueski). Emenda visível.</t>
  </si>
  <si>
    <t xml:space="preserve">Refazer a lista: reserva menor que a planilha, convênio que subiu, cliente que pagou em 90 dias, sócio que não largou o emprego, cônjuge que perdeu o emprego. O caso México vai para o Cap. 5 do Vol. 9.</t>
  </si>
  <si>
    <t xml:space="preserve">&gt; **Escopo desta Fase 1:** O Team Canvas abaixo serve para formalizar o pacto inicial</t>
  </si>
  <si>
    <t xml:space="preserve">Estamos na Fase 0. O mesmo callout manda vesting e acordo de sócios para a Fase 4, que é Descoberta do Problema. O tema está no Cap. 2 e na Fase 18.</t>
  </si>
  <si>
    <t xml:space="preserve">"Escopo desta Fase 0: ... a parte vinculante (vesting e acordo de sócios) fica para o Capítulo 2 deste volume e a Fase 18 (Vol. 8)."</t>
  </si>
  <si>
    <t xml:space="preserve">Volte a ele na Fase 16, ao montar a liderança ou ao montar equipe de liderança expandida.</t>
  </si>
  <si>
    <t xml:space="preserve">A Fase 16 (Vol. 6) não menciona o Team Canvas. A promessa de retomada aparece quatro vezes (l. 399, 901, 945, 953) e não se cumpre.</t>
  </si>
  <si>
    <t xml:space="preserve">Pôr uma remissão ao Team Canvas na Fase 16 ou cortar a promessa. Dizer o uso na Fase 16 uma vez só.</t>
  </si>
  <si>
    <t xml:space="preserve">##### Exemplo brasileiro preenchido: Loggi, formação do squad de expansão nacional (2019) (reconstrução didática com base em dados públicos)</t>
  </si>
  <si>
    <t xml:space="preserve">O título promete Loggi, o parágrafo fala de Rafael e Bia, a tabela volta à Loggi (lojistas, entregadores, SP). "contrato social composto por pessoas de produto" é frase de emenda.</t>
  </si>
  <si>
    <t xml:space="preserve">Escolher um caso. Para a Fase 0, preencher o canvas com Rafael e Bia (dois sócios, papéis, piso financeiro, regras). O squad da Loggi cabe na Fase 16.</t>
  </si>
  <si>
    <t xml:space="preserve">Quando **Rafael e Bia** decidiram sair dos empregos em Curitiba para lançar sua marca de cosméticos masculinos, preencheram o quadro em uma tarde de sábado</t>
  </si>
  <si>
    <t xml:space="preserve">Curitiba (bíblia: Recife e Goiânia), cosméticos masculinos (no Vol. 3 a marca é de autocuidado para mulheres) e um canvas que é do squad da Loggi (título e tabela). Na v5.0 a frase era da Loggi.</t>
  </si>
  <si>
    <t xml:space="preserve">Voltar à frase da v5.0 ('Quando a Loggi decidiu expandir de São Paulo para 15 cidades em 12 meses (2019), formou um squad...') ou refazer o canvas inteiro com a dupla de Recife e Goiânia.</t>
  </si>
  <si>
    <t xml:space="preserve">Quando **Rafael e Bia** decidiram sair dos empregos em Curitiba para lançar sua marca de cosméticos masculinos</t>
  </si>
  <si>
    <t xml:space="preserve">Pela bíblia, Rafael está no Recife e Bia em Goiânia. Curitiba é a cidade de Henrique. Cosméticos masculinos não aparece no arco deles.</t>
  </si>
  <si>
    <t xml:space="preserve">"Quando Rafael, no Recife, e Bia, em Goiânia, decidiram largar os empregos para abrir a loja online..." Conferir o produto com os outros volumes.</t>
  </si>
  <si>
    <t xml:space="preserve">| **Personal Goals** | PM: "quero aprender como se escala operação física, não só digital."</t>
  </si>
  <si>
    <t xml:space="preserve">Falas e metas internas atribuídas a funcionários de empresa real, com números (NPS ≥ 45, CAC ≤ R$ 800). Nada disso é público, apesar do rótulo.</t>
  </si>
  <si>
    <t xml:space="preserve">Se ficar a Loggi, dizer que é hipotético e tirar os números. Melhor usar um arquétipo.</t>
  </si>
  <si>
    <t xml:space="preserve">Enquanto na Fase 1 você usa apenas o Lean Canvas, a leitura de maturidade tecnológica (curva S) e conversas curtas de calibragem</t>
  </si>
  <si>
    <t xml:space="preserve">O template está na Fase 0, mas o enquadramento fala da Fase 1. Parece bloco movido sem ajuste.</t>
  </si>
  <si>
    <t xml:space="preserve">"Na Fase 0, use esta pauta para decisões pessoais e societárias, como a do exemplo (sair agora ou validar em paralelo)."</t>
  </si>
  <si>
    <t xml:space="preserve">#### Leituras fundamentais para a decisão de fundar (finanças pessoais, sociedade e realidade operacional)</t>
  </si>
  <si>
    <t xml:space="preserve">A lista é de descoberta e produto (Mom Test, Lean Startup, Running Lean, Popper, Thomke). Nada de finanças pessoais ou sociedade. Wasserman, "obra essencial" da fase (l. 388), não entra.</t>
  </si>
  <si>
    <t xml:space="preserve">Pôr Wasserman, Gerber, Horowitz e um título brasileiro de finanças pessoais. Levar a lista atual para a Fase 4 ou 7.</t>
  </si>
  <si>
    <t xml:space="preserve">Paul Graham escreveu aproximadamente duzentos ensaios entre 1993 e 2024</t>
  </si>
  <si>
    <t xml:space="preserve">Graham publicou ensaios em 2025. O intervalo envelhece o texto em outubro de 2026.</t>
  </si>
  <si>
    <t xml:space="preserve">"Paul Graham escreve ensaios desde 1993, mais de duzentos até hoje".</t>
  </si>
  <si>
    <t xml:space="preserve">a essência do bom fundador em duas palavras ("incansavelmente engenhoso")</t>
  </si>
  <si>
    <t xml:space="preserve">O livro batiza o conceito de "engenhoso sem trégua" (l. 297) e aqui usa outra tradução. Naughtiness também ganha duas. A imagem do atacante, adaptação do autor, sai atribuída a Graham.</t>
  </si>
  <si>
    <t xml:space="preserve">Usar sempre "engenhoso sem trégua". Uma tradução só para naughtiness. Dizer que Graham fala do running back e que o atacante é adaptação.</t>
  </si>
  <si>
    <t xml:space="preserve">(Nota: para os templates operacionais completos de *Theory Map* e *Hypothesis Canvas*, consulte a Fase 7 no Volume 3.)</t>
  </si>
  <si>
    <t xml:space="preserve">O Theory Map está na Fase 3 deste volume (l. 3348 e 3563), não na Fase 7. E a nota não tem relação com as 13 frases de Graham.</t>
  </si>
  <si>
    <t xml:space="preserve">Cortar a nota daqui. Se for útil, levar para a Fase 3, com Theory Map nesta fase e Hypothesis Canvas na Fase 7 (Vol. 3).</t>
  </si>
  <si>
    <t xml:space="preserve">Aplicação: [[#MANUAL PASSO A PASSO DOS FRAMEWORKS DESTA FASE|Manual Passo a Passo dos Frameworks desta Fase]].</t>
  </si>
  <si>
    <t xml:space="preserve">O manual da Fase 0 (Hedgehog, Effectuation, Cynefin, vieses, pre-mortem) não trata de medir crescimento.</t>
  </si>
  <si>
    <t xml:space="preserve">Apontar para o Cap. 9 do Vol. 4 (Dados, analytics e experimentação) ou para a Fase 12.</t>
  </si>
  <si>
    <t xml:space="preserve">como fizeram Lucas e Marina, o antídoto é blindar uma grade fixa de horas semanais</t>
  </si>
  <si>
    <t xml:space="preserve">Na Fase 0 Lucas e Marina ainda não venderam serviço. Na Fase 1 (l. 1328) Lucas acaba de sair do banco. O pretérito antecipa o arco.</t>
  </si>
  <si>
    <t xml:space="preserve">"como Lucas e Marina vão fazer nas fases seguintes".</t>
  </si>
  <si>
    <t xml:space="preserve">Aplicação: Capítulo 16 do Volume 4 (Pivot).</t>
  </si>
  <si>
    <t xml:space="preserve">O Vol. 4 tem 11 capítulos. Pivot é o Cap. 11. Numeração antiga.</t>
  </si>
  <si>
    <t xml:space="preserve">"Aplicação: Capítulo 11 do Volume 4 (Pivot)", com link.</t>
  </si>
  <si>
    <t xml:space="preserve">&gt; [!info] Fases relacionadas</t>
  </si>
  <si>
    <t xml:space="preserve">Callout vazio. Sobra de molde visível ao leitor.</t>
  </si>
  <si>
    <t xml:space="preserve">Cortar ou preencher: Fase 1, Cap. 1 (dinheiro pessoal), Cap. 2 (sócios e saúde mental), Fase 18 (acordo de sócios).</t>
  </si>
  <si>
    <t xml:space="preserve">descobriu que tinha quatro meses de reserva real e decidiu manter três turnos de plantão externo por seis meses enquanto estruturava o caixa separado da clínica.</t>
  </si>
  <si>
    <t xml:space="preserve">Terceira versão do desfecho. Camila pediu demissão na abertura, então não "mantém" plantão. E a l. 1320 diz que ela separou 14 meses antes de assinar o ponto.</t>
  </si>
  <si>
    <t xml:space="preserve">Um desfecho só, igual na abertura, no Espelho e no fecho. Ex.: "Com quatro meses de reserva, pegou três plantões por semana, juntou 14 meses em um ano e só então assinou a locação."</t>
  </si>
  <si>
    <t xml:space="preserve">A maioria das desistências não acontece porque a ideia era ruim. Acontece porque o fundador não aguentou a pressão, ficou sem dinheiro, sem apoio familiar, ou sem saúde mental.</t>
  </si>
  <si>
    <t xml:space="preserve">Cópia da l. 178. O parágrafo seguinte (l. 1318) é fecho de molde: antítese, "Quem... Quem..." e a promessa de que quem ajusta "sobrevive".</t>
  </si>
  <si>
    <t xml:space="preserve">Cortar a repetição e a l. 1318. Fechar com a decisão de Camila e uma frase que passe o leitor à Fase 1.</t>
  </si>
  <si>
    <t xml:space="preserve">O entregável desta fase, o Dossiê Pessoal do Empreendedor, é o que habilita a</t>
  </si>
  <si>
    <t xml:space="preserve">O entregável central não tem template. A oficina traz a entrevista com advisor, mas não o dossiê que o Passo 8 manda escrever.</t>
  </si>
  <si>
    <t xml:space="preserve">Template de uma página: piso mínimo, runway conservador, modelo de dedicação, acordo familiar, ponto de parada, sócios e advisors. Preenchido com Camila.</t>
  </si>
  <si>
    <t xml:space="preserve">Quando essa fundação pessoal está firme, as próximas fases viram método; quando é ignorada, o primeiro tropeço operacional derruba a empresa.</t>
  </si>
  <si>
    <t xml:space="preserve">Ponto e vírgula montando antítese de fecho. A fase tem cerca de 28.</t>
  </si>
  <si>
    <t xml:space="preserve">"Com a fundação pessoal firme, as próximas fases viram método." A segunda metade pode sair.</t>
  </si>
  <si>
    <t xml:space="preserve">FASE 1</t>
  </si>
  <si>
    <t xml:space="preserve">abriu diante de **Marina** (sua futura sócia comercial) um bloco com três ideias anotadas no fim de semana</t>
  </si>
  <si>
    <t xml:space="preserve">Na Fase 0 (linha 669) a dupla já alinha o foco em conciliação financeira B2B. Aqui Marina ainda é futura sócia e Lucas chega com ideias B2C. A cronologia anda para trás.</t>
  </si>
  <si>
    <t xml:space="preserve">Tirar da Fase 0 a antecipação da tese (trocar o exemplo do Ouriço por outro caso) ou deixar claro aqui que a conciliação B2B nasce nesta conversa, como já sugere o resto da cena.</t>
  </si>
  <si>
    <t xml:space="preserve">as ideias que mais dão lucro parecem problemas operacionais chatos, que todo mundo aprendeu a tolerar: elas parecem problemas operacionais chatos, burocráticos e dolorosos que todo mundo ao redor aprendeu a tolerar</t>
  </si>
  <si>
    <t xml:space="preserve">A tese central da fase diz a mesma coisa duas vezes na mesma frase. A troca do travessão colou duas versões da oração.</t>
  </si>
  <si>
    <t xml:space="preserve">As ideias que mais dão lucro não parecem ideias brilhantes. Parecem problemas operacionais chatos, burocráticos e dolorosos, que todo mundo aprendeu a tolerar como parte da paisagem.</t>
  </si>
  <si>
    <t xml:space="preserve">seis anos atendendo pacientes mostraram onde a agenda furava e onde o caixa vazava</t>
  </si>
  <si>
    <t xml:space="preserve">Em 1:165 Camila deixa a clínica onde atendia havia oito anos. Aqui são seis.</t>
  </si>
  <si>
    <t xml:space="preserve">Uniformizar: 'oito anos atendendo pacientes mostraram onde a agenda furava e onde o caixa vazava'.</t>
  </si>
  <si>
    <t xml:space="preserve">Em Belo Horizonte, a **Dra. Camila** não precisou adivinhar a dor de uma clínica: seis anos atendendo pacientes mostraram onde a agenda furava e onde o caixa vazava.</t>
  </si>
  <si>
    <t xml:space="preserve">Camila entra numa frase e some. Não gera candidata nem passa pelos filtros. Serve de enfeite antes do caso Nubank.</t>
  </si>
  <si>
    <t xml:space="preserve">Dar uma consequência à frase, por exemplo: a agenda que furava virou a primeira regra da clínica (confirmação ativa na véspera). Ou cortar e abrir o parágrafo direto no Nubank.</t>
  </si>
  <si>
    <t xml:space="preserve">#### 2. Scratch your own itch, fricções pessoais como matéria-prima</t>
  </si>
  <si>
    <t xml:space="preserve">Cinco dos sete métodos têm nome em inglês colado ao português por vírgula (resto da troca de travessão). O leitor não sabe qual dos dois nomes usar.</t>
  </si>
  <si>
    <t xml:space="preserve">Título em português e o original uma vez no corpo: '#### 2. Fricções pessoais como matéria-prima', com 'scratch your own itch' na primeira frase. Mesmo tratamento para os Métodos 4 a 7.</t>
  </si>
  <si>
    <t xml:space="preserve">e problemas exclusivos de uma única pessoa não formam mercado; já as fricções frequentes e compartilhadas por um grupo claro de compradores podem ser a descoberta mais valiosa</t>
  </si>
  <si>
    <t xml:space="preserve">Ponto e vírgula esconde duas frases que pediam ponto. Padrão recorrente na fase, cerca de 26 ocorrências na prosa, várias no lugar do antigo travessão.</t>
  </si>
  <si>
    <t xml:space="preserve">'Problemas raros não sustentam receita recorrente. Problemas de uma pessoa só não formam mercado. Já a fricção frequente, compartilhada por um grupo claro de compradores, pode ser a melhor descoberta da rodada.'</t>
  </si>
  <si>
    <t xml:space="preserve">Dessa fricção pessoal nasceu o Quinto Andar, que não inventou aluguel.</t>
  </si>
  <si>
    <t xml:space="preserve">A marca aparece como 'Quinto Andar' aqui e 'QuintoAndar' nas linhas 1535 e 2014. 'Andre Penha', no início do parágrafo, está sem acento.</t>
  </si>
  <si>
    <t xml:space="preserve">Padronizar 'QuintoAndar' e 'André Penha'.</t>
  </si>
  <si>
    <t xml:space="preserve">A heurística canônica de Graham é formulada assim.</t>
  </si>
  <si>
    <t xml:space="preserve">A máxima é atribuída a Graham e, duas frases depois, a Paul Buchheit (linha 1406), com outra tradução. A frase também não formula nada, só aponta para o negrito.</t>
  </si>
  <si>
    <t xml:space="preserve">'Paul Buchheit resumiu, e Graham popularizou, a regra: viva no futuro e construa o que está faltando.' Cortar a segunda tradução da máxima na linha 1406.</t>
  </si>
  <si>
    <t xml:space="preserve">Setor quente é apenas contexto; a ideia real é o problema concreto que alguém paga para resolver dentro dele.</t>
  </si>
  <si>
    <t xml:space="preserve">A mesma ideia volta quase igual na armadilha 'FOMO de setor quente' (linha 1583). Aqui fecha um parágrafo sobre ambição, com o qual não conversa.</t>
  </si>
  <si>
    <t xml:space="preserve">Cortar esta frase e manter só a versão da linha 1583, que está no lugar certo.</t>
  </si>
  <si>
    <t xml:space="preserve">Em paralelo, vale observar a dinâmica descrita por Paul Graham em *Frighteningly Ambitious Startup Ideas* (2012)</t>
  </si>
  <si>
    <t xml:space="preserve">Metadiscurso recorrente na fase: 'vale observar', 'Um conceito complementar que vale conhecer' (1418), 'Cuidado importante.' (1443), 'Curiosamente' (1826).</t>
  </si>
  <si>
    <t xml:space="preserve">Entrar direto no conteúdo: 'Em Frighteningly Ambitious Startup Ideas (2012), Graham mostra que projetos grandes assustam a maioria dos fundadores e por isso enfrentam menos concorrência na largada.'</t>
  </si>
  <si>
    <t xml:space="preserve">Dropbox pareceu assim antes de existir. Airbnb pareceu pior ainda. O Airbnb soava ainda pior em 2007:</t>
  </si>
  <si>
    <t xml:space="preserve">Emenda deixou duas versões da mesma frase em sequência.</t>
  </si>
  <si>
    <t xml:space="preserve">'Dropbox pareceu assim antes de existir. O Airbnb soava ainda pior em 2007: dois designers, Brian Chesky e Joe Gebbia, alugando três colchões de ar...'</t>
  </si>
  <si>
    <t xml:space="preserve">A Kovi pegou o modelo americano de car sharing por aplicativo (Turo) e estreitou a wedge para o ICP específico que mais sofria com falta de carro</t>
  </si>
  <si>
    <t xml:space="preserve">Turo é aluguel entre pessoas. A Kovi aluga frota própria a motoristas de aplicativo, modelo mais perto de HyreCar ou Splend. A filiação ao Turo parece errada. Wedge e ICP sem tradução.</t>
  </si>
  <si>
    <t xml:space="preserve">Verificar a origem do modelo. Se mantido: 'A Kovi adaptou o aluguel semanal de carros para motoristas de aplicativo e começou pelo grupo que mais sofria sem carro próprio.'</t>
  </si>
  <si>
    <t xml:space="preserve">A Kovi não faz car sharing entre pessoas, como a Turo. Ela aluga carros das montadoras em leasing e subloca a motoristas de aplicativo, modelo mais perto de HyreCar ou Splend. Em janeiro de 2025 foi comprada pela Moove, investida do Uber.</t>
  </si>
  <si>
    <t xml:space="preserve">https://braziljournal.com/moove-uma-investida-do-uber-compra-a-kovi/</t>
  </si>
  <si>
    <t xml:space="preserve">abriu espaço para Zoom, Notion e Figma. Slack, Zoom, Notion, Figma. Marketplaces de serviços (2013-2018) abriram 99, iFood, Rappi.</t>
  </si>
  <si>
    <t xml:space="preserve">Sobra de versão anterior: a lista solta repete a frase de antes. A 99 aparece em duas ondas e o iFood (2011) cai fora da janela 2013 a 2018. 'Este capítulo' numa fase.</t>
  </si>
  <si>
    <t xml:space="preserve">Cortar 'Slack, Zoom, Notion, Figma.' e ajustar: 'Os marketplaces de serviços (2011 a 2018) abriram iFood, Rappi e GetNinjas.' Trocar 'este capítulo' por 'esta fase'.</t>
  </si>
  <si>
    <t xml:space="preserve">tornou-se um dos primeiros negócios digitais relevantes do país (alcançando grande liquidez em 2009), e foi vendido para a Naspers anos depois</t>
  </si>
  <si>
    <t xml:space="preserve">A venda do controle do Buscapé à Naspers foi o próprio evento de liquidez de 2009 (cerca de US$ 342 milhões por 91%). 'Anos depois' está errado. O ano de fundação também pede checagem.</t>
  </si>
  <si>
    <t xml:space="preserve">'...tornou-se um dos primeiros negócios digitais relevantes do país e vendeu o controle à Naspers em 2009, por cerca de US$ 342 milhões.' Conferir se a fundação foi em 1998 ou 1999.</t>
  </si>
  <si>
    <t xml:space="preserve">A venda à Naspers foi o próprio evento de liquidez de 2009. Em 29/9/2009 a Naspers anunciou a compra de 91% do BuscaPé.com por US$ 342 milhões. Não houve venda 'anos depois'.</t>
  </si>
  <si>
    <t xml:space="preserve">https://www.lse.co.uk/rns/NPSN/acquisition-of-brazilian-e-commerce-operator-busca-dr2bzrbas19w1r9.html</t>
  </si>
  <si>
    <t xml:space="preserve">*qual vertical é muito sensível à capacidade que a tecnologia nova oferece, mas ainda não foi adequadamente endereçado?*</t>
  </si>
  <si>
    <t xml:space="preserve">Concordância: 'vertical' é feminino no próprio parágrafo ('essas verticais'). 'Endereçado' é decalque de addressed.</t>
  </si>
  <si>
    <t xml:space="preserve">'Qual vertical depende muito do que a tecnologia nova oferece, mas ainda é mal atendida?'</t>
  </si>
  <si>
    <t xml:space="preserve">deixando o Wardley Map completo para a Fase 6, no Vol. 2</t>
  </si>
  <si>
    <t xml:space="preserve">Não há Wardley Map na Fase 6. O framework completo está nesta mesma Fase 1 (linha 1822) e o canvas está no Vol. 9 (Fase 19). A Fase 6 só remete ao Vol. 9.</t>
  </si>
  <si>
    <t xml:space="preserve">Trocar por 'o Wardley Mapping completo está no manual de frameworks ao fim desta fase' ou apontar para o canvas do Vol. 9 e cortar daqui o framework duplicado.</t>
  </si>
  <si>
    <t xml:space="preserve">title "Quatro filtros aplicados às candidatas de Lucas e Marina"</t>
  </si>
  <si>
    <t xml:space="preserve">O gráfico promete as candidatas da dupla, mas plota Nubank, iFood, "Sitcom idea" e "Sua ideia ideal". Nenhuma ideia do caderno aparece.</t>
  </si>
  <si>
    <t xml:space="preserve">Plotar as candidatas do caderno (pets, contas de bar, chefs, conciliação) ou trocar o título por "Quatro filtros aplicados a candidatas típicas".</t>
  </si>
  <si>
    <t xml:space="preserve">Quatro filtros aplicados às candidatas de Lucas e Marina</t>
  </si>
  <si>
    <t xml:space="preserve">O gráfico promete as candidatas da dupla, mas plota Nubank, iFood, 'Sitcom idea' e 'Sua ideia ideal'. Empresas que já venceram não são candidatas a filtrar.</t>
  </si>
  <si>
    <t xml:space="preserve">Plotar as quatro ideias da dupla (rede de tutores, divisor de contas, chefs em casa e conciliação para distribuidoras) ou trocar o título por 'Onde ficam as candidatas depois dos quatro filtros'.</t>
  </si>
  <si>
    <t xml:space="preserve">As defesas que sobrevivem são dados proprietários do setor, integração profunda no fluxo de trabalho do cliente, conformidade regulatória local e canal de distribuição próprio com distribuição superior?*</t>
  </si>
  <si>
    <t xml:space="preserve">Inserção quebrou o itálico (asteriscos aninhados), virou afirmação em pergunta e criou 'canal próprio com distribuição superior'. A lista ainda se repete na lista de moats logo depois.</t>
  </si>
  <si>
    <t xml:space="preserve">Fechar a pergunta após 'engolir sua oferta?'. Em frase própria: 'Em IA, resistem dados do setor, integração no fluxo do cliente, conformidade regulatória local e canal próprio.' Fundir com a lista de moats.</t>
  </si>
  <si>
    <t xml:space="preserve">Se você não consegue, não é porque é complicado. É porque você não pensou ainda.</t>
  </si>
  <si>
    <t xml:space="preserve">Antítese em série na fase (cerca de 12): 'não por falha de execução, mas...' (1338), 'meio, não fim' (1453), 'destino, não ponto de partida' (1585), 'manter as opções vivas, não...' (2061).</t>
  </si>
  <si>
    <t xml:space="preserve">'Se você não consegue escrever, ainda não pensou o modelo.' Manter no máximo uma antítese por seção.</t>
  </si>
  <si>
    <t xml:space="preserve">o app social de pets caiu no Filtro 4 (sem pagador claro), a gamificação de academias caiu no Filtro 1 (zero vivência no setor) e o roteiro de viagens por IA caiu no Filtro 3</t>
  </si>
  <si>
    <t xml:space="preserve">Na abertura (1:1328) as ideias são rede social de pets, divisor de contas de bar com IA e app de chefs. Aqui duas mudaram. A tese passa de distribuidoras médias a pequenas.</t>
  </si>
  <si>
    <t xml:space="preserve">Escrever "o app de pets caiu no Filtro 4, o divisor de contas com IA caiu no Filtro 3 e o app de chefs caiu no Filtro 1" e manter "distribuidoras médias", como na abertura e na bíblia.</t>
  </si>
  <si>
    <t xml:space="preserve">A abertura (linha 1328) lista outras ideias: rede para tutores de animais, divisor de contas de bar com IA e chefs em casa. Gamificação de academias e roteiro de viagens nunca estiveram no caderno.</t>
  </si>
  <si>
    <t xml:space="preserve">Usar as três ideias da abertura: a rede de tutores cai no Filtro 4 (sem pagador claro), o divisor de contas no Filtro 3 (qualquer modelo gratuito resolve) e o app de chefs no Filtro 1 (zero vivência no setor).</t>
  </si>
  <si>
    <t xml:space="preserve">enquanto a automação de conciliação e cobrança para pequenas distribuidoras passou nos quatro critérios</t>
  </si>
  <si>
    <t xml:space="preserve">A abertura fala em distribuidoras médias e a bíblia em distribuidores e empresas médias. Aqui o alvo vira pequenas distribuidoras.</t>
  </si>
  <si>
    <t xml:space="preserve">Trocar por 'distribuidoras médias', o recorte da linha 1328 e do arco dos Vols. 5 a 9.</t>
  </si>
  <si>
    <t xml:space="preserve">Segunda, Expertise Domain Inventory, duas a três horas.</t>
  </si>
  <si>
    <t xml:space="preserve">A semana mistura nomes em inglês (Expertise Domain Inventory, Friction Journal Review, Filter &amp; Choose) com nomes em português (Diário de Fricções, Transferência entre Setores) para as mesmas etapas.</t>
  </si>
  <si>
    <t xml:space="preserve">Padronizar em português no diagrama e no texto: Inventário de Domínio, Revisão do Diário de Fricções, Transferência e Ondas, Conversas de Calibragem, Filtrar e Escolher.</t>
  </si>
  <si>
    <t xml:space="preserve">marque uma segunda conversa com o seu parceiro de debate</t>
  </si>
  <si>
    <t xml:space="preserve">O 'parceiro de debate' não aparece em nenhum outro ponto do volume e não houve primeira conversa. Resto de versão anterior.</t>
  </si>
  <si>
    <t xml:space="preserve">'...marque uma conversa de sessenta minutos com um sócio, mentor ou colega de confiança e leve as três finalistas.'</t>
  </si>
  <si>
    <t xml:space="preserve">### Nove armadilhas clássicas na geração e escolha de ideias</t>
  </si>
  <si>
    <t xml:space="preserve">O Capítulo 3 reimprime as mesmas armadilhas (linhas 4434 a 4456, com uma a mais) e também a inversão de Munger (4426), que a Fase 1 já detalha no manual de frameworks.</t>
  </si>
  <si>
    <t xml:space="preserve">Deixar a lista completa só aqui e, no Capítulo 3, uma frase com remissão. Ou o inverso, mantendo o callout da linha 1578 apontando para o lugar certo.</t>
  </si>
  <si>
    <t xml:space="preserve">Fundamental antes de filtrar candidatas que dependem de suposições sobre comportamento do cliente brasileiro.</t>
  </si>
  <si>
    <t xml:space="preserve">Adjetivo inflado recorrente na fase (cerca de 11): 'A pergunta crítica' (1494), 'custo gigante' (1581), 'essencial para quem vem do ambiente corporativo' (1622), 'a tríade essencial' (2051).</t>
  </si>
  <si>
    <t xml:space="preserve">'Leia antes de filtrar candidatas que dependem do comportamento do cliente brasileiro.'</t>
  </si>
  <si>
    <t xml:space="preserve">Capítulo 2 (Maturidade (Trl/crl), Decisão por Gates e Fechamento de Fase (Committed Next Move)) (Vol. 3)</t>
  </si>
  <si>
    <t xml:space="preserve">Rótulo de link gerado por conversão automática de caixa: 'Trl/crl', parênteses aninhados e '(Vol. 3)' repetido. O mesmo vício aparece em 'Seo' (linha 2405).</t>
  </si>
  <si>
    <t xml:space="preserve">'o Capítulo 2 do Vol. 3 (maturidade TRL/CRL e decisão por gates)'.</t>
  </si>
  <si>
    <t xml:space="preserve">&gt; [!note] Capítulo 1 (Vol. 3): Abordagem Científica vs Lean Startup</t>
  </si>
  <si>
    <t xml:space="preserve">Dois callouts seguidos remetem ao Vol. 3 antes da catraca, e o primeiro já anuncia os Capítulos 1 e 2. O mesmo Cap. 1 volta em callout na Fase 2 (linha 2083).</t>
  </si>
  <si>
    <t xml:space="preserve">Fundir os dois callouts em uma frase dentro da catraca e cortar a repetição na Fase 2.</t>
  </si>
  <si>
    <t xml:space="preserve">- [ ] Apliquei pelo menos quatro dos sete métodos de geração.</t>
  </si>
  <si>
    <t xml:space="preserve">O item seguinte exige gerar as candidatas 'aplicando os sete métodos' e a linha 1347 pede os sete. O checklist se contradiz.</t>
  </si>
  <si>
    <t xml:space="preserve">Escolher um critério. Sugestão: manter 'pelo menos quatro dos sete métodos' e, no item seguinte, só 'Gerei entre vinte e trinta candidatas brutas'.</t>
  </si>
  <si>
    <t xml:space="preserve">### O Espelho da Fase 1 e o Ritual de Segunda-Feira</t>
  </si>
  <si>
    <t xml:space="preserve">A Nota do autor promete que a fase fecha com Espelho e Ritual. Aqui eles ficam no meio, seguidos de 400 linhas de frameworks e de um segundo fecho (linha 2055) que recapitula a abertura.</t>
  </si>
  <si>
    <t xml:space="preserve">Pôr o Espelho e o Ritual depois do 'Fecho da Fase 1' e deixar a Oficina como anexo da fase, sinalizada como tal.</t>
  </si>
  <si>
    <t xml:space="preserve">a aplicação rigorosa do roteiro de *O Espelho da Fase 1 e o Ritual de Segunda-Feira* por **Lucas e Marina** converteu incerteza estratégica em cadência mensurável de entrega.</t>
  </si>
  <si>
    <t xml:space="preserve">Variante do molde 'Resultado na trincheira'. A dupla é o arquétipo certo, mas 'cadência mensurável de entrega' não cabe numa fase sem produto. E credita o Espelho antes de mostrá-lo.</t>
  </si>
  <si>
    <t xml:space="preserve">Cortar. Se quiser a dupla aqui: 'Lucas releu o caderno com as três perguntas abaixo. Só a conciliação para distribuidoras tinha alguém perdendo dinheiro com o problema todo mês.'</t>
  </si>
  <si>
    <t xml:space="preserve">**Ritual da semana (30 minutos antes do próximo envio importante):** Reserve dois blocos fixos na agenda durante a Fase 1</t>
  </si>
  <si>
    <t xml:space="preserve">O rótulo entre parênteses vem de outro capítulo (aparece 15 vezes na coleção). Este ritual não tem envio nenhum e soma 30 minutos às segundas mais uma hora na sexta.</t>
  </si>
  <si>
    <t xml:space="preserve">'**Ritual de Segunda-Feira (30 minutos):**' e manter o resto.</t>
  </si>
  <si>
    <t xml:space="preserve">na sexta-feira da segunda semana, das 9h às 10h, passe suas 20 a 30 candidatas em ordem pelos **4 Filtros** até fechar a Lista Curta</t>
  </si>
  <si>
    <t xml:space="preserve">A semana intensiva dá três a quatro horas ao filtro e vem depois de duas semanas de diário, na terceira semana. Aqui o filtro cabe em uma hora, na segunda semana.</t>
  </si>
  <si>
    <t xml:space="preserve">'Na sexta-feira da semana intensiva, reserve três horas para passar as candidatas pelos quatro filtros e fechar a Lista Curta.'</t>
  </si>
  <si>
    <t xml:space="preserve">### MÉTRICAS E BENCHMARKS DESTA FASE (FASE 1)</t>
  </si>
  <si>
    <t xml:space="preserve">Segunda seção de métricas na fase, depois da linha 1639. O piso de candidatas oscila entre 15 (diagrama, 1600, 1660) e 20 (1506, 1627, 1670). Título em caixa alta.</t>
  </si>
  <si>
    <t xml:space="preserve">Fundir as duas seções numa tabela só e usar o mesmo piso de candidatas no diagrama, no texto, no Espelho e na catraca.</t>
  </si>
  <si>
    <t xml:space="preserve">&gt; Todos os frameworks abaixo estão detalhados integralmente com origem, estrutura, passo a passo de aplicação, exemplo brasileiro e armadilhas para execução imediata nesta **Fase 1**.</t>
  </si>
  <si>
    <t xml:space="preserve">Três Horizontes (SaaS com R$ 80M de ARR) e a inversão sobre cultura tóxica em escala não servem a quem procura a primeira ideia. O Blue Ocean manda o essencial ao Vol. 2. A promessa não se cumpre.</t>
  </si>
  <si>
    <t xml:space="preserve">Manter na Fase 1 só o que gera ou filtra ideias (curva S, inversão aplicada à escolha). Levar Três Horizontes para a Fase 19 e o Blue Ocean para a Fase 6, onde já estão o Strategy Canvas e a grade ERRC.</t>
  </si>
  <si>
    <t xml:space="preserve">Conforme apresentado no [[#Framework: Blue Ocean Strategy (W. Chan Kim &amp; Renée Mauborgne, 2005)|Framework: Blue Ocean Strategy]], o **Strategy Canvas**</t>
  </si>
  <si>
    <t xml:space="preserve">A seção do Blue Ocean remete a si mesma. Remissão circular gerada por molde, e o 'De onde vem a ferramenta' não conta a origem.</t>
  </si>
  <si>
    <t xml:space="preserve">'O Strategy Canvas e a grade ERRC (Eliminar, Reduzir, Elevar, Criar) nasceram da pesquisa de W. Chan Kim e Renée Mauborgne no INSEAD sobre movimentos estratégicos de mais de cem anos...'</t>
  </si>
  <si>
    <t xml:space="preserve">- *Reduce*: diversão para crianças (infantilização).</t>
  </si>
  <si>
    <t xml:space="preserve">A grade ERRC do Cirque aparece duas vezes, em português e em inglês, com conteúdos diferentes. Na versão inglesa tema e ambiente viram 'Raise', quando no livro são 'Create'. A indentação quebrou.</t>
  </si>
  <si>
    <t xml:space="preserve">Cortar as três linhas em inglês (Reduce, Raise, Create) e recuar 'Eliminar' ao nível dos outros itens. Fazer a mesma limpeza na lista do Nubank (linhas 1759 a 1763).</t>
  </si>
  <si>
    <t xml:space="preserve">Três erros arruínam o uso da Matriz de 4 Ações nesta fase: (1) pular o diagnóstico do mercado atual</t>
  </si>
  <si>
    <t xml:space="preserve">O parágrafo lista as armadilhas em fragmentos e depois repete as mesmas três em prosa numerada. Duas versões coladas. 'Matriz de 4 Ações' surge como nome novo da grade ERRC.</t>
  </si>
  <si>
    <t xml:space="preserve">Manter só a versão numerada, chamar a ferramenta de grade ERRC como no resto da seção e cortar os fragmentos ('Necessário re-inventar.', 'Ferramenta depende do contraste.').</t>
  </si>
  <si>
    <t xml:space="preserve">Horizon 1, Extend &amp; defend core: melhorias e expansões do core business atual.</t>
  </si>
  <si>
    <t xml:space="preserve">As fichas de framework da fase deixam o jargão sem tradução: Horizon 1, core business, non-customers, near-customers, tradeoff, skunkworks, climatic patterns.</t>
  </si>
  <si>
    <t xml:space="preserve">'Horizonte 1, defender e ampliar o núcleo: melhorias e extensões do negócio principal.' Traduzir os termos e deixar o original entre parênteses só na primeira vez.</t>
  </si>
  <si>
    <t xml:space="preserve">#### Framework: Wardley Mapping (Simon Wardley, 2005)</t>
  </si>
  <si>
    <t xml:space="preserve">O Wardley Map também é impresso como canvas completo no Vol. 9 (Fase 19). A Nota do autor promete ferramentas impressas uma única vez na coleção.</t>
  </si>
  <si>
    <t xml:space="preserve">Manter uma versão. Como a Fase 1 só precisa situar a onda tecnológica, deixar aqui um parágrafo e remeter ao canvas do Vol. 9.</t>
  </si>
  <si>
    <t xml:space="preserve">Curiosamente, Wardley pública tudo em Creative Commons, material é open source.</t>
  </si>
  <si>
    <t xml:space="preserve">'Pública' (adjetivo) no lugar de 'publica' (verbo). A frase final fica sem sujeito e 'Curiosamente' é muleta.</t>
  </si>
  <si>
    <t xml:space="preserve">'Wardley publica todo o material em Creative Commons, inclusive o livro.'</t>
  </si>
  <si>
    <t xml:space="preserve">onde ajudou a identificar componentes repetidos entre ministérios e economizar centenas de milhões de libras em contratos de tecnologia</t>
  </si>
  <si>
    <t xml:space="preserve">Número sem fonte e causalidade forte. Não conheço registro público que credite ao mapeamento economia de centenas de milhões de libras.</t>
  </si>
  <si>
    <t xml:space="preserve">Verificar. Sem fonte, escrever: 'O governo britânico (Cabinet Office e Government Digital Service) usou os mapas para comparar projetos de tecnologia entre ministérios.'</t>
  </si>
  <si>
    <t xml:space="preserve">1. Genesis: exploração, custom-built, raro.</t>
  </si>
  <si>
    <t xml:space="preserve">A Gênese é descrita como 'custom-built', que é o estágio seguinte da própria lista. Confunde a escala do eixo X.</t>
  </si>
  <si>
    <t xml:space="preserve">'1. Gênese: algo novo, incerto e raro, ainda em exploração.'</t>
  </si>
  <si>
    <t xml:space="preserve">&gt; **Escopo desta fase:** Nesta Fase 2, estes quadros servem apenas para estruturar o rascunho inicial da tese antes de ir a campo</t>
  </si>
  <si>
    <t xml:space="preserve">A seção está na Fase 1. As notas de escopo do volume estão deslocadas em uma fase (Fase 0 diz Fase 1, Fase 2 diz Fase 3, Fase 3 diz Fase 4). Parece numeração antiga.</t>
  </si>
  <si>
    <t xml:space="preserve">'Nesta Fase 1, o Lean Canvas serve só para estruturar a candidata escolhida antes de ir a campo.' Corrigir no mesmo passo as notas das linhas 895, 2617 e 3346.</t>
  </si>
  <si>
    <t xml:space="preserve">8. **Métricas-Chave** (left side, middle): números que provam tração.</t>
  </si>
  <si>
    <t xml:space="preserve">A posição do bloco ficou em inglês no meio de uma lista em português.</t>
  </si>
  <si>
    <t xml:space="preserve">'8. **Métricas-Chave** (lado esquerdo, meio): números que provam tração.'</t>
  </si>
  <si>
    <t xml:space="preserve">Esta reconstrução didática do Lean Canvas do QuintoAndar em 2015 (elaborada pelo autor com base em dados públicos da época em que a empresa eliminou a exigência de fiador e caução para o inquilino)</t>
  </si>
  <si>
    <t xml:space="preserve">A ressalva de reconstrução aparece três vezes em quinze linhas (título, 2016 e 2030). E a proposta oscila entre 'sem caução' e 'sem caução exagerada' (2022).</t>
  </si>
  <si>
    <t xml:space="preserve">Deixar a ressalva só no título e abrir o parágrafo com 'O quadro mostra como...'. Escolher 'sem fiador e sem caução' ou 'sem caução exagerada' e usar a mesma nas três passagens.</t>
  </si>
  <si>
    <t xml:space="preserve">OKRs para gestão por metas. Kanban para gestão de experimentos.</t>
  </si>
  <si>
    <t xml:space="preserve">Duas frases soltas, sem autor nem obra, sem relação com encontrar ideia. Sobra de lista antiga. O subtítulo 'Frameworks e ferramentas úteis' também não descreve uma lista de livros.</t>
  </si>
  <si>
    <t xml:space="preserve">Cortar as duas frases e renomear o subtítulo para 'Leituras'.</t>
  </si>
  <si>
    <t xml:space="preserve">E a pressa em começar logo, em cima da primeira ideia que apareceu, é uma das causas mais subestimadas de fracasso.</t>
  </si>
  <si>
    <t xml:space="preserve">O fecho repete quase palavra por palavra a abertura técnica (linhas 1338 e 1340). O 'E' inicial não se liga à frase de Lucas e Marina, inserida antes.</t>
  </si>
  <si>
    <t xml:space="preserve">Cortar a recapitulação e fechar na dupla: '...saíram da Fase 1 com uma única tese B2B e duas reservas na gaveta. É esse o ganho da fase.'</t>
  </si>
  <si>
    <t xml:space="preserve">A diferença entre quem faz certo e quem falha está na atitude.</t>
  </si>
  <si>
    <t xml:space="preserve">Os fechos das Fases 0, 1 e 2 seguem o mesmo molde de três parágrafos e repetem a fórmula 'A diferença entre quem faz certo (ou acerta) e quem falha está...' (linhas 1318, 2059, 2793).</t>
  </si>
  <si>
    <t xml:space="preserve">Variar o fecho. Na Fase 1, terminar com a decisão concreta da dupla. Na Fase 2, com a pergunta que Henrique leva adiante.</t>
  </si>
  <si>
    <t xml:space="preserve">FASE 2</t>
  </si>
  <si>
    <t xml:space="preserve">lista no último bloco as incertezas críticas que retomará no Espelho e no fechamento da fase</t>
  </si>
  <si>
    <t xml:space="preserve">A abertura conta o desfecho antes de o leitor entrar na fase e anuncia a estrutura ('retomará no Espelho'). A de Lucas e Marina faz o mesmo (linha 1328). A tensão morre no primeiro parágrafo.</t>
  </si>
  <si>
    <t xml:space="preserve">Parar a cena na folha em branco: '...Diante dela, Henrique percebeu que misturava três negócios e não sabia se vendia para manutenção, finanças ou sustentabilidade.' Mostrar a reescrita no fim da fase.</t>
  </si>
  <si>
    <t xml:space="preserve">com seus sete blocos cirúrgicos e sua lista nua e crua de incertezas</t>
  </si>
  <si>
    <t xml:space="preserve">Adjetivo inflado recorrente na fase (cerca de 10): 'três ajustes essenciais' (2232), 'mais crítico em marketplace' (2236), 'critérios essenciais' (2185).</t>
  </si>
  <si>
    <t xml:space="preserve">'...com seus sete blocos e a lista honesta do que você não sabe.'</t>
  </si>
  <si>
    <t xml:space="preserve">### Por que ideias que só existem na conversa mudam de forma: quando escrever e quem chamar para testar a clareza</t>
  </si>
  <si>
    <t xml:space="preserve">O título promete 'quando escrever e quem chamar'. A seção não trata de nenhum dos dois. Quem ouvir só aparece no sexto passo (linha 2160).</t>
  </si>
  <si>
    <t xml:space="preserve">'### Por que a ideia falada muda de forma a cada café' e trazer para cá a orientação sobre quem deve ouvir o teste de 90 segundos.</t>
  </si>
  <si>
    <t xml:space="preserve">&gt; [!tip] Quadros visuais como complemento opcional aos 7 blocos da DII</t>
  </si>
  <si>
    <t xml:space="preserve">A seção central abre com dois callouts seguidos, logo depois de um terceiro (2083). Quatro canvases alternativos aparecem antes do primeiro bloco da DII.</t>
  </si>
  <si>
    <t xml:space="preserve">Mover os callouts para depois do template e reduzir a um: 'Se preferir visual, o Lean Canvas (Fase 1) e o Business Model Canvas (fim desta fase) complementam a DII.'</t>
  </si>
  <si>
    <t xml:space="preserve">enquadra a oportunidade de produto em nove blocos: Users &amp; Customers, Problems, Solutions Today, Solution Ideas, How Will Users Use Solution, Adoption Strategy, User Metrics, Business Challenges e Budget</t>
  </si>
  <si>
    <t xml:space="preserve">O Opportunity Canvas de Jeff Patton costuma ter dez áreas, com Business Benefits and Metrics, que falta aqui. Os nomes ficam todos em inglês.</t>
  </si>
  <si>
    <t xml:space="preserve">Conferir a contagem no original e traduzir: usuários e clientes, problemas, soluções atuais, ideias de solução, uso previsto, estratégia de adoção, métricas de usuário, desafios e métricas de negócio, orçamento.</t>
  </si>
  <si>
    <t xml:space="preserve">No site de Jeff Patton o Opportunity Canvas tem dez seções: ideia de solução, problemas, clientes e usuários, soluções atuais, desafios de negócio, o que os usuários farão para obter valor, métricas, estratégia de adoção, impacto no negócio e orçamento.</t>
  </si>
  <si>
    <t xml:space="preserve">https://jpattonassociates.com/opportunity-canvas</t>
  </si>
  <si>
    <t xml:space="preserve">e contra o que você compete (não outro software, mas o custo do analista interno; não a planilha, mas a hora do gestor)</t>
  </si>
  <si>
    <t xml:space="preserve">Ponto e vírgula monta antítese dupla. Padrão recorrente na fase, cerca de 26 pontos e vírgulas na prosa, vários no lugar do antigo travessão.</t>
  </si>
  <si>
    <t xml:space="preserve">'...e contra o que você compete de fato: o custo do analista interno ou a hora do gestor gasta na planilha.'</t>
  </si>
  <si>
    <t xml:space="preserve">"Donos de padaria com 2 a 5 lojas pagam R$ 290 por mês para evitar duas rupturas semanais de farinha"</t>
  </si>
  <si>
    <t xml:space="preserve">No caso PadariaPro a mesma hipótese fala em 'duas rupturas mensais' (linha 2214) e o ROI em 'duas a três rupturas por mês' (2212). 'Semanais' quadruplica a dor.</t>
  </si>
  <si>
    <t xml:space="preserve">Usar 'duas rupturas mensais de farinha' nas três passagens.</t>
  </si>
  <si>
    <t xml:space="preserve">Escreva dez a vinte e cinco itens organizados em seis categorias: **Demanda**</t>
  </si>
  <si>
    <t xml:space="preserve">As seis categorias de incerteza não incluem regulação. Para o fundador brasileiro em saúde, finanças ou governo (Camila, Henrique) a licença, a norma ou o edital costuma ser o risco que mata.</t>
  </si>
  <si>
    <t xml:space="preserve">Acrescentar a categoria **Regulação** (precisa de licença, registro ou norma setorial? quem fiscaliza? o comprador público pode contratar sem licitação?) e levá-la ao template da linha 2772.</t>
  </si>
  <si>
    <t xml:space="preserve">já os Capítulos 3 e 9 apoiam o raciocínio em primeiros princípios e a defesa oral de 90 segundos</t>
  </si>
  <si>
    <t xml:space="preserve">O Capítulo 3 trata de armadilhas mentais e vieses e não tem primeiros princípios. O framework está na Fase 0 (linha 710), que por sua vez também manda ao Cap. 3. Remissão herdada da numeração antiga.</t>
  </si>
  <si>
    <t xml:space="preserve">'...já o framework de Primeiros Princípios da Fase 0 ajuda a decompor o problema e o Capítulo 9 prepara a defesa oral de 90 segundos.' Corrigir também a remissão da linha 710.</t>
  </si>
  <si>
    <t xml:space="preserve">Expliquei a ideia para três a cinco pessoas fora do círculo imediato. Pelo menos quatro de cinco repetiram com precisão</t>
  </si>
  <si>
    <t xml:space="preserve">Com três ouvintes o critério 'quatro de cinco' não se aplica. Mínimo e proporção precisam bater.</t>
  </si>
  <si>
    <t xml:space="preserve">'Expliquei a ideia para cinco pessoas fora do círculo imediato e pelo menos quatro repetiram com precisão...'</t>
  </si>
  <si>
    <t xml:space="preserve">**Primeiros passos práticos.**</t>
  </si>
  <si>
    <t xml:space="preserve">Os primeiros passos vêm depois da catraca de saída e repetem os sete passos já dados. A ordem confunde: o leitor sai da fase e volta ao começo.</t>
  </si>
  <si>
    <t xml:space="preserve">Cortar o bloco ou movê-lo para antes do sétimo passo, como resumo de uma linha.</t>
  </si>
  <si>
    <t xml:space="preserve">### Uma DII preenchida na prática: do rascunho vago ao caso PadariaPro</t>
  </si>
  <si>
    <t xml:space="preserve">A abertura promete que Henrique reescreve a DII, mas a fase nunca a mostra. O exemplo é a fictícia PadariaPro e o título promete um 'rascunho vago' que não aparece.</t>
  </si>
  <si>
    <t xml:space="preserve">Mostrar a DII v0 de Henrique (o jargão da abertura) ao lado da v1 (diretor industrial de usina de etanol de milho, parada de caldeira). A PadariaPro fica como segundo caso.</t>
  </si>
  <si>
    <t xml:space="preserve">abaixo de quarenta anos, familiarizados com apps no celular</t>
  </si>
  <si>
    <t xml:space="preserve">O anti-perfil exclui donos acima de cinquenta anos. A faixa de 40 a 50 fica sem lugar, justo no exemplo que ensina recorte preciso.</t>
  </si>
  <si>
    <t xml:space="preserve">Usar o mesmo corte nos dois lados, por exemplo 'até 45 anos' no perfil e 'acima de 45 sem familiaridade com apps' no anti-perfil.</t>
  </si>
  <si>
    <t xml:space="preserve">o Pix e o Open Finance, consolidados no país desde 2021</t>
  </si>
  <si>
    <t xml:space="preserve">O Pix começou em novembro de 2020 e o Open Finance entrou em fases até 2022 e segue em expansão. O bloco traz uma hipótese, não as três a cinco pedidas na linha 2134.</t>
  </si>
  <si>
    <t xml:space="preserve">'o Pix, em operação desde 2020, e o Open Finance, em implantação desde 2021...' e acrescentar duas hipóteses testáveis no formato [Persona] [verbo] [objeto].</t>
  </si>
  <si>
    <t xml:space="preserve">Não compete com cardápio impresso; compete com o custo do motoboy próprio e com pedidos perdidos no pico.</t>
  </si>
  <si>
    <t xml:space="preserve">Contradiz a linha 1441 (o iFood nasceu digitalizando o guia impresso Disk Cook) e a 2234 (o restaurante tinha motoboy e a logística do iFood veio depois). Em 2011 o iFood não trocava o motoboy.</t>
  </si>
  <si>
    <t xml:space="preserve">'Compete com o cardápio impresso e com o telefone ocupado: o custo que ele ataca é o pedido perdido no pico. A entrega continuava com o motoboy do restaurante.'</t>
  </si>
  <si>
    <t xml:space="preserve">### Onde o papel mente: esconder incertezas por orgulho e confundir solução com problema</t>
  </si>
  <si>
    <t xml:space="preserve">O título promete a armadilha de esconder incertezas por orgulho, que a seção não trata. Duas armadilhas vêm em negrito e duas sem.</t>
  </si>
  <si>
    <t xml:space="preserve">Acrescentar a armadilha prometida: 'Esconder incertezas por orgulho. Uma lista com três itens e categorias vazias indica que você ainda não olhou para o risco.' Padronizar o negrito dos rótulos.</t>
  </si>
  <si>
    <t xml:space="preserve">Ao incorporar as balizas de *O Espelho da Fase 2 e o Ritual de Segunda-Feira* na operação em Curitiba, **Henrique** substituiu decisões reativas por indicadores auditáveis de execução semanal.</t>
  </si>
  <si>
    <t xml:space="preserve">Variante do molde 'Resultado na trincheira'. Henrique é o arquétipo certo, mas não tem operação: está escrevendo a DII. 'Indicadores auditáveis de execução semanal' não têm relação com a fase.</t>
  </si>
  <si>
    <t xml:space="preserve">Trocar por uma linha que retome a cena: 'Henrique passou a DII pelos três cortes abaixo e viu que o bloco Para quem ainda dizia indústria, e não diretor industrial de usina de etanol de milho.'</t>
  </si>
  <si>
    <t xml:space="preserve">&gt; [!tip] O Espelho da Clareza (Autodiagnóstico Rápido)</t>
  </si>
  <si>
    <t xml:space="preserve">A abertura promete retomar as incertezas de Henrique no Espelho, mas os três cortes não citam o arquétipo. O exemplo do 1º corte nem é o da PadariaPro e o 3º cita só três das seis categorias.</t>
  </si>
  <si>
    <t xml:space="preserve">Ancorar cada corte em Henrique: a 'plataforma integrada de IA e IoT' como solução oculta, os 20 diretores de usina de MT e PR como teste dos nomes, a dúvida sobre quem assina o orçamento como incerteza.</t>
  </si>
  <si>
    <t xml:space="preserve">**Sua permissão:** Você está proibido de fazer uma apresentação de 20 slides bonitos no Canva nesta fase.</t>
  </si>
  <si>
    <t xml:space="preserve">O rótulo 'Sua permissão' anuncia alívio e o texto traz uma proibição. O molde do Espelho passou por cima do conteúdo.</t>
  </si>
  <si>
    <t xml:space="preserve">'**Sua permissão:** você pode adiar o deck. Nesta fase, uma página de texto puro vale mais que vinte slides no Canva.'</t>
  </si>
  <si>
    <t xml:space="preserve">**Ritual da semana (30 minutos antes do próximo envio importante):** Toda segunda-feira, reserve 30 minutos para revisar a sua **DII**</t>
  </si>
  <si>
    <t xml:space="preserve">Mesmo rótulo de outro capítulo, como na Fase 1. Em 30 minutos o ritual pede revisar a DII, trocar uma incerteza, lapidar o Para quem e ler para três pessoas. O 'e leia' quebra a sequência.</t>
  </si>
  <si>
    <t xml:space="preserve">'**Ritual de Segunda-Feira (30 minutos):** revise a DII, troque uma incerteza pelo que aprendeu na semana e reescreva a frase do Para quem. Na quinta, leia a versão nova em 90 segundos para alguém de fora do setor.'</t>
  </si>
  <si>
    <t xml:space="preserve">| Inversão de Munger aplicada | Cenário de falha articulado | Sim |</t>
  </si>
  <si>
    <t xml:space="preserve">A inversão está no manual da Fase 1 e a Fase 2 não a cita. 'Suposições com peso' é trabalho da Fase 7. A faixa de incertezas (10 a 20) difere da do texto (10 a 25).</t>
  </si>
  <si>
    <t xml:space="preserve">Trocar as duas linhas por métricas da fase: 'Ouvintes que repetiram a ideia (4 de 5)' e 'Categorias de incerteza preenchidas (6 de 6)'. Usar 10 a 25 incertezas.</t>
  </si>
  <si>
    <t xml:space="preserve">&gt; Todos os frameworks abaixo estão detalhados integralmente com origem, estrutura, passo a passo de aplicação, exemplo brasileiro e armadilhas para execução imediata nesta **Fase 2**.</t>
  </si>
  <si>
    <t xml:space="preserve">Playing to Win, Good Strategy, Core Competencies e Value Disciplines servem a empresa já operando (múltiplas linhas, CAC triplicado). Nada ajuda a escrever a DII. Ocupam mais de 300 linhas.</t>
  </si>
  <si>
    <t xml:space="preserve">Manter na Fase 2 só a Pirâmide de Minto aplicada à DII. Levar Playing to Win e Good Strategy para a Fase 15, Core Competencies e Value Disciplines para o Cap. 2 do Vol. 2 ou a Fase 19.</t>
  </si>
  <si>
    <t xml:space="preserve">Para P&amp;G: "melhorar a vida de clientes em todo o mundo".</t>
  </si>
  <si>
    <t xml:space="preserve">A frase anterior exige que 'vencer' seja específico, e o exemplo dado é genérico. O caso desmente a regra.</t>
  </si>
  <si>
    <t xml:space="preserve">Usar a aspiração do livro com número e escopo, ou um exemplo brasileiro: 'ser a escolha nº 1 dos donos de padaria com duas a cinco lojas em São Paulo até 2028'.</t>
  </si>
  <si>
    <t xml:space="preserve">Onde jogar amplo demais: "todas as PMEs do Brasil" é jogar em todo lugar = jogar em lugar nenhum. Focar.</t>
  </si>
  <si>
    <t xml:space="preserve">As armadilhas viraram parágrafo de fragmentos ('Focar.', 'Erode em 18 meses.', 'Frustração.'). Lista convertida em prosa por máquina. Ocorre também em 1768, 2415, 2539 e 2611.</t>
  </si>
  <si>
    <t xml:space="preserve">Voltar à lista com uma frase completa por armadilha ou escrever prosa de verdade, com três armadilhas e um exemplo.</t>
  </si>
  <si>
    <t xml:space="preserve">times executam escolhas 1-3 mas esquecem que sistemas de gestão (4 e 5) sustentam</t>
  </si>
  <si>
    <t xml:space="preserve">A escolha 4 são as capacidades e só a 5 são os sistemas de gestão. A numeração mistura as duas.</t>
  </si>
  <si>
    <t xml:space="preserve">'...executam as escolhas 1 a 3 e esquecem que capacidades e sistemas (escolhas 4 e 5) sustentam o resto.'</t>
  </si>
  <si>
    <t xml:space="preserve">(Economist o chamou de "guru dos gurus de estratégia")</t>
  </si>
  <si>
    <t xml:space="preserve">Atribuição duvidosa. Não conheço essa frase na Economist. A descrição mais citada de Rumelt vem da McKinsey Quarterly ('strategist's strategist').</t>
  </si>
  <si>
    <t xml:space="preserve">Verificar. Sem fonte, cortar o parêntese ou escrever: 'A McKinsey Quarterly o chamou de estrategista dos estrategistas.'</t>
  </si>
  <si>
    <t xml:space="preserve">Aplicação direta à DII de Henrique (manutenção preditiva em usinas do interior):</t>
  </si>
  <si>
    <t xml:space="preserve">O exemplo seguinte é de SaaS com CAC triplicado, mídia paga, freemium e mercado PME. Henrique vende hardware e software a usinas e não tem cliente nem CAC. Rótulo colado em exemplo genérico.</t>
  </si>
  <si>
    <t xml:space="preserve">Reescrever para Henrique. Diagnóstico: a oferta mistura três negócios e três compradores. Política: vender só para a manutenção de usinas de etanol de milho. Ações: um sensor, um painel e um piloto pago.</t>
  </si>
  <si>
    <t xml:space="preserve">Hire content lead em vez de Head of Paid.</t>
  </si>
  <si>
    <t xml:space="preserve">Verbo em inglês no meio da frase. As fichas da fase acumulam jargão sem tradução: capabilities, strategy on a page, kernel, fluff, product velocity, pillar strategy, buckets (2218).</t>
  </si>
  <si>
    <t xml:space="preserve">'5. Contratar um líder de conteúdo em vez de um gestor de mídia paga.' Traduzir capabilities por capacidades e strategy on a page por estratégia em uma página.</t>
  </si>
  <si>
    <t xml:space="preserve">1. **Liderança em Produto (*Product Leadership*):** foco em produtos tecnicamente superiores</t>
  </si>
  <si>
    <t xml:space="preserve">Lista nova colada no meio da antiga: Excelência Operacional aparece duas vezes, Apple, Tesla, Intel e 3M ficam sob Intimidade com o Cliente e a numeração recomeça em 1 três vezes.</t>
  </si>
  <si>
    <t xml:space="preserve">Uma lista só, na ordem do livro: Excelência Operacional (Walmart, McDonald's, Ryanair), Liderança em Produto (Apple, Intel, 3M) e Intimidade com o Cliente (Nordstrom, IBM Global Services), cada uma com definição e organização.</t>
  </si>
  <si>
    <t xml:space="preserve">Publicada comercialmente em *The Pyramid Principle: Logic in Writing and Thinking* (Pitman/Pearson, 1987, após versões internas usadas na firma desde os anos 1970)</t>
  </si>
  <si>
    <t xml:space="preserve">O Vol. 5 (linha 867) data o livro de 1978. A coleção se contradiz sobre a primeira edição.</t>
  </si>
  <si>
    <t xml:space="preserve">Conferir a primeira edição (há registros de 1978, pela Minto International, e de 1987, pela Pitman) e usar a mesma data nos dois volumes.</t>
  </si>
  <si>
    <t xml:space="preserve">abertura pelo modelo SCQA (Situação, Complicação, Questão e Resposta, detalhado na Fase 2)</t>
  </si>
  <si>
    <t xml:space="preserve">Remissão circular: esta já é a Fase 2 e o SCQA só é detalhado aqui. O tratamento aplicado ao pitch está no Capítulo 9 deste volume e na Fase 14 (Vol. 5).</t>
  </si>
  <si>
    <t xml:space="preserve">'...pelo modelo SCQA (Situação, Complicação, Questão e Resposta, aplicado ao pitch no Capítulo 9)...'</t>
  </si>
  <si>
    <t xml:space="preserve">Síntese de 90 segundos da Declaração Inicial da Ideia (DII) de Henrique: "Reduzimos paradas não planejadas em linhas industriais médias em 30% com manutenção preditiva acessível."</t>
  </si>
  <si>
    <t xml:space="preserve">O SCQA logo abaixo fala em R$ 85M de ARR e rodada de US$ 40M em Q2/2026, data já vencida. Henrique ainda está na DII, sem receita. 'Linhas industriais médias' contradiz as usinas da abertura.</t>
  </si>
  <si>
    <t xml:space="preserve">Aplicar o SCQA à DII de Henrique. S: usinas de etanol de milho em MT param caldeiras sem aviso. C: cada parada derruba a moagem por horas. Q: como antecipar a falha? A: sensor e alerta com 72 horas de antecedência, a validar.</t>
  </si>
  <si>
    <t xml:space="preserve">&gt; **Escopo desta Fase 3:** Na Fase 3, o Business Model Canvas consolida em uma página as nove engrenagens da hipótese escolhida</t>
  </si>
  <si>
    <t xml:space="preserve">A seção está na Fase 2. Mesmo deslocamento de uma fase da linha 1947.</t>
  </si>
  <si>
    <t xml:space="preserve">'&gt; **Escopo desta Fase 2:** aqui o Business Model Canvas serve para ver em uma página o modelo da ideia descrita na DII. Os testes bloco a bloco ficam para o Volume 3.'</t>
  </si>
  <si>
    <t xml:space="preserve">No Brasil, o BMC entrou no currículo de praticamente toda aceleradora, MBA, programa do Sebrae, Endeavor e Distrito a partir de 2012</t>
  </si>
  <si>
    <t xml:space="preserve">O Distrito surgiu anos depois de 2012 (por volta de 2016). A data não vale para todas as instituições citadas e 'praticamente toda' não tem fonte.</t>
  </si>
  <si>
    <t xml:space="preserve">'No Brasil, o BMC virou vocabulário comum em aceleradoras, MBAs e programas do Sebrae e da Endeavor ao longo da década de 2010.'</t>
  </si>
  <si>
    <t xml:space="preserve">Use o BMC nas Fases 2 e 3 do IGNIÇÃO, quando a ideia já tem articulação inicial mas o modelo de negócio ainda precisa ser explicitado.</t>
  </si>
  <si>
    <t xml:space="preserve">O Lean Canvas manda usá-lo da Fase 1 à 13 e migrar ao BMC só depois do PMF (linha 1992). Aqui o BMC vale já nas Fases 2 e 3. E a cadência de revisão muda de 3 a 6 meses para mensal (2683).</t>
  </si>
  <si>
    <t xml:space="preserve">Definir a regra uma vez: Lean Canvas até o PMF, BMC depois. Nas Fases 2 e 3, o BMC entra só para checar o lado interno (parcerias, atividades, recursos). Uma cadência de revisão só.</t>
  </si>
  <si>
    <t xml:space="preserve">A tese central de Osterwalder é que **modelo de negócio é objeto de design, não de planejamento**.</t>
  </si>
  <si>
    <t xml:space="preserve">Antítese em série na fase (cerca de 25): 'descritivo, não prescritivo' na mesma linha, 'não é vantagem, é clichê' (2341), 'não é core, é commodity' (2437), 'não é para confirmar' (2791).</t>
  </si>
  <si>
    <t xml:space="preserve">'Para Osterwalder, modelo de negócio se desenha e se redesenha, como um produto.' Manter no máximo uma antítese por seção.</t>
  </si>
  <si>
    <t xml:space="preserve">(a autorização do BCB entra em recursos regulatórios e riscos, não como parceria)</t>
  </si>
  <si>
    <t xml:space="preserve">Nota de revisão dentro da célula da tabela. Explica ao editor por que o BCB não está ali, em vez de informar o leitor.</t>
  </si>
  <si>
    <t xml:space="preserve">Cortar o parêntese e pôr 'autorização do Banco Central' na linha de Recursos-Chave, que já cita licenças regulatórias.</t>
  </si>
  <si>
    <t xml:space="preserve">levando essa incerteza como ponto de partida direto para a Fase 3, ou que não sabem explicar o problema, ou que a ideia era só sentimento vago.</t>
  </si>
  <si>
    <t xml:space="preserve">Emenda quebrada. A frase de Henrique entrou no lugar de 'descobrem que havia três ideias misturadas' e a cauda da frase antiga ficou solta.</t>
  </si>
  <si>
    <t xml:space="preserve">Fechar em 'ponto de partida direto para a Fase 3.' e apagar ', ou que não sabem explicar o problema, ou que a ideia era só sentimento vago.'</t>
  </si>
  <si>
    <t xml:space="preserve">A frase de Henrique foi enxertada numa frase antiga ('muitos descobrem que não sabem quem é o cliente, ou que...'). O fim fica sem sujeito e passa ao plural.</t>
  </si>
  <si>
    <t xml:space="preserve">'...descobriu que ainda não sabia quem assinava o orçamento na usina e levou essa dúvida para a Fase 3. Muitos fundadores descobrem, ao escrever, que não sabem explicar o problema ou que a ideia era só um sentimento vago.'</t>
  </si>
  <si>
    <t xml:space="preserve">descobriu que ainda não sabia quem assinava o orçamento na usina</t>
  </si>
  <si>
    <t xml:space="preserve">A dúvida é anunciada como ponto de partida da Fase 3, mas a Fase 3 abre com Rafael e Bia e não cita Henrique. A cena não volta.</t>
  </si>
  <si>
    <t xml:space="preserve">Retomar Henrique num parágrafo da Fase 3 (o nó 'quem assina' na árvore causal) ou mudar o fecho: 'dúvida que ele vai levar às entrevistas da Fase 4'.</t>
  </si>
  <si>
    <t xml:space="preserve">FASE 3</t>
  </si>
  <si>
    <t xml:space="preserve">levou a dupla a formular a teoria alternativa que retomaremos no Espelho e no fechamento desta fase.</t>
  </si>
  <si>
    <t xml:space="preserve">Nem o Espelho (1:2992, só molde) nem o fechamento (1:3644) voltam a Rafael e Bia. A teoria alternativa nunca aparece.</t>
  </si>
  <si>
    <t xml:space="preserve">No fechamento, uma frase: 'A teoria alternativa trocou a central de compras por uma marca própria de autocuidado, com um único nó mortal: recompra em 60 dias.'</t>
  </si>
  <si>
    <t xml:space="preserve">Esse único nó mortal derrubava a árvore inteira a custo zero de estoque e levou a dupla a formular a teoria alternativa que retomaremos no Espelho e no fechamento desta fase.</t>
  </si>
  <si>
    <t xml:space="preserve">Promessa não cumprida. A teoria alternativa de Rafael e Bia nunca aparece. O Espelho é genérico e o fechamento (l. 3644 a 3650) não cita a dupla nem as embalagens.</t>
  </si>
  <si>
    <t xml:space="preserve">Escrever a teoria alternativa da dupla (por exemplo, atender só quem paga à vista ou financiar o prazo de 60 dias com antecipação de recebíveis) e retomá-la no Espelho e no fechamento. Ou cortar a promessa.</t>
  </si>
  <si>
    <t xml:space="preserve">Assim como na fábrica de café da manhã de Andy Grove em *High Output Management* (1983), em que o tempo do ovo cozido dita o ritmo de toda a cozinha</t>
  </si>
  <si>
    <t xml:space="preserve">Em Grove, o ovo é a etapa limitante, a mais demorada, em torno da qual se agenda a produção. O texto a usa como elo mais fraco de uma cadeia causal. A autoridade fica forçada.</t>
  </si>
  <si>
    <t xml:space="preserve">Explicitar a ponte ("como Grove agenda o café em torno da etapa mais lenta, você testa primeiro a crença mais frágil") ou cortar a citação.</t>
  </si>
  <si>
    <t xml:space="preserve">sem desenhar as **setas de causa e efeito** entre eles: e sem ter a franqueza direta de marcar quais setas são apostas **bet-the-company**</t>
  </si>
  <si>
    <t xml:space="preserve">Dois-pontos no lugar do travessão partem a frase ("entre eles: e sem ter"). O mesmo defeito aparece em l. 2934, 3352 e 3387. "Franqueza direta" é redundante.</t>
  </si>
  <si>
    <t xml:space="preserve">"...sem desenhar as setas de causa e efeito entre eles e sem marcar com franqueza quais setas são apostas de vida ou morte, as que, se falsas, zeram o valor de todo o resto."</t>
  </si>
  <si>
    <t xml:space="preserve">atribua um nível de evidência atual na escala unificada de 1 a 5 (em que 1 representa aposta sem dados e 5 representa evidência empírica sólida)</t>
  </si>
  <si>
    <t xml:space="preserve">A "escala unificada" não é única. Aqui 5 é evidência sólida, no canvas (l. 3360) D5 é suposição pura, no checklist é alta/média/baixa e nos Primeiros passos, forte/fraca/nenhuma.</t>
  </si>
  <si>
    <t xml:space="preserve">Adotar uma escala só, com o mesmo sentido na fase e no canvas (por exemplo, Dúvida D1 a D5). Separar evidência de probabilidade: a crença em % vai no nó, o grau de evidência vai na seta, sem converter um no outro.</t>
  </si>
  <si>
    <t xml:space="preserve">Chamamos de **dominó mortal** (ou atributo *bet-the-company*) o nó da árvore que, se for refutado em campo, derruba a ideia inteira.</t>
  </si>
  <si>
    <t xml:space="preserve">O conceito tem cinco nomes (elo crítico, nó mortal, dominó mortal, atributo e premissa bet-the-company) e a ferramenta tem oito (Story Tree, Árvore de Teoria, da Teoria, da História, Theory Map...).</t>
  </si>
  <si>
    <t xml:space="preserve">Um nome por coisa: "Árvore da Teoria" para a ferramenta e "dominó mortal" para o nó. Citar Story Tree e Theory Map uma vez, como origem, e não alternar.</t>
  </si>
  <si>
    <t xml:space="preserve">organize os quatro galhos em uma tabela de quatro colunas (**Galho principal**, **Sub-hipótese**, **Crença subjacente** e **Experimento de validação**): no primeiro galho</t>
  </si>
  <si>
    <t xml:space="preserve">Instrução de bastidor vazou e a tabela não existe. O Galho 1 virou prosa sem (a), (b), (c), mas os nós mortais e a ordem de testes citam "Galho 1, sub-hipótese (a)" e "1(a)".</t>
  </si>
  <si>
    <t xml:space="preserve">Montar a tabela ou pôr o Galho 1 no formato dos outros: "Primeiro galho (existência do problema): (a) perda real de 12% a 18%, (b) dor semanal reconhecida pelo dono, (c) problema presente fora de São Paulo."</t>
  </si>
  <si>
    <t xml:space="preserve">no Galho 3, sub-hipótese (b), se o cancelamento mensal passar de 6%, a conta unitária por cliente não fecha com a receita anual projetada.</t>
  </si>
  <si>
    <t xml:space="preserve">A hipótese pede churn abaixo de 3% e o corte vem em 6%. E com os números do caso a conta fecha com folga: R$ 400/mês e 6% de churn dão cerca de R$ 6.700 por loja contra CAC de R$ 800.</t>
  </si>
  <si>
    <t xml:space="preserve">Mostrar a conta e corrigir o limiar. Com ticket de R$ 400, margem bruta de 70% e CAC de R$ 800, o LTV/CAC só cai abaixo de 3 com churn mensal acima de cerca de 12%. Ou subir o CAC do exemplo.</t>
  </si>
  <si>
    <t xml:space="preserve">A 3(b) só é testável com MVP pagante rodando três meses ou mais (validação comercial que se consolida na Fase 11, no Vol. 4). Fica para a</t>
  </si>
  <si>
    <t xml:space="preserve">Duas frases seguidas mandam o mesmo teste para a Fase 11 (Vol. 4) e para a "Fase 10 (Vol. 3) em diante". A Fase 10 é teste de usabilidade, sem MVP pagante. Emenda.</t>
  </si>
  <si>
    <t xml:space="preserve">Manter uma remissão só: "A 3(b) só é testável com MVP pagante rodando três meses ou mais, na Fase 11 (Vol. 4)." Trocar também "Em paralelo, testar a 2(a)" por "Em paralelo, teste a 2(a)".</t>
  </si>
  <si>
    <t xml:space="preserve">que podemos ver em ação na marca D2C de **Rafael e Bia** ao separar atributos, causas, crenças subjetivas e a distância entre elogio e compra real.</t>
  </si>
  <si>
    <t xml:space="preserve">A dupla foi colada no caso de outra fundadora, Emily. E a abertura diz que a marca D2C ainda não existia nesta fase ("Antes de criarem sua marca"). "Caso ilustrativo ilustra" repete.</t>
  </si>
  <si>
    <t xml:space="preserve">Tirar Rafael e Bia deste parágrafo e deixar Emily sozinha, ou contar o caso com a dupla depois que a marca existir. Abrir com "Este caso hipotético mostra o método...".</t>
  </si>
  <si>
    <t xml:space="preserve">Os fundadores da Hotmart (João Pedro Resende e Mateus Bicalho, em Belo Horizonte) A tese inicial da Hotmart pode ser lida retrospectivamente</t>
  </si>
  <si>
    <t xml:space="preserve">Frase partida: o sujeito "Os fundadores da Hotmart" fica sem verbo e emenda numa frase nova que começa com maiúscula.</t>
  </si>
  <si>
    <t xml:space="preserve">"Fundada em 2011 em Belo Horizonte por João Pedro Resende e Mateus Bicalho, a Hotmart tinha uma tese que pode ser lida, em retrospecto, como hipótese encadeada:..."</t>
  </si>
  <si>
    <t xml:space="preserve">A teoria explicitou as três causas: unidade de pagamento e hospedagem; afiliados como canal; creators como geradores de receita. E permitiu testar cada uma em sequência.</t>
  </si>
  <si>
    <t xml:space="preserve">O texto admite leitura retrospectiva e logo afirma como fato que a Hotmart explicitou a teoria e testou em sequência, sem fonte. "Sem CAC" (l. 2942) contradiz a comissão paga ao afiliado.</t>
  </si>
  <si>
    <t xml:space="preserve">Manter o condicional ("lida em retrospecto, a tese tinha três setas") ou citar fonte dos fundadores. Trocar "unidade" por "unificação", "sem CAC" por "com CAC variável, pago só na venda" e "creators" por "criadores".</t>
  </si>
  <si>
    <t xml:space="preserve">a transformação em hipóteses formais de experimento ocorre na Fase 7, Vol. 2</t>
  </si>
  <si>
    <t xml:space="preserve">A Fase 7 (Formulação de hipóteses) está no Vol. 3, como o próprio trecho diz em l. 2868 e 2983.</t>
  </si>
  <si>
    <t xml:space="preserve">Trocar por "Fase 7, Vol. 3".</t>
  </si>
  <si>
    <t xml:space="preserve">(Passo 7; a transformação em hipóteses formais de experimento ocorre na Fase 7, Vol. 2) (desejabilidade, viabilidade técnica, viabilidade financeira, defensabilidade) e status</t>
  </si>
  <si>
    <t xml:space="preserve">Item corrompido pela fusão de dois itens do checklist. Sobram dois parênteses seguidos e um "e status (...)" sem núcleo. "Defensabilidade" é "defensibilidade".</t>
  </si>
  <si>
    <t xml:space="preserve">Dividir: "Para cada dominó mortal está escrita a observação de campo que o derrubaria (Passo 7)." e "Cada nó tem tipo (desejabilidade, viabilidade técnica, viabilidade financeira, defensibilidade) e status (não testado, em teste, validado, invalidado)."</t>
  </si>
  <si>
    <t xml:space="preserve">Dois a cinco **nós mortais** (*bet-the-company*) destacados na árvore</t>
  </si>
  <si>
    <t xml:space="preserve">A quantidade muda a cada bloco: dois a cinco aqui, na métrica e no template, "dois nós mortais" no Espelho e no Ritual (l. 2998, 3002), "três nós críticos" nos Primeiros passos (l. 2971).</t>
  </si>
  <si>
    <t xml:space="preserve">Fixar uma regra e repeti-la: "marque de dois a cinco dominós mortais e ataque primeiro os dois de menor evidência". Ajustar Espelho, Ritual e Primeiros passos a ela.</t>
  </si>
  <si>
    <t xml:space="preserve">### Quando o mapa vira religião: árvores gigantes, setas circulares e otimismo de 90%</t>
  </si>
  <si>
    <t xml:space="preserve">O título promete árvores gigantes e setas circulares, mas a seção não trata de nenhuma das duas. Fala de lacunas, atributo versus solução, causalidade presumida, apego e canvas estático.</t>
  </si>
  <si>
    <t xml:space="preserve">Ajustar o título ao conteúdo (por exemplo, "Quando o mapa vira peça de convencimento") ou incluir os dois itens: árvore com mais de 15 nós e seta que volta ao ponto de partida.</t>
  </si>
  <si>
    <t xml:space="preserve">"Aplicativo com painel integrado" descreve uma funcionalidade da solução; o atributo incerto que precisa entrar na árvore é a disposição real do dono</t>
  </si>
  <si>
    <t xml:space="preserve">Ponto e vírgula monta antítese e a frase seguinte repete a mesma ideia ("Atributo é ..."). A prosa da fase tem cerca de 40 pontos e vírgulas.</t>
  </si>
  <si>
    <t xml:space="preserve">"'Aplicativo com painel integrado' descreve a solução. O atributo incerto é outro: o dono vai abrir e alimentar esse painel toda semana?" E cortar a última frase do item.</t>
  </si>
  <si>
    <t xml:space="preserve">**Governança prática em CONSTRUÇÃO DA TEORIA DO NEGÓCIO:** Ao documentarem os padrões de *O Espelho da Fase 3 e o Ritual de Segunda-Feira* na operação de Recife e Goiânia</t>
  </si>
  <si>
    <t xml:space="preserve">Variante do parágrafo-molde "Resultado na trincheira" (rótulo em caixa alta, cita o próprio título). Rafael e Bia cabem na fase, mas o desfecho é genérico e ignora embalagens e teoria alternativa.</t>
  </si>
  <si>
    <t xml:space="preserve">Cortar e pôr no lugar o desfecho real: o que a dupla fez depois que o Nó A caiu, com um número (a teoria alternativa prometida na l. 2803).</t>
  </si>
  <si>
    <t xml:space="preserve">Na sua teoria, a pessoa que sente a dor todo dia no operacional (o usuário) é a mesma que tem poder e orçamento para assinar o contrato (o decisor)?</t>
  </si>
  <si>
    <t xml:space="preserve">O Espelho não retoma a cena. A dupla derrubou o Nó A com seis telefonemas e descobriu o pagamento em 60 dias no cartão, um gancho pronto de autodiagnóstico que nenhuma pergunta usa.</t>
  </si>
  <si>
    <t xml:space="preserve">Abrir o Espelho pela cena: "Rafael e Bia precisaram de seis ligações para derrubar o Nó A. Qual é o seu Nó A e quantas ligações faltam para testá-lo?" Depois manter as três perguntas.</t>
  </si>
  <si>
    <t xml:space="preserve">**Ritual da semana (30 minutos antes do próximo envio importante):** Desenhe em uma folha os **8 a 15 nós**</t>
  </si>
  <si>
    <t xml:space="preserve">Rótulo de molde repetido 15 vezes no volume. "Antes do próximo envio importante" não tem relação com a teoria do negócio e não marca a segunda-feira. Circula "nós" e leva "setas".</t>
  </si>
  <si>
    <t xml:space="preserve">Trocar o rótulo por um gatilho próprio ("Segunda-feira, 9h, 30 minutos") e alinhar nós e setas: "circule os dois dominós mortais e leve os dois como roteiro das entrevistas da Fase 4".</t>
  </si>
  <si>
    <t xml:space="preserve">### MANUAL PASSO A PASSO DOS FRAMEWORKS DESTA FASE</t>
  </si>
  <si>
    <t xml:space="preserve">Os sete frameworks são de decisão e solução de problemas, não de teoria do negócio. Os exemplos (corte de 15% do time, churn de logos, deploy, CAC) são de empresa pós-PMF.</t>
  </si>
  <si>
    <t xml:space="preserve">Manter na Fase 3 o que serve à árvore (MECE para decompor galhos, 5 Porquês para causas do Passo 1). Levar Second-Order, OODA e 7-Step ao Cap. 6 (Tomada de decisão) e trocar os exemplos por casos de pré-validação.</t>
  </si>
  <si>
    <t xml:space="preserve">Todos os frameworks abaixo estão detalhados integralmente com origem, estrutura, passo a passo de aplicação, exemplo brasileiro e armadilhas para execução imediata nesta **Fase 3**.</t>
  </si>
  <si>
    <t xml:space="preserve">Promessa quebrada: nenhum dos sete frameworks (Second-Order, MECE, OODA, McKinsey 7-Step, 5 Porquês, Ishikawa, Pareto) traz exemplo brasileiro. Os casos são genéricos e sem país.</t>
  </si>
  <si>
    <t xml:space="preserve">Tirar "exemplo brasileiro" do callout ou dar a cada ferramenta um caso brasileiro curto, de preferência com um arquétipo (por exemplo, Rafael e Bia usando Pareto nas rupturas de estoque).</t>
  </si>
  <si>
    <t xml:space="preserve">Passo 3: Continue até 3-4 ordens, ou até retorno diminuir. Além de 4 ordens, incerteza é alta demais, preditividade cai.</t>
  </si>
  <si>
    <t xml:space="preserve">Os blocos de framework estão em português telegráfico, sem artigo nem verbo ("Decisão melhor-informada.", "Conduct: fazer.", "Loop de 2-4 semanas = saudável"). Destoa da prosa da fase.</t>
  </si>
  <si>
    <t xml:space="preserve">Reescrever em frases completas: "Avance três ou quatro ordens, ou até o ganho de cada nova ordem ficar pequeno. Depois da quarta, a incerteza cresce tanto que a previsão perde valor."</t>
  </si>
  <si>
    <t xml:space="preserve">Hoje é padrão em todas as top-tier strategy consulting firms.</t>
  </si>
  <si>
    <t xml:space="preserve">Inglês sem necessidade em série nos frameworks: top-tier strategy consulting firms, engagements, findings, branches, datapoints, staging, triggeram, smoke tests, Tight feedback, capability.</t>
  </si>
  <si>
    <t xml:space="preserve">"Hoje é padrão nas grandes consultorias de estratégia." Usar achados, ramos, dados, ambiente de homologação, disparam, testes rápidos, retorno curto, capacidade.</t>
  </si>
  <si>
    <t xml:space="preserve">Resposta errada se causa é produto, Issue tree não MECE: branches se sobrepõem, análise fragmentada, Analisar tudo: sem priorização, recurso se dilui, Síntese fraca:</t>
  </si>
  <si>
    <t xml:space="preserve">A lista de armadilhas foi colada numa frase só, com vírgulas e rótulos em maiúscula no meio. Lê como texto corrompido.</t>
  </si>
  <si>
    <t xml:space="preserve">Voltar a lista ou separar em frases: "Pular para a solução sem definir o problema. Montar árvore de questões que não é MECE. Analisar tudo sem priorizar. Sintetizar mal, com 50 dados e nenhum insight. Deixar a conclusão para o fim."</t>
  </si>
  <si>
    <t xml:space="preserve">Causa-raiz: **sujeira no ar do chão de fábrica**. Solução: filtro.</t>
  </si>
  <si>
    <t xml:space="preserve">No exemplo clássico de Taiichi Ohno, a causa é limalha que entrou na bomba de lubrificação porque faltava um filtro na bomba. "Sujeira no ar" distorce o caso.</t>
  </si>
  <si>
    <t xml:space="preserve">"Por quê? Não havia filtro na bomba e entrou limalha de metal. Causa-raiz: falta de filtro. Solução: instalar o filtro." Conferir em Ohno, O Sistema Toyota de Produção.</t>
  </si>
  <si>
    <t xml:space="preserve">No exemplo de Ohno, o eixo da bomba se desgastou porque não havia filtro (strainer) na bomba e entrou limalha de metal. A causa-raiz é a falta do filtro na bomba, não sujeira no ar da fábrica. A solução é instalar o filtro.</t>
  </si>
  <si>
    <t xml:space="preserve">https://www.leanblog.org/2026/04/ohno-5-whys-actually-seven/</t>
  </si>
  <si>
    <t xml:space="preserve">### CANVASES VISUAIS DESTA FASE 4 (FOCO NA ÁRVORE DA TEORIA E PREMISSAS)</t>
  </si>
  <si>
    <t xml:space="preserve">Estamos na Fase 3, mas o título e o callout seguinte (l. 3346) dizem "Fase 4" três vezes. Numeração antiga, deslocada em um, como em l. 895 (Fase 0) e 2617 (Fase 2).</t>
  </si>
  <si>
    <t xml:space="preserve">"CANVASES VISUAIS DESTA FASE (ÁRVORE DA TEORIA E PREMISSAS)" e "Escopo desta Fase 3: Na Fase 3, o Theory Map...".</t>
  </si>
  <si>
    <t xml:space="preserve">com uma grade própria de pontuação de Evidência e Impacto adaptada para este livro: (1) o Directed Acyclic Graph (DAG) causal de Judea Pearl</t>
  </si>
  <si>
    <t xml:space="preserve">Emenda: os dois-pontos fazem a grade própria parecer composta de DAG, teoria da mudança e Blank e Dorf. E a grade do canvas é de Dúvida e Importância, não de Evidência e Impacto.</t>
  </si>
  <si>
    <t xml:space="preserve">"A Theory Map junta três tradições: (1) o DAG de Judea Pearl... (2) a teoria da mudança... (3) a prática de Blank e Dorf... A elas o livro soma uma grade própria de Dúvida e Importância."</t>
  </si>
  <si>
    <t xml:space="preserve">**Grau de Dúvida sobre a Premissa (D1 a D5)**: quanta incerteza ainda existe sobre este nó?</t>
  </si>
  <si>
    <t xml:space="preserve">Define D (Dúvida), mas a fórmula P = K × I, o Mermaid, a tabela da Creditas e o passo 4 usam K, nunca definido. O passo 5 volta a D e troca Importância por Impacto. Renomeação pela metade.</t>
  </si>
  <si>
    <t xml:space="preserve">Usar uma letra só. Se for D: "P = D × I", trocar K por D no Mermaid, na tabela e no passo 4, e "K5 (pure assumption)" por "D5 (suposição pura)".</t>
  </si>
  <si>
    <t xml:space="preserve">(ou pontuação combinada I × D ≥ 20, como os nós regulatório e de aquisição no exercício retrospectivo da Creditas)</t>
  </si>
  <si>
    <t xml:space="preserve">Na tabela da Creditas o nó de aquisição (D) tem P = 12, não 20. Os nós com 20 são B, C e F. E a lista de apostas (l. 3420) inclui E, com P = 15, abaixo da "régua única".</t>
  </si>
  <si>
    <t xml:space="preserve">"como os nós regulatório (B) e de aceitação da garantia (C)". Tirar E da lista de apostas bet-the-company ou explicar a exceção. Alinhar com o limiar "P &gt; 12" do passo 4.</t>
  </si>
  <si>
    <t xml:space="preserve">| G | Empresa sustentável |: |: |: | Resultado final |</t>
  </si>
  <si>
    <t xml:space="preserve">As células vazias receberam ":" no lugar do travessão. Parece erro de digitação.</t>
  </si>
  <si>
    <t xml:space="preserve">Deixar as células vazias ou usar "n/a": "| G | Empresa sustentável | | | | Resultado final |".</t>
  </si>
  <si>
    <t xml:space="preserve">A "operador sente dor" P(A)=70%, A→B "operador reporta dor para dono" P(A→B)=50%, B "dono prioriza resolver" P(B|A)=50%</t>
  </si>
  <si>
    <t xml:space="preserve">Lista quatro probabilidades e multiplica três, repete a conta na frase seguinte e chama 15% a 50% de "sweet spot". O Espelho (l. 2997) fala em 15% a 45%. Template pede 6 a 10 atributos, a fase 8 a 15.</t>
  </si>
  <si>
    <t xml:space="preserve">Usar só condicionais: P(A)=70%, P(B|A)=50%, P(C|B)=60%, total 21%, numa frase. Uma faixa única em toda a fase e "faixa de trabalho" no lugar de "sweet spot". Em l. 3516, "de 8 a 15 atributos".</t>
  </si>
  <si>
    <t xml:space="preserve">Fundador que pinta toda a árvore de "alta confiança" não está mapeando teoria, está fazendo declaração de fé.</t>
  </si>
  <si>
    <t xml:space="preserve">O fechamento empilha antíteses ("Não como plano estático, mas...", "não está mapeando, está fazendo", "Não dar respostas, mas localizar perguntas"). Padrão também em l. 2844, 2883 e 3387.</t>
  </si>
  <si>
    <t xml:space="preserve">Deixar uma e afirmar o resto: "Quem pinta a árvore toda de alta confiança está declarando fé. A Fase 3 serve para achar as perguntas que valem o trabalho de responder."</t>
  </si>
  <si>
    <t xml:space="preserve">A segunda metade deste volume reúne os **13 capítulos** de fundação pessoal, cognição, decisão, comunicação, produtividade com IA e ecossistema.</t>
  </si>
  <si>
    <t xml:space="preserve">O Vol. 1 tem 12 capítulos, como dizem o Sumário e a página Sobre este livro (l. 54). Número anterior à fusão.</t>
  </si>
  <si>
    <t xml:space="preserve">Trocar por "12 capítulos".</t>
  </si>
  <si>
    <t xml:space="preserve">CAPÍTULO 1</t>
  </si>
  <si>
    <t xml:space="preserve">calcular no Espelho e no Ritual os oito meses extras de fôlego pessoal que essa disciplina garante</t>
  </si>
  <si>
    <t xml:space="preserve">A abertura promete usar os números de Lucas (R$ 22 mil para R$ 11 mil) no corpo, no Espelho e no Ritual. Nada disso aparece. O Espelho tem só o molde e perguntas genéricas.</t>
  </si>
  <si>
    <t xml:space="preserve">No Espelho: "Lucas cortou o custo fixo de R$ 22 mil para R$ 11 mil e ganhou oito meses. Quanto o seu corte compra?". No corpo, usar os números dele no cálculo do burn familiar.</t>
  </si>
  <si>
    <t xml:space="preserve">Ao longo deste Capítulo 1, usamos os números reais de Lucas para demonstrar o cálculo do *burn rate* familiar (cortando o custo fixo doméstico de R$ 22 mil para um piso enxuto de R$ 11 mil mensais)</t>
  </si>
  <si>
    <t xml:space="preserve">Promessa não cumprida. O capítulo não volta aos números de Lucas, não roteiriza a conversa dele em casa e o Espelho e o Ritual não calculam os "oito meses extras". Lucas reaparece só como lembrete.</t>
  </si>
  <si>
    <t xml:space="preserve">Fazer a conta no Espelho: reserva de Lucas dividida por R$ 22 mil contra a mesma reserva dividida por R$ 11 mil, mostrando de onde saem os oito meses. Ou cortar a promessa da abertura.</t>
  </si>
  <si>
    <t xml:space="preserve">abriu mão de R$ 22 mil líquidos mensais, plano de saúde sem coparticipação e bônus anual</t>
  </si>
  <si>
    <t xml:space="preserve">R$ 22 mil é o salário líquido e também o custo fixo da casa: Lucas gastaria tudo o que ganhava. E ele evita a conversa "após o sexto mês" aqui, mas "seis meses antes" do décimo em l. 3685.</t>
  </si>
  <si>
    <t xml:space="preserve">Separar os números (por exemplo, salário de R$ 22 mil e casa de R$ 16 mil, cortada para R$ 11 mil) e fixar um momento só para o erro (no quarto mês, seis meses antes da crise).</t>
  </si>
  <si>
    <t xml:space="preserve">**Imposto do Desespero Doméstico** (medido no painel deste capítulo sempre que a reserva cair abaixo de seis meses)</t>
  </si>
  <si>
    <t xml:space="preserve">Conceito com nome próprio que nunca volta. O painel (l. 3736) não mede nada com esse nome. Horowitz e "A Luta" reaparecem na abertura do Cap. 2 (l. 3766), em sequência.</t>
  </si>
  <si>
    <t xml:space="preserve">Pôr o indicador no painel ("Imposto do Desespero: alerta quando o runway pessoal cai abaixo de seis meses") e usar o nome no Espelho. Deixar Horowitz em um dos dois capítulos.</t>
  </si>
  <si>
    <t xml:space="preserve">Cuidar do dinheiro pessoal do fundador: da blindagem entre CPF e CNPJ ao cálculo cirúrgico de *pró-labore*, seguros de proteção familiar, regime de casamento e preservação de *score* bancário no Brasil: protege</t>
  </si>
  <si>
    <t xml:space="preserve">Três dois-pontos no lugar de travessões corrompem a frase. O sujeito "Cuidar do dinheiro" se perde antes de "protege". "Cálculo cirúrgico" é adjetivo inflado.</t>
  </si>
  <si>
    <t xml:space="preserve">"Cuidar do dinheiro pessoal (separar CPF e CNPJ, calcular o pró-labore, contratar seguros, escolher o regime de casamento, preservar o score) protege o quadro societário. Quem tem doze meses de casa garantidos não entrega um terço da empresa para pagar o aluguel."</t>
  </si>
  <si>
    <t xml:space="preserve">Não por causalidade direta, mas porque estresse financeiro corrói julgamento, relacionamento, saúde e a urgência das decisões.</t>
  </si>
  <si>
    <t xml:space="preserve">A frase nega a causalidade que a anterior acabou de afirmar ("quase errou ... porque havia errado") e repete "corrói julgamento, relacionamento". Emenda da cena nova com o texto antigo.</t>
  </si>
  <si>
    <t xml:space="preserve">"Lucas quase errou na mesa porque antes errou no orçamento de casa. O estresse financeiro corrói o julgamento, a relação em família e a paciência para validar o produto." E cortar a repetição da l. 3693.</t>
  </si>
  <si>
    <t xml:space="preserve">Organizamos a blindagem financeira pessoal do fundador nos quatro problemas reais que você precisa resolver</t>
  </si>
  <si>
    <t xml:space="preserve">O título fala em "5 engrenagens", esta frase em "quatro problemas", a lista seguinte tem cinco frentes e o título da l. 3701 volta a "quatro travas", embora a seção cubra cinco.</t>
  </si>
  <si>
    <t xml:space="preserve">Fixar cinco: "cinco frentes" aqui e "As cinco travas da conta pessoal" na l. 3701, com o impacto familiar no título.</t>
  </si>
  <si>
    <t xml:space="preserve">E o impacto familiar cobre a preparação de cônjuge, filhos e país</t>
  </si>
  <si>
    <t xml:space="preserve">"País" no lugar de "pais" (mãe e pai) muda o sentido. Repete-se em l. 3695, 3725, 3730, 3918, 3920, 3924 e 4177. Aparece também em outros volumes.</t>
  </si>
  <si>
    <t xml:space="preserve">Trocar por "pais" nas oito ocorrências do trecho e buscar o padrão ("filhos, país", "Com país", "país envelhecem") na coleção.</t>
  </si>
  <si>
    <t xml:space="preserve">Lucas não errou apenas na gestão da empresa; o erro começou em casa, seis meses antes, quando subestimou o peso das contas domésticas.</t>
  </si>
  <si>
    <t xml:space="preserve">Ponto e vírgula monta antítese e a frase repete quase igual a l. 3685, oito linhas antes. O capítulo tem cerca de 11 pontos e vírgulas na prosa.</t>
  </si>
  <si>
    <t xml:space="preserve">Cortar esta frase e abrir a seção por "A pressão financeira pessoal corrói o julgamento, empurra o fundador a aceitar propostas ruins...".</t>
  </si>
  <si>
    <t xml:space="preserve">O mínimo são seis meses de despesas pessoais totais</t>
  </si>
  <si>
    <t xml:space="preserve">A Fase 0 exige ao menos 12 meses de reserva para dedicação integral e 6 para parcial (l. 539 e 623). Aqui o piso é seis meses, sem distinguir. O leitor recebe dois pisos.</t>
  </si>
  <si>
    <t xml:space="preserve">"O mínimo são seis meses para quem empreende em paralelo e doze para quem sai do emprego, como na Fase 0."</t>
  </si>
  <si>
    <t xml:space="preserve">(remuneração mínima de 100% do CDI, resgate imediato e garantia do FGC, conferindo sempre os prazos mínimos de carência e a tributação vigente nas letras de crédito imobiliário ou do agronegócio da camada seguinte)</t>
  </si>
  <si>
    <t xml:space="preserve">A ressalva sobre LCI e LCA da camada seguinte foi enfiada no parêntese do CDB. E "a reserva de três a seis meses" deixa sem destino os três primeiros meses.</t>
  </si>
  <si>
    <t xml:space="preserve">"Os primeiros seis meses ficam em liquidez diária: CDB de 100% do CDI com FGC, Tesouro Selic ou fundo DI. O restante pode ir para CDB com vencimento, LCI ou LCA. Confira a carência mínima e a tributação vigente."</t>
  </si>
  <si>
    <t xml:space="preserve">A reserva de seis a vinte e quatro meses pode ir em CDB com vencimento, LCI ou LCA (isentos de IR)</t>
  </si>
  <si>
    <t xml:space="preserve">Carência e isenção de LCI e LCA mudaram ou estiveram em discussão (Res. CMN 5.118/2024, MP 1.303/2025). Conferir a regra em outubro de 2026. Tesouro Prefixado tem marcação a mercado.</t>
  </si>
  <si>
    <t xml:space="preserve">Checar a regra vigente e citar a norma com data. Avisar que Prefixado só serve à reserva se levado ao vencimento.</t>
  </si>
  <si>
    <t xml:space="preserve">Nas Fases 2 a 9 (validação, pré-PMF), se captou seed com investidor, o salário é mínimo de sobrevivência</t>
  </si>
  <si>
    <t xml:space="preserve">As faixas não batem com o mapa: Fase 2 é articulação da ideia, a validação vai da 4 à 12, as Fases 10 e 11 somem e o pós-PMF é ancorado na Fase 18 (jurídico). Fase 0 vira "pré-validação".</t>
  </si>
  <si>
    <t xml:space="preserve">"Das Fases 0 a 3, zero salário. Das Fases 4 a 12 (validação, pré-PMF)... Na Fase 13 (PMF)... Nas Fases 15 e 16 (pós-PMF)...". Tirar a Fase 18 desta escada.</t>
  </si>
  <si>
    <t xml:space="preserve">Nunca misture (já falamos no [[IGNICAO-Vol-5-Financas-e-Captacao#CAPÍTULO 2</t>
  </si>
  <si>
    <t xml:space="preserve">"Já falamos" aponta para o Vol. 5, que o leitor ainda não leu. O texto exibido traz "Reforma Ibs/cbs" com caixa errada. "Expense reimbursement" fica sem tradução.</t>
  </si>
  <si>
    <t xml:space="preserve">"Nunca misture. O Capítulo 2 do Vol. 5 aprofunda o tema." Corrigir para "IBS/CBS" e trocar "expense reimbursement" por "reembolso de despesa".</t>
  </si>
  <si>
    <t xml:space="preserve">havendo herdeiros necessários, a sucessão testamentária só alcança metade do patrimônio disponível</t>
  </si>
  <si>
    <t xml:space="preserve">Erro jurídico. Com herdeiros necessários, o testador dispõe da metade da herança (art. 1.789 do CC), e essa metade é a parte disponível. "Metade do disponível" seria um quarto.</t>
  </si>
  <si>
    <t xml:space="preserve">"havendo herdeiros necessários, o testamento só alcança a metade disponível do patrimônio (art. 1.789 do Código Civil)".</t>
  </si>
  <si>
    <t xml:space="preserve">Pelo art. 1.789 do Código Civil, havendo herdeiros necessários, o testador só pode dispor da metade da herança. Essa metade é a parte disponível. A outra metade é a legítima. 'Metade do disponível' daria um quarto.</t>
  </si>
  <si>
    <t xml:space="preserve">https://www.peticoesonline.com.br/art-1789-cc</t>
  </si>
  <si>
    <t xml:space="preserve">se você é casado ou vive em união estável sob comunhão parcial (regime legal padrão quando não há contrato escrito diferente), formalize desde cedo um contrato de convivência ou instrumento pré-nupcial</t>
  </si>
  <si>
    <t xml:space="preserve">Quem já é casado não faz pacto pré-nupcial. Precisa de alteração judicial do regime, como o próprio parágrafo diz depois. O conselho leva a um instrumento sem efeito.</t>
  </si>
  <si>
    <t xml:space="preserve">"Em união estável, formalize um contrato de convivência. Se vai casar, faça pacto antenupcial. Se já é casado, a mudança de regime exige pedido judicial (art. 1.639, § 2º, do CC)." Em frases curtas, com advogado de família.</t>
  </si>
  <si>
    <t xml:space="preserve">Pacto antenupcial só vale se feito antes do casamento. Quem já é casado só muda o regime por pedido judicial motivado de ambos os cônjuges (art. 1.639, § 2º, do CC), regra ainda vigente em agosto de 2025. Na união estável, o caminho é o contrato de convivência.</t>
  </si>
  <si>
    <t xml:space="preserve">https://ibdfam.org.br/artigos/2357/ | https://arpensp.org.br/artigo/37329</t>
  </si>
  <si>
    <t xml:space="preserve">cabendo ao acordo de sócios regrar a apuração de haveres nas quotas societárias (art. 1.028 do Código Civil), bens adquiridos após o casamento</t>
  </si>
  <si>
    <t xml:space="preserve">O art. 1.028 trata da morte de sócio. Para o cônjuge que se separa vale o art. 1.027, e a apuração segue o art. 1.031 e o contrato social. A vírgula ainda emenda outra frase.</t>
  </si>
  <si>
    <t xml:space="preserve">Conferir e reescrever: "O contrato social e o acordo de sócios devem regular a apuração de haveres (arts. 1.027 e 1.031 do CC). Quotas adquiridas durante a união entram na meação."</t>
  </si>
  <si>
    <t xml:space="preserve">O art. 1.028 do Código Civil trata da morte de sócio. Para o cônjuge que se separa vale o art. 1.027: ele não vira sócio nem exige logo sua parte na quota e só concorre aos lucros até a liquidação da sociedade.</t>
  </si>
  <si>
    <t xml:space="preserve">https://www.peticoesonline.com.br/art-1028-cc</t>
  </si>
  <si>
    <t xml:space="preserve">segmentos de alta renda do varejo (como Bradesco Prime, Itaú Personnalité, BB Estilo e Santander Select, distintos do private banking propriamente dito)</t>
  </si>
  <si>
    <t xml:space="preserve">Frase de mais de 200 palavras com três níveis de parênteses. Dentro do parêntese do private banking, os exemplos são segmentos de varejo "distintos do private banking". O texto se contradiz.</t>
  </si>
  <si>
    <t xml:space="preserve">Quebrar as seis frentes em lista executável. Para o banco: "Segmentos de alta renda (Prime, Personnalité, Estilo, Select) aceitam clientes por renda mensal ou volume investido. Private banking exige patrimônio bem maior."</t>
  </si>
  <si>
    <t xml:space="preserve">a partir de patrimônio líquido declarado de quinhentos mil a um milhão de reais, bancos grandes oferecem canal privado</t>
  </si>
  <si>
    <t xml:space="preserve">Private banking no Brasil costuma começar em alguns milhões de reais investidos (o recorte da ANBIMA seria de R$ 3 milhões, a conferir). R$ 500 mil a R$ 1 milhão é alta renda de varejo.</t>
  </si>
  <si>
    <t xml:space="preserve">Conferir os pisos atuais e corrigir: "o private banking parte de alguns milhões investidos".</t>
  </si>
  <si>
    <t xml:space="preserve">Pela ANBIMA, o private banking reúne investidores com no mínimo R$ 3 milhões em ativos financeiros, conforme a política de cada instituição. De R$ 250 mil a R$ 1 milhão o cliente fica no varejo de alta renda (Personnalité, Prime, Estilo, Select).</t>
  </si>
  <si>
    <t xml:space="preserve">https://www.anbima.com.br/pt_br/imprensa/patrimonio-do-private-banking-avanca-8-1-no-ano.htm</t>
  </si>
  <si>
    <t xml:space="preserve">O décimo erro (que fecha a família de proteção patrimonial ao lado do nono erro de aplicar a reserva de emergência em renda variável ou criptoativos voláteis)</t>
  </si>
  <si>
    <t xml:space="preserve">O nono erro é "score baixo por descuido". Aplicar a reserva em renda variável, prometido no título, não está na lista. O 8º e o 10º tratam do mesmo pacto. "Os 10 erros" viram "A primeira".</t>
  </si>
  <si>
    <t xml:space="preserve">Fundir o oitavo e o décimo (pacto e direitos do cônjuge), incluir "aplicar a reserva em renda variável" como erro próprio e usar o masculino: "O primeiro é...".</t>
  </si>
  <si>
    <t xml:space="preserve">**Síntese prática em DINHEIRO PESSOAL DO FUNDADOR:** Ao incorporarem as balizas de *O Espelho do CPF do Fundador e o Ritual de...* na operação em São Paulo e Florianópolis</t>
  </si>
  <si>
    <t xml:space="preserve">Parágrafo-molde com título truncado ("Ritual de..."). Lucas e Marina cabem aqui, mas o desfecho ("indicadores auditáveis") é genérico e não traz os oito meses prometidos na abertura.</t>
  </si>
  <si>
    <t xml:space="preserve">Trocar pelo desfecho real de Lucas: o novo custo da casa, o runway recalculado e a recusa ao anjo. Por exemplo: "Com a casa em R$ 11 mil, a reserva de Lucas passou de X para Y meses e ele disse não aos 35%."</t>
  </si>
  <si>
    <t xml:space="preserve">O dinheiro que paga os próximos 12 meses da sua casa está 100% em liquidez diária segura</t>
  </si>
  <si>
    <t xml:space="preserve">Contradiz o corpo, que manda só a primeira camada para liquidez diária e o resto para CDB com vencimento, LCI, LCA ou Prefixado. E nenhuma pergunta do Espelho retoma Lucas.</t>
  </si>
  <si>
    <t xml:space="preserve">"Os primeiros seis meses estão em liquidez diária e o restante em renda fixa conservadora, ou parte está em cripto e ações?" Abrir o Espelho com a pergunta que Lucas não fez no sexto mês.</t>
  </si>
  <si>
    <t xml:space="preserve">e, toda segunda-feira das 9h às 9h15, abra sua planilha pessoal</t>
  </si>
  <si>
    <t xml:space="preserve">O rótulo diz 30 minutos "antes do próximo envio importante" e o texto, 15 minutos toda segunda. Mistura tarefas únicas (separar contas, definir retirada) e rotina numa frase de mais de 100 palavras.</t>
  </si>
  <si>
    <t xml:space="preserve">Separar: "Uma vez: separe as contas e defina a retirada." e "Toda segunda, das 9h às 9h15: registre os gastos, confira o cartão da empresa, atualize o runway." Trocar "conta física" por "conta de pessoa física".</t>
  </si>
  <si>
    <t xml:space="preserve">CAPÍTULO 2</t>
  </si>
  <si>
    <t xml:space="preserve">## CAPÍTULO 2 — SAÚDE MENTAL, DINÂMICA DE CO-FOUNDERS E HUMANIDADE DO FUNDADOR</t>
  </si>
  <si>
    <t xml:space="preserve">O título usa CO-FOUNDERS e o corpo alterna cofundadores, cofounders, founder, board, peer support, handoff, one-on-one, red flags, rumination, save. O Sumário já traduz para COFUNDADORES.</t>
  </si>
  <si>
    <t xml:space="preserve">Título: "SAÚDE MENTAL, DINÂMICA DE COFUNDADORES E HUMANIDADE DO FUNDADOR". No corpo: cofundadores, fundador, conselho, grupo de pares, passagem de bastão, conversa individual, sinais de alerta, ruminação.</t>
  </si>
  <si>
    <t xml:space="preserve">Este capítulo une dois pilares inseparáveis da sobrevivência nos primeiros anos: a saúde mental do fundador sob pressão contínua e o desenho societário e relacional entre cofundadores</t>
  </si>
  <si>
    <t xml:space="preserve">O capítulo abre com nota editorial sobre a fusão ("une dois pilares", "padronizando o tratamento prático de ambos"), antes da cena. Quebra a promessa de abrir no meio da tensão.</t>
  </si>
  <si>
    <t xml:space="preserve">Cortar a frase e abrir direto na cena de Rafael às 4h da manhã.</t>
  </si>
  <si>
    <t xml:space="preserve">Neste Capítulo 2, acompanhamos como Rafael e Bia saíram desse colapso</t>
  </si>
  <si>
    <t xml:space="preserve">A cena não volta. Rafael, a taquicardia e a briga somem até o parágrafo-molde do fim. O protocolo de sete passos está no corpo (l. 3901), não no Espelho nem no Ritual, como prometido.</t>
  </si>
  <si>
    <t xml:space="preserve">Retomar a dupla em três pontos: no check-in (a nota de energia de Rafael), no protocolo (a briga da embalagem refeita em sete passos) e no Espelho. Ou cortar a promessa.</t>
  </si>
  <si>
    <t xml:space="preserve">Nas redes sociais, a trajetória parecia impecável; na vida real, às 4h da manhã de quinta-feira</t>
  </si>
  <si>
    <t xml:space="preserve">Ponto e vírgula monta antítese. O capítulo tem cerca de 17 pontos e vírgulas na prosa.</t>
  </si>
  <si>
    <t xml:space="preserve">"Nas redes sociais, a trajetória parecia impecável. Na vida real, Rafael acordava às 4h da manhã com taquicardia..."</t>
  </si>
  <si>
    <t xml:space="preserve">Segundo estudos de Noam Wasserman em Harvard (*The Founder's Dilemmas*), 65% dos fracassos de startups de alto potencial decorrem de problemas e conflitos de relacionamento no time fundador</t>
  </si>
  <si>
    <t xml:space="preserve">O 65% vem de pesquisa com investidores de Gorman e Sahlman (1989), citada por Wasserman, sobre problemas na gestão. A Fase 0 (l. 388) dá outra versão ("até 65%", 10 mil fundadores).</t>
  </si>
  <si>
    <t xml:space="preserve">Conferir a origem e uniformizar: "Wasserman cita levantamento de Gorman e Sahlman (1989) em que investidores atribuíram 65% dos fracassos a problemas no time". Citar uma vez só no volume.</t>
  </si>
  <si>
    <t xml:space="preserve">Wasserman cita os 65%, mas o dado não é dele. Vem de levantamento de um professor de Harvard com investidores de risco, publicado cerca de 25 anos antes, sobre por que startups de alto potencial falharam. Os 65% são 'problemas de pessoas': entre fundadores, com contratados e com terceiros.</t>
  </si>
  <si>
    <t xml:space="preserve">https://stvp.stanford.edu/wp-content/uploads/sites/3/2024/09/reasons-for-failure-in-high-potential-startups-transcript.pdf</t>
  </si>
  <si>
    <t xml:space="preserve">(que detalharemos na seção seguinte sob esse mesmo nome)</t>
  </si>
  <si>
    <t xml:space="preserve">Não existe seção chamada "A Lua de Mel Sem Contrato". O nome não volta. A "divisão justa de equity" prometida no título da l. 3792 também não aparece.</t>
  </si>
  <si>
    <t xml:space="preserve">Dar esse nome ao bloco "As bombas-relógio da sociedade" (l. 3944) e incluir nele acordo de sócios, vesting, desempate e critério de divisão de equity. Ou cortar a remissão e a promessa do título.</t>
  </si>
  <si>
    <t xml:space="preserve">Este capítulo trata a saúde mental do fundador com o mesmo rigor operacional dedicado ao fluxo de caixa</t>
  </si>
  <si>
    <t xml:space="preserve">A mesma ideia aparece três vezes: aqui, na l. 3777 ("com a mesma seriedade dedicada a unit economics") e na l. 3876. Resto da fusão de dois capítulos.</t>
  </si>
  <si>
    <t xml:space="preserve">Manter uma vez, aqui, e cortar as outras duas. No mesmo parágrafo, trocar "founder" e "cofounders" por "fundador" e "cofundadores".</t>
  </si>
  <si>
    <t xml:space="preserve">Burnout clínico&lt;br/&gt;Condição médica&lt;br/&gt;Alerta vermelho - buscar ajuda</t>
  </si>
  <si>
    <t xml:space="preserve">O diagrama chama burnout de "condição médica", e o texto (l. 3836) diz que a CID-11 o trata como fenômeno ocupacional. O check-in pula o alerta laranja e chega ao vermelho em uma semana.</t>
  </si>
  <si>
    <t xml:space="preserve">Trocar por "Esgotamento grave: buscar avaliação profissional" e alinhar o check-in aos três níveis do diagrama (amarelo, laranja, vermelho).</t>
  </si>
  <si>
    <t xml:space="preserve">a avaliação diagnóstica e a indicação de psicoterapia ou medicação cabem exclusivamente a um médico</t>
  </si>
  <si>
    <t xml:space="preserve">Erro. Psicólogo faz avaliação e indica psicoterapia. Só a prescrição de remédio é exclusiva do médico. O próprio capítulo manda procurar "psiquiatra ou psicólogo clínico" (l. 3824).</t>
  </si>
  <si>
    <t xml:space="preserve">"a avaliação diagnóstica cabe a psicólogo ou psiquiatra, e a prescrição de medicação, ao médico."</t>
  </si>
  <si>
    <t xml:space="preserve">O diagnóstico não é exclusivo do médico. O inciso da Lei do Ato Médico que dava ao médico o diagnóstico nosológico foi vetado, e a lei resguarda as competências do psicólogo, que avalia e indica psicoterapia. A prescrição de remédio fica com o médico.</t>
  </si>
  <si>
    <t xml:space="preserve">https://www.planalto.gov.br/ccivil_03/_ato2011-2014/2013/lei/L12842.htm</t>
  </si>
  <si>
    <t xml:space="preserve">Empresa é o que o fundador faz, não o que o fundador é.</t>
  </si>
  <si>
    <t xml:space="preserve">Antíteses em série no capítulo: "não são luxo", "não são dicas de bem-estar: são infraestrutura", "não é deslealdade. É infraestrutura", "manutenção, não cirurgia", "não é fraqueza, é humanidade".</t>
  </si>
  <si>
    <t xml:space="preserve">Manter esta, que é a melhor, e afirmar as outras sem contraste: "Hábitos de recuperação são infraestrutura operacional." "Procurar ajuda é sinal de saúde."</t>
  </si>
  <si>
    <t xml:space="preserve">em vez de busca por status ou dinheiro rápido), riqueza, ou para provar algo a alguém, é fator competitivo subestimado em startup.</t>
  </si>
  <si>
    <t xml:space="preserve">Frase corrompida: "riqueza, ou para provar algo a alguém" sobrou fora do parêntese depois da troca dos travessões.</t>
  </si>
  <si>
    <t xml:space="preserve">"Graham argumenta que fazer algo pelos motivos certos (curiosidade pelo problema, cuidado com o cliente, brio no ofício), e não por status, riqueza ou para provar algo a alguém, é vantagem subestimada em startup."</t>
  </si>
  <si>
    <t xml:space="preserve">Este capítulo trata a saúde mental do fundador com o mesmo rigor aplicado ao fluxo de caixa, acompanhando três dimensões observáveis:</t>
  </si>
  <si>
    <t xml:space="preserve">Frase colada no lugar errado. As "três dimensões" que seguem são efeitos da sinceridade de propósito (decisão, atração de talentos, crítica), não indicadores de saúde mental.</t>
  </si>
  <si>
    <t xml:space="preserve">"A sinceridade de propósito aparece em três dimensões observáveis:"</t>
  </si>
  <si>
    <t xml:space="preserve">Em *Keep Your Identity Small* (2009), Graham explica por que colar rótulos definitivos ao próprio nome embota o julgamento</t>
  </si>
  <si>
    <t xml:space="preserve">Parágrafo sobre Keep Your Identity Small caiu no meio da seção de Mean People Fail e repete a seção da l. 3862. O ensaio já foi citado na Fase 0 (l. 1268).</t>
  </si>
  <si>
    <t xml:space="preserve">Cortar o parágrafo. Se a ideia da vaidade for útil, levá-la para a seção da l. 3862.</t>
  </si>
  <si>
    <t xml:space="preserve">Frequentemente tratados como "custo" pelo fundador, tempo que não pude-dar. Isso é erro de framing.</t>
  </si>
  <si>
    <t xml:space="preserve">"Não pude-dar" está corrompido, a frase não tem verbo principal e "framing" fica sem tradução.</t>
  </si>
  <si>
    <t xml:space="preserve">"O fundador costuma tratar parceiros, filhos, amigos e pais como custo, tempo que não pôde dar à empresa. É um erro de enquadramento."</t>
  </si>
  <si>
    <t xml:space="preserve">**Três práticas inegociáveis de convivência familiar ao longo da jornada:**</t>
  </si>
  <si>
    <t xml:space="preserve">Anuncia três práticas e lista quatro. O título da seção ("A conversa em casa quando a jornada muda de fase ou se encerra") também não bate com o conteúdo.</t>
  </si>
  <si>
    <t xml:space="preserve">"Quatro práticas", ou fundir "atos simbólicos" a outro item. Retitular a seção como "Família como infraestrutura".</t>
  </si>
  <si>
    <t xml:space="preserve">Separe dois planos de cuidado: a psicoterapia regular funciona como manutenção preventiva do julgamento para qualquer fundador, enquanto a avaliação médica e psicológica na mesma semana</t>
  </si>
  <si>
    <t xml:space="preserve">Frase de cerca de 100 palavras põe sinais que esperam duas semanas ao lado de pensamento de autoagressão, que pede ação imediata. Em saúde, a urgência precisa saltar aos olhos. Ver também l. 3911.</t>
  </si>
  <si>
    <t xml:space="preserve">Duas listas curtas: "Procure ajuda no mesmo dia" (autoagressão, uso crescente de substâncias) e "Procure em até uma semana se durar mais de duas semanas" (exaustão, perda de prazer, sono ruim, humor).</t>
  </si>
  <si>
    <t xml:space="preserve">consulte um advogado trabalhista antes da conversa para estruturar a quitação e mitigar passivo (ver Capítulo 7 do Vol. 8)</t>
  </si>
  <si>
    <t xml:space="preserve">No Vol. 8, o Capítulo 7 é Direito do Consumidor. Direito do Trabalho é o Capítulo 6.</t>
  </si>
  <si>
    <t xml:space="preserve">"(ver Capítulo 6 do Vol. 8, Direito do Trabalho para Startups)"</t>
  </si>
  <si>
    <t xml:space="preserve">conforme detalhado no Capítulo 10 do Volume 8.</t>
  </si>
  <si>
    <t xml:space="preserve">No Vol. 8, o Capítulo 10 é Regulatório de IA. LGPD e comunicação de incidente ficam no Capítulo 9.</t>
  </si>
  <si>
    <t xml:space="preserve">"conforme detalhado no Capítulo 9 do Vol. 8 (LGPD, Compliance e Governança de Dados)."</t>
  </si>
  <si>
    <t xml:space="preserve">(três dias úteis para comunicação preliminar à autoridade e aos titulares afetados; ver Capítulo 10 do Vol. 8)</t>
  </si>
  <si>
    <t xml:space="preserve">Mesmo erro da l. 4036: a LGPD está no Capítulo 9 do Vol. 8.</t>
  </si>
  <si>
    <t xml:space="preserve">"ver Capítulo 9 do Vol. 8"</t>
  </si>
  <si>
    <t xml:space="preserve">É complementar à dimensão operacional do mesmo evento tratada no [[IGNICAO-Vol-9-Maturidade-e-Exit#CAPÍTULO 9</t>
  </si>
  <si>
    <t xml:space="preserve">O encerramento operacional e jurídico está no Capítulo 11 do Vol. 9 (Recuperação judicial e wind-down). O Capítulo 9 é gestão de crise.</t>
  </si>
  <si>
    <t xml:space="preserve">Apontar para o Capítulo 11 do Vol. 9.</t>
  </si>
  <si>
    <t xml:space="preserve">*Esta seção amplia o Capítulo 2 (Saúde Mental, Dinâmica de cofundadores e Humanidade do Fundador) (Saúde Mental) com tratamento específico</t>
  </si>
  <si>
    <t xml:space="preserve">Dentro do Capítulo 2, a seção diz que "amplia o Capítulo 2", com o nome em dois parênteses. A l. 3966 faz o mesmo ("O Capítulo 2 cobre..."). Bastidor da fusão.</t>
  </si>
  <si>
    <t xml:space="preserve">Cortar a nota ou reescrever: "Esta seção trata do momento mais difícil da trajetória: fechar uma empresa que não deu certo." Na l. 3966: "Até aqui o capítulo tratou da saúde mental como disciplina contínua."</t>
  </si>
  <si>
    <t xml:space="preserve">demonstram que o fechamento de um negócio aciona um processo psicológico real de luto, com oscilação entre enfrentamento prático da perda e restauração emocional</t>
  </si>
  <si>
    <t xml:space="preserve">O artigo de Shepherd (2003) é teórico: propõe, não demonstra. No modelo de processo dual, a orientação à perda é a emocional e a restauração é a prática. O texto inverte.</t>
  </si>
  <si>
    <t xml:space="preserve">"Dean Shepherd (2003) propõe que o fechamento dispara um luto real, em que o fundador oscila entre encarar a perda e reorganizar a vida prática."</t>
  </si>
  <si>
    <t xml:space="preserve">Shepherd (2003) é artigo teórico: usa a literatura sobre luto para propor que o fracasso causa luto e que um processo dual de recuperação maximiza o aprendizado. Na orientação à perda a pessoa encara a perda, na de restauração se afasta dela e cuida dos estressores práticos. O livro inverte os polos.</t>
  </si>
  <si>
    <t xml:space="preserve">https://academicnewsletter.sufe.edu.cn/info/367651 | https://www.aom.org/today/dealing-with-a-failed-business/</t>
  </si>
  <si>
    <t xml:space="preserve">têm maior incidência documentada de depressão, ansiedade severa, esgotamento clínico, abuso de substâncias e, em casos extremos, ideação suicida.</t>
  </si>
  <si>
    <t xml:space="preserve">"Incidência documentada" sem nenhuma fonte, em tema de saúde mental.</t>
  </si>
  <si>
    <t xml:space="preserve">Citar o estudo que documenta a incidência ou suavizar: "correm mais risco de depressão, ansiedade e abuso de substâncias".</t>
  </si>
  <si>
    <t xml:space="preserve">**[[IGNICAO-Vol-2-Descoberta-e-Mercado#FASE 4 — DESCOBERTA DO PROBLEMA|Fase 4 (Vol. 2)]], Reconhecimento forçado (dias a semanas antes):**</t>
  </si>
  <si>
    <t xml:space="preserve">As etapas do luto viraram links para fases do livro: a Etapa 2 virou Fase 4 e assim até a Fase 8 (l. 4117, 4125, 4135, 4143). Depois o texto fala em "etapas 3 ou 4" (l. 4209).</t>
  </si>
  <si>
    <t xml:space="preserve">Desfazer os links: "Etapa 2, Reconhecimento forçado", "Etapa 3, Execução do fechamento", "Etapa 4, Vazio pós-encerramento", "Etapa 5, Reconstrução de identidade", "Etapa 6, Reintegração".</t>
  </si>
  <si>
    <t xml:space="preserve">(Vol. 9)]] cobre o roteiro operacional e jurídico de encerramento</t>
  </si>
  <si>
    <t xml:space="preserve">O roteiro operacional e jurídico de encerramento é o Capítulo 11 do Vol. 9 (Recuperação judicial e wind-down), não o 9 (gestão de crise).</t>
  </si>
  <si>
    <t xml:space="preserve">- [[IGNICAO-Vol-3-Experimentos-e-Prototipagem#FASE 7 — FORMULAÇÃO RIGOROSA DE HIPÓTESES|Etapas 5 e 6 do luto e da reconstrução]] vividas com integridade.</t>
  </si>
  <si>
    <t xml:space="preserve">"Etapas 5 e 6 do luto" virou link para a Fase 7 do Vol. 3 (Formulação de hipóteses). Mesmo artefato da l. 4109.</t>
  </si>
  <si>
    <t xml:space="preserve">"- Etapas 5 e 6 do luto (reconstrução e reintegração) vividas com integridade.", sem link.</t>
  </si>
  <si>
    <t xml:space="preserve">*Nota: tratamento é cuidadoso, material é público, mas análise respeita privacidade sobre dimensões mais íntimas do processo.*</t>
  </si>
  <si>
    <t xml:space="preserve">A nota fala de material público, mas a seção não cita fundador nem caso. O título promete "fundadores brasileiros que recomeçaram mais fortes" e entrega padrões genéricos.</t>
  </si>
  <si>
    <t xml:space="preserve">Trazer dois ou três casos públicos e verificáveis de fundadores brasileiros que fecharam e recomeçaram, ou cortar a nota e retitular como "Padrões de quem recomeçou".</t>
  </si>
  <si>
    <t xml:space="preserve">Reconhecimento honesto do estado real da empresa ([[#FASE 1 — ENCONTRAR A IDEIA|Fase 1]] → 2)?</t>
  </si>
  <si>
    <t xml:space="preserve">A passagem da etapa 1 para a 2 do luto virou link para a Fase 1 do livro (Encontrar a ideia).</t>
  </si>
  <si>
    <t xml:space="preserve">"Reconhecimento honesto do estado real da empresa (da etapa 1 para a 2)?", sem link.</t>
  </si>
  <si>
    <t xml:space="preserve">**Fases 8-9 (Ideação/Testes), Apego excessivo à solução imaginada.**</t>
  </si>
  <si>
    <t xml:space="preserve">Ideação é a Fase 9 e Testes de solução é a 10. A Fase 8 (Experimentos) já entrou no bloco anterior ("Fases 4 a 8").</t>
  </si>
  <si>
    <t xml:space="preserve">"Fases 9 e 10 (Ideação e Testes de solução, Vol. 3)".</t>
  </si>
  <si>
    <t xml:space="preserve">(Estruturação), Cansaço da formalidade burocrática.</t>
  </si>
  <si>
    <t xml:space="preserve">O mapa vai da Fase 13 para a 18, volta à 16 e segue para a 19. As Fases 14 (captação, das mais duras) e 17 somem. "Após a validação das Fases 4 a 10" (l. 4305) ignora as Fases 11 a 13.</t>
  </si>
  <si>
    <t xml:space="preserve">Ordenar 13, 14, 15 e 16, 17, 18, 19, 20. Incluir a Fase 14 (rodada e recusas de investidores). Trocar "após a validação das Fases 4 a 10" por "depois do PMF (Fase 13)".</t>
  </si>
  <si>
    <t xml:space="preserve">Callout vazio. Sobrou só o título.</t>
  </si>
  <si>
    <t xml:space="preserve">Preencher com as remissões (Fase 0, Vol. 9 Caps. 9, 11 e 20) ou apagar.</t>
  </si>
  <si>
    <t xml:space="preserve">**Virada de chave em SAÚDE MENTAL, DINÂMICA DE CO-FOUNDERS E HUMANIDADE DO...:** Foi aplicando o checklist de *O Espelho da Sociedade e da Mente: Ritual de...*</t>
  </si>
  <si>
    <t xml:space="preserve">Parágrafo-molde com dois títulos truncados. Rafael e Bia cabem aqui, mas "destravaram o próximo degrau de escala" não tem relação com taquicardia, briga e colapso da abertura.</t>
  </si>
  <si>
    <t xml:space="preserve">Trocar pelo desfecho da cena: a avaliação médica de Rafael, a primeira conversa da dupla nos sete passos e o que mudou na rotina, com um fato concreto.</t>
  </si>
  <si>
    <t xml:space="preserve">existe uma cláusula de **vesting de 4 anos com *cliff* de 1 ano** formalizada com apoio jurídico (conforme vimos na Fase 0) e, no plano pessoal, vocês dois sabem indicar três pessoas de confiança</t>
  </si>
  <si>
    <t xml:space="preserve">A pergunta mistura vesting e rede de apoio, e o "ou ele sairá levando metade da empresa" fica pendurado. O Espelho não retoma Rafael e Bia nem usa o protocolo de sete passos prometido.</t>
  </si>
  <si>
    <t xml:space="preserve">Dividir em duas perguntas e abrir pela cena: "Rafael e Bia engoliram oito meses de medo. Que assunto você engole há mais de 30 dias?"</t>
  </si>
  <si>
    <t xml:space="preserve">agende com um advogado societário a revisão do instrumento societário (fora do escritório, sem falar de tarefas operacionais)</t>
  </si>
  <si>
    <t xml:space="preserve">O parêntese, que era do check-in entre sócios, ficou colado no advogado. O ritual empilha cinco ações em 30 minutos e põe tarefas únicas (advogado, assinatura do acordo) como semanais.</t>
  </si>
  <si>
    <t xml:space="preserve">"Toda segunda, fora do escritório e sem pauta operacional: check-in de energia dos dois, uma decisão destravada, a conversa adiada." E à parte: "Uma vez: agende o advogado e a assinatura do acordo de sócios com vesting."</t>
  </si>
  <si>
    <t xml:space="preserve">CAPÍTULO 3</t>
  </si>
  <si>
    <t xml:space="preserve">Ao longo deste Capítulo 3 e no exercício do Espelho, voltamos à conta da Dra. Camila na falácia do custo afundado</t>
  </si>
  <si>
    <t xml:space="preserve">Camila não volta no corpo e o Espelho (1:4486) só tem o molde. O teste da folha em branco e a venda da máquina ficam contados na própria abertura.</t>
  </si>
  <si>
    <t xml:space="preserve">Tirar o desfecho da abertura e pô-lo no Espelho: 'Camila vendeu o scanner por R$ 70 mil, cortou a agência de R$ 8 mil e devolveu as manhãs às reabilitações.'</t>
  </si>
  <si>
    <t xml:space="preserve">Ao longo deste Capítulo 3 e no exercício do Espelho, voltamos à conta da Dra. Camila na falácia do custo afundado para aplicar o teste da folha em branco</t>
  </si>
  <si>
    <t xml:space="preserve">A cena do scanner some depois do primeiro parágrafo. O corpo não volta à conta de Camila e o Espelho não a cita (ela só reaparece na linha de molde de 4486). A promessa fica no ar.</t>
  </si>
  <si>
    <t xml:space="preserve">Retomar Camila no item 'Falácia do custo afundado' (4355) com a conta real: R$ 70 mil parados mais R$ 8 mil por mês de anúncio. Abrir o Espelho com a decisão dela de vender o scanner e voltar às reabilitações. Ou cortar a promessa.</t>
  </si>
  <si>
    <t xml:space="preserve">você cai na **Cegueira do Próprio Pitch** (que retomaremos no Espelho e no Ritual deste capítulo)</t>
  </si>
  <si>
    <t xml:space="preserve">Conceito batizado e prometido que não volta: o Espelho e o Ritual (4484-4493) não citam a Cegueira do Próprio Pitch nem a ligam a Camila.</t>
  </si>
  <si>
    <t xml:space="preserve">Fazer da Cegueira do Próprio Pitch a imagem central do capítulo: usá-la na cena (Camila repete para si o discurso de venda do scanner) e numa pergunta do Espelho. Se não houver espaço, cortar o nome e a promessa.</t>
  </si>
  <si>
    <t xml:space="preserve">demonstrando que o julgamento humano sob incerteza recorre a atalhos mentais (*heurísticas*) que produzem erros sistemáticos e previsíveis: é uma máquina de contar histórias para proteger o próprio ego</t>
  </si>
  <si>
    <t xml:space="preserve">Atribui a Kahneman a tese de que o julgamento serve para proteger o ego, que é raciocínio motivado, não o programa das heurísticas. Os dois-pontos (ex-travessão) deixam ambíguo o sujeito de 'é'.</t>
  </si>
  <si>
    <t xml:space="preserve">'...erros sistemáticos e previsíveis. O Sistema 1 monta a história mais coerente com o que tem à mão, e o fundador apaixonado tem à mão sobretudo o que confirma a tese.'</t>
  </si>
  <si>
    <t xml:space="preserve">como identificar o instante exato em que a *Falácia do Custo Afundado*, o *Viés de Confirmação* ou a *Ilusão de Controle* assumiram o volante da sua empresa: e quais travas mecânicas instalar</t>
  </si>
  <si>
    <t xml:space="preserve">Dois-pontos antes de 'e quais' quebra a frase (resto da troca do travessão). O parágrafo ainda abre com antítese de molde ('não é uma aula... É um manual').</t>
  </si>
  <si>
    <t xml:space="preserve">'Este capítulo é um manual de desarmamento de bombas cognitivas. Ensina a reconhecer o instante em que o custo afundado, a confirmação ou a ilusão de controle assumem o volante, e quais travas instalar antes de queimar caixa para provar que estava certo.'</t>
  </si>
  <si>
    <t xml:space="preserve">enquanto seis deles são aprofundados mais adiante junto ao método decisório</t>
  </si>
  <si>
    <t xml:space="preserve">Só quatro dos dez (confirmação, custo afundado, planejamento, IKEA) estão no Cap. 6. Os outros dois vieses do Cap. 6 (excesso de confiança, disponibilidade) não fazem parte desta lista.</t>
  </si>
  <si>
    <t xml:space="preserve">'quatro deles (confirmação, custo afundado, planejamento e efeito IKEA) são aprofundados no Cap. 6, que acrescenta excesso de confiança e disponibilidade'. Pôr a remissão 'Tratado em profundidade' também no Efeito IKEA (4363).</t>
  </si>
  <si>
    <t xml:space="preserve">### Armadilhas de parcerias (ver [[IGNICAO-Vol-6-Receita-e-Pessoas#CAPÍTULO 5: CANAIS INDIRETOS E PARCERIAS: PARCERIAS, FRANQUIAS, CHANNEL|Capítulo 5 (Canais Indiretos e Parcerias: Parcerias, Franquias, Channel)</t>
  </si>
  <si>
    <t xml:space="preserve">Onze subtítulos de domínio (4376 a 4416) carregam a remissão inteira, com link e título longo, dentro do cabeçalho. O sumário fica poluído e o título vira nota de rodapé.</t>
  </si>
  <si>
    <t xml:space="preserve">Deixar só '### Armadilhas de parcerias' e abrir o parágrafo com 'Aprofundamento: Vol. 6, Cap. 5.' Aplicar o mesmo aos outros dez subtítulos.</t>
  </si>
  <si>
    <t xml:space="preserve">conceder exclusividade de canal cedo demais (ver Capítulo 8 do Vol. 6)</t>
  </si>
  <si>
    <t xml:space="preserve">O Cap. 8 do Vol. 6 é Founder Mode, Delegação e Gestão de Tempo. Exclusividade de canal está no Cap. 5 (Canais Indiretos e Parcerias) ou no Cap. 4 (Business Development).</t>
  </si>
  <si>
    <t xml:space="preserve">Trocar por '(ver Vol. 6, Cap. 5)', que já é a remissão do próprio subtítulo, ou apagar o parêntese.</t>
  </si>
  <si>
    <t xml:space="preserve">Terceirizar voz do fundador para agência. PR contratado sem KPI definido. Correr atrás do viral em vez de construção cumulativa. Confundir visibilidade com credibilidade.</t>
  </si>
  <si>
    <t xml:space="preserve">Os blocos por domínio (4378 a 4418) são fileiras de fragmentos sem verbo, com siglas e anglicismos sem explicação (POV, PQL, Lightning Strike, Single-threaded). Nem checklist, nem prosa.</t>
  </si>
  <si>
    <t xml:space="preserve">Converter cada domínio em checklist executável (uma armadilha por linha, com o sinal observável) ou em dois parágrafos sobre as duas armadilhas mais caras. Traduzir ou explicar POV, PQL e Lightning Strike.</t>
  </si>
  <si>
    <t xml:space="preserve">### Armadilhas em fusões e aquisições como comprador (ver Fase 20 do Vol. 9)</t>
  </si>
  <si>
    <t xml:space="preserve">A Fase 20 trata de estratégia de saída, isto é, vender a empresa. Comprar empresas é o Vol. 9, Cap. 12 (M&amp;A Ativo e Roll-ups: Fundador como Comprador).</t>
  </si>
  <si>
    <t xml:space="preserve">Trocar por '(ver Vol. 9, Cap. 12)'.</t>
  </si>
  <si>
    <t xml:space="preserve">Subestimar custos reais de integração (cinco a quinze vezes os modelados).</t>
  </si>
  <si>
    <t xml:space="preserve">Multiplicador sem fonte e implausível: custo real de integração de 5 a 15 vezes o orçado. Número desse tamanho pede referência ou sai.</t>
  </si>
  <si>
    <t xml:space="preserve">'Subestimar o custo real de integração, que costuma estourar o orçado (sistemas, pessoas, clientes perdidos na transição).' Se houver estudo, citar com autor e ano.</t>
  </si>
  <si>
    <t xml:space="preserve">### Armadilhas no crescimento puxado pelo produto (ver PLG na Fase 11 do Vol. 4)</t>
  </si>
  <si>
    <t xml:space="preserve">A Fase 11 (MVP) não trata de PLG. O tema está no Vol. 4, Cap. 1, nas seções 'Quando o Próprio Produto Vende' e 'Armadilhas específicas de PLG'.</t>
  </si>
  <si>
    <t xml:space="preserve">Trocar por '(ver Vol. 4, Cap. 1)'.</t>
  </si>
  <si>
    <t xml:space="preserve">Consentimento como base legal universal (é quase sempre base errada).</t>
  </si>
  <si>
    <t xml:space="preserve">Generalização arriscada: consentimento é base válida e às vezes a única possível (e-mail de marketing, cookies não essenciais, certos dados sensíveis). O leitor pode concluir que deve evitá-lo.</t>
  </si>
  <si>
    <t xml:space="preserve">'Usar consentimento por padrão quando execução de contrato, obrigação legal ou legítimo interesse seriam a base adequada, e depois não conseguir honrar a revogação.'</t>
  </si>
  <si>
    <t xml:space="preserve">**Pré-mortem (Gary Klein, 1998, difundido por Daniel Kahneman).**</t>
  </si>
  <si>
    <t xml:space="preserve">A Fase 0 (l. 832 e 836) data o pre-mortem em 2007, artigo de Klein na Harvard Business Review. Mesmo volume, duas datas de origem para a mesma ferramenta.</t>
  </si>
  <si>
    <t xml:space="preserve">Uniformizar com a Fase 0: 'Pré-mortem (Gary Klein, Harvard Business Review, 2007)'. Trocar a descrição do método por remissão ao framework da Fase 0.</t>
  </si>
  <si>
    <t xml:space="preserve">Klein apresentou o método PreMortem em 1998 e o formalizou no artigo Performing a Project Premortem, da Harvard Business Review, em 2007. As duas datas têm fonte, e o problema é só a falta de uniformidade com a Fase 0.</t>
  </si>
  <si>
    <t xml:space="preserve">https://en.wikipedia.org/wiki/Gary_A._Klein | https://en.wikipedia.org/wiki/Pre-mortem</t>
  </si>
  <si>
    <t xml:space="preserve">As nove armadilhas cognitivas que mais distorcem a geração e a escolha da ideia inicial já foram detalhadas na seção de ciladas clássicas da</t>
  </si>
  <si>
    <t xml:space="preserve">A lista que segue traz dez armadilhas (a décima, 'Confundir intuição com tese', não está na Fase 1). Na mesma frase, 'armadilhas... listados' erra a concordância.</t>
  </si>
  <si>
    <t xml:space="preserve">'As dez armadilhas... (nove delas detalhadas na Fase 1), listadas aqui...'. Ou levar 'Confundir intuição com tese' para a Fase 1 e manter nove.</t>
  </si>
  <si>
    <t xml:space="preserve">**Primeira-ideia-por-cansaço.** Você escolhe a primeira ideia que vem depois de semanas de busca só porque está cansado de procurar.</t>
  </si>
  <si>
    <t xml:space="preserve">Os dez verbetes (4438-4456) reimprimem as 'Nove armadilhas clássicas' da Fase 1 (l. 1576-1600) com outras palavras. Não é consulta rápida, é o mesmo bloco duas vezes no volume.</t>
  </si>
  <si>
    <t xml:space="preserve">Trocar o bloco por uma tabela de dez linhas (armadilha, sinal, antídoto em uma frase) com remissão à Fase 1, ou cortar e deixar só a remissão.</t>
  </si>
  <si>
    <t xml:space="preserve">Graham lista dezoito erros, mas argumenta que todos se reduzem a um só: não fazer algo que as pessoas querem. Os outros dezessete são formas diferentes de esse erro primário acontecer.</t>
  </si>
  <si>
    <t xml:space="preserve">'Não fazer algo que as pessoas querem' não é um dos 18 itens. Graham diz que os 18 levam a esse erro. A Fase 0 (l. 1266) diz certo. O erro volta em 4477 ('Os outros dezessete').</t>
  </si>
  <si>
    <t xml:space="preserve">'Graham lista dezoito erros e conclui que todos levam ao mesmo lugar: não fazer algo que as pessoas querem.' Em 4477: 'Os dezoito são caminhos pelos quais você chega a...'.</t>
  </si>
  <si>
    <t xml:space="preserve">Graham diz que, num sentido, só há um erro que mata startups, não fazer algo que os usuários querem, e que a lista é de 18 coisas que levam a esse erro. Ele não é um dos 18 itens, então não existem 'outros dezessete'.</t>
  </si>
  <si>
    <t xml:space="preserve">https://paulgraham.com/startupmistakes.html</t>
  </si>
  <si>
    <t xml:space="preserve">São Paulo, Rio, Florianópolis e Recife têm densidade. Cidades menores dificultam captação, recrutamento de seniors e acesso a clientes enterprise.</t>
  </si>
  <si>
    <t xml:space="preserve">Contradiz o Cap. 5, que trata BH, Curitiba e Porto Alegre como ecossistemas maduros e a origem regional como vantagem. Três arquétipos vivem em BH, Curitiba e Goiânia.</t>
  </si>
  <si>
    <t xml:space="preserve">Incluir BH, Curitiba e Porto Alegre na lista e fechar com remissão: 'O Cap. 5 mostra quando estar fora desses polos vira vantagem de acesso.'</t>
  </si>
  <si>
    <t xml:space="preserve">e o conceito de "determinação flexível" em</t>
  </si>
  <si>
    <t xml:space="preserve">'Determinação flexível' não existe na Fase 0 nem em outro ponto do volume. No mesmo parágrafo, 'Aplicação: Apêndices [[...]]' é resto da antiga nomenclatura dos capítulos.</t>
  </si>
  <si>
    <t xml:space="preserve">Cortar a remissão ao conceito ou criá-lo na Fase 0. Trocar 'Aplicação: Apêndices' por 'Aplicação:'.</t>
  </si>
  <si>
    <t xml:space="preserve">Callout vazio: só o título, sem nenhuma fase listada. Repete em 4673 (Cap. 4). O leitor vê uma caixa sem conteúdo.</t>
  </si>
  <si>
    <t xml:space="preserve">Preencher com as fases que o capítulo serve (por exemplo Fases 0, 1, 7 e 8) ou apagar o callout.</t>
  </si>
  <si>
    <t xml:space="preserve">**Fechamento operacional (ARMADILHAS MENTAIS E VIESES):** Em Belo Horizonte, a aplicação rigorosa do roteiro de *O Espelho Cognitivo e o Ritual de Segunda-Feira* por a **Dra. Camila** converteu incerteza estratégica</t>
  </si>
  <si>
    <t xml:space="preserve">Linha de molde. O arquétipo bate (Camila abriu o capítulo), mas o desfecho genérico ('cadência mensurável de entrega') não fecha a cena do scanner. 'por a' em vez de 'pela'.</t>
  </si>
  <si>
    <t xml:space="preserve">Substituir por desfecho real: 'Camila vendeu o scanner por R$ 70 mil, cancelou a agência e devolveu à agenda as reabilitações orais. O teste da folha em branco levou dez minutos.'</t>
  </si>
  <si>
    <t xml:space="preserve">**O Teste da Base Zero (formulado por Peter Drucker e popularizado por Brian Tracy como *Zero-Based Thinking*):**</t>
  </si>
  <si>
    <t xml:space="preserve">O mesmo teste tem quatro nomes no volume: 'teste da folha em branco' (4337), 'começaria hoje do zero' (4355), 'Teste da Base Zero' (4489) e a pergunta do Cap. 6 (4891). Nenhum gruda.</t>
  </si>
  <si>
    <t xml:space="preserve">Escolher um nome ('Teste da Folha em Branco') e usá-lo na cena, no catálogo, no Espelho e no Cap. 6. No Espelho, citar Camila e o scanner.</t>
  </si>
  <si>
    <t xml:space="preserve">nomeie um **Advogado do Diabo oficial (*Red Team*)** na reunião: alguém cuja única missão durante 20 minutos seja provar com dados por que esse plano vai dar errado.</t>
  </si>
  <si>
    <t xml:space="preserve">O Ritual chama de Red Team o advogado do diabo de 20 minutos, justamente o que 4428 separa do red team (time formal, com tempo e poder de bloquear). Também não volta a Camila.</t>
  </si>
  <si>
    <t xml:space="preserve">'Nomeie um advogado do diabo por 20 minutos. Se a decisão for Tipo 1, monte o red team de 4428, com prazo e poder de veto.' Dar como exemplo a compra de equipamento acima de R$ 30 mil na clínica.</t>
  </si>
  <si>
    <t xml:space="preserve">**Ritual da semana (30 minutos antes do próximo envio importante):**</t>
  </si>
  <si>
    <t xml:space="preserve">O mesmo rótulo abre os quatro Rituais do trecho (4493, 4684, 4805, 5066) sem relação com o conteúdo. No Cap. 6 o ritual vai 'até o meio-dia', no Cap. 4 mexe no Acordo de Sócios.</t>
  </si>
  <si>
    <t xml:space="preserve">Dar a cada Ritual um rótulo próprio, com momento e duração reais: 'Ritual de segunda (20 min, antes da reunião de sócios)'.</t>
  </si>
  <si>
    <t xml:space="preserve">CAPÍTULO 4</t>
  </si>
  <si>
    <t xml:space="preserve">dilema que **Lucas e Marina** resolvem na prática adotando uma terceira via: financiar o início do produto com receita de serviço padronizado antes de decidir se captam.</t>
  </si>
  <si>
    <t xml:space="preserve">Os arquétipos entram enxertados no meio da cena dos dois engenheiros da UFSC, que não são eles (Marina é comercial). A frase entrega a saída antes de a comparação começar.</t>
  </si>
  <si>
    <t xml:space="preserve">Contar a cena dos dois colegas inteira e só depois, em frase própria, ligar a Lucas e Marina: 'Lucas e Marina olharam as duas planilhas e escolheram uma terceira via...'.</t>
  </si>
  <si>
    <t xml:space="preserve">quem aceita dividir o controle com investidores aumenta a probabilidade de construir uma companhia maior e valer mais na saída</t>
  </si>
  <si>
    <t xml:space="preserve">A cena logo acima mostra o contrário (quem manteve o controle levou R$ 23 mi contra R$ 4,9 mi) e 4671 promete 'empresa que vale mais, com mais controle'. O texto desmente a autoridade que cita.</t>
  </si>
  <si>
    <t xml:space="preserve">Assumir a tensão: 'Na média, Wasserman mostra que dividir o controle rende fatias mais valiosas. O caso da UFSC é a exceção que interessa: nicho de margem alta, em que o fundo não compra crescimento, só dilui.'</t>
  </si>
  <si>
    <t xml:space="preserve">Chamamos o erro mais recorrente do ecossistema de **A Vaidade do Cheque Alheio** (conceito que retomaremos no Espelho e no Ritual deste capítulo)</t>
  </si>
  <si>
    <t xml:space="preserve">O Espelho e o Ritual (4677-4684) não citam a Vaidade do Cheque Alheio nem os dois engenheiros da UFSC. A abertura promete um fechamento que não vem.</t>
  </si>
  <si>
    <t xml:space="preserve">Abrir o Espelho com: 'Se um fundo dobrasse sua avaliação amanhã, você saberia dizer o que o cheque compra além da manchete?' e fechar com a conta dos dois colegas aplicada ao leitor.</t>
  </si>
  <si>
    <t xml:space="preserve">Ao estruturar a frente de **BOOTSTRAP vs VENTURE CAPITAL: A ESCOLHA FUNDACIONAL** a partir de Curitiba, **Henrique** esbarrou exatamente no desafio de *Foguete de Venture Capital ou Máquina de Lucro...*</t>
  </si>
  <si>
    <t xml:space="preserve">Frase de molde, com título truncado em '...', no 4º parágrafo de um capítulo de Lucas e Marina. Henrique entra e some. É a única unidade dos Vols. 1 a 9 sem molde de fecho: ele virou abertura.</t>
  </si>
  <si>
    <t xml:space="preserve">Apagar o parágrafo. Se quiser Henrique aqui, dar a ele uma linha concreta (por que recusa o VC paulistano) e remeter ao Vol. 5 Cap. 12.</t>
  </si>
  <si>
    <t xml:space="preserve">Parágrafo de molde, com título truncado, colado na abertura da dupla. Henrique não volta no capítulo, que fica sem molde de fecho.</t>
  </si>
  <si>
    <t xml:space="preserve">Cortar o parágrafo. Se Henrique for necessário, dar a ele uma frase concreta no corpo, como a subvenção da Finep como terceira via industrial.</t>
  </si>
  <si>
    <t xml:space="preserve">Linha de molde com título truncado. Henrique não aparece em nenhum outro ponto do capítulo e o desfecho ('semanas de retrabalho') nada tem a ver com escolher capital. Arquétipo decorativo.</t>
  </si>
  <si>
    <t xml:space="preserve">Cortar. Se quiser Henrique aqui, usar a bíblia: o purgatório de pilotos gratuitos é o caso de quem precisa de capital paciente (Finep, EMBRAPII), não de VC.</t>
  </si>
  <si>
    <t xml:space="preserve">A literatura de empreendedorismo tem viés forte para a narrativa do venture capital (capital de risco institucional). A maioria dos livros assume que você vai captar.</t>
  </si>
  <si>
    <t xml:space="preserve">Depois da cena e do separador, o capítulo recomeça em tom de manual, com nova tese ('Este capítulo inverte essa premissa'). São duas aberturas emendadas.</t>
  </si>
  <si>
    <t xml:space="preserve">Fundir 4517 e 4519 em duas frases que sigam da cena: 'A maioria dos livros trata o autofinanciamento como prêmio de consolação. Aqui ele é opção séria, e a escolha se faz pela conta, não pela pressão do ecossistema.'</t>
  </si>
  <si>
    <t xml:space="preserve">E apresenta bootstrapping (financiar com recursos próprios) como opção marginal, ou como consolação para quem não conseguiu investidor.</t>
  </si>
  <si>
    <t xml:space="preserve">Glosas automáticas de termos já usados no título e na cena: bootstrapping, default (padrão automático), VC (venture capital), savings ou economias pessoais, friends and family ou amigos e família.</t>
  </si>
  <si>
    <t xml:space="preserve">Glosar uma vez, na primeira ocorrência, e escrever em português no resto: 'autofinanciamento', 'por inércia', 'reserva pessoal', 'amigos e família', 'participação'.</t>
  </si>
  <si>
    <t xml:space="preserve">(com limite de captação de até R$ 15 milhões por ano, em plataformas como CapTable e Kria; ver Capítulo 13 do Vol. 5)</t>
  </si>
  <si>
    <t xml:space="preserve">O Cap. 13 do Vol. 5 é Venture Debt e RBF. Equity crowdfunding está no Cap. 14 (Captação Alternativa Digital). O 13 bate com a numeração antiga de Captação de Equity.</t>
  </si>
  <si>
    <t xml:space="preserve">Trocar por 'ver Vol. 5, Cap. 14'.</t>
  </si>
  <si>
    <t xml:space="preserve">um fundo brasileiro de R$ 400 milhões precisa devolver pelo menos 3x o capital aos cotistas (R$ 1,2 bilhão) em dez anos para justificar o risco frente à renda fixa.</t>
  </si>
  <si>
    <t xml:space="preserve">3x em dez anos dá cerca de 11,6% ao ano, abaixo do CDI de 2025 e 2026 (perto de 15%, que rende uns 4x no período). Em reais, a conta do gestor é mais dura do que o texto diz.</t>
  </si>
  <si>
    <t xml:space="preserve">'precisa mirar 4x a 5x brutos para bater o CDI com prêmio de risco (R$ 1,6 bi a R$ 2 bi)' e refazer o exemplo: com 10% na saída, uma investida de R$ 16 bi a R$ 20 bi. Conferir a Selic de referência.</t>
  </si>
  <si>
    <t xml:space="preserve">Devolver 3x em dez anos equivale a cerca de 11,6% ao ano. Com a Selic em 13,75% em outubro de 2026, dez anos de renda fixa rendem cerca de 3,6x, então 3x não paga nem a taxa livre de risco em reais.</t>
  </si>
  <si>
    <t xml:space="preserve">https://api.bcb.gov.br/dados/serie/bcdata.sgs.432/dados?formato=json&amp;dataInicial=01/03/2026&amp;dataFinal=21/10/2026</t>
  </si>
  <si>
    <t xml:space="preserve">Ou será considerada zombie do portfolio, e abandonada quando o fundo não tiver mais paciência.</t>
  </si>
  <si>
    <t xml:space="preserve">Anglicismos sem necessidade no capítulo inteiro (zombie, outcomes, savings, underwrite, moat, winner-take-all). Aqui o sujeito ainda muda de 'você' para 'a empresa' sem aviso.</t>
  </si>
  <si>
    <t xml:space="preserve">'Ou a empresa vira um zumbi da carteira, esquecida quando o fundo perder a paciência.' Trocar outcomes por desfechos, savings por reserva, moat por fosso, underwrite por subscrever.</t>
  </si>
  <si>
    <t xml:space="preserve">Bem-sucedida em teste de outlier? Não. Em teste de bootstrap? Teria sido. O VC destruiu o que funcionaria.</t>
  </si>
  <si>
    <t xml:space="preserve">Pergunta retórica com resposta imediata, em série, fechando com frase de efeito.</t>
  </si>
  <si>
    <t xml:space="preserve">'Como aposta de fundo, fracassou. Como empresa autofinanciada, teria pago dividendos por vinte anos.'</t>
  </si>
  <si>
    <t xml:space="preserve">operando com margem operacional entre 30% e 60% em software B2B</t>
  </si>
  <si>
    <t xml:space="preserve">Margem operacional de 30% a 60% 'desde os primeiros contratos' é patamar de SaaS maduro. Economia unitária se mede por margem de contribuição e payback. O item ainda fala em 'modelo híbrido'.</t>
  </si>
  <si>
    <t xml:space="preserve">'O cliente paga o custo de aquisição em 6 a 12 meses e a margem bruta passa de 70%, o que deixa caixa para reinvestir.' Levar a menção ao modelo híbrido para a seção da terceira via (4642).</t>
  </si>
  <si>
    <t xml:space="preserve">Preferência por controle, e ritmo próprio. Valor pessoal em manter equity majoritário</t>
  </si>
  <si>
    <t xml:space="preserve">Vírgula mecânica antes de 'e' e 'ou' entre termos curtos em cerca de 25 pontos do capítulo: 'outcomes legítimos, e valiosos', 'real, e inegociável', 'Uber Eats, e Rappi'. Substituição automática.</t>
  </si>
  <si>
    <t xml:space="preserve">Buscar ', e ' e ', ou ' no capítulo e tirar a vírgula sempre que ligar dois termos curtos: 'Preferência por controle e ritmo próprio.' 'real e inegociável'.</t>
  </si>
  <si>
    <t xml:space="preserve">já a Resultados Digitais (fundada em 2011) operou com capital enxuto apenas nos dois primeiros anos, até a rodada semente da DGF Investimentos em junho de 2013. SaaS B2B de nicho (marketing automation brasileiro).</t>
  </si>
  <si>
    <t xml:space="preserve">Na lista de bootstrap, a correção diz que a RD captou em 2013, mas sobra o fragmento antigo 'A receita financiava crescimento'. A Contabilizei (4567) entra com a ressalva 'não de bootstrap'.</t>
  </si>
  <si>
    <t xml:space="preserve">Tirar RD e Contabilizei desta lista e levá-las à terceira via (4642) ou à captação disciplinada. Apagar 'SaaS B2B de nicho (marketing automation brasileiro). A receita financiava crescimento.' Trocar o ponto e vírgula antes de 'já' por ponto.</t>
  </si>
  <si>
    <t xml:space="preserve">A RD foi fundada em 2011 e recebeu o primeiro cheque institucional, da DGF Investimentos, em junho de 2013. O trecho corrigido está certo, mas a RD captou cedo e não serve como exemplo de bootstrap.</t>
  </si>
  <si>
    <t xml:space="preserve">https://neofeed.com.br/blog/home/gestora-que-descobriu-resultados-digitais-capta-novo-fundo-de-us-50-milhoes/</t>
  </si>
  <si>
    <t xml:space="preserve">Granatum. Software financeiro para pequenas empresas. Bootstrapped até exit (aquisição pela Omie).</t>
  </si>
  <si>
    <t xml:space="preserve">Exemplos frágeis: conferir quem comprou a Granatum. A Tray foi comprada pela Locaweb, não fundida (4565). A Conta Azul captou VC cedo, e 'em estágios iniciais' não sustenta o rótulo sem datas.</t>
  </si>
  <si>
    <t xml:space="preserve">Verificar cada caso com ano e fonte e manter só os que cresceram sem fundo institucional. Trocar 'fusão com Locaweb' por 'aquisição pela Locaweb' se confirmado.</t>
  </si>
  <si>
    <t xml:space="preserve">A Locaweb comprou o controle da Tray (mais de 50%) em 30/11/2012, sem fusão. A Conta Azul, fundada em 2012, já tinha Monashees e Napkn quando fechou a Série B com a Ribbit em novembro de 2013, e foi vendida à Visma em agosto de 2025. Não achei registro de compra da Granatum pela Omie.</t>
  </si>
  <si>
    <t xml:space="preserve">https://www.baguete.com.br/noticias/locaweb-compra-tray-e-commerce | https://www.lavca.org/contaazul-raises-series-b-funding/ | https://finsidersbrasil.com.br/negocios-em-fintechs/conta-azul-e-comprada-pela-empresa-norueguesa-visma/</t>
  </si>
  <si>
    <t xml:space="preserve">Quem chega primeiro em escala domina permanentemente. Chegar em segundo é pior do que não chegar. Velocidade é crítica. Velocidade exige capital.</t>
  </si>
  <si>
    <t xml:space="preserve">Os critérios de VC e de bootstrap viram fileiras de frases de três palavras, com exageros que os próprios exemplos desmentem (Nubank e iFood não chegaram primeiro).</t>
  </si>
  <si>
    <t xml:space="preserve">'Em mercados com efeito de rede, quem atinge escala primeiro tende a ficar com a maior fatia, e escala custa capital. O Nubank não foi o primeiro cartão digital, foi o primeiro a escalar.'</t>
  </si>
  <si>
    <t xml:space="preserve">Insurtechs precisam de capital de risco para underwrite.</t>
  </si>
  <si>
    <t xml:space="preserve">Seguradora precisa de capital regulatório mínimo (SUSEP) para subscrever risco, não de capital de risco. A troca de termos confunde logo depois de definir VC.</t>
  </si>
  <si>
    <t xml:space="preserve">'Insurtechs que subscrevem risco precisam do capital mínimo exigido pela SUSEP antes de vender a primeira apólice.'</t>
  </si>
  <si>
    <t xml:space="preserve">**Exemplos brasileiros bem-sucedidos com captação disciplinada incluem também.** Hotmart (plataforma de infoprodutos nascida em Belo Horizonte, hoje presente em 188 países) construiu escala com múltiplas rodadas</t>
  </si>
  <si>
    <t xml:space="preserve">Bloco solto entre os critérios de VC e a lista 'que exigiram VC', com dois-pontos virados ponto. Repete o Cap. 5 (4734). Conferir 'múltiplas rodadas' e '188 países' com datas e fontes.</t>
  </si>
  <si>
    <t xml:space="preserve">Cortar aqui e deixar Hotmart e Méliuz só no Cap. 5, ou levar para a terceira via com datas e valores das rodadas verificados.</t>
  </si>
  <si>
    <t xml:space="preserve">(mudança de rumo, contratação de diretores, novas dívidas e venda da empresa). Pivot, contratação de C-level, novos investimentos, venda, e novo plano estratégico.</t>
  </si>
  <si>
    <t xml:space="preserve">A mesma lista de decisões aparece duas vezes seguidas: a versão reescrita no parêntese e a antiga em fragmentos. Emenda visível.</t>
  </si>
  <si>
    <t xml:space="preserve">Apagar 'Pivot, contratação de C-level, novos investimentos, venda, e novo plano estratégico.'</t>
  </si>
  <si>
    <t xml:space="preserve">Voltar do capital de risco para o crescimento puramente orgânico é raro e caro: exige recomprar a participação dos fundos ou negociar uma saída secundária com desconto. Por isso, a revisão anual de rota pesa</t>
  </si>
  <si>
    <t xml:space="preserve">O trecho se repete quase igual em 4664. Aqui cita uma 'revisão anual' que só aparece 47 linhas depois, e lá o prazo vira 'doze ou vinte e quatro meses'.</t>
  </si>
  <si>
    <t xml:space="preserve">Manter a ideia só em 4664, com prazo único ('revisem a escolha de capital a cada doze meses'), e encerrar 4617 em 'saída secundária com desconto'.</t>
  </si>
  <si>
    <t xml:space="preserve">se você respondeu "não" às duas primeiras e precisa de mais de R$ 3 milhões antes da primeira receita, o modelo pede capital de risco. Se as respostas são. Duvidoso, não, e maior que R$ 5 milhões.</t>
  </si>
  <si>
    <t xml:space="preserve">Dois limiares (R$ 3 mi e R$ 5 mi) e duas métricas (até o break-even e antes da primeira receita) para a mesma pergunta, no mesmo parágrafo. Fala em 'três primeiras perguntas' quando só há três.</t>
  </si>
  <si>
    <t xml:space="preserve">Uma regra só: 'Se o payback cabe em 12 meses, o primeiro cliente sai com menos de R$ 500 mil e o break-even pede menos de R$ 3 milhões, cresça com caixa próprio. Acima de R$ 3 milhões até o break-even, o modelo pede capital externo.'</t>
  </si>
  <si>
    <t xml:space="preserve">Se as respostas são. Sim, sim, e sim. VC é necessário. Se as respostas são. Não, não, e não. Bootstrap é plausível, e provavelmente melhor.</t>
  </si>
  <si>
    <t xml:space="preserve">Dois-pontos trocados por ponto: 'Se as respostas são.' aparece sete vezes (4625-4637). O mesmo defeito em 'Implicações.' (4607), 'Exemplos.' (4644) e 'incluem também.' (4589). Frases corrompidas.</t>
  </si>
  <si>
    <t xml:space="preserve">'Se as respostas forem sim, sim e sim, o VC é necessário. Se forem não, não e não, o autofinanciamento é plausível e provavelmente melhor.' Melhor ainda: tabela de quatro linhas (pergunta, resposta que pede bootstrap, resposta que pede VC).</t>
  </si>
  <si>
    <t xml:space="preserve">Brasileiros. No Brasil e no mundo, empresas como a Zoho e a Mailchimp (vendida à Intuit em 2021 sem jamais ter captado VC institucional) provaram a força do caixa próprio</t>
  </si>
  <si>
    <t xml:space="preserve">Rótulo 'Brasileiros.' seguido de Zoho (Índia) e Mailchimp (EUA), já citada na linha anterior e que, sem nunca captar, não ilustra a terceira via. O parêntese final parte em dois. Conferir Totvs.</t>
  </si>
  <si>
    <t xml:space="preserve">Separar: 'Fora do Brasil: Shopify e Atlassian.' 'No Brasil: [casos verificados que captaram depois de validar].' Mailchimp vai para o bootstrap puro. 'Algumas SaaS verticais crescem sem fundo até R$ 10 milhões de ARR e só então captam.'</t>
  </si>
  <si>
    <t xml:space="preserve">A Intuit anunciou em setembro de 2021 a compra da Mailchimp por US$ 12 bilhões em dinheiro e ações, e a Mailchimp nunca captou venture capital externo. A Totvs, então Microsiga, recebeu o fundo de private equity Advent em 1999, antes do IPO de 2006.</t>
  </si>
  <si>
    <t xml:space="preserve">https://builtin.com/articles/intuit-acquires-mailchimp-12b-hiring-091421 | https://capitalaberto.com.br/opiniao/artigos/2008/10/um-sonho-sem-limites</t>
  </si>
  <si>
    <t xml:space="preserve">ter 80% de uma empresa vendida por R$ 30 milhões rende os mesmos R$ 24 milhões brutos que ter 8% de uma vendida por R$ 300 milhões</t>
  </si>
  <si>
    <t xml:space="preserve">A conta ignora a preferência de liquidação que a cena de abertura acabou de ensinar. Com preferência participativa, os 8% rendem menos que R$ 24 milhões.</t>
  </si>
  <si>
    <t xml:space="preserve">'rende até os mesmos R$ 24 milhões brutos, antes da preferência de liquidação dos fundos, que pode encolher bastante a fatia dos 8%, como na cena de abertura'.</t>
  </si>
  <si>
    <t xml:space="preserve">uma empresa faturando R$ 300 milhões+ por ano em 7 anos (requisito mínimo para a conta do VC fechar)</t>
  </si>
  <si>
    <t xml:space="preserve">'Requisito mínimo' sem fonte e incoerente com 4531: a conta do gestor pede saída de R$ 12 bi, e R$ 300 mi de receita a 5x ou 10x valem R$ 1,5 bi a R$ 3 bi.</t>
  </si>
  <si>
    <t xml:space="preserve">Amarrar à conta do capítulo: 'O seu mercado comporta uma empresa que valha R$ 10 bilhões ou mais em dez anos, a régua que a conta do gestor exige?'</t>
  </si>
  <si>
    <t xml:space="preserve">ou quer um conselho exigindo 100%+ de crescimento anual rumo ao *exit* obrigatório (como **Lucas e Marina**)?</t>
  </si>
  <si>
    <t xml:space="preserve">Contradiz o capítulo (4507, 4549, 4642) e a bíblia: nos Vols. 1 a 4 Lucas e Marina são o exemplo da terceira via, financiando o produto com serviço produtizado. A Série A só vem no Vol. 5.</t>
  </si>
  <si>
    <t xml:space="preserve">'...ou quer um conselho exigindo 100% de crescimento ao ano rumo ao exit? Lucas e Marina adiaram essa resposta vendendo serviço produtizado até provar retenção.'</t>
  </si>
  <si>
    <t xml:space="preserve">No mesmo capítulo (1:4644) a dupla segue a terceira via, sem VC até provar retenção, e o fast-track (1:90) diz "sem VC". O Espelho a usa como exemplo do caminho de VC.</t>
  </si>
  <si>
    <t xml:space="preserve">Escrever "(como o primeiro colega da UFSC da abertura)" ou "(o caminho que Lucas e Marina só aceitam depois de provar retenção, no Vol. 5)".</t>
  </si>
  <si>
    <t xml:space="preserve">Responda por escrito às **4 Perguntas de Decisão** deste capítulo junto com seu sócio e deixe registrado no Acordo de Sócios qual jogo vocês estão jogando nos próximos 24 meses.</t>
  </si>
  <si>
    <t xml:space="preserve">A seção se chama '4 perguntas de filtro' (4619). Mexer no Acordo de Sócios exige aditivo e advogado, o que não cabe num ritual semanal. A Vaidade do Cheque Alheio não aparece.</t>
  </si>
  <si>
    <t xml:space="preserve">'Respondam por escrito às quatro perguntas de filtro, assinem as respostas como ata dos sócios e marquem a revisão para daqui a doze meses. Se o plano de captação mudar, levem ao advogado o aditivo do Acordo de Sócios.'</t>
  </si>
  <si>
    <t xml:space="preserve">CAPÍTULO 5</t>
  </si>
  <si>
    <t xml:space="preserve">Sua "desvantagem" geográfica e seu perfil de engenheiro de chão de fábrica eram, na verdade, um **fosso competitivo intransponível**</t>
  </si>
  <si>
    <t xml:space="preserve">Adjetivo inflado e muleta ('na verdade') num fosso que a própria frase anterior relativiza (Henrique ainda preso em testes gratuitos). Padrão no trecho: 'execução brilhante', 'Ferramenta poderosa'.</t>
  </si>
  <si>
    <t xml:space="preserve">'Sua origem e seu perfil de chão de fábrica eram uma vantagem difícil de copiar: os diretores confiavam nele no primeiro aperto de mão porque ele falava a língua da caldeira.'</t>
  </si>
  <si>
    <t xml:space="preserve">Em *Empresas Feitas para Vencer*, Jim Collins mostrou que os líderes que constroem empresas extraordinárias quase nunca se parecem com as celebridades barulhentas das capas de revista.</t>
  </si>
  <si>
    <t xml:space="preserve">Collins estudou CEOs de grandes empresas americanas de capital aberto (o líder nível 5), não fundadores nem geografia. A citação entra por obrigação e não sustenta a tese do capítulo.</t>
  </si>
  <si>
    <t xml:space="preserve">Trocar por dado brasileiro (o mapa dos 15 polos do Vol. 10, ou a lista de 4699: WEG, Magalu, XP e RD nasceram longe da Faria Lima) ou cortar a frase.</t>
  </si>
  <si>
    <t xml:space="preserve">embora levantamentos do ecossistema brasileiro (como os relatórios do Distrito e da Rede Mulher Empreendedora) mostrem que startups fundadas exclusivamente por mulheres historicamente recebem menos de 5%</t>
  </si>
  <si>
    <t xml:space="preserve">'Embora' introduz um dado que reforça, não contraria, a frase principal. A frase ainda emenda três ideias (mídia, capital para mulheres, gigantes do interior) numa só.</t>
  </si>
  <si>
    <t xml:space="preserve">Partir em três: 'A mídia ainda cobre sobretudo homens do eixo paulistano. Startups fundadas só por mulheres recebem menos de 5% do capital de risco (Distrito). E WEG, Magalu, XP e RD nasceram longe da Faria Lima.'</t>
  </si>
  <si>
    <t xml:space="preserve">O antídoto prático, demonstrado em entrevistas de mercado, é responder à pergunta de risco com o dado exato e redirecionar a frase seguinte para a alavanca de crescimento.</t>
  </si>
  <si>
    <t xml:space="preserve">A seção sobre fundadoras não usa nenhuma das três arquétipas (Marina, Dra. Camila, Bia). O achado de Kanze pede cena: Marina diante de um fundo que só pergunta sobre risco. A fonte do antídoto é vaga.</t>
  </si>
  <si>
    <t xml:space="preserve">Três linhas com Marina num café com um fundo em São Paulo: a pergunta de prevenção, a resposta com o dado de retenção e a virada para crescimento. Atribuir o antídoto a Kanze e coautores (HBR, 2017).</t>
  </si>
  <si>
    <t xml:space="preserve">Trajetória que saiu de consultoria de gestão. Passou por operação de healthtech. E chegou à fundação de empresa que opera na intersecção de RH, e saúde.</t>
  </si>
  <si>
    <t xml:space="preserve">Perfis e setores escritos como fragmentos encadeados ('Alto ticket. Margem alta. Crescimento sustentável. Sem VC.', 4753). O capítulo vira lista disfarçada de prosa.</t>
  </si>
  <si>
    <t xml:space="preserve">Escrever cada perfil em duas frases com sujeito, verbo e um dado verificável: 'Manoela Mitchell saiu da consultoria, passou por uma healthtech e fundou a Pipo Saúde, que vende benefício de saúde ao RH das empresas.'</t>
  </si>
  <si>
    <t xml:space="preserve">**uma healthtech brasileira de gestão de crônicos.** Cofundadora de healthtech. Exemplo de founder que vem do setor tradicional (saúde)</t>
  </si>
  <si>
    <t xml:space="preserve">Verbete sem nome: o rótulo anonimizado ficou no lugar da pessoa. Texto de bastidor vazado na lista de fundadoras.</t>
  </si>
  <si>
    <t xml:space="preserve">Restaurar o nome verificado da cofundadora e da empresa, ou cortar o verbete.</t>
  </si>
  <si>
    <t xml:space="preserve">Liderou a transformação digital de uma das maiores varejistas brasileiras a partir dos anos 2000.</t>
  </si>
  <si>
    <t xml:space="preserve">A virada digital do Magalu costuma ser creditada a Frederico Trajano (e-commerce e depois CEO a partir de 2016), com Luiza Helena na presidência do conselho. Ela também não é fundadora.</t>
  </si>
  <si>
    <t xml:space="preserve">'Luiza Helena Trajano assumiu o comando em 1991, levou a rede ao país inteiro e abriu caminho para a virada digital que o filho, Frederico, conduziu como CEO.' Conferir as datas.</t>
  </si>
  <si>
    <t xml:space="preserve">Luiza Helena Trajano, sobrinha dos fundadores, assumiu a liderança em 1991, passou o dia a dia a Marcelo Silva em 2009 e foi para a presidência do conselho. A guinada digital é creditada ao filho, Frederico Trajano, que assumiu o comando em 2016.</t>
  </si>
  <si>
    <t xml:space="preserve">https://www.infomoney.com.br/?p=1540011</t>
  </si>
  <si>
    <t xml:space="preserve">&gt; Cristina Junqueira (cofundadora do Nubank, São Paulo), Mônica Hauck (cofundadora e CEO da Sólides, Belo Horizonte), Mariana Dias (cofundadora e CEO da Gupy, São Paulo)</t>
  </si>
  <si>
    <t xml:space="preserve">O callout 'Outras trajetórias para pesquisa' repete duas das fundadoras perfiladas logo acima (4707 e 4717).</t>
  </si>
  <si>
    <t xml:space="preserve">Trocar Cristina Junqueira e Mariana Dias por nomes ainda não citados, de preferência fora de São Paulo.</t>
  </si>
  <si>
    <t xml:space="preserve">### Polos de tecnologia fora do eixo: o que muda ao construir a partir de SC, PR, MG, PE, RS e GO</t>
  </si>
  <si>
    <t xml:space="preserve">Não há parágrafo sobre Goiás. GO só aparece num aparte sobre Bia (4741), e Fortaleza (CE) entra no bloco de Recife. O título promete o que o corpo não entrega.</t>
  </si>
  <si>
    <t xml:space="preserve">Incluir um parágrafo sobre Goiânia (agro, logística, a cidade de Bia) ou tirar GO do título.</t>
  </si>
  <si>
    <t xml:space="preserve">O ecossistema de Floripa tem custos operacionais quarenta a cinquenta por cento menores que SP</t>
  </si>
  <si>
    <t xml:space="preserve">Precisão sem fonte e duvidosa para uma das capitais de custo de vida mais alto do país. No mesmo parágrafo, 'Cittus' não é identificável e a ACATE aparece duas vezes.</t>
  </si>
  <si>
    <t xml:space="preserve">'Floripa costuma ter custo de escritório e rotatividade menores que SP', sem percentual, ou citar levantamento com ano. Conferir 'Cittus' e cortar a repetição da ACATE.</t>
  </si>
  <si>
    <t xml:space="preserve">(já a Conta Azul nasceu em Joinville, Santa Catarina, e a Efí, antiga Gerencianet, nasceu em Ouro Preto, Minas Gerais)</t>
  </si>
  <si>
    <t xml:space="preserve">Correções de fato coladas no parágrafo de Porto Alegre. A Efí já tinha aparecido no bloco de Recife (4732), com 'hoje com presença em Recife', informação duvidosa.</t>
  </si>
  <si>
    <t xml:space="preserve">Levar Conta Azul para o bloco de SC e Efí para o de MG, ao lado de Hotmart e Méliuz. Cortar a Efí do bloco de Recife.</t>
  </si>
  <si>
    <t xml:space="preserve">Em troca, ganha CAC menor, retenção de time mais alta, custos operacionais favoráveis e menos concorrência direta.</t>
  </si>
  <si>
    <t xml:space="preserve">A frase seguinte repete a mesma troca (captar é mais difícil, custo fixo menor, retenção maior) com outras palavras. Versão nova e antiga lado a lado. O corpo começa sem sujeito ('Enfrenta').</t>
  </si>
  <si>
    <t xml:space="preserve">Manter só a segunda versão, mais concreta, e abrir com sujeito: 'Quem empreende fora de SP-RJ capta e contrata executivos com mais dificuldade, mas...'.</t>
  </si>
  <si>
    <t xml:space="preserve">### Oportunidades fora dos holofotes: onde a tecnologia destrava margem em setores tradicionais</t>
  </si>
  <si>
    <t xml:space="preserve">O corpo lista empresas tradicionais (WEG, Embraer, Natura, escritórios de advocacia, agências) sem mostrar onde a tecnologia destrava margem. Só o parágrafo de agro cumpre o título.</t>
  </si>
  <si>
    <t xml:space="preserve">Retitular ('Setores que o ecossistema ignora') ou dar a cada setor uma frase sobre a ineficiência que software resolve, com um exemplo de startup brasileira.</t>
  </si>
  <si>
    <t xml:space="preserve">marcas nativas digitais em movimento de consolidação global, liderada ao longo do tempo por gestão diversa, é B-Corp certificada, referência global em sustentabilidade e modelo de vendas diretas), Boticário</t>
  </si>
  <si>
    <t xml:space="preserve">Frase corrompida: a inserção sobre Natura e moda foi colada dentro do parêntese antigo, que fecha sem ter aberto. Farm, Osklen e Cia. Marítima reaparecem como 'formato startup', o que não são.</t>
  </si>
  <si>
    <t xml:space="preserve">Reescrever o parágrafo em três frases: Natura (fundação, compra da Avon, B Corp), marcas de moda com distribuição própria (Farm, Osklen, Reserva) e casos de renovação (Granado, Chilli Beans).</t>
  </si>
  <si>
    <t xml:space="preserve">diferenciando-as de escritórios locais de redes globais e de hospitais filantrópicos sem fins lucrativos (como Albert Einstein e Sírio-Libanês, cujo excedente é integralmente reinvestido na instituição)</t>
  </si>
  <si>
    <t xml:space="preserve">Remendo sem referente: hospitais filantrópicos não são serviços profissionais e 'diferenciando-as' não se liga a nada. A mesma ressalva sobre os hospitais se repete em 4759.</t>
  </si>
  <si>
    <t xml:space="preserve">Cortar o remendo daqui. Manter a ressalva sobre hospitais só em 4759, onde faz sentido.</t>
  </si>
  <si>
    <t xml:space="preserve">Franqueador, e franqueado, são papéis empreendedores distintos, com dinâmicas próprias.</t>
  </si>
  <si>
    <t xml:space="preserve">Vírgula mecânica antes de 'e' e 'ou' em cerca de 38 pontos do capítulo, às vezes separando sujeito e verbo: 'Cofundadora, e CEO, da Gupy', 'Varejo, e consumo.', 'Apostas, e jogos.'</t>
  </si>
  <si>
    <t xml:space="preserve">Tirar a vírgula sempre que ela ligar dois termos curtos ou separar sujeito de verbo: 'Franqueador e franqueado são papéis distintos.' Revisar o capítulo com busca por ', e ' e ', ou '.</t>
  </si>
  <si>
    <t xml:space="preserve">é detalhado no Volume 6 com redes nacionais como O Boticário e Cacau Show; já a sucessão e a governança em empresas familiares são aprofundadas no Volume 9.</t>
  </si>
  <si>
    <t xml:space="preserve">O ponto e vírgula com 'já' cola duas frases independentes. O mesmo arranjo aparece em 4751 (antes de 'já no varejo de moda') e no Cap. 4 (4559, 4664).</t>
  </si>
  <si>
    <t xml:space="preserve">Ponto final: '...como O Boticário e Cacau Show. A sucessão e a governança em empresas familiares ficam para o Volume 9.'</t>
  </si>
  <si>
    <t xml:space="preserve">o negócio explícita como a atividade principal da empresa gera a transformação socioambiental que promete medir. Framework de Theory of Change, descrever como atividades da empresa produzem mudança social mensurável.</t>
  </si>
  <si>
    <t xml:space="preserve">'Explícita' (adjetivo) no lugar de 'explicita' (verbo). A frase seguinte repete a definição em fragmento: emenda da versão nova com a antiga.</t>
  </si>
  <si>
    <t xml:space="preserve">'Na Teoria da Mudança, a empresa explicita como sua atividade principal gera a transformação que promete e como vai medi-la.' Apagar a frase seguinte.</t>
  </si>
  <si>
    <t xml:space="preserve">Já o caso da Ambipar (gestão ambiental), que cresceu via aquisições e entrou em recuperação judicial em outubro de 2025 com R$ 10,48 bilhões em dívidas declaradas</t>
  </si>
  <si>
    <t xml:space="preserve">Fato recente com data e valor exatos: conferir o mês do pedido e o total declarado. Na mesma linha, 'O líder vegetal Fazenda Futuro' é expressão estranha e sem fonte.</t>
  </si>
  <si>
    <t xml:space="preserve">Conferir e citar a fonte (processo ou fato relevante). Trocar 'O líder vegetal Fazenda Futuro' por 'A Fazenda Futuro, marca de proteína vegetal,'.</t>
  </si>
  <si>
    <t xml:space="preserve">A Ambipar pediu recuperação judicial em 20/10/2025 na Justiça do Rio de Janeiro, com processamento deferido em 30/10/2025 e dívidas declaradas de R$ 10,48 bilhões.</t>
  </si>
  <si>
    <t xml:space="preserve">https://mercadoeconsumo.com.br/31/10/2025/economia/justica-defere-pedido-de-recuperacao-judicial-da-ambipar/</t>
  </si>
  <si>
    <t xml:space="preserve">Cada empresa define linha que pode ser além, ou aquém, da lei.</t>
  </si>
  <si>
    <t xml:space="preserve">Sugere que ficar aquém da LGPD é escolha ética legítima. Abaixo da lei não há escolha, há ilícito.</t>
  </si>
  <si>
    <t xml:space="preserve">'A lei é o piso. Cada empresa decide quanto vai além dele no que coleta, guarda e compartilha.'</t>
  </si>
  <si>
    <t xml:space="preserve">Cumprir a LGPD é obrigatório para quem trata dados pessoais no Brasil, sob sanções da ANPD que vão de advertência a multa de até 2% do faturamento, limitada a R$ 50 milhões por infração (art. 52). Ficar aquém da lei é ilícito, não escolha ética.</t>
  </si>
  <si>
    <t xml:space="preserve">https://www.planalto.gov.br/ccivil_03/_ato2015-2018/2018/lei/l13709.htm</t>
  </si>
  <si>
    <t xml:space="preserve">Esse livro não trata desses casos diretamente.</t>
  </si>
  <si>
    <t xml:space="preserve">Contradiz 4755 (sucessão e governança familiar 'aprofundadas no Volume 9') e o Vol. 9, Cap. 2, onde a Dra. Camila monta a holding familiar. O bloco ainda está fora de lugar na seção de ética.</t>
  </si>
  <si>
    <t xml:space="preserve">'O Vol. 9, Cap. 2 trata de empresa familiar e sucessão.' Levar o parágrafo para perto da Franquia (4755) ou cortá-lo.</t>
  </si>
  <si>
    <t xml:space="preserve">entrevistas em podcasts (especialmente *Trip Nordeste*, *Café com Capital*, *StartSe*, *Flow*, *Cheddar*)</t>
  </si>
  <si>
    <t xml:space="preserve">Fontes duvidosas: Cheddar é rede americana de notícias, Flow é talk show generalista, Trip Nordeste e Café com Capital não se identificam. Risco de fonte inventada.</t>
  </si>
  <si>
    <t xml:space="preserve">Verificar cada título e manter só fontes brasileiras identificáveis, com o nome exato do programa. 'Para aprofundamento: documentários, biografias e entrevistas em...'.</t>
  </si>
  <si>
    <t xml:space="preserve">Buscas dirigidas não acharam podcasts chamados Trip Nordeste nem Café com Capital (existe o Café com ADM). Flow e StartSe existem, mas o Flow é talk show generalista. Cheddar é rede americana de notícias, sem foco em fundadoras brasileiras.</t>
  </si>
  <si>
    <t xml:space="preserve">https://www.jivochat.com.br/blog/comunicacao/podcast-para-empreendedores.html</t>
  </si>
  <si>
    <t xml:space="preserve">**Impacto direto no caixa e na execução (DIVERSIDADE DE JORNADAS: CASOS ALÉM DO CÂNONE):** Com o filtro de *O Espelho da Sua Vantagem Assimétrica: Ritual de...* implantado em Curitiba, **Henrique** eliminou</t>
  </si>
  <si>
    <t xml:space="preserve">Linha de molde com título truncado. O arquétipo faz sentido (Henrique abre o capítulo), mas 'eliminou o improviso comercial e encurtou o ciclo de decisão' não fecha a cena do investidor.</t>
  </si>
  <si>
    <t xml:space="preserve">Fechar a cena: 'Dois anos depois, Henrique voltou ao mesmo fundo com três diretores de usina como referência e a conta do retorno em reais, não em megawatts.'</t>
  </si>
  <si>
    <t xml:space="preserve">Qual característica da sua trajetória (viver fora de SP, ter mais de 40 anos, vir de um setor tradicional como saúde, agro, contabilidade ou indústria) qual aspecto da sua trajetória (cidade fora do eixo</t>
  </si>
  <si>
    <t xml:space="preserve">Duas versões da mesma pergunta coladas uma na outra. A pergunta central do Espelho fica ilegível.</t>
  </si>
  <si>
    <t xml:space="preserve">'Que aspecto da sua trajetória (cidade fora do eixo, setor tradicional, idade) um cliente ou investidor veria como risco à primeira vista, e que prova concreta você leva amanhã para mostrar que ele reduz o risco de execução?'</t>
  </si>
  <si>
    <t xml:space="preserve">CAPÍTULO 6</t>
  </si>
  <si>
    <t xml:space="preserve">e na pergunta final do Espelho, Marina travou a assinatura naquela tarde, converteu o contrato em um piloto sem exclusividade de 90 dias</t>
  </si>
  <si>
    <t xml:space="preserve">O Espelho não tem pergunta final sobre Marina nem sobre a exclusividade. Só o molde e duas perguntas genéricas. O pre-mortem de "março de 2028" também não volta.</t>
  </si>
  <si>
    <t xml:space="preserve">Fechar o Espelho com: "Marina trocou a exclusividade de três anos por um piloto de 90 dias. Qual contrato na sua mesa trava mais de metade do roadmap?".</t>
  </si>
  <si>
    <t xml:space="preserve">Como veremos na seção sobre decisões Tipo 1 disfarçadas de Tipo 2, no roteiro de *pre-mortem* (*"É março de 2028 e a cláusula de exclusividade com a distribuidora quebrou a startup: o que aconteceu?"*)</t>
  </si>
  <si>
    <t xml:space="preserve">O roteiro de pre-mortem (4926-4935) e o Espelho (5062-5064) não usam a cena. Só um título de callout (4882) a lembra. A abertura ainda entrega o desfecho antes da hora.</t>
  </si>
  <si>
    <t xml:space="preserve">Preencher o roteiro com o caso ('É março de 2028. A exclusividade com a distribuidora quebrou a startup.') e as causas que Lucas e Marina escreveram. Fazer a pergunta final do Espelho voltar à reunião das 9h.</t>
  </si>
  <si>
    <t xml:space="preserve">testar por quinze dias a mudança do plano básico no site de R$ 199 para R$ 249 mensais</t>
  </si>
  <si>
    <t xml:space="preserve">Pela bíblia, nos Vols. 1 a 4 Lucas e Marina vendem serviço produtizado antes do SaaS, e distribuidores entram no Vol. 5. Plano no site e contrato de três anos com distribuidora adiantam a cronologia.</t>
  </si>
  <si>
    <t xml:space="preserve">Trocar por teste de preço do serviço produtizado (pacote de R$ 1.990 para R$ 2.490) e por um primeiro cliente grande que exige exclusividade. Ou situar a cena explicitamente mais adiante na jornada.</t>
  </si>
  <si>
    <t xml:space="preserve">Fundadores tomam centenas de decisões por semana. A maioria é trivial. Algumas são irreversíveis. O problema não é o volume. É a incapacidade de distinguir entre elas</t>
  </si>
  <si>
    <t xml:space="preserve">Antítese de molde em série no capítulo: 'O antídoto não é mais lentidão. É processo' (4845), 'Não é má intenção. É cognição' (4912), 'Não é sinal de fraqueza: é disciplina' (5003).</t>
  </si>
  <si>
    <t xml:space="preserve">'Fundadores tomam centenas de decisões por semana, quase todas triviais. O que custa caro é não separar as poucas irreversíveis das demais.'</t>
  </si>
  <si>
    <t xml:space="preserve">Sem processo, as decisões mais importantes saem por fadiga, por pressão social ou por momentum (inércia de movimento).</t>
  </si>
  <si>
    <t xml:space="preserve">Glosas automáticas em série: momentum (inércia de movimento), hiring (contratação), exit (saída/venda da empresa), decision-making (tomada de decisão). No Cap. 4, 'exit' vem sem glosa.</t>
  </si>
  <si>
    <t xml:space="preserve">Escrever direto em português: 'por inércia', 'Uma contratação ruim no mês 6', 'reduz em sete dígitos a venda da empresa em 2027'.</t>
  </si>
  <si>
    <t xml:space="preserve">### O arsenal prático: Portas Tipo 1 vs. Tipo 2, matriz SPADE, a **Regra dos 70% de Jeff Bezos** (formulada na carta aos acionistas da Amazon de 2016</t>
  </si>
  <si>
    <t xml:space="preserve">Subtítulo de cerca de 75 palavras, com negrito, dois-pontos e definições completas. Vira parágrafo no sumário. 'Matriz SPADE' está errado: SPADE é roteiro, não matriz.</t>
  </si>
  <si>
    <t xml:space="preserve">'### O arsenal prático' e levar a Regra dos 70% e o Diário de Decisões para o corpo, cada um com dois parágrafos e um exemplo.</t>
  </si>
  <si>
    <t xml:space="preserve">o **Diário de Decisões** (registro em cinco campos: data, decisão tomada, alternativas descartadas, probabilidade estimada de acerto e gatilho objetivo de revisão)</t>
  </si>
  <si>
    <t xml:space="preserve">O Diário só existe no título. O registro do corpo (5013) tem outros campos (quem decidiu, raciocínio) e o nome nunca volta. A ferramenta mais útil do capítulo fica sem modelo.</t>
  </si>
  <si>
    <t xml:space="preserve">Pôr no corpo um modelo de Diário de Decisões com os cinco campos, preenchido com a decisão da exclusividade de Lucas e Marina, e usar o mesmo nome no protocolo de bolso (5050).</t>
  </si>
  <si>
    <t xml:space="preserve">(como a cláusula de exclusividade que travou 60% do roadmap)</t>
  </si>
  <si>
    <t xml:space="preserve">Na cena a cláusula não foi assinada: Marina travou a assinatura. 'Que travou' diz o contrário.</t>
  </si>
  <si>
    <t xml:space="preserve">'(como a cláusula de exclusividade que travaria 60% do roadmap)'.</t>
  </si>
  <si>
    <t xml:space="preserve">**Sunk cost fallacy.** Continuar um projeto, mercado, ou contratação ruim porque já investiu muito.</t>
  </si>
  <si>
    <t xml:space="preserve">Vieses em inglês aqui (Sunk cost fallacy, Overconfidence, IKEA effect, Planning fallacy) e em português no Cap. 3, que também mistura (Survivorship bias, Hero narrative). Mais edge, downside.</t>
  </si>
  <si>
    <t xml:space="preserve">Adotar os nomes em português nos dois capítulos (Falácia do custo afundado, Excesso de confiança, Efeito IKEA, Viés do planejamento, Viés de sobrevivência, Narrativa do herói), com o inglês só na primeira menção.</t>
  </si>
  <si>
    <t xml:space="preserve">Aplicação operacional no rito decisório (usando na prática a ferramenta de Gary Klein apresentada na Fase 0 e no catálogo do Capítulo 3)</t>
  </si>
  <si>
    <t xml:space="preserve">Pre-mortem impresso três vezes no volume: framework completo na Fase 0 (832-881), método no Cap. 3 (4424) e de novo aqui com roteiro (4926-4935). A edição promete ferramentas impressas uma única vez.</t>
  </si>
  <si>
    <t xml:space="preserve">Manter o framework só na Fase 0. Aqui, três frases de aplicação à decisão Tipo 1 e o roteiro preenchido com o caso da distribuidora. No Cap. 3, só a remissão.</t>
  </si>
  <si>
    <t xml:space="preserve">**SPADE (Gokul Rajaram).**</t>
  </si>
  <si>
    <t xml:space="preserve">O SPADE aparece aqui por extenso e de novo como framework completo no Vol. 6, Fase 16 ('Framework: SPADE Decision Framework', l. 2177 do v06). Duas impressões da mesma ferramenta.</t>
  </si>
  <si>
    <t xml:space="preserve">Decidir onde o SPADE mora (aqui, pela fase do leitor) e deixar no Vol. 6 só a remissão e o uso em escala.</t>
  </si>
  <si>
    <t xml:space="preserve">Calcular o Brier score (diferença entre probabilidade atribuída e resultado real).</t>
  </si>
  <si>
    <t xml:space="preserve">O Brier score é a média dos quadrados dessas diferenças (0 é perfeito, 1 é o pior). A diferença simples dá outro número e o leitor que tentar calcular erra.</t>
  </si>
  <si>
    <t xml:space="preserve">'Calcular o Brier score: para cada previsão, eleve ao quadrado a diferença entre a probabilidade atribuída e o resultado (1 ou 0) e tire a média. Quanto mais perto de zero, melhor.' Exemplo: previu 70% e aconteceu, 0,3 ao quadrado dá 0,09.</t>
  </si>
  <si>
    <t xml:space="preserve">O Brier score é a média dos quadrados das diferenças entre a probabilidade prevista e o resultado (1 se aconteceu, 0 se não). Vai de 0, o melhor, a 1, o pior. Quem previu 70% e acertou soma 0,09, e quem previu 70% e errou soma 0,49.</t>
  </si>
  <si>
    <t xml:space="preserve">https://en.wikipedia.org/wiki/Brier_score</t>
  </si>
  <si>
    <t xml:space="preserve">deixe a matriz **RACI** (Responsável, Aprovador, Consultado e Informado) apenas para operações maiores com múltiplas áreas e mais de três níveis de liderança (ver Volume 7)</t>
  </si>
  <si>
    <t xml:space="preserve">O Vol. 7 não trata de RACI. O framework DACI, RACI e RAPID está no Vol. 6, Fase 16 (l. 1389 do v06).</t>
  </si>
  <si>
    <t xml:space="preserve">Trocar por '(ver Vol. 6, Fase 16, framework DACI/RACI/RAPID)'.</t>
  </si>
  <si>
    <t xml:space="preserve">Toda decisão relevante precisa de um e somente um Aprovador. Dois aprovadores são zero aprovadores.</t>
  </si>
  <si>
    <t xml:space="preserve">No SPADE (4943) quem decide sozinho é o Responsável, e o Aprovador só veta. Aqui o 'Aprovador único' vem do RACI e o protocolo (5043-5044) usa letras do RAPID (D e A). Três vocabulários.</t>
  </si>
  <si>
    <t xml:space="preserve">Fixar um vocabulário: 'Toda decisão relevante tem um único Responsável, que decide. O Aprovador pode vetar e os Consultados opinam.' No protocolo: 'Quem é o Responsável? Quem pode vetar?'.</t>
  </si>
  <si>
    <t xml:space="preserve">Pesquisa de Shai Danziger sobre juízes mostra que aprovações caem de 65% para quase zero ao longo do dia. Estudo de Shai Danziger et al. 2011, com réplicas posteriores apontando confounders</t>
  </si>
  <si>
    <t xml:space="preserve">O estudo de Danziger aparece três vezes no mesmo parágrafo (frase original, remendo com citação, versão reescrita). A primeira contradiz a terceira: a queda era dentro de cada turno, antes das pausas.</t>
  </si>
  <si>
    <t xml:space="preserve">Manter só a terceira versão (Danziger, Levav e Avnaim-Pesso, PNAS, 2011, com a crítica de Weinshall-Margel e Shapard) e ligá-la à cena: Lucas e Marina quase aprovaram a exclusividade com fome, antes do almoço.</t>
  </si>
  <si>
    <t xml:space="preserve">**Reverter decisão delegada sem motivo claro.** Destroi a confiança do time na delegação.</t>
  </si>
  <si>
    <t xml:space="preserve">A seção repete o já dito: delegação falsa (4991-4993), registro (5013), processo versus resultado (4836). 'Destroi' sem acento. O 'resulting' do título não é explicado nem creditado a Annie Duke.</t>
  </si>
  <si>
    <t xml:space="preserve">Cortar os três itens repetidos e usar o espaço para paralisia por análise, consenso covarde e resulting (Annie Duke, Thinking in Bets), que o título promete. Corrigir para 'Destrói'.</t>
  </si>
  <si>
    <t xml:space="preserve">**Resultado na trincheira (TOMADA DE DECISÃO COMO DISCIPLINA):** A disciplina descrita em *O Espelho da Decisão e o Ritual de Segunda-Feira* permitiu que **Lucas e Marina**, a partir de São Paulo e Florianópolis</t>
  </si>
  <si>
    <t xml:space="preserve">Linha de molde. Arquétipo e cidades batem com a bíblia, mas 'blindassem a margem operacional e reduzissem o retrabalho' não diz o que houve com o piloto de 90 dias nem com o teste de preço.</t>
  </si>
  <si>
    <t xml:space="preserve">'Noventa dias depois, o piloto sem exclusividade trouxe metade da receita prevista e nenhuma trava no roadmap. O preço de R$ 249 ficou. A reunião de segunda passou a começar pelas decisões Tipo 1.'</t>
  </si>
  <si>
    <t xml:space="preserve">execute todas as Tipo 2 até o meio-dia e rode o protocolo **SPADE + Pré-Mortem** apenas na única decisão Tipo 1.</t>
  </si>
  <si>
    <t xml:space="preserve">Supõe que entre cinco pendências haja exatamente uma Tipo 1 e que todas as Tipo 2 caibam numa manhã. O rótulo do ritual ('30 minutos antes do próximo envio') contradiz o 'até o meio-dia'.</t>
  </si>
  <si>
    <t xml:space="preserve">'Classifique as cinco pendências. Decida as Tipo 2 na hora, com dono e prazo. Para cada Tipo 1, marque na semana um pre-mortem de 30 minutos e preencha o SPADE antes da reunião de sócios.'</t>
  </si>
  <si>
    <t xml:space="preserve">CAPÍTULO 7</t>
  </si>
  <si>
    <t xml:space="preserve">muito antes de alcançar as 45 usinas retratadas no Capítulo 5</t>
  </si>
  <si>
    <t xml:space="preserve">O Cap. 5 (1:4693) não fala em 45 usinas, só em 'dezenas de diretores'. A v5.2 tirou o número de lá e criou esta remissão. No Vol. 4 (4:1855) o PMF chega com 14 usinas.</t>
  </si>
  <si>
    <t xml:space="preserve">Trocar por 'muito antes de chegar às dezenas de usinas do Capítulo 5' ou cortar o aposto.</t>
  </si>
  <si>
    <t xml:space="preserve">muito antes de alcançar as 45 usinas retratadas no Capítulo 5, quando ainda não tinha marca, verba nem autoridade hierárquica sobre ninguém</t>
  </si>
  <si>
    <t xml:space="preserve">O Cap. 5 não retrata 45 usinas. Lá Henrique senta com "dezenas de diretores industriais de usinas e cooperativas". O número 45 não aparece em nenhum volume.</t>
  </si>
  <si>
    <t xml:space="preserve">Trocar por "muito antes de sentar à mesa de dezenas de diretores industriais, como vimos no Capítulo 5" ou cortar o parêntese inteiro.</t>
  </si>
  <si>
    <t xml:space="preserve">Como veremos na seção sobre fechar clientes grandes sem histórico prévio, Henrique escapou do purgatório de provas de conceito (*POCs*) gratuitas ao estruturar um piloto pago de 60 dias</t>
  </si>
  <si>
    <t xml:space="preserve">A seção "Fechar cliente grande sem case de referência" (l. 5271) não cita Henrique nem o piloto pago de 60 dias. A cena some após o primeiro parágrafo e só volta no molde do Espelho.</t>
  </si>
  <si>
    <t xml:space="preserve">Levar o caso para a l. 5277: meta técnica, 60 dias, preço de conversão anual fixado e como isso convenceu a usina. Ou cortar o "Como veremos". Fechar o Espelho com o desfecho das quatro conversas da abertura.</t>
  </si>
  <si>
    <t xml:space="preserve">Henrique escapou do purgatório de provas de conceito (*POCs*) gratuitas ao estruturar um piloto pago de 60 dias</t>
  </si>
  <si>
    <t xml:space="preserve">O Vol. 1 já resolve o purgatório que a bíblia estende aos Vols. 1 a 4. Depois o Vol. 3 (3:1213) 'troca POCs gratuitos por piloto pago' de novo e o Vol. 4 (4:1845) ainda dá 30 dias grátis.</t>
  </si>
  <si>
    <t xml:space="preserve">Deixar o Vol. 1 só anunciar o purgatório e mostrar a saída uma única vez, no Vol. 3 Fase 8 ou no Vol. 4 Fase 13, com o piloto pago de 60 dias.</t>
  </si>
  <si>
    <t xml:space="preserve">Como veremos na seção sobre fechar clientes grandes sem histórico prévio, Henrique escapou</t>
  </si>
  <si>
    <t xml:space="preserve">A seção prometida (1:5271, 'Fechar cliente grande sem case de referência') não cita Henrique nem o piloto de 60 dias. Ele só volta numa nota sobre Cialdini e no molde.</t>
  </si>
  <si>
    <t xml:space="preserve">Em 1:5277, contar em duas frases o piloto pago de 60 dias de Henrique, com a meta técnica e o preço de conversão já fixado, como a abertura promete.</t>
  </si>
  <si>
    <t xml:space="preserve">alinhar incentivos reais, reduzir o risco percebido pelo outro lado, ancorar em provas concretas e ouvir antes de argumentar: a capacidade de alinhar incentivos, enquadrar riscos (*framing*)</t>
  </si>
  <si>
    <t xml:space="preserve">Definição em dobro: duas listas quase iguais coladas por dois-pontos, provável troca mecânica do travessão. Traz ainda "escuta cirúrgica", adjetivo da lista proibida.</t>
  </si>
  <si>
    <t xml:space="preserve">Chamo essa competência de alavanca da influência na largada: alinhar incentivos, reduzir o risco percebido pelo outro lado, provar com fatos e ouvir antes de argumentar, para que clientes, talentos e familiares venham pelos motivos deles.</t>
  </si>
  <si>
    <t xml:space="preserve">tratando da influencia atraves de identidade compartilhada (somos do mesmo grupo)</t>
  </si>
  <si>
    <t xml:space="preserve">Faltam os acentos de "influência" e "através". A frase encaixa um exemplo de Henrique dentro da nota de fontes e vira cadeia de apostos difícil de seguir.</t>
  </si>
  <si>
    <t xml:space="preserve">Cialdini acrescentou um sétimo princípio em Pre-Suasion (2016): a Unidade, a influência que nasce da identidade compartilhada. Levar o exemplo de Henrique, que fala a língua do chão de fábrica, para a seção Simpatia.</t>
  </si>
  <si>
    <t xml:space="preserve">O fundador não tem o poder que um executivo corporativo tem. Não pode obrigar investidor a assinar term sheet. Não pode forçar candidato top a aceitar oferta.</t>
  </si>
  <si>
    <t xml:space="preserve">Abertura antiga mantida depois da cena nova. A tese "responsabilidade total, autoridade zero" aparece três vezes em 20 linhas (l. 5077, 5089, 5093), com a anáfora "Não pode" em série.</t>
  </si>
  <si>
    <t xml:space="preserve">Cortar este parágrafo e o primeiro de "O paradoxo do fundador", ou fundir os dois num só que use como exemplos os quatro interlocutores da cena de Henrique (diretor industrial, especialista de IA, esposa e usina).</t>
  </si>
  <si>
    <t xml:space="preserve">um mapeamento enxuto das falhas de conciliação em três distribuidoras reais antes mesmo de abrir rodada: antes de levantar rodada.</t>
  </si>
  <si>
    <t xml:space="preserve">Frase com o fim duplicado ("antes mesmo de abrir rodada: antes de levantar rodada"), resto de edição na troca do travessão.</t>
  </si>
  <si>
    <t xml:space="preserve">...quando Lucas e Marina enviaram a um potencial investidor-anjo um mapeamento enxuto das falhas de conciliação em três distribuidoras reais, meses antes de abrir a rodada.</t>
  </si>
  <si>
    <t xml:space="preserve">antes mesmo de abrir rodada: antes de levantar rodada</t>
  </si>
  <si>
    <t xml:space="preserve">A troca de pontuação colou duas versões da mesma oração no exemplo da dupla.</t>
  </si>
  <si>
    <t xml:space="preserve">Deixar só "...das falhas de conciliação em três distribuidoras reais antes mesmo de abrir rodada."</t>
  </si>
  <si>
    <t xml:space="preserve">perguntar ao cliente se o problema que você resolve é real para ele ("você tem esse problema?"), se prioridade de resolver é alta ("isso está no topo da agenda?")</t>
  </si>
  <si>
    <t xml:space="preserve">O parágrafo recomenda perguntas indutoras que o Mom Test condena e, na frase seguinte, diz que compromisso não nasce delas. O leitor recebe o conselho e o desmentido juntos.</t>
  </si>
  <si>
    <t xml:space="preserve">Cortar a primeira frase e abrir pelo critério certo: em venda B2B, compromisso se mede por avanços que custam algo ao cliente, como liberar dados, marcar a sessão com o financeiro e assinar o escopo do piloto pago.</t>
  </si>
  <si>
    <t xml:space="preserve">"A Totvs, a Resultados Digitais e o Grupo Pão de Açúcar migraram para nossa plataforma nos últimos 6 meses" é diferente</t>
  </si>
  <si>
    <t xml:space="preserve">A Resultados Digitais (RD Station) pertence à TOTVS desde 2021. O exemplo cita duas empresas do mesmo grupo como referências independentes, e o leitor do setor percebe.</t>
  </si>
  <si>
    <t xml:space="preserve">Trocar por três nomes sem vínculo societário entre si ou usar marcadores genéricos ("[varejista líder], [banco médio], [indústria X]").</t>
  </si>
  <si>
    <t xml:space="preserve">descrevem o mesmo resultado: mas o segundo produz mais motivação para agir.</t>
  </si>
  <si>
    <t xml:space="preserve">Dois-pontos no lugar do travessão antes de "mas" e "e" quebram a sintaxe. Mesmo padrão nas l. 5139, 5267 e, no Cap. 8, na l. 5512 ("enganado: e esse sentimento").</t>
  </si>
  <si>
    <t xml:space="preserve">Usar vírgula ou ponto: "descrevem o mesmo resultado, mas o segundo produz mais motivação para agir." Revisar em lote as ocorrências de ": mas" e ": e" no volume.</t>
  </si>
  <si>
    <t xml:space="preserve">O primeiro número apresentado em uma negociação ancorou a referência para todos os números seguintes.</t>
  </si>
  <si>
    <t xml:space="preserve">Tempo verbal errado para uma regra geral.</t>
  </si>
  <si>
    <t xml:space="preserve">O primeiro número apresentado numa negociação ancora a referência para todos os seguintes.</t>
  </si>
  <si>
    <t xml:space="preserve">Quando ouvimos dados, o cérebro processa nas áreas de linguagem e lógica. Quando ouvimos história, mais áreas são ativadas: córtex sensorial, córtex motor, áreas de emoção.</t>
  </si>
  <si>
    <t xml:space="preserve">Neurociência popular sem fonte, apoiada num estudo que, como o próprio parêntese admite, não compara dados com histórias. A ressalva desmonta o argumento que deveria sustentar.</t>
  </si>
  <si>
    <t xml:space="preserve">Cortar a frase sobre áreas cerebrais e o parêntese longo. Ficar com o que o estudo mostra: quando há compreensão, o cérebro de quem ouve se sincroniza com o de quem fala (Stephens, Silbert e Hasson, PNAS, 2010).</t>
  </si>
  <si>
    <t xml:space="preserve">acompanhamos o caso da Dra. Camila, que dirige uma clínica odontológica em Belo Horizonte e perdia R$ 14 mil por mês com horários vagos e confirmações manuais no WhatsApp...</t>
  </si>
  <si>
    <t xml:space="preserve">A Dra. Camila é fundadora-arquétipo na bíblia. Aqui vira personagem-cliente do pitch de outra startup, o que confunde quem acompanha a jornada dela pelos volumes.</t>
  </si>
  <si>
    <t xml:space="preserve">Usar uma personagem nova ("a dentista Ana, de Contagem") ou inverter o papel: Camila contando a própria perda de R$ 14 mil por mês para convencer um sócio investidor.</t>
  </si>
  <si>
    <t xml:space="preserve">Ceder em experimento não é perder; é método.</t>
  </si>
  <si>
    <t xml:space="preserve">Ponto e vírgula montando antítese, o caso apontado no briefing. O mesmo recurso aparece nas l. 5095, 5097 e 5243, em séries paralelas como "Investidor tem... o fundador precisa".</t>
  </si>
  <si>
    <t xml:space="preserve">Ceder num experimento é método, não derrota. Nas l. 5095 e 5097, trocar os ponto e vírgulas por ponto e quebrar a série paralela.</t>
  </si>
  <si>
    <t xml:space="preserve">#### Influenciar board sem ter votos</t>
  </si>
  <si>
    <t xml:space="preserve">O título da seção diz "conselho" e a subseção diz "board". Board, fundraising, hiring, range, advocacy e first-mover se alternam com os termos em português sem razão técnica.</t>
  </si>
  <si>
    <t xml:space="preserve">Padronizar "conselho", "captação" e "contratação" na prosa. Ex.: "Influenciar o conselho sem ter votos".</t>
  </si>
  <si>
    <t xml:space="preserve">Se a missão ressoa, compensação vira cálculo de quanto ele está disposto a pagar pelo privilégio.</t>
  </si>
  <si>
    <t xml:space="preserve">Trata salário abaixo do mercado como "pagar pelo privilégio" e acena com equity de 10-50x sem dizer como formalizar no Brasil (plano de opções, vesting, tributo). Destoa da seção de ética.</t>
  </si>
  <si>
    <t xml:space="preserve">Reescrever: "Se a missão ressoa, a conversa sobre compensação fica mais aberta." Na oferta com equity, exigir plano de opções escrito, com vesting, e remeter ao Vol. 6, Cap. 12 (Stock Options e ESOP no Brasil).</t>
  </si>
  <si>
    <t xml:space="preserve">A frase é juízo de valor sobre recrutamento, sem fato a conferir. Sobre equity, o STJ fixou no Tema 1.226 (2024) que o stock option plan tem natureza mercantil para o IRPF, com imposto só no ganho de capital da revenda das ações.</t>
  </si>
  <si>
    <t xml:space="preserve">https://www.stj.jus.br/sites/portalp/Paginas/Comunicacao/Noticias/2024/07102024-Primeira-Secao-define-que-stock-option-plan-tem-carater-mercantil-e-deve-ser-tributado-na-revenda-de-acoes.aspx</t>
  </si>
  <si>
    <t xml:space="preserve">trazer o CEO para a reunião de fechamento (sinaliza comprometimento)</t>
  </si>
  <si>
    <t xml:space="preserve">Na startup do leitor o fundador costuma ser o CEO. Não fica claro de quem é o CEO, e o conselho soa traduzido de manual de vendas de empresa grande.</t>
  </si>
  <si>
    <t xml:space="preserve">Especificar: "levar o cofundador técnico à reunião de fechamento" ou "pedir que o CEO do cliente participe do fechamento", conforme a intenção.</t>
  </si>
  <si>
    <t xml:space="preserve">### Por que mapear onde o calo do interlocutor aperta persuade mais do que qualquer discurso ensaiado</t>
  </si>
  <si>
    <t xml:space="preserve">Título longo com clichê ("onde o calo aperta") para uma seção sobre escuta ativa.</t>
  </si>
  <si>
    <t xml:space="preserve">### Escutar antes de argumentar</t>
  </si>
  <si>
    <t xml:space="preserve">Escuta ativa não é ouvir enquanto prepara a próxima resposta: é ouvir para entender o que está sendo dito e o que não está sendo dito.</t>
  </si>
  <si>
    <t xml:space="preserve">Antítese "não é X: é Y" em série no capítulo (l. 5091, 5178, 5214, 5273, 5283, 5299), traço de IA que o autor combinou cortar.</t>
  </si>
  <si>
    <t xml:space="preserve">Escuta ativa é ouvir para entender o que foi dito e o que ficou de fora, sem preparar a resposta enquanto o outro fala.</t>
  </si>
  <si>
    <t xml:space="preserve">### Quando a influência falha: como reconhecer incentivos estruturalmente opostos e parar de insistir</t>
  </si>
  <si>
    <t xml:space="preserve">Duas seções com o mesmo início de título (l. 5295 e 5343), separadas por "Capital reputacional". A segunda promete sinais para encerrar e entrega erros de quem tenta influenciar.</t>
  </si>
  <si>
    <t xml:space="preserve">Fundir as duas em "Quando a influência falha" (incentivos opostos, sinais, erros recorrentes) e renomear a segunda parte "Quatro erros que queimam a influência". Pôr "Capital reputacional" depois.</t>
  </si>
  <si>
    <t xml:space="preserve">A objeção muda a cada resposta sua, não é sobre o que dizem que é.</t>
  </si>
  <si>
    <t xml:space="preserve">Frase partida pela troca do travessão por vírgula. O sentido (a objeção declarada não é a real) se perde.</t>
  </si>
  <si>
    <t xml:space="preserve">A objeção muda a cada resposta sua, sinal de que o motivo real é outro.</t>
  </si>
  <si>
    <t xml:space="preserve">### Capital reputacional composto: por que cumprir micro-promessas abre portas em 5 anos</t>
  </si>
  <si>
    <t xml:space="preserve">O corpo não fala de micro-promessas nem do horizonte de 5 anos e repete "Consistência" em dois blocos (l. 5333 e 5341).</t>
  </si>
  <si>
    <t xml:space="preserve">Trazer o exemplo prometido (uma promessa pequena cumprida que voltou como porta aberta anos depois) ou retitular "Credibilidade, o ativo por trás da influência" e fundir os dois blocos de consistência.</t>
  </si>
  <si>
    <t xml:space="preserve">Fundadores que chegam a rodada de Série A sem capital de credibilidade</t>
  </si>
  <si>
    <t xml:space="preserve">Falta a crase.</t>
  </si>
  <si>
    <t xml:space="preserve">Fundadores que chegam à rodada de Série A sem capital de credibilidade...</t>
  </si>
  <si>
    <t xml:space="preserve">**Impacto direto no caixa e na execução (INFLUÊNCIA E PERSUASÃO SEM AUTORIDADE FORMAL):** Com o filtro de *O Espelho da Influência e o Ritual de Segunda-Feira* implantado em Curitiba</t>
  </si>
  <si>
    <t xml:space="preserve">Variante do molde "Resultado na trincheira" (20 vezes na coleção), idêntica à do Cap. 5 (l. 4799). Henrique bate com a abertura, mas o desfecho é genérico e não fecha as quatro conversas da cena.</t>
  </si>
  <si>
    <t xml:space="preserve">Trocar por desfecho real, com número: "Seis meses depois, a usina desconfiada fechou o piloto pago de 60 dias e o especialista de IA aceitou participação com vesting." Depois, o Espelho.</t>
  </si>
  <si>
    <t xml:space="preserve">Na última proposta que você fez a um cliente ou candidato, você gastou 80% do tempo falando de como **a sua empresa é incrível**</t>
  </si>
  <si>
    <t xml:space="preserve">O Espelho não retoma a cena de Henrique (diretor industrial, especialista de IA, esposa, usina). A pergunta 2 cobra um "e-mail pronto para encaminhar" que o capítulo não ensinou.</t>
  </si>
  <si>
    <t xml:space="preserve">Usar as quatro conversas de Henrique como espelho: "Quem é o seu diretor industrial, o seu especialista de IA, a sua usina desconfiada? O que cada um perde se disser não, e você já disse isso a ele?"</t>
  </si>
  <si>
    <t xml:space="preserve">CAPÍTULO 8</t>
  </si>
  <si>
    <t xml:space="preserve">Na fábrica da Amazon, Jeff Bezos proibiu apresentações de PowerPoint em reuniões executivas</t>
  </si>
  <si>
    <t xml:space="preserve">Palavra trocada: a Amazon não é "fábrica". O parágrafo fecha com frase longa toda em negrito e com ponto e vírgula.</t>
  </si>
  <si>
    <t xml:space="preserve">Em 2004, Jeff Bezos proibiu PowerPoint nas reuniões da diretoria da Amazon e adotou memorandos narrativos. O motivo: num slide com três tópicos soltos, qualquer ideia preguiçosa parece genial. Em frases completas, os furos aparecem.</t>
  </si>
  <si>
    <t xml:space="preserve">Ao longo deste Capítulo 8 e no Ritual final, acompanhamos como Marina reescreveu esse e-mail comercial colocando o pedido e o impacto financeiro logo na primeira frase</t>
  </si>
  <si>
    <t xml:space="preserve">Promessa não cumprida: Marina só reaparece no One-Pager (l. 5420). O e-mail de 12 dias, os memorandos e o relatório aos anjos não voltam, e o Ritual final não a cita.</t>
  </si>
  <si>
    <t xml:space="preserve">Mostrar o antes e depois do e-mail à distribuidora na seção de e-mail (l. 5635) e o update aos anjos no template da l. 5481. Ou reduzir a promessa ao que o capítulo entrega.</t>
  </si>
  <si>
    <t xml:space="preserve">estruturou o relatório mensal enxuto enviado aos investidores-anjos</t>
  </si>
  <si>
    <t xml:space="preserve">A dupla recusa o anjo (1:3672) e a aceleradora (1:6442), e o cap table do Vol. 5 (5:6391) só tem fundadores antes do Seed. Não há anjos a quem reportar no Vol. 1.</t>
  </si>
  <si>
    <t xml:space="preserve">Escrever "o relatório mensal enxuto enviado a mentores e potenciais investidores".</t>
  </si>
  <si>
    <t xml:space="preserve">Ao longo deste Capítulo 8 e no Ritual final, acompanhamos como Marina reescreveu esse e-mail comercial</t>
  </si>
  <si>
    <t xml:space="preserve">O corpo só volta a Marina no One-Pager (1:5420). O e-mail de 12 dias sem resposta não é reescrito e o Ritual (1:5770) é genérico.</t>
  </si>
  <si>
    <t xml:space="preserve">No Ritual: "Marina pôs o pedido e os R$ do impacto na primeira linha e teve resposta em dois dias. Reescreva assim o seu próximo e-mail."</t>
  </si>
  <si>
    <t xml:space="preserve">(do resumo de uma página, ou *One-Pager*, e do memorando estratégico de decisão, ou *Decision Memo*, à atualização mensal para investidores, ou *Investor Update*, e ao comunicado interno estruturado)</t>
  </si>
  <si>
    <t xml:space="preserve">Parêntese com quatro glosas encadeadas, dentro de uma frase que ainda traz Minto. Leitura travada logo na abertura.</t>
  </si>
  <si>
    <t xml:space="preserve">Quatro documentos sustentam a rotina do fundador: o One-Pager, o memorando de decisão, a atualização mensal aos investidores e o comunicado interno. Todos seguem a regra de Barbara Minto: conclusão na primeira frase.</t>
  </si>
  <si>
    <t xml:space="preserve">tratou da negociação interpessoal sem hierarquia</t>
  </si>
  <si>
    <t xml:space="preserve">O Cap. 7 trata de influência (negociação é o Vol. 4, Cap. 7). O mesmo callout promete "memorando de 6 páginas", mas o template do capítulo indica de 1 a 4 páginas.</t>
  </si>
  <si>
    <t xml:space="preserve">Trocar por "tratou da influência sem hierarquia" e "memorando de 6 páginas" por "memorando de decisão".</t>
  </si>
  <si>
    <t xml:space="preserve">Empresas com cultura escrita forte tomam decisões melhores. A tese pode parecer abstrata à primeira vista, mas o mecanismo é concreto</t>
  </si>
  <si>
    <t xml:space="preserve">Abertura antiga mantida depois da cena nova: repete a l. 5398 ("os furos do seu raciocínio ficam nus na página") e a l. 5402. O capítulo abre três vezes.</t>
  </si>
  <si>
    <t xml:space="preserve">Cortar este parágrafo e seguir da cena de Marina direto para os documentos.</t>
  </si>
  <si>
    <t xml:space="preserve">A Amazon proibiu PowerPoint em reuniões de revisão de produto em 2004. Jeff Bezos exigiu que propostas viessem em prosa estruturada de seis páginas. Como Jeff Bezos resumiu na tradição</t>
  </si>
  <si>
    <t xml:space="preserve">A história do memorando da Amazon é contada três vezes (l. 5398, duas na l. 5414, 5461), com detalhes que mudam ("reuniões executivas" x "de revisão de produto"). Num capítulo sobre concisão.</t>
  </si>
  <si>
    <t xml:space="preserve">Manter só a abertura (l. 5398) e, na l. 5461, uma frase sobre os 20 a 30 minutos de leitura silenciosa, citando a carta aos acionistas de 2017. Cortar o resto da l. 5414.</t>
  </si>
  <si>
    <t xml:space="preserve">A GitLab opera com mais de 3.000 funcionários em remote-first e handbook público de centenas de páginas.</t>
  </si>
  <si>
    <t xml:space="preserve">Números suspeitos: a GitLab declarava cerca de 2.100 a 2.400 funcionários em 2024 e 2025, e o handbook é citado com mais de 2.000 páginas. Parece troca entre os dois números.</t>
  </si>
  <si>
    <t xml:space="preserve">Conferir no relatório anual mais recente. Sugestão: "A GitLab, com cerca de 2.000 funcionários remotos, mantém um handbook público de milhares de páginas." Conferir também a frase sobre a Notion.</t>
  </si>
  <si>
    <t xml:space="preserve">A GitLab tinha cerca de 2.580 pessoas em 60 países em 31/1/2026, segundo o 10-K do ano fiscal de 2026, e se descreve como all-remote. O site da empresa diz 2.500+ em junho de 2026. Não passa de 3.000.</t>
  </si>
  <si>
    <t xml:space="preserve">https://www.sec.gov/Archives/edgar/data/1653482/000162828026018731/gtlb-20260131.htm</t>
  </si>
  <si>
    <t xml:space="preserve">O argumento para startup brasileira não é copiar essas empresas. É reconhecer que o benefício de escrever bem é real e acessível desde o primeiro dia</t>
  </si>
  <si>
    <t xml:space="preserve">Antítese "não é X. É Y", repetida nas l. 5424, 5510 e 5520, traço que o autor combinou cortar.</t>
  </si>
  <si>
    <t xml:space="preserve">Para a startup brasileira, escrever bem rende desde o primeiro dia e não custa ferramenta nem infraestrutura.</t>
  </si>
  <si>
    <t xml:space="preserve">O **One-Pager** (documento executivo de uma página, derivado da DII da Fase 2) é o cartão de visitas escrito da startup</t>
  </si>
  <si>
    <t xml:space="preserve">O título promete quatro documentos, mas o One-Pager ganha um parágrafo só, sem estrutura nem subtítulo, e some da tabela da l. 5562. A sigla DII aparece sem expansão.</t>
  </si>
  <si>
    <t xml:space="preserve">Dar ao One-Pager um bloco próprio com os cinco blocos em formato de template e incluí-lo na tabela. Escrever "Declaração Inicial da Ideia (DII), da Fase 2".</t>
  </si>
  <si>
    <t xml:space="preserve">Use quando a lista é genuinamente paralela (não quando você está evitando escrever argumentos em prosa).</t>
  </si>
  <si>
    <t xml:space="preserve">Depois da reescrita do item, "Use" ficou sem objeto. O leitor não sabe se a frase fala de listas ou de parágrafos.</t>
  </si>
  <si>
    <t xml:space="preserve">Reserve as listas para itens de fato paralelos, nunca para fugir do argumento em prosa.</t>
  </si>
  <si>
    <t xml:space="preserve">Incluir sempre: ARR/MRR, churn, CAC, LTV, runway, headcount.</t>
  </si>
  <si>
    <t xml:space="preserve">Contradiz a linha seguinte ("Apenas métricas que importam para esse estágio"). O fundador do Vol. 1, em pré-receita, não tem LTV nem CAC confiáveis.</t>
  </si>
  <si>
    <t xml:space="preserve">Sempre: caixa, runway e a métrica principal do estágio. Depois da receita recorrente: MRR, churn, CAC e LTV.</t>
  </si>
  <si>
    <t xml:space="preserve">Highlights (3 wins do período)</t>
  </si>
  <si>
    <t xml:space="preserve">O template do update mistura inglês sem necessidade (Headline, Highlights, wins, Lowlights, Asks, budget, Deal, enterprise tier 1). O capítulo segue igual: red flags, catching-up, buddy, minimal.</t>
  </si>
  <si>
    <t xml:space="preserve">Resumo do mês, Números, Conquistas (3), Problemas (3), Pedidos. "Orçado", "quadro de pessoal", "contrato". Manter o inglês só em siglas de mercado (ARR, CAC).</t>
  </si>
  <si>
    <t xml:space="preserve">O que não foi considerado e por que</t>
  </si>
  <si>
    <t xml:space="preserve">O título do bloco contradiz o exemplo logo abaixo ("Consideramos manter o produto X..."). O bloco trata de alternativas consideradas e descartadas.</t>
  </si>
  <si>
    <t xml:space="preserve">Trocar por "Alternativas descartadas e por quê" ou "Objeções antecipadas".</t>
  </si>
  <si>
    <t xml:space="preserve">Anunciar decisão sem explicar o raciocínio cria rumor.</t>
  </si>
  <si>
    <t xml:space="preserve">Repete o Cap. 6 (l. 5009: "Vamos encerrar o produto X" sem contexto cria especulação), com o mesmo exemplo do produto X e sem remissão. O memo daqui também se sobrepõe ao SPADE.</t>
  </si>
  <si>
    <t xml:space="preserve">Remeter ao SPADE do Cap. 6 (o E de Explain é este comunicado) e trocar o exemplo do produto X por outro, para que os capítulos se completem em vez de se repetir.</t>
  </si>
  <si>
    <t xml:space="preserve">### Qual documento sacar em cada batalha (e quanto tempo gastar em cada um)</t>
  </si>
  <si>
    <t xml:space="preserve">A tabela dá tamanho em páginas, não tempo de preparo, e lista RFC, ADR e runbook antes de defini-los.</t>
  </si>
  <si>
    <t xml:space="preserve">Retitular "### Que documento usar em cada situação" ou acrescentar a coluna "Tempo de preparo". Mover a tabela para depois das definições.</t>
  </si>
  <si>
    <t xml:space="preserve">No método de Barbara Minto (*Princípio da Pirâmide*), toda mensagem executiva abre pela resposta ou recomendação principal, apoiada logo abaixo pelos grupos de argumentos</t>
  </si>
  <si>
    <t xml:space="preserve">Repete quase palavra por palavra a l. 5574 (Minto, BLUF militar, pirâmide invertida do jornalismo), dez linhas depois. Minto já tinha aparecido na l. 5402.</t>
  </si>
  <si>
    <t xml:space="preserve">Cortar a repetição e deixar só a frase nova: "Como o leitor ocupado decide em segundos se continua, a conclusão escondida no último parágrafo morre no caminho."</t>
  </si>
  <si>
    <t xml:space="preserve">Email continua sendo o canal de comunicação formal mais confiável para comunicação externa.</t>
  </si>
  <si>
    <t xml:space="preserve">O capítulo alterna "e-mail" e "email" (oito de cada) e repete "comunicação" na mesma frase.</t>
  </si>
  <si>
    <t xml:space="preserve">Padronizar "e-mail". "O e-mail continua sendo o canal formal mais confiável com quem está fora da empresa."</t>
  </si>
  <si>
    <t xml:space="preserve">vale a regra jurídica do art. 111 do Código Civil: silêncio nunca é aprovação até que haja confirmação explícita por escrito.</t>
  </si>
  <si>
    <t xml:space="preserve">Inverte a lei. O art. 111 diz que o silêncio importa anuência quando as circunstâncias ou os usos o autorizarem. O risco com terceiros é o silêncio valer como aceite.</t>
  </si>
  <si>
    <t xml:space="preserve">Com clientes, fornecedores e investidores, peça confirmação por escrito e não conte o silêncio como resposta. O art. 111 do Código Civil admite o silêncio como anuência quando os usos o autorizam. Tirar a ressalva do bloco de código.</t>
  </si>
  <si>
    <t xml:space="preserve">O art. 111 do Código Civil diz o contrário do livro: o silêncio importa anuência quando as circunstâncias ou os usos o autorizarem e não for necessária declaração de vontade expressa.</t>
  </si>
  <si>
    <t xml:space="preserve">https://legis.senado.leg.br/norma/552282/publicacao/34620807</t>
  </si>
  <si>
    <t xml:space="preserve">**E-mail frio para investidor (quando ainda não há indicação quente na rede, conforme visto no Capítulo 13):**</t>
  </si>
  <si>
    <t xml:space="preserve">O Vol. 1 tem 12 capítulos. A indicação pela rede está no Cap. 12 (Rede, Mentores e Advisors), que vem depois, então nem "visto" cabe. Numeração da versão anterior.</t>
  </si>
  <si>
    <t xml:space="preserve">(quando ainda não há indicação pela rede, tema do Capítulo 12)</t>
  </si>
  <si>
    <t xml:space="preserve">Os registros de decisão de arquitetura (ADRs) preservam a história técnica do produto</t>
  </si>
  <si>
    <t xml:space="preserve">RFC, design doc, ADR, runbook e o template de post-mortem são tema de engenharia já tratado no Vol. 7 (a Fase 17 traz post-mortem completo). Fere a promessa de template impresso uma vez.</t>
  </si>
  <si>
    <t xml:space="preserve">No Vol. 1, manter um parágrafo sobre registrar decisões e remeter ao Vol. 7 para RFC, ADR, runbook e post-mortem. Alinhar o prazo de publicação (72 h aqui, meta de 48 h no Vol. 7).</t>
  </si>
  <si>
    <t xml:space="preserve">(para gestão completa de crise, ver Cap. 10 do Vol. 9)</t>
  </si>
  <si>
    <t xml:space="preserve">O Cap. 10 do Vol. 9 é Layoffs e Downsizing. Gestão de crise é o Cap. 9, como dizem os callouts dos Caps. 7 e 9 deste volume. Numeração antiga.</t>
  </si>
  <si>
    <t xml:space="preserve">Trocar por link para "Vol. 9, Cap. 9 (Gestão de Crise, Continuidade Operacional e Comunicação Crítica)" e tirar a remissão do título.</t>
  </si>
  <si>
    <t xml:space="preserve">### Como redigir um post-mortem sem caça às bruxas quando a operação falha</t>
  </si>
  <si>
    <t xml:space="preserve">O título promete post-mortem, mas a seção abre com comunicação de crise (primeiras 2 horas, comunicado a clientes e ao time). O post-mortem só aparece na l. 5735.</t>
  </si>
  <si>
    <t xml:space="preserve">Dividir em "### Comunicar durante a crise" e "### O post-mortem sem caça às bruxas".</t>
  </si>
  <si>
    <t xml:space="preserve">lembre-se de que a LGPD (art. 48) e a Resolução CD/ANPD nº 15/2024 exigem notificar a ANPD e os titulares afetados no prazo regulamentar (três dias úteis)</t>
  </si>
  <si>
    <t xml:space="preserve">Repete a ressalva da l. 5717 doze linhas depois. Nas duas falta o critério do art. 48: a comunicação é devida quando o incidente pode gerar risco ou dano relevante aos titulares.</t>
  </si>
  <si>
    <t xml:space="preserve">Deixar a ressalva só na l. 5717, com o critério: "se o incidente puder gerar risco ou dano relevante aos titulares, comunique a ANPD e os titulares em até três dias úteis (Res. CD/ANPD 15/2024)".</t>
  </si>
  <si>
    <t xml:space="preserve">**Escrever para mostrar que trabalhou, não para mover ação.** Update longo que documenta tudo que aconteceu mas não tem asks</t>
  </si>
  <si>
    <t xml:space="preserve">Callout com cinco armadilhas espremidas num parágrafo de negritos. Duas repetem o já dito (update só com boa notícia, l. 5510, e pedir feedback de decisão tomada, l. 5552).</t>
  </si>
  <si>
    <t xml:space="preserve">Cortar as duas repetidas e passar as outras três para prosa curta dentro de "Os três vícios", sem callout.</t>
  </si>
  <si>
    <t xml:space="preserve">O paradoxo: update honesto sobre problema aumenta confiança; update positivo artificial destrói.</t>
  </si>
  <si>
    <t xml:space="preserve">Ponto e vírgula montando antítese, com rótulo "O paradoxo:". Mesmo recurso nas l. 5435, 5456 e 5582.</t>
  </si>
  <si>
    <t xml:space="preserve">O update honesto sobre problemas aumenta a confiança. O otimista demais a destrói.</t>
  </si>
  <si>
    <t xml:space="preserve">**Resultado na trincheira (COMUNICAÇÃO ESCRITA PARA NEGÓCIOS):** A disciplina descrita em *O Espelho da Escrita e o Ritual de Segunda-Feira* permitiu que **Lucas e Marina**</t>
  </si>
  <si>
    <t xml:space="preserve">Molde das 23 ocorrências. Lucas e Marina batem com a abertura, mas "blindassem a margem operacional" nada tem a ver com a cena. Só "retrabalho" toca os três dias perdidos, sem número.</t>
  </si>
  <si>
    <t xml:space="preserve">Fechar a cena: "O e-mail reescrito, com o pedido na primeira frase, teve resposta do diretor da distribuidora em dois dias. Os avisos de WhatsApp viraram um memorando semanal e o retrabalho da engenharia acabou."</t>
  </si>
  <si>
    <t xml:space="preserve">*"reduzimos o tempo de fechamento de folha de 4 dias para 18 minutos em 34 empresas"*</t>
  </si>
  <si>
    <t xml:space="preserve">O Espelho não retoma Marina nem o e-mail de 12 dias. O exemplo de número concreto é de folha de pagamento, alheio ao negócio de tesouraria e conciliação de Lucas e Marina.</t>
  </si>
  <si>
    <t xml:space="preserve">Usar a cena: "O seu e-mail de proposta diz na primeira linha o que você pede e quanto o cliente perde por mês sem decidir, como o de Marina depois dos 12 dias de silêncio?"</t>
  </si>
  <si>
    <t xml:space="preserve">Rótulo idêntico em 15 Rituais do Vol. 1 (l. 5389, 5770, 6180 neste trecho). Não fala em segunda-feira, como promete a Nota do autor, e no Cap. 9 nem cabe.</t>
  </si>
  <si>
    <t xml:space="preserve">Dar a cada Ritual o próprio gatilho: "Segunda, 9h, antes do primeiro e-mail da semana" (Cap. 8), "Segunda, 30 minutos, cronômetro na mão" (Cap. 9).</t>
  </si>
  <si>
    <t xml:space="preserve">CAPÍTULO 9</t>
  </si>
  <si>
    <t xml:space="preserve">### Ninguém lembra do seu décimo slide: como falar em público e vencer bancas quando você tem apenas cinco minutos</t>
  </si>
  <si>
    <t xml:space="preserve">O título fala em cinco minutos, mas a cena de abertura tem dez minutos no cronômetro.</t>
  </si>
  <si>
    <t xml:space="preserve">Retitular "...e vencer bancas quando o relógio manda" ou ajustar a cena para uma banca de cinco minutos.</t>
  </si>
  <si>
    <t xml:space="preserve">e deixou em branco o que o edital mais pontuava (cartas de prefeituras ou usinas validando a dor, plano de implantação em 12 meses e viabilidade regulatória)</t>
  </si>
  <si>
    <t xml:space="preserve">A frase do parecer da banca é longa, repete "deixou... e deixou" e reconta o que o parágrafo já disse duas frases antes.</t>
  </si>
  <si>
    <t xml:space="preserve">O parecer foi curto: a tecnologia de sensores era boa, mas a arquitetura, que valia 15% da nota, comeu seis dos dez minutos, e os critérios de maior peso ficaram sem resposta.</t>
  </si>
  <si>
    <t xml:space="preserve">ao longo da trajetória da empresa. reunião geral (all-hands) de crise para 30 pessoas. palestra principal (keynote) de conferência para 2.000. Entrevista de TV com duas câmeras.</t>
  </si>
  <si>
    <t xml:space="preserve">Frases começam com minúscula, resto da troca mecânica de "All-hands" e "Keynote" pelas glosas. Fragmentos sem verbo em série, com glosa entre parênteses.</t>
  </si>
  <si>
    <t xml:space="preserve">O fundador fala numa reunião geral de crise para 30 pessoas, numa palestra para 2.000, numa entrevista de TV, diante do conselho a cada trimestre e num pitch em sala pequena. Cada situação tem dinâmica própria.</t>
  </si>
  <si>
    <t xml:space="preserve">### As 3 arenas orais do fundador: o Pitch de Captação, a Demonstração de Vendas e a Reunião Geral (*All-Hands*) com o Time</t>
  </si>
  <si>
    <t xml:space="preserve">A seção cobre pitch e reunião geral. A demonstração de vendas só aparece 280 linhas depois (l. 6077), em "Comitê Enterprise". Keynote, conselho e mídia viram arenas extras. Title Case.</t>
  </si>
  <si>
    <t xml:space="preserve">Retitular "Pitch e reunião geral" e trazer "Demo de produto" para cá, ou anunciar logo as seis situações da tabela da l. 5877 e seguir essa ordem.</t>
  </si>
  <si>
    <t xml:space="preserve">VC analisa retorno de portfólio, métricas de tração, tamanho de mercado e defensibilidade ganham peso.</t>
  </si>
  <si>
    <t xml:space="preserve">Frase partida: "VC analisa retorno de portfólio" emenda numa lista com outro verbo. A frase anterior (Angel...) tem a mesma emenda de vírgula, resto da troca do travessão.</t>
  </si>
  <si>
    <t xml:space="preserve">O investidor-anjo aposta na pessoa e na visão antes do mercado, então o pitch pede história pessoal forte. O fundo pensa no retorno do portfólio, e aí pesam tração, tamanho de mercado e barreiras à concorrência.</t>
  </si>
  <si>
    <t xml:space="preserve">posso trazer de volta no Q&amp;A em vez de quebrar o raciocínio agora?": e anotar visivelmente.</t>
  </si>
  <si>
    <t xml:space="preserve">Dois-pontos depois de interrogação e aspas, resto da troca do travessão. Repete-se nas l. 5892, 5994, 6002 e 6071.</t>
  </si>
  <si>
    <t xml:space="preserve">...em vez de quebrar o raciocínio agora?". Depois, anote a pergunta à vista de todos.</t>
  </si>
  <si>
    <t xml:space="preserve">Acima de 200 pessoas: combinação de all-hands síncrono com replay assíncrono, digest escrito da reunião enviado para quem não assistiu</t>
  </si>
  <si>
    <t xml:space="preserve">Conteúdo de escala (reuniões para 50 a 200 e mais de 200 pessoas, demissão de 20%) num capítulo do Vol. 1, sobreposto ao Vol. 7, Cap. 9 (Comunicação Interna) e ao Vol. 9, Cap. 10.</t>
  </si>
  <si>
    <t xml:space="preserve">No Vol. 1, ficar no time de até 15 pessoas e remeter ao Vol. 7, Cap. 9 para cadência por porte e ao Vol. 9, Cap. 10 para comunicar demissões.</t>
  </si>
  <si>
    <t xml:space="preserve">ver passo a passo completo no Capítulo 11 do Vol. 9</t>
  </si>
  <si>
    <t xml:space="preserve">O Cap. 11 do Vol. 9 é Recuperação Judicial e Wind-Down. Layoffs e Downsizing é o Cap. 10. Numeração da versão anterior.</t>
  </si>
  <si>
    <t xml:space="preserve">ver o passo a passo no Vol. 9, Cap. 10 (Layoffs e Downsizing)</t>
  </si>
  <si>
    <t xml:space="preserve">preserva muito mais a confiança da equipe do que se esconder atrás de eufemismos corporativos (*"faremos um realinhamento estratégico de estrutura"*); antes de qualquer anúncio</t>
  </si>
  <si>
    <t xml:space="preserve">Ponto e vírgula esconde duas frases de natureza diferente (tom e rito jurídico). Padrão recorrente no capítulo (l. 5935, 5975, 6026, 6075).</t>
  </si>
  <si>
    <t xml:space="preserve">Fechar a frase do tom com ponto e abrir outra: "Antes de anunciar desligamentos em grupo, alinhe o rito com o advogado trabalhista. A dispensa coletiva exige intervenção prévia do sindicato (STF, Tema 638, 2022)."</t>
  </si>
  <si>
    <t xml:space="preserve">### O mapa tático: como mudam o objetivo, a prova e o fechamento em cada arena</t>
  </si>
  <si>
    <t xml:space="preserve">A tabela não tem colunas de prova nem de fechamento, e a seção de keynote fica pendurada sob este título.</t>
  </si>
  <si>
    <t xml:space="preserve">Retitular "### As seis situações de fala, lado a lado" ou acrescentar as colunas "Prova que convence" e "Como fechar". Subir "Apresentação em conferência" para H3.</t>
  </si>
  <si>
    <t xml:space="preserve">### A engenharia da atenção no pitch: estrutura SCQA, uma mensagem central por slide e hierarquia visual</t>
  </si>
  <si>
    <t xml:space="preserve">O corpo trata de voz, postura e olhar. SCQA não é explicado (está na Fase 2, sem remissão) e hierarquia visual não aparece. O Espelho cobra títulos-tese que dependeriam desta seção.</t>
  </si>
  <si>
    <t xml:space="preserve">Retitular "### Voz, postura e olhar" e escrever a seção prometida: SCQA em quatro frases (remeter à Fase 2), uma mensagem por slide, título-tese com número. Ou cortar a promessa do título.</t>
  </si>
  <si>
    <t xml:space="preserve">Mantenha uma faixa de 130 a 150 palavras por minuto; acima de 180 palavras por minuto, a retenção da mensagem despenca.</t>
  </si>
  <si>
    <t xml:space="preserve">Números precisos sem fonte e verbo inflado ("despenca"). A faixa varia por idioma e formato, e não há estudo citado para o corte de 180.</t>
  </si>
  <si>
    <t xml:space="preserve">Citar a fonte ou suavizar: "Fale num ritmo que deixe espaço para pausas. Se o ensaio cronometrado mostra que você acelera nos números, desacelere ali."</t>
  </si>
  <si>
    <t xml:space="preserve">Nervosismo antes de apresentação é fisiologicamente idêntico à excitação: adrenalina, coração acelerado, estado de alerta.</t>
  </si>
  <si>
    <t xml:space="preserve">"Excitação" é falso cognato de "excitement" e tem conotação sexual no Brasil. "Idêntico" contradiz o parágrafo seguinte, que fala em estados "parecidos", como diz Brooks.</t>
  </si>
  <si>
    <t xml:space="preserve">O nervosismo antes de falar em público se parece muito com a empolgação: adrenalina, coração acelerado, estado de alerta.</t>
  </si>
  <si>
    <t xml:space="preserve">por que deveríamos tomar isso a sério?</t>
  </si>
  <si>
    <t xml:space="preserve">"Tomar a sério" é uso lusitano. A resposta sugerida repete o reenquadramento de "primeiro a chegar" da l. 5275, agora com "early stage" e "early mover".</t>
  </si>
  <si>
    <t xml:space="preserve">"Por que deveríamos levar isso a sério?" e "Estamos no começo. O que já temos são [X evidências]. A pergunta é se vocês querem aprender antes dos concorrentes."</t>
  </si>
  <si>
    <t xml:space="preserve">Fundador que consegue apresentar em 7 minutos o que normalmente apresenta em 20 demonstra que entende o que é essencial na própria empresa.</t>
  </si>
  <si>
    <t xml:space="preserve">O item fala em "tempo cortado pela metade", mas o exemplo corta 65% (de 20 para 7 minutos).</t>
  </si>
  <si>
    <t xml:space="preserve">Fundador que consegue apresentar em 10 minutos o que normalmente apresenta em 20... Ou retitular o item "Tempo cortado de surpresa".</t>
  </si>
  <si>
    <t xml:space="preserve">Cinco minutos de pesquisa antes de uma reunião de investidor pode mudar "como assim, vocês já têm case com banco?" para "ouvi dizer que vocês trabalham com o BTG</t>
  </si>
  <si>
    <t xml:space="preserve">Exemplo invertido: a pesquisa é do fundador, mas as falas citadas são do investidor. Concordância errada ("Cinco minutos... pode") e dois-pontos antes de "e".</t>
  </si>
  <si>
    <t xml:space="preserve">Cinco minutos de pesquisa mudam a abertura: em vez de "me conte sobre o fundo", você diz "vi que vocês investiram na [empresa X], que integra com core banking. Como foi essa integração?". A reunião já começa diferente.</t>
  </si>
  <si>
    <t xml:space="preserve">Impresso: mais lento, mais refletido, frequentemente off-record disponível, risco de descontextualização em edição.</t>
  </si>
  <si>
    <t xml:space="preserve">Apresenta o off-record como vantagem do impresso, e a l. 6012 manda nunca dizer o que não pode ser publicado, inclusive em off. Os quatro formatos vêm num só parágrafo, com "Radio" sem acento.</t>
  </si>
  <si>
    <t xml:space="preserve">Cortar "frequentemente off-record disponível". Separar impresso, rádio, TV e podcast em frases próprias ou numa lista curta de referência e corrigir "Rádio".</t>
  </si>
  <si>
    <t xml:space="preserve">Bridging é a técnica de redirecionar resposta de pergunta inconveniente para mensagem que você quer transmitir. Não é desviar: é responder</t>
  </si>
  <si>
    <t xml:space="preserve">Anglicismos sem necessidade no capítulo: bridging, delivery, Board presentation, keynote, all-hands, Q&amp;A, chairperson, early mover, call, bookshelf. Mais antítese "não é X: é Y".</t>
  </si>
  <si>
    <t xml:space="preserve">Técnica da ponte: responder em uma frase e levar a conversa para a mensagem que importa. Padronizar "conselho", "reunião geral", "perguntas e respostas" e "entrega".</t>
  </si>
  <si>
    <t xml:space="preserve">Antes de qualquer entrevista, definir 3 coisas que você quer que a pessoa que ler a matéria entenda sobre sua empresa.</t>
  </si>
  <si>
    <t xml:space="preserve">As três mensagens-chave e a técnica da ponte repetem o Vol. 6, Cap. 7 (Marca Corporativa e PR), sem remissão no corpo da seção. Fere a promessa de ferramenta impressa uma vez.</t>
  </si>
  <si>
    <t xml:space="preserve">Manter no Vol. 1 só o básico (três mensagens e a regra do off) e remeter ao Vol. 6, Cap. 7 para treinamento de mídia e crise.</t>
  </si>
  <si>
    <t xml:space="preserve">O jornalista vai fazer as perguntas dele: você vai dar as respostas deles E suas mensagens.</t>
  </si>
  <si>
    <t xml:space="preserve">Concordância ("deles" no lugar de "dele") e "E" maiúsculo usado como ênfase.</t>
  </si>
  <si>
    <t xml:space="preserve">O jornalista faz as perguntas dele. Você responde e encaixa as suas três mensagens.</t>
  </si>
  <si>
    <t xml:space="preserve">não do chairperson (exceto se você tiver chairperson)</t>
  </si>
  <si>
    <t xml:space="preserve">Frase circular e anglicismo. Na limitada típica do leitor do Vol. 1 nem há conselho formal, e o texto não avisa.</t>
  </si>
  <si>
    <t xml:space="preserve">A facilitação cabe ao fundador, a menos que a empresa tenha presidente do conselho. Acrescentar que conselho formal costuma surgir com a primeira rodada institucional.</t>
  </si>
  <si>
    <t xml:space="preserve">Presença em video (Zoom, Meet) tem diferenças específicas de presença presencial:</t>
  </si>
  <si>
    <t xml:space="preserve">Acentos faltando ("video", "senior" na l. 6068, "Radio" na l. 6002) e "presença presencial" redundante.</t>
  </si>
  <si>
    <t xml:space="preserve">Em vídeo (Zoom, Meet), algumas regras mudam:</t>
  </si>
  <si>
    <t xml:space="preserve">- Posicione a câmera na altura dos olhos ou levemente acima, com iluminação frontal suave e microfone dedicado testado antes de entrar na sala virtual.</t>
  </si>
  <si>
    <t xml:space="preserve">O primeiro item já cobre luz e microfone, que voltam nos itens 3 e 4 (versão nova sobre a antiga). A seção repete postura (l. 5945) e câmera (l. 5951) e não entrega a "leitura da sala" do título.</t>
  </si>
  <si>
    <t xml:space="preserve">Fundir os itens, cortar a linguagem corporal já dita na l. 5945 e trocar bookshelf, backlight, notifications e badge por estante, contraluz e notificações.</t>
  </si>
  <si>
    <t xml:space="preserve">Depois de ter o microfone cortado no sétimo minuto de sua primeira banca de fomento sem mostrar uma única tela funcional</t>
  </si>
  <si>
    <t xml:space="preserve">A abertura (1:5779) diz que o tempo acabou nos 10 minutos e que faltaram cartas de prefeituras e plano de implantação. Aqui o microfone é cortado no 7º minuto e falta tela.</t>
  </si>
  <si>
    <t xml:space="preserve">'Depois de estourar os dez minutos da banca de incubação GovTech sem mostrar as cartas de validação'. Trocar também 'paradas térmicas nas usinas e prefeituras' por um custo que valha para prefeituras.</t>
  </si>
  <si>
    <t xml:space="preserve">Contradiz a abertura: lá eram dez minutos, o tempo acabou no fim e a banca era de incubação GovTech. Aqui o corte vem no sétimo minuto, numa banca de fomento, e o erro vira falta de tela.</t>
  </si>
  <si>
    <t xml:space="preserve">Depois de estourar os dez minutos da banca de incubação GovTech sem chegar às provas de validação, Henrique refez a apresentação bloco a bloco...</t>
  </si>
  <si>
    <t xml:space="preserve">abriu o primeiro minuto quantificando o custo das paradas térmicas nas usinas e prefeituras, dedicou três minutos às evidências do piloto pago e à arquitetura técnica auditável</t>
  </si>
  <si>
    <t xml:space="preserve">Prefeitura não tem parada térmica, e a banca era GovTech. Os três minutos de validação e arquitetura não batem com a tabela (60 s + 60 s). "Dois minutos de sobra" fere a regra dos 90%.</t>
  </si>
  <si>
    <t xml:space="preserve">Escolher um público por banca (prefeitura: custo de parada de bomba de saneamento, por exemplo), alinhar os tempos à tabela e trocar "gabaritou... com dois minutos de sobra" por "terminou em nove minutos e subiu de nota".</t>
  </si>
  <si>
    <t xml:space="preserve">Em um **Processo Seletivo Estruturado (PSE)** ou banca de edital, você precisa dominar **duas regras do jogo em bancas formais**:</t>
  </si>
  <si>
    <t xml:space="preserve">Inflação de nomes numa só seção: PSE, Guilhotina do Cronômetro, Planilha de Barema, 10 blocos canônicos, Escada de Evidências, Coerência Desafio × Time, Protocolo do Cronômetro.</t>
  </si>
  <si>
    <t xml:space="preserve">Ficar com um conceito-mestre (o barema) e um instrumento (os 10 blocos cronometrados). Cortar "PSE" e "canônicos" e transformar as outras etiquetas em descrição simples.</t>
  </si>
  <si>
    <t xml:space="preserve">| Bloco | O que precisa ficar cristalino no slide e na fala | Tempo em Pitch de 5 min (300s) | Tempo em Pitch de 10 min (600s) |</t>
  </si>
  <si>
    <t xml:space="preserve">Os tempos somam exatamente 300 s e 600 s, sem folga. O Protocolo (l. 6160) e o Espelho (l. 6177) mandam terminar em 90% do tempo (4min30 e 9min). A tabela ensina a estourar.</t>
  </si>
  <si>
    <t xml:space="preserve">Recalcular para 270 s e 540 s, tirando 3 s de cada bloco na versão curta e 6 s na longa, e acrescentar a linha "Margem para imprevistos" com 30 s e 60 s.</t>
  </si>
  <si>
    <t xml:space="preserve">Qual degrau concreto da **Escada de Evidências** (1. entrevistas de problema documentadas; 2. protótipo ou teste de fumaça validado; 3. piloto rodando em ambiente real; 4. clientes pagantes recorrentes)</t>
  </si>
  <si>
    <t xml:space="preserve">A Escada tem quatro degraus aqui, outra lista na l. 6156 e seis níveis no Vol. 10 (Cap. 32), sem remissão. Na l. 6156 o critério cita a escada inteira para validar só a TI.</t>
  </si>
  <si>
    <t xml:space="preserve">Definir a Escada uma vez, remeter ao Vol. 10 para os seis níveis e, na l. 6156, usar o critério do passo: "parecer favorável de pelo menos 2 dos 3 gestores de TI, sem bloqueio impeditivo".</t>
  </si>
  <si>
    <t xml:space="preserve">Taxa de conclusão da tarefa $ge 80%$ e redução demonstrada no tempo de execução do fluxo.</t>
  </si>
  <si>
    <t xml:space="preserve">Fórmula LaTeX quebrada: perdeu a barra invertida e aparece ao leitor como "$ge 80%$".</t>
  </si>
  <si>
    <t xml:space="preserve">Taxa de conclusão da tarefa de pelo menos 80% (ou "≥ 80%") e redução demonstrada no tempo do fluxo.</t>
  </si>
  <si>
    <t xml:space="preserve">se no minuto 3 você ainda não chegou ao slide 6, corte imediatamente os exemplos secundários</t>
  </si>
  <si>
    <t xml:space="preserve">A regra só vale para a banca de 5 minutos. Na de 10, pela própria tabela, o bloco 6 começa em 5min30, e quem seguir a regra vai cortar conteúdo sem necessidade.</t>
  </si>
  <si>
    <t xml:space="preserve">Dar o checkpoint por formato: banca de 5 min, slide 6 até 2min45. Banca de 10 min, slide 6 até 5min30. Com a margem de 10%, 2min30 e 5min.</t>
  </si>
  <si>
    <t xml:space="preserve">### Onde bons projetos perdem na banca: estourar o tempo, rasar o diagnóstico do problema e omitir as provas de validação</t>
  </si>
  <si>
    <t xml:space="preserve">"Rasar" não quer dizer tornar raso no uso corrente. E o callout abaixo não trata de banca: repete armadilhas gerais já ditas (slide com texto, apresentação pessoal, câmera, reunião geral).</t>
  </si>
  <si>
    <t xml:space="preserve">Título: "Onde bons projetos perdem na banca: tempo estourado, diagnóstico raso e validação omitida". Trocar o callout por três parágrafos sobre esses erros, com o caso de Henrique.</t>
  </si>
  <si>
    <t xml:space="preserve">Você fez pelo menos 2 ensaios em voz alta antes de apresentação importante?</t>
  </si>
  <si>
    <t xml:space="preserve">Contradiz a "Regra dos três ensaios" (l. 5961) e o "ensaiei a apresentação três vezes" da l. 6165.</t>
  </si>
  <si>
    <t xml:space="preserve">Você fez os três ensaios (sozinho, para plateia pequena e com perguntas simuladas)?</t>
  </si>
  <si>
    <t xml:space="preserve">**Fechamento operacional (APRESENTAÇÃO E FALA EM PÚBLICO):** Em Curitiba, a aplicação rigorosa do roteiro de *O Espelho do Palco e o Ritual de Segunda-Feira* por **Henrique** converteu incerteza estratégica</t>
  </si>
  <si>
    <t xml:space="preserve">Variante do molde, com frase idêntica em 17 lugares da coleção. Henrique bate com a cena, mas o desfecho genérico nada acrescenta ao que a l. 6099 já mostrou.</t>
  </si>
  <si>
    <t xml:space="preserve">Cortar a linha ou trocar por dado da cena: "Na rodada seguinte, Henrique terminou em nove minutos, com as cartas de duas prefeituras na tela, e entrou na incubadora."</t>
  </si>
  <si>
    <t xml:space="preserve">reescreva todos os títulos de slides como **afirmações completas com dados** (*headline assertions*) e grave-se no celular apresentando em 5 minutos cravados sem passar do segundo 300</t>
  </si>
  <si>
    <t xml:space="preserve">O Ritual cobra títulos-tese, técnica que o capítulo não ensina, e "5 minutos cravados" contradiz a regra dos 90% (4min30) do Espelho logo acima.</t>
  </si>
  <si>
    <t xml:space="preserve">...e grave-se apresentando em 4min30, com 30 segundos de margem. Ensinar o título-tese na seção da l. 5927.</t>
  </si>
  <si>
    <t xml:space="preserve">CAPÍTULO 10</t>
  </si>
  <si>
    <t xml:space="preserve">como dois fundadores com IA operam com a velocidade que antes exigia trinta pessoas</t>
  </si>
  <si>
    <t xml:space="preserve">O título fala em trinta pessoas e a abertura em três analistas por seis semanas. O título infla o número que o próprio texto sustenta.</t>
  </si>
  <si>
    <t xml:space="preserve">'como dois fundadores com IA fazem em uma semana o que exigia três analistas por seis semanas'. Ou mostrar a conta que chega a trinta pessoas.</t>
  </si>
  <si>
    <t xml:space="preserve">um levantamento que antes consumia seis semanas de trabalho manual de três analistas hoje cabe na rotina semanal da dupla</t>
  </si>
  <si>
    <t xml:space="preserve">A abertura começa com "Em 2016, quando..." e não fecha a oração. "A dupla" vem antes dos nomes. A cena não tem decisão nem consequência e não volta no capítulo.</t>
  </si>
  <si>
    <t xml:space="preserve">Reescrever: "Em 2016, validar uma hipótese e analisar trinta entrevistas tomava seis semanas de três analistas. Lucas e Marina fazem isso numa semana com IA." Depois mostrar uma decisão que a IA errou.</t>
  </si>
  <si>
    <t xml:space="preserve">produzir conteúdo de aquisição, um levantamento que antes consumia seis semanas de trabalho manual de três analistas hoje cabe na rotina semanal da dupla</t>
  </si>
  <si>
    <t xml:space="preserve">Abertura corrompida: a oração 'Em 2016, quando...' não se completa, 'a dupla' surge antes de Lucas e Marina e a frase seguinte repete o 'Hoje'. Não há cena nem tensão.</t>
  </si>
  <si>
    <t xml:space="preserve">Partir em duas frases e abrir com a dupla: 'Em 2016, validar uma hipótese, prototipar e analisar trinta entrevistas tomava seis semanas de três analistas. Lucas e Marina fazem o ciclo em uma semana, com folha de pagamento zero.'</t>
  </si>
  <si>
    <t xml:space="preserve">Hoje, **Lucas e Marina** executam esse ciclo enxuto ao longo de uma única semana</t>
  </si>
  <si>
    <t xml:space="preserve">Lucas e Marina só aparecem na abertura e no parágrafo de molde. O corpo, das Fases 0 a 20, não usa a dupla em nenhum exemplo, e o Espelho não volta a ela.</t>
  </si>
  <si>
    <t xml:space="preserve">Ancorar dois ou três blocos na dupla: a síntese das entrevistas com distribuidoras (Fase 4), o protótipo (Fase 9), a planilha do serviço padronizado (Fase 11) e a citação inventada que pegaram na conferência.</t>
  </si>
  <si>
    <t xml:space="preserve">modelos legados como o GPT-4 Turbo, descontinuado na API da OpenAI em outubro de 2026</t>
  </si>
  <si>
    <t xml:space="preserve">Data de descontinuação precisa, no mês corrente e sem fonte. Se estiver errada, o capítulo envelhece já no primeiro callout.</t>
  </si>
  <si>
    <t xml:space="preserve">Conferir no calendário de depreciação da OpenAI. Sem confirmação, escrever 'modelos legados, como o GPT-4 Turbo, deram lugar a famílias de raciocínio e contexto longo'.</t>
  </si>
  <si>
    <t xml:space="preserve">A OpenAI anunciou em 22/04/2026 o fim do GPT-4 Turbo, que saiu da API em 23/10/2026. A data de outubro de 2026 está certa.</t>
  </si>
  <si>
    <t xml:space="preserve">https://developers.openai.com/api/docs/deprecations</t>
  </si>
  <si>
    <t xml:space="preserve">Unifica num só capítulo os fluxos práticos de rotina do fundador (síntese de entrevistas, revisão de documentos, prototipação e análise) e a tabela de consulta das 21 fases</t>
  </si>
  <si>
    <t xml:space="preserve">Nota de bastidor da fusão dos antigos Caps. 10 e 11 vazou. Promete uma tabela das 21 fases que não existe no capítulo, e a camada 2 cai no mesmo capítulo da camada 1.</t>
  </si>
  <si>
    <t xml:space="preserve">Cortar a frase e renumerar as camadas: 1, uso pelo fundador (este capítulo), 2, IA no produto (Vol. 4, Cap. 10), 3, IA na operação (Vol. 7, Cap. 6). Se a tabela for desejada, montá-la de fato: fase, uso, comando, revisão humana.</t>
  </si>
  <si>
    <t xml:space="preserve">Empreender em 2026, sem usar modelos de linguagem (LLMs), e ferramentas de IA generativa como acelerador, é, metaforicamente, empreender com uma mão nas costas.</t>
  </si>
  <si>
    <t xml:space="preserve">Vírgula mecânica antes de 'e' e 'ou' em pares curtos, às vezes entre sujeito e verbo. São cerca de 60 casos no Cap. 10 e raros nos Caps. 11 e 12. Parece troca automática de pontuação.</t>
  </si>
  <si>
    <t xml:space="preserve">Varrer o capítulo e tirar a vírgula antes de 'e'/'ou' em pares: 'Empreender em 2026 sem LLMs e ferramentas de IA generativa é empreender com uma mão nas costas.' Cortar 'metaforicamente'.</t>
  </si>
  <si>
    <t xml:space="preserve">Rodar análise SWOT pessoal. "Com base nisto [contexto], gere três cenários realistas onde eu falho, e por quê"</t>
  </si>
  <si>
    <t xml:space="preserve">O rótulo diz SWOT, mas o comando pede cenários de fracasso, que é pré-mortem.</t>
  </si>
  <si>
    <t xml:space="preserve">'Rodar um pré-mortem pessoal: "Com base neste contexto, descreva três cenários realistas em que eu fracasso e por quê."'</t>
  </si>
  <si>
    <t xml:space="preserve">Cuidado. Valide saída humanamente, antes do cliente ver. No começo.</t>
  </si>
  <si>
    <t xml:space="preserve">Fragmentos telegráficos e regência errada ('antes do cliente ver'). O vício se repete em 'Ganho.' (6359), 'Limite.' (6361) e na rotina de noventa minutos (6372).</t>
  </si>
  <si>
    <t xml:space="preserve">'No começo, revise cada resposta antes de o cliente vê-la.'</t>
  </si>
  <si>
    <t xml:space="preserve">Modelagem financeira. Peça ao LLM para gerar planilha de unit economics, dado input de custos, e receitas.</t>
  </si>
  <si>
    <t xml:space="preserve">'dado input de custos, e receitas' mistura inglês e vírgula mecânica. O leitor não sabe o que entregar ao modelo nem o que pedir de volta.</t>
  </si>
  <si>
    <t xml:space="preserve">'Modelagem financeira. Entregue ao LLM seus custos e receitas e peça a planilha de economia unitária (CAC, margem de contribuição, payback). Confira cada fórmula à mão.'</t>
  </si>
  <si>
    <t xml:space="preserve">Monitoramento de sinais de saturação ([[IGNICAO-Vol-9-Maturidade-e-Exit#FASE 19 — REINVENÇÃO E SEGUNDA CURVA|Fase 19 (Vol. 9)]]).</t>
  </si>
  <si>
    <t xml:space="preserve">Sete parágrafos seguidos repetem o link para a Fase 19 ou 20 do Vol. 9. A remissão vira ruído e fragmenta a leitura.</t>
  </si>
  <si>
    <t xml:space="preserve">Pôr um link só no título da seção ('Nas Fases 19 e 20, Vol. 9') e tirar os sete dos parágrafos.</t>
  </si>
  <si>
    <t xml:space="preserve">com agrupamento por proximidade da tese central (75% no núcleo atual, 50% adjacente e 25% experimental)</t>
  </si>
  <si>
    <t xml:space="preserve">Os percentuais somam 150% e contradizem a regra 70/20/10 do parágrafo seguinte. Não fica claro se medem proximidade ou alocação.</t>
  </si>
  <si>
    <t xml:space="preserve">Usar a régua do parágrafo seguinte: 'agrupadas em núcleo (70%), adjacente (20%) e experimental (10%)'. Se a ideia é grau de proximidade com o núcleo, dizer isso sem porcentagem.</t>
  </si>
  <si>
    <t xml:space="preserve">Você é um tax advisor, ou M&amp;A banker, ou corporate strategic acquirer, avaliando uma empresa com [métricas, e descrição].</t>
  </si>
  <si>
    <t xml:space="preserve">Inglês sem necessidade no comando e no capítulo: 'draft', 'quotes', 'threshold ex-ante', 'Research de concorrentes', 'Pricing research', 'PE buyer', 'sounding board'.</t>
  </si>
  <si>
    <t xml:space="preserve">'Você é um consultor tributário, um banqueiro de M&amp;A ou um comprador estratégico avaliando uma empresa com [métricas e descrição].' Trocar 'draft' por rascunho, 'quotes' por citações e 'threshold' por meta mínima.</t>
  </si>
  <si>
    <t xml:space="preserve">Alerta específico para Fases 15 e 16</t>
  </si>
  <si>
    <t xml:space="preserve">O alerta trata das Fases 19 e 20 (renovação e venda), como o próprio corpo admite. Fases 15 e 16 são Máquina de crescimento e Time. Numeração antiga.</t>
  </si>
  <si>
    <t xml:space="preserve">Retitular 'Alerta específico para as Fases 19 e 20' e tirar do corpo o parêntese que corrige o título.</t>
  </si>
  <si>
    <t xml:space="preserve">**A regra da caneta e do copiloto (conciliando com o Capítulo 8):**</t>
  </si>
  <si>
    <t xml:space="preserve">'Conciliando com o Capítulo 8' é nota de edição. O callout ainda emenda duas frases com ponto e vírgula e tem 'essencial' no título.</t>
  </si>
  <si>
    <t xml:space="preserve">'A regra da caneta e do copiloto (ver Cap. 8):' e partir em duas frases: 'Documentos que formam seu pensamento você escreve primeiro e usa a IA para achar furos. Nos textos operacionais, a IA faz os primeiros 70%.'</t>
  </si>
  <si>
    <t xml:space="preserve">(em processos seletivos, a decisão final deve ser humana, assegurando o direito de revisão do art. 20 da LGPD)</t>
  </si>
  <si>
    <t xml:space="preserve">O art. 20 dá o direito de pedir revisão de decisão automatizada. A revisão obrigatória por pessoa natural caiu com a Lei 13.853/2019. 'Deve ser humana' é boa prática, não comando legal.</t>
  </si>
  <si>
    <t xml:space="preserve">'(em processos seletivos, deixe a decisão final com uma pessoa: o art. 20 da LGPD garante ao candidato pedir revisão de decisões tomadas só por sistema automatizado)'.</t>
  </si>
  <si>
    <t xml:space="preserve">O art. 20 da LGPD dá ao titular o direito de pedir revisão de decisão tomada só por tratamento automatizado e de saber os critérios usados. A exigência de revisão por pessoa natural (§ 3º) foi vetada na Lei 13.853/2019.</t>
  </si>
  <si>
    <t xml:space="preserve">https://www.planalto.gov.br/ccivil_03/_ato2019-2022/2019/Msg/VEP/VEP-288.htm</t>
  </si>
  <si>
    <t xml:space="preserve">Limite. Vai até onde o prompt chega. Produto complexo ainda exige engenharia real. Para MVPs, e experimentos, revolucionário.</t>
  </si>
  <si>
    <t xml:space="preserve">Fragmentos em série e adjetivo inflado. A frase final ('Para MVPs, e experimentos, revolucionário.') não tem verbo.</t>
  </si>
  <si>
    <t xml:space="preserve">'O limite é o que o prompt alcança: produto complexo ainda exige engenharia. Para MVPs e experimentos, o ganho de velocidade é grande.'</t>
  </si>
  <si>
    <t xml:space="preserve">A IA produz respostas confiáveis sobre estruturas, e trade-offs. Mas não sobre o contexto específico da sua empresa.</t>
  </si>
  <si>
    <t xml:space="preserve">Chamar a resposta de 'confiável' contradiz a regra de ouro (6213) e o alerta de alucinação (6384). É o terceiro callout com a tese 'IA não decide' (6207, 6329).</t>
  </si>
  <si>
    <t xml:space="preserve">Fundir os três callouts em um, junto da regra de ouro: 'A IA ajuda a estruturar opções e trade-offs. Não conhece sua empresa e erra com confiança. Use para estruturar, nunca para decidir.'</t>
  </si>
  <si>
    <t xml:space="preserve">Uma sessão focada por semana. Tipicamente segunda de manhã. Agenda. Revisar a semana anterior (o que funcionou, o que não).</t>
  </si>
  <si>
    <t xml:space="preserve">Lista virada em frases soltas ('Agenda.', 'Não reativa.'). Esta rotina de noventa minutos ainda concorre com o Ritual de trinta minutos do fecho.</t>
  </si>
  <si>
    <t xml:space="preserve">Escrever em prosa e fundir com o Ritual: 'Toda segunda de manhã, reserve noventa minutos para revisar a semana, escolher de três a cinco prioridades, pedir à IA a crítica das decisões pendentes e rascunhar as comunicações.'</t>
  </si>
  <si>
    <t xml:space="preserve">**Due diligence inversa.** Antes de aceitar cheque de VC, usar IA para pesquisar fundo, partner, portfolio, e histórico público de decisões.</t>
  </si>
  <si>
    <t xml:space="preserve">'Due diligence reversa' (6322) simula as perguntas do comprador. 'Due diligence inversa' (6378) investiga o investidor. Dois nomes quase iguais para práticas diferentes.</t>
  </si>
  <si>
    <t xml:space="preserve">Dar nomes distintos em português: 'diligência simulada do comprador' na 6322 e 'diligência do investidor' na 6378.</t>
  </si>
  <si>
    <t xml:space="preserve">**Preparação de pitch.** Iteração de pitch deck text, e narrativa, com IA, antes de mostrar a investidor.</t>
  </si>
  <si>
    <t xml:space="preserve">Repete a 'Preparação de pitch para investidores' da linha 6304, com as mesmas perguntas difíceis. A prototipagem em código também aparece duas vezes (6285 e 6361). Sobra da fusão.</t>
  </si>
  <si>
    <t xml:space="preserve">Manter um bloco de pitch (o da 6304, com as vinte perguntas) e um de código (o da 6361, que traz a trava de segurança). Cortar os outros dois.</t>
  </si>
  <si>
    <t xml:space="preserve">O pecado mortal: usar IA para inventar pesquisas de cliente falsas ou enviar spam genérico</t>
  </si>
  <si>
    <t xml:space="preserve">O título promete um pecado (pesquisa falsa e spam), mas o corpo lista sete armadilhas e nunca trata de pesquisa inventada nem de spam.</t>
  </si>
  <si>
    <t xml:space="preserve">Título fiel ao corpo: 'Sete armadilhas de quem usa IA sem método'. Ou acrescentar um parágrafo sobre persona sintética tratada como cliente real e disparo em massa.</t>
  </si>
  <si>
    <t xml:space="preserve">Para informações de clientes, dados pessoais, e estratégia competitiva, use modelos self-hosted, ou com contratos enterprise, com compromissos de privacidade.</t>
  </si>
  <si>
    <t xml:space="preserve">Falta a regra brasileira: enviar dado pessoal a modelo hospedado no exterior é transferência internacional (LGPD, arts. 33 a 36, e Resolução CD/ANPD 19/2024).</t>
  </si>
  <si>
    <t xml:space="preserve">Acrescentar: 'Dado pessoal enviado a provedor no exterior é transferência internacional. Confira se o contrato traz as cláusulas-padrão da ANPD e registre a base legal.' Conferir o número da resolução.</t>
  </si>
  <si>
    <t xml:space="preserve">ou equivalente corporativo atualizado em outubro de 2026.</t>
  </si>
  <si>
    <t xml:space="preserve">O kit mistura frases soltas e marcadores, repete 'atualizado em outubro de 2026' como nota de revisão e fecha com callout de título truncado ('Não coleção de vinte ferramentas').</t>
  </si>
  <si>
    <t xml:space="preserve">Lista única de seis itens no mesmo formato, sem 'atualizado em outubro de 2026' (a nota de validade já cobre). Callout: 'Seis ferramentas, não vinte'.</t>
  </si>
  <si>
    <t xml:space="preserve">Callout vazio: título sem conteúdo. Repete-se nas linhas 6501 e 6615 e em mais quatro pontos do volume.</t>
  </si>
  <si>
    <t xml:space="preserve">Preencher com as fases ligadas ao capítulo (aqui, Fases 4, 5, 9 e 11 e o Cap. 10 do Vol. 4) ou apagar o callout.</t>
  </si>
  <si>
    <t xml:space="preserve">**Lição consolidada em IA GENERATIVA E AGENTES COMO COPILOTO E ACELERADOR DO...:** Quando **Lucas e Marina** travaram as regras de *O Espelho da Alavancagem com IA e o Ritual de...*</t>
  </si>
  <si>
    <t xml:space="preserve">Molde com título truncado e desfecho genérico. Arquétipo e cidades batem com a bíblia, mas nada fala de IA nem retoma a semana enxuta e a folha zero da abertura.</t>
  </si>
  <si>
    <t xml:space="preserve">Desfecho concreto: 'Seis meses depois, a dupla seguia sem contratar: a IA transcrevia as entrevistas e montava o protótipo, e o tempo ganho virou trinta conversas com distribuidoras.'</t>
  </si>
  <si>
    <t xml:space="preserve">1. **Amplificador vs. Muleta:** Você está usando IA para comprimir 40 horas de trabalho braçal (transcrição, código boilerplate, pesquisa regulatória) em 2 horas</t>
  </si>
  <si>
    <t xml:space="preserve">O Espelho tem duas perguntas e não retoma Lucas e Marina nem a folha zero da abertura. Falta régua para o leitor se classificar.</t>
  </si>
  <si>
    <t xml:space="preserve">Retomar a cena: 'A dupla manteve a folha zero porque a IA fazia o braçal e eles faziam o campo. Na sua última semana, quantas horas a IA liberou e quantas viraram conversa com cliente?' Dar faixas de resposta.</t>
  </si>
  <si>
    <t xml:space="preserve">O parêntese nasceu no Ritual do Cap. 8 (antes de enviar o update) e foi copiado para os 15 Rituais do volume. Aqui não há envio em jogo e o título promete segunda-feira.</t>
  </si>
  <si>
    <t xml:space="preserve">Tirar o parêntese de molde e dar dia e gatilho próprios: 'Ritual de segunda-feira (30 minutos, antes da reunião de pauta)'.</t>
  </si>
  <si>
    <t xml:space="preserve">CAPÍTULO 11</t>
  </si>
  <si>
    <t xml:space="preserve">economiza seis meses de cabeçada em uma tarde; um programa predatório toma 8% da sua empresa em troca de palestras genéricas.</t>
  </si>
  <si>
    <t xml:space="preserve">Antítese montada com ponto e vírgula (o Cap. 11 tem cerca de 18). Os 8% daqui viram 10% no título da seção e 12% na cena.</t>
  </si>
  <si>
    <t xml:space="preserve">Duas frases e o número da cena: 'Um bom conselheiro poupa seis meses de cabeçada em uma tarde. Um programa predatório leva 12% da sua empresa em troca de palestras.'</t>
  </si>
  <si>
    <t xml:space="preserve">**Henrique** aplicou a mesma disciplina nos editais da Finep, FAPESP PIPE e BNDES</t>
  </si>
  <si>
    <t xml:space="preserve">Henrique é de Curitiba e o PIPE é da FAPESP, para empresas paulistas. O próprio livro diz em 5:6621 que o equivalente no Paraná é a Fundação Araucária (Tecnova).</t>
  </si>
  <si>
    <t xml:space="preserve">Trocar 'FAPESP PIPE' por 'Fundação Araucária (Tecnova PR)'. Para seguir a bíblia, acrescentar EMBRAPII.</t>
  </si>
  <si>
    <t xml:space="preserve">O PIPE da FAPESP atende só empresa sediada no estado de São Paulo. Henrique é de Curitiba e atua no PR e no MT. O próprio Vol. 10 situa o PIPE em São Paulo.</t>
  </si>
  <si>
    <t xml:space="preserve">Trocar pelo fomento paranaense: 'nos editais da Finep, da Fundação Araucária e do BNDES'. Se a ideia for o PIPE, dar a Henrique uma unidade em São Paulo e dizer isso.</t>
  </si>
  <si>
    <t xml:space="preserve">O PIPE da FAPESP apoia pesquisa em pequenas empresas sediadas no Estado de São Paulo, com até 250 funcionários, e o pesquisador responsável precisa residir em SP. Uma empresa de Curitiba que atua no PR e no MT não se enquadra.</t>
  </si>
  <si>
    <t xml:space="preserve">https://fapesp.br/pipe/faq/</t>
  </si>
  <si>
    <t xml:space="preserve">o piloto com o banco virou contrato anual recorrente, a subvenção estadual de R$ 300 mil financiou a engenharia com diluição zero</t>
  </si>
  <si>
    <t xml:space="preserve">Contradiz a bíblia e o Cap. 4: a dupla financia o MVP vendendo serviço produtizado. Aqui, seis meses após o CNPJ, já tem contrato anual com grande banco e R$ 300 mil de subvenção.</t>
  </si>
  <si>
    <t xml:space="preserve">Ajustar ao arco: 'o piloto com o banco seguiu em avaliação, a subvenção saiu meses depois e pagou parte da engenharia, e o caixa do dia a dia continuou vindo do serviço padronizado vendido às distribuidoras'.</t>
  </si>
  <si>
    <t xml:space="preserve">Pelo Cap. 1 (1:3672) a primeira conta B2B só fecha no décimo mês, quando Lucas quase vende 35% por R$ 250 mil. Aqui, no sétimo mês, já há contrato anual e R$ 300 mil sem diluição.</t>
  </si>
  <si>
    <t xml:space="preserve">Situar a subvenção depois do décimo mês ("um ano depois") ou dizer no Cap. 1 que o aperto era só do caixa pessoal de Lucas, com a empresa já financiada.</t>
  </si>
  <si>
    <t xml:space="preserve">A Fase 14 e os Capítulos 13, 16 e 17 do Volume 5 tratam em profundidade do planejamento da rodada de equity</t>
  </si>
  <si>
    <t xml:space="preserve">Numeração da v5.0. No Vol. 5 atual, rodada é o Cap. 9, instrumentos conversíveis o Cap. 11 e fomento não diluitivo o Cap. 12. Não há Caps. 16 e 17.</t>
  </si>
  <si>
    <t xml:space="preserve">'A Fase 14 e os Capítulos 9, 11 e 12 do Volume 5 tratam em profundidade...'</t>
  </si>
  <si>
    <t xml:space="preserve">(Vol. 5)]] tocam em captação de equity, participação societária. Este capítulo cobre território adjacente</t>
  </si>
  <si>
    <t xml:space="preserve">Verbo no plural para um link só (sobra de lista cortada) e a mesma ideia dita duas vezes no parágrafo ('neste capítulo, o foco é' e 'Este capítulo cobre território adjacente').</t>
  </si>
  <si>
    <t xml:space="preserve">Manter só a primeira frase, com as remissões corrigidas, e cortar o resto do parágrafo até 'sem rede direta de investidor'.</t>
  </si>
  <si>
    <t xml:space="preserve">(**CPSI**, porta de entrada decisiva para quem vende a governos e concessionárias, detalhado no Volume 10)</t>
  </si>
  <si>
    <t xml:space="preserve">O CPSI da LC 182/2021 é contrato da administração pública. Concessionária privada não contrata por CPSI. O período tem mais de 120 palavras e dois parênteses longos.</t>
  </si>
  <si>
    <t xml:space="preserve">'(CPSI, a porta de entrada para vender inovação ao poder público, detalhada no Vol. 10)'. Partir o período: primeiro os instrumentos do Marco Legal, depois as seis categorias.</t>
  </si>
  <si>
    <t xml:space="preserve">O CPSI é contrato de órgãos e entidades da administração direta, autárquica e fundacional (LC 182, art. 12, § 1º). Empresas públicas e sociedades de economia mista podem adotá-lo pelo regulamento interno (§ 2º). Concessionária privada não contrata por CPSI.</t>
  </si>
  <si>
    <t xml:space="preserve">https://www.planalto.gov.br/ccivil_03/leis/lcp/lcp182.htm</t>
  </si>
  <si>
    <t xml:space="preserve">Como separar mentores que operaram no setor de consultores de palco: três perguntas de verificação</t>
  </si>
  <si>
    <t xml:space="preserve">A seção não fala de mentores nem traz as três perguntas. Trata de caminho estruturado e de aceleradoras medíocres. O título parece de outra seção.</t>
  </si>
  <si>
    <t xml:space="preserve">Entregar as perguntas: 'O mentor operou no seu setor? Abriu porta concreta para algum ex-participante? Aparece depois da primeira reunião?' Ou retitular: 'Por que o programa certo encurta a curva e o errado custa equity'.</t>
  </si>
  <si>
    <t xml:space="preserve">Radiografia completa: Y Combinator, Latitud, Antler, Cubo, Porto Digital, FAPESP PIPE, Finep e Hubs Setoriais</t>
  </si>
  <si>
    <t xml:space="preserve">Latitud não aparece no corpo. Porto Digital e FAPESP PIPE só são citados de passagem. 'Radiografia completa' promete mais do que a seção entrega.</t>
  </si>
  <si>
    <t xml:space="preserve">Tirar do título o que não é tratado ou acrescentar um parágrafo sobre Latitud e sobre o Porto Digital (útil para Rafael, no Recife). Título: 'Quem é quem: aceleradoras, hubs, fomento e incubadoras'.</t>
  </si>
  <si>
    <t xml:space="preserve">**Distrito**, começou como aceleradora, pivotou em 2023-2024 para plataforma de inteligência de dados sobre o ecossistema.</t>
  </si>
  <si>
    <t xml:space="preserve">O parágrafo descreve a ACE duas vezes (aceleradora clássica, depois consultoria) e o Distrito duas vezes. Parece colagem de versões. A vírgula separa sujeito e verbo.</t>
  </si>
  <si>
    <t xml:space="preserve">Uma frase por instituição, no formato vigente: 'A ACE atua hoje em inovação corporativa e investe via ACE Ventures. O Distrito trocou a aceleração por dados e conexão com corporações.' Conferir datas.</t>
  </si>
  <si>
    <t xml:space="preserve">tipicamente com cinco milhões de reais ou mais em receita anual. É programa contínuo com seleção anual via Endeavor Search</t>
  </si>
  <si>
    <t xml:space="preserve">O corte de receita, o nome 'Endeavor Search' e a 'taxa modesta' cobrada do empreendedor pedem checagem. A seleção da Endeavor ocorre em painéis ao longo do ano.</t>
  </si>
  <si>
    <t xml:space="preserve">Conferir com a Endeavor Brasil critério, nome do processo e custo. Sem confirmação, escrever 'empresas em crescimento, com receita relevante, escolhidas em painéis nacionais e internacionais'.</t>
  </si>
  <si>
    <t xml:space="preserve">A Endeavor não toma equity e seleciona por potencial de mercado, liderança do empreendedor e momento de crescimento, via programa Scale-Up de três a nove meses, bancas e painéis com mentores. Não há fonte para corte de R$ 5 milhões, para o nome Endeavor Search nem para taxa cobrada.</t>
  </si>
  <si>
    <t xml:space="preserve">https://startups.com.br/negocios/empreendedorismo/exclusivo-endeavor-anuncia-mudancas-no-programa-scale-up/ | https://www.baguete.com.br/noticias/painel-da-endeavor-aprova-seis-do-brasil</t>
  </si>
  <si>
    <t xml:space="preserve">também sem tomar *equity*. Custo zero, não pede equity, não há investimento direto mas credibiliza para investidores. Faz sentido para pré-MVP ou MVP inicial</t>
  </si>
  <si>
    <t xml:space="preserve">A frase da Endeavor foi enxertada no meio do InovAtiva. As frases seguintes passam a dizer que a Endeavor, voltada a scale-ups, serve ao pré-MVP. É a terceira descrição dela no capítulo.</t>
  </si>
  <si>
    <t xml:space="preserve">Tirar a Endeavor daqui (ela já está na 6467): 'O InovAtiva Brasil oferece mentoria e conexão sem pedir participação. Custo zero, sem aporte, mas dá credibilidade. Serve a quem está no pré-MVP ou no MVP inicial.'</t>
  </si>
  <si>
    <t xml:space="preserve">BNDES Social Bond, Desenvolve SP estadual e programas regionais oferecem linhas setoriais com condições favoráveis.</t>
  </si>
  <si>
    <t xml:space="preserve">Social bond é título que o BNDES emite para captar recursos, não linha de crédito para startup. Listar como linha disponível ao fundador é erro.</t>
  </si>
  <si>
    <t xml:space="preserve">Trocar por linhas reais, conferidas: 'Linhas de inovação do BNDES via bancos repassadores, Desenvolve SP, BRDE e agências estaduais de fomento oferecem crédito setorial em condições favoráveis.'</t>
  </si>
  <si>
    <t xml:space="preserve">Social bond é título que o próprio BNDES emite para captar recursos de investidores, dentro do Sustainability Bond Framework criado com apoio do BID. Não é linha de crédito que o fundador contrata.</t>
  </si>
  <si>
    <t xml:space="preserve">https://www.iadb.org/pt-br/noticias/com-apoio-do-bid-bndes-cria-estrutura-para-emitir-bonus-verdes-sociais-e-sustentaveis</t>
  </si>
  <si>
    <t xml:space="preserve">(ver Capítulo 17 do Vol. 5)</t>
  </si>
  <si>
    <t xml:space="preserve">O Vol. 5 tem 15 capítulos. Fomento não diluitivo é o Cap. 12. Numeração da v5.0.</t>
  </si>
  <si>
    <t xml:space="preserve">'(ver Capítulo 12 do Vol. 5)'.</t>
  </si>
  <si>
    <t xml:space="preserve">realiza o BNDES Garagem, que é um programa gratuito de aceleração sem tomada de equity e com premiação aos finalistas</t>
  </si>
  <si>
    <t xml:space="preserve">Não há garantia de edição ativa do BNDES Garagem em 2026. O presente do indicativo pode mandar o leitor atrás de programa encerrado.</t>
  </si>
  <si>
    <t xml:space="preserve">Conferir no site do BNDES. Sem edição aberta, escrever 'realizou o BNDES Garagem em edições anteriores' e indicar o programa equivalente vigente.</t>
  </si>
  <si>
    <t xml:space="preserve">O BNDES Garagem segue ativo. A terceira edição prevê quatro ciclos de 2024 a 2028, com até 400 startups, é gratuita e dá prêmios em dinheiro aos finalistas do Demoday. O presente do indicativo está certo.</t>
  </si>
  <si>
    <t xml:space="preserve">https://www.xataka.com.br/diversos/bndes-abre-inscricoes-para-selecionar-ate-100-startups-impacto-para-programa-bndes-garagem</t>
  </si>
  <si>
    <t xml:space="preserve">três meses em San Francisco ou remota. O programa funciona em formato presencial na Califórnia</t>
  </si>
  <si>
    <t xml:space="preserve">Duas frases seguidas se contradizem. O formato remoto foi da pandemia.</t>
  </si>
  <si>
    <t xml:space="preserve">'O Y Combinator é a aceleradora americana mais prestigiada: três meses presenciais em San Francisco, com mais de uma turma por ano.' Conferir o número de turmas em 2026.</t>
  </si>
  <si>
    <t xml:space="preserve">O YC descreve programa de três meses em San Francisco, com kickoff presencial e encontros semanais na cidade, e quatro turmas por ano. O formato remoto foi da pandemia.</t>
  </si>
  <si>
    <t xml:space="preserve">https://www.ycombinator.com/deal</t>
  </si>
  <si>
    <t xml:space="preserve">Bom para setores onde tem força, como healthtech em Boston, fintech em Nova York, sustainability em Berlim.</t>
  </si>
  <si>
    <t xml:space="preserve">A frase ficou depois da Antler, mas fala da Techstars. A lista inserida (Techstars, 500 Global, Antler) quebrou a referência. Antler e 500 Global aparecem duas vezes, com gênero trocado.</t>
  </si>
  <si>
    <t xml:space="preserve">Um parágrafo por programa, cada um descrito uma vez. Logo após a Techstars: 'É mais forte onde tem polo: saúde em Boston, fintech em Nova York, sustentabilidade em Berlim.'</t>
  </si>
  <si>
    <t xml:space="preserve">o acordo padrão atualizado a partir de 2024 combina um aporte fixo inicial com nota conversível adicional (totalizando até US$ 120 mil na modalidade padrão por 6% a 9% de participação</t>
  </si>
  <si>
    <t xml:space="preserve">US$ 120 mil é o acordo antigo da Techstars (US$ 20 mil por 6% mais nota de US$ 100 mil). Há sinal de acordo maior a partir de 2025. Os números podem estar vencidos.</t>
  </si>
  <si>
    <t xml:space="preserve">Conferir na página oficial da Techstars os termos de 2026 e citar valor, instrumento e participação com o ano.</t>
  </si>
  <si>
    <t xml:space="preserve">Desde as turmas do segundo semestre de 2025, a Techstars investe US$ 220 mil: US$ 20 mil por 5% em ações (via CEA) mais US$ 200 mil em SAFE sem teto com cláusula MFN. Os programas da Ásia-Pacífico seguem com US$ 120 mil no total.</t>
  </si>
  <si>
    <t xml:space="preserve">https://www.techstars.com/investment-terms | https://launchbaseafrica.com/2025/04/23/larger-cheques-from-techstars-yet-pullback-in-africa-casts-a-shadow</t>
  </si>
  <si>
    <t xml:space="preserve">Aplique com PMF inicial em tração, ambição global e disponibilidade para viver em SF durante o ciclo</t>
  </si>
  <si>
    <t xml:space="preserve">Aqui o YC pede PMF inicial. Na linha 6488 ele é indicado para as fases sete a onze, antes do PMF (Fase 13). O leitor não sabe quando aplicar.</t>
  </si>
  <si>
    <t xml:space="preserve">Um critério só, repetido nos dois lugares: 'Aplique quando tiver usuários ou receita crescendo semana a semana, mesmo antes do PMF.'</t>
  </si>
  <si>
    <t xml:space="preserve">O bar é altíssimo, com seleção entre meio por cento e um por cento dos aplicantes.</t>
  </si>
  <si>
    <t xml:space="preserve">Decalque do inglês ('the bar') e inglês sem necessidade no capítulo: 'growth', 'rede latam', 'sustainability', 'tracks fintech-specific', 'reference check'.</t>
  </si>
  <si>
    <t xml:space="preserve">'A régua é alta: o YC aceita entre 0,5% e 1% dos candidatos.' Trocar 'tracks fintech-specific' por 'trilhas de fintech' e 'sustainability' por 'sustentabilidade'.</t>
  </si>
  <si>
    <t xml:space="preserve">Em agritech, SP Ventures, iniciativas regionais e AgTech Garage de Piracicaba.</t>
  </si>
  <si>
    <t xml:space="preserve">Na mesma seção, a SP Ventures aparece como programa e depois como fundo, ao lado do AgTech Garage repetido. Duas versões coladas.</t>
  </si>
  <si>
    <t xml:space="preserve">Uma frase: 'No agro, o AgTech Garage, em Piracicaba, conecta startups a corporações, e a SP Ventures é fundo de venture capital, não aceleradora.'</t>
  </si>
  <si>
    <t xml:space="preserve">InovaTivo da UFMG, Tecnopuc da PUC-RS, Grupo Raiar da PUC-SP</t>
  </si>
  <si>
    <t xml:space="preserve">A Raiar é a incubadora do Tecnopuc, da PUCRS, não da PUC-SP. 'InovaTivo da UFMG' também pede checagem (a incubadora costuma aparecer como Inova UFMG).</t>
  </si>
  <si>
    <t xml:space="preserve">'Inova UFMG, Tecnopuc e incubadora Raiar (PUCRS)...', conferindo cada nome no site da instituição.</t>
  </si>
  <si>
    <t xml:space="preserve">A Raiar é a incubadora de empresas da PUCRS, ligada ao parque Tecnopuc, e não da PUC-SP. A incubadora da UFMG se chama Inova, vinculada à antiga CTIT (hoje NITS). Não existe 'InovaTivo da UFMG'.</t>
  </si>
  <si>
    <t xml:space="preserve">https://portal.pucrs.br/en/?p=16221 | https://www.ufmg.br/pdi/2024-2029/wp-content/uploads/2023/04/Inovacao-e-Empreendedorismo.pdf</t>
  </si>
  <si>
    <t xml:space="preserve">O benchmark é YC com sete por cento por meio milhão de dólares mais rede e credibilidade.</t>
  </si>
  <si>
    <t xml:space="preserve">Os 7% do YC compram US$ 125 mil. Os US$ 375 mil são SAFE sem teto, que converte na rodada seguinte, como diz a linha 6473. O benchmark infla o valor de cada ponto.</t>
  </si>
  <si>
    <t xml:space="preserve">'O benchmark é o YC: 7% por US$ 125 mil, mais um SAFE sem teto de US$ 375 mil, além de rede e credibilidade.'</t>
  </si>
  <si>
    <t xml:space="preserve">O YC investe US$ 500 mil, mas os 7% compram só US$ 125 mil, em SAFE post-money. Os outros US$ 375 mil entram em SAFE sem teto com cláusula de nação mais favorecida (MFN), que converte na rodada seguinte.</t>
  </si>
  <si>
    <t xml:space="preserve">(ver Capítulo 16 do Vol. 5)</t>
  </si>
  <si>
    <t xml:space="preserve">Não existe Cap. 16 no Vol. 5. SAFE, mútuo e teto de avaliação estão no Cap. 11. Numeração da v5.0.</t>
  </si>
  <si>
    <t xml:space="preserve">'(ver Capítulo 11 do Vol. 5)'.</t>
  </si>
  <si>
    <t xml:space="preserve">Fora conselheiros individuais com *vesting* e *cliff* (Capítulo 13)</t>
  </si>
  <si>
    <t xml:space="preserve">O Vol. 1 tem 12 capítulos. Conselheiros com vesting estão no Cap. 12. Numeração da v5.0.</t>
  </si>
  <si>
    <t xml:space="preserve">'(Capítulo 12)'.</t>
  </si>
  <si>
    <t xml:space="preserve">Se está nas fases sete a onze (MVP até PMF), Y Combinator e Techstars caso tenha ambição global</t>
  </si>
  <si>
    <t xml:space="preserve">Rótulos fora do mapa: Fases 7 a 11 vão de hipóteses a MVP e o PMF é a Fase 13. Fases 2 a 6 (articulação a mercado) também não são 'validação'.</t>
  </si>
  <si>
    <t xml:space="preserve">'Nas Fases 2 a 6 (da ideia ao mapa de mercado)... Nas Fases 7 a 12 (hipóteses, experimentos, MVP e modelo)... Da Fase 13 em diante (PMF e escala)...'</t>
  </si>
  <si>
    <t xml:space="preserve">Como medir o retorno real (ROI) de cada hora gasta em programas e hubs</t>
  </si>
  <si>
    <t xml:space="preserve">O título promete medir retorno por hora e o corpo lista quatro indicadores do histórico do programa, em frases sem verbo. Nada mede as horas do fundador.</t>
  </si>
  <si>
    <t xml:space="preserve">Dar a conta: 'Some as horas do mês no programa, multiplique pelo valor da sua hora de venda e compare com o que voltou: reuniões com cliente do ICP, intros a investidores, contratos.'</t>
  </si>
  <si>
    <t xml:space="preserve">Cada aplicação consome tempo. Qualidade vence volume. A terceira é confundir programa com salvação.</t>
  </si>
  <si>
    <t xml:space="preserve">Anuncia três armadilhas, numera de (1) a (3) e segue com 'A terceira' até 'A oitava'. Há duas terceiras e frases órfãs de uma lista antiga.</t>
  </si>
  <si>
    <t xml:space="preserve">Manter as três armadilhas em prosa e abrir outro parágrafo: 'Outras cinco aparecem com frequência: confundir programa com salvação, subestimar o tempo...'. Cortar 'Cada aplicação consome tempo. Qualidade vence volume.'</t>
  </si>
  <si>
    <t xml:space="preserve">Callout vazio no fim do capítulo, mesmo defeito da linha 6415.</t>
  </si>
  <si>
    <t xml:space="preserve">Preencher (Fase 14 e Caps. 9, 11 e 12 do Vol. 5, Cap. 32 do Vol. 10) ou apagar.</t>
  </si>
  <si>
    <t xml:space="preserve">**Da teoria à rotina operacional (ACELERADORAS, PROGRAMAS E PARCEIROS INSTITUCIONAIS...):** Na revisão mensal em São Paulo e Florianópolis, **Lucas e Marina** transformaram o protocolo</t>
  </si>
  <si>
    <t xml:space="preserve">Molde com título truncado. Arquétipo e cidades batem, mas o desfecho ('liberar novos recursos do orçamento') não fala de programa nem retoma as três propostas da abertura.</t>
  </si>
  <si>
    <t xml:space="preserve">'Um ano depois, Lucas e Marina ainda tinham todas as quotas: recusaram a aceleradora, ficaram com o banco e a subvenção e passaram a recusar evento sem cliente do ICP na sala.'</t>
  </si>
  <si>
    <t xml:space="preserve">(que veremos no Capítulo 13)</t>
  </si>
  <si>
    <t xml:space="preserve">O Cap. 13 não existe no Vol. 1. Os acordos com conselheiros estão no Cap. 12. Numeração da v5.0.</t>
  </si>
  <si>
    <t xml:space="preserve">'(que veremos no Capítulo 12)'.</t>
  </si>
  <si>
    <t xml:space="preserve">exigindo mais de 7% a 10% por um cheque inferior a R$ 300 mil sem entregar distribuição comprovada?</t>
  </si>
  <si>
    <t xml:space="preserve">Cada passagem dá uma régua: 5% a 7% aceitáveis (título 6479), mais de 10% (6481), mais de 7% por menos de R$ 300 a 500 mil (6484), 7% a 10% abaixo de R$ 300 mil (aqui).</t>
  </si>
  <si>
    <t xml:space="preserve">Fixar uma régua e repetir igual: 'Desconfie de pedido acima de 7% por cheque abaixo de R$ 500 mil sem distribuição comprovada.'</t>
  </si>
  <si>
    <t xml:space="preserve">Selecione no máximo **2 programas ou editais não diluitivos** (ou de primeiríssima linha) para o seu semestre, faça *reference check* com 3 fundadores</t>
  </si>
  <si>
    <t xml:space="preserve">Escolher os programas do semestre e ligar para três ex-participantes não cabe em 30 minutos antes de um envio, como diz o parêntese de molde. Ritual sem dia nem hora reais.</t>
  </si>
  <si>
    <t xml:space="preserve">'Ritual de segunda-feira (30 minutos): liste os programas em aberto, corte para no máximo dois e agende na semana as três ligações com ex-participantes. Recuse o resto por escrito.'</t>
  </si>
  <si>
    <t xml:space="preserve">CAPÍTULO 12</t>
  </si>
  <si>
    <t xml:space="preserve">**dois degraus à frente dela**: uma fundadora que havia escalado de 1 para 12 clínicas em São Paulo, um contador especialista em tributação médica e um gestor de tráfego local: e estabeleceu</t>
  </si>
  <si>
    <t xml:space="preserve">Os travessões do aposto viraram dois-pontos. A frase fica com três dois-pontos e 'e estabeleceu' perde o fio. 'Reuniões cirúrgicas' usa adjetivo vetado.</t>
  </si>
  <si>
    <t xml:space="preserve">'...mapeou três operadores dois degraus à frente (uma fundadora que foi de 1 para 12 clínicas em São Paulo, um contador de tributação médica e um gestor de tráfego local) e marcou com cada um 45 minutos por trimestre, com perguntas enviadas 48 horas antes.'</t>
  </si>
  <si>
    <t xml:space="preserve">Uma única dica da fundadora paulista sobre negociação de insumos odontológicos economizou R$ 180 mil no ano seguinte.</t>
  </si>
  <si>
    <t xml:space="preserve">Para uma clínica no terceiro ano, que no Vol. 4 fatura cerca de R$ 140 mil por mês (4:3581), poupar R$ 180 mil só em insumos é quase todo o gasto anual com eles. Número inflado.</t>
  </si>
  <si>
    <t xml:space="preserve">Baixar para uma ordem plausível (ex.: 'economizou R$ 28 mil no ano seguinte, 15% da conta de insumos') ou dizer que a economia veio na compra de equipamentos.</t>
  </si>
  <si>
    <t xml:space="preserve">prometendo verbalmente 1% da empresa só para colocar a foto dele na apresentação institucional</t>
  </si>
  <si>
    <t xml:space="preserve">A promessa verbal de 1% nunca se resolve. O capítulo ensina vesting e conversa de encerramento, mas não conta como Camila desfez o acordo, que é o risco real da cena.</t>
  </si>
  <si>
    <t xml:space="preserve">Fechar no Espelho ou na seção do 'Conselheiro de Slide': 'Como nada estava assinado, Camila usou a conversa de encerramento e trocou a promessa por um agradecimento. Por pouco não deu quotas a quem nunca apareceu.'</t>
  </si>
  <si>
    <t xml:space="preserve">Resultado? Em doze meses, o executivo apareceu em apenas um almoço</t>
  </si>
  <si>
    <t xml:space="preserve">Pergunta retórica com resposta imediata, fórmula que o autor quer cortar.</t>
  </si>
  <si>
    <t xml:space="preserve">'Em doze meses, o executivo apareceu em um almoço...'</t>
  </si>
  <si>
    <t xml:space="preserve">uma rede profissional sólida nunca nasce distribuindo cartões em coquetéis: **nascem quando você aborda operadores reais</t>
  </si>
  <si>
    <t xml:space="preserve">Erro de concordância na frase central do capítulo: 'uma rede... nascem'.</t>
  </si>
  <si>
    <t xml:space="preserve">'Uma rede profissional sólida não nasce em coquetel. Nasce quando você leva um problema específico a quem já operou, executa o conselho em duas semanas e volta para contar o resultado.'</t>
  </si>
  <si>
    <t xml:space="preserve">Como Reid Hoffman e Ben Casnocha destacam em *The Startup of You* (2012) ao analisar a força de alianças baseadas em reciprocidade e laços de confiança</t>
  </si>
  <si>
    <t xml:space="preserve">A regra das duas semanas e do loop fechado é do autor, mas a frase a atribui a Hoffman e Casnocha. 'Alianças' lembra outro livro deles, The Alliance (2014).</t>
  </si>
  <si>
    <t xml:space="preserve">Separar fonte e regra: 'Hoffman e Casnocha, em The Startup of You (2012), mostram que rede forte se faz com ajuda mútua antes da necessidade. A regra prática deste capítulo: execute em duas semanas e feche o loop.'</t>
  </si>
  <si>
    <t xml:space="preserve">cobre contratação quando há PMF, Product-Market Fit, encaixe entre produto e mercado, e processos formais.</t>
  </si>
  <si>
    <t xml:space="preserve">Glosa em três camadas. No fim do parágrafo, a pergunta 'como encontro as pessoas certas' perdeu a pontuação e a última frase não tem verbo.</t>
  </si>
  <si>
    <t xml:space="preserve">'cobre contratação depois do PMF, com processos formais.' E fechar: 'Antes, o fundador precisa responder: como encontro as pessoas certas? Mentores, conselheiros, primeiros clientes, primeiros funcionários e anjos.'</t>
  </si>
  <si>
    <t xml:space="preserve">Os quatro papéis de apoio ao fundador: Mentor Informal, Conselheiro Formal (*Advisor*), *Coach* Executivo e Par de Operação</t>
  </si>
  <si>
    <t xml:space="preserve">O corpo lista outras quatro frentes (mentores, advisors, rede calorosa e comunidade pública). Coach executivo e par de operação não aparecem no capítulo.</t>
  </si>
  <si>
    <t xml:space="preserve">Alinhar: 'As quatro frentes do capital humano: mentores, conselheiros, rede próxima e presença pública'. Ou tratar coach e grupo de pares (fóruns de fundadores) em um parágrafo cada.</t>
  </si>
  <si>
    <t xml:space="preserve">uma lista viva de **20 a 30 pessoas-chave** acompanhada mensalmente, de **3 a 5 mentores informais** acionados sem participação societária</t>
  </si>
  <si>
    <t xml:space="preserve">A 'régua única' muda no capítulo: 30 a 50 pessoas, 5 a 10 mentores e 2 a 4 advisors (6606), 30 a 50 pessoas e 1 a 3 advisors (6613), 2 a 4 advisors como típico (6584).</t>
  </si>
  <si>
    <t xml:space="preserve">Fixar uma régua e repetir igual nos três lugares, por exemplo: 30 pessoas-chave, 3 a 5 mentores ativos e até 3 advisors com vesting.</t>
  </si>
  <si>
    <t xml:space="preserve">Como condensar anos de aprendizado operacional em uma conversa de 45 minutos com quem já viveu o problema</t>
  </si>
  <si>
    <t xml:space="preserve">A seção explica por que a rede importa para contratar, vender e captar. A conversa de 45 minutos só aparece na seção seguinte.</t>
  </si>
  <si>
    <t xml:space="preserve">Retitular ('Por que a rede vem antes da contratação, da venda e da rodada') e levar o título atual para a seção do modelo de abordagem.</t>
  </si>
  <si>
    <t xml:space="preserve">Empresa não se constrói sozinho.</t>
  </si>
  <si>
    <t xml:space="preserve">Concordância errada e eco do título de abertura ('Ninguém constrói nada relevante sozinho').</t>
  </si>
  <si>
    <t xml:space="preserve">Cortar ou: 'Mesmo com um cofundador brilhante, há decisões em que um olhar externo qualificado poupa meses de erro.'</t>
  </si>
  <si>
    <t xml:space="preserve">sales é CEO-driven (vendas conduzidas pelo CEO) via rede.</t>
  </si>
  <si>
    <t xml:space="preserve">Inglês com glosa colada onde o português basta. O vício se repete em 'warm network (rede calorosa)', 'over-formalizar', 'warm path' e 'checkpoint'.</t>
  </si>
  <si>
    <t xml:space="preserve">'Até R$ 1 a 3 milhões de receita recorrente anual, quem vende é o CEO, pela rede.'</t>
  </si>
  <si>
    <t xml:space="preserve">aplique a abordagem fria curta de quatro frases do Capítulo 8 apoiada em um dado concreto de tração ou pesquisa.</t>
  </si>
  <si>
    <t xml:space="preserve">O Cap. 8 traz e-mail frio de 150 a 250 palavras, não de quatro frases. O modelo de quatro frases está neste capítulo (6558), como diz o próprio Ritual.</t>
  </si>
  <si>
    <t xml:space="preserve">'aplique o e-mail frio do Capítulo 8, de 150 a 250 palavras, ou, para mentores, o modelo de quatro frases deste capítulo.'</t>
  </si>
  <si>
    <t xml:space="preserve">E o ponto mais importante: construir rede antes de precisar é dez vezes mais eficaz que construir rede quando precisa.</t>
  </si>
  <si>
    <t xml:space="preserve">Abertura enfática e precisão inventada ('dez vezes'), sem fonte.</t>
  </si>
  <si>
    <t xml:space="preserve">'Construa a rede antes de precisar. Quando a necessidade chega, o pedido soa oportunista e a resposta demora.'</t>
  </si>
  <si>
    <t xml:space="preserve">envie em até 24 horas uma mensagem curta de agradecimento citando dois ou três pontos específicos que você já colocou em prática</t>
  </si>
  <si>
    <t xml:space="preserve">Em 24 horas o leitor ainda não aplicou nada. O capítulo dá prazos diferentes para fechar o loop: 24 horas, duas semanas (6524), 15 dias (Espelho) e dois ou três meses.</t>
  </si>
  <si>
    <t xml:space="preserve">Separar os passos: 'Em 24 horas, agradeça e diga o que vai testar. Em 15 dias, conte o que executou. Em dois ou três meses, mostre o resultado.' Usar os mesmos prazos no Espelho.</t>
  </si>
  <si>
    <t xml:space="preserve">já nesta Fase 1, para a conversa rápida de calibragem de quinta-feira (30 minutos), faça cinco perguntas diretas</t>
  </si>
  <si>
    <t xml:space="preserve">Trecho transplantado da Fase 1 (linha 1570). No Cap. 12 não há 'esta Fase 1' nem conversa de quinta-feira, e o leitor fica sem referência.</t>
  </si>
  <si>
    <t xml:space="preserve">'Para conversas rápidas de calibragem, como as da Fase 1 (30 minutos), faça cinco perguntas diretas sobre a rotina do profissional e feche com a pergunta-chave...'</t>
  </si>
  <si>
    <t xml:space="preserve">Importante: especialista informa como construir; não valida que há mercado.</t>
  </si>
  <si>
    <t xml:space="preserve">Rótulo enfático e antítese montada com ponto e vírgula. O Cap. 12 tem cerca de 12 pontos e vírgulas.</t>
  </si>
  <si>
    <t xml:space="preserve">'O especialista informa como construir. Ele não prova que existe mercado.'</t>
  </si>
  <si>
    <t xml:space="preserve">conforme o Capítulo 16 do Vol. 6</t>
  </si>
  <si>
    <t xml:space="preserve">O Vol. 6 tem 15 capítulos. Stock options e phantom shares estão no Cap. 12. Numeração da v5.0.</t>
  </si>
  <si>
    <t xml:space="preserve">'conforme o Capítulo 12 do Vol. 6'.</t>
  </si>
  <si>
    <t xml:space="preserve">contrato de 0,25% a 0,5% de participação em *vesting* de 4 anos (com *cliff* de 1 ano)</t>
  </si>
  <si>
    <t xml:space="preserve">A regra da 6567 diz vesting de 24 a 48 meses com cliff de 3 a 6 meses. O modelo de conversa propõe 4 anos e cliff de 1 ano, e o título da 6608 fala em 'cliff de 1 ano'.</t>
  </si>
  <si>
    <t xml:space="preserve">Escolher uma régua e usar no capítulo todo. Para advisor, o padrão FAST é vesting curto, por volta de 24 meses com cliff de poucos meses. Ajustar o modelo de conversa e o título da 6608. Conferir o FAST.</t>
  </si>
  <si>
    <t xml:space="preserve">O FAST do Founder Institute (versão 3, julho de 2026) prevê vesting em dois anos com cliff de três meses e participação de 0,10% a 1,00%, conforme estágio e nível de engajamento. Vesting de 4 anos com cliff de 1 ano é o padrão de funcionário, não de advisor.</t>
  </si>
  <si>
    <t xml:space="preserve">https://fi.co/FAST</t>
  </si>
  <si>
    <t xml:space="preserve">É o problema mais comum de cap table early-stage no Brasil.</t>
  </si>
  <si>
    <t xml:space="preserve">Afirmação de prevalência sem fonte, em tom de dado.</t>
  </si>
  <si>
    <t xml:space="preserve">'É um dos problemas mais comuns no quadro societário de startups iniciantes.' Ou citar levantamento.</t>
  </si>
  <si>
    <t xml:space="preserve">**Gatilhos de revisao**, instituir conversa trimestral de checkpoint. **Gatilhos objetivos de revisão:**</t>
  </si>
  <si>
    <t xml:space="preserve">Dois rótulos colados no mesmo bloco, um sem acento. Sobra de versão anterior.</t>
  </si>
  <si>
    <t xml:space="preserve">'**Gatilhos de revisão.** A cada trimestre, faça uma avaliação de 15 minutos com uma pergunta...' Cortar o primeiro rótulo e o 'checkpoint'.</t>
  </si>
  <si>
    <t xml:space="preserve">**Conversa modelo de exit**, simples e direto.</t>
  </si>
  <si>
    <t xml:space="preserve">No livro, 'exit' é a venda da empresa (Fase 20). Aqui é encerrar um advisor. A concordância também falha ('conversa... direto').</t>
  </si>
  <si>
    <t xml:space="preserve">'**Conversa de encerramento**, simples e direta.'</t>
  </si>
  <si>
    <t xml:space="preserve">**Recompra de equity não vestido**, padrão Founder Institute permite recompra a 0,01 USD por opção não vestida (token).</t>
  </si>
  <si>
    <t xml:space="preserve">Contradiz a 6567 (opção não adquirida caduca sem custo). Recompra vale para ação restrita, não para opção. Em limitada brasileira, valor em dólar por opção não faz sentido.</t>
  </si>
  <si>
    <t xml:space="preserve">'**Parcela não adquirida.** Opção não adquirida caduca sem custo. Se o advisor recebeu quotas com vesting, o contrato prevê recompra pelo valor simbólico de aquisição.' Validar com advogado societário.</t>
  </si>
  <si>
    <t xml:space="preserve">Estatística que se repete: investidores sérios recebem cem a quinhentos pitches por mês. Leem dez a vinte por cento dos pitches frios.</t>
  </si>
  <si>
    <t xml:space="preserve">Cadeia de percentuais sem fonte, com precisão inventada ('acima de oitenta por cento').</t>
  </si>
  <si>
    <t xml:space="preserve">Citar a fonte ou trocar por formulação qualitativa: 'Fundos leem uma fração pequena dos e-mails frios. Uma apresentação feita por alguém de confiança quase sempre é lida.'</t>
  </si>
  <si>
    <t xml:space="preserve">publicações técnicas no LinkedIn (dois a quatro textos densos por semana sobre aprendizados e dilemas operacionais, sem autopromoção vazia)</t>
  </si>
  <si>
    <t xml:space="preserve">Dois a quatro textos densos por semana, mais artigo mensal, podcast e palestra, contradiz a 'presença pública modesta mas consistente' (6539) e o checklist de um canal.</t>
  </si>
  <si>
    <t xml:space="preserve">Dar um piso realista: 'um texto denso por semana no LinkedIn ou um artigo por mês', e deixar o resto como opção para quem já tem cadência.</t>
  </si>
  <si>
    <t xml:space="preserve">A primeira é networking superficial em escala.</t>
  </si>
  <si>
    <t xml:space="preserve">O parágrafo começa por 'A primeira' sem anunciar o que conta. O título promete 'terceirizar decisões' e 'cliff de 1 ano', que não estão entre os dez erros.</t>
  </si>
  <si>
    <t xml:space="preserve">Abrir com 'Dez erros que corroem a rede:' e retitular a seção do mesmo jeito, ou incluir os erros que o título promete.</t>
  </si>
  <si>
    <t xml:space="preserve">É a disciplina mais importante do empreendedorismo bem-sucedido. Não é opcional.</t>
  </si>
  <si>
    <t xml:space="preserve">Superlativo sem base e fragmento de reforço. No mesmo parágrafo: 'rede incrível', 'Pior do que não postar.', 'Terrível.'.</t>
  </si>
  <si>
    <t xml:space="preserve">'Rede faz parte do trabalho do fundador, não é um extra.' Cortar 'Terrível.' e 'Pior do que não postar.'</t>
  </si>
  <si>
    <t xml:space="preserve">Callout vazio no fim do capítulo, mesmo defeito das linhas 6415 e 6501.</t>
  </si>
  <si>
    <t xml:space="preserve">Preencher (Fase 16 do Vol. 6, Cap. 5 do Vol. 4, Cap. 9 do Vol. 5) ou apagar.</t>
  </si>
  <si>
    <t xml:space="preserve">**Lição consolidada em REDE, MENTORES E ADVISORS: COMO CONSTRUIR O CAPITAL...:** Quando a **Dra. Camila** travou as regras de *O Espelho da Rede e o Ritual de Segunda-Feira*</t>
  </si>
  <si>
    <t xml:space="preserve">Molde com título truncado. Camila e Belo Horizonte batem com a cena, mas o desfecho genérico ignora o advisor famoso, os três operadores e os R$ 180 mil.</t>
  </si>
  <si>
    <t xml:space="preserve">'No terceiro ano, Camila tinha três conselheiros que respondiam no mesmo dia e nenhum nome famoso no slide. Uma dica sobre insumos pagou R$ 180 mil, e o executivo do 1% não levou quota, porque nada foi assinado.'</t>
  </si>
  <si>
    <t xml:space="preserve">**Ritual da semana (30 minutos antes do próximo envio importante):** Identifique **3 operadores brasileiros**</t>
  </si>
  <si>
    <t xml:space="preserve">Mesmo parêntese de molde do Cap. 8. O Ritual é concreto, mas o rótulo não diz segunda-feira e pede 20 minutos quando o modelo pede 20 a 30.</t>
  </si>
  <si>
    <t xml:space="preserve">'Ritual de segunda-feira (30 minutos): identifique três operadores dois degraus à frente e envie o modelo de abordagem deste capítulo, pedindo 20 a 30 minutos.'</t>
  </si>
  <si>
    <t xml:space="preserve">Cunha (Fase 6): com seus frameworks passo a passo, canvases visuais preenchidos, templates/roteiros de entrevista e métricas integrados dentro de cada fase, seguidos por 3 capítulos sobre psicologia do consumidor</t>
  </si>
  <si>
    <t xml:space="preserve">Frase de 80 palavras com dois dois-pontos seguidos (o segundo no lugar do travessão) e enumeração truncada em "e Category Design e casos de fracasso".</t>
  </si>
  <si>
    <t xml:space="preserve">Partir em três frases: "...e Cunha (Fase 6). Cada fase traz frameworks, canvases preenchidos, roteiros de entrevista e métricas. Fecham o volume três capítulos: consumidor brasileiro, inteligência competitiva e design de categoria, e casos de fracasso."</t>
  </si>
  <si>
    <t xml:space="preserve">### Consumidor Brasileiro, Inteligência Competitiva e Design de Categoria (Capítulos 1 a 3)</t>
  </si>
  <si>
    <t xml:space="preserve">O título do bloco omite o Capítulo 3 (casos de fracasso) e traduz Category Design, que o título do Capítulo 2 mantém em inglês.</t>
  </si>
  <si>
    <t xml:space="preserve">"Consumidor, Concorrência e Fracassos Brasileiros (Capítulos 1 a 3)" e um só termo para Category Design no volume inteiro.</t>
  </si>
  <si>
    <t xml:space="preserve">FASE 4</t>
  </si>
  <si>
    <t xml:space="preserve">Marina, que havia fechado uma startup de RH três anos antes por construir sem demanda paga, freou o sócio na hora</t>
  </si>
  <si>
    <t xml:space="preserve">Biografia nova de Marina, ausente da bíblia e do Vol. 1 (lá ela é só a "futura sócia comercial"). E a cena repete a lição que Marina já deu a Lucas na abertura da Fase 1.</t>
  </si>
  <si>
    <t xml:space="preserve">Cortar a startup de RH ou registrá-la na bíblia e no Vol. 1. Se a cena repete a da Fase 1, assumir a repetição: "Pela segunda vez no ano, Marina fez a mesma pergunta."</t>
  </si>
  <si>
    <t xml:space="preserve">Marina, que havia fechado uma startup de RH três anos antes por construir sem demanda paga</t>
  </si>
  <si>
    <t xml:space="preserve">Dado fora da bíblia, que apresenta Marina só como comercial nata. O arco não volta a ele, nem no Vol. 9, Cap. 20 (Second-Time Founder).</t>
  </si>
  <si>
    <t xml:space="preserve">Manter e usar no Vol. 9, Cap. 20, como contraponto à segunda empresa de Lucas, ou cortar.</t>
  </si>
  <si>
    <t xml:space="preserve">Ao longo desta Fase 4, Lucas e Marina usam esse choque para conduzir a descoberta: definem no Passo 1 o perfil exato do diretor de operações e finanças de distribuidoras médias</t>
  </si>
  <si>
    <t xml:space="preserve">Parágrafo-molde ("Ao longo desta Fase X") promete Passo 1, reclassificação e Mapa da dupla. Lucas e Marina somem das linhas 86 a 1795. O Passo 1 usa restaurantes e o Mapa é genérico.</t>
  </si>
  <si>
    <t xml:space="preserve">Cumprir a promessa no corpo: trocar o exemplo de restaurante do Passo 1 pelo perfil do diretor de distribuidora, pôr o sétimo diretor na escala de Pain Level e mostrar o Mapa de Problemas da dupla no Passo 10. Ou cortar a frase-promessa.</t>
  </si>
  <si>
    <t xml:space="preserve">armadilha idêntica às provas de conceito gratuitas que drenaram **Henrique** nas primeiras usinas</t>
  </si>
  <si>
    <t xml:space="preserve">Remete a episódio de Henrique que o leitor só verá no Vol. 3 (Fase 8) e no Vol. 4, mas chega como fato conhecido. E elogio educado não é "idêntico" a POC gratuita.</t>
  </si>
  <si>
    <t xml:space="preserve">Cortar a remissão ou escrever "parente das provas de conceito gratuitas que ainda vão drenar Henrique nas usinas (Vol. 3)".</t>
  </si>
  <si>
    <t xml:space="preserve">Entrevistador ruim com Dovetail extrai menos que entrevistador bom com Google Forms.</t>
  </si>
  <si>
    <t xml:space="preserve">O callout de ferramentas entra logo após a cena e corta a tensão. Google Forms (questionário) nem consta da lista e não serve para entrevista.</t>
  </si>
  <si>
    <t xml:space="preserve">Levar o "Stack mínimo" para a Oficina da fase e fechar com "Entrevistador ruim com Dovetail extrai menos que entrevistador bom com caderno e caneta."</t>
  </si>
  <si>
    <t xml:space="preserve">(veja a escala de peso das evidências na tabela do Passo 5)</t>
  </si>
  <si>
    <t xml:space="preserve">A tabela de peso das evidências fica no Passo 3 (linhas 281 a 292). O Passo 5 trata do número de entrevistas.</t>
  </si>
  <si>
    <t xml:space="preserve">"(veja a tabela de peso das evidências no Passo 3)".</t>
  </si>
  <si>
    <t xml:space="preserve">Como promessas sobre o futuro não custam nada para quem responde, perguntas hipotéticas como "você compraria?" geram elogios vazios em vez de compromisso real</t>
  </si>
  <si>
    <t xml:space="preserve">Repete quase palavra por palavra a linha 102 (e a ideia da 89). A seção abre e fecha com o mesmo argumento.</t>
  </si>
  <si>
    <t xml:space="preserve">Manter só a linha 102 e seguir direto para o custo: "Descobrir antes custa algumas conversas. Descobrir depois custa meses de caixa."</t>
  </si>
  <si>
    <t xml:space="preserve">Descobrir que o problema não sustenta um negócio antes de escrever código custa apenas algumas conversas; descobrir isso depois do lançamento consome meses de caixa e de vida.</t>
  </si>
  <si>
    <t xml:space="preserve">Ponto e vírgula monta antítese. O trecho tem 81, cerca de 25 em antíteses ou frases coladas (262, 318, 350, 1054, 1192, 1317, 1798).</t>
  </si>
  <si>
    <t xml:space="preserve">Trocar por ponto: "Descobrir antes de escrever código custa algumas conversas. Descobrir depois do lançamento custa meses de caixa." Nas enumerações, vírgula ou lista.</t>
  </si>
  <si>
    <t xml:space="preserve">### QUALIDADE DO PROBLEMA, o filtro que precede tudo</t>
  </si>
  <si>
    <t xml:space="preserve">Títulos do mesmo nível misturam caixa-alta com vírgula (111, 208, 530), dois-pontos (160) e vírgula (118). Sobra da troca do travessão.</t>
  </si>
  <si>
    <t xml:space="preserve">Padronizar em caixa normal com dois-pontos: "### Qualidade do problema: o filtro que precede tudo", "### Teste de prioridade: três perguntas".</t>
  </si>
  <si>
    <t xml:space="preserve">Na prática, concentre-se na escala de Pain Level como instrumento central de triagem e no Teste de Prioridade como filtro de fechamento antes de avançar: várias se sobrepõem.</t>
  </si>
  <si>
    <t xml:space="preserve">A nota anuncia três instrumentos e lista quatro, chama o Filtro 1 de central e depois o Pain Level (que nem está na lista), e termina em "várias se sobrepõem" sem sujeito.</t>
  </si>
  <si>
    <t xml:space="preserve">"Use dois instrumentos: a escala de Pain Level para triar cada candidato e o Teste de Prioridade para fechar antes de comprometer tempo. Os Filtros 1 e 2 e o Corolário são apoio de leitura."</t>
  </si>
  <si>
    <t xml:space="preserve">Q{"Todas 5&lt;br/&gt;acendem?"}</t>
  </si>
  <si>
    <t xml:space="preserve">O topo do diagrama pede 4 de 5 (Doloroso obrigatório) e o losango pede as 5. O SIM manda direto à Fase 5, pulando o Teste de Prioridade e as entrevistas.</t>
  </si>
  <si>
    <t xml:space="preserve">Losango: "4 de 5, com Doloroso?". SIM leva ao "Teste de Prioridade". Cortar a repetição da regra na linha 146.</t>
  </si>
  <si>
    <t xml:space="preserve">Real e Doloroso (alinhado aos cinco critérios do diagrama: Real, Frequente, Doloroso, Reconhecido e Valorado).</t>
  </si>
  <si>
    <t xml:space="preserve">A lista detalhada (Real e Doloroso, Funcional, Frequente, Urgente, Inevitável) não bate com a do diagrama. Reconhecido e Valorado nunca são explicados. O parêntese é remendo.</t>
  </si>
  <si>
    <t xml:space="preserve">Escolher uma lista e usá-la nos dois lugares. Ex.: manter as cinco do diagrama com uma linha cada e levar Urgente e Inevitável para o Teste de Prioridade.</t>
  </si>
  <si>
    <t xml:space="preserve">Poço profundo significa que quem usa, usa várias vezes ao dia. "Usamos o Google múltiplas vezes por dia."</t>
  </si>
  <si>
    <t xml:space="preserve">Em Graham (2012) a profundidade mede o quanto poucas pessoas precisam da solução, não a frequência de uso. O mesmo exemplo (Google) ilustra largo e fundo e não contrasta nada.</t>
  </si>
  <si>
    <t xml:space="preserve">"Poço largo: muita gente que quer um pouco. Poço fundo: pouca gente que precisa tanto que usa até uma versão tosca." Dar exemplo próprio de poço fundo e unificar "fundo" e "profundo".</t>
  </si>
  <si>
    <t xml:space="preserve">Em How to Get Startup Ideas (novembro de 2012), Graham mede a profundidade pelo quanto as pessoas querem ou precisam do produto, não pela frequência de uso. O Google é a 'cratera imensa', ao mesmo tempo largo e fundo, e por isso não ilustra o contraste.</t>
  </si>
  <si>
    <t xml:space="preserve">https://paulgraham.com/startupideas.html</t>
  </si>
  <si>
    <t xml:space="preserve">dispensar capital intensivo, e defensabilidade natural contra concorrentes grandes que ignoram nichos</t>
  </si>
  <si>
    <t xml:space="preserve">Quebra de paralelismo (verbo entre substantivos) e "defensabilidade", forma incorreta que volta no diagrama da linha 411.</t>
  </si>
  <si>
    <t xml:space="preserve">"...clareza sobre o que construir, menos necessidade de capital e defensibilidade natural contra concorrentes grandes."</t>
  </si>
  <si>
    <t xml:space="preserve">(3) tenta resolver com gambiarra própria; (4) busca solução ativa no mercado; e (5) já tem orçamento comprometido para pagar</t>
  </si>
  <si>
    <t xml:space="preserve">Inverte os níveis 3 e 4 da escala das linhas 305 a 307, 1221 e 1615 (3 busca, 4 gambiarra), que segue Blank. A tabela do PadariaPro (445) usa esta versão. "Proposta por Blank" exagera.</t>
  </si>
  <si>
    <t xml:space="preserve">Alinhar à escala da linha 301: "(3) busca solução ativamente, (4) já improvisou gambiarra, (5) tem orçamento". Trocar "proposta por Steve Blank" por "adaptada do perfil de earlyvangelist de Steve Blank".</t>
  </si>
  <si>
    <t xml:space="preserve">No perfil de earlyvangelist de Steve Blank, a ordem é: tem o problema, sabe que tem, busca solução ativamente, já improvisou solução provisória e tem ou consegue orçamento. Buscar vem antes de improvisar. Blank não propõe uma escala numerada de 'Pain Level'.</t>
  </si>
  <si>
    <t xml:space="preserve">https://hightechinthehub.com/2010/11/the-most-important-customer-you-will-ever-know/</t>
  </si>
  <si>
    <t xml:space="preserve">atingiu avaliação superior a US$ 70 bilhões em recompras privadas entre 2024 e 2025</t>
  </si>
  <si>
    <t xml:space="preserve">Número defasado para outubro de 2026. A recompra de fevereiro de 2025 avaliou a Stripe em cerca de US$ 91,5 bi, e o volume de 2024 passou de US$ 1,4 tri.</t>
  </si>
  <si>
    <t xml:space="preserve">Atualizar com data: "processou US$ 1,4 trilhão em 2024 e foi avaliada em US$ 91,5 bilhões em fevereiro de 2025" (conferir o dado mais recente).</t>
  </si>
  <si>
    <t xml:space="preserve">Alexandr Wang, fundador, mencionou em entrevista que o ensaio de Graham foi inspiração direta.</t>
  </si>
  <si>
    <t xml:space="preserve">Atribuição sem fonte, com cara de invenção. Wang é cofundador (com Lucy Guo).</t>
  </si>
  <si>
    <t xml:space="preserve">Citar a entrevista (veículo e ano) ou cortar a frase. Escrever "Alexandr Wang, cofundador".</t>
  </si>
  <si>
    <t xml:space="preserve">No Brasil, startups de conciliação fiscal e automação contábil como Arquivei e Contabilizei atacaram um schlep clássico que engenheiros evitavam: ler milhares de layouts municipais de notas fiscais</t>
  </si>
  <si>
    <t xml:space="preserve">O subtítulo fala em "empresas bilionárias", e Arquivei e Contabilizei não são. A Arquivei virou Qive em 2023. "Milhares de layouts municipais" exagera.</t>
  </si>
  <si>
    <t xml:space="preserve">Subtítulo "schleps que viraram empresas grandes". Escrever "Arquivei (hoje Qive)" e "centenas de padrões municipais de NFS-e".</t>
  </si>
  <si>
    <t xml:space="preserve">disputa direta com Cielo e Rede em segmento que parecia "saturado" antes da entrada delas.</t>
  </si>
  <si>
    <t xml:space="preserve">"Delas" não tem antecedente plural (o sujeito é a Stone). Parece sobra de versão que citava duas empresas.</t>
  </si>
  <si>
    <t xml:space="preserve">"...em segmento que parecia saturado antes de a Stone entrar." E trocar "Resultado, IPO" por "Resultado: IPO".</t>
  </si>
  <si>
    <t xml:space="preserve">##### Como usar Schlep Blindness como filtro mental para achar ideias</t>
  </si>
  <si>
    <t xml:space="preserve">Gerar ideias é trabalho da Fase 1 (Vol. 1), que já trata Schlep Blindness com o mesmo exemplo da Stripe (v01, linhas 1330 e 1672). Na Fase 4 o leitor já tem a ideia.</t>
  </si>
  <si>
    <t xml:space="preserve">Cortar a subseção e remeter ao Vol. 1, Fase 1. Na Fase 4 manter só a regra "problema chato com cliente desesperado" como critério de triagem.</t>
  </si>
  <si>
    <t xml:space="preserve">um cargo ou pessoa nomeada, por exemplo "o gerente de operações do setor X", que usa o problema diariamente.</t>
  </si>
  <si>
    <t xml:space="preserve">Palavra trocada: ninguém "usa" um problema.</t>
  </si>
  <si>
    <t xml:space="preserve">"...que sofre com o problema todos os dias."</t>
  </si>
  <si>
    <t xml:space="preserve">O protocolo de campo desta fase organiza-se em dez passos sequenciais, do mapeamento das premissas que precisam ser testadas até a síntese de avanço:</t>
  </si>
  <si>
    <t xml:space="preserve">Nenhum passo mapeia premissas (o Passo 1 é o perfil do entrevistado) e o décimo é o Mapa de Problemas. A frase termina em dois-pontos antes de um callout.</t>
  </si>
  <si>
    <t xml:space="preserve">"O protocolo tem dez passos, do perfil do entrevistado ao Mapa de Problemas."</t>
  </si>
  <si>
    <t xml:space="preserve">Aquecimento (dois minutos, dentro de um roteiro enxuto de trinta minutos totais).</t>
  </si>
  <si>
    <t xml:space="preserve">Os blocos somam 32 minutos. O Passo 2 fala em 30 a 35 e o Template em 30 a 45. A ressalva dos 30 minutos se repete no item seguinte e o Aquecimento é o único bloco fora da lista.</t>
  </si>
  <si>
    <t xml:space="preserve">Fixar "roteiro de 30 a 35 minutos", acertar a soma, pôr o Aquecimento como primeiro item da lista e cortar a repetição da linha 251.</t>
  </si>
  <si>
    <t xml:space="preserve">pergunte pelo impacto concreto no bolso e no tempo, não apenas se algo incomoda; usuários mobile-first descrevem fluxos de forma diferente de quem usa desktop.</t>
  </si>
  <si>
    <t xml:space="preserve">Dois pontos e vírgulas colam três ideias e a última (mobile-first) entra sem ligação com a primeira.</t>
  </si>
  <si>
    <t xml:space="preserve">"...o incômodo cotidiano pode vir minimizado por hábito. Por isso, pergunte pelo impacto no bolso e no tempo. Quem só usa o celular também descreve fluxos de outro jeito."</t>
  </si>
  <si>
    <t xml:space="preserve">&gt; [!tip] A pergunta final que revela onde está a alavanca</t>
  </si>
  <si>
    <t xml:space="preserve">O título promete uma pergunta e o corpo traz a regra 80/20 de escuta. A pergunta da alavanca está no Passo 8 (linhas 375 a 377).</t>
  </si>
  <si>
    <t xml:space="preserve">Retitular "Regra 80/20 de escuta" ou trazer para cá a pergunta "Se você resolvesse isso hoje, o que mudaria primeiro: o sistema, o processo ou a equipe?".</t>
  </si>
  <si>
    <t xml:space="preserve">enquanto o Nível 5 de dor se comprova por gasto ou gambiarra já existente hoje.</t>
  </si>
  <si>
    <t xml:space="preserve">Pela escala da própria fase, gambiarra é Nível 4. O Nível 5 exige orçamento.</t>
  </si>
  <si>
    <t xml:space="preserve">"...enquanto o Nível 4 se comprova por gambiarra e o Nível 5 por gasto ou orçamento já existentes."</t>
  </si>
  <si>
    <t xml:space="preserve">#### Passo 5, execute quinze a trinta entrevistas no total</t>
  </si>
  <si>
    <t xml:space="preserve">A meta de entrevistas muda a cada bloco: 15 a 25 (239), 15 a 20 (259, 504, 534, 542, 1800), 15 a 30 (334, 1310), 12 aderentes (466), 10 a 20 (664), 8 a 12 (622).</t>
  </si>
  <si>
    <t xml:space="preserve">Uma regra só, repetida igual: "15 a 20 entrevistas aderentes ao ICP, a partir de uma lista de 60 a 100 nomes". Ajustar Passos 2 e 5, checklist, painel, marco, frameworks e Fechamento.</t>
  </si>
  <si>
    <t xml:space="preserve">preencha a Parte B do Template de Entrevista de Problema com sete campos padronizados</t>
  </si>
  <si>
    <t xml:space="preserve">O callout seguinte (343) diz que a mesma Parte B tem 12 seções, e o Template (1108 a 1307) tem 12 numeradas, mais metadados, perfil e anexos.</t>
  </si>
  <si>
    <t xml:space="preserve">"Para cada entrevista, preencha a Parte B do Template de Entrevista de Problema nas 24 horas seguintes." Remover a lista de sete campos.</t>
  </si>
  <si>
    <t xml:space="preserve">consolidar antes do fim viesa as entrevistas restantes</t>
  </si>
  <si>
    <t xml:space="preserve">"Viesa" não existe. O verbo é enviesar.</t>
  </si>
  <si>
    <t xml:space="preserve">"...consolidar antes do fim enviesa as entrevistas restantes."</t>
  </si>
  <si>
    <t xml:space="preserve">&gt; [!tip] Registro estruturado: Ficha de Entrevista e Mapa de Descoberta (Templates desta Fase 4)</t>
  </si>
  <si>
    <t xml:space="preserve">Não existe "Ficha de Entrevista" nem "Mapa de Descoberta" na fase. O corpo fala do Customer Profile do VPC. Os nomes parecem de versão anterior.</t>
  </si>
  <si>
    <t xml:space="preserve">Retitular "Da síntese ao Customer Profile (VPC)" e usar só os nomes reais: Template de Entrevista de Problema, Síntese de Rodada e Mapa de Problemas.</t>
  </si>
  <si>
    <t xml:space="preserve">#### Passo 8, separe sintoma de causa raiz: entrevista de raiz causal</t>
  </si>
  <si>
    <t xml:space="preserve">Técnica para usar durante a conversa ("No final da entrevista, pergunte") aparece depois da execução (Passo 5), do registro (6) e da análise (7).</t>
  </si>
  <si>
    <t xml:space="preserve">Levar a técnica das três camadas para o Passo 3 (roteiro) ou o Passo 5. No Passo 8, deixar só a checagem de sintoma contra causa durante a síntese.</t>
  </si>
  <si>
    <t xml:space="preserve">"Por que os dados chegam inconsistentes?: Porque a equipe de vendas preenche o CRM diferente.</t>
  </si>
  <si>
    <t xml:space="preserve">"?:" é resto da troca do travessão. Aparece três vezes no diálogo e de novo na linha 1241.</t>
  </si>
  <si>
    <t xml:space="preserve">"Por que os dados chegam inconsistentes? Porque a equipe de vendas preenche o CRM de jeitos diferentes."</t>
  </si>
  <si>
    <t xml:space="preserve">Ela revela onde o entrevistado percebe a alavanca de solução: e frequentemente diverge do que você assumia como desenvolvedor de produto.</t>
  </si>
  <si>
    <t xml:space="preserve">Dois-pontos antes de conjunção, deixado no lugar do travessão, quebra a frase. Mesmo defeito em 1273, 1463, 1468, 1473, 1561 e 1609.</t>
  </si>
  <si>
    <t xml:space="preserve">"Ela mostra onde o entrevistado enxerga a alavanca, e quase sempre diverge do que você supunha." Na linha 1609, também "independentemente".</t>
  </si>
  <si>
    <t xml:space="preserve">estrutura-se em sete partes numeradas: (1) perfil consolidado dos entrevistados e ajustes no ICP; (2) ranking dos problemas observados por frequência e Pain Level;</t>
  </si>
  <si>
    <t xml:space="preserve">O Template da Síntese (1558 a 1790) tem 12 seções e nenhuma para a Declaração Inicial v1 ou v2. Aqui são "5 a 10 páginas", na linha 425 é "planilha".</t>
  </si>
  <si>
    <t xml:space="preserve">Descrever a Síntese pelas seções reais do Template ou acrescentar a ele a seção "Declaração da Ideia v2", que o checklist (474) exige. Decidir se é documento ou planilha.</t>
  </si>
  <si>
    <t xml:space="preserve">### Os dez passos aplicados, roteiro de entrevista do PadariaPro</t>
  </si>
  <si>
    <t xml:space="preserve">O caso mostra só o roteiro (Passo 3) e uma análise parcial. Os outros passos não aparecem.</t>
  </si>
  <si>
    <t xml:space="preserve">Retitular "O roteiro aplicado: o caso PadariaPro" ou mostrar, em uma linha por passo, como a equipe percorreu os dez.</t>
  </si>
  <si>
    <t xml:space="preserve">Em uma escala de zero a dez, quanto o problema de estoque incomoda?</t>
  </si>
  <si>
    <t xml:space="preserve">Pergunta de opinião no roteiro-modelo, contra a regra da linha 262 ("não apenas se algo incomoda") e o Mom Test. Também repete a pergunta sobre controle de estoque da linha 435.</t>
  </si>
  <si>
    <t xml:space="preserve">"Quanto de insumo vocês jogaram fora no mês passado? Quanto isso custou?"</t>
  </si>
  <si>
    <t xml:space="preserve">### Caso brasileiro real, descoberta do problema no iFood com restaurantes pequenos</t>
  </si>
  <si>
    <t xml:space="preserve">O título diz caso real e o texto admite "reconstrução ilustrativa", mas atribui ao iFood conversas, visitas e a reação das grandes redes, sem fonte.</t>
  </si>
  <si>
    <t xml:space="preserve">Citar fonte (entrevista dos fundadores, livro, reportagem) ou retitular "Reconstrução ilustrativa inspirada no iFood" e tirar as afirmações de fato atribuídas à empresa.</t>
  </si>
  <si>
    <t xml:space="preserve">Não há fonte pública para as conversas, visitas e reação das grandes redes atribuídas ao iFood. O que tem fonte: em 2011 o iFood só listava restaurantes que já tinham entrega própria e passou a fazer entregas a partir de 2015.</t>
  </si>
  <si>
    <t xml:space="preserve">https://tecnoblog.net/especiais/ifood-domina-o-delivery-no-brasil-mas-restaurantes-e-rivais-contam-como-vao-reagir/</t>
  </si>
  <si>
    <t xml:space="preserve">Volume maior, ticket maior, estrutura instalada.</t>
  </si>
  <si>
    <t xml:space="preserve">Fragmento solto. Falta a frase que dizia que a aposta inicial eram as grandes redes (a linha 1252 confirma a hipótese que sumiu).</t>
  </si>
  <si>
    <t xml:space="preserve">"A aposta inicial eram as grandes redes: volume maior, tíquete maior, estrutura instalada."</t>
  </si>
  <si>
    <t xml:space="preserve">os casos analisados no Capítulo 4 deste volume (como Kekanto e startups de delivery vertical)</t>
  </si>
  <si>
    <t xml:space="preserve">O Vol. 2 só tem Capítulos 1 a 3. Kekanto e o delivery de nicho estão no Capítulo 3 (linhas 5983 e 6001). Número da versão anterior.</t>
  </si>
  <si>
    <t xml:space="preserve">"...nos casos do Capítulo 3 deste volume (Kekanto e os apps de delivery de nicho)..."</t>
  </si>
  <si>
    <t xml:space="preserve">4. Fazer duas entrevistas piloto, revisar o roteiro com base no que não funcionou, e então agendar as demais.</t>
  </si>
  <si>
    <t xml:space="preserve">O item 3 fala em três pilotos (como o Passo 4) e manda criar a tabela depois deles, mas os pilotos só vêm no item 4.</t>
  </si>
  <si>
    <t xml:space="preserve">Inverter os itens 3 e 4 e unificar: "3. Fazer as três entrevistas piloto do Passo 4 e revisar o roteiro. 4. Criar a tabela..."</t>
  </si>
  <si>
    <t xml:space="preserve">Incluir amigos, familiares ou colegas próximos na amostra de entrevistas: o vínculo pessoal gera respostas gentis que distorcem a leitura de severidade da dor.</t>
  </si>
  <si>
    <t xml:space="preserve">As "oito ciladas" vêm como dois itens soltos (um sem rótulo em negrito) e depois uma lista de 1 a 6. Emenda visível.</t>
  </si>
  <si>
    <t xml:space="preserve">Numerar de 1 a 8 no mesmo formato: "**1. Entrevistar amigos e familiares.** O vínculo gera respostas gentis..."</t>
  </si>
  <si>
    <t xml:space="preserve">**Falar mais do que escutar.** Na entrevista de descoberta, o cliente deve falar cerca de 80% do tempo e o fundador no máximo 20%</t>
  </si>
  <si>
    <t xml:space="preserve">A regra 80/20 aparece quatro vezes na fase (279, 496, 569, 689).</t>
  </si>
  <si>
    <t xml:space="preserve">Deixar a regra uma vez, no Passo 3, e nos outros pontos remeter a ela.</t>
  </si>
  <si>
    <t xml:space="preserve">### O Espelho da Fase 4: Você Está Ouvindo Feridas ou Colecionando Elogios?</t>
  </si>
  <si>
    <t xml:space="preserve">O Espelho fica no meio da fase. O desfecho da cena só chega no Fechamento (1796), 1.280 linhas depois, e o Espelho não tem desfecho para retomar, como promete a Nota do autor.</t>
  </si>
  <si>
    <t xml:space="preserve">Levar o parágrafo de desfecho da linha 1796 para logo antes do Espelho e deixar no fim da Oficina só a ponte para a Fase 5.</t>
  </si>
  <si>
    <t xml:space="preserve">**Síntese prática em DESCOBERTA DO PROBLEMA:** Ao incorporarem as balizas de *O Espelho da Fase 4: Você Está Ouvindo Feridas...* na operação em São Paulo e Florianópolis</t>
  </si>
  <si>
    <t xml:space="preserve">Molde irmão do "Resultado na trincheira": título truncado, desfecho genérico antes do próprio Espelho. Arquétipo certo, desfecho errado: a fase é de entrevistas, não de indicadores semanais.</t>
  </si>
  <si>
    <t xml:space="preserve">Cortar. Se quiser desfecho aqui, usar o concreto: "Lucas guardou o pitch, fez 18 entrevistas e voltou com seis diretores em Pain Level 4 ou 5."</t>
  </si>
  <si>
    <t xml:space="preserve">como Marina fez ao perguntar a Lucas quantos diretores financeiros já pagavam para resolver a conciliação de boletos.</t>
  </si>
  <si>
    <t xml:space="preserve">Cita errado a cena: Marina perguntou por "boletos reais ou cartas de intenção assinadas". E a chave mistura outro critério (gambiarra) à pergunta sobre falar da solução.</t>
  </si>
  <si>
    <t xml:space="preserve">"(Se falou em mais de duas, refaça o roteiro. Lembre de Marina: quantas cartas de intenção você trouxe na mochila?)" O critério de gambiarra vira a pergunta 2.</t>
  </si>
  <si>
    <t xml:space="preserve">deixe duas entrevistas agendadas na semana</t>
  </si>
  <si>
    <t xml:space="preserve">O Ritual pede duas entrevistas por semana e o Passo 5 fixa o ritmo saudável em três a cinco.</t>
  </si>
  <si>
    <t xml:space="preserve">"...deixe três entrevistas agendadas na semana..."</t>
  </si>
  <si>
    <t xml:space="preserve">Pelo menos 5 casos claros (ou 60% com dor severa validada)</t>
  </si>
  <si>
    <t xml:space="preserve">O "ou 60%" abre exceção à regra fixa de 5 ou mais do Template (1609). A métrica Mom Test score (539) mistura entrevistas sem indução com % de perguntas abertas.</t>
  </si>
  <si>
    <t xml:space="preserve">Tirar o "ou 60%". Métrica: "% de perguntas abertas e sobre o passado, medido na autoavaliação da Parte B: 80% ou mais".</t>
  </si>
  <si>
    <t xml:space="preserve">Todos os frameworks abaixo estão detalhados integralmente com origem, estrutura, passo a passo de aplicação, exemplo brasileiro e armadilhas para execução imediata nesta **Fase 4**.</t>
  </si>
  <si>
    <t xml:space="preserve">Seis métodos de pesquisa em sequência, sem hierarquia. Grounded Theory, Análise Temática e Afinidade se sobrepõem. As IDIs de 45 a 90 minutos contradizem o roteiro de 30 sem explicação.</t>
  </si>
  <si>
    <t xml:space="preserve">Abrir com três linhas: Mom Test para conduzir, Diagrama de Afinidade para sintetizar em equipe, Análise Temática ou Grounded Theory só com pesquisador dedicado. Reduzir a Grounded Theory a um quadro.</t>
  </si>
  <si>
    <t xml:space="preserve">cofundador da consultoria de educação empreendedora Founder Centric (após passar pela Y Combinator no verão de 2007)</t>
  </si>
  <si>
    <t xml:space="preserve">Detalhe biográfico preciso (YC, verão de 2007) sem fonte. Precisa de checagem.</t>
  </si>
  <si>
    <t xml:space="preserve">Confirmar na biografia oficial de Rob Fitzpatrick ou cortar o parêntese.</t>
  </si>
  <si>
    <t xml:space="preserve">Fitzpatrick largou a pós-graduação em 2007 para passar pela Y Combinator com sua primeira startup e é fundador da Founder Centric, que desenha currículos para aceleradoras. As fontes abertas não dizem que o lote foi o de verão.</t>
  </si>
  <si>
    <t xml:space="preserve">https://learningleader.com/episode/451-rob-fitzpatrick-how-to-talk-to-your-customers-how-to-ask-great-questions-how-to-be-useful-the-mom-test/ | https://seedcamp.com/views/seedcamp-podcast-episode-54-rob-fitzpatrick-on-product-validation-dont-ask-your-mom-if-your-business-is-a-good-idea/</t>
  </si>
  <si>
    <t xml:space="preserve">Passo 1. Prepare a pauta sem mencionar a solução</t>
  </si>
  <si>
    <t xml:space="preserve">Rótulos de passo trocam de pontuação na mesma lista ("Passo 1.", "Passo 2:", "Passo 3,"), como em 586 e 588, 650 e 654, 715 e 717.</t>
  </si>
  <si>
    <t xml:space="preserve">Padronizar "Passo 1." em todos os blocos ou converter em lista numerada.</t>
  </si>
  <si>
    <t xml:space="preserve">Notas durante (ou logo após) com: quotes literais, comportamentos reportados, sinais emocionais, próximos passos.</t>
  </si>
  <si>
    <t xml:space="preserve">Anglicismos sem necessidade em todo o trecho: quotes, workarounds, players, budget, red flags, threads, label, spreadsheet, pushback, owner, moat, hurdles.</t>
  </si>
  <si>
    <t xml:space="preserve">Citações literais, gambiarras, concorrentes, orçamento, sinais de alerta, planilha, contestação, dono, fosso, barreiras.</t>
  </si>
  <si>
    <t xml:space="preserve">- "Se você tivesse uma varinha mágica, o que mudaria?" (troque sempre por perguntas sobre o passado concreto</t>
  </si>
  <si>
    <t xml:space="preserve">A lista "Bem feito (Mom Test)" inclui a pergunta hipotética que o próprio parêntese manda trocar sempre. Remendo em vez de corte.</t>
  </si>
  <si>
    <t xml:space="preserve">Tirar a varinha mágica e pôr como itens as duas perguntas do parêntese: "Qual problema mais tomou seu tempo no mês passado?" e "Me mostra como você fez esse controle na semana passada."</t>
  </si>
  <si>
    <t xml:space="preserve">Evite sete armadilhas recorrentes na aplicação do *Mom Test*: (1) transformar a entrevista em apresentação de vendas disfarçada, buscando elogios em vez de fatos;</t>
  </si>
  <si>
    <t xml:space="preserve">Quatro listas de erros na mesma fase (314 a 326, 489 a 508, 622, 689) repetem vender, induzir, hipotético, confirmar, amigos e parar cedo.</t>
  </si>
  <si>
    <t xml:space="preserve">Manter as oito ciladas como lista única e, nos frameworks, só o erro próprio de cada método.</t>
  </si>
  <si>
    <t xml:space="preserve">Passo 5: "Por quê?" e "Me fale mais". Ferramentas simples, poderosas. Múltiplos níveis de profundidade.</t>
  </si>
  <si>
    <t xml:space="preserve">Passos dos frameworks em estilo de anotação: frases sem verbo e artigos cortados ("Se entrevistado nunca tentou", "pergunta típica fundador", "onde verdade mora").</t>
  </si>
  <si>
    <t xml:space="preserve">Frase inteira por passo: "Passo 5. Pergunte 'por quê?' e 'me fale mais' até descer dois ou três níveis."</t>
  </si>
  <si>
    <t xml:space="preserve">WhatsApp é canal central (país, professores, pagamento)</t>
  </si>
  <si>
    <t xml:space="preserve">"País" no lugar de "pais".</t>
  </si>
  <si>
    <t xml:space="preserve">"WhatsApp é o canal central com pais e professores e para cobrança. Não será substituído, e o produto precisa se integrar a ele."</t>
  </si>
  <si>
    <t xml:space="preserve">aplicado na Fase 4 e aprofundado na Fase 5)</t>
  </si>
  <si>
    <t xml:space="preserve">A Fase 5 (linhas 1806 a 3384) não traz laddering nem means-end chain. A remissão promete um aprofundamento que não existe.</t>
  </si>
  <si>
    <t xml:space="preserve">Cortar "e aprofundado na Fase 5" ou levar à Fase 5 um uso real (laddering nas entrevistas de troca do JTBD).</t>
  </si>
  <si>
    <t xml:space="preserve">para não ser engolido apenas pelas urgências do dia.</t>
  </si>
  <si>
    <t xml:space="preserve">A entrevistada é "usuária" (linha 735). Falta concordância de gênero.</t>
  </si>
  <si>
    <t xml:space="preserve">"...para não ser engolida pelas urgências do dia."</t>
  </si>
  <si>
    <t xml:space="preserve">Mensagem que fala de "seu espaço, seu tempo, sua identidade" ressoa em nível muito mais profundo.</t>
  </si>
  <si>
    <t xml:space="preserve">Intensificadores vazios nos frameworks: "ressoa profundamente" (731), "Ferramentas simples, poderosas" (658), "muito mais profundo".</t>
  </si>
  <si>
    <t xml:space="preserve">Dizer o efeito: "Mensagem que fala de 'seu espaço, seu tempo' toca o motivo real de compra dessa usuária."</t>
  </si>
  <si>
    <t xml:space="preserve">Código cada frase, parágrafo, ou episódio com conceito emergente.</t>
  </si>
  <si>
    <t xml:space="preserve">"Código" é substantivo. O imperativo é "codifique".</t>
  </si>
  <si>
    <t xml:space="preserve">"Codifique cada frase, parágrafo ou episódio com o conceito que emerge dele."</t>
  </si>
  <si>
    <t xml:space="preserve">Implicação de produto: onboarding agressivo com migração forçada + bloqueio de ferramentas antigas.</t>
  </si>
  <si>
    <t xml:space="preserve">Contradiz a linha 816 (hipótese a testar, importação assistida) e a armadilha 6 da linha 822. Bloquear a planilha do cliente não é decisão que a startup controla.</t>
  </si>
  <si>
    <t xml:space="preserve">Cortar a linha 818 ou trocar por "Implicação a testar: onboarding com importação assistida e data combinada para desligar a planilha antiga."</t>
  </si>
  <si>
    <t xml:space="preserve">Menos teórico que grounded theory (Framework: Grounded Theory (Barney Glaser &amp; Anselm Strauss, 1967) (Fase 4)), mais flexível</t>
  </si>
  <si>
    <t xml:space="preserve">Rótulo de link virou texto, com parênteses aninhados. O mesmo em 485, 1310, 1319, 1552 e 1766.</t>
  </si>
  <si>
    <t xml:space="preserve">"Menos teórico que a Grounded Theory (acima), mais flexível para pesquisa aplicada." Nas demais, citar só o nome do template.</t>
  </si>
  <si>
    <t xml:space="preserve">#### Canvas: Empathy Map (Dave Gray / XPLANE, 2009)</t>
  </si>
  <si>
    <t xml:space="preserve">O Empathy Map volta na Fase 5 (linha 2592) com o molde completo de ferramenta, apesar da nota de que já foi apresentado. Quebra o "impresso uma única vez" da Nota do autor.</t>
  </si>
  <si>
    <t xml:space="preserve">Manter a versão da Fase 4 e reduzir a da Fase 5 a um parágrafo sobre como alimentar o mapa com a observação etnográfica.</t>
  </si>
  <si>
    <t xml:space="preserve">Mapear os seis revela contradições, pessoa que diz X publicamente mas faz Y; pessoa que ouve A do chefe mas é movida por B internamente, e essas contradições são exatamente onde produto novo encontra adoção.</t>
  </si>
  <si>
    <t xml:space="preserve">Frase desmontada pela retirada dos travessões: o aposto ficou entre vírgula e ponto e vírgula e o sentido se perde.</t>
  </si>
  <si>
    <t xml:space="preserve">"Mapear os seis revela contradições: a pessoa diz X em público e faz Y, ouve A do chefe e é movida por B. É nessas contradições que um produto novo encontra adoção."</t>
  </si>
  <si>
    <t xml:space="preserve">Use também na Fase 4 (pesquisa) para construir o Customer Profile do VPC (Fase 5) com profundidade emocional.</t>
  </si>
  <si>
    <t xml:space="preserve">A Fase 4 é a Descoberta do Problema, já citada na frase anterior. Pesquisa com usuários é a Fase 5.</t>
  </si>
  <si>
    <t xml:space="preserve">"Use também na Fase 5 (pesquisa com usuários) para construir o Customer Profile do VPC com profundidade emocional."</t>
  </si>
  <si>
    <t xml:space="preserve">"quero abrir terceira unidade até 2027" é Gain.</t>
  </si>
  <si>
    <t xml:space="preserve">Sueli, a persona do exemplo (linha 1006), já tem três lojas.</t>
  </si>
  <si>
    <t xml:space="preserve">"...'quero abrir a quarta loja até 2027' é Gain."</t>
  </si>
  <si>
    <t xml:space="preserve">##### Exemplo brasileiro preenchido: Loggi, persona "Carlos motoboy" (2018) (reconstrução didática com base em dados públicos)</t>
  </si>
  <si>
    <t xml:space="preserve">O título diz Loggi, o texto fala de app "inspirado" na Loggi e depois atribui três mudanças de produto à leitura do mapa, sem fonte. "Carlos" não aparece mais.</t>
  </si>
  <si>
    <t xml:space="preserve">Usar empresa fictícia ("um app de entregas de São Paulo") e tirar a Loggi da tabela, ou citar a fonte das mudanças. Dar a Carlos idade e rotina dentro da tabela ou cortar o nome.</t>
  </si>
  <si>
    <t xml:space="preserve">Não há fonte pública para o mapa de empatia dos motoboys nem para as três mudanças de produto atribuídas à Loggi. O próprio texto chama o caso de ilustrativo, de um app inspirado na Loggi.</t>
  </si>
  <si>
    <t xml:space="preserve">IGNIÇÃO v5.2, Vol. 2, l. 1016 a 1029</t>
  </si>
  <si>
    <t xml:space="preserve">priorizar suporte por áudio em ocorrências urgentes, pois ninguém consegue ler texto em chat enquanto pilota.</t>
  </si>
  <si>
    <t xml:space="preserve">O exemplo desenha suporte para uso do celular pilotando. Fone ligado ao celular na direção é infração (CTB, art. 252) e o risco de acidente é óbvio.</t>
  </si>
  <si>
    <t xml:space="preserve">"...e suporte por áudio para quando o entregador estiver parado. Nada no aplicativo deve pedir interação com a moto em movimento."</t>
  </si>
  <si>
    <t xml:space="preserve">Dirigir com fones nos ouvidos conectados a celular é infração média pelo art. 252, VI, do CTB (R$ 130,16 e 4 pontos). Para alto-falante Bluetooth no capacete a lei é ambígua, e o Cetran-SP o considera proibido. Suporte por áudio pensado para quem pilota induz a infração.</t>
  </si>
  <si>
    <t xml:space="preserve">https://olhardigital.com.br/2025/10/04/carros-e-tecnologia/capacete-com-bluetooth-da-multa-o-que-diz-a-lei-de-transito/</t>
  </si>
  <si>
    <t xml:space="preserve">(em conformidade com a LGPD, Lei 13.709/2018: registre o consentimento no início da gravação, remova nomes próprios e CNPJs antes de submeter o texto a ferramentas de IA</t>
  </si>
  <si>
    <t xml:space="preserve">Instrução ao entrevistador entrou na fala que ele vai ler em voz alta. E o anexo da Parte B (1302) guarda o link da gravação que a fala promete apagar.</t>
  </si>
  <si>
    <t xml:space="preserve">Fechar a fala em "...excluído depois da síntese." e pôr a orientação de LGPD em nota fora das aspas. No anexo, "Gravação: [link até a síntese, depois excluir]".</t>
  </si>
  <si>
    <t xml:space="preserve">Não pergunte sobre o problema ainda. Deixe a pessoa descrever o mundo dela.</t>
  </si>
  <si>
    <t xml:space="preserve">Instrução de condução da conversa dentro da Parte B, que se preenche depois da entrevista.</t>
  </si>
  <si>
    <t xml:space="preserve">Na Parte B: "Descreva o mundo da pessoa com as palavras dela: rotina, responsabilidades, ferramentas, periodicidade." A instrução de não perguntar vai para a Parte A.</t>
  </si>
  <si>
    <t xml:space="preserve">a mesma pessoa pode ter dor forte na Fase 2 e nenhuma na Fase 5</t>
  </si>
  <si>
    <t xml:space="preserve">As etapas do processo do cliente usam "Fase 1, Fase 2..." e colidem com as Fases do livro (a Fase 5 é a próxima do manual). Não é remissão errada, é colisão de nome.</t>
  </si>
  <si>
    <t xml:space="preserve">Trocar por "Etapa 1, Etapa 2..." no template inteiro.</t>
  </si>
  <si>
    <t xml:space="preserve">| **Hipóteses futuras** ("eu pagaria por isso") | Baixo |</t>
  </si>
  <si>
    <t xml:space="preserve">Os pesos divergem da tabela da linha 288 ("Quase zero" para hipóteses e elogios). E esta tabela vira mais um "filtro central" da fase.</t>
  </si>
  <si>
    <t xml:space="preserve">Usar os mesmos pesos nas duas tabelas e tirar "filtro central" daqui.</t>
  </si>
  <si>
    <t xml:space="preserve">A especialista conhece o mercado; quem prova o mercado é o cliente com a carteira.</t>
  </si>
  <si>
    <t xml:space="preserve">O gênero do especialista troca ao longo do template ("a especialista", "o especialista", "ela").</t>
  </si>
  <si>
    <t xml:space="preserve">Escolher um e manter: "O especialista conhece o mercado. Quem prova o mercado é o cliente com a carteira."</t>
  </si>
  <si>
    <t xml:space="preserve">**Confronto à nossa tese (15-20 min: seção mais valiosa).** *Esta é a seção mais importante. Se a pessoa só elogia, você perdeu a conversa.*</t>
  </si>
  <si>
    <t xml:space="preserve">Diz duas vezes na mesma linha que é a seção mais importante, e a Parte B (1429) repete as duas frases.</t>
  </si>
  <si>
    <t xml:space="preserve">"**Confronto à nossa tese (15 a 20 min).** *Se a pessoa só elogia, você perdeu a conversa.*"</t>
  </si>
  <si>
    <t xml:space="preserve">| `JTBD-...-01` | Switcher (Template da Fase 5) | `[DD/MM]` | `[...]` |: | `[...]` |</t>
  </si>
  <si>
    <t xml:space="preserve">Células com ":" solto onde havia o travessão de "não se aplica" (também na linha 1597).</t>
  </si>
  <si>
    <t xml:space="preserve">Escrever "n/a" ou deixar a célula vazia.</t>
  </si>
  <si>
    <t xml:space="preserve">encontrou quatro diretores de operações de distribuidoras no nível 5 de dor (que perdiam dois dias por semana conciliando boletos manualmente)</t>
  </si>
  <si>
    <t xml:space="preserve">O desfecho fere a régua da fase: quatro não chega aos 5, trabalho manual é Nível 4, 18 entrevistas em três semanas passa do ritmo de três a cinco. E não diz o que foi o piloto pago.</t>
  </si>
  <si>
    <t xml:space="preserve">"Seis semanas depois... encontrou seis diretores em Pain Level 4 ou 5, dois deles pagando um analista só para conciliar boletos, e fechou com o primeiro um piloto pago do serviço de conciliação."</t>
  </si>
  <si>
    <t xml:space="preserve">reclassificou o elogio simpático do café na Paulista com peso quase zero na tabela de sinais</t>
  </si>
  <si>
    <t xml:space="preserve">A abertura (85) promete reclassificar o diretor no nível 2 da escala de dor e o fechamento usa outra régua. O cargo também muda: diretor financeiro (83) e diretor de operações (1796).</t>
  </si>
  <si>
    <t xml:space="preserve">Escolher uma régua e um cargo: "...e o sétimo diretor financeiro, o do elogio na Paulista, ficou no Nível 2."</t>
  </si>
  <si>
    <t xml:space="preserve">Descobrir que a dor é fraca agora custou apenas quinze a vinte conversas; descobrir isso depois do produto pronto custaria meses de engenharia e todo o caixa inicial.</t>
  </si>
  <si>
    <t xml:space="preserve">Três parágrafos de fecho (1798, 1800, 1802) repetem a mesma conclusão. Este repete a linha 106 e lista três decisões, quando o Template fixa quatro com vocabulário próprio.</t>
  </si>
  <si>
    <t xml:space="preserve">Fundir em um parágrafo: desfecho de Lucas, entregável (Mapa de Problemas sustentado pela Síntese de Rodada), as quatro decisões do Template e a ponte para a Fase 5.</t>
  </si>
  <si>
    <t xml:space="preserve">O entregável é o Mapa de Problemas: lista de entrevistados com Pain Level atribuído, padrões de dor ranqueados por frequência e intensidade</t>
  </si>
  <si>
    <t xml:space="preserve">Define o Mapa como lista de entrevistados, papel que a linha 425 dá à Síntese. A linha 1800 ainda chama o entregável de "Mapa de Descoberta do Problema".</t>
  </si>
  <si>
    <t xml:space="preserve">Uma definição só, a da linha 425: o Mapa é a saída visual e a Síntese de Rodada é a decisão rastreável. Trocar "Mapa de Descoberta do Problema" por "Mapa de Problemas".</t>
  </si>
  <si>
    <t xml:space="preserve">FASE 5</t>
  </si>
  <si>
    <t xml:space="preserve">### O Emprego Secreto do Produto e a Anatomia da Gambiarra Real</t>
  </si>
  <si>
    <t xml:space="preserve">O job aparece como "emprego secreto", "trabalho", "tarefa" e "job" no mesmo trecho (L1818, L2083, L2122, L3381). "Emprego" é decalque do inglês e some nas ferramentas.</t>
  </si>
  <si>
    <t xml:space="preserve">Escolher um nome e mantê-lo: "trabalho (job)" na primeira vez, "trabalho" depois. Se quiser conceito com marca, batizar "o trabalho escondido" e usá-lo no título, no Espelho e no Fechamento.</t>
  </si>
  <si>
    <t xml:space="preserve">conversar com os dez pacientes mais fiéis: não sobre fisioterapia, mas sobre o dia em que decidiram agendar.</t>
  </si>
  <si>
    <t xml:space="preserve">Camila é dentista (1:77). 'Fisioterapia' e a fala de Dona Helena sobre biomecânica e ombro (2:1814) são resto da versão em que ela era fisioterapeuta. Contradizem o job de 2:3381.</t>
  </si>
  <si>
    <t xml:space="preserve">Trocar por 'não sobre o escaneamento' e refazer a fala: 'Doutora, eu não sei o que é reabilitação guiada. Vim porque meu neto nasceu em março e eu não sorria mais nas fotos.'</t>
  </si>
  <si>
    <t xml:space="preserve">Intrigada, Camila resolveu sentar na recepção por três dias e conversar com os dez pacientes mais fiéis: não sobre fisioterapia, mas sobre o dia em que decidiram agendar.</t>
  </si>
  <si>
    <t xml:space="preserve">Camila é cirurgiã-dentista e a clínica é odontológica (L1810). "Fisioterapia" é resto de outra cena e desmonta a abertura já no segundo parágrafo.</t>
  </si>
  <si>
    <t xml:space="preserve">Trocar por: "não sobre implantes ou escaneamento, mas sobre o dia em que decidiram marcar a primeira consulta."</t>
  </si>
  <si>
    <t xml:space="preserve">Eu vim porque meu neto nasceu em março e eu tinha pavor de deixá-lo cair do colo por causa da fraqueza no ombro.</t>
  </si>
  <si>
    <t xml:space="preserve">A fala que revela o job é de paciente de fisioterapia (ombro, biomecânica). Contradiz L1818 e L3381, em que o job de Dona Helena é voltar a sorrir e mastigar sem dor.</t>
  </si>
  <si>
    <t xml:space="preserve">Reescrever no registro odontológico: "Doutora, eu não sei o que é reabilitação guiada. Eu vim porque minha neta casa em março e eu não queria sair de novo nas fotos com a mão na frente da boca."</t>
  </si>
  <si>
    <t xml:space="preserve">– "Doutora, eu não sei o que é biomecânica.</t>
  </si>
  <si>
    <t xml:space="preserve">Travessão de diálogo virou meia-risca. Escapou da limpeza de travessões e o sinal continua na prosa, contra a regra do autor.</t>
  </si>
  <si>
    <t xml:space="preserve">Introduzir a fala pela frase anterior, que já termina em dois-pontos, e abrir direto com aspas: Dona Helena, de 68 anos, entregou a verdade em uma frase: "Doutora, ..."</t>
  </si>
  <si>
    <t xml:space="preserve">ninguém compra uma furadeira de quarto de polegada; as pessoas compram o furo na parede: e, no fundo, compram a sensação de casa arrumada antes do jantar de família.</t>
  </si>
  <si>
    <t xml:space="preserve">Troca mecânica de travessões deixou ": e, no fundo," e uma antítese em ponto e vírgula. A frase emperra justo no clímax da cena.</t>
  </si>
  <si>
    <t xml:space="preserve">Ninguém compra uma furadeira de quarto de polegada. Compra o furo na parede e, no fundo, a sensação de casa arrumada antes do jantar de família.</t>
  </si>
  <si>
    <t xml:space="preserve">somada às gambiarras cotidianas com que cada cliente contorna a dor (a planilha travada no Excel, o grupo improvisado no WhatsApp ou o caderno de anotações na gaveta)</t>
  </si>
  <si>
    <t xml:space="preserve">Gambiarras de rotina de escritório coladas em pacientes de dentista. Dona Helena não contorna dor de dente com planilha. Exemplo genérico, vindo de outro caso.</t>
  </si>
  <si>
    <t xml:space="preserve">Usar gambiarras de paciente: analgésico por conta própria, prótese provisória colada em casa, mastigar só de um lado.</t>
  </si>
  <si>
    <t xml:space="preserve">Gambiarras de rotina B2B coladas na cena de pacientes de dentista. Dona Helena não tem planilha. O título promete a anatomia da gambiarra real e a cena não mostra nenhuma.</t>
  </si>
  <si>
    <t xml:space="preserve">Dar a gambiarra da paciente (a prótese provisória colada em casa, mastigar só de um lado, a mão na boca nas fotos). Levar Excel e WhatsApp para uma frase-ponte separada, dirigida ao leitor B2B.</t>
  </si>
  <si>
    <t xml:space="preserve">### Por que personas demográficas mentem e apenas a linha do tempo da compra revela a verdade</t>
  </si>
  <si>
    <t xml:space="preserve">O título promete uma tese sobre personas e linha do tempo da compra. O corpo tem dois parágrafos curtos sobre contexto de uso e não trata de nenhum dos dois.</t>
  </si>
  <si>
    <t xml:space="preserve">Título do tamanho do corpo ("Saber que o problema existe não basta") ou trazer para cá a linha do tempo da Switch Interview (L2209 a L2216), que hoje está enterrada no manual de ferramentas.</t>
  </si>
  <si>
    <t xml:space="preserve">### A autópsia forense do primeiro pensamento até a assinatura: dissecando o Job to Be Done</t>
  </si>
  <si>
    <t xml:space="preserve">Anuncia a linha do tempo da decisão (primeiro pensamento até assinatura) e entrega o método geral de pesquisa em nove passos. A linha do tempo só aparece 380 linhas depois.</t>
  </si>
  <si>
    <t xml:space="preserve">Título descritivo: "O método da Fase 5 em nove passos: dos subgrupos ao Dossiê do Usuário". Guardar a imagem da autópsia para a seção da Switch Interview, onde ela de fato acontece.</t>
  </si>
  <si>
    <t xml:space="preserve">#### Passo 1, selecione sub-grupos prioritários</t>
  </si>
  <si>
    <t xml:space="preserve">Hífens fora do Acordo: sub-grupos, sub-segmentos (L1834), semi-estruturado (L2423), não-verbais (L1980), multi-método (L2342). Em L2141 o texto já escreve subsegmento.</t>
  </si>
  <si>
    <t xml:space="preserve">subgrupos, subsegmentos, semiestruturado, não verbais, multimétodo.</t>
  </si>
  <si>
    <t xml:space="preserve">Para cada persona (perfil representativo construído a partir dos dados empíricos da rodada), mapeie na linha do tempo a jornada atual em sete dimensões</t>
  </si>
  <si>
    <t xml:space="preserve">Os Passos 3 e 4 trabalham "para cada persona", mas as personas só nascem no Passo 6. A ordem dos passos inverte a dependência.</t>
  </si>
  <si>
    <t xml:space="preserve">Nos Passos 3 e 4, trocar "persona" por "subgrupo" (definido no Passo 1), ou mover a construção das personas para antes do mapa de jornada.</t>
  </si>
  <si>
    <t xml:space="preserve">comece passos antes do momento em que a sua ferramenta entraria</t>
  </si>
  <si>
    <t xml:space="preserve">Falta determinante. Fábio aparece aqui sem apresentação, 230 linhas antes da entrevista que o introduz (L2089).</t>
  </si>
  <si>
    <t xml:space="preserve">"comece alguns passos antes do momento em que a sua ferramenta entraria: no caso de Fábio, dono de padaria que você conhecerá adiante, ..."</t>
  </si>
  <si>
    <t xml:space="preserve">O mapeamento que você faz aqui é a versão de descoberta; o Capítulo 8 (Vol. 4) (Customer Success (CS) e Customer Experience (CX): Da Jornada ao Churn Zero e NRR Positivo) mostra como a mesma jornada evolui</t>
  </si>
  <si>
    <t xml:space="preserve">O callout aponta três vezes para o mesmo Cap. 8 do Vol. 4 em duas linhas, com três rótulos diferentes. Sobra de dois callouts fundidos.</t>
  </si>
  <si>
    <t xml:space="preserve">Uma frase e um link: "O Capítulo 8 do Vol. 4 mostra como esta jornada de descoberta vira instrumento de retenção e expansão depois do lançamento."</t>
  </si>
  <si>
    <t xml:space="preserve">Transformar dezenas de páginas de transcrição bruta em padrões auditáveis exige aplicar três técnicas formais de codificação:</t>
  </si>
  <si>
    <t xml:space="preserve">Affinity mapping e análise temática são reensinados em cinco passos cada, mas já têm seção própria na Fase 4 (L826 e L892). Fere a promessa de ferramenta impressa uma vez.</t>
  </si>
  <si>
    <t xml:space="preserve">Reduzir o Passo 5 a um parágrafo que remete às duas seções da Fase 4 e acrescenta só o que é novo aqui: a matriz de saturação e o cruzamento entre fala e comportamento observado.</t>
  </si>
  <si>
    <t xml:space="preserve">Em fluxos apoiados por inteligência artificial (ver Capítulos 10 e 11 do Volume 1)</t>
  </si>
  <si>
    <t xml:space="preserve">No Vol. 1 atual, o Cap. 10 trata de IA generativa e o Cap. 11 de aceleradoras e programas institucionais. A remissão ao Cap. 11 leva a outro assunto.</t>
  </si>
  <si>
    <t xml:space="preserve">Corrigir para "(ver Capítulo 10 do Volume 1)".</t>
  </si>
  <si>
    <t xml:space="preserve">Para a descoberta inicial do problema (Fase 4), quinze a trinta conversas são a referência; já para o aprofundamento etnográfico e de JTBD desta Fase 5, oito a quinze sessões longas</t>
  </si>
  <si>
    <t xml:space="preserve">Amostras flutuam: 15 a 30 aqui contra 15 a 20 no fecho da Fase 4, 8 a 15 sessões aqui e em L3022, mas dez ou mais no checklist (L2115), 10 a 30 na triangulação (L1953).</t>
  </si>
  <si>
    <t xml:space="preserve">Fixar um número por atividade e repetir igual em todo o trecho. Por exemplo: Fase 4, 15 a 20 entrevistas de problema. Fase 5, 10 a 15 sessões JTBD e cinco observações de campo. Survey, 100 a 500 respostas.</t>
  </si>
  <si>
    <t xml:space="preserve">Cada persona deve conter os nove elementos padronizados do Template de Persona (seção de ferramentas desta fase): (1) nome fictício e rótulo descritivo; (2) papel na decisão</t>
  </si>
  <si>
    <t xml:space="preserve">O Template: Persona com dados (L3079) não tem papel na decisão nem gatilhos e barreiras, e traz campos que esta lista não cita. Os nove elementos não batem com o template.</t>
  </si>
  <si>
    <t xml:space="preserve">Alinhar o template aos nove itens do Passo 6, com campos explícitos para papel na decisão e para gatilhos e barreiras. No título do Passo 6, cortar "os mesmos", que não tem antecedente.</t>
  </si>
  <si>
    <t xml:space="preserve">ex: 'Mariana, dona de padaria'</t>
  </si>
  <si>
    <t xml:space="preserve">Persona de exemplo chamada Mariana, quase homônima da arquétipa Marina. Em L2045 Mariana tem três padarias, o mesmo perfil de Fábio. O leitor tropeça nos nomes.</t>
  </si>
  <si>
    <t xml:space="preserve">Usar Fábio, que é o caso real da fase, ou um nome sem eco com os arquétipos (Sueli, já usada na Fase 4).</t>
  </si>
  <si>
    <t xml:space="preserve">#### Passo 7, mapeie os três papéis no contexto de compra (crítico em B2B)</t>
  </si>
  <si>
    <t xml:space="preserve">Adjetivos inflados recorrentes: "crítico" nove vezes, "invisível", "enorme", "ultra-rápido", "super carregada" (L2313, L2367, L2446, L2452).</t>
  </si>
  <si>
    <t xml:space="preserve">Trocar o adjetivo pelo fato: "(em B2B, quem usa raramente é quem paga)". Em L2452, "cada público pede uma mensagem".</t>
  </si>
  <si>
    <t xml:space="preserve">Produtos para crianças (país decidem, crianças usam).</t>
  </si>
  <si>
    <t xml:space="preserve">Produtos para crianças: os pais decidem, as crianças usam.</t>
  </si>
  <si>
    <t xml:space="preserve">Os termos não são intercambiáveis: ICP define quem PODE ser cliente; beachhead define quem SERÁ o primeiro cliente.</t>
  </si>
  <si>
    <t xml:space="preserve">Ponto e vírgula monta antítese, reforçada por caixa alta. O mesmo recurso aparece em L1816, L2421, L2970, L3010 e L3064.</t>
  </si>
  <si>
    <t xml:space="preserve">ICP define quem pode ser cliente. Beachhead define quem será o primeiro.</t>
  </si>
  <si>
    <t xml:space="preserve">Entre as personas, qual delas tem o problema mais agudo, com mais urgência, mais recursos para pagar, e é mais fácil de alcançar? Essa é a sua *beachhead*</t>
  </si>
  <si>
    <t xml:space="preserve">A nota logo acima define beachhead como sub-ICP, um segmento. O parágrafo escolhe uma persona, e no B2B as personas são papéis. Mistura segmento com papel.</t>
  </si>
  <si>
    <t xml:space="preserve">Entre os subgrupos pesquisados, qual tem a dor mais aguda, mais urgência, mais orçamento e acesso mais fácil? Esse é o seu segmento de entrada (beachhead).</t>
  </si>
  <si>
    <t xml:space="preserve">Aí liguei pro nosso plano B, o João do Moinho da Serra, que trouxe em quatro horas mas cobrou quinze por cento mais caro.</t>
  </si>
  <si>
    <t xml:space="preserve">Dois Joões (gerente e moinho) e dois fornecedores quase homônimos (Distribuidora Serrana e Moinho da Serra) na mesma fala. O leitor perde quem é quem.</t>
  </si>
  <si>
    <t xml:space="preserve">Renomear um dos Joões e um dos fornecedores, por exemplo "o seu Valdir, do Moinho Bandeirante".</t>
  </si>
  <si>
    <t xml:space="preserve">O job social é ser visto como dono que tem o negócio sob controle pelo gerente e pelos clientes.</t>
  </si>
  <si>
    <t xml:space="preserve">Ordem das palavras faz parecer que o gerente controla o negócio. Na mesma análise, "trade de perda por perda" troca o português da fala de Fábio por inglês.</t>
  </si>
  <si>
    <t xml:space="preserve">O job social é ser visto pelo gerente e pelos clientes como dono que tem o negócio sob controle. E manter a expressão do próprio Fábio: "trocar perda por perda".</t>
  </si>
  <si>
    <t xml:space="preserve">A persona resultante, em fragmento. Fábio, trinta e oito anos, padaria artesanal de três lojas em Campinas.</t>
  </si>
  <si>
    <t xml:space="preserve">Seis linhas antes (L2089) o mesmo Fábio tem três padarias na Zona Oeste de São Paulo. O PadariaPro é paulistano nas Fases 4 e 6.</t>
  </si>
  <si>
    <t xml:space="preserve">Fábio, trinta e oito anos, três padarias artesanais na Zona Oeste de São Paulo.</t>
  </si>
  <si>
    <t xml:space="preserve">a hipótese de preço a testar na próxima fase é uma assinatura de R$ 400 mensais por loja. Se só economizar dois por cento de margem, ele questiona.</t>
  </si>
  <si>
    <t xml:space="preserve">Três lojas a R$ 400 dão R$ 1.200, igual à perda de farinha medida (R$ 800 a 1.200). Só fecha contando horas do dono, que o texto não mede. L2023 fala em R$ 400 sem "por loja".</t>
  </si>
  <si>
    <t xml:space="preserve">Fazer a conta na página: perda de farinha, mais ágio, mais horas do dono, contra o preço. Ou testar R$ 400 pelo conjunto das lojas. Última frase: "Se a economia ficar em 2% da margem, ele não paga."</t>
  </si>
  <si>
    <t xml:space="preserve">Os fundadores do QuintoAndar (Gabriel Braga e André Penha, em São Paulo) fizeram pesquisa qualitativa extensa com inquilinos e proprietários.</t>
  </si>
  <si>
    <t xml:space="preserve">Caso dado como real sem fonte. Consta que a empresa nasceu em Campinas. A descoberta do constrangimento com o fiador como freio principal soa a reconstrução, não a registro.</t>
  </si>
  <si>
    <t xml:space="preserve">Conferir cidade e ano do início da operação. Citar a fonte (entrevista dos fundadores) ou marcar como reconstrução didática, como o livro faz no caso iFood.</t>
  </si>
  <si>
    <t xml:space="preserve">### O dossiê das forças de mudança e das gambiarras que você vai aposentar</t>
  </si>
  <si>
    <t xml:space="preserve">O título anuncia um dossiê de forças e gambiarras e o corpo é o checklist de saída da fase. Na Fase 4, a seção equivalente se chama Checklist de conclusão.</t>
  </si>
  <si>
    <t xml:space="preserve">"Checklist de conclusão da Fase 5: a prova de que você conhece o trabalho que o cliente contrata".</t>
  </si>
  <si>
    <t xml:space="preserve">quando a prática observada contradisser a fala, priorize sempre o comportamento observado e você deve priorizar o observado.</t>
  </si>
  <si>
    <t xml:space="preserve">Emenda duplicou a instrução no fim da frase.</t>
  </si>
  <si>
    <t xml:space="preserve">Quando a prática observada contradisser a fala, priorize o comportamento observado.</t>
  </si>
  <si>
    <t xml:space="preserve">1. Escolher dez entrevistados da Fase 4 que mostraram maior dor e agendar uma conversa de sessenta a noventa minutos</t>
  </si>
  <si>
    <t xml:space="preserve">O checklist (L2115) exige entrevistas JTBD "novas (não reaproveitadas da Fase 4)". Os primeiros passos e o Ritual mandam voltar aos entrevistados da Fase 4. O leitor não sabe se pode repetir pessoas.</t>
  </si>
  <si>
    <t xml:space="preserve">No checklist: "dez ou mais sessões JTBD novas, com roteiro próprio. Podem incluir entrevistados da Fase 4, mas pelo menos metade deve ser gente nova."</t>
  </si>
  <si>
    <t xml:space="preserve">Fundir papéis distintos numa única persona genérica: construa **uma persona por papel que decide ou opera o processo (em geral, de duas a quatro personas)**</t>
  </si>
  <si>
    <t xml:space="preserve">A seção dos cinco erros mistura lista numerada, antídotos soltos em tópicos e um sexto erro órfão, sem marcador. Lista desmontada na limpeza. O mesmo molde quebrado aparece na Fase 4.</t>
  </si>
  <si>
    <t xml:space="preserve">Reescrever em prosa: cinco erros, cada um com o seu antídoto na mesma frase. Incorporar "fundir papéis numa persona só" como um dos cinco ou mudar o título para seis.</t>
  </si>
  <si>
    <t xml:space="preserve">Na revisão mensal em Belo Horizonte, a **Dra. Camila** transformou o protocolo de *O Espelho da Fase 5: Contra Qual Gambiarra Você...* em critério obrigatório antes de liberar novos recursos do orçamento.</t>
  </si>
  <si>
    <t xml:space="preserve">Parágrafo de molde com título truncado e rótulo de bastidor em caixa alta. Camila em BH é coerente, mas o desfecho (critério para liberar orçamento) nada tem com Dona Helena nem com o job.</t>
  </si>
  <si>
    <t xml:space="preserve">Cortar. No lugar, duas frases que retomem a cena: Camila relê a fala de Dona Helena, percebe que o site só falava em termos científicos e se pergunta qual medo levou cada paciente a marcar. Daí partem as perguntas.</t>
  </si>
  <si>
    <t xml:space="preserve">1. Quantos atributos das suas personas atuais você consegue rastrear diretamente até uma entrevista ou sessão de observação com data, nome e citação literal</t>
  </si>
  <si>
    <t xml:space="preserve">As perguntas são úteis, mas nenhuma retoma Dona Helena nem o erro de Camila (vender jargão técnico a quem queria voltar a sorrir). O desfecho da cena foi parar no Fechamento (L3381).</t>
  </si>
  <si>
    <t xml:space="preserve">Abrir o Espelho pela cena: "Se o seu melhor cliente contasse por que comprou, usaria alguma palavra do seu site?" e trazer para cá o resultado de Camila que hoje está em L3381.</t>
  </si>
  <si>
    <t xml:space="preserve">Ligue para o entrevistado classificado em Pain Level 5 mais articulado da sua rodada da Fase 4 e agende uma sessão presencial</t>
  </si>
  <si>
    <t xml:space="preserve">Rotulado como rotina semanal de 30 minutos, mas descreve ação única (só existe um "mais articulado") que gera sessão de 60 a 90 minutos. Não se repete toda segunda.</t>
  </si>
  <si>
    <t xml:space="preserve">Toda segunda, 30 minutos: releia as notas da última sessão, marque a próxima observação com o nome seguinte da lista e acrescente ao Dossiê uma gambiarra nova, com data e citação literal.</t>
  </si>
  <si>
    <t xml:space="preserve">Onze frameworks, dois canvases e três templates sem hierarquia. Service Blueprint (implantação de SaaS) e ODI (survey de 100 a 500) pouco servem antes de existir produto.</t>
  </si>
  <si>
    <t xml:space="preserve">Abrir o bloco com um quadro de decisão: obrigatórios na Fase 5 (Switch, observação de campo, persona, jornada do problema) e opcionais com o momento de uso. Levar o Service Blueprint para o Vol. 4, Cap. 8.</t>
  </si>
  <si>
    <t xml:space="preserve">Todos os frameworks abaixo estão detalhados integralmente com origem, estrutura, passo a passo de aplicação, exemplo brasileiro e armadilhas</t>
  </si>
  <si>
    <t xml:space="preserve">O Empathy Map se declara resumo (L2594) e vários exemplos não são brasileiros nem concretos (blueprint de SaaS, ODI de CRM, SaaS genérico de gestão financeira).</t>
  </si>
  <si>
    <t xml:space="preserve">Cortar o callout ou dizer a verdade: "Cada framework traz origem, mecânica, roteiro e armadilhas. O Empathy Map completo está na Fase 4."</t>
  </si>
  <si>
    <t xml:space="preserve">1. First thought: primeira vez que a pessoa pensou em mudar.</t>
  </si>
  <si>
    <t xml:space="preserve">As etapas da linha do tempo ficam em inglês e o texto segue usando os termos crus ("elevou o first thought para passive looking", L2228). O mesmo com push, pull, anxiety e habit.</t>
  </si>
  <si>
    <t xml:space="preserve">Traduzir e dar o original só na primeira vez: primeiro pensamento (first thought), busca passiva, busca ativa, decisão, uso, satisfação. Depois, só o português, como já faz o template (L3236).</t>
  </si>
  <si>
    <t xml:space="preserve">- Pull: ferramenta Y tinha integração com Omie (seu ERP antigo), demo rápida, preço acessível.</t>
  </si>
  <si>
    <t xml:space="preserve">A PME "migrou de planilha Excel", mas já tinha ERP. "Antigo" sugere que o ERP também foi trocado. O caso perde coerência.</t>
  </si>
  <si>
    <t xml:space="preserve">Pull: a ferramenta Y integrava com o Omie, o ERP que a empresa já usava para emitir nota, e tinha demo rápida e preço acessível.</t>
  </si>
  <si>
    <t xml:space="preserve">Entrevistar prospects, não clientes que já trocaram: prospects falam de hipóteses, quem trocou fala de realidade. Focar só em features desejadas:</t>
  </si>
  <si>
    <t xml:space="preserve">Lista de armadilhas virou bloco de rótulos com dois-pontos, sem marcadores e sem ligação. Lê-se como anotação. Igual em L2320 e L2456.</t>
  </si>
  <si>
    <t xml:space="preserve">Reescrever em prosa com frases completas, como já está em L2383 e L2843: "Evite cinco erros: entrevistar quem só cogita trocar em vez de quem trocou, ..."</t>
  </si>
  <si>
    <t xml:space="preserve">#### Framework: Contextual Inquiry (Hugh Beyer &amp; Karen Holtzblatt, 1997, aplicado em campo nesta Fase 5)</t>
  </si>
  <si>
    <t xml:space="preserve">Títulos carregam nota de bastidor ("aplicado em campo nesta Fase 5", "síntese completa nesta Fase 5" em L2781) e créditos longos (L2644).</t>
  </si>
  <si>
    <t xml:space="preserve">Título só com nome, autor e ano: "Contextual Inquiry (Beyer e Holtzblatt, 1998)". A ligação com a fase vai na primeira frase da seção.</t>
  </si>
  <si>
    <t xml:space="preserve">Hugh Beyer e Karen Holtzblatt, da InContext Design, desenvolveram Contextual Inquiry nos anos 1990, consolidando em *Contextual Design: Defining Customer-Centered Systems* (1997).</t>
  </si>
  <si>
    <t xml:space="preserve">Holtzblatt criou a contextual inquiry no fim dos anos 1980, na Digital Equipment, antes da InContext. O livro costuma ser datado de 1998.</t>
  </si>
  <si>
    <t xml:space="preserve">Holtzblatt desenvolveu a contextual inquiry no fim dos anos 1980, na Digital Equipment, e a consolidou com Beyer em Contextual Design (1998). Conferir a data da edição e ajustar o título da seção.</t>
  </si>
  <si>
    <t xml:space="preserve">Dados incluem o que pessoa **faz**, não só o que pessoa **diz**.</t>
  </si>
  <si>
    <t xml:space="preserve">Seções de ferramenta em registro telegráfico, sem artigos e verbos ("quando cliente largou solução anterior", L2196). Destoa da prosa das cenas e parece anotação de aula.</t>
  </si>
  <si>
    <t xml:space="preserve">Restituir artigos e verbos: "Os dados mostram o que a pessoa faz, não só o que ela diz." Revisar no mesmo passo as seções de L2188 a L2865.</t>
  </si>
  <si>
    <t xml:space="preserve">- Entre um atendimento e outro na clínica odontológica, perde de 4 a 5 minutos procurando histórico clínico</t>
  </si>
  <si>
    <t xml:space="preserve">O exemplo é uma clínica de três fisioterapeutas em Curitiba (L2301). "Clínica odontológica" foi enxertada e cria contradição dentro do próprio caso.</t>
  </si>
  <si>
    <t xml:space="preserve">Entre um atendimento e outro, a fisioterapeuta perde de 4 a 5 minutos procurando o histórico do paciente.</t>
  </si>
  <si>
    <t xml:space="preserve">em estrita conformidade com a LGPD, vista no Capítulo 10 do Vol. 8)</t>
  </si>
  <si>
    <t xml:space="preserve">No Vol. 8, o Cap. 10 é Regulatório de IA. LGPD é o Cap. 9.</t>
  </si>
  <si>
    <t xml:space="preserve">Corrigir para "vista no Capítulo 9 do Vol. 8" e encurtar o parêntese, que ocupa metade do item.</t>
  </si>
  <si>
    <t xml:space="preserve">Lucy Suchman (Xerox PARC) foi pioneira em "ethnography of work".</t>
  </si>
  <si>
    <t xml:space="preserve">Suchman e Xerox PARC já foram citados na frase anterior.</t>
  </si>
  <si>
    <t xml:space="preserve">Cortar a frase ou fundir: "...na Xerox PARC, onde Lucy Suchman fez os primeiros estudos etnográficos do trabalho."</t>
  </si>
  <si>
    <t xml:space="preserve">- Produto fin digital tem que respeitar "fiado" como categoria (não como "crédito").</t>
  </si>
  <si>
    <t xml:space="preserve">"Fin" é abreviação de jargão sem sentido em português. Igual em L2578 ("atual responsável fin").</t>
  </si>
  <si>
    <t xml:space="preserve">"Um produto financeiro digital tem de respeitar o fiado como categoria própria, não como crédito." Em L2578, "responsável pelas finanças".</t>
  </si>
  <si>
    <t xml:space="preserve">pessoas reagem umas às outras, revelam disagreements, expandem ideias.</t>
  </si>
  <si>
    <t xml:space="preserve">Palavras inglesas soltas sem necessidade nas ferramentas: disagreements, reactions, energy, threads, role, gate, guarantees, sample, spreadsheet, features (15 vezes).</t>
  </si>
  <si>
    <t xml:space="preserve">Discordâncias, reações, energia, fios da conversa, papel, condição, garantias, amostra, planilha, funcionalidades. Manter o inglês só em nome de método.</t>
  </si>
  <si>
    <t xml:space="preserve">Adoção sistemática em UX research emergiu nos anos 2000 com ferramentas digitais (dScout, Indeemo, Ethnio).</t>
  </si>
  <si>
    <t xml:space="preserve">dScout e Indeemo surgiram na década de 2010. Ethnio é ferramenta de recrutamento de participantes, não de diário.</t>
  </si>
  <si>
    <t xml:space="preserve">"Ganhou escala em pesquisa de UX na década de 2010, com aplicativos como dScout e Indeemo."</t>
  </si>
  <si>
    <t xml:space="preserve">Preocupações com fluxo de caixa aparecem em 60% dos dias registrados, concentrando-se nas vésperas de pagamento a fornecedores e fechamento de folha.</t>
  </si>
  <si>
    <t xml:space="preserve">O estudo é com freelancers (L2504), que não têm folha de pagamento e quase nunca têm fornecedores. Detalhe copiado de caso de PME.</t>
  </si>
  <si>
    <t xml:space="preserve">"...concentrando-se nas datas do DAS, do aluguel e dos pagamentos atrasados de clientes."</t>
  </si>
  <si>
    <t xml:space="preserve">Prompt longo demais: dropouts aumentam rapidamente com fadiga, Sem moderação: participantes param de responder após dia 3-4, análise sem triangulação:</t>
  </si>
  <si>
    <t xml:space="preserve">Itens de lista colados por vírgula, com maiúscula no meio da frase. O parágrafo ficou ilegível. Mesmo defeito em L2640 (Empathy Map).</t>
  </si>
  <si>
    <t xml:space="preserve">Prosa: "Cinco erros derrubam um diário de uso: prompt longo, que aumenta o abandono, falta de moderação, que faz o grupo sumir no terceiro dia, ...". Fazer o mesmo em L2640.</t>
  </si>
  <si>
    <t xml:space="preserve">Alan Cooper, criador do Visual Basic, publicou *The Inmates Are Running the Asylum* em 1998, introduzindo personas como ferramenta de design.</t>
  </si>
  <si>
    <t xml:space="preserve">O livro é de 1999 na maioria das referências. "Criador do Visual Basic" simplifica: Cooper criou o protótipo vendido à Microsoft e ficou conhecido como pai do VB.</t>
  </si>
  <si>
    <t xml:space="preserve">"Alan Cooper, conhecido como pai do Visual Basic, apresentou as personas em The Inmates Are Running the Asylum (1999)." Ajustar o ano no título da seção.</t>
  </si>
  <si>
    <t xml:space="preserve">Cooper criou o Ruby, front-end visual que Bill Gates comprou em 1988 e que virou o Visual Basic, daí o apelido de pai do Visual Basic. As personas foram apresentadas em The Inmates Are Running the Asylum, de 1998 na Wikipédia e de 1999 em boa parte das referências.</t>
  </si>
  <si>
    <t xml:space="preserve">https://computerhistory.org/profile/alan-cooper/ | https://en.wikipedia.org/wiki/Alan_Cooper_(software_designer)</t>
  </si>
  <si>
    <t xml:space="preserve">**Nove componentes obrigatórios de uma persona baseada em dados (alinhados ao Template operacional desta Fase 5):**</t>
  </si>
  <si>
    <t xml:space="preserve">Anuncia nove componentes e lista oito. Não batem com os nove do Passo 6 (faltam papel na decisão, gambiarras, base de evidência) nem com o template. Três listas para a mesma ficha.</t>
  </si>
  <si>
    <t xml:space="preserve">Trocar a lista por remissão ao Passo 6 e ao Template: Persona com dados, que devem ter os mesmos nove itens. Se ficar uma lista aqui, que seja a do Passo 6, igual.</t>
  </si>
  <si>
    <t xml:space="preserve">Passo 2: 2-5 personas. Mais dilui foco, 1 só é insuficiente para segmentos diferentes.</t>
  </si>
  <si>
    <t xml:space="preserve">O resto da fase fixa duas a quatro personas (L2068, L2117, L2177, L3072).</t>
  </si>
  <si>
    <t xml:space="preserve">Passo 2: de duas a quatro personas, uma por papel que decide ou usa.</t>
  </si>
  <si>
    <t xml:space="preserve">Camila, 38 anos: dona de clínica de odontologia e reabilitação (Curitiba)</t>
  </si>
  <si>
    <t xml:space="preserve">A persona tem nome, ramo e marido da Dra. Camila, mas 38 anos, Curitiba e dois sócios. Contradiz 1:77 e a própria Fase 5 (2:2613: 34 anos, BH). Na v5.0 era clínica de fisioterapia.</t>
  </si>
  <si>
    <t xml:space="preserve">Dar outro nome e outro ramo à persona do SaaS (ex.: 'Patrícia, 41 anos, dona de clínica de estética em Curitiba') ou alinhar à bíblia: 34 anos, Belo Horizonte, sem sócios.</t>
  </si>
  <si>
    <t xml:space="preserve">Persona genérica com nome e profissão da arquétipa, mas 38 anos, Curitiba e dois sócios. Contradiz a bíblia (34, BH, clínica própria) e o Empathy Map de L2613, que a descreve certo.</t>
  </si>
  <si>
    <t xml:space="preserve">Trocar nome e perfil para não colidir com a arquétipa (ex.: "Renata, 41, dona de clínica de fisioterapia em Londrina") ou assumir a Dra. Camila de fato, com 34 anos, BH e sem sócios.</t>
  </si>
  <si>
    <t xml:space="preserve">Método complementa personas, enquanto persona é descrição, empathy map é mapa visual de estados internos do usuário em momento específico.</t>
  </si>
  <si>
    <t xml:space="preserve">Duas orações coladas por vírgula, provável resto de travessão. A comparação fica truncada.</t>
  </si>
  <si>
    <t xml:space="preserve">O método complementa as personas: a persona descreve quem é o usuário, e o mapa de empatia mostra o que ele sente e pensa num momento específico.</t>
  </si>
  <si>
    <t xml:space="preserve">Jornada atual do problema (antes de existir o produto) e jornada de adoção de PME em SaaS financeiro (use a primeira na Fase 5 para mapear a gambiarra atual, como a reposição de farinha de Fábio</t>
  </si>
  <si>
    <t xml:space="preserve">Anuncia duas jornadas e mostra só a de adoção do SaaS. A jornada do problema, a que interessa à Fase 5, não aparece.</t>
  </si>
  <si>
    <t xml:space="preserve">Acrescentar a jornada da farinha de Fábio em seis linhas (conferência visual na segunda, áudio do gerente às 7h, cotação no WhatsApp, compra com ágio, sobra mofada no sábado) ou cortar a promessa do parêntese.</t>
  </si>
  <si>
    <t xml:space="preserve">G. Lynn Shostack, executiva do Citibank, publicou "Designing Services That Deliver" na HBR em 1984.</t>
  </si>
  <si>
    <t xml:space="preserve">Shostack fez carreira no Citibank, mas em 1984 assinava como vice-presidente do Bankers Trust.</t>
  </si>
  <si>
    <t xml:space="preserve">"G. Lynn Shostack, executiva de bancos americanos (Citibank e, depois, Bankers Trust), publicou..."</t>
  </si>
  <si>
    <t xml:space="preserve">Passo 4**: Identifique**waits (onde cliente espera).</t>
  </si>
  <si>
    <t xml:space="preserve">Negrito mal fechado e palavra colada. Na tela sai "Identifiquewaits". Restos do mesmo negrito parcial em L2683, L2741 e L2745.</t>
  </si>
  <si>
    <t xml:space="preserve">Passo 4: identifique as esperas, os pontos em que o cliente fica parado aguardando a empresa. Tirar o negrito parcial dos demais passos.</t>
  </si>
  <si>
    <t xml:space="preserve">SaaS de gestão financeira, análise JTBD:</t>
  </si>
  <si>
    <t xml:space="preserve">Seis ferramentas usam o mesmo SaaS genérico de gestão financeira (L2236, L2415, L2573, L2689). Lucas e Marina, que vendem conciliação de boletos, somem e o piloto do fim da Fase 4 não volta.</t>
  </si>
  <si>
    <t xml:space="preserve">Trocar dois ou três desses exemplos pela pesquisa JTBD de Lucas e Marina com os diretores de operações das distribuidoras. Costura a Fase 4 com a 5 e dá números próprios ao exemplo.</t>
  </si>
  <si>
    <t xml:space="preserve">(importância = 5/5, satisfação atual = 2/5) → **Oportunidade prioritária de intervenção**.</t>
  </si>
  <si>
    <t xml:space="preserve">O Job 1 é rotulado prioritário, mas a conclusão prioriza o Job 3. Os três jobs vêm em formatos diferentes (tópico, parágrafo, caixa alta).</t>
  </si>
  <si>
    <t xml:space="preserve">Mesmo formato para os três jobs, com a nota de oportunidade de Ulwick calculada, e deixar a ordem sair da conta: Job 3 primeiro, Job 1 depois, Job 2 por último.</t>
  </si>
  <si>
    <t xml:space="preserve">É a ferramenta certa para tornar o Dossiê do Usuário (saída da Fase 4) acionável</t>
  </si>
  <si>
    <t xml:space="preserve">O Dossiê do Usuário é a saída da Fase 5 (Passo 9). Observação em campo e jornada, citadas na frase anterior como Fase 4, também são da Fase 5. L2920 repete "o que você aprendeu na Fase 4".</t>
  </si>
  <si>
    <t xml:space="preserve">"(Fases 4 e 5: entrevistas de problema e JTBD, observação em campo, jornada)" e "Dossiê do Usuário (saída da Fase 5)". Em L2920: "Reúna o que você aprendeu nas Fases 4 e 5".</t>
  </si>
  <si>
    <t xml:space="preserve">Assinatura corporativa única com acesso a rede credenciada de milhares de academias, estúdios e apps de bem-estar via folha de pagamento.</t>
  </si>
  <si>
    <t xml:space="preserve">O exemplo se diz de 2016, mas apps de bem-estar, painel em tempo real e inclusão de familiares parecem da oferta posterior do Gympass/Wellhub. A adesão de 25% a 40% vem sem fonte.</t>
  </si>
  <si>
    <t xml:space="preserve">Separar o que havia em 2016 (rede de academias, app de check-in, faturamento único) do que veio depois. Dar fonte para os percentuais de adesão ou apresentá-los como meta do RH.</t>
  </si>
  <si>
    <t xml:space="preserve">Os apps de bem-estar de parceiros, como a terapia online do Zenklub, entraram no Gympass em 2020, com o Gympass Wellness na pandemia. Não estavam na oferta de 2016, que era a rede de academias com plano pago pela empresa.</t>
  </si>
  <si>
    <t xml:space="preserve">https://exame.com/pme/com-apps-parceiros-gympass-vai-alem-das-academias-para-sobreviver-a-crise/</t>
  </si>
  <si>
    <t xml:space="preserve">| Prestar contas à diretoria sobre ROI | Difícil medir uso real e impacto em produtividade | Dados de engajamento para C-level |</t>
  </si>
  <si>
    <t xml:space="preserve">Duas linhas de três colunas sobraram de uma tabela antiga, sob cabeçalho de quatro colunas. Logo abaixo, a segunda tabela repete o Value Map já dado na primeira.</t>
  </si>
  <si>
    <t xml:space="preserve">Levar os dois itens para as células de Jobs, Pains e Gains da primeira tabela e apagar a segunda, ou manter só a segunda e tirar o Value Map da primeira.</t>
  </si>
  <si>
    <t xml:space="preserve">e **eixo vertical de dimensões** (seis a sete camadas, alinhadas ao Passo 3: incluindo as ferramentas atuais):</t>
  </si>
  <si>
    <t xml:space="preserve">Promete as sete dimensões do Passo 3, com ferramentas atuais, e a lista abaixo traz seis e joga ferramentas para "versões avançadas". O exemplo iFood também tem seis colunas.</t>
  </si>
  <si>
    <t xml:space="preserve">Pôr Ferramentas atuais na lista, entre Objetivo e Pontos de dor, acrescentar a coluna no exemplo e tirar "seis a sete".</t>
  </si>
  <si>
    <t xml:space="preserve">- **Etapa**: nome curto da fase (Descoberta, Consideração, Compra, Onboarding, Uso, Suporte, Renovação).</t>
  </si>
  <si>
    <t xml:space="preserve">O canvas, entregável central da Fase 5 (L3014), usa etapas de funil com produto no ar. O Passo 3 (L1856) manda mapear a jornada do problema antes do produto. Exemplo e template seguem o funil.</t>
  </si>
  <si>
    <t xml:space="preserve">Na Fase 5, etapas do problema: gatilho, improviso, consulta a terceiros, decisão, consequência. Usar Fábio ou Dona Helena como exemplo. Deixar o funil de Descoberta a Renovação para o Vol. 4, Cap. 8.</t>
  </si>
  <si>
    <t xml:space="preserve">Em momentos de pivô (ver Capítulo 16 do Volume 4), refaça o mapa da jornada antes de qualquer novo investimento operacional.</t>
  </si>
  <si>
    <t xml:space="preserve">O Vol. 4 tem 11 capítulos. Pivô é o Cap. 11 (Pivot: Tipologia, Decisão e Execução). Número da versão anterior.</t>
  </si>
  <si>
    <t xml:space="preserve">Corrigir para "(ver Capítulo 11 do Volume 4)".</t>
  </si>
  <si>
    <t xml:space="preserve">os pagamentos recorrentes via Pix Automático e as regras fiscais da reforma tributária (IBS, CBS e *split payment*)</t>
  </si>
  <si>
    <t xml:space="preserve">Em 2026, CBS e IBS estão em ano de teste e o split payment ainda não é obrigatório. Dizer que já mudaram a jornada em 2026 adianta o calendário.</t>
  </si>
  <si>
    <t xml:space="preserve">"...e começam a mudar com a reforma tributária (IBS e CBS em teste em 2026, split payment previsto para os anos seguintes)."</t>
  </si>
  <si>
    <t xml:space="preserve">Em 2026 a CBS (0,9%) e o IBS (0,1%) estão em fase de teste, e os campos na nota passaram a ser exigidos no regime regular a partir de agosto. O split payment só começa em 2027, opcional, gradual e só entre empresas, sem data para as fases seguintes.</t>
  </si>
  <si>
    <t xml:space="preserve">https://www.ibet.com.br/split-payment-comecara-em-2027-com-adesao-opcional-e-gradual/ | https://dock.tech/fluid/blog/banking/pix-automatico/</t>
  </si>
  <si>
    <t xml:space="preserve">obriga a equipe a enxergar as passagens de bastão entre áreas e a concertar o elo mais frágil da cadeia</t>
  </si>
  <si>
    <t xml:space="preserve">"Concertar" (harmonizar) no lugar de "consertar" (reparar).</t>
  </si>
  <si>
    <t xml:space="preserve">"...e a consertar o elo mais frágil da cadeia".</t>
  </si>
  <si>
    <t xml:space="preserve">(em empresas já em operação no Volume 4, somam-se dados de analytics e satisfação)</t>
  </si>
  <si>
    <t xml:space="preserve">"Empresas em operação no Volume 4" confunde etapa da jornada com volume do livro.</t>
  </si>
  <si>
    <t xml:space="preserve">"(quando a empresa já opera, na etapa do Volume 4, somam-se dados de uso e de satisfação)".</t>
  </si>
  <si>
    <t xml:space="preserve">Prioriza pelo impacto na linha emocional, não pelo custo de implementação.</t>
  </si>
  <si>
    <t xml:space="preserve">Indicativo no meio de uma lista de imperativos.</t>
  </si>
  <si>
    <t xml:space="preserve">"Priorize pelo impacto na linha emocional, não pelo custo de implementação."</t>
  </si>
  <si>
    <t xml:space="preserve">Em 2017, o iFood mapeou a jornada de primeira compra para entender por que 40% dos novos cadastros não completavam pedido inicial.</t>
  </si>
  <si>
    <t xml:space="preserve">O título diz "reconstrução didática", mas o texto afirma como fato um estudo do iFood, 40% de abandono e três decisões. L1863 cita o caso como prova. Sem fonte.</t>
  </si>
  <si>
    <t xml:space="preserve">Escrever como hipótese e sem número ("Imagine o iFood de 2017 tentando entender por que novos cadastros não fechavam o primeiro pedido") ou citar a fonte. Ajustar L1863, que trata o caso como evidência.</t>
  </si>
  <si>
    <t xml:space="preserve">Não há fonte pública para um estudo do iFood de 2017 sobre a jornada de primeira compra, para os 40% de cadastros sem pedido nem para as três decisões citadas.</t>
  </si>
  <si>
    <t xml:space="preserve">Foto baixa qualidade, descrição inconsistente, preço sem ICMS visível</t>
  </si>
  <si>
    <t xml:space="preserve">Preço ao consumidor já inclui ICMS. Não é dor plausível de quem pede comida.</t>
  </si>
  <si>
    <t xml:space="preserve">"preço final sem a taxa de entrega e de embalagem".</t>
  </si>
  <si>
    <t xml:space="preserve">O ICMS é calculado por dentro: o próprio imposto integra a base de cálculo e o destaque é mera indicação para controle (LC 87/1996, art. 13, § 1º, I). O preço do cardápio já inclui o ICMS, então 'preço sem ICMS visível' não é dor plausível de quem pede comida.</t>
  </si>
  <si>
    <t xml:space="preserve">https://www.legjur.com/legislacao/art/lec_00000871996-13 | https://www.legjur.com/legislacao/htm/lec_00000871996</t>
  </si>
  <si>
    <t xml:space="preserve">(1) adicionar débito em conta e boleto bancário como alternativas ao cartão recusado: formas de pagamento mais acessíveis para o ICP em 2017</t>
  </si>
  <si>
    <t xml:space="preserve">Boleto compensa em até três dias úteis e não serve a pedido de comida entregue em 40 minutos. A tabela (L3045) recomenda Pix, que só existe desde novembro de 2020.</t>
  </si>
  <si>
    <t xml:space="preserve">Para 2017, alternativas plausíveis: pagamento na entrega (dinheiro ou maquininha) e vale-refeição. Tirar o boleto. Na tabela, tirar o Pix ou marcar a linha como recomendação de hoje, fora do caso de 2017.</t>
  </si>
  <si>
    <t xml:space="preserve">O Pix só começou a operar em 16 de novembro de 2020, então não existia no caso de 2017. O boleto pode levar até três dias úteis para compensar e não serve a um pedido de comida entregue na hora.</t>
  </si>
  <si>
    <t xml:space="preserve">https://nossomeio.com.br/pix-comeca-a-funcionar-na-proxima-segunda-feira-16/ | https://dock.tech/fluid/blog/banking/bolepix/</t>
  </si>
  <si>
    <t xml:space="preserve">**A lição: Customer Journey Canvas frequentemente revela que o problema não está onde a equipe achava</t>
  </si>
  <si>
    <t xml:space="preserve">Rótulo pedagógico em negrito fecha o caso, como "**Importante**: NÃO INVENTE." em L2926. A lição já estava na narrativa.</t>
  </si>
  <si>
    <t xml:space="preserve">Cortar o rótulo e o negrito. Fechar com uma frase: "O problema não estava no cardápio, estava no segundo entre tocar em pagar e ver o pedido confirmado."</t>
  </si>
  <si>
    <t xml:space="preserve">- Tratar como artefato estático: mercados e canais mudam (rise do TikTok como descoberta, do Pix como pagamento, do WhatsApp como suporte); jornada precisa atualização.</t>
  </si>
  <si>
    <t xml:space="preserve">Inglês no meio da frase sem necessidade. Na mesma lista, "frictionless" e "workarounds", quando o livro já usa "gambiarra".</t>
  </si>
  <si>
    <t xml:space="preserve">"...mercados e canais mudam (a ascensão do TikTok como vitrine, do Pix como pagamento, do WhatsApp como suporte), e a jornada precisa de atualização."</t>
  </si>
  <si>
    <t xml:space="preserve">**Quando usar.** Após executar 15 a 30 entrevistas de problema (Template da Fase 4) e consolidar a rodada (Template da Fase 4).</t>
  </si>
  <si>
    <t xml:space="preserve">Manda montar a persona com as entrevistas de problema da Fase 4. O Passo 6 e o checklist pedem personas apoiadas nas sessões JTBD e na observação de campo da Fase 5.</t>
  </si>
  <si>
    <t xml:space="preserve">"Após as sessões JTBD e as observações de campo da Fase 5, partindo da síntese da Fase 4."</t>
  </si>
  <si>
    <t xml:space="preserve">#### Template: Customer Journey Map, compra em e-commerce brasileiro</t>
  </si>
  <si>
    <t xml:space="preserve">Jornada aparece quatro vezes na fase (Passo 3, L2644, L2977 e aqui, que é exemplo e não template). Personas, três (L2018, L2530, L3070). Origem do JTBD, três (L2192, L2785, L2851).</t>
  </si>
  <si>
    <t xml:space="preserve">Uma ferramenta, um lugar. Manter o Canvas de jornada com exemplo da jornada do problema e fundir nele framework e template. Fazer o mesmo com personas. Contar a história do JTBD e da furadeira uma vez só.</t>
  </si>
  <si>
    <t xml:space="preserve">Pareia diretamente com a Fase 5, onde JTBDs são formulados pela primeira vez.</t>
  </si>
  <si>
    <t xml:space="preserve">Frase de bastidor de quando os templates ficavam num anexo. O template já está dentro da Fase 5.</t>
  </si>
  <si>
    <t xml:space="preserve">Cortar a frase.</t>
  </si>
  <si>
    <t xml:space="preserve">**Duração alvo:** 45-60 min</t>
  </si>
  <si>
    <t xml:space="preserve">O checklist e os primeiros passos pedem sessões JTBD de 60 a 90 minutos (L2115, L2131). O template prevê 45 a 60.</t>
  </si>
  <si>
    <t xml:space="preserve">Uniformizar: "Duração alvo: 60 minutos, até 90 se houver observação do local de trabalho".</t>
  </si>
  <si>
    <t xml:space="preserve">- Tinha algo que você fazia pra contornar o problema? O que?</t>
  </si>
  <si>
    <t xml:space="preserve">"Que" em fim de frase pede acento.</t>
  </si>
  <si>
    <t xml:space="preserve">"O quê?"</t>
  </si>
  <si>
    <t xml:space="preserve">| `[status quo: ficar com a antiga]` |: | `[por que não ficou?]` |</t>
  </si>
  <si>
    <t xml:space="preserve">A célula vazia, antes um travessão, virou dois-pontos na troca mecânica. Sobra um sinal solto na tabela.</t>
  </si>
  <si>
    <t xml:space="preserve">Deixar a célula vazia ou escrever "não se aplica".</t>
  </si>
  <si>
    <t xml:space="preserve">Faça o mesmo: entrevistas entregam o discurso declarado, mas só a observação do trabalho real mostra onde mora a inércia e qual gambiarra você precisa superar.</t>
  </si>
  <si>
    <t xml:space="preserve">Camila descobriu o job numa conversa (a frase de Dona Helena), não observando. A lição tirada da cena diz o contrário do que a cena mostrou, e L3381 volta a falar em "entender nas entrevistas".</t>
  </si>
  <si>
    <t xml:space="preserve">Fechar com a lição que a cena sustenta: a pergunta certa sobre o dia da decisão revela o trabalho que o site ignorava. A defesa da observação fica com o caso da clínica de fisioterapia (L2299).</t>
  </si>
  <si>
    <t xml:space="preserve">Camila só compreendeu o verdadeiro gargalo da clínica quando se sentou ao lado da recepção e observou a rotina sem filtro. Faça o mesmo ao fechar esta Fase 5:</t>
  </si>
  <si>
    <t xml:space="preserve">Repete o parágrafo anterior (L3377) com outras palavras: mesma cena, mesmo "Faça o mesmo". Emenda de dois fechamentos.</t>
  </si>
  <si>
    <t xml:space="preserve">Fundir num parágrafo: a frase de L3377 sobre a recepção e, deste, só a lista de entregáveis (Dossiê, personas, jornadas, jobs) que alimenta a Fase 6.</t>
  </si>
  <si>
    <t xml:space="preserve">ela trocou o jargão técnico sobre titânio no site por relatos de pacientes reais</t>
  </si>
  <si>
    <t xml:space="preserve">Publicidade odontológica segue o Código de Ética do CFO, que limita depoimentos e imagens de pacientes, e dado de saúde é sensível na LGPD. O conselho sai sem ressalva.</t>
  </si>
  <si>
    <t xml:space="preserve">Acrescentar: "com autorização escrita de cada paciente e dentro das regras de publicidade do CFO". Conferir a regra vigente sobre depoimentos.</t>
  </si>
  <si>
    <t xml:space="preserve">Usar casos de pacientes é possível, mas com regras. O CFO só admite imagem de diagnóstico e resultado com autorização prévia do paciente por TCLE, veda promessa de resultado e sensacionalismo, e o CROSP proíbe imagem de paciente em perfil de pessoa jurídica.</t>
  </si>
  <si>
    <t xml:space="preserve">https://website.cfo.org.br/wp-content/uploads/2019/01/Resolu%c3%a7%c3%a3o-CFO-196-2019.pdf | https://site.crosp.org.br/uploads/arquivo/3724579826b71ed53e3c7d0ff3104a64.pdf</t>
  </si>
  <si>
    <t xml:space="preserve">viu a ocupação da agenda das manhãs subir de 40% para 85% em seis semanas.</t>
  </si>
  <si>
    <t xml:space="preserve">A abertura (L1810) diz que a agenda da manhã estava vazia, e 40% não é vazia. A frase final tem cerca de 80 palavras e esconde o desfecho que fecha a cena.</t>
  </si>
  <si>
    <t xml:space="preserve">Na abertura: "a agenda da manhã não chegava à metade". No fecho, partir a frase em duas e deixar o número para o fim.</t>
  </si>
  <si>
    <t xml:space="preserve">FASE 6</t>
  </si>
  <si>
    <t xml:space="preserve">O gestor do fundo fechou o notebook antes de Henrique passar para o próximo slide</t>
  </si>
  <si>
    <t xml:space="preserve">A cena se passa na sala do diretor industrial da usina, mas quem fecha o notebook e fala (2:3391) é 'o gestor do fundo'. Sobra da v5.0, em que o pitch era num fundo.</t>
  </si>
  <si>
    <t xml:space="preserve">Escolher um cenário. Se for a usina, 'O diretor industrial fechou o notebook' e ajustar a fala de 2:3391. Se for o fundo, tirar 'entrou na sala do diretor industrial'.</t>
  </si>
  <si>
    <t xml:space="preserve">Henrique entrou na sala do diretor industrial de uma grande usina no interior do Paraná (depois de usar o mesmo argumento diante de uma banca de fomento e de um fundo de capital de risco)</t>
  </si>
  <si>
    <t xml:space="preserve">A cena se passa na sala do diretor da usina, mas quem fecha o notebook e dá a lição é o gestor do fundo. O leitor não sabe onde Henrique está nem com quem fala.</t>
  </si>
  <si>
    <t xml:space="preserve">Escolha um cenário. Ex.: Henrique apresenta a um fundo o slide do 1% do PIB do agro e o gestor fecha o notebook. A visita à usina vira a cena seguinte, já com a conta bottom-up na mão.</t>
  </si>
  <si>
    <t xml:space="preserve">– "Henrique, '1% de um mercado trilionário' é a frase mais cara e mais vazia do empreendedorismo.</t>
  </si>
  <si>
    <t xml:space="preserve">Fala aberta com meia-risca, travessão de diálogo disfarçado. Escapa da contagem do script e fere a regra do autor contra o travessão.</t>
  </si>
  <si>
    <t xml:space="preserve">Integre a fala com aspas e verbo: O gestor fechou o notebook e disse: "Henrique, 1% de um mercado trilionário é a frase mais cara do empreendedorismo."</t>
  </si>
  <si>
    <t xml:space="preserve">Diga-me qual é a cidade de cinquenta mil habitantes no Mato Grosso onde 60% das usinas de etanol de milho não conseguem viver sem o seu sensor amanhã de manhã.</t>
  </si>
  <si>
    <t xml:space="preserve">Uma cidade de 50 mil habitantes no MT tem uma ou duas usinas de etanol de milho. "60% das usinas" de uma cidade soa inverossímil para quem conhece o setor.</t>
  </si>
  <si>
    <t xml:space="preserve">"Diga-me quais vinte usinas de etanol de milho do Mato Grosso não conseguem viver sem o seu sensor amanhã de manhã."</t>
  </si>
  <si>
    <t xml:space="preserve">Ao longo desta Fase 6, Henrique aplica exatamente esse roteiro: substitui a conta *top-down* por um cálculo *bottom-up*</t>
  </si>
  <si>
    <t xml:space="preserve">Promessa não cumprida. Henrique some depois do terceiro parágrafo e só volta na frase-molde do Espelho. Nenhum passo, canvas ou teste usa as usinas de etanol de milho.</t>
  </si>
  <si>
    <t xml:space="preserve">Leve Henrique pelos Passos 2, 10 e 11: conta bottom-up de usinas no MT e no PR vezes R$ 180 mil, Canvas da Cunha das paradas de turbina, Teste de Precisão com o diretor industrial. Ou corte a promessa.</t>
  </si>
  <si>
    <t xml:space="preserve">e revisa sua posição competitiva no Espelho que fecha a fase.</t>
  </si>
  <si>
    <t xml:space="preserve">Henrique some depois da abertura. O Espelho (2:3871 a 2:3880) é genérico e só o molde o cita. A conta bottom-up com o ticket de R$ 180 mil nunca é feita.</t>
  </si>
  <si>
    <t xml:space="preserve">No passo do TAM bottom-up, fazer a conta de Henrique (usinas de etanol de milho no MT e no PR vezes R$ 180 mil) e abrir o Espelho com o número dele.</t>
  </si>
  <si>
    <t xml:space="preserve">identifica o verdadeiro Dono do Orçamento (o diretor industrial que aprova o piloto e o diretor financeiro que exige *payback* em seis meses)</t>
  </si>
  <si>
    <t xml:space="preserve">Dois cargos como "o verdadeiro Dono do Orçamento". O Teste de Precisão da própria fase exige um cargo nominal. Na Fase 5, o comprador econômico de Henrique era só o diretor industrial.</t>
  </si>
  <si>
    <t xml:space="preserve">"identifica o Dono do Orçamento, o diretor industrial que assina o piloto, e o diretor financeiro que só libera com payback em seis meses".</t>
  </si>
  <si>
    <t xml:space="preserve">uma cunha estratégica não é o seu teto; é o seu primeiro pino da fila Na Fase 6, você vai parar de admirar o oceano pela luneta</t>
  </si>
  <si>
    <t xml:space="preserve">Falta o ponto entre "fila" e "Na Fase 6": duas frases coladas. Antes delas, o ponto e vírgula ainda monta a antítese do tipo "não é X, é Y".</t>
  </si>
  <si>
    <t xml:space="preserve">"Para Moore, a cunha é o primeiro pino da fila. Nesta fase, você escolhe o pino da frente, aquele que derruba os outros quando cai."</t>
  </si>
  <si>
    <t xml:space="preserve">você vai parar de admirar o oceano pela luneta e escolher o único pino de boliche frontal que, quando derrubado com violência cirúrgica, derrubará todos os outros atrás dele</t>
  </si>
  <si>
    <t xml:space="preserve">Imagens em choque: lago pequeno no título, oceano e luneta, pino de boliche, cabeça de praia, fresta, cunha. Nenhuma vira imagem central. "Ilusão do TAM de Bilhões" é batizada e abandonada.</t>
  </si>
  <si>
    <t xml:space="preserve">Fique com a cunha e o grupo de WhatsApp como imagens da fase. Corte luneta, lago e "violência cirúrgica". Use cabeça de praia e boliche só ao citar Moore.</t>
  </si>
  <si>
    <t xml:space="preserve">Founder-market-fit é o que faz o próximo ano de dificuldade valer a pena. É a única coisa que diferencia quem persiste de quem desiste no mês 14.</t>
  </si>
  <si>
    <t xml:space="preserve">Sigla FMF sem tradução neste volume (os Vols. 3 e 4 traduzem). "A única coisa" e "mês 14" são precisão inventada.</t>
  </si>
  <si>
    <t xml:space="preserve">"O encaixe entre fundador e mercado é o que sustenta o próximo ano difícil e ajuda a explicar quem persiste quando o caixa aperta."</t>
  </si>
  <si>
    <t xml:space="preserve">### O escopo da Fase 6: por que mapear concorrentes, substitutos e regulação antes de disputar um mercado amplo protege o seu caixa</t>
  </si>
  <si>
    <t xml:space="preserve">Título de 120 caracteres que explica em vez de nomear. Outros: Title Case no Espelho (l. 3867) e Passos 10 e 11 em H3 enquanto os Passos 1 a 9 estão em H4.</t>
  </si>
  <si>
    <t xml:space="preserve">"Por que mapear antes de disputar". Use caixa de frase no Espelho e o mesmo nível de título para os onze passos.</t>
  </si>
  <si>
    <t xml:space="preserve">O mapeamento estruturado desta Fase 6 (consolidado no Dossiê de Mercado e Competição e no Canvas da Cunha)</t>
  </si>
  <si>
    <t xml:space="preserve">O entregável muda de nome: Dossiê de Mercado e Competição, Dossiê de Inteligência de Mercado (l. 3410), Dossiê de Mercado (l. 3547). O canvas vira Canvas da Cunha de Entrada na l. 3393.</t>
  </si>
  <si>
    <t xml:space="preserve">Fixe "Dossiê de Mercado" e "Canvas da Cunha" em toda a fase, no checklist de saída e no Fechamento.</t>
  </si>
  <si>
    <t xml:space="preserve">O método completo percorre onze passos encadeados: os Passos 1 a 9 cobrem o levantamento competitivo</t>
  </si>
  <si>
    <t xml:space="preserve">O título da seção anuncia nove passos e o corpo diz onze. Os Passos 10 e 11 aparecem 200 linhas depois, separados por checklist de saída, caso e armadilhas.</t>
  </si>
  <si>
    <t xml:space="preserve">Título: "O método em onze passos". Ou mova os Passos 10 e 11 para logo depois do Passo 9 e ajuste esta frase.</t>
  </si>
  <si>
    <t xml:space="preserve">TAM (mercado total disponível) é o tamanho total do mercado global para o problema. É o teto absoluto.</t>
  </si>
  <si>
    <t xml:space="preserve">Define TAM como mercado global, mas o diagrama logo abaixo calcula o TAM como "demanda total da categoria no país". O leitor fica sem saber qual usar.</t>
  </si>
  <si>
    <t xml:space="preserve">"TAM é a demanda total pelo problema no recorte em que você poderia operar, em geral o país." Diga quando faz sentido usar o global, como em software sem barreira de idioma ou regulação.</t>
  </si>
  <si>
    <t xml:space="preserve">SOM (mercado que você pode capturar realisticamente) é a parte do SAM que você pode conquistar nos primeiros três a cinco anos.</t>
  </si>
  <si>
    <t xml:space="preserve">No mesmo parágrafo o horizonte do SOM é três a cinco anos, depois 36 meses, depois três anos. O checklist (l. 3556) volta a 3 a 5 anos e a tabela de métricas (l. 3890) usa o ano 3.</t>
  </si>
  <si>
    <t xml:space="preserve">Fixe um horizonte: "o SOM é o que você conquista em três anos, calculado de baixo para cima pela sua capacidade de vender e atender". Use o mesmo prazo no checklist e na tabela.</t>
  </si>
  <si>
    <t xml:space="preserve">Softwares que o cliente já paga por outro motivo, e que "quase" resolvem o seu problema. É o concorrente mais subestimado.</t>
  </si>
  <si>
    <t xml:space="preserve">Dez linhas antes (l. 3456), o status quo era "o concorrente mais subestimado". Dois superlativos para coisas diferentes.</t>
  </si>
  <si>
    <t xml:space="preserve">"É o concorrente que o fundador costuma esquecer de listar." Reserve o superlativo para o status quo.</t>
  </si>
  <si>
    <t xml:space="preserve">### O mapa de guerra do seu mercado de cabeça de praia e a matriz de alternativas reais</t>
  </si>
  <si>
    <t xml:space="preserve">Título dramático sobre uma lista de critérios de conclusão. Não há mapa nem matriz na seção. Parece título de molde posto sobre o antigo "Critérios de saída".</t>
  </si>
  <si>
    <t xml:space="preserve">"Quando a Fase 6 está concluída" ou "Critérios de saída da Fase 6".</t>
  </si>
  <si>
    <t xml:space="preserve">Você concluiu a Fase 6 quando todos os critérios abaixo estão cumpridos.</t>
  </si>
  <si>
    <t xml:space="preserve">Ordem quebrada: critérios de saída, primeiros passos e o Canvas da Cunha já preenchido da PadariaPro vêm antes dos Passos 10 e 11, que ensinam o canvas e o teste. Os Passos 10 e 11 viram H3.</t>
  </si>
  <si>
    <t xml:space="preserve">Reordene: Passos 1 a 11 em sequência e no mesmo nível, depois o caso PadariaPro, as armadilhas, os critérios de saída. Leve "Primeiros passos práticos" para a abertura do método.</t>
  </si>
  <si>
    <t xml:space="preserve">com 3 a 5 concorrentes prioritários aprofundados em fichas de cinco dimensões (preço, posicionamento, ICP, forças/fraquezas e reação provável).</t>
  </si>
  <si>
    <t xml:space="preserve">A ficha de concorrente muda a cada aparição: seis dimensões com tempo de mercado (l. 3474), seis com funcionalidades e diferencial (l. 3539), cinco aqui, seis com reação provável (l. 3573).</t>
  </si>
  <si>
    <t xml:space="preserve">Defina a ficha uma vez (quem oferece, preço, ICP, posicionamento, forças e fraquezas, reação provável, por que é tolerada) e remeta a ela nas outras passagens.</t>
  </si>
  <si>
    <t xml:space="preserve">concentrado quando o líder detém ≥ 40% ou os quatro maiores somam ≥ 70%; moderado na faixa intermediária; e fragmentado quando os cinco maiores somam &lt; 30%)</t>
  </si>
  <si>
    <t xml:space="preserve">Mistura CR4 e CR5 na mesma régua e diz que se inspira no guia do CADE, que hoje trabalha com HHI e não com esses cortes. Vale checar o Guia H de 2016.</t>
  </si>
  <si>
    <t xml:space="preserve">Use um índice só. Ex.: "concentrado se os quatro maiores somam 70% ou mais, fragmentado se somam menos de 30%". Se citar o CADE, use o HHI do Guia H e confirme os cortes.</t>
  </si>
  <si>
    <t xml:space="preserve">O Guia H do CADE, lançado em julho de 2016, mede concentração pelo HHI: abaixo de 1.500 não concentrado, de 1.500 a 2.500 moderado e acima de 2.500 altamente concentrado, com atenção a variações acima de 100 pontos. Os cortes de 40%, 70% e 30% não são do CADE, e o CR4 é só métrica complementar.</t>
  </si>
  <si>
    <t xml:space="preserve">https://www.conversion.com.br/blog/indice-herfindahl-hirschman-hhi | https://www.conjur.com.br/2016-jul-28/guia-cade-explica-analise-atos-concentracao-horizontal//?print=1</t>
  </si>
  <si>
    <t xml:space="preserve">Teste de Precisão do Comprador (Template: Teste de Precisão do Comprador (Fase 6)) aprovado nos três critérios obrigatórios do template</t>
  </si>
  <si>
    <t xml:space="preserve">Resto de link desfeito: o título da seção vira texto em parênteses duplos, com "(Fase 6)" dentro da própria Fase 6. Mesmo vício nas l. 3484, 3572, 3954, 4752 e 4948.</t>
  </si>
  <si>
    <t xml:space="preserve">Troque por link real ou por remissão curta: "Teste de Precisão do Comprador (template no fim desta fase)".</t>
  </si>
  <si>
    <t xml:space="preserve">e ao Mapa de Problemas (saída da</t>
  </si>
  <si>
    <t xml:space="preserve">Regência quebrada: "revise o Dossiê do Usuário... e ao Mapa de Problemas".</t>
  </si>
  <si>
    <t xml:space="preserve">"revise o Dossiê do Usuário (Fase 5) e o Mapa de Problemas (Fase 4)".</t>
  </si>
  <si>
    <t xml:space="preserve">**Canvas da Cunha, PadariaPro (estruturado nos 6 blocos canônicos do template oficial, mais notas de expansão para o Dossiê).**</t>
  </si>
  <si>
    <t xml:space="preserve">Diz seguir os seis blocos canônicos (ICP, dor, resultado, dono do orçamento, teste do WhatsApp, alternativa), mas usa outros: segmento, porquê, valor, critérios de entrada, defensabilidade, expansão.</t>
  </si>
  <si>
    <t xml:space="preserve">Reescreva o caso nos seis blocos do Passo 10, com dono do orçamento e contagem do teste do WhatsApp. Ou mude a etiqueta para "ficha de segmento" e deixe o canvas para a seção Canvas da Cunha.</t>
  </si>
  <si>
    <t xml:space="preserve">reduzindo a perda em 60% a 80%, validada inicialmente por piloto de 60 dias em três padarias.</t>
  </si>
  <si>
    <t xml:space="preserve">Na Fase 6 a PadariaPro ainda não tem produto (MVP é Fase 11), e o caso fecha dizendo que falta validar "antes de investir em produto". Um piloto com 60% a 80% de corte contradiz as duas coisas.</t>
  </si>
  <si>
    <t xml:space="preserve">"meta de reduzir a perda em 60% a 80%, a testar em piloto de 60 dias com três padarias na Fase 8".</t>
  </si>
  <si>
    <t xml:space="preserve">com onboarding de 48 horas e recebimento em D+1 contra D+30 dos incumbentes.</t>
  </si>
  <si>
    <t xml:space="preserve">Recebimento padrão em D+1 na Stone de 2012 a 2014 é duvidoso. O D+1 virou disputa do setor anos depois. O "milhão e meio de PMEs" também está sem fonte.</t>
  </si>
  <si>
    <t xml:space="preserve">Confirme no prospecto do IPO (2018) o prazo e a oferta de 2014. Sem fonte, descreva a cunha pelo atendimento local e pelo onboarding, sem D+1.</t>
  </si>
  <si>
    <t xml:space="preserve">cara para Cielo e Rede replicarem. cunha não é só nicho profundo de poucos alvos (PadariaPro).</t>
  </si>
  <si>
    <t xml:space="preserve">Frase começa em minúscula, sobra de rótulo cortado ("Lição:") na limpeza. Fica também a antítese "não é só X. Pode ser também Y".</t>
  </si>
  <si>
    <t xml:space="preserve">"A PadariaPro mostra a cunha como nicho profundo de poucos alvos. A Stone mostra outra forma: um corte vertical dentro de um mercado grande, defendido por algo que o incumbente não copia barato."</t>
  </si>
  <si>
    <t xml:space="preserve">### As mentiras do cálculo Top-Down e a covardia estratégica de não querer excluir ninguém</t>
  </si>
  <si>
    <t xml:space="preserve">O corpo lista cinco armadilhas genéricas (concorrência, tamanho, top-down, status quo, regulação). Nenhuma trata do medo de excluir segmentos que o título promete.</t>
  </si>
  <si>
    <t xml:space="preserve">Acrescente a armadilha prometida ("não quero excluir ninguém") com um exemplo, ou retitule: "Cinco erros de quem mapeia o mercado".</t>
  </si>
  <si>
    <t xml:space="preserve">Cada ponto percentual de mercado é brutalmente difícil de conquistar.</t>
  </si>
  <si>
    <t xml:space="preserve">Intensificadores vetados: "brutalmente", "violência cirúrgica" (l. 3395), "dimensões cirúrgicas" (l. 3613), "clareza imensa" (l. 3676), "especificidade cruel" (l. 3753), "hábito silencioso".</t>
  </si>
  <si>
    <t xml:space="preserve">"Cada ponto percentual de mercado custa caro." Corte os demais intensificadores ou troque por número.</t>
  </si>
  <si>
    <t xml:space="preserve">O foco é largo demais. A mensagem é genérica. O custo de aquisição explode. E o produto acaba servindo mal a todo mundo. A alternativa é a Cunha.</t>
  </si>
  <si>
    <t xml:space="preserve">Cadência picada de frases curtas em fila, marca de texto gerado. O mesmo picado volta nas l. 3492, 3499, 3804 e 5004.</t>
  </si>
  <si>
    <t xml:space="preserve">"Com foco largo, a mensagem fica genérica, o custo de aquisição sobe e o produto serve mal a todos. A cunha inverte isso: entra por uma fresta, domina e só então expande."</t>
  </si>
  <si>
    <t xml:space="preserve">Stripe começou como "API simples de pagamento online para desenvolvedores", não como "infraestrutura financeira global". Figma começou como</t>
  </si>
  <si>
    <t xml:space="preserve">Três exemplos no mesmo molde "começou como X, não como Y", fechados por "consequência, não aposta". Antítese em série.</t>
  </si>
  <si>
    <t xml:space="preserve">"A Stripe começou como API de pagamento para desenvolvedores. O Figma, como editor de design no navegador para times pequenos. A Shopify, como a loja de snowboards dos fundadores. Todas viraram plataforma depois de dominar a cunha."</t>
  </si>
  <si>
    <t xml:space="preserve">Você prepara uma versão do pitch para investidor, outra para cliente, outra para parceiro: e cada uma enfatiza capacidades diferentes.</t>
  </si>
  <si>
    <t xml:space="preserve">Dois-pontos no lugar do travessão retirado, seguidos de "e". Mesma emenda na l. 3484 ("contra elas: e aqui o"). Vírgulas soltas no lugar de travessões nas l. 3910, 4294 e 4599.</t>
  </si>
  <si>
    <t xml:space="preserve">"Você prepara uma versão do pitch para investidor, outra para cliente e outra para parceiro, cada uma com capacidades diferentes."</t>
  </si>
  <si>
    <t xml:space="preserve">Os 6 blocos alinhados ao template textual oficial</t>
  </si>
  <si>
    <t xml:space="preserve">Nota de bastidor dentro do diagrama: "alinhados ao template textual oficial" é conversa de edição, não conteúdo.</t>
  </si>
  <si>
    <t xml:space="preserve">Rótulo do nó: "CANVAS DA CUNHA: seis blocos".</t>
  </si>
  <si>
    <t xml:space="preserve">CANVAS DA CUNHA, v___</t>
  </si>
  <si>
    <t xml:space="preserve">O template textual do Canvas da Cunha sai duas vezes quase idêntico (l. 3755 a 3784 e l. 4951 a 4980), e os seis blocos ainda são descritos na seção Canvas. Quebra a promessa de impressão única.</t>
  </si>
  <si>
    <t xml:space="preserve">No Passo 10, mantenha só o diagrama e remeta ao template do fim da fase. Deixe a anatomia completa num único lugar.</t>
  </si>
  <si>
    <t xml:space="preserve">A faixa total da cunha vendável é de cem a trezentas pessoas listáveis nominalmente (definição operacional canônica acima). O sub-conjunto que você consegue imaginar reunido</t>
  </si>
  <si>
    <t xml:space="preserve">O teste central muda de régua: 100 a 300 como teto (l. 3672), núcleo de 30 a 80 aqui, 50 a 300 (l. 4749), mínimo de 100 (l. 4737), 180 aprovado (l. 4762), 400 redes no nicho (l. 3583).</t>
  </si>
  <si>
    <t xml:space="preserve">Defina uma régua e repita igual em todo lugar. Ex.: "cunha listável de 100 a 300 nomes, com núcleo de 30 a 80 que você já conhece". Diga se 300 é teto de largura e 100 é piso de especificidade.</t>
  </si>
  <si>
    <t xml:space="preserve">Não metaforicamente. Literalmente.</t>
  </si>
  <si>
    <t xml:space="preserve">Muleta vetada ("literalmente") em frase de efeito. Na mesma linha, "sub-conjunto" (grafia: subconjunto) e o aparte de bastidor "definição operacional canônica acima".</t>
  </si>
  <si>
    <t xml:space="preserve">"Esse grupo de clientes caberia num único grupo de WhatsApp?" Corte as duas frases de efeito e o aparte. Grafe "subconjunto".</t>
  </si>
  <si>
    <t xml:space="preserve">concentrou a operação inicial no empréstimo com garantia de imóvel (*home equity*) e, na sequência, no refinanciamento de veículos.</t>
  </si>
  <si>
    <t xml:space="preserve">A abertura (l. 3395) diz que a Creditas começou com garantia de imóvel e de veículo ao mesmo tempo. Aqui o veículo vem depois. "Crédito pessoal rotativo" mistura dois produtos.</t>
  </si>
  <si>
    <t xml:space="preserve">Confirme em que ano a garantia de veículo entrou e alinhe a l. 3395. Troque "crédito pessoal rotativo" por "crédito pessoal sem garantia".</t>
  </si>
  <si>
    <t xml:space="preserve">A lição transferível é a mesma da Creditas: liste dores completas, derive ICP por filtros cumulativos, condense em uma frase, teste antes de construir, ajuste a Cunha até caber num grupo de WhatsApp.</t>
  </si>
  <si>
    <t xml:space="preserve">Rótulo pedagógico vetado. A "lição" não sai do caso Creditas, que não fala de filtros nem de WhatsApp. E um público B2C de óculos não cabe num grupo de 100 a 300 pessoas.</t>
  </si>
  <si>
    <t xml:space="preserve">Corte a frase. Se quiser fechar o caso: "Preço claro e teste sem risco destravaram um público estreito antes da expansão para lojas próprias."</t>
  </si>
  <si>
    <t xml:space="preserve">O que você acabou de fazer, ao longo das Fases 0 a 5. Preparou-se como fundador.</t>
  </si>
  <si>
    <t xml:space="preserve">Diz Fases 0 a 5, mas a lista termina em "Mapeou o mercado, e definiu cunha", que é a Fase 6. O parágrafo seguinte já fala em Fases 0 a 6.</t>
  </si>
  <si>
    <t xml:space="preserve">"Ao longo das Fases 0 a 6, você se preparou como fundador, gerou e articulou a ideia, construiu a teoria do negócio, descobriu problemas reais no ICP e mapeou o mercado até escolher a cunha."</t>
  </si>
  <si>
    <t xml:space="preserve">subgraph Sol["FASES 5-9, SOLUÇÃO"]</t>
  </si>
  <si>
    <t xml:space="preserve">Fases erradas no diagrama: solução é 7 a 10 e modelo e PMF são 11 a 13 (o bloco seguinte diz 10-12). O bloco "5-9" ainda se sobrepõe a "4-6". O texto acima usa a numeração certa.</t>
  </si>
  <si>
    <t xml:space="preserve">Rotule "FASES 7-10, SOLUÇÃO" e "FASES 11-13, MVP, MODELO E PMF".</t>
  </si>
  <si>
    <t xml:space="preserve">A disciplina descrita em *O Espelho da Fase 6: Você Escolheu uma Cabeça de...* permitiu que **Henrique**, a partir de Curitiba, blindasse a margem operacional e reduzisse o retrabalho da equipe.</t>
  </si>
  <si>
    <t xml:space="preserve">Frase-molde com título truncado, citando o próprio Espelho. Henrique de Curitiba bate com a bíblia, mas o desfecho (margem e retrabalho) não tem relação com cunha, TAM bottom-up ou dono do orçamento.</t>
  </si>
  <si>
    <t xml:space="preserve">Feche a cena da abertura: Henrique volta ao fundo com a lista nominal de usinas de etanol de milho no MT, o SOM bottom-up e o diretor industrial como comprador, e sai com uma segunda reunião.</t>
  </si>
  <si>
    <t xml:space="preserve">(Chave de leitura: se respondeu "não" a duas ou mais perguntas deste Espelho, volte ao Passo 10 antes de iniciar o Volume 3.)</t>
  </si>
  <si>
    <t xml:space="preserve">As perguntas 1 e 2 não são de sim ou não (uma pede escolha, a outra uma lista). A 3 junta três perguntas. A chave não funciona e o Espelho não retoma a cena de Henrique.</t>
  </si>
  <si>
    <t xml:space="preserve">Três perguntas de sim ou não, uma por teste: conta bottom-up feita? Segmentos recusados por escrito? Frase do dono do orçamento em 30 segundos? Abra com a pergunta que o gestor fez a Henrique.</t>
  </si>
  <si>
    <t xml:space="preserve">para alimentar os dois níveis da sua lista: o núcleo nominal de 30 a 80 decisores que você conhece pelo nome (rumo à cunha listável de 100 a 300 contatos do Teste do Grupo de WhatsApp).</t>
  </si>
  <si>
    <t xml:space="preserve">Anuncia dois níveis e enumera um só. O outro fica entre parênteses. A "planilha da cunha" não foi apresentada antes.</t>
  </si>
  <si>
    <t xml:space="preserve">"Abra a lista da cunha e dedique 30 minutos a ela: o núcleo de 30 a 80 nomes que você conhece e a lista ampliada de 100 a 300."</t>
  </si>
  <si>
    <t xml:space="preserve">(Cinco Forças de Porter, SWOT/TOWS, Ansoff, Cadeia de Valor, VRIO, Disrupção de Christensen, Category Design e Efeitos de Rede)</t>
  </si>
  <si>
    <t xml:space="preserve">Promete Disrupção de Christensen, que não existe na seção, e omite BCG, GE/McKinsey, PESTEL, 7 Powers e Crossing the Chasm. Lista desatualizada depois dos cortes.</t>
  </si>
  <si>
    <t xml:space="preserve">Atualize a lista com os doze frameworks presentes, na ordem em que aparecem, ou corte a enumeração.</t>
  </si>
  <si>
    <t xml:space="preserve">Indústria: SaaS B2B de gestão financeira para PMEs brasileiras (estilo Conta Azul, Omie).</t>
  </si>
  <si>
    <t xml:space="preserve">Os doze frameworks usam SaaS financeiro, Nubank e iFood. Henrique, dono da fase, não aparece em nenhum, e Cinco Forças ou PESTEL das usinas de etanol de milho seriam o exemplo natural.</t>
  </si>
  <si>
    <t xml:space="preserve">Troque o exemplo de Cinco Forças ou de PESTEL pelo setor de Henrique: poder das usinas compradoras, fornecedores de sensores importados, Finep e RenovaBio no eixo político.</t>
  </si>
  <si>
    <t xml:space="preserve">*Substitutos*: ALTO. Planilha Excel, contador terceirizado, ferramentas globais (QuickBooks), ERPs baratos (Bling, Tiny).</t>
  </si>
  <si>
    <t xml:space="preserve">Bling e Tiny aparecem como substitutos e, na linha seguinte, como rivais. O QuickBooks como alternativa no Brasil merece checagem, porque a Intuit pode ter deixado o mercado local.</t>
  </si>
  <si>
    <t xml:space="preserve">Deixe os ERPs de entrada só em rivalidade. Em substitutos, fique com planilha, contador e banco. Confirme se o QuickBooks ainda opera no Brasil em 2026.</t>
  </si>
  <si>
    <t xml:space="preserve">e 7 Powers (Framework: Three Horizons Framework (McKinsey, 1999) (Fase 1)).</t>
  </si>
  <si>
    <t xml:space="preserve">Remissão trocada: 7 Powers aponta para o Three Horizons (Vol. 1, Fase 1). O 7 Powers está nesta mesma fase, poucas seções abaixo.</t>
  </si>
  <si>
    <t xml:space="preserve">"Combine com Playing to Win (Vol. 1, Fase 2) e com 7 Powers, mais adiante nesta seção."</t>
  </si>
  <si>
    <t xml:space="preserve">Startup: fintech de gestão de gastos corporativos para médias empresas brasileiras (estilo Conta Azul B2B ou Clara/Ramp).</t>
  </si>
  <si>
    <t xml:space="preserve">Conta Azul e Omie são ERPs para pequenas empresas, não gestão de gastos corporativos. A comparação embaralha a categoria do exemplo, que volta nas ameaças (l. 4029).</t>
  </si>
  <si>
    <t xml:space="preserve">"(no estilo de Clara ou Ramp)". Nas ameaças, cite rivais da mesma categoria, como cartões corporativos de bancos e fintechs de despesas.</t>
  </si>
  <si>
    <t xml:space="preserve">Fluent em regulação BCB/Receita Federal.</t>
  </si>
  <si>
    <t xml:space="preserve">Inglês sem necessidade no texto corrido: "Fluent", "Percent do total" (l. 4296), features (12 vezes), moat (7), founders (3, ao lado de fundador), threshold, capability.</t>
  </si>
  <si>
    <t xml:space="preserve">"Domina a regulação do Banco Central e da Receita Federal." Troque features por funcionalidades, moat por defesa, founders por fundadores.</t>
  </si>
  <si>
    <t xml:space="preserve">Possível entrada de plataformas internacionais de gestão de despesas corporativas (*spend management*) no mercado brasileiro ou avanço dos grandes bancos no segmento.</t>
  </si>
  <si>
    <t xml:space="preserve">A entrada de operadores internacionais aparece como oportunidade (l. 4022) e como ameaça. A própria lista de armadilhas (l. 4040) condena repetir o mesmo fato em dois quadrantes.</t>
  </si>
  <si>
    <t xml:space="preserve">Deixe a entrada estrangeira só em ameaças. Em oportunidades, ponha algo distinto, como a troca do cartão pessoal do sócio por cartão corporativo nas médias empresas.</t>
  </si>
  <si>
    <t xml:space="preserve">capturar clientes médios SP antes da entrada dos americanos (2026 é a janela).</t>
  </si>
  <si>
    <t xml:space="preserve">Prazo que envelhece mal: em outubro de 2026 a janela está fechando. Na l. 4021, a reforma tributária já passou da regulamentação básica (LC 214/2025) e está em transição.</t>
  </si>
  <si>
    <t xml:space="preserve">Use prazo relativo ("nos próximos 12 a 18 meses") e "transição da reforma tributária, com CBS e IBS em teste desde 2026".</t>
  </si>
  <si>
    <t xml:space="preserve">A regulamentação básica da reforma já saiu: LC 214/2025 e LC 227, de 13/1/2026, segunda etapa, que criou o Comitê Gestor do IBS. Em outubro de 2026 a reforma está em transição, com CBS e IBS em teste desde janeiro.</t>
  </si>
  <si>
    <t xml:space="preserve">https://documentacao.senior.com.br/exigenciaslegais/noticias/federal/2026/2026-01-14-sancionada-segunda-etapa-da-regulamentacao-da-reforma-tributaria-e-criacao-do-comite-gestor-do-ibs</t>
  </si>
  <si>
    <t xml:space="preserve">Funciona bem para conglomerados com múltiplas BUs, menos útil para startup single-product.</t>
  </si>
  <si>
    <t xml:space="preserve">BCG e GE/McKinsey servem a portfólio de conglomerado, e o texto admite. Na fase em que o fundador ainda escolhe a primeira cunha, ocupam espaço sem uso e sem exemplo de startup.</t>
  </si>
  <si>
    <t xml:space="preserve">Mova BCG e GE/McKinsey para a Fase 19 (Vol. 9, segunda curva) ou condense os dois num parágrafo sobre quando você tiver mais de uma linha de negócio.</t>
  </si>
  <si>
    <t xml:space="preserve">Peso cada fator (tamanho=20%, crescimento=20%, margens=15%, etc.). Some 100%.</t>
  </si>
  <si>
    <t xml:space="preserve">"Peso" no lugar de "Pese" e "Some 100%" sem sentido completo. Frase corrompida.</t>
  </si>
  <si>
    <t xml:space="preserve">"Atribua um peso a cada fator (tamanho 20%, crescimento 20%, margens 15% e assim por diante) até somar 100%."</t>
  </si>
  <si>
    <t xml:space="preserve">U2, Distribuidora de medicamentos: atratividade média, posição alta → **Zona Amarela. Proteger posição.**</t>
  </si>
  <si>
    <t xml:space="preserve">Pela regra da própria seção, atratividade média com posição alta cai na zona verde. U3 (média e baixa) cai na vermelha, não na amarela. Dois dos cinco exemplos estão na zona errada.</t>
  </si>
  <si>
    <t xml:space="preserve">U2 vai para a Zona Verde, investir para crescer. U3 vai para a Zona Vermelha, colher ou sair. Ou troque as notas das unidades para que caibam nas zonas indicadas.</t>
  </si>
  <si>
    <t xml:space="preserve">Pela regra da própria seção (verde nas 3 células de cima e da esquerda, vermelha nas 3 de baixo e da direita), atratividade média com posição alta cai na zona verde e atratividade média com posição baixa cai na vermelha. U2 e U3 estão na zona errada.</t>
  </si>
  <si>
    <t xml:space="preserve">IGNIÇÃO v5.2, Vol. 2, l. 4118 a 4122 | https://thinkinsights.net/strategy/ge-mckinsey-nine-box-matrix</t>
  </si>
  <si>
    <t xml:space="preserve">mas ainda conta como expansão geográfica de mercado e requer validação da rede local de distribuição.</t>
  </si>
  <si>
    <t xml:space="preserve">A armadilha se chama "confundir expansão geográfica com mercado novo", mas a explicação conclui que a expansão geográfica conta como mercado novo. O leitor não sabe qual é o erro.</t>
  </si>
  <si>
    <t xml:space="preserve">"Vender o mesmo produto ao mesmo perfil em outra cidade exige pouca adaptação. Não orce isso como mercado novo, mas valide a distribuição local antes de contratar."</t>
  </si>
  <si>
    <t xml:space="preserve">P: eleições 2026, mudança de presidência BCB, possível ajuste na Lei do Marco Legal das Garantias → MONITORAR.</t>
  </si>
  <si>
    <t xml:space="preserve">A troca na presidência do Banco Central já ocorreu em janeiro de 2025, com mandato até 2028. Em outubro de 2026 não há mudança no horizonte, e a eleição já está no segundo turno.</t>
  </si>
  <si>
    <t xml:space="preserve">"P: resultado das eleições de 2026 e composição da diretoria do Banco Central, ajustes no Marco Legal das Garantias (Lei 14.711/2023) → MONITORAR."</t>
  </si>
  <si>
    <t xml:space="preserve">Gabriel Galípolo preside o Banco Central desde 1º de janeiro de 2025, com mandato até 31 de dezembro de 2028. Não há troca na presidência do BC no horizonte de 2026.</t>
  </si>
  <si>
    <t xml:space="preserve">https://diariodocomercio.com.br/financas/galipolo-tem-nomeacao-publicada-diario-oficial/</t>
  </si>
  <si>
    <t xml:space="preserve">| Não |: |: |: | Desvantagem competitiva: eliminar ou terceirizar |</t>
  </si>
  <si>
    <t xml:space="preserve">Células com ":" no lugar do travessão que marcava "não se aplica". A tabela VRIO fica ilegível. Mesmo defeito na tabela do iFood (l. 4848).</t>
  </si>
  <si>
    <t xml:space="preserve">Use "n/a" ou deixe a célula vazia: "| Não | n/a | n/a | n/a | Desvantagem competitiva |".</t>
  </si>
  <si>
    <t xml:space="preserve">Trabalhou com Spotify, Netflix, Wikipedia em definições estratégicas.</t>
  </si>
  <si>
    <t xml:space="preserve">Netflix e Spotify têm registro público. Wikipedia como cliente de estratégia de Helmer é duvidoso. "Formação em PhD em economia" também soa truncado.</t>
  </si>
  <si>
    <t xml:space="preserve">"Doutor em economia por Yale, assessorou empresas como a Netflix." Confirme os demais nomes antes de citá-los.</t>
  </si>
  <si>
    <t xml:space="preserve">Se resposta é "excelência operacional", isso NÃO é poder, é execução. Empresas durables têm poder estrutural.</t>
  </si>
  <si>
    <t xml:space="preserve">"Durables" não é português. A frase ainda traz caixa-alta enfática e a antítese "não é X, é Y".</t>
  </si>
  <si>
    <t xml:space="preserve">"Se a resposta for excelência operacional, você descreveu execução. Empresas duradouras têm poder estrutural."</t>
  </si>
  <si>
    <t xml:space="preserve">5 segmentos (Rogers. Moore adapta):</t>
  </si>
  <si>
    <t xml:space="preserve">Ponto no meio do parêntese, sobra de travessão trocado. A lista abaixo usa ponto decimal (2.5%, 13.5%) e "último a adotar" sem concordância.</t>
  </si>
  <si>
    <t xml:space="preserve">"Cinco segmentos de Rogers, adaptados por Moore:" e "2,5%", "13,5%", "os últimos a adotar".</t>
  </si>
  <si>
    <t xml:space="preserve">Solução de Moore, Bowling Alley Strategy:</t>
  </si>
  <si>
    <t xml:space="preserve">A pista de boliche vem de Inside the Tornado (1995). Crossing the Chasm (1991) usa a analogia do Dia D e da cabeça de praia. O boliche é atribuído ao Chasm também nas l. 3395 e 4701.</t>
  </si>
  <si>
    <t xml:space="preserve">"Solução de Moore: cabeça de praia (Crossing the Chasm, 1991) e depois pinos de boliche (Inside the Tornado, 1995)." Ajuste as l. 3395 e 4701.</t>
  </si>
  <si>
    <t xml:space="preserve">A pista de boliche é de Moore, mas nasceu em Inside the Tornado (1995). Crossing the Chasm (1991) usa a analogia do Dia D e da cabeça de praia, e só as edições revistas citam a reação em cadeia de pinos e resumem o modelo do Tornado em apêndice.</t>
  </si>
  <si>
    <t xml:space="preserve">https://www.strategy-business.com/article/16930?gko=5cb33 | https://www.supersummary.com/crossing-the-chasm/summary</t>
  </si>
  <si>
    <t xml:space="preserve">Eventualmente, atingir mainstream.</t>
  </si>
  <si>
    <t xml:space="preserve">Falso cognato: "eventualmente" em português é "de vez em quando". Aqui o sentido é "por fim". "Early Adopter sucesso" (l. 4503) é outro decalque do inglês.</t>
  </si>
  <si>
    <t xml:space="preserve">"Por fim, chegar à maioria do mercado."</t>
  </si>
  <si>
    <t xml:space="preserve">**Os três pilares alinhados de *Category Design* (apresentados em *Play Bigger* e retomados no Capítulo 3 deste volume):**</t>
  </si>
  <si>
    <t xml:space="preserve">Category Design está no Capítulo 2 deste volume. O Capítulo 3 é de casos de fracasso. Numeração da v5.0, quando o tema tinha capítulo próprio.</t>
  </si>
  <si>
    <t xml:space="preserve">"retomados no Capítulo 2 deste volume".</t>
  </si>
  <si>
    <t xml:space="preserve">1. Design the problem (redefine a conversa): o problema que seu produto resolve é diferente dos que concorrentes resolvem.</t>
  </si>
  <si>
    <t xml:space="preserve">A abertura anuncia ponto de vista, triângulo e Lightning Strike, e a lista entrega problema, categoria e empresa. O triângulo de Play Bigger é produto, empresa e categoria, como diz o Capítulo 2.</t>
  </si>
  <si>
    <t xml:space="preserve">Liste o triângulo correto (desenho do produto, da empresa e da categoria) e trate o ponto de vista e o Lightning Strike como passos seguintes, alinhados ao Capítulo 2.</t>
  </si>
  <si>
    <t xml:space="preserve">Inbound Conference (crescendo de 200 para 30k+ pessoas), certificações, academy.</t>
  </si>
  <si>
    <t xml:space="preserve">A primeira INBOUND (2012) reuniu na casa dos milhares, e o pico ficou abaixo de 30 mil. Os números parecem arredondados sem fonte.</t>
  </si>
  <si>
    <t xml:space="preserve">Confirme os números ou escreva "conferência anual que passou de alguns milhares para mais de 20 mil participantes".</t>
  </si>
  <si>
    <t xml:space="preserve">Caso aplicado aos arquétipos: quando Lucas e Marina deixam de apresentar seu sistema como "mais um módulo de contas a pagar"</t>
  </si>
  <si>
    <t xml:space="preserve">Única aparição de Lucas e Marina na fase, numa frase solta com rótulo de molde. Pela bíblia, tesouraria preditiva para distribuidores é o negócio dos Vols. 5 a 9.</t>
  </si>
  <si>
    <t xml:space="preserve">Corte ou desenvolva em três frases com o antes e o depois do critério de comparação do diretor financeiro, deixando claro que é a cunha que eles vão perseguir mais tarde.</t>
  </si>
  <si>
    <t xml:space="preserve">James Currier, Pete Flint, Gigi Levy-Weiss e Omri Atzmon, fundadores da firma de venture capital NFX</t>
  </si>
  <si>
    <t xml:space="preserve">A lista de fundadores da NFX merece checagem (Omri Atzmon não costuma constar). O parágrafo seguinte repete a mesma origem e a mesma contagem de 13 tipos.</t>
  </si>
  <si>
    <t xml:space="preserve">Confirme os sócios fundadores. Corte a repetição da l. 4569 ("Em 2018, a gestora NFX...").</t>
  </si>
  <si>
    <t xml:space="preserve">A NFX foi fundada em 2015 por James Currier, Stan Chudnovsky e Gigi Levy-Weiss. Pete Flint, cofundador da Trulia, entrou em dezembro de 2016 como sócio-gestor. Omri Atzmon não aparece entre fundadores nem sócios.</t>
  </si>
  <si>
    <t xml:space="preserve">https://www.geekwire.com/2017/traditional-vc-model-broken-software-infused-firm-just-raised-150m-fund-fix/ | https://techcrunch.com/2016/12/12/trulia-founder-pete-flint-is-now-a-vc-with-nfx-guild/</t>
  </si>
  <si>
    <t xml:space="preserve">| 13 | Market Network | Combina SaaS de fluxo de trabalho com rede profissional e marketplace</t>
  </si>
  <si>
    <t xml:space="preserve">Na lista da NFX, Market Network é efeito direto e vem logo depois de Personal, entre os mais fortes. Pô-lo em 13º, o mais fraco, inverte a fonte.</t>
  </si>
  <si>
    <t xml:space="preserve">Reordene pela NFX (Physical, Protocol, Personal Utility, Personal, Market Network, Marketplace, Platform...) ou tire a coluna "Posição" e agrupe por família.</t>
  </si>
  <si>
    <t xml:space="preserve">No manual da NFX, Market Networks é o 5º tipo, classificado como efeito de rede direto, logo depois de Personal e antes de Hub-and-Spoke e Marketplace. A lista atual tem 16 tipos.</t>
  </si>
  <si>
    <t xml:space="preserve">https://nfx.com/post/network-effects-manual</t>
  </si>
  <si>
    <t xml:space="preserve">autores de *Blue Ocean Strategy*, 2005, já introduzido na seção do framework acima</t>
  </si>
  <si>
    <t xml:space="preserve">Não há framework de Blue Ocean acima nesta fase. Ele está no Vol. 1, Fase 1. A remissão ficou órfã depois do corte de ferramentas repetidas.</t>
  </si>
  <si>
    <t xml:space="preserve">"apresentado no framework Blue Ocean Strategy (Vol. 1, Fase 1)".</t>
  </si>
  <si>
    <t xml:space="preserve">title "Strategy Canvas - exemplo Cirque du Soleil"</t>
  </si>
  <si>
    <t xml:space="preserve">O exemplo do Cirque du Soleil com ERRC já está no framework Blue Ocean do Vol. 1 (Fase 1), que remete para cá como tratamento completo. Aqui ele se repete.</t>
  </si>
  <si>
    <t xml:space="preserve">Mantenha só o caso Stone aqui e remeta ao Vol. 1 para o Cirque. Ou corte o Cirque do Vol. 1.</t>
  </si>
  <si>
    <t xml:space="preserve">Onde as duas curvas se afastam nasce a diferenciação; onde se sobrepõem há disputa pelo mesmo padrão.</t>
  </si>
  <si>
    <t xml:space="preserve">Ponto e vírgula monta antítese ou cola frases que pediam ponto. Outros casos nas l. 3395 (teto e primeiro pino), 4701 (cunha bem definida e cunha vaga), 4735 e 3537.</t>
  </si>
  <si>
    <t xml:space="preserve">"Onde as curvas se afastam, nasce a diferenciação. Onde se sobrepõem, há disputa pelo mesmo padrão." Ponto final nos demais casos.</t>
  </si>
  <si>
    <t xml:space="preserve">Repita o exercício a cada 18 a 24 meses como auditoria estratégica</t>
  </si>
  <si>
    <t xml:space="preserve">Dezoito linhas abaixo (l. 4653), a mesma ferramenta pede revisão a cada 12 a 18 meses.</t>
  </si>
  <si>
    <t xml:space="preserve">Escolha um prazo, por exemplo "a cada 12 a 18 meses", e use nos dois lugares.</t>
  </si>
  <si>
    <t xml:space="preserve">| Software de gestão integrada | Pouco | Stone Hub (PDV + gestão) | Create |</t>
  </si>
  <si>
    <t xml:space="preserve">Tabela de 2014 com detalhes que parecem anacrônicos ou inventados: Stone Hub, hardware próprio "sem comprar da Verifone" (l. 4679), "Ponto-de-Atenção", aluguel zero.</t>
  </si>
  <si>
    <t xml:space="preserve">Reconstrua a tabela só com o que o prospecto do IPO (2018) sustenta, marque o resto como hipótese didática e confira o ano de cada item de software e hardware.</t>
  </si>
  <si>
    <t xml:space="preserve">No prospecto do IPO de 2018, Stone Hub é a rede de polos locais de venda e atendimento, perto dos clientes, e não software de PDV e gestão. O prospecto não cita Ponto-de-Atenção nem Stone Box.</t>
  </si>
  <si>
    <t xml:space="preserve">https://www.sec.gov/Archives/edgar/data/1745431/000119312518289511/d580263df1.htm</t>
  </si>
  <si>
    <t xml:space="preserve">Stone não venceu fazendo o que Cielo fazia mais barato. Venceu **mudando o que o setor competia**</t>
  </si>
  <si>
    <t xml:space="preserve">A tabela acima mostra a Stone mais barata em MDR e com aluguel zero, ou seja, competindo em preço. As linhas também se contradizem: atendimento "em horas" e "em até 5 segundos".</t>
  </si>
  <si>
    <t xml:space="preserve">"A Stone também cobrou menos, mas o que a separou foi o atendimento local e rápido." Unifique o tempo de resposta. Use Eliminate, não Reduce, para aluguel zero.</t>
  </si>
  <si>
    <t xml:space="preserve">O "Teste do Grupo de WhatsApp", você consegue listar nominalmente 100-300 pessoas específicas como potenciais primeiros clientes?, é o teste de falsificabilidade da cunha</t>
  </si>
  <si>
    <t xml:space="preserve">Travessões trocados por vírgulas deixaram uma pergunta enfiada no meio da frase, com "?," antes do verbo. Frase corrompida.</t>
  </si>
  <si>
    <t xml:space="preserve">"O Teste do Grupo de WhatsApp pergunta se você consegue listar pelo nome de 100 a 300 primeiros clientes possíveis. É o teste que pode derrubar a cunha."</t>
  </si>
  <si>
    <t xml:space="preserve">sendo reforçada pelo conceito de "cunha" (wedge) de Peter Thiel (*Zero to One*, 2014)</t>
  </si>
  <si>
    <t xml:space="preserve">Zero to One defende começar pequeno e monopolizar, mas "wedge" não é termo de Thiel. Atribuição duvidosa.</t>
  </si>
  <si>
    <t xml:space="preserve">"reforçada pela tese de Peter Thiel (Zero to One, 2014) de começar por um mercado pequeno e dominá-lo".</t>
  </si>
  <si>
    <t xml:space="preserve">não "PMEs", mas "donos de padaria artesanal com 1-3 unidades em SP com delivery próprio".</t>
  </si>
  <si>
    <t xml:space="preserve">A PadariaPro refinou o ICP para três a cinco lojas na Fase 4 e na l. 3581, e o exemplo preenchido diz 3 a 5. Aqui volta a 1 a 3, faixa que a Fase 4 descartou.</t>
  </si>
  <si>
    <t xml:space="preserve">"donos de redes de padaria artesanal com três a cinco lojas em SP".</t>
  </si>
  <si>
    <t xml:space="preserve">("somos a ferramenta que resolve o problema de recoletada manual de dados para escritórios contábeis com 50-100 clientes PME")</t>
  </si>
  <si>
    <t xml:space="preserve">"Recoletada" não existe. Na mesma linha, a frase seguinte ("O produto pode evoluir...") monta antítese com ponto e vírgula.</t>
  </si>
  <si>
    <t xml:space="preserve">"somos a ferramenta que acaba com a coleta manual de documentos em escritórios contábeis com 50 a 100 clientes PME".</t>
  </si>
  <si>
    <t xml:space="preserve">##### Exemplo brasileiro preenchido: PadariaPro (caso recorrente do livro) (reconstrução didática com base em dados públicos)</t>
  </si>
  <si>
    <t xml:space="preserve">Etiqueta de molde aplicada a caso fictício. A PadariaPro não tem dados públicos, e a etiqueta sugere empresa real.</t>
  </si>
  <si>
    <t xml:space="preserve">"Exemplo preenchido: PadariaPro (caso fictício recorrente do livro)".</t>
  </si>
  <si>
    <t xml:space="preserve">Consolida pedidos de delivery de 2-3 canais (WhatsApp, iFood, site próprio) manualmente: copia pedido do WhatsApp para planilha, confere com iFood, passa para a produção.</t>
  </si>
  <si>
    <t xml:space="preserve">Duas cunhas para a mesma PadariaPro na mesma fase. Aqui a dor é consolidar pedidos de delivery. No caso da l. 3585 e na Fase 4, é perda de insumos e pedido manual a fornecedores.</t>
  </si>
  <si>
    <t xml:space="preserve">Escolha uma dor. Se for perda de insumos, refaça dor, resultado e frase de vantagem com previsão de demanda e pedido automático. Se for delivery, reescreva o caso da l. 3579 e explique a virada.</t>
  </si>
  <si>
    <t xml:space="preserve">por R$ 290/mês: equivale a menos de 20 minutos por dia do custo de oportunidade do dono (cerca de 7 horas mensais a R$ 45/hora).</t>
  </si>
  <si>
    <t xml:space="preserve">Preço e lista mudam entre passagens: R$ 400 por loja (l. 3587) contra R$ 290 por mês aqui. Vinte e sete nomes mapeados (l. 3605) contra 180 padarias listadas (l. 4762).</t>
  </si>
  <si>
    <t xml:space="preserve">Unifique preço e lista. Ex.: R$ 400 por loja, 180 padarias mapeadas, 27 delas com contato direto.</t>
  </si>
  <si>
    <t xml:space="preserve">**A lição: o Teste do WhatsApp não é só um teste de tamanho do mercado, é um teste de especificidade da dor.</t>
  </si>
  <si>
    <t xml:space="preserve">Rótulo pedagógico, negrito como muleta e antítese "não é só X, é Y" no mesmo fecho. "O teste ficou testável" é redundante.</t>
  </si>
  <si>
    <t xml:space="preserve">"O Teste do WhatsApp mede a especificidade da dor tanto quanto o tamanho do mercado. Se você não consegue montar a lista, a dor está vaga." Sem negrito.</t>
  </si>
  <si>
    <t xml:space="preserve">quando publicaram a taxonomia inicial de 13 tipos de network effects (ampliada anos depois pelo próprio fundo para 16 categorias)</t>
  </si>
  <si>
    <t xml:space="preserve">Repete origem, datas e contagem (13 para 16) do framework NFX, impressos 200 linhas acima. As duas tabelas ainda divergem: Belief fica abaixo de Bandwagon aqui e acima lá.</t>
  </si>
  <si>
    <t xml:space="preserve">Funda framework e canvas numa seção só, com uma tabela. Ou deixe no canvas só a planilha de pontuação e remeta ao framework para a taxonomia.</t>
  </si>
  <si>
    <t xml:space="preserve">(1) **ao desenhar o modelo de negócio** (Fase 2–5), para identificar se e onde há loops de NE</t>
  </si>
  <si>
    <t xml:space="preserve">Manda usar o mapa nas Fases 2 a 5, antes da fase em que ele é ensinado. Modelo de negócio é Fase 3 e Fase 12. A meia-risca do intervalo também fere a regra do autor.</t>
  </si>
  <si>
    <t xml:space="preserve">"ao desenhar o modelo de negócio (Fase 3) e ao validá-lo (Fase 12, Vol. 4)".</t>
  </si>
  <si>
    <t xml:space="preserve">pontuar 0 (não tem), 1 (fraco / emergente) ou 2 (forte / comprovado).</t>
  </si>
  <si>
    <t xml:space="preserve">O passo pede nota de 0 a 2, mas o exemplo do iFood e a tabela de tipos usam cinco bolinhas. O leitor não sabe qual escala preencher.</t>
  </si>
  <si>
    <t xml:space="preserve">Use uma escala só. Se ficar com 0 a 2, converta o exemplo do iFood (restaurante e consumidor 2, entregador 1, dados 1, bandwagon 1).</t>
  </si>
  <si>
    <t xml:space="preserve">rubricas novas triplicam o ciclo de decisão)</t>
  </si>
  <si>
    <t xml:space="preserve">Precisão sem fonte e que muda: aqui triplica, na l. 3660 é "três a cinco vezes mais longo".</t>
  </si>
  <si>
    <t xml:space="preserve">"rubricas novas alongam muito o ciclo de decisão", ou cite uma fonte e use o mesmo número nos dois lugares.</t>
  </si>
  <si>
    <t xml:space="preserve">(voltar à Fase 4 com foco em qual pergunta específica?):</t>
  </si>
  <si>
    <t xml:space="preserve">O corpo da fase manda voltar às entrevistas da Fase 5 (l. 3664), e a observação abaixo culpa a pesquisa da Fase 5. O template aponta a Fase 4.</t>
  </si>
  <si>
    <t xml:space="preserve">"(voltar às entrevistas da Fase 5 com foco em qual pergunta?)".</t>
  </si>
  <si>
    <t xml:space="preserve">[ ] Nenhum ou no máximo 1 dos 4 sinais de escopo instável presentes.</t>
  </si>
  <si>
    <t xml:space="preserve">Cada passagem pede testes diferentes: checklist de saída (Precisão e 4 de 6 perguntas), canvas e template (Precisão, escopo, plataforma), Espelho ("zerar" o escopo). O Passo 11 fica de fora.</t>
  </si>
  <si>
    <t xml:space="preserve">Crie uma lista única de aprovação da cunha (Precisão do Comprador, no máximo um sinal de escopo, cunha vendável sem roadmap, Teste de Estresse) e repita igual no checklist, no canvas, no template e no Espelho.</t>
  </si>
  <si>
    <t xml:space="preserve">Existem soluções, mesmo que ruins. Existem substitutos, incluindo "fazer nada". Existem players grandes que podem te copiar quando perceberem o sinal.</t>
  </si>
  <si>
    <t xml:space="preserve">Fechamento em anáfora mecânica ("Existem" quatro vezes) e sem retomar Henrique nem a PadariaPro. A fase termina sem cena.</t>
  </si>
  <si>
    <t xml:space="preserve">Feche com o que Henrique leva ao fundo depois do mapeamento. Condense as quatro frases com "Existem" numa só.</t>
  </si>
  <si>
    <t xml:space="preserve">Com as Fases 4, 5 e 6 concluídas, os quatro capítulos a seguir aprofundam lentes transversais indispensáveis</t>
  </si>
  <si>
    <t xml:space="preserve">O volume tem três capítulos (o título seguinte diz "Capítulos 1 a 3"). Category Design foi fundido ao Capítulo 2. A l. 5014 repete o erro ("Os 4 capítulos").</t>
  </si>
  <si>
    <t xml:space="preserve">"os três capítulos a seguir aprofundam a psicologia do consumidor brasileiro, a inteligência competitiva com design de categoria e as lições de fracassos reais".</t>
  </si>
  <si>
    <t xml:space="preserve">Os **4 capítulos** a seguir aprofundam a psicologia do consumidor brasileiro, inteligência competitiva contínua, *Category Design* e os padrões de fracasso de startups no Brasil.</t>
  </si>
  <si>
    <t xml:space="preserve">Dois parágrafos seguidos dizem a mesma coisa (fases concluídas, capítulos a seguir), sinal de emenda entre versões. A ponte para o Vol. 3 só vem num terceiro parágrafo.</t>
  </si>
  <si>
    <t xml:space="preserve">Funda os parágrafos das l. 5012 e 5014 num só, com a contagem certa, e mantenha a ponte para o Vol. 3 logo em seguida.</t>
  </si>
  <si>
    <t xml:space="preserve">Bia ouviu dezenas de vezes a mesma dúvida: "Moça, essa loja existe mesmo ou é golpe?</t>
  </si>
  <si>
    <t xml:space="preserve">Emenda na cena de abertura. O parágrafo anterior já anuncia a fala com dois-pontos ('sessenta vezes com a mesma pergunta em áudio:') e este repete o anúncio. E a 'mesma pergunta' são três.</t>
  </si>
  <si>
    <t xml:space="preserve">Fundir os dois: 'Em duas horas, o celular dela apitou sessenta vezes. Os áudios repetiam as mesmas três perguntas: "Moça, essa loja existe mesmo..."'</t>
  </si>
  <si>
    <t xml:space="preserve">segundo séries do Banco Central), mas vivemos em um ambiente histórico de baixa confiança institucional, golpes digitais diários, juros no rotativo de 400% ao ano</t>
  </si>
  <si>
    <t xml:space="preserve">Frase corrompida pela fusão de duas versões: dois 'mas' seguidos, golpes e juros repetidos, e o rotativo de 400% aparece como passado no parêntese e como presente no fim.</t>
  </si>
  <si>
    <t xml:space="preserve">Reescrever: 'o brasileiro costuma ser caloroso no primeiro contato e desconfiado na hora de pagar. É reflexo de golpes digitais diários, de décadas de juros altos no cartão e do medo de ficar sem ninguém depois do pagamento.'</t>
  </si>
  <si>
    <t xml:space="preserve">juros do rotativo do cartão que superavam 400% ao ano antes do teto legal da Lei 14.690/2023</t>
  </si>
  <si>
    <t xml:space="preserve">A Lei 14.690/2023 limitou juros e encargos do rotativo a 100% da dívida original, sem teto de taxa anual. A frase sugere que o rotativo caiu abaixo de 400% ao ano, o que parece não ter ocorrido.</t>
  </si>
  <si>
    <t xml:space="preserve">Trocar por 'juros do rotativo acima de 400% ao ano, segundo o Banco Central, que desde 2024 não podem somar mais que o valor original da dívida (Lei 14.690/2023)'. Conferir a série mais recente do BC.</t>
  </si>
  <si>
    <t xml:space="preserve">A Lei 14.690/2023 limitou desde janeiro de 2024 a soma de juros e encargos do rotativo a 100% da dívida original, sem teto para a taxa anual. O rotativo seguiu acima de 400% ao ano: 442,4% em junho de 2026, segundo o Banco Central.</t>
  </si>
  <si>
    <t xml:space="preserve">https://timesbrasil.com.br/brasil/juros-cartao-rotativo-4424-junho/ | https://www.conexaoto.com.br/2026/03/30/juros-do-cartao-de-credito-rotativo-disparam-e-chegam-a-435-9-ao-ano</t>
  </si>
  <si>
    <t xml:space="preserve">operam sob **O Paradoxo da Desconfiança Cordial**</t>
  </si>
  <si>
    <t xml:space="preserve">Conceito batizado em negrito na abertura e nunca mais usado no corpo. O mesmo ocorre com 'A Mentira Confortável do Preço' (l. 5441) e 'A Cegueira do Viés de Sobrevivência' (l. 5937).</t>
  </si>
  <si>
    <t xml:space="preserve">Usar o nome do conceito como fio do capítulo: retomá-lo em 1.5 (sinais de confiança) e no Espelho. Se não voltar, tirar o negrito e o nome.</t>
  </si>
  <si>
    <t xml:space="preserve">Aqui, o WhatsApp não é um aplicativo de mensagens; é o sistema operacional da confiança nacional.</t>
  </si>
  <si>
    <t xml:space="preserve">Antítese 'não é X, é Y' com ponto e vírgula, molde que se repete cerca de 12 vezes no capítulo (l. 5070, 5116, 5168, 5295, 5345, 5367).</t>
  </si>
  <si>
    <t xml:space="preserve">Afirmar direto: 'Aqui, o WhatsApp funciona como o sistema operacional da confiança.' Nos demais casos, manter só a metade positiva da frase.</t>
  </si>
  <si>
    <t xml:space="preserve">### 1.1: O que Torna o Consumidor Brasileiro Distinto (e o que os áudios de Rafael e Bia revelaram)</t>
  </si>
  <si>
    <t xml:space="preserve">O título promete o que os áudios revelaram, mas a seção 1.1 e o resto do corpo nunca voltam a Rafael e Bia. A cena de abertura some depois do terceiro parágrafo.</t>
  </si>
  <si>
    <t xml:space="preserve">Tirar o parêntese do título ou abrir 1.1 lendo os áudios: o pedido de prova de existência (1.1.2), o Pix com desconto e as 10x (1.2.1) e o medo de ficar sem atendimento (1.5).</t>
  </si>
  <si>
    <t xml:space="preserve">A psicologia do consumidor brasileira opera em um contexto que moldou comportamentos específicos.</t>
  </si>
  <si>
    <t xml:space="preserve">Concordância: 'consumidor brasileira'.</t>
  </si>
  <si>
    <t xml:space="preserve">'A psicologia do consumidor brasileiro opera em um contexto que moldou comportamentos próprios.'</t>
  </si>
  <si>
    <t xml:space="preserve">ROI (return on investment: retorno sobre o investimento) sistematicamente maior no Brasil</t>
  </si>
  <si>
    <t xml:space="preserve">Glosa automática entre parênteses em termos já explicados nos volumes anteriores: growth, ROI, onboarding, churn, playbooks. Cerca de 16 no capítulo.</t>
  </si>
  <si>
    <t xml:space="preserve">Cortar as glosas de termos já definidos e remeter ao Dicionário do Vol. 10. Onde houver equivalente simples, usar só o português: 'retorno maior'.</t>
  </si>
  <si>
    <t xml:space="preserve">#### 1.1.2: Confiança em Pessoas Acima de Instituições</t>
  </si>
  <si>
    <t xml:space="preserve">Subtítulos em Title Case, com maiúscula em cada palavra, à moda inglesa. Cerca de 38 no capítulo.</t>
  </si>
  <si>
    <t xml:space="preserve">'1.1.2: Confiança em pessoas acima de instituições'. Aplicar caixa de frase em todos os subtítulos.</t>
  </si>
  <si>
    <t xml:space="preserve">Um produto que custa mais do que o competitor mas comunica status, pertencimento, ou progresso social pode ser preferido por consumidor de menor renda.</t>
  </si>
  <si>
    <t xml:space="preserve">Inglês sem necessidade no meio da prosa: competitor, status quo bias, switching, free trials, screenshot, referral, budget, founders. 'Competitor' é palavra trocada.</t>
  </si>
  <si>
    <t xml:space="preserve">'Um produto mais caro que o do concorrente, mas que comunica status ou ascensão, pode ganhar a preferência de quem ganha menos.' Trocar também por concorrente, troca, teste grátis, captura de tela, indicação, orçamento, fundadores.</t>
  </si>
  <si>
    <t xml:space="preserve">o **efeito dotação** (*endowment effect*, em que o cliente sente o saldo de *cashback* ou o período de teste já configurado com seus dados como patrimônio próprio) eleva a conversão</t>
  </si>
  <si>
    <t xml:space="preserve">O resumo chama o viés de 'efeito dotação (endowment effect)' e a subseção 1.2.3 chama de 'Efeito de Posse (Ownership Effect)'. O parágrafo de abertura ainda antecipa as quatro subseções numa frase só.</t>
  </si>
  <si>
    <t xml:space="preserve">Usar um nome só, 'efeito dotação', também no título de 1.2.3. Encurtar o parágrafo de abertura para uma frase de tese e deixar os exemplos nas subseções.</t>
  </si>
  <si>
    <t xml:space="preserve">nunca ofereça brinde, presente ou hospitalidade a servidor ou agente público (conduta vedada pela Lei Anticorrupção, Lei 12.846/2013)</t>
  </si>
  <si>
    <t xml:space="preserve">A Lei 12.846/2013 pune vantagem indevida a agente público, não todo brinde. Normas federais admitem brinde de baixo valor e distribuição geral. O conselho prudente está certo, a base legal não.</t>
  </si>
  <si>
    <t xml:space="preserve">'Não ofereça presente nem hospitalidade a agente público. A Lei 12.846/2013 pune vantagem indevida, e as regras de brinde no setor público são estreitas.'</t>
  </si>
  <si>
    <t xml:space="preserve">as classes C, D e E reúnem mais da metade da população brasileira e movimentam mais de 40% do consumo das famílias</t>
  </si>
  <si>
    <t xml:space="preserve">Fontes genéricas para dois números. Só a classe C já soma cerca de metade da população nas séries da FGV Social, e o título da seção fala em 'Classe C e D'.</t>
  </si>
  <si>
    <t xml:space="preserve">Citar uma fonte e um ano para cada número (por exemplo, Locomotiva ou FGV Social com a edição) e alinhar o título ao recorte usado no texto.</t>
  </si>
  <si>
    <t xml:space="preserve">as famílias de classe C (estratos C1 e C2, com renda domiciliar mensal tipicamente distribuída em torno de dois a seis salários mínimos)</t>
  </si>
  <si>
    <t xml:space="preserve">O Critério Brasil da ABEP classifica por posse de bens e escolaridade, não por faixa de salário mínimo. A renda média que a ABEP estima para C1 e C2 fica bem abaixo de seis salários.</t>
  </si>
  <si>
    <t xml:space="preserve">Escolher um critério. Se for a ABEP, citar a edição e a renda média estimada de C1 e C2. Se for renda, citar a fonte (FGV Social, IBGE) e o ano. Dividir a frase de 70 palavras em três.</t>
  </si>
  <si>
    <t xml:space="preserve">O Critério Brasil da ABEP classifica por pontos de posse de bens, escolaridade do chefe e acesso a água encanada e rua pavimentada, e diz que a renda não é bom estimador. Na edição de 2019 (PNADC 2018), a renda média estimada era R$ 3.085 no C1 e R$ 1.749 no C2, cerca de 3,2 e 1,8 salários mínimos.</t>
  </si>
  <si>
    <t xml:space="preserve">https://abep.org/criterioBr/01_cceb_2019</t>
  </si>
  <si>
    <t xml:space="preserve">Implicação de crescimento: o referral de consumidor para consumidor tem conversão e LTV maiores do que aquisição por mídia paga nesse segmento.</t>
  </si>
  <si>
    <t xml:space="preserve">Rótulos de molde em série: 'Implicação de produto:', 'Implicações práticas:', 'Isso tem implicações diretas de produto:', 'Isso se manifesta em:'. Cerca de 10. E a afirmação vem sem fonte.</t>
  </si>
  <si>
    <t xml:space="preserve">Integrar a consequência na frase: 'Por isso, nesse público, a indicação de cliente para cliente costuma reter mais que a mídia paga.' Citar fonte ou dado próprio.</t>
  </si>
  <si>
    <t xml:space="preserve">**CNPJ visível e endereço físico:** Consumidor brasileiro aprendeu a verificar se a empresa existe de fato.</t>
  </si>
  <si>
    <t xml:space="preserve">Trata como sinal opcional o que é obrigação legal: o Decreto 7.962/2013 exige nome, CNPJ, endereço físico e eletrônico no site de venda. A l. 5201 repete CNPJ e endereço sob 'Selos de segurança'.</t>
  </si>
  <si>
    <t xml:space="preserve">Abrir com a obrigação: 'O Decreto 7.962/2013 obriga o site a exibir razão social, CNPJ e endereço. Isso é o mínimo. O que diferencia é o telefone que atende e a nota no Reclame Aqui.' Tirar CNPJ e endereço da l. 5201.</t>
  </si>
  <si>
    <t xml:space="preserve">preferindo cancelar em silêncio (embora recorram publicamente ao Reclame Aqui ou ao Procon quando se sentem lesados financeiramente) quando acumula frustração suficiente.</t>
  </si>
  <si>
    <t xml:space="preserve">Erro de concordância ('muitos clientes... acumula') e parêntese enxertado que contradiz o 'em silêncio' no meio da frase.</t>
  </si>
  <si>
    <t xml:space="preserve">'Muitos clientes evitam abrir chamado para relatar falhas pequenas e, quando a frustração se acumula, cancelam em silêncio. O Reclame Aqui e o Procon ficam para quando se sentem lesados no bolso.'</t>
  </si>
  <si>
    <t xml:space="preserve">aumento de consumo coletivo (além de Natal, Dia das Mães, Namorados, Pais, Crianças; 13º com 1ª parcela até 30/11 e 2ª até 20/12; e janela orçamentária B2B de set a nov)</t>
  </si>
  <si>
    <t xml:space="preserve">Tabela quebrada: um parêntese com outras datas, prazos do 13º e a janela orçamentária B2B foi colado dentro da célula da Copa do Mundo. A coluna desalinha e 'quadrienal' repete 'a cada 4 anos'.</t>
  </si>
  <si>
    <t xml:space="preserve">Restaurar a linha da Copa e criar linhas próprias para Natal, Namorados, Pais, Crianças, 13º (1ª parcela até 30/11, 2ª até 20/12) e janela orçamentária B2B (set a nov). Melhor ainda, converter em tabela Markdown.</t>
  </si>
  <si>
    <t xml:space="preserve">os mecanismos clássicos de psicologia de preços (ancoragem, efeito chamariz e enquadramento de parcela) operam aqui com particularidades locais bem definidas</t>
  </si>
  <si>
    <t xml:space="preserve">A frase de entrada anuncia ancoragem, efeito chamariz e parcela, mas a seção trata de preço quebrado (R$ 97, R$ 49,90). E 'Estudos... mostram' fica sem nenhum estudo citado.</t>
  </si>
  <si>
    <t xml:space="preserve">'O preço terminado em 7 ou 9 faz o comprador ler o primeiro dígito e arredondar para baixo. O efeito pesa mais nas faixas de renda menores.' Citar um estudo ou tirar o 'mostram'.</t>
  </si>
  <si>
    <t xml:space="preserve">R$49,90 vs. R$50: no contexto de parcelamento, a parcela de R$49,90 tem percepção de "abaixo de 50" que permanece mesmo quando o produto custa R$598,80 no total.</t>
  </si>
  <si>
    <t xml:space="preserve">O parcelamento é tratado em 1.2.1, 1.3.4, 1.9.1 e 1.9.2, e o exemplo de 12x de R$ 49,90 (R$ 598,80) aparece duas vezes. O leitor relê o mesmo argumento.</t>
  </si>
  <si>
    <t xml:space="preserve">Concentrar o parcelamento em 1.9.2 e deixar em 1.2.1 só a ancoragem, com remissão. Cortar a repetição do exemplo de R$ 598,80.</t>
  </si>
  <si>
    <t xml:space="preserve">exiba com destaque o preço à vista, a taxa mensal e o Custo Efetivo Total (como exige o art. 52 do Código de Defesa do Consumidor)</t>
  </si>
  <si>
    <t xml:space="preserve">O art. 52 do CDC exige taxa efetiva anual e soma total a pagar. O CET vem de norma do CMN e do art. 54-B, incluído pela Lei 14.181/2021. A atribuição está imprecisa.</t>
  </si>
  <si>
    <t xml:space="preserve">'informe preço à vista, taxa efetiva anual, número de parcelas e total a pagar (art. 52 do CDC) e o Custo Efetivo Total (art. 54-B, incluído pela Lei 14.181/2021)'.</t>
  </si>
  <si>
    <t xml:space="preserve">O dever de informar o Custo Efetivo Total vem do art. 54-B, I, do CDC, incluído pela Lei 14.181/2021, que também pede a taxa efetiva mensal de juros. O art. 52 é outra lista, com taxa efetiva anual, número de prestações e soma total a pagar.</t>
  </si>
  <si>
    <t xml:space="preserve">https://www.admdireito.com.br/legislacao/art/lei_00080781990-54-B</t>
  </si>
  <si>
    <t xml:space="preserve">oferecer "30 dias de teste ou seu dinheiro de volta, sem burocracia" explícita uma segurança extra</t>
  </si>
  <si>
    <t xml:space="preserve">Palavra trocada: 'explícita' (adjetivo) no lugar de 'explicita' (verbo).</t>
  </si>
  <si>
    <t xml:space="preserve">'...sem burocracia" deixa explícita uma segurança extra' ou '...explicita uma segurança extra'.</t>
  </si>
  <si>
    <t xml:space="preserve">O paradoxo: empresas que oferecem garantia forte têm menos pedidos de devolução do que empresas sem garantia.</t>
  </si>
  <si>
    <t xml:space="preserve">Contradiz o parágrafo anterior, que admite aumento de devoluções menor que o da conversão. Sem fonte. E no Brasil não há loja virtual 'sem garantia': o art. 49 do CDC vale para todas.</t>
  </si>
  <si>
    <t xml:space="preserve">Cortar o 'paradoxo' ou reformular com fonte: 'Em testes publicados, a conversão sobe mais do que as devoluções.' Comparar garantia estendida com a garantia legal, não com 'sem garantia'.</t>
  </si>
  <si>
    <t xml:space="preserve">não confundindo com "Nubankers" e "iFooders", usados para funcionários internos na marca empregadora</t>
  </si>
  <si>
    <t xml:space="preserve">Correção enxertada no meio do exemplo: o leitor ganha dois contraexemplos que não pediu. Conferir se 'NuCommunity' é o nome atual da comunidade de clientes do Nubank.</t>
  </si>
  <si>
    <t xml:space="preserve">'Nome próprio para os membros da comunidade de clientes, como os Trailblazers da Salesforce.' Deixar a distinção de marca empregadora para o capítulo de employer branding.</t>
  </si>
  <si>
    <t xml:space="preserve">Capítulo 2: Inteligência Competitiva: Monitoramento, Análise e Resposta</t>
  </si>
  <si>
    <t xml:space="preserve">Rótulo com o título da v5.0. O Cap. 2 agora é 'Inteligência Competitiva, Posicionamento e Category Design'. Em 5400 e 5839, 'Branding e Posicionamento de Marca para Startups' também é título antigo.</t>
  </si>
  <si>
    <t xml:space="preserve">Atualizar os rótulos: 'Capítulo 2: Inteligência Competitiva, Posicionamento e Category Design' e 'Capítulo 4: Branding, Posicionamento de Marca e Product Marketing (Vol. 4)'.</t>
  </si>
  <si>
    <t xml:space="preserve">### O Espelho do Capítulo 1: Seu Produto Fala Português do Brasil ou Inglês Traduzido?</t>
  </si>
  <si>
    <t xml:space="preserve">O Espelho não retoma o desfecho da cena de abertura. O leitor nunca sabe se o botão de WhatsApp mudou as 11 vendas em 1.400 carrinhos. A promessa da Nota do autor fica sem cumprir.</t>
  </si>
  <si>
    <t xml:space="preserve">Abrir o Espelho com o resultado de Rafael e Bia (o que mudou no funil, quanto custou atender no WhatsApp) e só então fazer as três perguntas ao leitor.</t>
  </si>
  <si>
    <t xml:space="preserve">**Da teoria à rotina operacional (PSICOLOGIA DO CONSUMIDOR BRASILEIRO: COMPORTAMENTO,...):** Na revisão mensal em Recife e Goiânia, **Rafael e Bia** transformaram o protocolo</t>
  </si>
  <si>
    <t xml:space="preserve">Parágrafo de molde com título truncado, variante do 'Resultado na trincheira' que o script não contou. Os arquétipos batem com a abertura, mas o desfecho (orçamento) nada tem a ver com a cena.</t>
  </si>
  <si>
    <t xml:space="preserve">Trocar pelo desfecho real, por exemplo: 'Três semanas depois do botão de WhatsApp, as 11 vendas viraram [N]. Metade dos áudios pedia só prova de que a loja existia.' Números a definir pelo autor.</t>
  </si>
  <si>
    <t xml:space="preserve">Pegue o celular de um parente fora do mundo de tecnologia, abra a sua página de vendas no 4G e peça para ele tentar comprar.</t>
  </si>
  <si>
    <t xml:space="preserve">Ritual concreto, mas só serve a quem vende no varejo. O capítulo diz valer para B2C e B2B, e Henrique e Lucas e Marina ficam sem tarefa.</t>
  </si>
  <si>
    <t xml:space="preserve">Acrescentar a versão B2B: 'Se você vende para empresas, mande a proposta a um conhecido da área de compras e peça que aponte o que levaria ao gestor e o que travaria no jurídico.'</t>
  </si>
  <si>
    <t xml:space="preserve">– "Perdemos a conta da Usina Santa Fé porque o concorrente baixou o preço em 40% na última hora", disse o pré-vendedor interno de Henrique</t>
  </si>
  <si>
    <t xml:space="preserve">Diálogo aberto com meia-risca e aspas ao mesmo tempo. O travessão é proibido em qualquer uso e esta forma escapou da contagem do script. Também em 5435, 5439 e 5935.</t>
  </si>
  <si>
    <t xml:space="preserve">Usar só aspas: '"Perdemos a conta da Usina Santa Fé porque o concorrente baixou o preço em 40% na última hora", disse o pré-vendedor de Henrique.'</t>
  </si>
  <si>
    <t xml:space="preserve">Perdemos a conta da Usina Santa Fé porque o concorrente baixou o preço em 40% na última hora</t>
  </si>
  <si>
    <t xml:space="preserve">Usina Santa Fé parece nome de usina real (há uma em Nova Europa, SP). A cena atribui a ela uma compra perdida, um diretor e o ERP.</t>
  </si>
  <si>
    <t xml:space="preserve">Usar nome claramente fictício (por exemplo, 'Usina Boa Safra').</t>
  </si>
  <si>
    <t xml:space="preserve">Perdemos a conta da Usina Santa Fé</t>
  </si>
  <si>
    <t xml:space="preserve">Existe usina real com o nome Santa Fé (Nova Europa, SP). Usar nome de empresa real numa cena inventada de derrota comercial expõe o livro.</t>
  </si>
  <si>
    <t xml:space="preserve">Trocar por descrição sem nome ('uma usina do noroeste do Paraná') ou por nome inventado conferido em registro.</t>
  </si>
  <si>
    <t xml:space="preserve">Inteligência Competitiva de verdade não é copiar funcionalidades; é dissecar cada vitória e cada derrota (*Win/Loss*)</t>
  </si>
  <si>
    <t xml:space="preserve">Antítese com ponto e vírgula, molde que volta cerca de 11 vezes no capítulo (callout 'IC não é espionagem, é escuta', 2.1, 2.3.1, 2.9.2, Pilar 1).</t>
  </si>
  <si>
    <t xml:space="preserve">'Inteligência competitiva de verdade disseca cada vitória e cada derrota para dar ao time respostas que desarmam o rival antes da objeção.'</t>
  </si>
  <si>
    <t xml:space="preserve">Andy Grove lembra que só os atentos sobrevivem às viradas do setor.</t>
  </si>
  <si>
    <t xml:space="preserve">Citação de autoridade colada e suavizada. O livro de Grove é 'Only the Paranoid Survive' (só os paranoicos sobrevivem). A dupla Bezos e Grove nada acrescenta à cena de Henrique.</t>
  </si>
  <si>
    <t xml:space="preserve">Cortar a frase de Bezos e Grove e emendar a tese na cena: 'Henrique entendeu que o problema não era o preço do rival. Era não saber por que perdia.' Se mantiver Grove, citar o título certo.</t>
  </si>
  <si>
    <t xml:space="preserve">go-to-market (estratégia de entrada no mercado) que querem transformar inteligência competitiva de atividade ad hoc em processo sistemático</t>
  </si>
  <si>
    <t xml:space="preserve">Glosas automáticas em série no capítulo: go-to-market, win/loss, battle cards, ICP (Ideal Customer Profile), OTE, AE, SDR. Cerca de 12.</t>
  </si>
  <si>
    <t xml:space="preserve">Usar o português quando houver ('análise de ganhos e perdas', 'ficha de combate') e remeter as siglas ao Dicionário do Vol. 10, sem parêntese a cada uso.</t>
  </si>
  <si>
    <t xml:space="preserve">### 2.1: IC como Processo Contínuo, Não Projeto Pontual</t>
  </si>
  <si>
    <t xml:space="preserve">Subtítulos em Title Case, cerca de 25 no capítulo. Este ainda é antítese no título.</t>
  </si>
  <si>
    <t xml:space="preserve">'2.1: Inteligência competitiva como rotina contínua'. Aplicar caixa de frase nos demais.</t>
  </si>
  <si>
    <t xml:space="preserve">Capítulo 4: Product Marketing, seção 4.4 (Vol. 4)</t>
  </si>
  <si>
    <t xml:space="preserve">A seção 4.4 do Cap. 4 do Vol. 4 é 'Arquitetura de Marca'. A análise de ganhos e perdas de lá fica numa seção sem número, e este mesmo capítulo trata do tema em 2.4.</t>
  </si>
  <si>
    <t xml:space="preserve">Remeter à seção interna: '(win/loss: ver a seção 2.4 deste capítulo)'. Se quiser citar o Vol. 4, usar o título da seção 'Win/loss analysis: aprender com o que fecha e o que não fecha'.</t>
  </si>
  <si>
    <t xml:space="preserve">isso significa que PME ficou descoberto?</t>
  </si>
  <si>
    <t xml:space="preserve">Concordância: PME (pequenas e médias empresas) pede feminino plural.</t>
  </si>
  <si>
    <t xml:space="preserve">'isso significa que o segmento de PME ficou descoberto?'</t>
  </si>
  <si>
    <t xml:space="preserve">No Brasil, o Distrito (distrito.me) tem cobertura mais profunda do ecossistema local do que o Crunchbase.</t>
  </si>
  <si>
    <t xml:space="preserve">O Distrito mudou de modelo e de produtos nos últimos anos. Conferir se a base segue aberta, com esse endereço, e se a comparação com o Crunchbase vale em 2026.</t>
  </si>
  <si>
    <t xml:space="preserve">Confirmar o status e citar também alternativas locais (Sling Hub, relatórios da ABVCAP) com o ano do levantamento.</t>
  </si>
  <si>
    <t xml:space="preserve">Através do CNPJ é possível verificar porte (MEI, ME, EPP), regime tributário, e situação cadastral. No cartão do CNPJ você confere porte cadastral, CNAE, quadro societário e situação</t>
  </si>
  <si>
    <t xml:space="preserve">Correção enxertada sem tirar a frase original. A primeira diz que o CNPJ mostra regime tributário, a segunda corrige, e as duas repetem porte e situação. 'receita federal' sai em minúscula.</t>
  </si>
  <si>
    <t xml:space="preserve">'**CNPJ e Receita Federal:** o cartão CNPJ mostra porte, CNAE, quadro societário e situação. O portal do Simples diz se a empresa é optante (receita de até R$ 4,8 milhões ao ano). O SINTEGRA não mostra faturamento.'</t>
  </si>
  <si>
    <t xml:space="preserve">#### 2.3.1: As Cinco Forças de Porter e o VRIO aplicados a SaaS e IA (complemento aos frameworks da Fase 6)</t>
  </si>
  <si>
    <t xml:space="preserve">Porter e VRIO já têm seção completa na Fase 6 deste volume (l. 3902 e 4324), e 2.3.2 repete a definição quase igual ('Se todos têm, não é...'). O título de 2.3.1 promete VRIO, que só vem em 2.3.2.</t>
  </si>
  <si>
    <t xml:space="preserve">Manter só o que é novo (fornecedores de IA, planilha como substituto) num parágrafo com remissão à Fase 6 e cortar a redefinição do VRIO.</t>
  </si>
  <si>
    <t xml:space="preserve">Foi assim que **Henrique** fechou o arco da cena de abertura deste capítulo após ouvir de Roberto o motivo real da derrota</t>
  </si>
  <si>
    <t xml:space="preserve">Linguagem de bastidor ('fechou o arco da cena de abertura deste capítulo'). E Henrique não está na lista de entrevistadores neutros que a frase anterior acabou de dar.</t>
  </si>
  <si>
    <t xml:space="preserve">'Henrique fez ele mesmo a ligação, sem o vendedor da conta. Depois de ouvir Roberto, pôs a exportação para o Protheus no topo do roadmap e ganhou a usina seguinte.' Incluir o fundador na lista de neutros.</t>
  </si>
  <si>
    <t xml:space="preserve">**Timing:** Fazer a entrevista em até duas semanas após a decisão.</t>
  </si>
  <si>
    <t xml:space="preserve">O Vol. 4 (Cap. 4, seção de win/loss) recomenda de preferência duas a três semanas depois da decisão, 'quando o calor do momento passou'. Os volumes dão prazos e razões que se chocam.</t>
  </si>
  <si>
    <t xml:space="preserve">Harmonizar: 'Entre uma e três semanas após a decisão, com a memória ainda fresca e a negociação encerrada.' Ajustar o Vol. 4 no mesmo sentido.</t>
  </si>
  <si>
    <t xml:space="preserve">Ainda assim, existem quatro caminhos legítimos para levantar a faixa praticada no mercado:</t>
  </si>
  <si>
    <t xml:space="preserve">Anuncia quatro caminhos e lista cinco. O quinto ('Teste de compra') só vale para autoatendimento, contra o enquadramento de venda corporativa do parágrafo.</t>
  </si>
  <si>
    <t xml:space="preserve">Corrigir para 'cinco caminhos' e marcar o teste de compra como exceção: 'Quando o concorrente também vende por autoatendimento, há um quinto caminho...'.</t>
  </si>
  <si>
    <t xml:space="preserve">como a meta anual de um AE costuma girar entre 4 e 5 vezes o seu OTE, dividir essa meta pelo número médio de contratos fechados no ano indica a ordem de grandeza do ticket anual</t>
  </si>
  <si>
    <t xml:space="preserve">O método depende de quantos contratos o vendedor do concorrente fecha por ano, dado que o leitor não tem. Vagas no Brasil raramente publicam OTE ou meta. Frase com três glosas encadeadas.</t>
  </si>
  <si>
    <t xml:space="preserve">Mostrar a conta com números e a hipótese explícita: 'OTE de R$ 300 mil sugere meta de R$ 1,2 a 1,5 milhão. Se o setor fecha uns 20 contratos por vendedor ao ano, o tíquete fica perto de R$ 60 a 75 mil.'</t>
  </si>
  <si>
    <t xml:space="preserve">Roleplay de objections.</t>
  </si>
  <si>
    <t xml:space="preserve">'Objections' em inglês no lugar de 'objeções'. O capítulo acumula cerca de 30 anglicismos dispensáveis: deals, buckets, features, rounds, table stakes, all-hands, reframeamos, founder.</t>
  </si>
  <si>
    <t xml:space="preserve">'Simulação de objeções.' Trocar deals por negócios, buckets por grupos, rounds por rodadas, founder por fundador.</t>
  </si>
  <si>
    <t xml:space="preserve">**Comunicar rodadas apenas após o fechamento formal:** Anuncie captações somente depois dos contratos assinados e dos recursos liquidados em conta</t>
  </si>
  <si>
    <t xml:space="preserve">Está na lista 'Exemplos de sinalização legítima', mas é uma restrição, não um sinal. Parece remendo sobre um exemplo retirado.</t>
  </si>
  <si>
    <t xml:space="preserve">Tirar da lista e pôr como ressalva depois dos exemplos: 'Uma regra vale para todos: rodada só se anuncia depois do dinheiro em conta.'</t>
  </si>
  <si>
    <t xml:space="preserve">A entrada de players globais no Brasil segue padrões identificáveis que oferecem janela de 12-18 meses para resposta:</t>
  </si>
  <si>
    <t xml:space="preserve">Prazos que não fecham. Sinais iniciais aparecem 18 a 24 meses antes, a preparação 6 a 12 meses antes (falta o intervalo de 12 a 18), e a janela de resposta é dita de 12 a 18 meses.</t>
  </si>
  <si>
    <t xml:space="preserve">Alinhar: janela de 18 a 24 meses a partir dos primeiros sinais, com estágios de 24 a 12, 12 a 6 e 6 a 0 meses. Ajustar o título de 2.9.2 na mesma conta.</t>
  </si>
  <si>
    <t xml:space="preserve">**Fase 1: Sinais iniciais (18-24 meses antes do lançamento):**</t>
  </si>
  <si>
    <t xml:space="preserve">Numeração local 'Fase 1', 'Fase 2', 'Fase 3' colide com as Fases 1 a 3 do livro (Encontrar a ideia, Articulação, Teoria do negócio).</t>
  </si>
  <si>
    <t xml:space="preserve">Trocar por 'Estágio 1: sinais iniciais', 'Estágio 2: preparação', 'Estágio 3: lançamento iminente'.</t>
  </si>
  <si>
    <t xml:space="preserve">Participação em eventos brasileiros (CIAB, FEBRABAN Tech, RD Summit, CASE).</t>
  </si>
  <si>
    <t xml:space="preserve">O CIAB Febraban passou a se chamar Febraban Tech em 2019. A lista conta o mesmo evento duas vezes.</t>
  </si>
  <si>
    <t xml:space="preserve">'Participação em eventos brasileiros (Febraban Tech, RD Summit, CASE).'</t>
  </si>
  <si>
    <t xml:space="preserve">### Category Design: Quando e Como Criar uma Nova Categoria de Mercado</t>
  </si>
  <si>
    <t xml:space="preserve">Emenda da fusão. O 'Ver também' fecha o capítulo em 2.10 e depois entra o antigo Cap. 3, sem número de seção, sem transição e com subtítulos '1.', '2.', '3.'.</t>
  </si>
  <si>
    <t xml:space="preserve">Numerar como 2.11, abrir com frase-ponte a partir de 2.10 ('Quem para de reagir ao concorrente pode fazer outra pergunta: e se a categoria for minha?') e mover o 'Ver também' para o fim do capítulo.</t>
  </si>
  <si>
    <t xml:space="preserve">#### 1. A tríade produto, empresa e categoria (aprofundando o framework Play Bigger apresentado na Fase 6)</t>
  </si>
  <si>
    <t xml:space="preserve">O título fala em tríade, o corpo lista quatro pilares (POV, nome, Company Design, Product Design), e a Fase 6 (l. 4519) descreve três pilares diferentes (POV, triângulo e Lightning Strike).</t>
  </si>
  <si>
    <t xml:space="preserve">Escolher um esquema e usar o mesmo nas duas partes do volume. Se forem quatro pilares, mudar o título para 'Os quatro pilares' e ajustar a Fase 6.</t>
  </si>
  <si>
    <t xml:space="preserve">Categoria design sem produto correspondente é vaporware. E morre em dezoito meses.</t>
  </si>
  <si>
    <t xml:space="preserve">Termo híbrido 'Categoria design', vírgula entre verbo e objeto na frase anterior ('e entrega, a categoria') e prazo de 18 meses sem fonte.</t>
  </si>
  <si>
    <t xml:space="preserve">'Produto que parece, se comporta e entrega como a categoria. Design de categoria sem produto à altura é promessa vazia e não dura.'</t>
  </si>
  <si>
    <t xml:space="preserve">**Ingredientes típicos.** Evento-âncora. Conferência própria, relatório setorial com números, ou campanha de PR orquestrada. Momento-chave. Janela de quatro a doze semanas</t>
  </si>
  <si>
    <t xml:space="preserve">Lista achatada em frases soltas. Os rótulos ('Evento-âncora.', 'Momento-chave.', 'Recrutamento de aliados.') viraram frases sem verbo e o leitor não distingue item de explicação.</t>
  </si>
  <si>
    <t xml:space="preserve">Voltar à lista com itens: '- Evento-âncora: conferência própria, relatório setorial ou campanha de imprensa. - Momento: janela de quatro a doze semanas...'</t>
  </si>
  <si>
    <t xml:space="preserve">(como Marina estruturou ao batizar a categoria de "Tesouraria Preditiva Autônoma" para substituir a conciliação manual de boletos nas distribuidoras)</t>
  </si>
  <si>
    <t xml:space="preserve">Arquétipo decorativo em parêntese. E o nome da categoria difere do usado na Fase 6 (l. 4553, 'conciliação preditiva de tesouraria'), justo na seção que ensina a fixar um nome.</t>
  </si>
  <si>
    <t xml:space="preserve">Preencher os sete passos com a narrativa de Marina, passo a passo, usando o mesmo nome de categoria da Fase 6.</t>
  </si>
  <si>
    <t xml:space="preserve">1. Mundo antes. Como era o status quo. Por que era insatisfatório (não só incômodo. Insustentável).</t>
  </si>
  <si>
    <t xml:space="preserve">Ponto final dentro do parêntese no lugar do travessão retirado. O mesmo em 'Exemplo conceitual.' (l. 5852) e '(não só "melhor". Diferente)' (l. 5880).</t>
  </si>
  <si>
    <t xml:space="preserve">'Por que era insustentável, e não só incômodo.' e 'Em que dimensão a categoria funciona de outro jeito, e não apenas melhor.' Em 5852: 'Exemplo:'.</t>
  </si>
  <si>
    <t xml:space="preserve">Categoria nova deveria sustentar preço duas a cinco vezes superior, a categoria substituta, em segmentos comparáveis.</t>
  </si>
  <si>
    <t xml:space="preserve">Frase quebrada ('superior, a categoria substituta,') e faixa de duas a cinco vezes sem fonte.</t>
  </si>
  <si>
    <t xml:space="preserve">'Uma categoria nova deveria sustentar preço acima do da categoria que substitui, em segmentos comparáveis.' Dar a faixa só com fonte.</t>
  </si>
  <si>
    <t xml:space="preserve">### O Espelho do Capítulo 2: Você Faz Inteligência Competitiva ou Acredita em Desculpas de Vendas?</t>
  </si>
  <si>
    <t xml:space="preserve">O Espelho só cobre inteligência competitiva. Metade do título do capítulo (posicionamento e Category Design) fica sem pergunta de autodiagnóstico.</t>
  </si>
  <si>
    <t xml:space="preserve">Acrescentar uma pergunta: 'Se pedir a cinco clientes que digam em que categoria você está, quantos usam o nome que você escolheu?'</t>
  </si>
  <si>
    <t xml:space="preserve">**Síntese prática em INTELIGÊNCIA COMPETITIVA, POSICIONAMENTO E CATEGORY DESIGN:** Ao incorporar as balizas de *O Espelho do Capítulo 2: Você Faz Inteligência...* na operação em Curitiba</t>
  </si>
  <si>
    <t xml:space="preserve">Molde com título truncado, variante do 'Resultado na trincheira'. Henrique é o arquétipo certo, mas o desfecho genérico repete o da Fase 4 (l. 515) e ignora o desfecho real, contado em 2.4.1.</t>
  </si>
  <si>
    <t xml:space="preserve">Trocar pelo desfecho de verdade: 'Seis meses depois da ligação para Roberto, Henrique tinha a exportação para o Protheus pronta e o battle card refeito. Ganhou a usina seguinte.'</t>
  </si>
  <si>
    <t xml:space="preserve">Escolha os três últimos negócios perdidos do mês. Ligue você mesmo para os decisores usando o script de humildade de três minutos</t>
  </si>
  <si>
    <t xml:space="preserve">Ritual semanal que manda escolher os perdidos do mês, e um 'script de humildade' que o capítulo nunca formalizou.</t>
  </si>
  <si>
    <t xml:space="preserve">'Toda segunda, escolha um negócio perdido na semana anterior e ligue para o decisor com a pergunta de Henrique: "qual foi o momento exato em que a nossa proposta perdeu força?"'</t>
  </si>
  <si>
    <t xml:space="preserve">*Play Bigger* (Al Ramadan, Dave Peterson, Christopher Lochhead e Kevin Maney, 2016; ver também o Capítulo 6 do Volume 4).</t>
  </si>
  <si>
    <t xml:space="preserve">Número antigo. O Cap. 6 do Vol. 4 agora é de precificação. Branding virou Cap. 4, e Play Bigger está na Fase 6 deste volume (l. 4507).</t>
  </si>
  <si>
    <t xml:space="preserve">'ver também a Fase 6 deste volume e o Capítulo 4 (Branding, Posicionamento de Marca e Product Marketing) do Volume 4'.</t>
  </si>
  <si>
    <t xml:space="preserve">captar R$ 45 milhões para uma startup de entregas ultrarrápidas. Na época, tinham escritórios decorados com tobogãs na Vila Madalena, duzentos desenvolvedores disputados a peso de ouro</t>
  </si>
  <si>
    <t xml:space="preserve">Números que não fecham: 200 desenvolvedores consomem R$ 45 milhões em cerca de um ano, e o cupom de R$ 50 numa compra de R$ 35 subsidia mais de 100%, contra os 30% da fala ('R$ 100 por R$ 70').</t>
  </si>
  <si>
    <t xml:space="preserve">Ajustar a escala: menos desenvolvedores e um cupom coerente com os 30% da fala (R$ 15 numa caixa de R$ 50). Ou subir a rodada para um valor compatível com outdoors na Marginal Pinheiros.</t>
  </si>
  <si>
    <t xml:space="preserve">No ecossistema brasileiro, esse erro tem nome: **A Cegueira do Viés de Sobrevivência**.</t>
  </si>
  <si>
    <t xml:space="preserve">O viés de sobrevivência é explicado duas vezes, com nomes diferentes: aqui e em 'Survivor bias, viés do sobrevivente' (l. 5955). Emenda entre abertura nova e corpo antigo. E o viés não é brasileiro.</t>
  </si>
  <si>
    <t xml:space="preserve">Manter Wald e o nome na abertura e cortar o parágrafo da l. 5955, ou transformá-lo em aplicação. Trocar 'No ecossistema brasileiro, esse erro tem nome' por 'Esse erro tem nome'.</t>
  </si>
  <si>
    <t xml:space="preserve">ou porque são atropeladas por mudanças tecnológicas, regulatórias ou de plataforma (Padrão 5) e pela inversão do ciclo de capital (Padrão 8)</t>
  </si>
  <si>
    <t xml:space="preserve">O capítulo anuncia 'Os sete padrões' (l. 5963) e 'sete erros clássicos', a tabela tem sete linhas e o fecho fala em sete. Mas há um Padrão 8, depois da autoavaliação e em outro nível de título.</t>
  </si>
  <si>
    <t xml:space="preserve">Decidir: ou o choque de ciclo vira Padrão 8 dentro de 'Os oito padrões', com linha na tabela, ou sai a numeração e a seção vira 'Casos recentes: o ciclo de capital de 2022 a 2024'.</t>
  </si>
  <si>
    <t xml:space="preserve">Estudar a anatomia real dos fracassos brasileiros não é pessimismo; é comprar dezenas de milhões de reais em aprendizado usando o dinheiro que outros já queimaram.</t>
  </si>
  <si>
    <t xml:space="preserve">Antítese com ponto e vírgula, o mesmo molde dos outros capítulos. Volta em 6007 ('não é apenas ter dinheiro..., e sim') e 6062 ('Não foi falência, foi decisão').</t>
  </si>
  <si>
    <t xml:space="preserve">'Estudar como as empresas brasileiras quebraram é comprar aprendizado com o dinheiro que outros já queimaram.'</t>
  </si>
  <si>
    <t xml:space="preserve">As analises detalhadas vivem la, aqui ficam os padroes transversais.</t>
  </si>
  <si>
    <t xml:space="preserve">Frase sem acentos (análises, lá, padrões) e que repete a primeira frase do mesmo quadro.</t>
  </si>
  <si>
    <t xml:space="preserve">Cortar a frase. A primeira frase do quadro já diz que os casos em profundidade estão no Cap. 19 do Vol. 9.</t>
  </si>
  <si>
    <t xml:space="preserve">Quando há dúvida sobre causa-raiz, apresento múltiplas hipóteses e não conclusões unilaterais.</t>
  </si>
  <si>
    <t xml:space="preserve">Primeira pessoa do singular, contra o 'analisamos' do parágrafo seguinte. E o capítulo não apresenta hipóteses alternativas para nenhum caso.</t>
  </si>
  <si>
    <t xml:space="preserve">'Quando a causa é incerta, o texto diz isso.' Ou incluir de fato uma segunda hipótese em Peixe Urbano e Kekanto.</t>
  </si>
  <si>
    <t xml:space="preserve">as quebras empresariais revelam erros estruturais que se repetem em qualquer setor:</t>
  </si>
  <si>
    <t xml:space="preserve">O parágrafo termina em dois-pontos e é seguido de um título ('Por que estudar fracassos'). A lista anunciada sumiu.</t>
  </si>
  <si>
    <t xml:space="preserve">Fechar com ponto: '...revelam erros estruturais que se repetem em qualquer setor.'</t>
  </si>
  <si>
    <t xml:space="preserve">mas evitar os sete erros clássicos de caixa, sociedade e retenção está sob o controle direto de qualquer fundador.</t>
  </si>
  <si>
    <t xml:space="preserve">Os sete padrões não são 'de caixa, sociedade e retenção' (há defensibilidade, plataforma, expansão, produto). E o Padrão 5, mudança estrutural de mercado, não está sob controle do fundador.</t>
  </si>
  <si>
    <t xml:space="preserve">'...mas reconhecer cedo os sete padrões de queda está ao alcance de qualquer fundador.'</t>
  </si>
  <si>
    <t xml:space="preserve">(fundada em 2010, teve pico entre 2011 e 2013 e manteve operação até 2020, em trajetória paralela ao Caso: Easy Taxi (fundada em 2011, incorporada pela Cabify em 2017). O padrão típico do Padrão 2</t>
  </si>
  <si>
    <t xml:space="preserve">Frase corrompida: parênteses sem fechamento e um trecho do Padrão 1 colado no meio ('Caso: Easy Taxi...'). Easy Taxi não ilustra o Padrão 2.</t>
  </si>
  <si>
    <t xml:space="preserve">'Caso: Peixe Urbano e as compras coletivas (fundada em 2010, pico entre 2011 e 2013, controle vendido ao Baidu em 2014).' Cortar a menção à Easy Taxi.</t>
  </si>
  <si>
    <t xml:space="preserve">manteve operação até 2020</t>
  </si>
  <si>
    <t xml:space="preserve">O Vol. 9 (Cap. 19) diz que a Peixe Urbano seguia operando em escala reduzida em 2019 e 2020, sem data de fim. E aqui some a venda ao Baidu (2014), central para o padrão.</t>
  </si>
  <si>
    <t xml:space="preserve">Conferir a data de encerramento e citar a venda ao Baidu (2014) e a fusão com o Groupon Brasil sob a Mountain Nazca (2017), como no Vol. 9.</t>
  </si>
  <si>
    <t xml:space="preserve">O Peixe Urbano nasceu em março de 2010, teve o controle vendido ao Baidu em 2014 e, no fim de 2017, passou ao fundo Mountain Nazca, que o fundiu ao Groupon Brasil. Seguia ativo em março de 2020, e em maio de 2021 o Procon-SP o notificou depois que empresa e controladores sumiram.</t>
  </si>
  <si>
    <t xml:space="preserve">https://exame.com/pme/de-groupon-para-meituan-apos-onda-de-descontos-como-nada-o-peixe-urbano | https://exame.com/arquivo/peixe-urbano/</t>
  </si>
  <si>
    <t xml:space="preserve">Caso ilustrativo: a safra de aplicativos de delivery de nicho entre 2014 e 2017</t>
  </si>
  <si>
    <t xml:space="preserve">Remete a 'Caso analisado em profundidade no Capítulo 19 (Vol. 9)', mas os 12 casos do Cap. 19 não incluem delivery de nicho, que só aparece de passagem numa tabela. E nenhuma empresa é nomeada.</t>
  </si>
  <si>
    <t xml:space="preserve">Nomear um caso real com fonte ou tirar a remissão. A cena do amigo de Lucas já ilustra o padrão e pode ocupar o lugar do 'caso ilustrativo'.</t>
  </si>
  <si>
    <t xml:space="preserve">O padrão típico do Padrão 3, capital queimado sem unit economics validadas.</t>
  </si>
  <si>
    <t xml:space="preserve">Fórmula repetida em 5974, 5983 e 6001 ('O padrão típico do Padrão N'), aqui e em 6001 sem verbo, porque a vírgula entrou no lugar dos dois-pontos.</t>
  </si>
  <si>
    <t xml:space="preserve">Cortar a fórmula. O título do padrão já diz o que é. Começar direto pelo mecanismo: 'Delivery vertical tinha margens baixas...'.</t>
  </si>
  <si>
    <t xml:space="preserve">Padrão arquetípico (múltiplos casos brasileiros).</t>
  </si>
  <si>
    <t xml:space="preserve">Os Padrões 4, 6 e 7 não têm nenhum caso nomeado ('múltiplos casos', 'múltiplos casos LatAm', 'casos variados'), num capítulo que se chama 'Casos de fracasso brasileiros'.</t>
  </si>
  <si>
    <t xml:space="preserve">Dar ao menos um caso público por padrão, com fonte, ou assumir no título da seção que são padrões sem caso documentado.</t>
  </si>
  <si>
    <t xml:space="preserve">Construir líderes complementares, documentar visão estratégica e distribuir relacionamento externo. Isso é</t>
  </si>
  <si>
    <t xml:space="preserve">Três remissões encadeadas com 'mais' numa só frase ('Isso é [Cap. 2] mais [Cap. 9] mais [Fase 16] em prática'), depois de uma frase só de infinitivos.</t>
  </si>
  <si>
    <t xml:space="preserve">'A saída é formar líderes, escrever a estratégia e dividir os relacionamentos externos. O Cap. 2 do Vol. 1, o Cap. 9 do Vol. 9 e a Fase 16 do Vol. 6 tratam de cada parte.'</t>
  </si>
  <si>
    <t xml:space="preserve">Caso arquetípico, Kekanto e reviews locais (2008-2015).</t>
  </si>
  <si>
    <t xml:space="preserve">O Vol. 9 (Cap. 19) dá o Kekanto como fundado em 2010, em declínio de 2015 a 2018 e encerrado depois de 2018. As datas daqui não batem.</t>
  </si>
  <si>
    <t xml:space="preserve">Conferir as datas e usar as mesmas nos dois volumes, por exemplo 'Kekanto (fundado em 2010, em declínio a partir de 2015)'.</t>
  </si>
  <si>
    <t xml:space="preserve">Nubank é exceção relevante: expandiu para México e Colômbia depois de estabelecer mercado brasileiro</t>
  </si>
  <si>
    <t xml:space="preserve">O Nubank seguiu a regra (consolidou o Brasil antes de sair), então é exemplo, não exceção. 'Capital para três a cinco anos' vem sem fonte.</t>
  </si>
  <si>
    <t xml:space="preserve">'O Nubank mostra a regra funcionando: só entrou no México e na Colômbia depois de consolidar o Brasil, com caixa e executivos locais.'</t>
  </si>
  <si>
    <t xml:space="preserve">métricas principais estagnando (retenção, NPS, adoption de novas features), turnover alto dos seniores no time de produto e "innovation theater" (hackathons sem follow-through</t>
  </si>
  <si>
    <t xml:space="preserve">Inglês sem tradução em série: adoption, features, turnover, innovation theater, follow-through, release notes. No capítulo ainda: board, exit, liability, scaleup, down rounds e AOV sem explicação.</t>
  </si>
  <si>
    <t xml:space="preserve">'métricas paradas (retenção, NPS, uso de funções novas), saída dos seniores de produto e teatro de inovação (hackathon sem continuidade).'</t>
  </si>
  <si>
    <t xml:space="preserve">### Padrão 8: O choque de ciclo de capital e a ressaca pós-2021 (casos brasileiros de 2020 a 2025)</t>
  </si>
  <si>
    <t xml:space="preserve">Os casos (Wildlife, Liv Up, Olist, Loggi, Escale, fundos, Méliuz) repetem o 'Grupo 4' do Cap. 19 do Vol. 9, com versões que divergem. E os períodos variam: 2020 a 2025, até 2026, 2022 a 2024.</t>
  </si>
  <si>
    <t xml:space="preserve">Deixar os casos no Vol. 9 e aqui só o padrão, com remissão. Unificar o recorte temporal (2022 a 2025).</t>
  </si>
  <si>
    <t xml:space="preserve">alcançando avaliação de US$ 3 bilhões na rodada Série B de dezembro de 2020 liderada pela Vulcan Capital (após a Série A liderada pela Benchmark em 2019)</t>
  </si>
  <si>
    <t xml:space="preserve">O Vol. 9 descreve a mesma rodada como 'Série B com SoftBank e Vulcan'. Conferir investidores e nomes das rodadas. 'Noventa e cinco por cento dos jogos falham' vem sem fonte.</t>
  </si>
  <si>
    <t xml:space="preserve">Conferir e unificar com o Vol. 9. Dar fonte ao dado de 95% ou trocar por 'a grande maioria dos jogos lançados não se paga'.</t>
  </si>
  <si>
    <t xml:space="preserve">reestruturação que evitou shutdown total mas sinalizou fim do ciclo como empresa independente</t>
  </si>
  <si>
    <t xml:space="preserve">Formulação vaga sobre empresa real. O Vol. 9 diz que a Liv Up foi vendida em 2024 abaixo da última rodada. Se é fato, dizer com fonte. 'Capex operacional' mistura capex e opex.</t>
  </si>
  <si>
    <t xml:space="preserve">Conferir venda, comprador e data e escrever o fato: 'Em 2024, a Liv Up foi vendida a [comprador], segundo [fonte].' Trocar 'capex operacional elevado' por 'custo fixo alto de cadeia fria'.</t>
  </si>
  <si>
    <t xml:space="preserve">em 2023-2024 passou por reestruturação significativa, demissões e retirada do core de mercado original, com foco em vertical mais específico</t>
  </si>
  <si>
    <t xml:space="preserve">Afirmação forte sobre empresa real, sem fonte. O Vol. 9 só fala em cortes e reestruturação de custos em 2022 e 2023. 'Não consegue re-narrar para investidores' é juízo sem prova.</t>
  </si>
  <si>
    <t xml:space="preserve">Conferir o que a Olist de fato fez e quando. Sem fonte para a 'retirada do core', ficar no que o Vol. 9 diz e tirar a leitura sobre investidores e talento.</t>
  </si>
  <si>
    <t xml:space="preserve">A Olist fez demissões em maio de 2022 e de novo em janeiro de 2023, quando tinha cerca de mil funcionários, com cortes em todas as áreas. Não achei fonte para 'retirada do core' nem para foco em vertical mais específica.</t>
  </si>
  <si>
    <t xml:space="preserve">https://gironews.com/startup/startup-reduz-operacao-70836/ | https://bpmoney.com.br/?p=146844</t>
  </si>
  <si>
    <t xml:space="preserve">Loggi captou rodadas substanciais ao longo dos anos, chegou a valuation bilionário, mas vive tensão constante com rentabilidade de última milha</t>
  </si>
  <si>
    <t xml:space="preserve">Possivelmente desatualizado. O Vol. 9 cita 'atualização de unit economics em 2024-2025' da Loggi. Conferir se a empresa já reportou resultado operacional positivo.</t>
  </si>
  <si>
    <t xml:space="preserve">Atualizar com o dado mais recente e a fonte, ou passar para o passado ('viveu tensão constante até 2023').</t>
  </si>
  <si>
    <t xml:space="preserve">A Loggi chegou ao Ebitda positivo no quarto trimestre de 2023, sem dívida e com centenas de milhões de reais em caixa, segundo o CEO Thibaud Lecuyer em junho de 2024. A geração de caixa operacional ainda não era positiva todo mês.</t>
  </si>
  <si>
    <t xml:space="preserve">https://www.bloomberglinea.com.br/startups/loggi-monta-malha-para-pmes-ganha-escala-e-vai-alem-da-geracao-de-caixa-diz-ceo/</t>
  </si>
  <si>
    <t xml:space="preserve">desse livro foi inspirada parcialmente por casos como Escale.</t>
  </si>
  <si>
    <t xml:space="preserve">O parágrafo foi anonimizado ('startups brasileiras'), mas termina citando a Escale, que o leitor nunca conheceu. O parêntese inicial repete a frase seguinte. E 'desse livro' pede 'deste livro'.</t>
  </si>
  <si>
    <t xml:space="preserve">Nomear o caso desde o início ('A Escale encerrou a operação no início de 2023...', com fonte) ou cortar a última frase. Remeter à seção 'Quando a Saída É o Encerramento Honrado' da Fase 20.</t>
  </si>
  <si>
    <t xml:space="preserve">C2 Ventures e o encolhimento de fundos de venture ilustra o padrão sistêmico.</t>
  </si>
  <si>
    <t xml:space="preserve">O parágrafo nomeia a gestora 'C2 Ventures' e não diz nada sobre ela. Conferir se existe com esse nome e o que fez. Citar fundo real como exemplo de encolhimento sem fato é risco.</t>
  </si>
  <si>
    <t xml:space="preserve">Tirar o nome e abrir com o dado: 'O encolhimento dos fundos de venture completa o quadro. Segundo LAVCA e Distrito, o investimento caiu mais de 70% entre 2021 e 2023.' Conferir o percentual.</t>
  </si>
  <si>
    <t xml:space="preserve">Não achei gestora chamada C2 Ventures no ecossistema brasileiro. O dado do parágrafo procede: pelo Distrito, o investimento em startups no Brasil caiu de US$ 9,9 bilhões em 2021 para US$ 1,9 bilhão em 2023, queda de cerca de 80%.</t>
  </si>
  <si>
    <t xml:space="preserve">https://www.metropoles.com/negocios/com-queda-de-57-investimento-em-startup-tem-pior-resultado-em-5-anos</t>
  </si>
  <si>
    <t xml:space="preserve">para startups de capital fechado, o caixa deve permanecer 100% em liquidez conservadora atrelada ao CDI, e da empresa, em direção possivelmente irreversível.</t>
  </si>
  <si>
    <t xml:space="preserve">Frase corrompida: o fim (', e da empresa, em direção possivelmente irreversível') é resto de outra frase. O ponto e vírgula cola dois conselhos distintos.</t>
  </si>
  <si>
    <t xml:space="preserve">'...política escrita de gestão de risco e capital de giro protegido. Em startup de capital fechado, o caixa fica em aplicações conservadoras atreladas ao CDI.'</t>
  </si>
  <si>
    <t xml:space="preserve">em maio de 2025 lançou oferta pública de R$ 450 milhões com finalidade explícita de comprar mais BTC. As ações subiram mais de duzentos por cento ao longo de 2025.</t>
  </si>
  <si>
    <t xml:space="preserve">Valor e data da oferta e desempenho das ações em 2025 precisam de checagem. Se R$ 450 milhões era teto aprovado e a captação foi menor, a frase engana.</t>
  </si>
  <si>
    <t xml:space="preserve">Conferir no fato relevante da Méliuz o valor de fato captado e a data. Trocar 'ao longo de 2025' por período exato com fonte.</t>
  </si>
  <si>
    <t xml:space="preserve">Em 30/5/2025 a Méliuz anunciou oferta primária com base de R$ 150 milhões e teto de R$ 450 milhões, toda destinada à compra de bitcoin. Em 13/6/2025 captou R$ 180,1 milhões, a R$ 7,06 por ação, cerca de 40% do teto.</t>
  </si>
  <si>
    <t xml:space="preserve">https://investnews.com.br/negocios/meliuz-cash3-levanta-mais-r-180-milhoes-para-comprar-bitcoin/amp/ | https://mercadoeconsumo.com.br/30/05/2025/noticias/meliuz-fara-oferta-primaria-de-acoes-de-ate-r-450-milhoes-para-compra-de-bitcoin/</t>
  </si>
  <si>
    <t xml:space="preserve">Quadro vazio. O título ficou e o conteúdo sumiu na limpeza.</t>
  </si>
  <si>
    <t xml:space="preserve">Preencher com as fases ligadas aos padrões (Fase 13 para o Padrão 2, Fase 14 para o 3 e o 8, Fase 19 para o 5) ou apagar o quadro.</t>
  </si>
  <si>
    <t xml:space="preserve">**Virada de chave em CASOS DE FRACASSO BRASILEIROS E LIÇÕES:** Foi aplicando o checklist de *O Espelho do Capítulo 3: Qual Erro Clássico Já...* no dia a dia em São Paulo e Florianópolis</t>
  </si>
  <si>
    <t xml:space="preserve">Molde com título truncado. Lucas e Marina são os arquétipos da abertura, mas 'destravaram o próximo degrau de escala' não cabe no Vol. 2, antes do MVP. O desfecho real (LTV/CAC 3x) está no Padrão 3.</t>
  </si>
  <si>
    <t xml:space="preserve">'Depois do café com o amigo, Lucas e Marina escreveram a regra na parede: nenhum real em mídia paga antes de LTV/CAC acima de 3 no lote piloto.'</t>
  </si>
  <si>
    <t xml:space="preserve">Reúna seus sócios por trinta minutos e faça o exercício do *Pre-Mortem*: *"Estamos em outubro do ano que vem e a empresa acaba de quebrar.</t>
  </si>
  <si>
    <t xml:space="preserve">Pré-mortem toda segunda é irrealista. É exercício trimestral ou de grande decisão. 'Outubro do ano que vem' fixa um mês que só faz sentido para quem lê em outubro.</t>
  </si>
  <si>
    <t xml:space="preserve">'Uma vez por trimestre, reúna os sócios por trinta minutos: "Daqui a doze meses a empresa quebrou. Escrevam as três causas." Na segunda seguinte, ataque a primeira.'</t>
  </si>
  <si>
    <t xml:space="preserve">Comparem os papéis e ataquem a causa número um hoje.</t>
  </si>
  <si>
    <t xml:space="preserve">O volume termina no Ritual do Cap. 3, sem fecho. A ponte para o Vol. 3 fica antes dos capítulos (l. 5010 a 5016) e ainda anuncia 'quatro capítulos', número da v5.0.</t>
  </si>
  <si>
    <t xml:space="preserve">Mover a ponte para depois do Cap. 3 e corrigir para três capítulos, ou acrescentar um parágrafo final que leve ao Vol. 3.</t>
  </si>
  <si>
    <t xml:space="preserve">Testes de Solução, Usabilidade e Especificação de MVP (Fase 10): trazendo embutidos frameworks passo a passo de análise de risco</t>
  </si>
  <si>
    <t xml:space="preserve">Frase única de 114 palavras para apresentar o volume. O dois-pontos entrou onde havia travessão e deixou 'trazendo embutidos' solto no meio da enumeração.</t>
  </si>
  <si>
    <t xml:space="preserve">Divida em três frases: o que as Fases 7 a 10 cobrem, o que cada fase traz e quais são os sete capítulos. Ex.: 'Cada fase traz frameworks passo a passo, canvases preenchidos e templates.'</t>
  </si>
  <si>
    <t xml:space="preserve">FASE 7</t>
  </si>
  <si>
    <t xml:space="preserve">– "Se a gente lançar o clube de assinatura de kits de autocuidado e cosméticos naturais, as clientes vão adorar e recomprar todo mês!", disse Rafael</t>
  </si>
  <si>
    <t xml:space="preserve">Fala marcada ao mesmo tempo com meia-risca e aspas. A meia-risca ocupa o lugar do travessão proibido e duplica a marcação do diálogo (87 e 91).</t>
  </si>
  <si>
    <t xml:space="preserve">Use só aspas, sem traço inicial: "Se a gente lançar o clube (...) todo mês!", disse Rafael, empolgado, numa chamada de vídeo de Recife com Bia, em Goiânia.</t>
  </si>
  <si>
    <t xml:space="preserve">segundo, pontuam essa premissa no topo da matriz Risco × Importância ($R=5 \times I=5 = 25$)</t>
  </si>
  <si>
    <t xml:space="preserve">O eixo I muda de nome: Importância (93 e 365), Incerteza no Passo 4 e Desconhecimento, com a letra D, na linha 297. O leitor não sabe o que está pontuando.</t>
  </si>
  <si>
    <t xml:space="preserve">Fixe Risco × Incerteza (R × I). Troque 'Importância' nas linhas 93 e 365 e 'Risco × Desconhecimento' e 'D' na 297. Alinhe o 'Importância (1-5)' do Hypothesis Canvas (725, 792) ao R do Passo 4.</t>
  </si>
  <si>
    <t xml:space="preserve">Ao longo desta fase, Rafael e Bia saem desse teatro em três movimentos concretos</t>
  </si>
  <si>
    <t xml:space="preserve">A abertura promete três movimentos de Rafael e Bia (hipótese de retenção, matriz, teste de pré-venda e recompra). O corpo usa só o PadariaPro e a cena nunca volta com números.</t>
  </si>
  <si>
    <t xml:space="preserve">Insira os três movimentos onde o método aparece: a hipótese de 60% de renovação no molde do Passo 2, a nota R × I no Passo 4 e o resultado do teste de recompra no fecho, respondendo aos R$ 42 de prejuízo. Ou corte a promessa.</t>
  </si>
  <si>
    <t xml:space="preserve">&gt; [!quote] Karl Popper sobre hipóteses</t>
  </si>
  <si>
    <t xml:space="preserve">Callout de citação com paráfrase, não frase de Popper, e repete a linha 95. Popper volta em 686, 870 e 1134. O termo oscila entre falseabilidade e falsificabilidade.</t>
  </si>
  <si>
    <t xml:space="preserve">Corte este callout e o da linha 1134. Se quiser citação, use frase real com obra e página. Fixe 'falseabilidade' ou 'falsificabilidade'.</t>
  </si>
  <si>
    <t xml:space="preserve">Essa hipótese junta três afirmações distintas. Mulheres em grandes capitais preferem táxi a bicicleta. O conforto é o principal fator de decisão.</t>
  </si>
  <si>
    <t xml:space="preserve">O exemplo foi trocado para o clube de autocuidado, mas a decomposição ficou com o caso antigo de táxi e bicicleta. A 'versão atômica' anunciada na linha 203 nunca é mostrada.</t>
  </si>
  <si>
    <t xml:space="preserve">'Essa hipótese junta três afirmações: assinantes renovam depois do terceiro mês, a curadoria é o motivo e um frete de R$ 25 não provoca cancelamento.' Mostre as três hipóteses atômicas e troque 'concordarem' (201) por 'renovarem'.</t>
  </si>
  <si>
    <t xml:space="preserve">O apêndice também cobre o framework SPADE para estruturar esse processo em equipe.</t>
  </si>
  <si>
    <t xml:space="preserve">Chama o Capítulo 6 do Vol. 1 de 'apêndice', nome da versão anterior. O mesmo resto aparece na linha 898, sobre o Capítulo 1.</t>
  </si>
  <si>
    <t xml:space="preserve">Troque 'O apêndice' por 'O capítulo' aqui e na linha 898.</t>
  </si>
  <si>
    <t xml:space="preserve">R × I mede impacto no negócio; H/E mede o estado do conhecimento. Os dois sistemas trabalham em série.</t>
  </si>
  <si>
    <t xml:space="preserve">I é 'falta de evidência empírica' (222) e E é 'evidência empírica acumulada' (234): a mesma variável em escala invertida. R × I não mede só impacto e as duas peneiras se repetem.</t>
  </si>
  <si>
    <t xml:space="preserve">Escolha uma arquitetura: Risco × Evidência numa peneira só, ou R × I para cortar e H para ordenar, sem E. Diga em uma frase o que a segunda peneira acrescenta à primeira.</t>
  </si>
  <si>
    <t xml:space="preserve">Critério de validação, Critério de descarte e Ordem de teste. Hipótese (texto completo). Atributo da teoria</t>
  </si>
  <si>
    <t xml:space="preserve">Duas listas coladas: 'Critério de validação', 'Nota H' e 'Nota E' aparecem duas vezes e a soma dá 19 colunas, não as 18 anunciadas. O template da linha 769 tem 9.</t>
  </si>
  <si>
    <t xml:space="preserve">Troque o parágrafo por uma tabela de referência com as 18 colunas, uma vez cada, na ordem do template do Banco, e ajuste o template a ela.</t>
  </si>
  <si>
    <t xml:space="preserve">seguem para a [[IGNICAO-Vol-3-Experimentos-e-Prototipagem|Fase 8]]</t>
  </si>
  <si>
    <t xml:space="preserve">O link leva ao início do próprio volume, não à Fase 8. As demais remissões internas usam a âncora da Fase 8.</t>
  </si>
  <si>
    <t xml:space="preserve">Use a âncora interna da Fase 8, como no fecho da fase (linha 870).</t>
  </si>
  <si>
    <t xml:space="preserve">Donos de padaria com três a cinco lojas perdem 8 pontos percentuais ou mais da margem bruta em ingredientes críticos</t>
  </si>
  <si>
    <t xml:space="preserve">A H1 diz 'três a cinco lojas' e '8 pontos percentuais'. O critério (299) diz '2 a 5 lojas' e '8% da margem bruta', outra grandeza. O caso canônico do Vol. 1 é de 2 a 5 lojas.</t>
  </si>
  <si>
    <t xml:space="preserve">Use 'duas a cinco lojas' e uma medida só, 'perdem 8 pontos percentuais ou mais de margem bruta', na hipótese, no critério da linha 299 e na pergunta central da linha 1177.</t>
  </si>
  <si>
    <t xml:space="preserve">Porém, como analisado nos Volumes 6 e 10, a hipótese macroeconômica implícita</t>
  </si>
  <si>
    <t xml:space="preserve">A Loft não aparece no Vol. 6. O caso é analisado no Vol. 10 (seção 'Loft: compra e venda com iBuying adaptado') e citado no Vol. 9, no trecho sobre layoffs.</t>
  </si>
  <si>
    <t xml:space="preserve">Troque por 'como analisado no Vol. 10 (Proptech)' ou por 'nos Volumes 9 e 10'.</t>
  </si>
  <si>
    <t xml:space="preserve">só um teste com limiar numérico declarado antes de ir a campo separa a metade certa da metade errada</t>
  </si>
  <si>
    <t xml:space="preserve">A premissa que derrubou a Loft foi a de juros baixos, que nenhum teste de campo com limiar captura. A moral do parágrafo não decorre do caso contado.</t>
  </si>
  <si>
    <t xml:space="preserve">Feche com a lição que o caso dá: hipótese de contexto (juros, crédito, regulação) entra no Banco com gatilho de monitoramento. Ex.: 'se a Selic passar de X%, o giro do estoque deixa de pagar o capital parado'.</t>
  </si>
  <si>
    <t xml:space="preserve">Cem por cento das hipóteses redigidas no formato canônico do Passo 2 (Hipótese, Por que importa, Para validar preciso ver, Vamos descartar se e Zona cinzenta).</t>
  </si>
  <si>
    <t xml:space="preserve">Repete o item anterior (325) com outra lista de campos, e nenhuma das duas listas bate com os oito campos do formato do Passo 2.</t>
  </si>
  <si>
    <t xml:space="preserve">Funda os dois itens: 'Todas as hipóteses no formato do Passo 2, com os oito campos preenchidos, inclusive critério de descarte e zona cinzenta.'</t>
  </si>
  <si>
    <t xml:space="preserve">Sistema H/E (Hypothesis Strength / Evidence Strength) aplicado a cada hipótese, de um a dez em cada eixo.</t>
  </si>
  <si>
    <t xml:space="preserve">O Passo 5 aplica H/E só às apostas filtradas por R × I, como a tabela da linha 382. O status também muda de nome: 'invalidada' aqui, 'Refutada' no Passo 6, 'Pendente' na 755.</t>
  </si>
  <si>
    <t xml:space="preserve">Decida se H/E vale para todas as hipóteses ou só para as apostas e alinhe Passo 5, checklist e tabela. Fixe um vocabulário de status (Nova, Em teste, Validada, Refutada, Abandonada).</t>
  </si>
  <si>
    <t xml:space="preserve">Com o filtro de *O Espelho da Fase 7: Suas Hipóteses Podem Ser...* implantado em Recife e Goiânia, **Rafael e Bia** eliminaram o improviso comercial e encurtaram o ciclo de decisão.</t>
  </si>
  <si>
    <t xml:space="preserve">Variante do molde 'Resultado na trincheira', com título truncado. Rafael e Bia são os arquétipos certos, mas 'improviso comercial' não retoma a retenção de 60% nem os R$ 42 de prejuízo.</t>
  </si>
  <si>
    <t xml:space="preserve">Corte o parágrafo ou troque por desfecho da cena: 'Com o corte de 60% escrito antes, Rafael e Bia viram [X]% de renovação no terceiro mês e [decisão sobre o clube] antes de comprar estoque.'</t>
  </si>
  <si>
    <t xml:space="preserve">se na pergunta 3 a sua agenda pendeu para tarefas confortáveis, substitua o teste desta semana pela hipótese de menor índice H/E do seu topo de risco</t>
  </si>
  <si>
    <t xml:space="preserve">A chave de leitura está dentro da pergunta 2 e comenta a 3, que ainda não foi feita. 'Menor índice H/E' inverte o método, que manda testar primeiro H alto com E baixo.</t>
  </si>
  <si>
    <t xml:space="preserve">Tire a chave da lista e ponha depois da pergunta 3. Troque o final por 'pela aposta de H alto e E mais baixo do seu topo de risco'.</t>
  </si>
  <si>
    <t xml:space="preserve">Estar errado em uma hipótese escrita no papel custa zero reais; estar errado depois de um ano programando custa a sua empresa.</t>
  </si>
  <si>
    <t xml:space="preserve">Ponto e vírgula montando antítese, padrão que entrou no lugar dos travessões. A fase tem cerca de 20 pontos e vírgulas na prosa (133, 346, 711, entre outras).</t>
  </si>
  <si>
    <t xml:space="preserve">'Errar numa hipótese escrita custa zero. Errar depois de um ano programando custa a empresa.'</t>
  </si>
  <si>
    <t xml:space="preserve">aplicação prática aos casos de Fase 7 (como o PadariaPro e o clube de cafés especiais)</t>
  </si>
  <si>
    <t xml:space="preserve">Não há clube de cafés especiais na fase. O caso de Rafael e Bia é um clube de kits de autocuidado. E só dois dos cinco frameworks usam de fato o PadariaPro.</t>
  </si>
  <si>
    <t xml:space="preserve">Troque por 'como o PadariaPro e o clube de autocuidado de Rafael e Bia' e faça cada framework usar um desses casos, ou retire a promessa.</t>
  </si>
  <si>
    <t xml:space="preserve">Expandiu para cybersecurity nos anos 1990 (red team = atacantes simulados, blue team = defensores). Adotada em corporações grandes (Microsoft, Google, governments) para stress-testar decisões estratégicas.</t>
  </si>
  <si>
    <t xml:space="preserve">Oficina em nota telegráfica, sem sujeito nem pronome, com inglês solto (governments, eng team, brand, learning, ranges). Passos ora '1.', ora 'Passo 2:' (413 a 423).</t>
  </si>
  <si>
    <t xml:space="preserve">Reescreva em prosa: 'A prática migrou para a segurança da informação nos anos 1990 e chegou a empresas como Microsoft e Google e a governos, que a usam para testar decisões estratégicas.' Numere os passos de 1 a 6.</t>
  </si>
  <si>
    <t xml:space="preserve">- Blue team (CEO + CFO + time de deal): apresenta tese, sinergia de clientes, ARR combinado, expansion.</t>
  </si>
  <si>
    <t xml:space="preserve">O exemplo se diz 'estresse da hipótese H1 do PadariaPro' (427), mas descreve comitê de M&amp;A com CFO, conselho, sinergia e earn-out. Startup pré-MVP de padaria não tem nada disso.</t>
  </si>
  <si>
    <t xml:space="preserve">Reescreva com o caso: o time azul defende a H1 (perda de 8 p.p.), o vermelho ataca as 12 entrevistas de autorrelato e o resultado muda o desenho da auditoria. Ou leve o exemplo de M&amp;A para o Vol. 9.</t>
  </si>
  <si>
    <t xml:space="preserve">projetos de estágio inicial exigem taxa de desconto de 30% a 50% a.a., somando a taxa livre de risco ao prêmio de risco de uma empresa sem histórico</t>
  </si>
  <si>
    <t xml:space="preserve">O parêntese diz que projeto em estágio inicial exige 30% a 50% ao ano, e o cálculo usa 12% real. O exemplo contradiz o próprio conselho e infla o VPL.</t>
  </si>
  <si>
    <t xml:space="preserve">Calcule com a taxa recomendada (ex.: 35% nominal) e mostre quanto o VPL cai, ou explique por que 12% real serve aqui.</t>
  </si>
  <si>
    <t xml:space="preserve">em termos nominais no Brasil, com Selic a 13,75% a.a. em outubro de 2026</t>
  </si>
  <si>
    <t xml:space="preserve">Valor igual ao patamar de 2022 e 2023. A coleção repete 13,75% para outubro de 2026 (Vols. 5 e 10), mas o dado precisa ser conferido contra a meta do Copom.</t>
  </si>
  <si>
    <t xml:space="preserve">Confirme a meta Selic vigente em outubro de 2026 e alinhe com os Vols. 5 e 10. Se houver dúvida, escreva 'com a Selic na casa de 13% a 15% ao ano'.</t>
  </si>
  <si>
    <t xml:space="preserve">Em 16/09/2026 o Copom baixou a Selic de 14% para 13,75% ao ano, taxa vigente desde 17/09/2026. O valor de outubro de 2026 está certo, embora coincida com o patamar de 2022 e 2023.</t>
  </si>
  <si>
    <t xml:space="preserve">(VPL líquido de R$ 7,8 milhões após deduzir o investimento inicial de R$ 1,2 milhão; com metade da margem, o VPL cai para R$ 3,3 milhões)</t>
  </si>
  <si>
    <t xml:space="preserve">Dois VPLs para a mesma decisão: R$ 7,8 mi (498) e R$ 6,45 mi (499). Na sensibilidade, R$ 3,3 mi contra R$ 2,7 mi (501). O custo é R$ 1,2 mi aqui e R$ 1.350k na linha 497.</t>
  </si>
  <si>
    <t xml:space="preserve">Refaça a conta uma vez, com custos e benefícios descontados explícitos (margem, churn, marca), e mostre um VPL e uma sensibilidade. Use 'VPL' e 'milhões' no bloco inteiro.</t>
  </si>
  <si>
    <t xml:space="preserve">Decisão: feature X tem retorno forte mesmo em cenários pessimistas.</t>
  </si>
  <si>
    <t xml:space="preserve">Rotulado PadariaPro (481), o exemplo projeta R$ 2,5 a 5 mi de margem por ano com módulo de R$ 400/mês, o que exige mais de 500 padarias no ano 1, e fecha falando de 'feature X'.</t>
  </si>
  <si>
    <t xml:space="preserve">Reescale para o caso: 20 a 40 padarias, R$ 290 a R$ 490 por loja, e uma decisão da fase (auditar 10 padarias por R$ 0 ou construir o módulo). Ou tire o rótulo PadariaPro.</t>
  </si>
  <si>
    <t xml:space="preserve">Esquecer custos de oportunidade: muito comum. Faz todas as opções parecerem boas. Over-quantificar intangíveis</t>
  </si>
  <si>
    <t xml:space="preserve">Lista virada em frases soltas: rótulo, fragmento sem sujeito e inglês ('Over-quantificar'). O mesmo nas armadilhas das linhas 587 e 611.</t>
  </si>
  <si>
    <t xml:space="preserve">Volte à lista com rótulo e uma frase completa por item, como nas armadilhas do Red Team (437 a 440).</t>
  </si>
  <si>
    <t xml:space="preserve">EV = (0.4 × 5M) + (0.4 × 1M) + (0.2 × 0) = R$ 2.4M.</t>
  </si>
  <si>
    <t xml:space="preserve">Decimais com ponto e sufixos M e k em inglês (R$ 2.4M, R$ 1.350k, 5.8x, 30.2%) convivem com 'R$ 9,0 milhões'. A Fase 8 repete o padrão (3.8/5, 9.2/10).</t>
  </si>
  <si>
    <t xml:space="preserve">Padronize no formato brasileiro: 'VE = 0,4 × R$ 5 milhões + 0,4 × R$ 1 milhão = R$ 2,4 milhões'. Use 'valor esperado' e 'VPL' no lugar de EV e NPV.</t>
  </si>
  <si>
    <t xml:space="preserve">quando 6 das 10 padarias auditadas superam esse corte, a crença revista sobe para 70% e a nota E avança de 3 para 6.</t>
  </si>
  <si>
    <t xml:space="preserve">O corte pré-registrado da H1 é 7 em 10 (299). Com 6 em 10 a hipótese não passou, mas o exemplo leva E ao patamar que libera investimento (E ≥ 6, linha 266). Ensina a mover a trave.</t>
  </si>
  <si>
    <t xml:space="preserve">Use 8 em 10 para ilustrar a atualização, ou mantenha 6 em 10 e conclua 'zona cinzenta, E vai a 4 e roda-se um teste extra'. Separe probabilidade (crença) de nota E (força da evidência).</t>
  </si>
  <si>
    <t xml:space="preserve">Fintech brasileira processando Pix. Componente: autorização de transação.</t>
  </si>
  <si>
    <t xml:space="preserve">A Oficina da Fase 7 traz Red Team de M&amp;A, CBA de feature, valor esperado de pivô e FMEA de fintech. Nenhum ajuda a formular ou priorizar hipótese antes do MVP.</t>
  </si>
  <si>
    <t xml:space="preserve">Deixe na Fase 7 o que serve à fase (Assumption Mapping e Bayes aplicado à nota E) e leve Red Team, CBA, valor esperado e FMEA para o Cap. 6 do Vol. 1 (decisão) ou para o Vol. 7 (operações).</t>
  </si>
  <si>
    <t xml:space="preserve">a ligação explícita entre cada hipótese e a **árvore de teoria** do negócio (Fase 3): forçando o fundador a articular</t>
  </si>
  <si>
    <t xml:space="preserve">Dois-pontos no lugar do travessão antes de gerúndio deixa a frase truncada, numa frase de 103 palavras. Mesmo vício em 701 (': respeitando') e 1209 (': endossando').</t>
  </si>
  <si>
    <t xml:space="preserve">Reescreva com ponto e verbo finito: '...e a árvore de teoria do negócio (Fase 3). Esse bloco obriga o fundador a dizer qual premissa causal está em teste.' Troque 'founder' por 'fundador'.</t>
  </si>
  <si>
    <t xml:space="preserve">Henrique (Curitiba, operando no interior do PR e MT) na telemetria e gestão de frotas de usinas e transportadoras</t>
  </si>
  <si>
    <t xml:space="preserve">O produto de Henrique muda quase a cada volume: caldeira (V1 F2, V4 F13), água (V1 C5), antibiótico em dornas (V3 C1), frotas, serraria (V3 C7), visão computacional (V5 C12), silos (V7 a V9).</t>
  </si>
  <si>
    <t xml:space="preserve">Fixar na bíblia um produto-mãe (monitoramento preditivo de ativos industriais e agro) e apresentar frotas, silos, balança e visão computacional como módulos que nascem dele, dizendo em uma linha quando cada um nasce.</t>
  </si>
  <si>
    <t xml:space="preserve">Uma startup B2B de gestão de frota estava testando a hipótese de que transportadoras de 20-50 caminhões em SP pagariam R$ 180/veículo/mês</t>
  </si>
  <si>
    <t xml:space="preserve">O título (735) põe Henrique no exemplo, mas o corpo não o cita e testa transportadoras de SP. Pela bíblia, Henrique vende para usinas, indústrias e prefeituras no interior do PR e do MT.</t>
  </si>
  <si>
    <t xml:space="preserve">Tire o nome do título ou reescreva com Henrique: frota de usinas no oeste do PR e no MT, decisão em comitê e piloto pago no lugar do POC gratuito, coerente com o purgatório de pilotos dos Vols. 1 a 4.</t>
  </si>
  <si>
    <t xml:space="preserve">Com o canvas, ficou claro que 3 contratos numa amostra de 6 é inconclusivo, e a ação certa era ampliar: não comemorar.</t>
  </si>
  <si>
    <t xml:space="preserve">A tabela diz que o denominador é 8 (as recusas contam) e que o corte é absoluto (4 contratos). O parágrafo culpa a amostra de 6. As '2 recusas' (746) e as '2 que recusaram' (747) se confundem.</t>
  </si>
  <si>
    <t xml:space="preserve">Fique com uma leitura: '3 contratos caem na faixa de 2 a 3, zona cinzenta pelo critério absoluto, qualquer que seja o denominador.' Detalhe as 8 abordagens: 6 reuniões (3 pré-contratos, 1 contraproposta, 2 recusas) e 2 sem reunião.</t>
  </si>
  <si>
    <t xml:space="preserve">**A lição: threshold sem due diligence da amostra é falsa precisão.</t>
  </si>
  <si>
    <t xml:space="preserve">Fecho de molde em negrito com rótulo pedagógico ('A lição:'), que repete o que o parágrafo acabou de mostrar. Volta na linha 1686 com antítese 'não é burocracia, é'.</t>
  </si>
  <si>
    <t xml:space="preserve">Corte o rótulo e o negrito. Se quiser manter a ideia, integre à frase anterior: '...a ação certa era ampliar a amostra, porque um limiar só vale com amostra do ICP.'</t>
  </si>
  <si>
    <t xml:space="preserve">### Templates operacionais e casos preenchidos desta fase (OST, User Story Map e estrutura do Dossiê de Solução do Passo 7)</t>
  </si>
  <si>
    <t xml:space="preserve">Título copiado da Fase 9, onde o Dossiê de Solução é o Passo 7 (linha 1948). Aqui a seção traz o Banco de Hipóteses e o Hypothesis Canvas. Repete-se nas linhas 1704 e 3405.</t>
  </si>
  <si>
    <t xml:space="preserve">'Templates da Fase 7: Banco de Hipóteses e Hypothesis Canvas'.</t>
  </si>
  <si>
    <t xml:space="preserve">Linha H03, tipo "Adoção", hipótese "operadores de loja farão login no aplicativo pelo menos 3 vezes por semana"</t>
  </si>
  <si>
    <t xml:space="preserve">'Adoção' não é um dos cinco tipos do Passo 1. O critério mede 'ativos na primeira semana (D7) ao longo das 4 semanas', não três logins por semana, e entre 30% e 60% não há zona cinzenta.</t>
  </si>
  <si>
    <t xml:space="preserve">Use o tipo 'Solução', critério '60% ou mais dos operadores com 3 ou mais logins por semana nas semanas 2 a 4', descarte 'menos de 30%' e a faixa intermediária como zona cinzenta.</t>
  </si>
  <si>
    <t xml:space="preserve">| ID | Tipo | Hipótese | Por que importa | Critério de validação | Método | Custo | Status | Resultado |</t>
  </si>
  <si>
    <t xml:space="preserve">O template do Banco tem 9 colunas e omite o núcleo da fase: critério de descarte, R × I, H, E e ordem de teste. H02 cobra R$ 149/mês, abaixo dos R$ 290 a R$ 490 por loja do caso (Vol. 1).</t>
  </si>
  <si>
    <t xml:space="preserve">Acrescente Critério de descarte, Zona cinzenta, R, I, R × I, H, E e Ordem. Corrija H02 para 'pagará R$ 290 por loja ao mês', preço do PadariaPro canônico.</t>
  </si>
  <si>
    <t xml:space="preserve">║ HYPOTHESIS CANVAS #___ ║</t>
  </si>
  <si>
    <t xml:space="preserve">A caixa ASCII do Hypothesis Canvas perdeu os espaços de alinhamento. Bordas e colunas não fecham (linhas 784 a 857) e o bloco THRESHOLD junta duas colunas numa linha.</t>
  </si>
  <si>
    <t xml:space="preserve">Refaça o canvas como tabela markdown de duas colunas ou restaure o espaçamento da caixa, conferindo a largura de cada linha.</t>
  </si>
  <si>
    <t xml:space="preserve">║ Vs. threshold ajustado: ║ [ ] Abandonar ║</t>
  </si>
  <si>
    <t xml:space="preserve">O texto diz que o limiar 'jamais' muda após a coleta (713, 732), mas a anatomia (698) e o template comparam com 'threshold ajustado' e oferecem 'Aumentado para ___' depois da coleta (839).</t>
  </si>
  <si>
    <t xml:space="preserve">Leve a opção de limiar mais alto para o bloco THRESHOLD, preenchido antes da coleta (regra da linha 1115). Na avaliação, use 'vs. threshold pré-registrado'. Deixe uma só pergunta 'Amostra válida?' e funda os passos 7 e 8.</t>
  </si>
  <si>
    <t xml:space="preserve">Se algum bloco estiver em branco quando o experimento começa, esse passo simplesmente não foi pensado.</t>
  </si>
  <si>
    <t xml:space="preserve">O canvas manda preencher os blocos inferiores só depois da coleta (701, 778). Pela regra desta frase, todo canvas bem usado estaria mal pensado.</t>
  </si>
  <si>
    <t xml:space="preserve">'Se algum bloco superior estiver em branco quando o experimento começa, esse passo não foi pensado.' Corte 'simplesmente'.</t>
  </si>
  <si>
    <t xml:space="preserve">Fechamento da Fase 7: Rafael e Bia cravam no papel o número de descarte antes de ir a campo</t>
  </si>
  <si>
    <t xml:space="preserve">O título promete a dupla, mas o texto não cita Rafael, Bia, o clube nem o corte de 60% (3:93). O teste prometido 'com números auditados no caixa' nunca é contado.</t>
  </si>
  <si>
    <t xml:space="preserve">Abrir o fechamento com o resultado: 'A primeira safra do clube renovou 41% no terceiro mês, abaixo dos 60%. Rafael e Bia descartaram a assinatura e mantiveram a venda avulsa.'</t>
  </si>
  <si>
    <t xml:space="preserve">### Fechamento da Fase 7: Rafael e Bia cravam no papel o número de descarte antes de ir a campo</t>
  </si>
  <si>
    <t xml:space="preserve">O título promete o desfecho de Rafael e Bia e o parágrafo fala só do Banco de Hipóteses. A cena da abertura é anunciada três vezes (93, 361, 868) e não volta.</t>
  </si>
  <si>
    <t xml:space="preserve">Escreva o fecho prometido em três ou quatro frases: o número de descarte que eles cravaram, o que o teste de recompra mostrou e a decisão sobre o estoque. Ou troque o título.</t>
  </si>
  <si>
    <t xml:space="preserve">Revisitar essa tabela a cada duas a quatro semanas é higiene operacional.</t>
  </si>
  <si>
    <t xml:space="preserve">Contradiz a linha 352 ('Se não for revisada toda semana, a planilha perde utilidade') e o Ritual (372), que atualiza o Banco toda segunda-feira.</t>
  </si>
  <si>
    <t xml:space="preserve">'Revisite o Banco toda segunda-feira, no Ritual da fase.'</t>
  </si>
  <si>
    <t xml:space="preserve">FASE 8</t>
  </si>
  <si>
    <t xml:space="preserve">Se dez empresas comprarem até sexta-feira, você mesmo analisa os contratos na mão durante o fim de semana com a minha ajuda.</t>
  </si>
  <si>
    <t xml:space="preserve">O serviço é conciliar extratos e boletos (878 e 884), mas a fala de Marina e o fecho da fase (1787) falam em analisar contratos. Resto de outra versão da cena.</t>
  </si>
  <si>
    <t xml:space="preserve">'...você mesmo concilia os extratos e boletos na mão durante o fim de semana, com a minha ajuda.' Ajuste também 'os contratos e extratos' na linha 1787.</t>
  </si>
  <si>
    <t xml:space="preserve">tinham três pagamentos de R$ 1.500 confirmados no Pix e dois pedidos de proposta anual. Foi o experimento **Mágico de Oz** que mudou a direção da empresa</t>
  </si>
  <si>
    <t xml:space="preserve">Marina fixa a meta de dez compras e a cena comemora três, sem zona cinzenta nem decisão. É o 'três clientes viram sinal promissor' que a linha 1171 condena. A saída (1224) pede 10.</t>
  </si>
  <si>
    <t xml:space="preserve">Feche a cena com o método da fase: 'Três em dez caía na zona cinzenta que tinham escrito. Tinham direito a um teste extra, com diretores financeiros de fora da rede de Marina.' Retome no fecho com o resultado desse teste.</t>
  </si>
  <si>
    <t xml:space="preserve">O critério combinado era dez compras até sexta (3:880), e o checklist (3:1224) pede 10 pagamentos para SaaS como o da dupla. Três é reprovação, mas a cena trata como validação.</t>
  </si>
  <si>
    <t xml:space="preserve">Subir o resultado para dez pagamentos ou fazer Marina fixar antes um critério de três ("se três pagarem, seguimos"). Assim a cena ensina o Cartão de Experimento do Ritual.</t>
  </si>
  <si>
    <t xml:space="preserve">O extremo negativo (*spaghetti sandwiches*): a proposta sofreu rejeição inequívoca</t>
  </si>
  <si>
    <t xml:space="preserve">Jargão em inglês sem tradução nem fonte. O leitor não sabe de onde vem a expressão nem o que a imagem quer dizer.</t>
  </si>
  <si>
    <t xml:space="preserve">Corte o termo ou explique a origem em meia frase. Ex.: 'O extremo negativo (rejeição clara): a proposta...'</t>
  </si>
  <si>
    <t xml:space="preserve">retornando à matriz de Problema vs. ICP (Fases 2 e 4) para formular e testar uma nova hipótese</t>
  </si>
  <si>
    <t xml:space="preserve">Não há 'matriz de Problema vs. ICP' nas Fases 2 e 4 (Vols. 1 e 2). A remissão aponta para uma ferramenta que a coleção não traz.</t>
  </si>
  <si>
    <t xml:space="preserve">Remeta ao que existe: 'retornando à Declaração Inicial da Ideia (Fase 2, Vol. 1) e ao recorte de problema e ICP da Fase 4 (Vol. 2)'.</t>
  </si>
  <si>
    <t xml:space="preserve">Eram, na prática, funcionários não pagos da empresa nascente. O que a Antler chama de evangelistas.</t>
  </si>
  <si>
    <t xml:space="preserve">Atribui 'evangelistas' à Antler, quando a linha 904 credita o termo a Steve Blank. A série de frases curtas ('Escreviam no fórum. Publicavam receitas...') é lista disfarçada.</t>
  </si>
  <si>
    <t xml:space="preserve">'...funcionários não pagos da empresa nascente, os earlyvangelists de Blank.' Junte as ações numa frase: 'escreviam no fórum, publicavam receitas, respondiam dúvidas e defendiam a marca.'</t>
  </si>
  <si>
    <t xml:space="preserve">Entre o corte de refutação e o de validação, você caiu na zona cinzenta: ela dá direito a um único experimento extra</t>
  </si>
  <si>
    <t xml:space="preserve">A regra do teste extra aparece quatro vezes quase igual (910, 933, 1141, 1657), e a zona muda de nome: cinza, cinzenta, inconclusiva, de incerteza, ambígua.</t>
  </si>
  <si>
    <t xml:space="preserve">Dê nome próprio à regra uma vez, no Passo 9 (ex.: 'Regra do teste único'), e remeta a ela nas outras passagens. Use só 'zona cinzenta'.</t>
  </si>
  <si>
    <t xml:space="preserve">### Da porta falsa (*Fake Door*) ao atendimento manual (*Concierge*) e à pré-venda B2B: os nove experimentos da Fase 8</t>
  </si>
  <si>
    <t xml:space="preserve">O título fala em nove experimentos, a frase seguinte em 'Nove passos.' e o catálogo do Passo 2 em 'oito experimentos' (987), que são de fato oito.</t>
  </si>
  <si>
    <t xml:space="preserve">'...: os nove passos da Fase 8'. Corte a frase solta 'Nove passos.' (944) e a gêmea 'Sete passos.' (142).</t>
  </si>
  <si>
    <t xml:space="preserve">A regra operacional, derivada da prática de aceleradoras como Antler e Y Combinator: cada experimento da Fase 8 deve caber numa janela de duas a três semanas.</t>
  </si>
  <si>
    <t xml:space="preserve">Atribuição sem fonte. Não se conhece regra publicada da Antler ou da YC com janela de duas a três semanas por experimento. Parece heurística do próprio manual.</t>
  </si>
  <si>
    <t xml:space="preserve">Assuma a autoria: 'Regra deste manual: cada experimento cabe em duas a três semanas, do desenho à decisão.' Se houver fonte, cite.</t>
  </si>
  <si>
    <t xml:space="preserve">Regra de ouro do Test Card (David Bland e Alexander Osterwalder, 2019): o critério de sucesso e o critério de refutação devem ser números **distintos, separados por uma zona cinzenta</t>
  </si>
  <si>
    <t xml:space="preserve">O Test Card original tem só 'Estamos certos se', como a linha 1590 descreve, e a 1592 diz que a zona cinzenta é adaptação do manual. Atribuir a regra aos autores é erro. Idem em 1640.</t>
  </si>
  <si>
    <t xml:space="preserve">'Regra deste manual, acrescentada ao Test Card de Bland e Osterwalder: critério de sucesso e de refutação distintos, com zona cinzenta explícita.'</t>
  </si>
  <si>
    <t xml:space="preserve">Osterwalder, 2019)]] – origem histórica, princípios, exemplo brasileiro PadariaPro</t>
  </si>
  <si>
    <t xml:space="preserve">Meia-risca usada como travessão na prosa (983 e 1149) e como marca de diálogo (880). A troca mecânica manteve o vício que o autor proíbe.</t>
  </si>
  <si>
    <t xml:space="preserve">Use ponto ou dois-pontos: '...está no Test Card (link). Ali estão a origem, os princípios, o exemplo do PadariaPro...' Na fala da linha 880, use só aspas.</t>
  </si>
  <si>
    <t xml:space="preserve">Critério forte: dinheiro no bolso é mais que carta de intenção, que é mais que interesse verbal. Custo baixo. Tempo de duas a seis semanas.</t>
  </si>
  <si>
    <t xml:space="preserve">A regra (977) põe a pré-venda a PMEs em 2 a 3 semanas e o catálogo dá 2 a 6. Wizard of Oz tem 4 a 8 semanas (975) e 4 a 12 (1009). O cartão diz 2 a 4 (1163) e a linha 1236, 30 dias.</t>
  </si>
  <si>
    <t xml:space="preserve">Fixe uma tabela de prazos (pré-venda PME 2 a 3 semanas, enterprise 6 a 12, Concierge e Wizard of Oz 4 a 8) e use os mesmos números no catálogo, no diagrama do cartão e nos primeiros passos.</t>
  </si>
  <si>
    <t xml:space="preserve">utilize questionários estruturados, *landing pages* e pré-vendas quando precisar medir compromisso quantitativo</t>
  </si>
  <si>
    <t xml:space="preserve">Questionário mede opinião declarada. A abertura diz que 'uma resposta positiva em formulário do Google vale zero' (886) e a tabela da linha 1043 usa questionário para dimensionar o problema.</t>
  </si>
  <si>
    <t xml:space="preserve">'Use questionários para dimensionar o problema e landing pages e pré-vendas para medir compromisso.'</t>
  </si>
  <si>
    <t xml:space="preserve">confirmando mais de três dias por semana em deslocamento presencial</t>
  </si>
  <si>
    <t xml:space="preserve">As opções (c) e (d) somam 3 dias ou mais (1065), não 'mais de três'. E a pergunta mede dias presos no trânsito, não dias de deslocamento presencial. A medida muda no meio do exemplo.</t>
  </si>
  <si>
    <t xml:space="preserve">'...se pelo menos 60% dos respondentes do ICP marcarem (c) ou (d), isto é, três dias ou mais por semana presos no trânsito.'</t>
  </si>
  <si>
    <t xml:space="preserve">De mudar o critério de sucesso no meio do caminho. De parar cedo porque o resultado está bom</t>
  </si>
  <si>
    <t xml:space="preserve">Frase partida por pontos: 'De mudar...' e 'De parar...' são complementos de 'Resista à tentação'. O mesmo em 971 ('Reconhecer as limitações...') e 1118 ('Em vez de usar...').</t>
  </si>
  <si>
    <t xml:space="preserve">'Resista à tentação de esticar o prazo porque o resultado está ruim, de mudar o critério no meio do caminho e de parar cedo porque o resultado está bom.'</t>
  </si>
  <si>
    <t xml:space="preserve">o par natural do Test Card é o [[IGNICAO-Vol-4-Tracao-e-PMF#Canvas: Pirate Canvas / AARRR (Dave McClure, 2007)|Canvas: Pirate Canvas / AARRR (Dave McClure, 2007) (Vol. 4)]]</t>
  </si>
  <si>
    <t xml:space="preserve">O callout anuncia o Learning Card (Fase 11) e linka o Pirate Canvas (AARRR), outra ferramenta. O Vol. 4 não tem Learning Card.</t>
  </si>
  <si>
    <t xml:space="preserve">Remeta à variação Learning Card descrita na linha 1690 deste volume, ou crie o canvas no Vol. 4, e corrija o título do callout.</t>
  </si>
  <si>
    <t xml:space="preserve">Embora os 47 visitantes tenham superado a meta mínima de 30, apenas 7 atenderam às ligações</t>
  </si>
  <si>
    <t xml:space="preserve">O cartão não fixou meta de 30. Fixou 300 a 500 visitantes ou 40 decisores abordados para 6 cartas (1181). Com 47, a amostra ficou abaixo do pré-registro, o vício que o Passo 6 manda auditar.</t>
  </si>
  <si>
    <t xml:space="preserve">'Os 47 visitantes ficaram muito abaixo dos 300 previstos, e só 7 atenderam às ligações. A amostra não basta para validar nem para refutar.'</t>
  </si>
  <si>
    <t xml:space="preserve">Pulses (plataforma catarinense de clima organizacional e engajamento por pulsos semanais, adquirida pela TOTVS em 2021)</t>
  </si>
  <si>
    <t xml:space="preserve">O Vol. 1 (linha 4717) diz que a Pulses foi comprada pela Gupy. A TOTVS comprou a Feedz, de Joinville (SC). Comprador e origem parecem trocados.</t>
  </si>
  <si>
    <t xml:space="preserve">Confirme comprador, ano e sede da Pulses e alinhe com o Vol. 1. Se o caso pretendido for a Feedz (TOTVS), troque o nome e refaça o parágrafo.</t>
  </si>
  <si>
    <t xml:space="preserve">A Pulses, plataforma catarinense de clima, cultura e engajamento fundada em 2016, foi comprada pela Gupy, em negócio noticiado em 28/2/2023. Não foi a TOTVS nem em 2021.</t>
  </si>
  <si>
    <t xml:space="preserve">https://startups.com.br/negocios/ma/um-ano-apos-aporte-gupy-volta-as-compras-e-adquire-hrtech-pulses/</t>
  </si>
  <si>
    <t xml:space="preserve">Validou tanto a demanda quanto a disposição a pagar, antes de qualquer linha de código. Anos depois, em 2021, a empresa foi adquirida pela TOTVS: endossando a tese inicial</t>
  </si>
  <si>
    <t xml:space="preserve">O título diz 'caso real', o texto admite 'ilustração inspirada' e depois narra página, tráfego, cartas e custo como fatos. Uma aquisição anos depois não endossa um teste de landing page.</t>
  </si>
  <si>
    <t xml:space="preserve">Documente o caso com fonte (entrevista ou relato dos fundadores) ou rotule-o como hipotético, sem o nome da empresa. Corte a conclusão sobre a aquisição.</t>
  </si>
  <si>
    <t xml:space="preserve">A Pulses, fundada em 2016 em Itajaí (SC), foi comprada pela Gupy em fevereiro de 2023, não pela TOTVS em 2021. Não há fonte pública para a landing page, o tráfego, as cartas de intenção e o custo do teste.</t>
  </si>
  <si>
    <t xml:space="preserve">https://www.baguete.com.br/noticias/gupy-compra-pulses | https://itforum.com.br/?p=9536049</t>
  </si>
  <si>
    <t xml:space="preserve">### Critérios de saída com pele em jogo: como Henrique troca POCs gratuitos por piloto pago e Rafael e Bia validam recompra</t>
  </si>
  <si>
    <t xml:space="preserve">O título promete duas cenas. O corpo é checklist com Henrique e Rafael e Bia entre parênteses e não fala de recompra (o critério de D2C é 50 pedidos de tráfego frio).</t>
  </si>
  <si>
    <t xml:space="preserve">Use título neutro ('Critérios de saída da Fase 8') ou escreva as duas cenas em uma frase cada: Henrique trocando POC gratuito por piloto pago numa usina do MT e Rafael e Bia medindo a segunda compra.</t>
  </si>
  <si>
    <t xml:space="preserve">- [ ] Decisão documentada depois de cada experimento (perseverar, pivotar, mais dados, abandonar).</t>
  </si>
  <si>
    <t xml:space="preserve">As 'quatro decisões canônicas' (1141) mudam de nome e de número: 'mais dados' (1222, 699), três opções (1228, 1149), 'continuar, pivotar ou matar' (1356), 'seguir, ajustar ou descartar' (1787).</t>
  </si>
  <si>
    <t xml:space="preserve">Use sempre Persevere, Ajuste, Pivote e Abandone, inclusive no Hypothesis Canvas, nos checklists e no Build-Measure-Learn.</t>
  </si>
  <si>
    <t xml:space="preserve">em B2B enterprise (como Henrique nas usinas), 2 pilotos pagos ou 3 cartas de intenção assinadas pelo dono do orçamento</t>
  </si>
  <si>
    <t xml:space="preserve">O critério de saída pede 3 cartas de intenção aqui e 20 nas linhas 933, 1280 e 1283. A tabela ainda as chama de 'vinculantes', e a linha 886 diz que a carta raramente obriga.</t>
  </si>
  <si>
    <t xml:space="preserve">Fixe um número por modelo (ex.: enterprise, 2 pilotos pagos ou 3 cartas do dono do orçamento. PME, 10 pagamentos ou 20 cartas) e repita igual nas quatro passagens. Tire 'vinculantes'.</t>
  </si>
  <si>
    <t xml:space="preserve">Custo por aprendizado abaixo de R$ 500 por hipótese respondida (alvo early-stage). Acima de R$ 3.000 indica experimento mal-desenhado.</t>
  </si>
  <si>
    <t xml:space="preserve">Tetos de custo diferentes na mesma fase: R$ 3.000 'mal desenhado' (1226), R$ 5.000 manda 'questionar' (1236), R$ 2.000 por landing page (997, 1248), Concierge de R$ 5 mil como bom exemplo (283).</t>
  </si>
  <si>
    <t xml:space="preserve">Uma régua só, por tipo: landing page até R$ 2.000, pré-venda até R$ 3.000, Concierge até R$ 5.000. Corrija 'mal-desenhado' para 'mal desenhado'.</t>
  </si>
  <si>
    <t xml:space="preserve">Molde com título truncado ('Recibos na Mão ou...') e desfecho genérico. Lucas e Marina são os arquétipos certos, mas não há margem operacional antes da receita e a cena terminou em três Pix.</t>
  </si>
  <si>
    <t xml:space="preserve">Corte, ou troque por desfecho da cena: 'Com o corte escrito antes, Lucas e Marina leram os três Pix como zona cinzenta e rodaram o teste extra com diretores financeiros de fora da rede.'</t>
  </si>
  <si>
    <t xml:space="preserve">(Se responder "não" a duas ou mais perguntas abaixo, você caiu no Teatro da Validação e deve tratar o teste como inconclusivo.)</t>
  </si>
  <si>
    <t xml:space="preserve">As perguntas 2 e 3 são abertas ('Qual parte...?', '48 horas ou 4 semanas?') e não admitem 'não'. A pergunta 1 junta duas (corte escrito e pagamento real), vício que a linha 1389 condena.</t>
  </si>
  <si>
    <t xml:space="preserve">Faça três perguntas de sim ou não: corte escrito antes? evidência de pagamento? experimento na rua em até uma semana? E diga o que fazer com dois 'não', retomando os três Pix de Lucas e Marina.</t>
  </si>
  <si>
    <t xml:space="preserve">Processar os primeiros vinte pedidos manualmente no Excel e no WhatsApp não é amadorismo; é a forma mais rápida e barata de descobrir o que realmente precisa ser programado depois.</t>
  </si>
  <si>
    <t xml:space="preserve">Antítese 'não é X, é Y' com ponto e vírgula, padrão listado pelo autor. A fase tem cerca de 35 pontos e vírgulas na prosa (886, 917, 1700, entre outras).</t>
  </si>
  <si>
    <t xml:space="preserve">'Processar os primeiros vinte pedidos à mão no Excel e no WhatsApp é a forma mais rápida e barata de descobrir o que precisa ser programado.' Credite a Paul Graham a ideia de 'coisas que não escalam'.</t>
  </si>
  <si>
    <t xml:space="preserve">só então apresente a oferta de Concierge Pago a cinco clientes reais</t>
  </si>
  <si>
    <t xml:space="preserve">O Ritual de Segunda-Feira descreve tarefa única, sem cadência nem duração. O corte do exemplo, '2 em 5', cai na zona cinzenta do próprio PadariaPro (entre 2 e 3 em 5).</t>
  </si>
  <si>
    <t xml:space="preserve">'Toda segunda, 30 minutos: revise os cartões abertos, feche os vencidos com uma decisão e preencha o próximo com corte de sucesso e de refutação antes de qualquer oferta.'</t>
  </si>
  <si>
    <t xml:space="preserve">30% a 50% (estimativa empírica: como um ciclo depende de várias premissas, basta uma cair para exigir pivô em ~9 de 10 ciclos)</t>
  </si>
  <si>
    <t xml:space="preserve">A linha 913 apresenta o 9 em 10 como 'heurística prática deste manual'. Aqui vira 'estimativa empírica', sem fonte, e a 917 chama de 'estatística básica da inovação'.</t>
  </si>
  <si>
    <t xml:space="preserve">Use o mesmo rótulo nas três passagens: 'heurística deste manual'. Se houver estudo, cite.</t>
  </si>
  <si>
    <t xml:space="preserve">Distingue **prototipo** (construir a coisa certa) de **pretotipo** (validar se a coisa é certa antes de construir).</t>
  </si>
  <si>
    <t xml:space="preserve">Inverte Savoia: 'construir a coisa certa' (build the right it) é o papel do pretótipo. O protótipo responde se dá para construir a coisa direito. Faltam os acentos (protótipo, pretótipo).</t>
  </si>
  <si>
    <t xml:space="preserve">'Distingue o protótipo (conseguimos construir direito?) do pretótipo (estamos construindo a coisa certa?).'</t>
  </si>
  <si>
    <t xml:space="preserve">Para Savoia, o pretótipo serve para garantir que você está construindo a coisa certa antes de construí-la direito. O protótipo, mais caro e demorado, responde se dá para construir a coisa direito. O livro inverte os papéis.</t>
  </si>
  <si>
    <t xml:space="preserve">https://stvp.stanford.edu/articles/a-more-tactical-way-to-prototype</t>
  </si>
  <si>
    <t xml:space="preserve">Antes do produto existir, fundadores alugaram ar-mattress no próprio apartamento durante conferência de design em San Francisco.</t>
  </si>
  <si>
    <t xml:space="preserve">'ar-mattress' é tradução pela metade de 'air mattress'. O parágrafo inteiro é telegráfico, sem artigos ('Decidiu a construção do produto.').</t>
  </si>
  <si>
    <t xml:space="preserve">'Em outubro de 2007, antes de existir produto, os fundadores alugaram colchões de ar no próprio apartamento durante uma conferência de design em San Francisco.'</t>
  </si>
  <si>
    <t xml:space="preserve">Em Customer Discovery: 50-100 conversas com prospects potenciais nos primeiros meses ([[IGNICAO-Vol-2-Descoberta-e-Mercado#FASE 4 — DESCOBERTA DO PROBLEMA|Fase 4 (Vol. 2)]] do manual).</t>
  </si>
  <si>
    <t xml:space="preserve">Customer Discovery tem fase própria, a Fase 5 (Pesquisa com usuários). E Customer Creation e Company Building não correspondem às Fases 11 a 14, que tratam de MVP e validação do modelo.</t>
  </si>
  <si>
    <t xml:space="preserve">Remeta às Fases 4 e 5 (Vol. 2). Para o fim do ciclo: 'Customer Validation corresponde às Fases 8, 11 e 12, Customer Creation à Fase 15 e Company Building às Fases 16 e 17.'</t>
  </si>
  <si>
    <t xml:space="preserve">Descobriu que problema inicial formulado (software de análise de campanhas) não era dor principal, dor real era integração de dados de múltiplos sistemas.</t>
  </si>
  <si>
    <t xml:space="preserve">O pivô narrado e o 'valuation de US$2.5B' no IPO de 1999 não batem com o relato conhecido da E.piphany. Blank formalizou o método depois dela. Risco de caso reconstruído como fato.</t>
  </si>
  <si>
    <t xml:space="preserve">Confira em The Four Steps o que Blank conta da E.piphany e o valor no IPO. Sem fonte, troque por 'Blank atribui à experiência na E.piphany a origem do método'.</t>
  </si>
  <si>
    <t xml:space="preserve">*Aprendizado validado* é o tipo de progresso que importa, progressão em features construídas sem validação de mercado é desperdício.</t>
  </si>
  <si>
    <t xml:space="preserve">Vírgula no lugar do travessão juntou orações independentes. O mesmo em 'Innovation accounting, medir...' e 'Pivot ou persevere, decisão...' (1360) e em 1330.</t>
  </si>
  <si>
    <t xml:space="preserve">'Aprendizado validado é o progresso que conta. Funcionalidade construída sem validação de mercado é desperdício.' Nas definições, use dois-pontos: 'Contabilidade da inovação: medir...'.</t>
  </si>
  <si>
    <t xml:space="preserve">**Learn**: validou demanda antes de construir produto. Construiu depois com confiança de que mercado existia.</t>
  </si>
  <si>
    <t xml:space="preserve">Duas frases antes, o texto diz que o produto já funcionava em beta fechado quando o vídeo saiu. A conclusão repete o mito que a correção acabou de desfazer.</t>
  </si>
  <si>
    <t xml:space="preserve">'Learn: o vídeo mostrou demanda muito além do beta fechado e justificou acelerar o lançamento público.'</t>
  </si>
  <si>
    <t xml:space="preserve">Muitos atributos: &gt; 6 atributos → fadiga cognitiva → respostas ruidosas, Níveis irrealistas: preço muito absurdo atrapalha, Não validar com comportamento real</t>
  </si>
  <si>
    <t xml:space="preserve">Lista achatada numa frase só, com vírgula e maiúscula entre os itens. Fica ilegível.</t>
  </si>
  <si>
    <t xml:space="preserve">Volte à lista: 'Muitos atributos: acima de seis, o respondente cansa e responde no chute.' 'Níveis irreais de preço distorcem a escolha.' 'Conjoint é declarado: confirme com teste A/B de preço.' 'Amostra fora do ICP vicia o resultado.'</t>
  </si>
  <si>
    <t xml:space="preserve">Amostra: 250 clientes + prospects do ICP.</t>
  </si>
  <si>
    <t xml:space="preserve">Na Fase 8 não há produto nem base de clientes. Conjoint (320 respostas) e MaxDiff (250) para priorizar features são das Fases 9 e 10 ou do Vol. 4, e MaxDiff aparece duas vezes (1477, 1525).</t>
  </si>
  <si>
    <t xml:space="preserve">Mova Conjoint e MaxDiff para a Fase 10 ou para o capítulo de pricing do Vol. 4 e deixe aqui só o filtro da linha 1485. Se ficarem, atribua os exemplos financeiros a Lucas e Marina.</t>
  </si>
  <si>
    <t xml:space="preserve">##### Exemplo brasileiro preenchido: PadariaPro, smoke test de proposta de valor (2024) (reconstrução didática com base em dados públicos)</t>
  </si>
  <si>
    <t xml:space="preserve">PadariaPro é o caso fictício do manual, com Declaração datada de 2026 no Vol. 1. 'Dados públicos' e o ano 2024 (também no ID EXP-2024-03) sugerem empresa real e quebram a cronologia.</t>
  </si>
  <si>
    <t xml:space="preserve">'Exemplo preenchido: PadariaPro, smoke test de proposta de valor (caso didático)'. Troque o ID por EXP-2026-03.</t>
  </si>
  <si>
    <t xml:space="preserve">PadariaPro é caso fictício do manual. O Vol. 1 traz a Declaração Inicial rotulada como fictícia e datada de 2026-05-01. Não há dados públicos nem experimento de 2024.</t>
  </si>
  <si>
    <t xml:space="preserve">IGNIÇÃO v5.2, Vol. 1, l. 2196 e 2227, e Vol. 3, l. 1659 e 1665</t>
  </si>
  <si>
    <t xml:space="preserve">Donos de padaria com 1-3 unidades em SP que fazem delivery próprio têm dor suficiente para pagar R$ 290/mês por software de gestão integrada de pedidos.</t>
  </si>
  <si>
    <t xml:space="preserve">O caso canônico (Vol. 1) é de 2 a 5 lojas, exclui padaria de uma loja e vende sugestão de compras. O Test Card muda o ICP (1 a 3 unidades, delivery próprio) e o produto (gestão de pedidos).</t>
  </si>
  <si>
    <t xml:space="preserve">Alinhe ao canônico: 'Donos de padarias artesanais com 2 a 5 lojas em SP pagarão R$ 290 por loja ao mês pela sugestão automática de compras.' Ajuste a linha 'Público' (1669).</t>
  </si>
  <si>
    <t xml:space="preserve">**Decisão**: Persevere. Hipótese reforçada, disposição a pagar é maior que o teste assumia (alguns aceitariam R$ 400-590).</t>
  </si>
  <si>
    <t xml:space="preserve">Os dados (47 visitantes, 12 formulários, 7 ligações, 4 em R$ 290) são os do Experimento #1 (1197), que deu zona cinzenta a R$ 400. Aqui viram 'Persevere', depois de a linha 1680 anunciar 'Ajuste'.</t>
  </si>
  <si>
    <t xml:space="preserve">Escolha um experimento. Se o Test Card é outro, gere outros dados. Se é o mesmo, a decisão é a da linha 1201 (zona cinzenta, pré-venda paga). Alinhe verba (R$ 1.500 ou R$ 600) e próximo preço (R$ 290 em 1682, R$ 390 em 1684).</t>
  </si>
  <si>
    <t xml:space="preserve">com a regra pré-registrada ("abaixo de 100 visitantes, exigir limite inferior de conversão acima de 10% ou rodar segunda coleta com resposta imediata no WhatsApp"), anotando também o horário</t>
  </si>
  <si>
    <t xml:space="preserve">O item (1) fica sem verbo principal depois de 'com a regra pré-registrada (...)'. E essa regra não está no cartão (1663 a 1674), só aparece aqui, depois do resultado.</t>
  </si>
  <si>
    <t xml:space="preserve">'(1) viés de confirmação: o cartão previa que, abaixo de 100 visitantes, a conversão teria de passar de 10% ou a coleta seria repetida.' Acrescente essa regra à linha 'Público' do cartão.</t>
  </si>
  <si>
    <t xml:space="preserve">Test Card valida hipótese; PRD específica construção.</t>
  </si>
  <si>
    <t xml:space="preserve">'Específica' (adjetivo) no lugar de 'especifica' (verbo), numa antítese com ponto e vírgula.</t>
  </si>
  <si>
    <t xml:space="preserve">'O Test Card valida uma hipótese. O PRD especifica o que construir.'</t>
  </si>
  <si>
    <t xml:space="preserve">Mesmo título da Fase 9 colado na Fase 8. A seção traz o Cartão de Experimento e a tabela de técnicas, não OST, User Story Map nem Dossiê de Solução.</t>
  </si>
  <si>
    <t xml:space="preserve">'Templates da Fase 8: Cartão de Experimento e tabela de técnicas de validação'.</t>
  </si>
  <si>
    <t xml:space="preserve">CRITÉRIOS DE PRÉ-REGISTRO (definidos antes de ver o resultado: amostra mínima, validar se, refutar se, regra da zona cinzenta e critério de descarte da coleta)</t>
  </si>
  <si>
    <t xml:space="preserve">O cabeçalho pede amostra mínima, zona cinzenta e critério de descarte, mas o template só tem os campos 'Validar se' e 'Refutar se'.</t>
  </si>
  <si>
    <t xml:space="preserve">Acrescente as linhas 'Amostra mínima: ___', 'Zona cinzenta (ação prevista): ___' e 'Descartar a coleta se: ___'.</t>
  </si>
  <si>
    <t xml:space="preserve">Fases 4 e 5 (Vol. 2; e Fase 5 para questionários; Fase 8 para landing page, pré-venda, concierge e teste A/B; Fase 9 para protótipo; Fase 11 no Vol. 4 para MVP)</t>
  </si>
  <si>
    <t xml:space="preserve">A célula 'Onde no manual' da linha de entrevistas lista onde ficam todas as outras técnicas, que já têm células próprias logo abaixo. Sobra de edição.</t>
  </si>
  <si>
    <t xml:space="preserve">Deixe só 'Fases 4 e 5 (Vol. 2)'.</t>
  </si>
  <si>
    <t xml:space="preserve">| 500-5.000 visitantes | Fase 8 |</t>
  </si>
  <si>
    <t xml:space="preserve">A tabela pede 500 a 5.000 visitantes para landing page. O Passo 6 (1111) e o Experimento #1 (1181) pedem 300 a 500, e o Test Card do PadariaPro planeja 100 (1669).</t>
  </si>
  <si>
    <t xml:space="preserve">Use uma regra só: '300 a 500 visitantes do ICP para conversões de 2% a 10%, ou meta absoluta de compromissos em nicho B2B', e repita na tabela.</t>
  </si>
  <si>
    <t xml:space="preserve">Fase 8 e [[IGNICAO-Vol-4-Tracao-e-PMF#FASE 11 — MVP E EXPERIMENTOS DE MERCADO|Fase 11 (Vol. 4)]], 13C</t>
  </si>
  <si>
    <t xml:space="preserve">'13C' não existe no mapa atual da coleção. Parece numeração antiga de subcapítulo (Fase 13, parte C).</t>
  </si>
  <si>
    <t xml:space="preserve">Troque por 'Fase 13 (Vol. 4)' ou pelo capítulo atual de experimentação, Vol. 4, Cap. 9 (Dados, analytics e experimentação).</t>
  </si>
  <si>
    <t xml:space="preserve">- **Solution validation** (a solução específica funciona, escala, tem economics?) = Fases 8, 9 e 10.</t>
  </si>
  <si>
    <t xml:space="preserve">A linha anterior diz que a Solution validation ocorre nas Fases 9 e 10. E a nota põe a Fase 8 na validação de oferta, embora o título da fase diga 'validação do problema e da solução'.</t>
  </si>
  <si>
    <t xml:space="preserve">'Solution validation = Fases 9 e 10.' Explique em uma frase por que a Fase 8 testa problema e oferta, ou ajuste o título da fase.</t>
  </si>
  <si>
    <t xml:space="preserve">Com cada ficha de experimento encerrada por uma decisão clara (seguir, ajustar a rota ou descartar), O que sobrevive aos testes vira insumo da</t>
  </si>
  <si>
    <t xml:space="preserve">Emenda quebrada: 'Com cada ficha...' fica sem verbo e a oração seguinte começa com maiúscula depois de vírgula. A lista de decisões também foge das quatro canônicas.</t>
  </si>
  <si>
    <t xml:space="preserve">'Cada ficha de experimento termina numa das quatro decisões (persevere, ajuste, pivote, abandone). O que sobrevive aos testes vira insumo da Fase 9.'</t>
  </si>
  <si>
    <t xml:space="preserve">no experimento de Concierge da abertura</t>
  </si>
  <si>
    <t xml:space="preserve">A abertura (3:884) chama o mesmo teste de Mágico de Oz e o descreve assim, com o trabalho manual escondido. O Espelho (3:1263) trata os dois como métodos distintos.</t>
  </si>
  <si>
    <t xml:space="preserve">Escrever "no experimento Mágico de Oz da abertura".</t>
  </si>
  <si>
    <t xml:space="preserve">Quando Lucas e Marina analisaram à mão os contratos e extratos dos primeiros clientes no experimento de Concierge da abertura</t>
  </si>
  <si>
    <t xml:space="preserve">A abertura chama o teste de Mágico de Oz (884). Os clientes pagaram antes do serviço, logo não 'só abriram a carteira quando o relatório apontou'. O 'painel genérico' não existia na cena.</t>
  </si>
  <si>
    <t xml:space="preserve">'Quando Lucas e Marina conciliaram à mão os extratos dos três primeiros clientes do Mágico de Oz, viram que o que fazia o diretor financeiro renovar era o relatório em reais dos boletos pagos em duplicidade.'</t>
  </si>
  <si>
    <t xml:space="preserve">FASE 9</t>
  </si>
  <si>
    <t xml:space="preserve">O que eles queriam? Receber um vídeo curto de 15 segundos direto no WhatsApp às 8h da manhã</t>
  </si>
  <si>
    <t xml:space="preserve">Pergunta retórica com resposta imediata. O padrão volta logo em 1803 ("Por que nos apaixonamos...? Porque...") e em 3006 ("5 usuários bastam?").</t>
  </si>
  <si>
    <t xml:space="preserve">"Queriam outra coisa: um vídeo de 15 segundos no WhatsApp às 8h, com um botão grande dizendo Já fiz hoje."</t>
  </si>
  <si>
    <t xml:space="preserve">A Tesla atacou o mesmo problema com uma solução que não pedia essa troca. validar o problema não te dá cheque em branco sobre a solução.</t>
  </si>
  <si>
    <t xml:space="preserve">Frase começa com minúscula depois do ponto, sobra da retirada do travessão. O callout ainda empilha "Não porque... Mas porque..." e frases soltas iniciadas por "E".</t>
  </si>
  <si>
    <t xml:space="preserve">"A Tesla atacou o mesmo problema com uma solução que não pedia essa troca. Validar o problema não dá cheque em branco para a solução."</t>
  </si>
  <si>
    <t xml:space="preserve">Se a solução candidata envolve tecnologia nova (hardware, deeptech, biotech, energia)</t>
  </si>
  <si>
    <t xml:space="preserve">Henrique, o arquétipo de hardware para usinas, some das Fases 9 e 10, justo onde protótipo físico, TRL e purgatório de pilotos gratuitos fariam diferença.</t>
  </si>
  <si>
    <t xml:space="preserve">Uma frase com Henrique: "Henrique aprendeu isso com o sensor da usina: o protótipo de bancada em TRL 4 não dizia se o operador confiaria no alarme."</t>
  </si>
  <si>
    <t xml:space="preserve">P1 --&gt; P2["Construir fluxo navegável&lt;br/&gt;ou simulação em 1 a 3 dias"]</t>
  </si>
  <si>
    <t xml:space="preserve">O diagrama dá de 1 a 3 dias para o protótipo. A regra da abertura, o callout de 1923, os critérios de saída e a tabela de métricas dizem no máximo um dia.</t>
  </si>
  <si>
    <t xml:space="preserve">Trocar por P2["Construir fluxo navegável&lt;br/&gt;ou simulação em até 1 dia"].</t>
  </si>
  <si>
    <t xml:space="preserve">T2 --&gt;|Oferta validada| NEXT(["→ Fase 9&lt;br/&gt;Prototipagem de soluções"])</t>
  </si>
  <si>
    <t xml:space="preserve">O fluxograma da própria Fase 9 manda o conceito validado para a "Fase 9". O destino certo é a Fase 10, Testes de solução e usabilidade. Parece cópia do diagrama da fase anterior.</t>
  </si>
  <si>
    <t xml:space="preserve">Trocar o nó por NEXT(["→ Fase 10&lt;br/&gt;Testes de solução e usabilidade"]).</t>
  </si>
  <si>
    <t xml:space="preserve">Exequibilidade (chamada de Viabilidade técnica nesta sigla DVS): conseguimos construir e entregar com as capacidades técnicas, operacionais e regulatórias atuais?</t>
  </si>
  <si>
    <t xml:space="preserve">A sigla DVS muda de sentido na mesma fase: D-V-E no diagrama (1840), D-E-S aqui, D-V-S no callout (1885), D-E-V no critério de saída (2013) e na lente IDEO (2255).</t>
  </si>
  <si>
    <t xml:space="preserve">Adotar uma só tríade, a da IDEO já usada em 2255: Desejabilidade, Exequibilidade e Viabilidade. Aplicar os mesmos três nomes no diagrama, no Passo 2, no callout de 1885 e no critério de 2013.</t>
  </si>
  <si>
    <t xml:space="preserve">A avaliação por Desejabilidade, Viabilidade, e Sustentabilidade (DVS) é qualitativa.</t>
  </si>
  <si>
    <t xml:space="preserve">O Passo 2 manda dar nota de um a cinco e multiplicar. Chamar o filtro de qualitativo contradiz a instrução logo acima. A vírgula antes de "e" também sobra.</t>
  </si>
  <si>
    <t xml:space="preserve">"A nota DVS é um filtro numérico grosseiro, bom para reduzir trinta ideias a cinco. A matriz impacto-esforço, visual, ordena os finalistas."</t>
  </si>
  <si>
    <t xml:space="preserve">##### Storyboard</t>
  </si>
  <si>
    <t xml:space="preserve">Seis subtítulos de quinto nível para itens de uma ou duas linhas cada (1898 a 1920). Fragmenta a leitura e incha o sumário.</t>
  </si>
  <si>
    <t xml:space="preserve">Trocar por uma tabela de três colunas (formato, para que serve, custo típico) ou por um parágrafo corrido com os seis formatos.</t>
  </si>
  <si>
    <t xml:space="preserve">&gt; &gt; O protótipo inicial deve caber em até um dia de trabalho.</t>
  </si>
  <si>
    <t xml:space="preserve">Callout com "&gt;" duplicado (também em 2081). O título manda usar Figma clicável na maioria dos casos, e o corpo e a Regra do Descarte Sem Dor pedem papel primeiro.</t>
  </si>
  <si>
    <t xml:space="preserve">Remover o segundo "&gt;" e retitular: "Para a maioria dos casos no início, papel no primeiro dia e Figma na segunda rodada".</t>
  </si>
  <si>
    <t xml:space="preserve">Protocolo de pensar em voz alta (*think-aloud*): peça ao usuário (como o dono ou gerente de produção da padaria</t>
  </si>
  <si>
    <t xml:space="preserve">O passo promete cinco etapas, mas só três estão numeradas. A quarta (pensar em voz alta) e a quinta (perguntas pós-teste) viraram parágrafos soltos, sem número nem negrito.</t>
  </si>
  <si>
    <t xml:space="preserve">Numerar e marcar como as três primeiras: "4. **Pensar em voz alta:** ..." e "5. **Perguntas pós-teste (10 minutos):** ...".</t>
  </si>
  <si>
    <t xml:space="preserve">Quanto faria sentido pagar para resolver assim?</t>
  </si>
  <si>
    <t xml:space="preserve">Pergunta hipotética de preço, que o Vol. 2 (Fase 4) veta ("Nunca pergunte você pagaria R$ 99 por isso?"). Volta no critério de saída (2020) sem ressalva.</t>
  </si>
  <si>
    <t xml:space="preserve">Trocar por comportamento: "Quanto você gasta hoje, em horas ou reais, para resolver isso?". Deixar a faixa de preço para o Van Westendorp da Fase 10, com uma frase que diga por que ali a pergunta hipotética é aceita.</t>
  </si>
  <si>
    <t xml:space="preserve">Use os princípios de onboarding do DT para guiar quais tarefas incluir no roteiro de teste.</t>
  </si>
  <si>
    <t xml:space="preserve">A sigla DT não é definida em nenhum ponto do Vol. 3. O leitor não sabe se é Design Thinking ou outra coisa.</t>
  </si>
  <si>
    <t xml:space="preserve">"Use os princípios de onboarding desse capítulo para escolher as tarefas do roteiro de teste."</t>
  </si>
  <si>
    <t xml:space="preserve">#### Passo 6, teste com 8 a 12 usuários do ICP e itere</t>
  </si>
  <si>
    <t xml:space="preserve">Quatro números para o mesmo teste: 8 a 12 no título, 5 por rodada em duas rodadas no corpo, ciclos de 3 a 4 no parágrafo seguinte e 5 a 8 no diagrama (1850).</t>
  </si>
  <si>
    <t xml:space="preserve">Unificar pela regra de Nielsen que os critérios de saída já usam: "Passo 6, teste com cinco usuários por rodada, em pelo menos duas rodadas". Ajustar o diagrama e o parágrafo dos ciclos de três a quatro testes.</t>
  </si>
  <si>
    <t xml:space="preserve">Os seis campos acima compõem o Dossiê de Solução para comparar os três a cinco conceitos finalistas no Passo 4.</t>
  </si>
  <si>
    <t xml:space="preserve">O Dossiê é do Passo 7 e o Passo 4 escolhe dois finalistas, não três a cinco. A frase inverte a ordem do método.</t>
  </si>
  <si>
    <t xml:space="preserve">"Os seis campos acima compõem o Dossiê de Solução, que fecha a fase com o conceito vencedor e os riscos que seguem para a Fase 10."</t>
  </si>
  <si>
    <t xml:space="preserve">&gt; *Bot:* "Ok, 140 kg por R$ 2.730. Confirmar? (sim/não)"</t>
  </si>
  <si>
    <t xml:space="preserve">Conta errada. A R$ 5,00/kg, 140 kg custam R$ 700. R$ 2.730 equivale a 546 kg. Num diálogo-modelo de protótipo, o erro salta aos olhos.</t>
  </si>
  <si>
    <t xml:space="preserve">Escrever "Ajustar para 540 kg" e "Ok, 540 kg por R$ 2.700. Confirmar?", coerente com a fala de Márcia sobre compra de R$ 2 mil. Ou manter 140 kg por R$ 700.</t>
  </si>
  <si>
    <t xml:space="preserve">Talvez a solução seja híbrida. WhatsApp para o aviso diário e confirmação no navegador ou aplicativo para pedidos acima de R$ 1 mil. Não dicotomia entre os dois.</t>
  </si>
  <si>
    <t xml:space="preserve">O híbrido é vendido como síntese inesperada do teste, mas já estava na lista do Crazy 8s (1961), com o mesmo limite de R$ 1 mil. "Não dicotomia" é fragmento.</t>
  </si>
  <si>
    <t xml:space="preserve">Tirar o híbrido da lista de 1961, para que ele nasça do teste, e escrever: "O teste apontou um híbrido: aviso no WhatsApp e aprovação no navegador acima de R$ 1 mil. Testes raramente confirmam a escolha binária."</t>
  </si>
  <si>
    <t xml:space="preserve">(e integrado ao grupo internacional Sandbox &amp; Co em 2022), construiu um aplicativo de conteúdo educativo infantil que chegou a mais de cem milhões de downloads e a presença em mais de 180 países</t>
  </si>
  <si>
    <t xml:space="preserve">A data da integração à Sandbox &amp; Co e os números (100 milhões de downloads, 180 países) vêm sem fonte. Não consigo confirmar nenhum dos três.</t>
  </si>
  <si>
    <t xml:space="preserve">Checar em fonte pública (Movile, imprensa de 2021 e 2022) e citar, ou retirar os números e a data.</t>
  </si>
  <si>
    <t xml:space="preserve">O teste em papel revelou na hora o defeito do fluxo inicial: pensado para adultos (menu, categoria e item), o caminho travava as crianças menores</t>
  </si>
  <si>
    <t xml:space="preserve">Título diz "caso real", o parágrafo anterior diz "imagine" e este narra como fato um redesenho e uma "marca registrada" da PlayKids, sem fonte. Caso inventado sobre empresa real.</t>
  </si>
  <si>
    <t xml:space="preserve">Escolher um lado. Ou caso documentado com fonte, ou exemplo hipotético sem o nome PlayKids, no condicional: "Numa equipe de app infantil, o teste em papel revelaria...". Retitular como exemplo ilustrativo.</t>
  </si>
  <si>
    <t xml:space="preserve">A PlayKids foi lançada pela Movile em junho de 2013. Não há fonte pública para o teste em papel com crianças, o redesenho da navegação nem a interface como marca registrada do app.</t>
  </si>
  <si>
    <t xml:space="preserve">https://techcrunch.com/2013/06/25/playkids-tv/</t>
  </si>
  <si>
    <t xml:space="preserve">gere de quinze a trinta ideias combinando *Crazy 8s* (oito esboços em oito minutos) e selecione</t>
  </si>
  <si>
    <t xml:space="preserve">"Combinando Crazy 8s" com nada. Faltou o resto das técnicas do Passo 1.</t>
  </si>
  <si>
    <t xml:space="preserve">"gere de quinze a trinta ideias combinando Crazy 8s, Como poderíamos, extremos e analogias, e selecione de três a cinco conceitos".</t>
  </si>
  <si>
    <t xml:space="preserve">### Seis erros de prototipagem que abastecem o Cemitério de Funcionalidades</t>
  </si>
  <si>
    <t xml:space="preserve">O conceito batizado na abertura e retomado no Fechamento é o "Cemitério dos Protótipos Perfeitos". Aqui vira "Cemitério de Funcionalidades". Dois nomes enfraquecem a imagem central.</t>
  </si>
  <si>
    <t xml:space="preserve">"Seis erros que abastecem o Cemitério dos Protótipos Perfeitos".</t>
  </si>
  <si>
    <t xml:space="preserve">repete o tropeço de Camila na primeira versão da plataforma clínica</t>
  </si>
  <si>
    <t xml:space="preserve">Camila não pulou o protótipo nem abriu editor de código. Encomendou 42 telas de alta fidelidade. O sexto erro atribui a ela o tropeço errado e repete os erros 1, 2 e 5.</t>
  </si>
  <si>
    <t xml:space="preserve">Cortar Camila do sexto erro: "Pular o protótipo e abrir o editor de código porque já sabemos como deve funcionar. Uma manhã com protótipo navegável mostraria as falhas de fluxo."</t>
  </si>
  <si>
    <t xml:space="preserve">**Da teoria à rotina operacional (IDEAÇÃO E PROTOTIPAGEM DE SOLUÇÕES):** Na revisão mensal em Belo Horizonte, a **Dra. Camila** transformou o protocolo de *O Espelho da Fase 9: Você Está Prototipando para...*</t>
  </si>
  <si>
    <t xml:space="preserve">Parágrafo de molde com título truncado em "..." e desfecho genérico. Camila é a arquétipo certa e controlar orçamento combina com os R$ 38 mil, mas o fecho não retoma a cena.</t>
  </si>
  <si>
    <t xml:space="preserve">"Camila agora só libera verba para tela nova depois de ver três pacientes usarem a versão em papel ou no WhatsApp. O vídeo de 15 segundos custou uma tarde, não R$ 38 mil."</t>
  </si>
  <si>
    <t xml:space="preserve">├─ OPORTUNIDADE 1 (dor no pedido)   ├─ OPORTUNIDADE 2 (perda no estoque)   └─ OPORTUNIDADE 3 (falta de histórico)</t>
  </si>
  <si>
    <t xml:space="preserve">Diagrama em texto desalinhado: barras soltas, ramos que não se ligam, rótulos fora das colunas. Ilegível. As oportunidades também não batem com o exemplo logo abaixo.</t>
  </si>
  <si>
    <t xml:space="preserve">Trocar por lista indentada (resultado, oportunidades, soluções, experimentos) ou pelo Mermaid do template de 2624, depois de corrigido.</t>
  </si>
  <si>
    <t xml:space="preserve">Passo 2: Colete oportunidades via entrevistas com clientes (não speculation).</t>
  </si>
  <si>
    <t xml:space="preserve">A lista começa com "1." e segue com "Passo 2:" em parágrafo. O mesmo defeito em 3017, 3331 e 3376. "Speculation" em inglês sem motivo.</t>
  </si>
  <si>
    <t xml:space="preserve">Numerar tudo no mesmo formato: "2. Colete oportunidades em entrevistas com clientes, não em suposições."</t>
  </si>
  <si>
    <t xml:space="preserve">Passo 3: Para cada oportunidade, gere 3-5 soluções.</t>
  </si>
  <si>
    <t xml:space="preserve">Ordem invertida. No método de Teresa Torres escolhe-se a oportunidade-alvo antes de gerar soluções. Gerar para todas e só depois priorizar contradiz os princípios listados acima.</t>
  </si>
  <si>
    <t xml:space="preserve">"3. Priorize as oportunidades pelo impacto no resultado. 4. Para a oportunidade escolhida, gere de três a cinco soluções."</t>
  </si>
  <si>
    <t xml:space="preserve">- Solução 1.2: emails de ativação segmentados.</t>
  </si>
  <si>
    <t xml:space="preserve">Emenda mal feita. Só a oportunidade 1 virou padaria. As soluções (e-mails de ativação, A/B test) e as oportunidades 2 e 3 (upgrades, CS, QBRs) vêm de um SaaS e não mexem na perda de farinha.</t>
  </si>
  <si>
    <t xml:space="preserve">Reescrever o ramo para a padaria. Ex.: oportunidade 1, o padeiro não registra a perda. Soluções: foto da fornada perdida no WhatsApp, botão "perdi X kg" no fim do turno. Experimento: duas semanas em uma loja.</t>
  </si>
  <si>
    <t xml:space="preserve">oportunidade é a dor ou necessidade do cliente; funcionalidade é apenas uma solução possível.</t>
  </si>
  <si>
    <t xml:space="preserve">Ponto e vírgula montando antítese, um dos 38 da prosa da Fase 9. Vários escondem duas frases que pediam ponto.</t>
  </si>
  <si>
    <t xml:space="preserve">"Oportunidade é a dor ou a necessidade do cliente. Funcionalidade é só uma das soluções possíveis."</t>
  </si>
  <si>
    <t xml:space="preserve">Jake Knapp desenvolveu o Design Sprint no Google Ventures (GV) entre 2012-2016</t>
  </si>
  <si>
    <t xml:space="preserve">Knapp criou os sprints no Google por volta de 2010 e os levou à GV em 2012. A frase apaga a origem. Em 1805 o texto diz "da Google Ventures", aqui "no".</t>
  </si>
  <si>
    <t xml:space="preserve">"Jake Knapp criou o sprint no Google, por volta de 2010, e o refinou na GV a partir de 2012." Conferir as datas.</t>
  </si>
  <si>
    <t xml:space="preserve">Sprint question: "faremos o insight tão útil que users voltam diariamente?"</t>
  </si>
  <si>
    <t xml:space="preserve">Os blocos de ferramenta viram anotação telegráfica com inglês misturado (users, prototype, AI suggestions, basics, excitement, expansion, overkill). Destoa da prosa da fase.</t>
  </si>
  <si>
    <t xml:space="preserve">Reescrever os exemplos em português corrido: "Pergunta do sprint: conseguimos um resumo de gastos útil a ponto de o usuário voltar todo dia?"</t>
  </si>
  <si>
    <t xml:space="preserve">As 4 etapas do Diamante Duplo (e sua correspondência com as 5 etapas da d.school de Stanford):</t>
  </si>
  <si>
    <t xml:space="preserve">Promete as quatro etapas do Diamante Duplo e entrega as cinco da d.school, sem correspondência. Os itens 4 e 5 ficaram em inglês e vazios ("Prototype.", "Test."). O passo a passo segue a d.school.</t>
  </si>
  <si>
    <t xml:space="preserve">Listar Descobrir, Definir, Desenvolver e Entregar. Depois mostrar a ponte: Descobrir com Empatizar, Definir com Definir, Desenvolver com Idear e Prototipar, Entregar com Testar.</t>
  </si>
  <si>
    <t xml:space="preserve">O Diamante Duplo do Design Council, lançado em 2004, tem quatro fases: Descobrir, Definir, Desenvolver e Entregar. A lista do livro traz as cinco etapas da d.school (Empatizar, Definir, Idear, Prototipar, Testar), sem a correspondência prometida.</t>
  </si>
  <si>
    <t xml:space="preserve">https://designcouncil.org.uk/our-resources/framework-for-innovation</t>
  </si>
  <si>
    <t xml:space="preserve">(inspirada em projetos clássicos como o programa *Keep the Change*, desenhado pela IDEO para o Bank of America):</t>
  </si>
  <si>
    <t xml:space="preserve">Keep the Change é programa de poupança por arredondamento de compras no débito, não redesenho de atendimento. A citação não sustenta o exemplo que vem a seguir.</t>
  </si>
  <si>
    <t xml:space="preserve">Cortar a menção ou contar o caso real em duas frases: a IDEO observou que clientes arredondavam valores e o banco passou a arredondar compras no débito e poupar a diferença.</t>
  </si>
  <si>
    <t xml:space="preserve">(5) Atores apenas externos, time de vendas, CS, suporte são atores internos que frequentemente têm impactos críticos.</t>
  </si>
  <si>
    <t xml:space="preserve">Vírgula no lugar de dois-pontos ou travessão deixa a frase sem sentido. O mesmo em 2313, 2406, 2419 e em vários blocos de armadilhas.</t>
  </si>
  <si>
    <t xml:space="preserve">"(5) Mapear só atores externos. Vendas, CS e suporte são atores internos e muitas vezes têm os impactos mais fortes."</t>
  </si>
  <si>
    <t xml:space="preserve">Pesquisa com ICP errado: respondentes não target classificam features diferente, Todos features viram "Performance": sinal de amostra pequena ou questionário ruim,</t>
  </si>
  <si>
    <t xml:space="preserve">Lista colapsada numa frase só, com maiúscula depois de vírgula e concordância errada ("Todos features"). O bloco de armadilhas do Kano ficou ilegível.</t>
  </si>
  <si>
    <t xml:space="preserve">Voltar à lista: "Pesquisar fora do ICP: quem não é alvo classifica diferente. Tudo vira Desempenho: amostra pequena ou questionário ruim. Encantar sem o básico: o produto morre. Não reclassificar: o encantador vira básico."</t>
  </si>
  <si>
    <t xml:space="preserve">ou JTBD Interview (Framework: Jobs to Be Done Switch Interviews (Bob Moesta &amp; Chris Spiek, via Clayton Christensen) (Fase 5)) antes.</t>
  </si>
  <si>
    <t xml:space="preserve">Rótulo de link interno achatado em texto, com parênteses aninhados. Bastidor vazado para o leitor. Repete em 3023 e 3220.</t>
  </si>
  <si>
    <t xml:space="preserve">"...ou com a entrevista de troca do JTBD (Moesta e Spiek, Fase 5), antes de mapear."</t>
  </si>
  <si>
    <t xml:space="preserve">O quadro visual de uma página organiza **dez campos** (frequentemente agrupados em nove áreas operacionais no mural)</t>
  </si>
  <si>
    <t xml:space="preserve">A lista abaixo tem oito marcadores e o passo a passo, nove campos. "Dez campos agrupados em nove" é remendo que confunde quem vai desenhar o quadro.</t>
  </si>
  <si>
    <t xml:space="preserve">"O quadro original tem dez campos. Aqui, métricas de usuário e de negócio ficam juntas, o que dá nove blocos." Alinhar lista, diagrama e passo a passo nos mesmos nove.</t>
  </si>
  <si>
    <t xml:space="preserve">cada funcionalidade construída consome o tempo e o orçamento de outra que ficou de fora, razão pela qual decidir o roadmap é alocar capital escasso.</t>
  </si>
  <si>
    <t xml:space="preserve">Repete a primeira frase do parágrafo ("decisão de roadmap é decisão de capital"), que já tinha "custa o custo". Fecho de molde. A tese vai para Patton sem fonte.</t>
  </si>
  <si>
    <t xml:space="preserve">Cortar a oração final e abrir com: "Cada funcionalidade construída tem o custo de oportunidade da que ficou de fora."</t>
  </si>
  <si>
    <t xml:space="preserve">Reserve de 60 a 90 minutos para preencher o quadro em equipe antes de comprometer qualquer item no *roadmap* de engenharia.</t>
  </si>
  <si>
    <t xml:space="preserve">Repete o "Separe 60 a 90 minutos" do parágrafo que abre o passo a passo. Emenda de versões.</t>
  </si>
  <si>
    <t xml:space="preserve">Em 2022, a Hotmart já dominava infoprodutos médios e grandes (creators que vendiam cursos de R$ 300+ a milhares de alunos). Identificou uma oportunidade adjacente:</t>
  </si>
  <si>
    <t xml:space="preserve">O título avisa que é reconstrução hipotética e que o Sparkle real focava comunidades, mas o corpo narra como fato a estratégia da Hotmart e batiza o produto de "Hotmart Sparkle".</t>
  </si>
  <si>
    <t xml:space="preserve">Usar empresa fictícia ("uma plataforma brasileira de infoprodutos") no corpo e no canvas, ou contar só o que é público sobre o Sparkle, com fonte. Encurtar o título de 2491, que passa de 250 caracteres.</t>
  </si>
  <si>
    <t xml:space="preserve">O Sparkle real da Hotmart é um app de comunidades com assinaturas, lançado por volta de 2020, e não um checkout enxuto para microcreators. Não há fonte para a aposta de 2022 nem para os números do canvas.</t>
  </si>
  <si>
    <t xml:space="preserve">https://tecnoblog.net/responde/o-que-e-o-sparkle-a-volta-das-comunidades/</t>
  </si>
  <si>
    <t xml:space="preserve">- **Product Discovery Canvas** (Roman Pichler): variação para PMs em ambientes ágeis</t>
  </si>
  <si>
    <t xml:space="preserve">Roman Pichler é conhecido pelo Product Vision Board e pelo Product Canvas. Não conheço um "Product Discovery Canvas" dele.</t>
  </si>
  <si>
    <t xml:space="preserve">Conferir. Se for o Product Canvas, corrigir o nome.</t>
  </si>
  <si>
    <t xml:space="preserve">Use o MVP Canvas no Passo 7 desta Fase 9 (para transformar o conceito escolhido em protótipo testável)</t>
  </si>
  <si>
    <t xml:space="preserve">No Passo 7 o protótipo já foi feito (Passo 4) e testado (Passo 6). O canvas não serve, nessa altura, para transformar o conceito em protótipo.</t>
  </si>
  <si>
    <t xml:space="preserve">"Use o MVP Canvas no Passo 7 para desenhar o experimento que o conceito vencedor leva à Fase 10 e, depois, à Fase 11."</t>
  </si>
  <si>
    <t xml:space="preserve">Reúna PM + tech lead + designer + fundador. Tempo: 30-45 minutos.</t>
  </si>
  <si>
    <t xml:space="preserve">Contradiz o ajuste feito no canvas anterior (2477): no estágio inicial bastam dois ou três sócios e a dinâmica de squad fica para o Vol. 7.</t>
  </si>
  <si>
    <t xml:space="preserve">"Reúna os sócios e quem desenha ou opera o produto. Reserve de 30 a 45 minutos."</t>
  </si>
  <si>
    <t xml:space="preserve">6. **Critério de sucesso**: define antes. Número específico.</t>
  </si>
  <si>
    <t xml:space="preserve">"Define" no lugar do imperativo "defina", duas vezes seguidas (2581 e 2582). Em 3025, "resiste" no lugar de "resista".</t>
  </si>
  <si>
    <t xml:space="preserve">"6. Critério de sucesso: defina antes, com número." e "7. Critério de invalidação: defina antes."</t>
  </si>
  <si>
    <t xml:space="preserve">Esse formato de Canvas de MVP sintetiza boas práticas de experimentação enxuta difundidas por consultores como Tristan Kromer e, no Brasil, dialoga diretamente com o *Canvas MVP* de Paulo Caroli</t>
  </si>
  <si>
    <t xml:space="preserve">Repete, com outras palavras, o parágrafo de abertura da ferramenta (2529), com Kromer e Caroli de novo. O título atribui o canvas a Kromer, o texto diz que é síntese de várias fontes.</t>
  </si>
  <si>
    <t xml:space="preserve">Cortar o parágrafo de 2584 e retitular: "Canvas: MVP Canvas (síntese de Ries, Kromer e Caroli)". Manter só a pergunta final sobre o próximo movimento.</t>
  </si>
  <si>
    <t xml:space="preserve">A Wildlife Studios, fundada em São Paulo e um dos maiores estúdios de jogos para celular do mundo, testou em 2022 um novo mecanismo de monetização para seu jogo *Sniper 3D*</t>
  </si>
  <si>
    <t xml:space="preserve">O título diz "simulação didática com métricas hipotéticas", mas o corpo afirma que a Wildlife testou em 2022 e dá resultado (17% em D7) e decisão de expandir como fatos.</t>
  </si>
  <si>
    <t xml:space="preserve">Trocar por estúdio fictício ou escrever tudo no condicional ("suponha um estúdio como a Wildlife..."). Apresentar resultado e decisão como ilustração, não como história da empresa.</t>
  </si>
  <si>
    <t xml:space="preserve">Não há fonte pública para um teste de season pass da Wildlife Studios no Sniper 3D em 2022, nem para a conversão de 17% em D7 e a decisão de expandir.</t>
  </si>
  <si>
    <t xml:space="preserve">**A lição: o trabalho mais importante do MVP Canvas é definir quem NÃO entra no experimento: não apenas quem entra.**</t>
  </si>
  <si>
    <t xml:space="preserve">Dois-pontos no lugar do travessão encadeiam três trechos e a frase perde o fio. Mesmo padrão em 1822, 2724, 2785 e 3069. "A lição:" é rótulo.</t>
  </si>
  <si>
    <t xml:space="preserve">"O trabalho mais importante do MVP Canvas é definir quem fica fora do experimento, e não só quem entra."</t>
  </si>
  <si>
    <t xml:space="preserve">A --&gt; B2[Opportunity: Onboarding focado em features, não em resultado]</t>
  </si>
  <si>
    <t xml:space="preserve">O template "aplicado ao PadariaPro" só tem a raiz e a oportunidade 1 de padaria. Soluções (tour no login, e-mail D0, pop-up) e oportunidades 2 e 3 são de onboarding de SaaS.</t>
  </si>
  <si>
    <t xml:space="preserve">Refazer a árvore com ramos de padaria (alerta de falta de insumo às 5h no WhatsApp, contagem por foto, pedido mínimo automático) e experimentos de uma semana em uma loja. Corrigir o texto de uso.</t>
  </si>
  <si>
    <t xml:space="preserve">| Paga (e confirma no WhatsApp, onde o paciente já vive, como viu a Dra. Camila) |</t>
  </si>
  <si>
    <t xml:space="preserve">Camila e "o paciente" enfiados no rótulo de uma linha da tabela de um app de entrega regional. Arquétipo decorativo que confunde o exemplo.</t>
  </si>
  <si>
    <t xml:space="preserve">Deixar a célula só como "Paga". Se quiser a ponte, uma frase depois da tabela: "Como Camila descobriu na clínica, a confirmação vai para o WhatsApp."</t>
  </si>
  <si>
    <t xml:space="preserve">protótipo não é maquete para receber elogio, mas isca descartável para capturar o erro barato antes de escrever uma linha de código.</t>
  </si>
  <si>
    <t xml:space="preserve">Antítese "não é X, mas Y" depois de "É isso que muda", no parágrafo-chave do Fechamento. O padrão se repete em 2406, 2419, 2507, 2616 e 2756.</t>
  </si>
  <si>
    <t xml:space="preserve">"Ao sair da Fase 9, o protótipo passa a ser isca descartável: serve para pegar o erro barato antes da primeira linha de código."</t>
  </si>
  <si>
    <t xml:space="preserve">### TEMPLATES OPERACIONAIS E CASOS PREENCHIDOS DESTA FASE (FICHA DE CONCEITO, ROTEIRO DE 30 MIN E DOSSIÊ DE SOLUÇÃO)</t>
  </si>
  <si>
    <t xml:space="preserve">Segundo bloco de templates da Fase 9, em caixa alta, depois do Fechamento. O primeiro (2620) promete o Dossiê, que só aparece aqui. Emenda de duas versões.</t>
  </si>
  <si>
    <t xml:space="preserve">Fundir os dois blocos antes do Fechamento, com título curto: "Templates da Fase 9: OST, Story Map, ficha de conceito, roteiro de 30 minutos e Dossiê".</t>
  </si>
  <si>
    <t xml:space="preserve">#### Template: Concept Card de Solução (Passo 3)</t>
  </si>
  <si>
    <t xml:space="preserve">O Passo 3 e o critério de saída (2014) pedem nome, descrição, diferencial, requisitos, monetização e riscos. O template do mesmo passo pede ICP, promessa, três passos, o que não faz e hipótese.</t>
  </si>
  <si>
    <t xml:space="preserve">Alinhar os dois. Ou o Passo 3 adota os campos do template, ou o template ganha diferencial, requisitos técnicos, monetização e riscos.</t>
  </si>
  <si>
    <t xml:space="preserve">#### Template: Roteiro de Teste de Solução de 30 Minutos (Passo 5)</t>
  </si>
  <si>
    <t xml:space="preserve">O Passo 5 define cinco etapas (2, 15 e 10 minutos, com observação e voz alta). O template do mesmo passo traz quatro blocos com outros tempos. A Fase 10 soma mais dois roteiros.</t>
  </si>
  <si>
    <t xml:space="preserve">Manter um roteiro só para o Passo 5, com os mesmos blocos e tempos do texto, e remeter a ele na Fase 10.</t>
  </si>
  <si>
    <t xml:space="preserve">| **Amostra testada** | 7 donos de padarias independentes na Zona Sul/Oeste de SP (faturamento de R$ 110 mil a R$ 260 mil/mês) |</t>
  </si>
  <si>
    <t xml:space="preserve">O Dossiê contradiz a fase: conceito vira cotação comparativa (testou-se sugestão de pedido), 7 independentes (foram 5 de redes, com Campinas), 100% WhatsApp (Márcia preferiu e-mail).</t>
  </si>
  <si>
    <t xml:space="preserve">Refazer o Dossiê com os dados da fase: sugestão de pedido no WhatsApp com aprovação web acima de R$ 1 mil, dez sessões em duas rodadas, donos de redes de 2 a 5 lojas. Usar os seis campos do Passo 7.</t>
  </si>
  <si>
    <t xml:space="preserve">FASE 10</t>
  </si>
  <si>
    <t xml:space="preserve">– "Lucas, fica quieto.</t>
  </si>
  <si>
    <t xml:space="preserve">Fala marcada com meia-risca de diálogo e aspas ao mesmo tempo. A meia-risca faz o papel do travessão que o autor proibiu e duplica a marcação.</t>
  </si>
  <si>
    <t xml:space="preserve">Tirar a meia-risca e manter só as aspas, como na fala de Lucas em 2716.</t>
  </si>
  <si>
    <t xml:space="preserve">e no Espelho de fechamento, quando Lucas aprende a tirar a mão do mouse enquanto o cliente testa o fluxo sozinho.</t>
  </si>
  <si>
    <t xml:space="preserve">Promessa quebrada. O Passo 5 não cita Lucas nem os 47 itens. O Espelho e o Fechamento não mostram Lucas tirando a mão do mouse. A cena de abertura não volta.</t>
  </si>
  <si>
    <t xml:space="preserve">No Passo 5, um parágrafo com a planilha de Lucas: 47 itens, três Must Have, o resto em Should, Could e Won't. No Espelho, abrir com Lucas na segunda rodada, calado, contando os cliques perdidos do gerente.</t>
  </si>
  <si>
    <t xml:space="preserve">e no Espelho de fechamento, quando Lucas aprende a tirar a mão do mouse enquanto o cliente testa o fluxo sozinho</t>
  </si>
  <si>
    <t xml:space="preserve">O Passo 5 (MoSCoW) não volta à planilha de 47 itens e o Espelho não cita Lucas. Só a pergunta 1 ecoa o tema. A promessa da abertura fica no ar.</t>
  </si>
  <si>
    <t xml:space="preserve">No Passo 5, mostrar a planilha de Lucas classificada (3 Must, 44 Won't). No Espelho: "Lucas ficou cinco minutos calado e viu o cliente desistir. Você aguenta cinco?".</t>
  </si>
  <si>
    <t xml:space="preserve">### Por que especificar e cortar o escopo antes de construir (dos 47 itens de Lucas aos 5 essenciais)</t>
  </si>
  <si>
    <t xml:space="preserve">A cena (3:2726), a promessa (3:2728) e o reteste (3:3035) falam em três telas. O título fala em cinco essenciais.</t>
  </si>
  <si>
    <t xml:space="preserve">Escrever "(dos 47 itens de Lucas às 3 telas essenciais)".</t>
  </si>
  <si>
    <t xml:space="preserve">A cena fala em três telas (2726, 2728) e o título em cinco essenciais. A seção tem uma frase só e não entrega o porquê que o título promete.</t>
  </si>
  <si>
    <t xml:space="preserve">"Por que cortar o escopo antes de construir: dos 47 itens de Lucas às três telas". Escrever o argumento em dois parágrafos, ou fundir a frase na abertura e apagar o título.</t>
  </si>
  <si>
    <t xml:space="preserve">Depois que Lucas e Marina viram o padeiro travar diante da tela na primeira sessão silenciosa</t>
  </si>
  <si>
    <t xml:space="preserve">Na abertura quem trava é um gerente financeiro em São Paulo (3:2716). O padeiro vem do exemplo da PadariaPro e vazou para a cena da dupla.</t>
  </si>
  <si>
    <t xml:space="preserve">Escrever "Depois que Lucas e Marina viram o gerente financeiro travar diante da tela na primeira sessão silenciosa".</t>
  </si>
  <si>
    <t xml:space="preserve">Na cena, quem trava é um gerente financeiro que tenta importar extrato. O padeiro é do caso PadariaPro. A emenda funde o arquétipo com o caso didático.</t>
  </si>
  <si>
    <t xml:space="preserve">"Depois que Lucas e Marina viram o gerente financeiro fechar a aba na primeira sessão silenciosa, ficou claro o que precisavam resolver..."</t>
  </si>
  <si>
    <t xml:space="preserve">Oito passos.</t>
  </si>
  <si>
    <t xml:space="preserve">Frase solta que repete o "Sete passos." da Fase 9 (molde). A fase empilha oito passos, Guilhotina, Gate, Checagem, cinco escalas e sete frameworks sem dizer o que manda.</t>
  </si>
  <si>
    <t xml:space="preserve">Cortar a frase e abrir com hierarquia: "Dois instrumentos decidem a fase: o teste em silêncio e a Guilhotina de Escopo. Os outros passos servem a eles."</t>
  </si>
  <si>
    <t xml:space="preserve">Se a solução resolve o problema dele. Como ela se compara com o que ele usa hoje. Quanto faria sentido cobrar.</t>
  </si>
  <si>
    <t xml:space="preserve">Lista virada em frases soltas sem verbo principal. O mesmo em 2856, em 2898 a 2906 ("Descarte. Seção cardápio... Cortar.") e na Fase 9 (1996, 2031).</t>
  </si>
  <si>
    <t xml:space="preserve">Lista numerada de perguntas: "1. Isso resolve o seu problema? 2. Como se compara ao que você usa hoje? 3. O que faltou e o que sobrou? 4. Em que momento do dia você usaria?..."</t>
  </si>
  <si>
    <t xml:space="preserve">detalha vieses de resposta específicos do consumidor brasileiro, incluindo tendência de superestimar intenção de uso e subestimar sensibilidade a preço</t>
  </si>
  <si>
    <t xml:space="preserve">O Cap. 1 do Vol. 2 trata de comportamento de compra B2C, não de vieses de resposta em entrevista. É a terceira remissão ao mesmo capítulo no trecho (1825, 1892).</t>
  </si>
  <si>
    <t xml:space="preserve">Remeter à Fase 4 do Vol. 2 (Mom Test e Pain Level), que trata do viés de resposta, ou tirar a promessa de conteúdo específico.</t>
  </si>
  <si>
    <t xml:space="preserve">a lógica de teste Gabor-Granger para granularidade maior</t>
  </si>
  <si>
    <t xml:space="preserve">A remissão promete Gabor-Granger no Cap. 6 do Vol. 4, mas o termo não aparece em nenhum ponto do Vol. 4.</t>
  </si>
  <si>
    <t xml:space="preserve">Cortar a menção ou explicar o método aqui em duas frases: preços apresentados em sequência, com uma pergunta de compra em cada um, para desenhar a curva de demanda.</t>
  </si>
  <si>
    <t xml:space="preserve">são detalhadas na Fase 17 e no Capítulo 4 do Volume 7.</t>
  </si>
  <si>
    <t xml:space="preserve">O Cap. 4 do Vol. 7 trata de gestão de engenharia e dívida técnica. Descoberta contínua, Dual-Track e INVEST estão na Fase 17 e no Cap. 1 (Produto em escala e descoberta contínua).</t>
  </si>
  <si>
    <t xml:space="preserve">"...são detalhadas na Fase 17 e no Capítulo 1 do Volume 7."</t>
  </si>
  <si>
    <t xml:space="preserve">a Árvore de Oportunidades (*Opportunity Solution Tree*)</t>
  </si>
  <si>
    <t xml:space="preserve">A Fase 9 acabou de ensinar a Árvore de Oportunidades como ferramenta desta etapa (2083, 2622). Aqui ela fica para quando o time tiver de cinco a sete pessoas.</t>
  </si>
  <si>
    <t xml:space="preserve">Tirar a OST da lista ou ressalvar: "a Árvore de Oportunidades, que você já usou na Fase 9, vira rotina semanal quando houver time de produto".</t>
  </si>
  <si>
    <t xml:space="preserve">S -.-&gt; Later["⏳ Roadmap&lt;br/&gt;sprint 5+"]</t>
  </si>
  <si>
    <t xml:space="preserve">O diagrama manda o Should Have para a sprint 5 em diante. O texto (2829) e o rótulo do próprio bloco dizem que ele espera só uma ou duas sprints depois do MVP.</t>
  </si>
  <si>
    <t xml:space="preserve">Trocar por Later["⏳ Primeiras sprints&lt;br/&gt;pós-MVP"].</t>
  </si>
  <si>
    <t xml:space="preserve">reúne os onze campos essenciais da especificação (ou dez blocos quando prazo e orçamento são consolidados juntos), além da seção de riscos e suposições remanescentes</t>
  </si>
  <si>
    <t xml:space="preserve">O Passo 6 diz dez itens, o callout onze ou dez e o critério de saída onze. O template não tem a seção de riscos e suposições que o callout promete.</t>
  </si>
  <si>
    <t xml:space="preserve">Fixar um total e acrescentar ao template o bloco "Riscos e suposições ainda não validadas", que o Passo 8 exige. Usar o mesmo número no Passo 6, no callout e no critério de saída.</t>
  </si>
  <si>
    <t xml:space="preserve">O critério é objetivo: o MVP precisa reduzir ou eliminar de forma mensurável a dor principal do cliente.</t>
  </si>
  <si>
    <t xml:space="preserve">Os três elementos da pergunta têm três parágrafos, mas só o segundo e o terceiro têm rótulo ("De forma direta.", "De forma mensurável."). O primeiro perdeu o rótulo e invade o terceiro.</t>
  </si>
  <si>
    <t xml:space="preserve">"Reduz ou elimina. O MVP precisa diminuir a dor de forma visível. Verbos vagos como apoiar ou melhorar a experiência indicam melhoria cosmética..."</t>
  </si>
  <si>
    <t xml:space="preserve">a **Checagem de Prontidão para Construir** (*Build Readiness Check*) pergunta</t>
  </si>
  <si>
    <t xml:space="preserve">O passo se chama Scale Readiness Check no título e nos critérios (2933) e Build Readiness Check no corpo. Na Fase 10 não há o que escalar. Mais um nome ao lado de Guilhotina, Gate e Dossiê.</t>
  </si>
  <si>
    <t xml:space="preserve">Um nome só, em português, no título, no corpo e nos critérios de saída: "Checagem de Prontidão para Construir".</t>
  </si>
  <si>
    <t xml:space="preserve">Antes de abrir a venda para todos, fizeram piloto com poucas empresas: como ilustração de validação enxuta no recrutamento corporativo</t>
  </si>
  <si>
    <t xml:space="preserve">Mesma mistura do caso PlayKids: título "caso real", frase que afirma o piloto, ressalva "como ilustração" no meio e resultado narrado como fato ("viraram primeiros cases").</t>
  </si>
  <si>
    <t xml:space="preserve">Separar o fato público (fundação em 2015, sócios, proposta) do exemplo, escrito no condicional e sem o nome Gupy, ou citar fonte para o piloto. Retitular.</t>
  </si>
  <si>
    <t xml:space="preserve">A Gupy foi fundada em 2015 por Mariana Dias, Bruna Guimarães, Guilherme Dias e Robson Ventura, como diz o livro. Não há fonte pública para o piloto com cinco a oito empresas nem para os primeiros cases.</t>
  </si>
  <si>
    <t xml:space="preserve">https://forbes.com.br/forbes-tech/2022/01/os-proximos-passos-da-gupy-apos-meio-bilhao-em-aporte/</t>
  </si>
  <si>
    <t xml:space="preserve">atingindo taxa de conclusão ≥ 80% sem auxílio do moderador.</t>
  </si>
  <si>
    <t xml:space="preserve">O critério de saída pede 80% de conclusão. A tabela de métricas da mesma fase (2981) diz 70%, como a Fase 9 (2018). O bloco do SUS (3398) volta a 80%.</t>
  </si>
  <si>
    <t xml:space="preserve">Escolher um número. Se 80% é a régua de saída da Fase 10, corrigir a tabela: "Taxa de conclusão de tarefas | ≥ 80%".</t>
  </si>
  <si>
    <t xml:space="preserve">### Guiar o usuário durante o teste (em vez de perguntar "o que você faria se eu não estivesse aqui?") e deixar o MVP inchar</t>
  </si>
  <si>
    <t xml:space="preserve">Título confuso. Nenhum dos cinco erros da seção trata de guiar o usuário, e a pergunta hipotética entre parênteses não é o que o livro recomenda.</t>
  </si>
  <si>
    <t xml:space="preserve">"Cinco erros que incham o MVP e enganam o teste", ou acrescentar à lista o erro de guiar o usuário.</t>
  </si>
  <si>
    <t xml:space="preserve">**Fechamento operacional (TESTES DE SOLUÇÃO E USABILIDADE):** Em São Paulo e Florianópolis, a aplicação rigorosa do roteiro de *O Espelho da Fase 10: O que no seu backlog vai...* por **Lucas e Marina**</t>
  </si>
  <si>
    <t xml:space="preserve">Molde com título truncado em "..." e desfecho genérico ("cadência mensurável de entrega"). Lucas e Marina são os certos para a fase, mas o fecho não mostra a cena prometida em 2728.</t>
  </si>
  <si>
    <t xml:space="preserve">"Na segunda rodada, Lucas passou quarenta minutos calado e anotou onze cliques perdidos. Marina riscou mais duas funcionalidades da planilha. O MVP saiu com três telas."</t>
  </si>
  <si>
    <t xml:space="preserve">| Desejabilidade | % que diz "compraria" ou "usaria" | ≥ 60% do segmento-alvo |</t>
  </si>
  <si>
    <t xml:space="preserve">Mede intenção declarada, que a mesma fase manda descontar de 50% a 70% (2949) e que o Vol. 2 não aceita como prova de demanda.</t>
  </si>
  <si>
    <t xml:space="preserve">Cortar a linha e manter só "Compromisso real pós-teste", ou marcá-la como sinal exploratório que nunca decide sozinho.</t>
  </si>
  <si>
    <t xml:space="preserve">Promessa não cumprida. O SUS não tem exemplo, e os de heurística, walkthrough e think-aloud são genéricos ("app fintech", "SaaS"), sem nada de brasileiro.</t>
  </si>
  <si>
    <t xml:space="preserve">Ajustar a promessa ("com exemplo aplicado") ou dar a cada ferramenta um exemplo brasileiro curto, de preferência com o PadariaPro ou com o produto de Lucas e Marina.</t>
  </si>
  <si>
    <t xml:space="preserve">**5 usuários bastam?** Nielsen (2000) argumenta que 5 usuários identificam ~85% dos problemas de usabilidade, depois, retorno diminui drasticamente.</t>
  </si>
  <si>
    <t xml:space="preserve">Pergunta retórica com resposta imediata, vírgula no lugar de ponto e mais um intervalo de amostra (5 a 8 por rodada) na mesma fase.</t>
  </si>
  <si>
    <t xml:space="preserve">"Nielsen (2000) mostrou que cinco usuários revelam cerca de 85% dos problemas de usabilidade. Depois disso, o ganho cai rápido. Cinco por rodada bastam."</t>
  </si>
  <si>
    <t xml:space="preserve">Passo 4: Think-aloud protocol (Framework: Think-Aloud Protocol (K. Anders Ericsson &amp; Herbert Simon, 1984) (Fase 10)): usuário verbaliza pensamento enquanto faz.</t>
  </si>
  <si>
    <t xml:space="preserve">Rótulo de link interno achatado em texto, com parênteses aninhados e "(Fase 10)" dentro da própria Fase 10. Bastidor vazado para o leitor.</t>
  </si>
  <si>
    <t xml:space="preserve">"4. Peça que o usuário pense em voz alta enquanto faz a tarefa (ver Think-Aloud Protocol, mais abaixo)."</t>
  </si>
  <si>
    <t xml:space="preserve">conduzida em silêncio com cinco gerentes financeiros logo após o corte das 47 funcionalidades para três telas (na qual trocaram o jargão "Categorizar" por "Classificar"</t>
  </si>
  <si>
    <t xml:space="preserve">As tarefas testadas (relatório mensal, exportar para contador) não estão nas três telas do corte. A troca de "Categorizar" aparece como feita, mas 5/5 travam nela e a prioridade é renomear.</t>
  </si>
  <si>
    <t xml:space="preserve">Alinhar as tarefas ao MVP (importar OFX, conciliar boletos duplicados, ler a projeção de 30 dias) e tirar o parêntese, deixando a troca de termo como conclusão da rodada.</t>
  </si>
  <si>
    <t xml:space="preserve">Passo 2: Recrute 15-30 participantes (números baseados em pesquisa de Spencer).</t>
  </si>
  <si>
    <t xml:space="preserve">A referência usual para cerca de 15 participantes em card sorting é Tullis e Wood (2004), não Donna Spencer.</t>
  </si>
  <si>
    <t xml:space="preserve">Conferir e atribuir: "Tullis e Wood (2004) mostraram que cerca de 15 participantes já estabilizam os grupos."</t>
  </si>
  <si>
    <t xml:space="preserve">ferramentas como Optimal Workshop, UserZoom facilitam remoto.</t>
  </si>
  <si>
    <t xml:space="preserve">A UserZoom foi incorporada pela UserTesting. Em 2026 o nome pode não existir como produto separado.</t>
  </si>
  <si>
    <t xml:space="preserve">Conferir. "Ferramentas como Optimal Workshop, Maze ou UserTesting permitem rodar a sessão a distância."</t>
  </si>
  <si>
    <t xml:space="preserve">Passo 7: Teste resultados com tree testing (Framework: Tree Testing (Donna Spencer; Dave O'Brien e Optimal Workshop, 2011) (Fase 10)).</t>
  </si>
  <si>
    <t xml:space="preserve">Mesmo vazamento de rótulo de link, com parênteses aninhados e o ponto e vírgula do título original. O leitor vê a etiqueta interna, não uma remissão.</t>
  </si>
  <si>
    <t xml:space="preserve">"7. Valide as categorias com um teste de árvore (Tree Testing, logo abaixo)."</t>
  </si>
  <si>
    <t xml:space="preserve">(aplicável apenas quando o produto já superou 15 a 20 funcionalidades pós-MVP; para um MVP inicial de três telas, este método é desnecessário)</t>
  </si>
  <si>
    <t xml:space="preserve">O próprio texto admite que Card Sorting, e por tabela Tree Testing, não servem antes do MVP. Mesmo assim os dois estão no manual "para execução imediata nesta Fase 10" (2992).</t>
  </si>
  <si>
    <t xml:space="preserve">Mover Card Sorting e Tree Testing para o Vol. 7 (produto em escala) ou para um quadro "depois do MVP", com uma linha de remissão aqui.</t>
  </si>
  <si>
    <t xml:space="preserve">Dave O'Brien (Optimal Workshop, Nova Zelândia) implementou a primeira versão online via Treejack em 2011</t>
  </si>
  <si>
    <t xml:space="preserve">Data duvidosa. Pelo que sei o Treejack existe desde o fim dos anos 2000, e já havia ferramentas online de tree testing antes dele.</t>
  </si>
  <si>
    <t xml:space="preserve">Conferir o ano de lançamento do Treejack e corrigir o título (3244) e o corpo.</t>
  </si>
  <si>
    <t xml:space="preserve">Mede: taxa de sucesso, diretness do caminho, confiança.</t>
  </si>
  <si>
    <t xml:space="preserve">Erro de digitação em inglês ("diretness"). Outros deslizes nos blocos: "Consolidou como" sem "se" (3192), "o por que" (3312), "em University of Colorado" (3131).</t>
  </si>
  <si>
    <t xml:space="preserve">"Mede a taxa de sucesso, se o caminho foi direto e a confiança do participante."</t>
  </si>
  <si>
    <t xml:space="preserve">Ação: como a tabela acima mostrou que apenas 45% encontraram "Conciliação bancária" dentro de "Financeiro"</t>
  </si>
  <si>
    <t xml:space="preserve">Não há tabela, há lista. 45% foi o primeiro clique e o sucesso, 40%. E o card sort pôs conciliação em "Bancário", mas o menu testado a deixou em "Financeiro" sem explicação.</t>
  </si>
  <si>
    <t xml:space="preserve">"Só 40% chegaram à conciliação em Financeiro e 30% foram direto a Bancário, onde o card sort já a colocava. Ação: mover a conciliação para Bancário e retestar."</t>
  </si>
  <si>
    <t xml:space="preserve">Três deslizes invalidam o *Tree Testing*:</t>
  </si>
  <si>
    <t xml:space="preserve">Quatro blocos de armadilhas abrem com a mesma fórmula: "Três X + ferramenta + dois-pontos + lista com ponto e vírgula" (3184, 3240, 3300, 3345). Parágrafo gerado por molde.</t>
  </si>
  <si>
    <t xml:space="preserve">Voltar à lista curta usada nas outras ferramentas, ou abrir cada bloco pelo erro mais caro daquela técnica.</t>
  </si>
  <si>
    <t xml:space="preserve">Insight: novos usuários (sem literacy financeira) travam imediatamente com opções técnicas.</t>
  </si>
  <si>
    <t xml:space="preserve">Inglês sem necessidade nos blocos da Fase 10 (literacy, wizard, friction points, task completion rate, fix, release, score). Muitos têm equivalente direto.</t>
  </si>
  <si>
    <t xml:space="preserve">"Conclusão: quem não tem educação financeira trava diante de opções técnicas. Sem uma camada de explicação ou um assistente passo a passo, a conversão do onboarding cai."</t>
  </si>
  <si>
    <t xml:space="preserve">Título copiado das Fases 7, 8 e 9. Na Fase 10 os templates são Especificação de MVP e Roteiro de Teste de Usabilidade. Não há OST, Story Map nem Dossiê.</t>
  </si>
  <si>
    <t xml:space="preserve">"Templates da Fase 10: Especificação do MVP e Roteiro de Teste de Usabilidade".</t>
  </si>
  <si>
    <t xml:space="preserve">Persona foco: "Fábio, dono de rede de 2 a 5 padarias em São Paulo".</t>
  </si>
  <si>
    <t xml:space="preserve">Na tabela da Fase 9, Fábio é de Campinas (1987). A persona troca de cidade entre as fases.</t>
  </si>
  <si>
    <t xml:space="preserve">"Fábio, dono de rede de três padarias em Campinas", ou mudar a cidade na tabela de 1987.</t>
  </si>
  <si>
    <t xml:space="preserve">**Quando usar.** Quando voce tem prototipo navegavel ou MVP funcional e quer descobrir onde os usuarios travam. Tipicamente 5 a 8 sessoes individuais de 45 a 60 minutos.</t>
  </si>
  <si>
    <t xml:space="preserve">O template inteiro perdeu os acentos (voce, prototipo, sessoes, Versao, Apresentacao, nao, Compensacao). Texto corrompido à vista do leitor.</t>
  </si>
  <si>
    <t xml:space="preserve">Restaurar a acentuação no texto e no bloco: "Quando você tem protótipo navegável ou MVP funcional e quer descobrir onde os usuários travam. Em geral, cinco sessões de 45 a 60 minutos."</t>
  </si>
  <si>
    <t xml:space="preserve">**Exemplo de preenchimento.** Sessao para testar app de pagamentos B2B com PME do varejo.</t>
  </si>
  <si>
    <t xml:space="preserve">Anuncia exemplo preenchido, mas o bloco é o modelo em branco. Promete termo de consentimento e só traz "confirmação de que a sessão será gravada", aquém do que o Think-Aloud pede (3331).</t>
  </si>
  <si>
    <t xml:space="preserve">Preencher o roteiro com o PadariaPro (testado em 2874) e trocar a linha de gravação por "Termo de consentimento (LGPD): finalidade, prazo de descarte, quem acessa".</t>
  </si>
  <si>
    <t xml:space="preserve">a Fase 9 produziu conceitos testados em protótipo; a Fase 10 converte os aprendizados em especificação vinculante: o que o MVP fará</t>
  </si>
  <si>
    <t xml:space="preserve">Ponto e vírgula monta antítese e vem seguido de um segundo dois-pontos na mesma frase. Há 33 pontos e vírgulas na prosa da Fase 10.</t>
  </si>
  <si>
    <t xml:space="preserve">"A Fase 9 produziu conceitos testados em protótipo. A Fase 10 transforma o aprendizado numa especificação que compromete o time: o que o MVP fará, para quem, com quais limites e como medirá o sucesso."</t>
  </si>
  <si>
    <t xml:space="preserve">Os **10 capítulos** a seguir deste volume entregam o aparelho do método científico</t>
  </si>
  <si>
    <t xml:space="preserve">O Vol. 3 tem sete capítulos depois da fusão (Cap. 1 a 7). O número é da versão anterior.</t>
  </si>
  <si>
    <t xml:space="preserve">"Os sete capítulos a seguir deste volume entregam..."</t>
  </si>
  <si>
    <t xml:space="preserve">Henrique largou o garfo e olhou bem nos olhos do primo:</t>
  </si>
  <si>
    <t xml:space="preserve">Quatro linhas antes (3:3533) Lucas é 'o amigo'. A v5.2 trocou 'primo' por 'amigo' na narração e deixou 'primo' aqui. A bíblia não dá parentesco.</t>
  </si>
  <si>
    <t xml:space="preserve">Trocar 'do primo' por 'do amigo'.</t>
  </si>
  <si>
    <t xml:space="preserve">Em 3533 Lucas é "o amigo Lucas". Duas linhas depois vira "primo". O parentesco não existe na bíblia nem em outro ponto da coleção.</t>
  </si>
  <si>
    <t xml:space="preserve">Trocar "do primo" por "do amigo" ou "de Lucas". Se o parentesco for intencional, apresentá-lo na abertura da cena e mantê-lo nos outros volumes.</t>
  </si>
  <si>
    <t xml:space="preserve">Se o meu aditivo contaminar uma dorna de fermentação de três milhões de litros na usina</t>
  </si>
  <si>
    <t xml:space="preserve">Em 3:3533 o produto é um sistema de sensores que dosa antibiótico. Na fala vira 'meu aditivo', resto do produto biotecnológico da v5.0 que a revisão anterior já apontara.</t>
  </si>
  <si>
    <t xml:space="preserve">'Se o meu sensor errar a dosagem numa dorna de fermentação de três milhões de litros'.</t>
  </si>
  <si>
    <t xml:space="preserve">Lucas, se o seu chatbot der um erro na corretora, o corretor pede desculpas no WhatsApp e manda um áudio.</t>
  </si>
  <si>
    <t xml:space="preserve">Em 3:3533 Lucas e Marina constroem conciliação de extratos e boletos. O chatbot de corretora é o produto antigo de Lucas, da v5.0.</t>
  </si>
  <si>
    <t xml:space="preserve">'Lucas, se a sua conciliação errar um boleto, o diretor financeiro reclama e vocês corrigem no dia seguinte.'</t>
  </si>
  <si>
    <t xml:space="preserve">Dois parágrafos antes (3:3533) Lucas mostra o sistema de conciliação de extratos e boletos. Chatbot de corretora não existe no arco da dupla.</t>
  </si>
  <si>
    <t xml:space="preserve">Escrever "Lucas, se o seu motor de conciliação errar um boleto, o diretor financeiro estorna e você corrige na segunda-feira."</t>
  </si>
  <si>
    <t xml:space="preserve">Henrique descreve o produto de Lucas como chatbot de corretora. A cena (3533) e todo o Vol. 3 tratam de conciliação de extratos e boletos para PMEs. A fala perde o alvo.</t>
  </si>
  <si>
    <t xml:space="preserve">Ajustar ao produto real: "Lucas, se a sua conciliação errar um boleto, o financeiro estorna e corrige na planilha. Se o meu aditivo contaminar uma dorna..." O contraste entre reversível e irreversível fica intacto.</t>
  </si>
  <si>
    <t xml:space="preserve">onde você desenha uma arquitetura causal rigorosa e explícita uma árvore causal de premissas e fixa critérios numéricos de refutação</t>
  </si>
  <si>
    <t xml:space="preserve">"explícita" (adjetivo) no lugar do verbo "explicita" quebra a leitura. O período tem cerca de 120 palavras, com parêntese longo, e abre com o metadiscurso "A verdade é que".</t>
  </si>
  <si>
    <t xml:space="preserve">Corrigir para "e explicita uma árvore causal". Partir o período em três frases: uma para cada abordagem e uma para a regra de escolha. Cortar "A verdade é que".</t>
  </si>
  <si>
    <t xml:space="preserve">Aqui ele e mencionado, la e desdobrado.</t>
  </si>
  <si>
    <t xml:space="preserve">Acentos perdidos trocam a palavra ("e" por "é", "la" por "lá"). O resíduo volta em 3555-3557 (padroes, Catalogos, metricas), 3710 (tematica), 3721-3723 (Cientifico, rapido, Decisoes) e 4068.</t>
  </si>
  <si>
    <t xml:space="preserve">"Aqui ele é mencionado, lá é desdobrado." Buscar no trecho as formas sem acento listadas e corrigir todas.</t>
  </si>
  <si>
    <t xml:space="preserve">Capítulo 2 (Scorecard de Gates H/E) → Capítulo 4 (Fechamento de Fase e *Committed Next Move*) → Capítulo 5 (Cunha e Escala no modelo Antler).</t>
  </si>
  <si>
    <t xml:space="preserve">Numeração da v5.0. Hoje o fechamento de fase está no Cap. 2, a Antler no Cap. 3, o Cap. 4 é Marketplaces e o Cap. 5 é B2B2C.</t>
  </si>
  <si>
    <t xml:space="preserve">"Capítulo 1 (Abordagem Científica vs Lean Startup) → Capítulo 2 (Gates H/E, TRL/CRL e Committed Next Move) → Capítulo 3 (Idea → Wedge → Scale)."</t>
  </si>
  <si>
    <t xml:space="preserve">**Trilha de Casos e Aprendizado** (use quando quer evitar fracasso). AI (padroes) ↔ BH (casos) → BF (second-time)</t>
  </si>
  <si>
    <t xml:space="preserve">Callout com texto de bastidor: siglas internas (AI, BH, BF, C, D, E, AK, AL, EF), "Esta fatia" (jargão de edição, 3551) e frase cortada em vírgula. Promete três trilhas e entrega duas.</t>
  </si>
  <si>
    <t xml:space="preserve">Apagar o callout ou reescrevê-lo com nomes reais. Se ficar, uma frase basta: "Para decidir rápido, leia os Caps. 1, 2 e 3 nessa ordem." Sem siglas.</t>
  </si>
  <si>
    <t xml:space="preserve">Camuffo et al. (2024), em estudo de replicação em larga escala publicado no *Strategic Management Journal* com mais de 750 empreendedores.</t>
  </si>
  <si>
    <t xml:space="preserve">Frase sem verbo principal. O sujeito fica pendurado e a frase seguinte já trata dos resultados.</t>
  </si>
  <si>
    <t xml:space="preserve">"Camuffo et al. (2024) replicaram o estudo em larga escala, com mais de 750 empreendedores, no Strategic Management Journal."</t>
  </si>
  <si>
    <t xml:space="preserve">traduz os achados empíricos dos ensaios controlados com milhares de fundadores</t>
  </si>
  <si>
    <t xml:space="preserve">Os ensaios citados logo acima somam 116 startups (2020), cerca de 750 empreendedores (2024) e um RCT na Tanzânia. "Milhares" infla o que o próprio texto informa.</t>
  </si>
  <si>
    <t xml:space="preserve">"com centenas de fundadores" ou "com cerca de novecentos fundadores nos dois ensaios italianos, além do estudo na Tanzânia".</t>
  </si>
  <si>
    <t xml:space="preserve">Como Lucas e Henrique combinam o rigor científico com a velocidade do ciclo Lean</t>
  </si>
  <si>
    <t xml:space="preserve">O título promete os dois arquétipos, mas a seção (3:3613 a 3:3621) é genérica. Henrique não volta mais no capítulo e o molde (3:3736) fecha com Lucas e Marina.</t>
  </si>
  <si>
    <t xml:space="preserve">Mostrar na seção a decisão de Henrique: o que testou em bancada antes da dorna, com critério de refutação, e o que testou rápido no comercial. Ou trocar o título.</t>
  </si>
  <si>
    <t xml:space="preserve">### Como Lucas e Henrique combinam o rigor científico com a velocidade do ciclo Lean</t>
  </si>
  <si>
    <t xml:space="preserve">O título promete os dois arquétipos e o corpo (3613-3619) não cita nenhum. A cena do almoço some depois de 3543 e só volta numa pergunta do Espelho.</t>
  </si>
  <si>
    <t xml:space="preserve">Usar a seção para fechar a cena: Henrique pré-registra o teste de dosagem em dorna piloto, Lucas testa telas rápido e trata a regra de conciliação como decisão irreversível. Ou retitular "Quando alternar entre os dois modos".</t>
  </si>
  <si>
    <t xml:space="preserve">Use o bisturi científico como base até a Fase 8 (construindo a árvore da teoria na Fase 3, isolando apostas de vida ou morte na Fase 7 e rodando experimentos com pré-registro na Fase 8)</t>
  </si>
  <si>
    <t xml:space="preserve">Três parágrafos seguidos dão versões diferentes: 3615 limita o modo científico às Fases 0 a 6 e à abertura da 7, 3617 vai até a Fase 8, e 3617 e 3619 repetem a volta ao rigor a partir da Fase 12.</t>
  </si>
  <si>
    <t xml:space="preserve">Fundir 3615 a 3619 num parágrafo: científico nas Fases 0 a 8, enxuto com critério prévio nas Fases 9 a 11, científico de novo nas decisões irreversíveis da Fase 12 em diante. Cortar 3619.</t>
  </si>
  <si>
    <t xml:space="preserve">exige métricas de contabilidade da inovação antes do teste; a abordagem científica de Camuffo adiciona a exigência</t>
  </si>
  <si>
    <t xml:space="preserve">Ponto e vírgula costura a antítese Lean versus científico. O mesmo recurso se repete nos quatro parágrafos do "Glossário comparativo" e nos callouts de 3659 e 3661.</t>
  </si>
  <si>
    <t xml:space="preserve">Usar ponto: "...antes do teste. A abordagem científica de Camuffo vai além e exige uma árvore causal com probabilidades atribuídas a cada elo."</t>
  </si>
  <si>
    <t xml:space="preserve">Aparece na Introdução (com os cinco princípios)</t>
  </si>
  <si>
    <t xml:space="preserve">Não há seção "Introdução" com cinco princípios da abordagem científica na coleção. Os "cinco princípios" do Vol. 1 (linha 690) são os da Effectuation.</t>
  </si>
  <si>
    <t xml:space="preserve">Apontar para a seção real (Nota do autor do Vol. 1 ou Fase 3) ou cortar a menção.</t>
  </si>
  <si>
    <t xml:space="preserve">os Modelos 1 e 2 atuam juntos</t>
  </si>
  <si>
    <t xml:space="preserve">Os três referenciais mudam de nome em poucos parágrafos: "eixo" (3640-3644), "Modelo 1 e 2" (3648-3654), "Framework 1, 2 e 3" (3652, 3679). O leitor precisa decodificar a numeração.</t>
  </si>
  <si>
    <t xml:space="preserve">Batizar uma vez e manter no Cap. 1 e no Cap. 3: "eixo científico", "eixo operacional", "eixo da jornada" e "lente Antler". Usar o nome, não o número.</t>
  </si>
  <si>
    <t xml:space="preserve">Na validação de modelo e PMF (Fases 10 e 11), o Framework 3 domina</t>
  </si>
  <si>
    <t xml:space="preserve">Validação do modelo é a Fase 12 e PMF é a Fase 13. O parágrafo anterior (3650) acabou de atribuir as Fases 9 a 11 a prototipagem e MVP.</t>
  </si>
  <si>
    <t xml:space="preserve">"Na validação do modelo e no PMF (Fases 12 e 13, Vol. 4), o eixo da jornada domina."</t>
  </si>
  <si>
    <t xml:space="preserve">| 1 (tem problema, nem sabe) | CRL 1 | Pré-descoberta |: |</t>
  </si>
  <si>
    <t xml:space="preserve">Células vazias com ":" no lugar do antigo travessão, em 3671, 3672, 3676 e 3830. O leitor lê como erro de digitação.</t>
  </si>
  <si>
    <t xml:space="preserve">Usar "n/a" ou deixar a célula vazia: "| 1 (tem problema, nem sabe) | CRL 1 | Pré-descoberta | n/a |".</t>
  </si>
  <si>
    <t xml:space="preserve">produz um documento bem formatado na parede que não ajuda a tomar as decisões daquela semana.</t>
  </si>
  <si>
    <t xml:space="preserve">A mesma ideia volta quase igual em 3704 ("gera apenas um documento bonito na parede que não ajuda a decidir o próximo passo"). Sinal de dois textos colados.</t>
  </si>
  <si>
    <t xml:space="preserve">Manter a frase de abertura e cortar 3704, ou trocar 3704 por uma regra concreta: revisar o canvas a cada experimento encerrado.</t>
  </si>
  <si>
    <t xml:space="preserve">enquanto o **Business Model Canvas (BMC)** entra como rascunho arquitetural na Fase 9 e passa a governar a operação completa da Fase 12 em diante. Seu propósito é avaliar</t>
  </si>
  <si>
    <t xml:space="preserve">Oração sobre o BMC enxertada no parágrafo do Opportunity Canvas, e "Seu propósito" passa a se referir ao BMC. "BMC na Fase 9" contradiz 3691 e 3694, que vetam o BMC em estágio inicial.</t>
  </si>
  <si>
    <t xml:space="preserve">Tirar a oração do BMC daqui: "O Opportunity Canvas avalia novas apostas de produto (Oficina da Fase 9). Seu propósito é..." Decidir se o BMC aparece na Fase 9 e dizer isso só no parágrafo do BMC.</t>
  </si>
  <si>
    <t xml:space="preserve">O **Lean Canvas** é a ferramenta das Fases 5 a 10 (alta incerteza, MVP, validação de modelo).</t>
  </si>
  <si>
    <t xml:space="preserve">MVP é a Fase 11 e validação do modelo é a Fase 12. Com o BMC começando na Fase 12 (3691), a Fase 11 fica sem canvas.</t>
  </si>
  <si>
    <t xml:space="preserve">"O Lean Canvas é a ferramenta das Fases 5 a 11 (alta incerteza, protótipo e MVP)." O BMC continua a partir da Fase 12.</t>
  </si>
  <si>
    <t xml:space="preserve">Fase 19 (Vol. 9)]] (exit) como documento de referência para due diligence e equity story</t>
  </si>
  <si>
    <t xml:space="preserve">Exit e due diligence são a Fase 20. A frase cita a Fase 19, depois a 20 e de novo a 19, agora rotulada como exit.</t>
  </si>
  <si>
    <t xml:space="preserve">"Use também na Fase 19, para revisar o modelo antes da segunda curva, e na Fase 20 (Vol. 9) como base da due diligence e da equity story." Trocar o link para a Fase 20.</t>
  </si>
  <si>
    <t xml:space="preserve">### Como os três frameworks se reconciliam fase a fase</t>
  </si>
  <si>
    <t xml:space="preserve">Terceiro mapa de "qual lente em cada fase" no mesmo capítulo (depois de 3613-3619 e 3644-3654), cada um com cortes diferentes. São versões antigas empilhadas.</t>
  </si>
  <si>
    <t xml:space="preserve">Manter uma única matriz fase a fase (a de 3644-3654, corrigida) e transformar esta seção em tabela-resumo dela, ou cortá-la.</t>
  </si>
  <si>
    <t xml:space="preserve">| 7 a 10 | Lean Startup | Build-measure-learn em ciclos curtos |</t>
  </si>
  <si>
    <t xml:space="preserve">A tabela põe as Fases 7 e 8 sob Lean, mas o texto (3617, 3648) faz delas o núcleo científico. Diz "científico de novo" em 11 a 13 contra "enxuto" em 11. As linhas 0-3 e 3-6 se sobrepõem.</t>
  </si>
  <si>
    <t xml:space="preserve">Refazer: "0 a 8 | Científico com filtros operacionais", "9 a 11 | Lean com critério prévio", "12 em diante | Científico nas decisões irreversíveis". Corrigir Cientifico, rapido e Decisoes.</t>
  </si>
  <si>
    <t xml:space="preserve">Callout vazio, sem conteúdo. Repete em 3917 e 4170, justamente nas emendas dos capítulos fundidos.</t>
  </si>
  <si>
    <t xml:space="preserve">Apagar os três ou preencher com dois ou três links reais (para o Cap. 1, Fase 7 e Fase 8).</t>
  </si>
  <si>
    <t xml:space="preserve">**Fechamento operacional (ABORDAGEM CIENTÍFICA vs LEAN STARTUP: QUANDO USAR CADA UMA):** Em São Paulo e Florianópolis, a aplicação rigorosa do roteiro de *O Espelho do Capítulo 1: Você Está Sendo...*</t>
  </si>
  <si>
    <t xml:space="preserve">Variante do molde: título truncado e desfecho genérico. A lição da cena é de Henrique (bisturi na usina). Creditar Lucas e Marina com "cadência mensurável de entrega" não fecha a cena.</t>
  </si>
  <si>
    <t xml:space="preserve">Fechar a cena: "Henrique pré-registrou o teste de dosagem em dorna piloto, com limite de contaminação escrito antes. Lucas separou as regras contábeis da conciliação, que pedem bisturi, das telas, que aceitam machado."</t>
  </si>
  <si>
    <t xml:space="preserve">Management Science (incluindo também nas referências da abordagem cognitiva e científica Csaszar, 2018; Felin &amp; Zenger, 2009, 2017; Ehrig &amp; Schmidt, 2022; e Coali, Gambardella &amp; Novelli, 2024).</t>
  </si>
  <si>
    <t xml:space="preserve">Nove referências numa linha só, sem quebra, com parêntese de bastidor dentro da entrada de Camuffo. Alterna "&amp;" e "e" entre autores.</t>
  </si>
  <si>
    <t xml:space="preserve">Uma referência por linha, em lista, com uma frase de comentário em cada. Tirar o parêntese "incluindo também..." e dar a Csaszar (2018) entrada própria, se ficar.</t>
  </si>
  <si>
    <t xml:space="preserve">Gates 1 a 4: dor aguda e frequente, comprador certo com orçamento real, razão clara para trocar o hábito atual e capacidade técnica de entregar a fórmula prometida</t>
  </si>
  <si>
    <t xml:space="preserve">A abertura define os Gates 1 a 4 de um jeito e o corpo (3795-3801) de outro: Intensidade, Comprador, Tamanho de Mercado e Disposição a Pagar. "Razão para trocar" e "capacidade técnica" não são gates.</t>
  </si>
  <si>
    <t xml:space="preserve">Alinhar ao corpo: "Gates 1 a 4: dor intensa, comprador econômico com orçamento, mercado que comporta R$ 100 milhões de receita recorrente e disposição real a pagar".</t>
  </si>
  <si>
    <t xml:space="preserve">Primeiro você trava o **Problem Core** (a dor é aguda, a solução retém e a unidade básica para em pé).</t>
  </si>
  <si>
    <t xml:space="preserve">Põe retenção e economia unitária no Problem Core. Em 3767 e no corpo (3812, 3816) elas são os Gates 6 e 8, dos Scale Levers. O problema de Rafael e Bia fica fora do bloco que o Ritual pontua.</t>
  </si>
  <si>
    <t xml:space="preserve">Decidir onde moram retenção e unit economics. Se ficam nos Scale Levers, a cena deve mostrar Rafael polindo funil antes de passar nos Gates 6 e 8, e o Ritual (4036) deve incluir esses gates.</t>
  </si>
  <si>
    <t xml:space="preserve">E reserva uma fatia estritamente limitada para apostas **Exploratory** (novas fronteiras de alto risco).</t>
  </si>
  <si>
    <t xml:space="preserve">Aqui Exploratory é fatia de portfólio (o Espelho, 4030, fala em 10% do tempo). No corpo (3783, 3847) é um scorecard alternativo para ideias de fronteira. Dois conceitos com o mesmo nome.</t>
  </si>
  <si>
    <t xml:space="preserve">Escolher um sentido. Se for scorecard alternativo: "3. Só para teses de fronteira, troque o Problem Core pelos Exploratory Gates." Ajustar a pergunta 3 do Espelho.</t>
  </si>
  <si>
    <t xml:space="preserve">o modelo organiza os dezessete *gates* em três blocos complementares</t>
  </si>
  <si>
    <t xml:space="preserve">O capítulo tem 4 gates de Problem Core, 6 de Scale Levers e 5 exploratórios: 15. O template (3870-3908) confirma 15 e o Cap. 1 (3640) fala em "scorecard de dez gates".</t>
  </si>
  <si>
    <t xml:space="preserve">"o modelo organiza quinze gates em três blocos: quatro eliminatórios, seis ponderados e cinco exploratórios".</t>
  </si>
  <si>
    <t xml:space="preserve">todos os quatro devem estar em H igual ou superior a sete, e idealmente E igual ou superior a seis</t>
  </si>
  <si>
    <t xml:space="preserve">E ≥ 6 vira "ideal", mas é exigência em 3789, em 3657 ("Não invista em nada com H abaixo de sete ou E abaixo de seis") e na Fase 7 (linha 266). Na tabela de decisão e no template o E some.</t>
  </si>
  <si>
    <t xml:space="preserve">Regra única: "Cada gate do Problem Core precisa de H ≥ 7 e E ≥ 6." Levar o E para a tabela de 3826 e para a linha "Algum Core &lt; 7" do template. Corrigir 3804 também.</t>
  </si>
  <si>
    <t xml:space="preserve">### Fase 3 do framework: Scale Levers (ponderados)</t>
  </si>
  <si>
    <t xml:space="preserve">O bloco anterior se chama "Bloco 1" (3791) e o texto fala em "Bloco 2" (3808). "Fase 3" e "Fase 4 do framework" (3845) são resto da estrutura antiga e colidem com as Fases 3 e 4 da coleção.</t>
  </si>
  <si>
    <t xml:space="preserve">Retitular "Bloco 2: Scale Levers (ponderados)" e "Bloco 3: Exploratory Gates (para ideias de fronteira)".</t>
  </si>
  <si>
    <t xml:space="preserve">Para cada gate de um a dez, anote a nota H. Some os dez Hs e use a tabela abaixo:</t>
  </si>
  <si>
    <t xml:space="preserve">3789 manda usar o menor valor entre H e E como nota efetiva, aqui a soma usa só H. As faixas de 3789 se sobrepõem: H 8 e E 6 cumpre Proceed (H ≥ 7 e E ≥ 6) e Iterate (menor valor 5 ou 6).</t>
  </si>
  <si>
    <t xml:space="preserve">Escolher uma regra (soma de H ou soma do menor valor entre H e E) e usá-la em 3789, 3808, 3824, na tabela e no template. Faixas sem sobreposição: Proceed com mínimo 7, Iterate com mínimo 5 ou 6, Kill abaixo de 5.</t>
  </si>
  <si>
    <t xml:space="preserve">o Gate 4 (*Unit Economics*) reprova com E = 3, travando qualquer gasto em *Scale Levers* até consertar a retenção</t>
  </si>
  <si>
    <t xml:space="preserve">Gate 4 é Disposição a Pagar. Unit Economics é o Gate 6 e retenção o Gate 8, ambos Scale Levers, como a própria abertura diz (3767). O exemplo reprova o bloco errado.</t>
  </si>
  <si>
    <t xml:space="preserve">"o Gate 6 (GTM Fit e Unit Economics) e o Gate 8 (Retenção) reprovam, e o Gate 4 fica em dúvida porque a cliente pagou uma vez e não voltou". Ou mover os dois para o Core e renumerar.</t>
  </si>
  <si>
    <t xml:space="preserve">dez mil escritórios de advocacia imobiliária no país vezes R$ 12 mil de receita anual média vezes 15% de penetração, resultando em R$ 180 milhões de ARR potencial</t>
  </si>
  <si>
    <t xml:space="preserve">A conta dá R$ 18 milhões, não 180. Com R$ 18 milhões o Gate 3 reprova pelo critério do próprio capítulo (caminho para R$ 100 milhões de receita recorrente) e a decisão "prosseguir" cai.</t>
  </si>
  <si>
    <t xml:space="preserve">Corrigir os fatores (ex.: "vinte mil escritórios vezes R$ 60 mil vezes 15%, R$ 180 milhões") ou manter R$ 18 milhões e mudar o Gate 3 para Iterate ou Kill, o que rende um exemplo melhor.</t>
  </si>
  <si>
    <t xml:space="preserve">Dez mil escritórios vezes R$ 12 mil vezes 15% dão R$ 18 milhões de ARR, não R$ 180 milhões. Com R$ 18 milhões, o Gate 3 reprova pelo próprio corte do capítulo, que pede caminho para R$ 100 milhões de receita recorrente.</t>
  </si>
  <si>
    <t xml:space="preserve">cálculo próprio a partir de v03 L3837 e do critério do Gate 3 em v03 L3799</t>
  </si>
  <si>
    <t xml:space="preserve">E igual a sete (modelo bottom-up triangulado com dados da UK Law Society)</t>
  </si>
  <si>
    <t xml:space="preserve">Mistura dois países: mercado contado "no país" em reais, triangulado com a Law Society britânica, e preço em libras no Gate 4. "Property conveyancing" é figura do direito inglês, sem tradução.</t>
  </si>
  <si>
    <t xml:space="preserve">Abrasileirar: "assistente de IA para escrituras e registros de imóveis", dados da OAB e dos cartórios, preço e economia em reais. Ou assumir o caso britânico inteiro, em libras e sem "no país".</t>
  </si>
  <si>
    <t xml:space="preserve">e E igual a seis (duas bancas assinaram piloto pago de 60 dias, mas a amostra ainda pede mais três contratos para consolidar a nota E), decisão é iterar</t>
  </si>
  <si>
    <t xml:space="preserve">H 8 e E 6 cumpre a regra de aprovação de 3789 (H ≥ 7 e E ≥ 6), mas o exemplo manda iterar. O leitor não consegue reproduzir a decisão com as regras dadas.</t>
  </si>
  <si>
    <t xml:space="preserve">Baixar o E para 5 ("duas bancas em piloto, nenhuma renovou ainda") ou mudar a decisão para "prosseguir, com meta de fechar mais três pilotos".</t>
  </si>
  <si>
    <t xml:space="preserve">era uma tese contrarian em 2015 (reforçada a partir de 2017 com a arquitetura Transformer)</t>
  </si>
  <si>
    <t xml:space="preserve">Atribui à OpenAI de 2015 a tese de ganho previsível com escala, que só ganhou forma explícita por volta de 2018 a 2020 (GPT-2, leis de escala). Risco de leitura retrospectiva.</t>
  </si>
  <si>
    <t xml:space="preserve">Verificar. Sem fonte de 2015, reformular: "Em 2015, apostar numa organização de pesquisa aberta rumo à AGI era contrarian. A tese de escala veio depois e reforçou a posição."</t>
  </si>
  <si>
    <t xml:space="preserve">Mas em Exploratory Gates tinha perfil distintivo. aluguel entre pessoas existia em nicho (VRBO, Couchsurfing); a aposta era levá-lo ao viajante comum</t>
  </si>
  <si>
    <t xml:space="preserve">Frase cortada: falta a nota de Market Creation (9 na tabela), que os outros gates trazem, e a frase seguinte começa em minúscula.</t>
  </si>
  <si>
    <t xml:space="preserve">"Mas nos Exploratory Gates tinha perfil distintivo. Market Creation igual a nove: o aluguel entre pessoas existia em nicho (VRBO, Couchsurfing) e a aposta era levá-lo ao viajante comum, com pagamento protegido e avaliações."</t>
  </si>
  <si>
    <t xml:space="preserve">[ ] &lt;60 ou Core &lt;7 → 🔴 Pivot/Kill</t>
  </si>
  <si>
    <t xml:space="preserve">No template, Core abaixo de 7 manda matar. No texto (3793, 3804) e na linha 3880 do próprio template, manda voltar e iterar. A tabela de 3831 usa outro corte (&lt; 6).</t>
  </si>
  <si>
    <t xml:space="preserve">Separar: "[ ] Core &lt; 7 → voltar ao Core (iterar)" e "[ ] &lt; 60 com Core ≥ 7 → Pivot/Kill". Usar o mesmo corte 7 na tabela de 3831.</t>
  </si>
  <si>
    <t xml:space="preserve">Aplique o scorecard ao final da Fase 5, depois ao final da Fase 11, e periodicamente daí em diante</t>
  </si>
  <si>
    <t xml:space="preserve">Contradiz o "Quando aplicar" do mesmo capítulo (3779): final da Fase 8 e final da Fase 13. Na Fase 5 ainda não há experimento nem evidência para os Scale Levers.</t>
  </si>
  <si>
    <t xml:space="preserve">"Aplique o scorecard ao final da Fase 8, de novo ao final da Fase 13 e, depois, a cada trimestre nos dois primeiros anos."</t>
  </si>
  <si>
    <t xml:space="preserve">### TRL, Technology Readiness Level</t>
  </si>
  <si>
    <t xml:space="preserve">Depois do callout vazio, o texto pula de gates para TRL sem ponte. TRL/CRL e Committed Next Move não têm arquétipo, e o "Quando aplicar" (3779) ainda anuncia só o scorecard.</t>
  </si>
  <si>
    <t xml:space="preserve">Abrir com frase-ponte e o arquétipo que vive essa régua: "Henrique teve de declarar TRL e CRL no edital da Finep..." Atualizar 3779 para anunciar as três partes do capítulo.</t>
  </si>
  <si>
    <t xml:space="preserve">A fonte típica é fomento público (FINEP, CNPq, Embrapii, e FAP estaduais)</t>
  </si>
  <si>
    <t xml:space="preserve">A EMBRAPII financia P&amp;D com empresa parceira em maturidade intermediária (por volta de TRL 3 a 6), não pesquisa em TRL 1 a 3. Falta também o plural de "FAP".</t>
  </si>
  <si>
    <t xml:space="preserve">Verificar a faixa da EMBRAPII. Proposta: "A fonte típica é fomento público (CNPq, FAPs estaduais e editais universitários). A EMBRAPII entra a partir do TRL 3, com empresa parceira."</t>
  </si>
  <si>
    <t xml:space="preserve">A EMBRAPII financia projetos com empresa parceira cujas entregas ficam entre TRL 3 e TRL 6, cobrindo até um terço do valor com recurso não reembolsável. Não é fonte típica para pesquisa em TRL 1 a 3, ao contrário de CNPq e FAPs.</t>
  </si>
  <si>
    <t xml:space="preserve">https://wp.ufpel.edu.br/embrapii/?p=357</t>
  </si>
  <si>
    <t xml:space="preserve">A tecnologia existe. mas ainda faltam integração em ambiente real e validação comercial.</t>
  </si>
  <si>
    <t xml:space="preserve">Ponto no lugar de vírgula parte a frase e deixa "mas" em minúscula.</t>
  </si>
  <si>
    <t xml:space="preserve">"A tecnologia existe, mas ainda falta integrá-la ao ambiente real e validá-la comercialmente."</t>
  </si>
  <si>
    <t xml:space="preserve">### CRL: Nível de Maturidade Comercial e de Clientes (Escala de 1 a 9)</t>
  </si>
  <si>
    <t xml:space="preserve">Título e 3952 anunciam nove níveis, a tabela tem sete. O Cap. 1 (3663) diz "CRL (um a sete)" e a matriz (3970) vai até 7. Quem preencher edital pode declarar nível que a tabela não define.</t>
  </si>
  <si>
    <t xml:space="preserve">Se a régua é de sete níveis, corrigir título e 3952 para "Escala de 1 a 7". Se é a de nove do KTH, completar CRL 8 e 9 e atualizar 3663, 3669-3676 e a matriz.</t>
  </si>
  <si>
    <t xml:space="preserve">O CRL (*Commercial Readiness Level*, derivado do modelo *KTH Innovation Readiness Level* desenvolvido pelo KTH Royal Institute of Technology na Suécia</t>
  </si>
  <si>
    <t xml:space="preserve">No modelo do KTH, CRL é Customer Readiness Level, com nove níveis. Commercial Readiness é outra régua. O "Radar Petrobras" citado na mesma frase não tem referência e pede checagem.</t>
  </si>
  <si>
    <t xml:space="preserve">Verificar. Se a base é o KTH: "CRL (Customer Readiness Level, do KTH Innovation Readiness Level)". Citar programa brasileiro que use a régua, com nome oficial, ou cortar o exemplo.</t>
  </si>
  <si>
    <t xml:space="preserve">(equivalente à Fase 11, MVP em operação no Vol. 4; já o encerramento da Fase 10 corresponde ao CRL 4)</t>
  </si>
  <si>
    <t xml:space="preserve">CRL 4 já foi ligado à Fase 11 em curso (3959, "MVP testado com usuários reais"). Aqui vira o fim da Fase 10, que só entrega a especificação do MVP. CRL 4 e 5 caem na mesma fase.</t>
  </si>
  <si>
    <t xml:space="preserve">Mapear uma vez: CRL 3 no fim da Fase 10 (solução testada em protótipo), CRL 4 com MVP rodando na Fase 11, CRL 5 com piloto pago na Fase 11 ou 12. Tirar o comentário entre parênteses.</t>
  </si>
  <si>
    <t xml:space="preserve">A maioria dos editais brasileiros de fomento, e programas corporativos, pede que você se autoavalie em TRL, e CRL.</t>
  </si>
  <si>
    <t xml:space="preserve">Vírgula antes de "e" e "ou" em pares simples, efeito de substituição mecânica. Cerca de 15 casos no capítulo ("pesquisa, e desenvolvimento", "TRL 9, e CRL 1", "Data de início, e data de fim").</t>
  </si>
  <si>
    <t xml:space="preserve">"A maioria dos editais de fomento e dos programas corporativos pede que você se autoavalie em TRL e CRL." Revisar o capítulo buscando ", e " e ", ou ".</t>
  </si>
  <si>
    <t xml:space="preserve">(consultando sempre o checklist de saída da respectiva fase neste volume e, para a etapa de escala), ver</t>
  </si>
  <si>
    <t xml:space="preserve">Parêntese truncado: "e, para a etapa de escala," fica sem complemento. A frase não fecha e a remissão fica ininteligível.</t>
  </si>
  <si>
    <t xml:space="preserve">"Para os critérios quantitativos de cada fase, use o checklist de saída da própria fase. Na etapa de escala, use o Catálogo de Métricas e Benchmarks (Vol. 5)."</t>
  </si>
  <si>
    <t xml:space="preserve">Duas a três semanas é o padrão para experimentos em early stage (estágio inicial). Mais que isso geralmente é procrastinação disfarçada de rigor.</t>
  </si>
  <si>
    <t xml:space="preserve">Regra sem ressalva para B2B enterprise e hardware. Os exemplos do próprio trecho usam pilotos pagos de 60 dias (3837, 4061) e o Cap. 1 pede rigor para casos como o de Henrique.</t>
  </si>
  <si>
    <t xml:space="preserve">Acrescentar: "Em piloto B2B ou de hardware, a janela pode ir a 60 ou 90 dias, desde que o critério de sucesso e a data da decisão estejam escritos antes."</t>
  </si>
  <si>
    <t xml:space="preserve">Um próximo passo bom produz evidência. Não apenas atividade. Pergunte, antes de começar. *Se o experimento funcionar, o que eu vou observar?*.</t>
  </si>
  <si>
    <t xml:space="preserve">Pontos no lugar de dois-pontos e travessões criam fragmentos em série ("Não apenas atividade.", "Não em compromisso.", "E isso é viés. Não aprendizado."). Sobra "?*." com pontuação dupla.</t>
  </si>
  <si>
    <t xml:space="preserve">"Um bom próximo passo produz evidência, não só atividade. Antes de começar, pergunte: se o experimento funcionar, o que vou observar?" Aplicar o mesmo conserto em 3994, 4014 e 4019.</t>
  </si>
  <si>
    <t xml:space="preserve">**Impacto direto no caixa e na execução (MATURIDADE (TRL/CRL), DECISÃO POR GATES E FECHAMENTO...):** Com o filtro de *O Espelho do Capítulo 2: Em Qual Portão Sua...* implantado em Recife e Goiânia</t>
  </si>
  <si>
    <t xml:space="preserve">Variante do molde: título truncado e desfecho genérico. Rafael e Bia são os da cena, mas "eliminaram o improviso comercial" ignora o problema real (CAC de R$ 95, R$ 40 de margem, 88% sem recompra).</t>
  </si>
  <si>
    <t xml:space="preserve">Fechar a cena: "Bia congelou os testes de botão e refez o perfume do creme. Só quando a recompra passou de 30% Rafael voltou a comprar mídia." Números coerentes com a abertura, sem título entre parênteses.</t>
  </si>
  <si>
    <t xml:space="preserve">Se você trouxer mil clientes novos amanhã de manhã, eles vão continuar usando e pagando daqui a noventa dias, ou vão abandonar o barco pela porta dos fundos?</t>
  </si>
  <si>
    <t xml:space="preserve">O Espelho cobre só os gates. TRL/CRL e Committed Next Move, dois terços do capítulo fundido, ficam sem pergunta de autodiagnóstico. A imagem mistura barco e porta dos fundos.</t>
  </si>
  <si>
    <t xml:space="preserve">Acrescentar: "Que TRL e CRL você declararia hoje com laudo na mão?" e "Seu próximo passo tem as quatro peças escritas e o sinal esperado?". Trocar a imagem: "ou vão sumir sem recomprar?".</t>
  </si>
  <si>
    <t xml:space="preserve">Em seis meses, com a perda de pesagem documentada e reduzida, o módulo da balança entrou em doze unidades</t>
  </si>
  <si>
    <t xml:space="preserve">A dor da cena era fila e tempo (40 minutos por caminhão, 3 km de fila), e o resultado fala em "perda de pesagem". A TI "exporta CSV" logo depois de a oferta prometer não tocar na TI.</t>
  </si>
  <si>
    <t xml:space="preserve">"Em seis meses, com a espera na balança medida e reduzida de quarenta para cinco minutos, o módulo entrou em doze unidades." Trocar "a TI só precisou exportar" por "a TI só recebeu um arquivo diário para importar no SAP".</t>
  </si>
  <si>
    <t xml:space="preserve">como fez Henrique na metalúrgica do ABC</t>
  </si>
  <si>
    <t xml:space="preserve">A cena de 3:4051 a 3:4061 é numa cooperativa do interior do Paraná, com balança de soja e doze unidades. Duas linhas depois vira 'metalúrgica do ABC'. Texto novo desta edição.</t>
  </si>
  <si>
    <t xml:space="preserve">Trocar por 'como fez Henrique na cooperativa paranaense'. O resto da frase (módulo, doze plantas) já bate com a cena.</t>
  </si>
  <si>
    <t xml:space="preserve">como fez Henrique na metalúrgica do ABC, a visão completa (*Idea*) começa com um módulo cirúrgico no ponto onde a perda financeira sangra (*Wedge*) antes de conquistar as doze plantas (*Scale*)</t>
  </si>
  <si>
    <t xml:space="preserve">A cena acabou de contar a cooperativa do interior do Paraná. "Metalúrgica do ABC" e "plantas" são resto de outra versão e contrariam a bíblia (Henrique atua no interior do PR e do MT).</t>
  </si>
  <si>
    <t xml:space="preserve">"como fez Henrique na cooperativa paranaense: a visão completa (Idea) começa pelo módulo da balança, onde a fila custa dinheiro (Wedge), antes de chegar às doze unidades (Scale)."</t>
  </si>
  <si>
    <t xml:space="preserve">Fundadores ingênuos anunciam na porta do castelo que vieram derrubar o rei; fundadores brilhantes entram pela porta de serviço</t>
  </si>
  <si>
    <t xml:space="preserve">Antítese montada com ponto e vírgula e adjetivo inflado ("brilhantes"). É a quarta imagem do bloco (Cavalo de Troia, fresta, balança, castelo), com "módulo cirúrgico" na frase anterior.</t>
  </si>
  <si>
    <t xml:space="preserve">Ficar com uma imagem: "Quem chega oferecendo trocar o SAP é despachado na portaria. Quem resolve a fila da balança entra pela porta de serviço e, quando o gigante percebe, já é dono do fluxo de dados."</t>
  </si>
  <si>
    <t xml:space="preserve">&gt; [!important] Relação com o Capítulo 5 (Marketplaces, Plataformas e Efeitos de Rede)</t>
  </si>
  <si>
    <t xml:space="preserve">Marketplaces é o Cap. 4 (o 5 é B2B2C). E o corpo do callout não trata de marketplaces, só remete ao Cap. 1. Título e conteúdo não se correspondem.</t>
  </si>
  <si>
    <t xml:space="preserve">Retitular "Relação com o Capítulo 1 (os quatro frameworks)" ou apagar o callout, porque 4072 a 4080 repetem a mesma remissão.</t>
  </si>
  <si>
    <t xml:space="preserve">A terceira. O Antler tem vocabulário próprio e preciso, wedge, scope instability, platform versus wedge, expansion discipline, que merece registro consolidado</t>
  </si>
  <si>
    <t xml:space="preserve">"A terceira." vira frase solta e a lista de termos entre vírgulas, sem dois-pontos nem parênteses, fica ilegível. O gênero oscila no capítulo inteiro (a Antler, o Antler).</t>
  </si>
  <si>
    <t xml:space="preserve">"A terceira razão é o vocabulário próprio da Antler (wedge, scope instability, platform versus wedge, expansion discipline), que merece registro consolidado." Usar "a Antler" sempre.</t>
  </si>
  <si>
    <t xml:space="preserve">Perguntas dominantes. A dor é priorizada? O comprador é claro? O escopo é estável? Os riscos típicos nesse estágio são quatro sintomas clássicos listados no Antler. Escopo largo demais.</t>
  </si>
  <si>
    <t xml:space="preserve">Dois-pontos e travessões viraram ponto, e as listas viraram frases sem verbo em série. Cerca de 30 fragmentos no capítulo (4088, 4093, 4124, 4147, 4149, 4165).</t>
  </si>
  <si>
    <t xml:space="preserve">"As perguntas dominantes são três: a dor é prioridade, o comprador é claro, o escopo é estável? Os riscos típicos são quatro: escopo largo demais, problema não prioritário, comprador mal definido e construção antes da validação."</t>
  </si>
  <si>
    <t xml:space="preserve">Em ordem, e com disciplina. Expansão respeita eixos (intra-conta antes de extra-conta), e a regra de variável isolada.</t>
  </si>
  <si>
    <t xml:space="preserve">Vírgula mecânica antes de "e" em pares simples, cerca de 15 vezes no capítulo ("unidirecional, e cumulativa", "força, e limite", "abrir este capítulo, e percorrer").</t>
  </si>
  <si>
    <t xml:space="preserve">"A expansão segue ordem e disciplina: primeiro dentro da conta, depois fora dela, e uma variável por vez." Revisar o capítulo buscando ", e " e ", ou ".</t>
  </si>
  <si>
    <t xml:space="preserve">Mapeia essencialmente na Fase 14 (Crescimento e Capital), com ecos na Fase 15 para diagnóstico de saturação.</t>
  </si>
  <si>
    <t xml:space="preserve">A Fase 14 é Capital para Escala, Rodadas e Eficiência Financeira. A expansão está na Fase 15 e o diagnóstico de saturação na Fase 19, como a tabela logo abaixo (4117-4119) informa.</t>
  </si>
  <si>
    <t xml:space="preserve">"Corresponde à Fase 15 (Máquina de Crescimento e Expansão em Escala, Vol. 6), com o diagnóstico de saturação na Fase 19 (Vol. 9)."</t>
  </si>
  <si>
    <t xml:space="preserve">Passo 3 do COMO</t>
  </si>
  <si>
    <t xml:space="preserve">Rótulos da estrutura antiga. Não existe seção "COMO" nas Fases 6 e 8 (4114, 4115). Em 4117 e 4118 o Vol. 6 aparece como "Vendas, Receita Previsível e Expansão Comercial", nome que ele não tem.</t>
  </si>
  <si>
    <t xml:space="preserve">Usar os rótulos atuais: "Fase 6 (Vol. 2), Passo 3", "Fase 8, Passo 1" e "Fase 15 (Vol. 6, Receita Enterprise, Liderança e Cultura), Eixo 1 da expansão".</t>
  </si>
  <si>
    <t xml:space="preserve">Fase 19 (Vol. 9)]], Passo 1 (logo abaixo)</t>
  </si>
  <si>
    <t xml:space="preserve">"Logo abaixo" é resto do contexto original. A seção está no Vol. 9 e se chama "Antes de começar, esgotou os seis caminhos de expansão?", não "Passo 1".</t>
  </si>
  <si>
    <t xml:space="preserve">"Fase 19 (Vol. 9), seção Antes de começar".</t>
  </si>
  <si>
    <t xml:space="preserve">| Transversal | Abertura dos Princípios Fundamentais |</t>
  </si>
  <si>
    <t xml:space="preserve">Não há seção "Princípios Fundamentais" na coleção e a epígrafe citada só aparece nesta tabela. Remissão para lugar inexistente.</t>
  </si>
  <si>
    <t xml:space="preserve">Apontar para onde a epígrafe de fato está ou cortar a linha da tabela.</t>
  </si>
  <si>
    <t xml:space="preserve">**Convergência com o Modelo 2 (Operacional):** ferramentas como *Mom Test*, níveis de dor e filtros de problema inicial são compartilhadas entre aceleradoras como YC e Antler</t>
  </si>
  <si>
    <t xml:space="preserve">Parágrafo de outra mão: "Modelo 2" entre "Framework 1" e "Framework 3", rótulo em formato diferente e primeira pessoa ("estruturei") num capítulo que fala em "adotamos" (4084).</t>
  </si>
  <si>
    <t xml:space="preserve">"**Com o Framework 2 (Operacional).** Mom Test, níveis de dor e filtros de problema são comuns a YC, Antler, Blank, Maurya e aos critérios da Fase 4 deste manual." Manter o "nós" do capítulo.</t>
  </si>
  <si>
    <t xml:space="preserve">### Glossário Antler</t>
  </si>
  <si>
    <t xml:space="preserve">Glossário local numa edição que promete glossário único no Dicionário do Vol. 10. Scope Instability, Buyer Precision Test e Directionality não estão no Dicionário. O verbete Wedge repete 4088.</t>
  </si>
  <si>
    <t xml:space="preserve">Levar os verbetes para o Dicionário do Vol. 10 e deixar aqui uma tabela curta "termo e onde se usa". Ou retitular "Vocabulário Antler" e cortar as repetições de 4088 e 4096.</t>
  </si>
  <si>
    <t xml:space="preserve">**Fechamento operacional (IDEA → WEDGE → SCALE: O FRAMEWORK ANTLER COMO LENTE...):** Em Curitiba, a aplicação rigorosa do roteiro de *O Espelho do Capítulo 3: Seu Produto Entra Como...* por **Henrique**</t>
  </si>
  <si>
    <t xml:space="preserve">Molde com título truncado e o mesmo desfecho do Cap. 1 ("converteu incerteza estratégica em cadência mensurável de entrega"). Henrique é o da cena, mas o fecho ignora a balança e as doze unidades.</t>
  </si>
  <si>
    <t xml:space="preserve">"Henrique transformou a balança em oferta padrão: R$ 1.900 por mês, piloto de 60 dias dentro da alçada do gerente. Hoje toda conversa com cooperativa começa pelo pátio, não pelo SAP."</t>
  </si>
  <si>
    <t xml:space="preserve">sem carregar estoque próprio de terceiros</t>
  </si>
  <si>
    <t xml:space="preserve">Expressão contraditória: o estoque é próprio ou é de terceiros.</t>
  </si>
  <si>
    <t xml:space="preserve">"sem carregar estoque" ou "sem comprar estoque de terceiros".</t>
  </si>
  <si>
    <t xml:space="preserve">As outras 177 confeiteiras ficaram irritadas com o silêncio da plataforma e desinstalaram o aplicativo.</t>
  </si>
  <si>
    <t xml:space="preserve">A abertura (3:4196) cadastra 180 artesãs de sabonetes, velas e cosméticos. Aqui viram confeiteiras com 'caixa do bolo', resto da v5.0. E o 177 só fecha se as três empresas compradoras fossem artesãs.</t>
  </si>
  <si>
    <t xml:space="preserve">'Trinta dias depois, só três artesãs tinham recebido pedido. As outras 177 ficaram irritadas...' e 'pegaram o cartão com o WhatsApp da artesã dentro do kit'.</t>
  </si>
  <si>
    <t xml:space="preserve">A oferta era de 180 artesãs de sabonetes, velas e cosméticos (4196). Viram "confeiteiras" com "caixa do bolo" (4198, 4200). E "177" desconta três empresas compradoras de um total de fornecedoras.</t>
  </si>
  <si>
    <t xml:space="preserve">Unificar: "Trinta dias depois, só três empresas tinham comprado, de quatro artesãs. As outras 176 não venderam nada e desinstalaram o aplicativo. As empresas acharam o cartão com o WhatsApp da artesã dentro do kit." Corrigir 4200.</t>
  </si>
  <si>
    <t xml:space="preserve">Construir um marketplace não é construir um catálogo de classificados; é construir uma bolsa de valores</t>
  </si>
  <si>
    <t xml:space="preserve">Antítese "não é X, é Y" costurada com ponto e vírgula. O capítulo tem cerca de 19 pontos e vírgulas (4222, 4316, 4345, 4413).</t>
  </si>
  <si>
    <t xml:space="preserve">"Um marketplace funciona como uma bolsa, não como um catálogo de classificados. A única métrica que mantém os dois lados vivos é a liquidez..."</t>
  </si>
  <si>
    <t xml:space="preserve">Uma categoria crescente de startups opera como marketplace, conectando dois ou mais lados (oferta e demanda), ou construindo em cima de plataformas</t>
  </si>
  <si>
    <t xml:space="preserve">Depois da cena, o capítulo recomeça com definição de manual (abertura do capítulo antigo). Rafael e Bia somem até o Espelho e nenhuma seção aplica liquidez ou vazamento ao piloto deles.</t>
  </si>
  <si>
    <t xml:space="preserve">Cortar a frase de definição e costurar: "O piloto de Rafael e Bia esbarrou nos dois problemas de todo marketplace nascente..." Usar o caso deles em 4220 (liquidez) e 4224 (vazamento).</t>
  </si>
  <si>
    <t xml:space="preserve">**Problema do cold start.** Oferta sem demanda, e vice-versa, igual a morte. Padrões de solução. Single-side bootstrap.</t>
  </si>
  <si>
    <t xml:space="preserve">Notas de tópico viradas em frases sem verbo, com "=" trocado por "igual a". Domina 4216-4256, 4300-4312 e 4333-4374, cerca de 75 fragmentos. Não se lê como prosa nem como lista.</t>
  </si>
  <si>
    <t xml:space="preserve">Reescrever cada bloco em prosa ou em lista explícita: "Sem oferta não há demanda, e vice-versa. Há quatro saídas: resolver um lado sozinho (a OpenTable começou como software de reservas), subsidiar o lado difícil, restringir a geografia e importar oferta."</t>
  </si>
  <si>
    <t xml:space="preserve">em torno de 30% das buscas convertendo em corridas na mobilidade urbana e 15% a 20% em serviços profissionais sob demanda</t>
  </si>
  <si>
    <t xml:space="preserve">Patamares sem fonte e incoerentes no capítulo: o Espelho (4395) fala em "30% de propostas fechadas" sem setor e o Ritual (4401) em "30% em entregas rápidas" e "15% em serviços".</t>
  </si>
  <si>
    <t xml:space="preserve">Verificar a origem. Fixar uma referência por categoria e repetir a mesma no Espelho e no Ritual, ou usar regra relativa: "só abra nova praça quando a sua taxa parar de cair por quatro semanas".</t>
  </si>
  <si>
    <t xml:space="preserve">#### 2. Dependência de plataformas terceiras e defesa contra o vazamento no WhatsApp</t>
  </si>
  <si>
    <t xml:space="preserve">O corpo (4228-4234) trata de App Store, nuvem, anúncios e integrações, nada de WhatsApp. A defesa contra vazamento está em 4224. O H3 de 4214 promete só cold start e abriga risco de plataforma.</t>
  </si>
  <si>
    <t xml:space="preserve">Retitular "2. Dependência de plataformas de terceiros" e levar o trecho de WhatsApp de 4224 para cá, ou tirar "WhatsApp" do título. Retitular 4214 para cobrir as quatro subseções.</t>
  </si>
  <si>
    <t xml:space="preserve">App Store (Apple, e Google Play). Quinze a trinta por cento de fee.</t>
  </si>
  <si>
    <t xml:space="preserve">Comissões e regras de pagamento externo das lojas mudaram desde 2024 (DMA na UE, Epic v. Apple nos EUA, processo da Apple no CADE). Também põe o Google Play dentro da App Store.</t>
  </si>
  <si>
    <t xml:space="preserve">Verificar o quadro brasileiro em outubro de 2026 e datar: "Lojas de aplicativos (App Store e Google Play) cobram de 15% a 30%, com as exceções abertas pelo CADE em [ano]."</t>
  </si>
  <si>
    <t xml:space="preserve">Desde 18 de junho de 2026, por acordo com o Cade de dezembro de 2025, a Apple permite no Brasil lojas alternativas e pagamento de terceiros. A comissão da App Store sobre bens digitais vai até 21%, cai a 10% para pequenas empresas e assinaturas após o 1º ano, e é de 5% para apps vendidos fora da loja.</t>
  </si>
  <si>
    <t xml:space="preserve">https://www.poder360.com.br/poder-tech/apple-libera-apps-de-lojas-rivais-e-pagamentos-externos-no-brasil/</t>
  </si>
  <si>
    <t xml:space="preserve">Mudança de preço, discontinuação de serviços, e lock-in. APIs de terceiros. Mudança de cota, deprecation, e preço.</t>
  </si>
  <si>
    <t xml:space="preserve">Inglês e decalques em série: "discontinuação", "deprecation", "Disintermediação" (4254, 4312, 4325, 4368), "Build community off-platform", "Reach de brand", "Team anti-fraude", "patterns".</t>
  </si>
  <si>
    <t xml:space="preserve">"Mudança de preço, descontinuação de serviço e dependência técnica (lock-in)." Trocar "Disintermediação" por "desintermediação" e "Build community off-platform" por "construa comunidade fora da plataforma".</t>
  </si>
  <si>
    <t xml:space="preserve">Design que permite mudança de cloud (mais caro. Mas reduz lock-in). Relacionamento formal. Em plataforma-chave, ter sponsor interno.</t>
  </si>
  <si>
    <t xml:space="preserve">Ponto dentro do parêntese parte a frase. O parágrafo inteiro é sequência de rótulos soltos ("Diversificação.", "Testado.") com inglês sem tradução ("Build community off-platform").</t>
  </si>
  <si>
    <t xml:space="preserve">"Há quatro defesas: diversificar canais, manter relação direta com o usuário (e-mail, comunidade própria), desenhar a infraestrutura para trocar de nuvem (custa mais, mas reduz a dependência) e ter plano B testado, não só escrito."</t>
  </si>
  <si>
    <t xml:space="preserve">### Liquidez (Search-to-Fill Rate), GMV, Take Rate Líquido, Razão Oferta/Demanda e Taxa de Retenção Multi-Pedido</t>
  </si>
  <si>
    <t xml:space="preserve">Título longo, em Title Case, promete cinco métricas. O corpo tem duas linhas telegráficas e não define take rate líquido nem razão oferta e demanda.</t>
  </si>
  <si>
    <t xml:space="preserve">Retitular "Métricas de marketplace e de risco de plataforma" e escrever uma frase por métrica, com fórmula e faixa de referência. Ou fundir com 4333-4349, que já tratam de liquidez e take rate.</t>
  </si>
  <si>
    <t xml:space="preserve">O primeiro é o problema do ovo-e-galinha. Restaurante não entra se não há consumidor, consumidor não entra se não há restaurante.</t>
  </si>
  <si>
    <t xml:space="preserve">Fusão sem enxugar: cold start aparece em 4218, 4264, 4284 e no framework (4413), take rate em 4270 e 4345 (com faixas diferentes) e a restrição do CADE de 2023 em 4274 e 4423.</t>
  </si>
  <si>
    <t xml:space="preserve">Um tratamento por tema: cold start no framework de Chen, take rate numa tabela única em 4345, CADE uma vez. Cortar 4218 e a lista de estratégias de 4264 ou remeter a elas.</t>
  </si>
  <si>
    <t xml:space="preserve">Em iFood, restaurante precisa de mais de cinco pedidos por dia para ser retido. Consumidor precisa de mais de dez opções de comida para voltar.</t>
  </si>
  <si>
    <t xml:space="preserve">Números precisos atribuídos a empresa real sem fonte. Parecem ilustração apresentada como dado.</t>
  </si>
  <si>
    <t xml:space="preserve">Verificar. Sem fonte, reescrever como hipótese: "Num app de delivery, suponha que o restaurante precise de cinco pedidos por dia para ficar e o cliente de dez opções para voltar."</t>
  </si>
  <si>
    <t xml:space="preserve">o trabalho é construir o primeiro lado com capital subsidiário ou rent-seeking</t>
  </si>
  <si>
    <t xml:space="preserve">"Capital subsidiário" não faz sentido aqui e "rent-seeking" (busca de renda por favorecimento) é o termo errado para subsidiar um lado do mercado.</t>
  </si>
  <si>
    <t xml:space="preserve">"o trabalho é construir o primeiro lado com subsídio direto (garantia mínima, taxa zero) ou com uma ferramenta que gere valor sozinha".</t>
  </si>
  <si>
    <t xml:space="preserve">Stone começou em maquininha (produto), evoluiu para banking e marketplace, modelo híbrido.</t>
  </si>
  <si>
    <t xml:space="preserve">O parágrafo trata da transição plataforma para produto, e a Stone faz o caminho inverso. O Airbnb Plus, citado antes, pode ter sido descontinuado. Conferir.</t>
  </si>
  <si>
    <t xml:space="preserve">Levar a Stone para o parágrafo de produto para plataforma (4294). Verificar se o Airbnb Plus existe em 2026 e, se não, trocar o exemplo.</t>
  </si>
  <si>
    <t xml:space="preserve">a operação diária de um marketplace exige dominar seis disciplinas adicionais:</t>
  </si>
  <si>
    <t xml:space="preserve">Seguem cinco subseções, não seis. Em 4364, "quatro camadas de proteção" introduz cinco itens. As contagens anunciadas não batem.</t>
  </si>
  <si>
    <t xml:space="preserve">"cinco disciplinas" em 4331 e "cinco camadas" em 4364, ou ajustar as listas.</t>
  </si>
  <si>
    <t xml:space="preserve">Mas sub-mercados (São Paulo versus interior. Categoria A versus categoria B), com liquidez muito diferente.</t>
  </si>
  <si>
    <t xml:space="preserve">Frase sem verbo, com ponto dentro do parêntese. O sentido se perde.</t>
  </si>
  <si>
    <t xml:space="preserve">"Mas os submercados (São Paulo e interior, categoria A e categoria B) podem ter liquidez muito diferente. Medir por geografia, categoria e horário revela o problema escondido na média."</t>
  </si>
  <si>
    <t xml:space="preserve">estimativas de mercado até outubro de 2026, detalhadas no Capítulo 6</t>
  </si>
  <si>
    <t xml:space="preserve">O Cap. 6 hoje é Open Source. Na v5.0 o Cap. 6 era este mesmo capítulo de marketplace. As faixas já aparecem em 4270, com valores um pouco diferentes.</t>
  </si>
  <si>
    <t xml:space="preserve">Cortar a remissão e unir as duas listas numa tabela datada: "Referências de take rate por vertical (estimativas de mercado, outubro de 2026)". Manter só uma faixa para cada vertical.</t>
  </si>
  <si>
    <t xml:space="preserve">Se baixar preço de aquisição de um lado, não melhora fill rate, esse não é o gargalo.</t>
  </si>
  <si>
    <t xml:space="preserve">A condicional, mal pontuada, vira duas ordens soltas. Some o teste: baratear um lado e ver se o fill rate sobe.</t>
  </si>
  <si>
    <t xml:space="preserve">"Se baratear a aquisição de um lado não melhora o fill rate, esse lado não é o gargalo."</t>
  </si>
  <si>
    <t xml:space="preserve">&gt; Um a cinco por cento do GMV. Sem isso, marketplace vira alvo.</t>
  </si>
  <si>
    <t xml:space="preserve">Sem fonte e provavelmente inflado. Com take rate de 10% a 20%, gastar de 1% a 5% do GMV em antifraude consome de 5% a 50% da receita da plataforma.</t>
  </si>
  <si>
    <t xml:space="preserve">Verificar. Expressar em proporção da receita líquida ou da perda por fraude, com fonte, ou trocar por regra: "meça a perda por fraude a cada mil transações e invista até ela cair abaixo do teto que você definiu".</t>
  </si>
  <si>
    <t xml:space="preserve">**Resultado na trincheira (MARKETPLACES, PLATAFORMAS E EFEITOS DE REDE: LIQUIDEZ,...):** A disciplina descrita em *O Espelho do Capítulo 4: Você Criou um...* permitiu que **Rafael e Bia**</t>
  </si>
  <si>
    <t xml:space="preserve">Molde exato das 23 ocorrências. Rafael e Bia são os da cena, mas "blindassem a margem operacional e reduzissem o retrabalho" não tem relação com fome de liquidez e vazamento pelo WhatsApp.</t>
  </si>
  <si>
    <t xml:space="preserve">"Rafael e Bia fecharam o cadastro em 40 artesãs, venderam só para empresas de Goiânia e passaram a faturar pela plataforma, com nota fiscal e seguro de entrega. O vazamento caiu porque a empresa ganhou motivo para pedir por lá."</t>
  </si>
  <si>
    <t xml:space="preserve">### FRAMEWORKS PASSO A PASSO DESTE CAPÍTULO</t>
  </si>
  <si>
    <t xml:space="preserve">Bloco de ferramenta depois do Espelho e do Ritual, quando a Nota do autor promete fechar com eles. O rótulo também não é o prometido ("Oficina de Trincheira").</t>
  </si>
  <si>
    <t xml:space="preserve">Mover o framework de Chen para antes do Espelho, como "Oficina de Trincheira (Caderno de Campo): Cold Start Problem", e cortar as listas de cold start de 4218 e 4264 que ele substitui.</t>
  </si>
  <si>
    <t xml:space="preserve">Efeitos de rede não são uma coisa, são cinco coisas diferentes que operam de formas diferentes.</t>
  </si>
  <si>
    <t xml:space="preserve">Antítese que promete cinco tipos de efeito de rede e não lista nenhum. O livro de Chen organiza cinco etapas, não cinco tipos. Parece confusão entre as duas coisas.</t>
  </si>
  <si>
    <t xml:space="preserve">Verificar. Trocar por: "Chen divide a vida de uma rede em cinco etapas, e cada uma pede uma tática diferente." Se a ideia for tipos de efeito de rede, listá-los e citar a fonte.</t>
  </si>
  <si>
    <t xml:space="preserve">Em The Cold Start Problem, Chen organiza a vida de uma rede em cinco etapas (Cold Start, Tipping Point, Escape Velocity, Hitting the Ceiling e The Moat) e divide os efeitos de rede em três forças: aquisição, engajamento e economia. Não há cinco tipos de efeito de rede no livro.</t>
  </si>
  <si>
    <t xml:space="preserve">https://sachinrekhi.com/andrew-chen-the-cold-start-problem</t>
  </si>
  <si>
    <t xml:space="preserve">A rede atômica (*Atomic Network*) consistia em concentrar dezenas de restaurantes de entrega rápida e consumidores num mesmo bairro paulistano antes de abrir a cidade inteira</t>
  </si>
  <si>
    <t xml:space="preserve">Detalhe operacional atribuído ao iFood sem fonte e apresentado como fato. Pede registro público do lançamento bairro a bairro.</t>
  </si>
  <si>
    <t xml:space="preserve">Verificar. Sem fonte, apresentar como leitura do método ("Visto pela lente de Chen, o iFood...") ou usar um caso documentado no próprio livro (Tinder em campus, Uber em São Francisco).</t>
  </si>
  <si>
    <t xml:space="preserve">O iFood nasceu em 2011, ligado à Disk Cook, como guia impresso de cardápios com central telefônica, e em dois anos fazia quase 200 mil pedidos por mês. Nenhuma fonte aberta registra lançamento concentrado num bairro paulistano e replicado bairro a bairro.</t>
  </si>
  <si>
    <t xml:space="preserve">https://forbes.com.br/forbes-tech/2021/08/o-mundo-dos-unicornios-ifood/ | https://exame.com/pme/cardapio-ampliado/</t>
  </si>
  <si>
    <t xml:space="preserve">quem perde R$ 4.000 por semana toda vez que um funcionário pega quinze dias de atestado médico por hérnia de disco no escritório ou na fábrica?</t>
  </si>
  <si>
    <t xml:space="preserve">O programa de Camila é de saúde bucal (3:4435), mas o argumento de Henrique é afastamento por hérnia de disco, resto da versão de fisioterapia. A conta do RH não fecha.</t>
  </si>
  <si>
    <t xml:space="preserve">'quem perde R$ 4.000 por semana toda vez que um funcionário falta dois dias por dor de dente ou canal inflamado?' Assim o RH paga pela prevenção bucal.</t>
  </si>
  <si>
    <t xml:space="preserve">O argumento para vender um programa odontológico ao RH usa hérnia de disco, doença de coluna que saúde bucal não previne. E a conta "R$ 4.000 por semana toda vez" não fecha.</t>
  </si>
  <si>
    <t xml:space="preserve">Usar absenteísmo de origem dental: "quem perde quando um atendente falta dois dias por dor de dente ou extração de siso?". Dar um custo por falta coerente com o salário de call center.</t>
  </si>
  <si>
    <t xml:space="preserve">Não é o funcionário; é o diretor de RH e o plano de saúde corporativo.</t>
  </si>
  <si>
    <t xml:space="preserve">Antítese "não é X, é Y" montada com ponto e vírgula na fala de abertura. Outro ponto e vírgula no callout da linha 4492.</t>
  </si>
  <si>
    <t xml:space="preserve">"Quem perde é o diretor de RH e o plano de saúde corporativo, não o funcionário." Na linha 4492, dar a ressalva sobre empresas médias em frase própria.</t>
  </si>
  <si>
    <t xml:space="preserve">– "Camila, quem perde R$ 4.000 por semana</t>
  </si>
  <si>
    <t xml:space="preserve">Fala marcada ao mesmo tempo por meia-risca e por aspas. A meia-risca ocupa o lugar do travessão que a edição cortou. Repete em 4617 e 4621.</t>
  </si>
  <si>
    <t xml:space="preserve">Escolher um sistema. Com aspas basta: Henrique perguntou: "Camila, quem perde...". Sem a meia-risca no início do parágrafo.</t>
  </si>
  <si>
    <t xml:space="preserve">um único contrato corporativo habilitou 1.200 funcionários para triagem odontológica digital e atendimento preventivo na clínica, derrubando o custo de aquisição inicial para R$ 2,50 por vida cadastrada</t>
  </si>
  <si>
    <t xml:space="preserve">Mensalidade por vida com direito a atendimento odontológico pode configurar plano odontológico (Lei 9.656/1998, registro na ANS). O capítulo vende o modelo como saída sem ressalva.</t>
  </si>
  <si>
    <t xml:space="preserve">Na seção Regulatório, um parágrafo de saúde: programa cobrado por serviço versus cobertura pré-paga, parceria com operadora registrada na ANS e regras éticas do CFO. Conferir o enquadramento.</t>
  </si>
  <si>
    <t xml:space="preserve">A Lei 9.656/1998 sujeita à ANS a prestação continuada de serviços ou cobertura de custos assistenciais, inclusive odontológicos, a preço pré ou pós estabelecido (art. 1º, I e § 1º), e só operadora autorizada pode vender esse produto (art. 8º). Programa pago por vida para dar acesso a atendimento pode ser enquadrado como plano.</t>
  </si>
  <si>
    <t xml:space="preserve">https://www.planalto.gov.br/ccivil_03/leis/l9656.htm</t>
  </si>
  <si>
    <t xml:space="preserve">Mas seis meses depois veio a lição oculta do B2B2C que quase fez Camila perder a renovação: **A Armadilha da Dupla Aprovação**.</t>
  </si>
  <si>
    <t xml:space="preserve">A cena para no risco de perder a renovação e não volta. O corpo (4447 a 4591) não cita Camila, a Armadilha da Dupla Aprovação nem um caso de saúde. O leitor não sabe se ela renovou.</t>
  </si>
  <si>
    <t xml:space="preserve">Usar Camila como fio: a ativação baixa no call center de Contagem, o kit que ela montou, o uso no mês 11, a renovação salva ou perdida. Retomar a Dupla Aprovação em Riscos e em Métricas.</t>
  </si>
  <si>
    <t xml:space="preserve">(monitorado sempre por relatórios agregados e anonimizados para o RH, já que dados individuais de saúde são dados pessoais sensíveis protegidos pelo art. 11 da LGPD)</t>
  </si>
  <si>
    <t xml:space="preserve">Parêntese longo no meio da condicional. A ressalva da LGPD é boa, mas quebra a frase que carrega a armadilha.</t>
  </si>
  <si>
    <t xml:space="preserve">Fechar a condicional e dar a ressalva em frase própria: "O RH só deve receber relatórios agregados e anonimizados. Dado de saúde do funcionário é dado sensível (art. 11 da LGPD)."</t>
  </si>
  <si>
    <t xml:space="preserve">A anatomia real do problema: separando o sinal do ruído</t>
  </si>
  <si>
    <t xml:space="preserve">O título promete anatomia do problema e a seção abre com definição de dicionário ("B2B2C é o modelo de negócio em que..."), a abertura de manual que a Nota do autor diz evitar.</t>
  </si>
  <si>
    <t xml:space="preserve">Renomear para "O que é B2B2C e o que não é", ou abrir pelo erro de Camila (vender de um em um) e só então definir o modelo.</t>
  </si>
  <si>
    <t xml:space="preserve">Hiandros e Evino vendem atacado para restaurantes e bares (B), que servem aos consumidores finais (C).</t>
  </si>
  <si>
    <t xml:space="preserve">A Evino é e-commerce de vinho para consumidor final, não atacadista de bares. "Hiandros" não parece empresa conhecida e pode ser nome inventado.</t>
  </si>
  <si>
    <t xml:space="preserve">Confirmar ou trocar por exemplo verificável de distribuição para food service. Sem caso seguro, cortar a frase.</t>
  </si>
  <si>
    <t xml:space="preserve">A Evino, fundada em 2013, é e-commerce de vinhos que vende sobretudo ao consumidor final. Venda direta a restaurantes e hotéis vem da Grand Cru, importadora que a Evino comprou em 2021. Não há empresa conhecida chamada Hiandros.</t>
  </si>
  <si>
    <t xml:space="preserve">https://braziljournal.com/evino-compra-a-grand-cru-e-ja-fatura-r-700-mi</t>
  </si>
  <si>
    <t xml:space="preserve">Cuidado para não confundir esse arranjo com o Nubank Marketplace, em que a própria instituição financeira detém a base de clientes Nubank (C) e atua como vitrine de distribuição para parceiros comerciais (B)</t>
  </si>
  <si>
    <t xml:space="preserve">O texto tira do B2B2C a plataforma dona da base de C. Na frase seguinte e no quarto arquétipo (4483), iFood, Mercado Livre e Magalu, com o mesmo arranjo, entram como B2B2C.</t>
  </si>
  <si>
    <t xml:space="preserve">Escolher um critério e aplicar. Por exemplo: "quando a plataforma é dona do cliente final, o jogo é de marketplace (Cap. 4)". Aí os marketplaces saem dos arquétipos, ou o Nubank entra.</t>
  </si>
  <si>
    <t xml:space="preserve">com economia de C (volume, frequência, unit economics, ou seja, a economia unitária por cliente, pelo consumidor final)</t>
  </si>
  <si>
    <t xml:space="preserve">A glosa inserida partiu a enumeração. "por cliente, pelo consumidor final" ficou solto e redundante.</t>
  </si>
  <si>
    <t xml:space="preserve">"com a economia de consumo (volume, frequência e economia unitária por consumidor final)".</t>
  </si>
  <si>
    <t xml:space="preserve">Vender para cem empresas B que cada uma tem dez mil consumidores</t>
  </si>
  <si>
    <t xml:space="preserve">Relativa mal construída ("que cada uma tem"). Na linha 4539, "a porcentagem que você captura da GMV" erra o gênero de GMV.</t>
  </si>
  <si>
    <t xml:space="preserve">"Vender para cem empresas B, cada uma com dez mil consumidores". Em 4539, "do GMV".</t>
  </si>
  <si>
    <t xml:space="preserve">A quarta razão é o oposto da terceira: complexidade dobrada.</t>
  </si>
  <si>
    <t xml:space="preserve">Complexidade não é o oposto de dados e efeitos de rede. A seção mistura ganhos e custos sob "razões" e troca o rótulo no meio ("A segunda alavanca").</t>
  </si>
  <si>
    <t xml:space="preserve">"Há três ganhos (alavancagem, barreira por integração e dados) e dois custos (complexidade dobrada e tensão entre B e C)." Manter um só rótulo.</t>
  </si>
  <si>
    <t xml:space="preserve">O primeiro é white-label infrastructure. Você constrói a infra. B entrega ao C com a marca do B.</t>
  </si>
  <si>
    <t xml:space="preserve">Critérios (4469 a 4471), arquétipos e riscos viraram fileiras de frases de três a seis palavras. A cadência de bloco de notas destoa do terceiro arquétipo, já reescrito em prosa.</t>
  </si>
  <si>
    <t xml:space="preserve">Escrever cada arquétipo em duas ou três frases completas, como o terceiro: o que você entrega, quem vê a marca, de onde vem a receita, qual a defesa. Ou assumir uma tabela de cinco linhas.</t>
  </si>
  <si>
    <t xml:space="preserve">Revenue vem de comissão sobre transações, fee por uso, ou assinatura. O moat é integração profunda, compliance certificada, confiabilidade.</t>
  </si>
  <si>
    <t xml:space="preserve">Inglês sem necessidade no capítulo todo: revenue (9 vezes), moat, fee, vendor, customization, settings, pós-signing, tierar, leverage, AEs, DevX.</t>
  </si>
  <si>
    <t xml:space="preserve">Receita, barreira de defesa, tarifa, fornecedor, personalização, configurações, pós-assinatura, escalonar por faixa, executivo de contas. Manter só siglas consagradas (SLA, API, GMV).</t>
  </si>
  <si>
    <t xml:space="preserve">é o caso da Dock em serviços financeiros, de motores de emissão fiscal integrados a ERPs (como eNotas e NFE.io), de seguradoras embutidas no varejo (como a Luizaseg no Magazine Luiza)</t>
  </si>
  <si>
    <t xml:space="preserve">Dock já ilustra o arquétipo 1 (4477) e a Luizaseg volta no 5 (4485). Com exemplos repetidos, a taxonomia em que todo modelo "cabe em um deles" não separa nada.</t>
  </si>
  <si>
    <t xml:space="preserve">Dar exemplos exclusivos a cada arquétipo e uma frase de fronteira: "o habilitador vende uma capacidade técnica ou regulatória que B não teria. O white-label vende o produto inteiro com a marca de B".</t>
  </si>
  <si>
    <t xml:space="preserve">crédito embutido em checkout (Creditas via parceiros)</t>
  </si>
  <si>
    <t xml:space="preserve">A Creditas é conhecida por crédito com garantia e consignado, não por crédito no checkout. Exemplo provavelmente mal escolhido.</t>
  </si>
  <si>
    <t xml:space="preserve">Confirmar. Se a Creditas não tiver produto de checkout, usar um caso verificável de crédito no ponto de venda.</t>
  </si>
  <si>
    <t xml:space="preserve">Prospecção de B leva frequentemente seis a doze meses. A negociação de contrato leva três a nove meses em enterprise. A integração técnica leva três a doze meses.</t>
  </si>
  <si>
    <t xml:space="preserve">Somadas ao ramp-up, as etapas dão de 18 a 51 meses, mas o callout seguinte fala em 18 a 36. E a cena de abertura fecha o primeiro contrato em três meses.</t>
  </si>
  <si>
    <t xml:space="preserve">Alinhar o callout com a soma ou rever as etapas. Explicar ali que empresa média, como o call center de Camila, fecha em semanas porque não tem integração técnica pesada.</t>
  </si>
  <si>
    <t xml:space="preserve">A análise de unit economics precisa ser por B, não por C.</t>
  </si>
  <si>
    <t xml:space="preserve">Contradiz a seção Economia (4517), que analisa "em duas camadas", por B e por C, e o checklist (4590), que pede economics por B e por C modelados em separado.</t>
  </si>
  <si>
    <t xml:space="preserve">"A decisão de investir se toma por B, mas a conta de cada B depende do comportamento de C. Modele as duas camadas."</t>
  </si>
  <si>
    <t xml:space="preserve">O usuário C (fim) precisa de UX suave</t>
  </si>
  <si>
    <t xml:space="preserve">"(fim)" no lugar de "(final)". Na linha 4508, "LGPD detalhado" pede o feminino.</t>
  </si>
  <si>
    <t xml:space="preserve">"O usuário final (C) precisa de uma experiência simples". Em 4508, "LGPD detalhada".</t>
  </si>
  <si>
    <t xml:space="preserve">governança de subcredenciamento e BaaS endurecidas pelo BCB entre 2024 e 2026</t>
  </si>
  <si>
    <t xml:space="preserve">Regra citada sem número de norma, numa frase de 90 palavras. O leitor não sabe que exigência mudou nem o que fazer com ela.</t>
  </si>
  <si>
    <t xml:space="preserve">Citar as normas do BCB sobre BaaS e sobre segurança dos participantes do Pix, se confirmadas. Partir a frase em três: quem precisa de autorização, o que o contrato divide, quem responde ao regulador.</t>
  </si>
  <si>
    <t xml:space="preserve">A Resolução Conjunta nº 16, de 28/11/2025 (CMN e BCB), regulou o BaaS: o prestador deve ser instituição autorizada, responde por KYC e PLD, só pode usar o tomador em tarefas acessórias e não se exime perante o BC. Contratos antigos devem se adequar até 31/12/2026.</t>
  </si>
  <si>
    <t xml:space="preserve">https://www.demarest.com.br/bc-e-cmn-regulamentam-banking-as-a-service/</t>
  </si>
  <si>
    <t xml:space="preserve">Há seis riscos que você precisa monitorar com vigilância.</t>
  </si>
  <si>
    <t xml:space="preserve">"monitorar com vigilância" é redundante. Os riscos 4 e 5 ficam sem ordinal e o texto alterna você e te ("B te cobra", "B te pressiona").</t>
  </si>
  <si>
    <t xml:space="preserve">"Há seis riscos para acompanhar." Numerar todos do mesmo jeito e manter "você".</t>
  </si>
  <si>
    <t xml:space="preserve">Revenue por B e por cohort de B. NRR por B (expansão de B via mais Cs ou mais uso). Volume de Cs atingidos (alcance). Transações por C.</t>
  </si>
  <si>
    <t xml:space="preserve">Lista de métricas virou frases soltas sem verbo. E falta justo a métrica que o capítulo pede: ativação e uso de C nos primeiros 30 dias.</t>
  </si>
  <si>
    <t xml:space="preserve">Dar uma tabela de referência (métrica, fórmula, alerta) que abra com "ativação de C em 30 dias = CPFs que usaram / CPFs habilitados" e "uso mensal por vida", as métricas da renovação de Camila.</t>
  </si>
  <si>
    <t xml:space="preserve">Achar que a venda acabou na assinatura do contrato B2B: como medir e puxar a ativação dos usuários finais (C) nos primeiros 30 dias</t>
  </si>
  <si>
    <t xml:space="preserve">O título promete um método para medir e puxar ativação em 30 dias. O corpo é um callout de 11 armadilhas genéricas, sem métrica, sem prazo e sem passo de ativação.</t>
  </si>
  <si>
    <t xml:space="preserve">Escrever a seção prometida: meta de ativação por semana, kit de lançamento feito com o RH, lembretes, relatório agregado mensal ao comprador. Levar as armadilhas para outra seção e cortar as repetidas.</t>
  </si>
  <si>
    <t xml:space="preserve">Contrato fechado, integração feita, B não consegue vender a seus Cs. Produto não se move. Cobrança diminui. B quer sair.</t>
  </si>
  <si>
    <t xml:space="preserve">As 11 armadilhas seguem o mesmo molde telegráfico: rótulo, três frases curtas, moral. Lidas em série, cansam e escondem as duas que importam.</t>
  </si>
  <si>
    <t xml:space="preserve">Ficar com as quatro armadilhas próprias do B2B2C (sem demanda de C, dois públicos, ativação, dependência de um B) e escrever cada uma em prosa, com um exemplo.</t>
  </si>
  <si>
    <t xml:space="preserve">Escalar operações sem preparar compliance. Enterprise no Brasil exige SOC 2 e ISO. Sem isso, perde deals mesmo com produto competitivo.</t>
  </si>
  <si>
    <t xml:space="preserve">Generalização duvidosa. SOC 2 é padrão americano. Aqui pesam o questionário do comprador, a ISO 27001 e, em banco, a Resolução CMN 4.893. A linha 4513 chama o mesmo item de diferencial.</t>
  </si>
  <si>
    <t xml:space="preserve">"Grandes bancos e corporações avaliam fornecedores. A ISO 27001 ajuda, o SOC 2 pesa com cliente americano e banco segue a Resolução CMN 4.893." Cortar a repetição entre 4513 e 4556.</t>
  </si>
  <si>
    <t xml:space="preserve">Nenhuma norma obriga o fornecedor a ter SOC 2 ou ISO. Bancos seguem a Resolução CMN 4.893/2021, alterada pela 5.274/2025, que exige diligência reforçada, cláusulas de auditoria e monitoramento de terceiros relevantes, com adequação até 1º/03/2026. Certificações ajudam a passar nessa avaliação.</t>
  </si>
  <si>
    <t xml:space="preserve">https://okai.com.br/artigo/nova-regulacao-de-seguranca-cibernetica-para-ifs-ips-e-outras-instituicoes</t>
  </si>
  <si>
    <t xml:space="preserve">Algumas oportunidades permitem cross-sell de produto próprio para Cs (desde que B aprove). Deixar na mesa é perda.</t>
  </si>
  <si>
    <t xml:space="preserve">A aprovação de B não autoriza usar dados de C. Quem trata dados por conta de B (LGPD, art. 39) não pode usá-los para vender. Com dado de saúde, caso de Camila, o art. 11 restringe ainda mais.</t>
  </si>
  <si>
    <t xml:space="preserve">"Vender direto a C exige base legal própria, em geral consentimento colhido por você, e contrato com B que permita. Com dado de saúde, fale com advogado antes."</t>
  </si>
  <si>
    <t xml:space="preserve">Quem trata dados de C por conta de B é operador e só pode tratá-los conforme as instruções de B (LGPD, art. 39). Vender produto próprio com esses dados exige base legal própria. Com dado de saúde, o art. 11, § 4º, veda o uso compartilhado entre controladores para vantagem econômica, salvo exceções.</t>
  </si>
  <si>
    <t xml:space="preserve">Antecipe com integração profunda, features únicas, roadmap que supera build-internal decision.</t>
  </si>
  <si>
    <t xml:space="preserve">Repete o risco de desintermediação (4527) e o item do checklist (4587). E a frase final mistura português e inglês até perder o sentido.</t>
  </si>
  <si>
    <t xml:space="preserve">Cortar esta armadilha e deixar o tema em Riscos. Se ficar: "Antecipe com integração profunda e funções que B não consegue construir sozinho."</t>
  </si>
  <si>
    <t xml:space="preserve">alcance de Cs crescendo exponencialmente</t>
  </si>
  <si>
    <t xml:space="preserve">Benchmarks sem fonte (NRR acima de 110%, churn de B acima de 15% ao ano, top três com 60%) e um critério impossível de manter: alcance crescendo exponencialmente.</t>
  </si>
  <si>
    <t xml:space="preserve">Dizer de onde vêm os números ou apresentá-los como regra de bolso. Trocar "exponencialmente" por meta concreta, como "alcance de C crescendo mês a mês".</t>
  </si>
  <si>
    <t xml:space="preserve">**Da teoria à rotina operacional (B2B2C: QUANDO SUA EMPRESA VENDE PARA OUTRA EMPRESA QUE...):** Na revisão mensal em Belo Horizonte, a **Dra. Camila** transformou o protocolo de *O Espelho do Capítulo 5</t>
  </si>
  <si>
    <t xml:space="preserve">Molde da família "Resultado na trincheira": títulos truncados e o Espelho cita a si mesmo. Camila é a arquétipa certa, mas o desfecho (liberar orçamento) ignora a renovação em risco.</t>
  </si>
  <si>
    <t xml:space="preserve">Trocar pelo desfecho da cena: a taxa de ativação que Camila levou ao RH do call center no mês 11 e se o contrato renovou. Remover rótulo e títulos truncados.</t>
  </si>
  <si>
    <t xml:space="preserve">o incentivo imediato que garante 30% de adesão dos usuários finais na primeira semana pós-contrato</t>
  </si>
  <si>
    <t xml:space="preserve">Nenhum kit garante 30% de adesão. A meta vira promessa sem base e o leitor não sabe de onde vem o número.</t>
  </si>
  <si>
    <t xml:space="preserve">"o incentivo imediato que mira 30% de adesão na primeira semana. Meça e ajuste o kit se ficar abaixo."</t>
  </si>
  <si>
    <t xml:space="preserve">Se o núcleo do conector for Open Source sob licença controlada</t>
  </si>
  <si>
    <t xml:space="preserve">Na linha 4680 o núcleo sai em Apache 2.0, licença permissiva que não protege o uso em nuvem. Contradiz o título da seção (4648) e a pergunta 2 do Espelho (4717).</t>
  </si>
  <si>
    <t xml:space="preserve">Decidir a licença da cena. Com Apache 2.0, assumir o risco e mostrar a defesa (marca, recursos Enterprise fechados). Se a ideia é proteger, usar AGPL ou BSL e corrigir a linha 4680.</t>
  </si>
  <si>
    <t xml:space="preserve">hoje nós gastamos R$ 12 mil de marketing e seis reuniões para convencer um CTO desconfiado a apenas testar a nossa API fechada</t>
  </si>
  <si>
    <t xml:space="preserve">O produto vira uma API de conector bancário vendida a CTOs de fintechs e bancos. Na bíblia e nos Vols. 2 a 4, quem compra é o diretor financeiro de distribuidoras.</t>
  </si>
  <si>
    <t xml:space="preserve">Amarrar ao produto: "o conector bancário que alimenta nossa conciliação", e explicar que abrir o núcleo atrai ERPs e integradores que vendem às distribuidoras.</t>
  </si>
  <si>
    <t xml:space="preserve">fecharam os primeiros contratos anuais de R$ 180 mil da versão corporativa gerenciada com instituições financeiras</t>
  </si>
  <si>
    <t xml:space="preserve">Cronologia quebrada. No Vol. 4 (Fase 11, linhas 91 e 99) Lucas e Marina ainda vão liberar o primeiro MVP a 12 pilotos. Aqui já vendem versão Enterprise a bancos, cliente que a bíblia não prevê.</t>
  </si>
  <si>
    <t xml:space="preserve">Situar a cena no futuro ("dois anos depois", já no Vol. 5) ou trocar por uma decisão de abrir o código ainda no MVP. Manter o cliente da bíblia: distribuidores e empresas médias.</t>
  </si>
  <si>
    <t xml:space="preserve">nascido das dores técnicas que enfrentaram após os quatorze meses de construção do MVP relatados no Capítulo 4</t>
  </si>
  <si>
    <t xml:space="preserve">O Cap. 4 deste volume trata de marketplaces e não tem Lucas nem Marina. Nenhum trecho da coleção conta 14 meses de construção do MVP. A remissão aponta para o vazio.</t>
  </si>
  <si>
    <t xml:space="preserve">Apontar para a passagem certa (Fase 10, Guilhotina de Escopo, se for ela) ou cortar o parêntese.</t>
  </si>
  <si>
    <t xml:space="preserve">o modelo que construiu impérios como GitLab, MongoDB, Supabase, Red Hat, Elastic e a brasileira Rocket.Chat</t>
  </si>
  <si>
    <t xml:space="preserve">"Bem-vindo à" e "impérios" inflam. A mesma fila de nomes volta três vezes (4625, 4652 a 4655, 4686 a 4690) sem que nenhum caso seja contado.</t>
  </si>
  <si>
    <t xml:space="preserve">Contar um caso só, com número. Rocket.Chat, brasileiro, é o natural (o Vol. 10, Cap. 44, já traz dados). Cortar as outras filas de nomes.</t>
  </si>
  <si>
    <t xml:space="preserve">No COSS, você nunca cobra pelo que o desenvolvedor usa sozinho à meia-noite; você cobra pelo que o diretor de tecnologia precisa para dormir em paz na segunda-feira.</t>
  </si>
  <si>
    <t xml:space="preserve">Antítese com ponto e vírgula. No mesmo parágrafo, "Mas cuidado com" e "linha cirúrgica" (palavra da lista vetada). Outros pontos e vírgulas em 4623, 4666 e 4680.</t>
  </si>
  <si>
    <t xml:space="preserve">"No COSS, o que o desenvolvedor usa sozinho fica grátis. Você cobra pelo que o diretor de tecnologia precisa para dormir em paz." Trocar "linha cirúrgica" por "fronteira clara".</t>
  </si>
  <si>
    <t xml:space="preserve">Vizinhos relevantes,</t>
  </si>
  <si>
    <t xml:space="preserve">Vírgula no lugar de dois-pontos antes da lista. O Cap. 4 aparece duas vezes (4633 e 4635), há palavras sem acento (multiplos, proprietario) e falta o vizinho mais próximo, o Vol. 10, Cap. 44 (COSS).</t>
  </si>
  <si>
    <t xml:space="preserve">"Vizinhos relevantes:". Fundir as duas entradas do Cap. 4, acentuar e incluir o Vol. 10, Cap. 44.</t>
  </si>
  <si>
    <t xml:space="preserve">- **Adoção orgânica massiva**: developers (desenvolvedores) experimentam sem atrito.</t>
  </si>
  <si>
    <t xml:space="preserve">No Cap. 5 a mesma seção virou prosa. Aqui ficou em tópicos, com glosa automática (developers (desenvolvedores), sales (vendas)) e adjetivo inflado. Limpeza desigual entre capítulos.</t>
  </si>
  <si>
    <t xml:space="preserve">Prosa curta: "Abrir o código derruba o custo de aquisição. O desenvolvedor testa sem pedir licença, a comunidade cria integrações e o código aberto transmite confiança técnica."</t>
  </si>
  <si>
    <t xml:space="preserve">Traçando a fronteira do Open Core por perfil de comprador e escolhendo a licença que protege o uso comercial em nuvem</t>
  </si>
  <si>
    <t xml:space="preserve">O título promete um método. O corpo é uma lista de seis blocos genéricos. Só um tópico (4680) fala da fronteira por comprador e nenhum ensina a escolher a licença.</t>
  </si>
  <si>
    <t xml:space="preserve">Reorganizar em dois passos: 1) fronteira por comprador (desenvolvedor sozinho versus organização). 2) árvore de decisão de licença, com o risco de cada escolha.</t>
  </si>
  <si>
    <t xml:space="preserve">**2. Licenças principais:**</t>
  </si>
  <si>
    <t xml:space="preserve">Falta o que trava o open core na prática: termo de contribuição (CLA ou DCO) para poder relicenciar e a titularidade do código de empregados e terceiros (Lei 9.609/1998, art. 4º).</t>
  </si>
  <si>
    <t xml:space="preserve">Um parágrafo: exija CLA ou DCO de contribuidores externos, tenha cessão de direitos nos contratos de quem programa e remeta ao Vol. 8, Cap. 3. Sem isso, licença dual e troca de licença não funcionam.</t>
  </si>
  <si>
    <t xml:space="preserve">| **BSL (Business Source)** | Source-available, vira OSS depois de X anos | MariaDB, HashiCorp, CockroachDB |</t>
  </si>
  <si>
    <t xml:space="preserve">A BSL aparece em duas linhas da tabela. CockroachDB deixou a BSL no fim de 2024 e a Sentry trocou a BSL pela FSL em 2023. Exemplos desatualizados em 2026.</t>
  </si>
  <si>
    <t xml:space="preserve">Fundir as duas linhas de licenças de código disponível. Atualizar os exemplos (MariaDB e HashiCorp em BSL, Sentry em FSL) e tirar CockroachDB.</t>
  </si>
  <si>
    <t xml:space="preserve">mudanças da HashiCorp (2023, adquirida pela IBM em 2024) e da Redis (2024) geraram os forks comunitários OpenTofu e Valkey (Elastic e Redis adotaram AGPL em 2024)</t>
  </si>
  <si>
    <t xml:space="preserve">A compra da HashiCorp pela IBM foi anunciada em 2024 e concluída em fevereiro de 2025. A Redis só adotou a AGPL em maio de 2025, no Redis 8. A Elastic, sim, em 2024.</t>
  </si>
  <si>
    <t xml:space="preserve">"HashiCorp (2023, comprada pela IBM em 2025)" e "a Elastic adotou a AGPL em 2024 e a Redis em 2025".</t>
  </si>
  <si>
    <t xml:space="preserve">A IBM concluiu a compra da HashiCorp em 27/2/2025 (anunciada em 2024). A Elastic adotou a AGPL em agosto de 2024, mas a Redis só em maio de 2025, com o Redis 8. As mudanças de 2023 e 2024 e os forks OpenTofu e Valkey estão certos.</t>
  </si>
  <si>
    <t xml:space="preserve">https://newsroom.ibm.com/2025-02-27-ibm-completes-acquisition-of-hashicorp,-creates-comprehensive,-end-to-end-hybrid-cloud-platform | https://thenewstack.io/redis-is-open-source-again | https://itbrief.co.uk/story/elastic-adds-agpl-option-to-elasticsearch-kibana-licences</t>
  </si>
  <si>
    <t xml:space="preserve">- **Welcome experience** para new contributors.</t>
  </si>
  <si>
    <t xml:space="preserve">O corpo do capítulo ficou em rascunho bilíngue e sem verbo: Community building, Events e conferences, Self-serve tier paid, Support burden, Capacity de support planejado.</t>
  </si>
  <si>
    <t xml:space="preserve">Traduzir e escrever frases inteiras: "recepção a novos contribuidores", "plano pago de autosserviço", "carga de suporte", "capacidade de suporte planejada".</t>
  </si>
  <si>
    <t xml:space="preserve">(o modelo *Buyer-Based Open Core* popularizado pelo GitLab, em que o que serve ao desenvolvedor individual permanece aberto e o que atende ao gestor ou diretor de segurança nasce pago)</t>
  </si>
  <si>
    <t xml:space="preserve">O único trecho que aplica a teoria ao caso de Lucas e Marina é um tópico de 90 palavras com parêntese explicativo no meio. A ideia mais útil do capítulo fica enterrada.</t>
  </si>
  <si>
    <t xml:space="preserve">Tirar do tópico e fazer dele o parágrafo central da seção, em três frases: o que fica aberto no conector, o que nasce pago e por que o banco paga.</t>
  </si>
  <si>
    <t xml:space="preserve">- **Hashi Corp**: múltiplos OSS projects → commercial offerings.</t>
  </si>
  <si>
    <t xml:space="preserve">Nome grafado errado (HashiCorp). A lista de sucessos ignora que a própria tabela cita a troca de licença da HashiCorp e o fork que ela provocou.</t>
  </si>
  <si>
    <t xml:space="preserve">"HashiCorp: projetos abertos viraram ofertas pagas, até a troca para BSL em 2023 gerar o fork OpenTofu."</t>
  </si>
  <si>
    <t xml:space="preserve">**Conversão baixa**: 0.5-2% de free OSS users viram paid.</t>
  </si>
  <si>
    <t xml:space="preserve">Número sem fonte, com ponto decimal no padrão americano e frase meio em inglês.</t>
  </si>
  <si>
    <t xml:space="preserve">"De 0,5% a 2% dos usuários gratuitos viram pagantes", com fonte ou como estimativa do autor.</t>
  </si>
  <si>
    <t xml:space="preserve">**Impacto direto no caixa e na execução (OPEN SOURCE COMO ESTRATÉGIA):** Com o filtro de *O Espelho do Capítulo 6: Você Criou uma Máquina...* implantado em São Paulo e Florianópolis</t>
  </si>
  <si>
    <t xml:space="preserve">Molde da família "Resultado na trincheira", com título truncado. Lucas e Marina são os arquétipos certos, mas o desfecho ("eliminaram o improviso comercial") nada diz da licença nem dos contratos.</t>
  </si>
  <si>
    <t xml:space="preserve">Retomar a cena do café: o que ficou aberto, o que virou Enterprise, quantos usuários do GitHub viraram conversa comercial. Cortar rótulo e título truncado.</t>
  </si>
  <si>
    <t xml:space="preserve">Você sabe detectar quando engenheiros de um grande banco ou varejista estão rodando o seu código aberto lá dentro</t>
  </si>
  <si>
    <t xml:space="preserve">Detectar uso dentro de empresas costuma exigir telemetria. Sem transparência e opção de desligar, a prática fere a confiança da comunidade e pode esbarrar na LGPD.</t>
  </si>
  <si>
    <t xml:space="preserve">Indicar meios legítimos: "telemetria opcional e declarada, cadastro para baixar a versão empresarial, sinais públicos como issues abertas com e-mail corporativo".</t>
  </si>
  <si>
    <t xml:space="preserve">A frase é uma pergunta de checklist, sem fato a conferir. Se a detecção usar telemetria que colete IP, e-mail ou identificador, há tratamento de dado pessoal (LGPD, art. 5º, I), que exige finalidade informada e transparência (art. 6º, I e VI).</t>
  </si>
  <si>
    <t xml:space="preserve">#### Framework: API Strategy &amp; Developer Relations (Jeff Lawson / Twilio, 2008</t>
  </si>
  <si>
    <t xml:space="preserve">A ferramenta do capítulo de open source trata de API e DevRel, não de open source. E vem depois do Espelho e do Ritual, que deveriam fechar o capítulo.</t>
  </si>
  <si>
    <t xml:space="preserve">Trocar por ferramenta do tema (canvas de fronteira open core, árvore de licença) ou levar este bloco para o Vol. 10, Cap. 44. Colocar a ferramenta antes do Espelho.</t>
  </si>
  <si>
    <t xml:space="preserve">A Twilio, fundada por Jeff Lawson em 2008, foi a primeira empresa a demonstrar que API-first não era apenas uma arquitetura técnica, mas uma estratégia de go-to-market completa.</t>
  </si>
  <si>
    <t xml:space="preserve">"Primeira empresa" é difícil de sustentar e omite os cofundadores (Evan Cooke e John Wolthuis). Na mesma linha, a Belvo, mexicana, aparece como empresa brasileira.</t>
  </si>
  <si>
    <t xml:space="preserve">"A Twilio, fundada em 2008 por Jeff Lawson, Evan Cooke e John Wolthuis, popularizou a API como canal de venda." Para a Belvo, dizer "na América Latina".</t>
  </si>
  <si>
    <t xml:space="preserve">A Twilio foi fundada em 2008 por Jeff Lawson, Evan Cooke e John Wolthuis e abriu capital na NYSE em 23/6/2016. A Belvo, fundada em 2019 por Pablo Viguera e Oriol Tintoré, tem sede na Cidade do México e atua no Brasil, no México e na Colômbia.</t>
  </si>
  <si>
    <t xml:space="preserve">https://en.wikipedia.org/wiki/Twilio | https://www.cnbc.com/2016/06/06/twilio-2016-disruptor-50.html | https://www.latamfintech.co/articles/fintech-mexicana-belvo-recauda-us-15m-para-acelerar-la-expansion-de-su-gama-de-productos-de-open-finance-en-datos-en-latam</t>
  </si>
  <si>
    <t xml:space="preserve">Developer Relations é a função que cultiva esse canal: criação de documentação de qualidade, SDKs, tutoriais, comunidade de desenvolvedores, advocate program e eventos.</t>
  </si>
  <si>
    <t xml:space="preserve">A seção se chama "A mecânica central (sem jargão)" e é feita de jargão: go-to-market, advocate program, bottom-up, land-and-expand.</t>
  </si>
  <si>
    <t xml:space="preserve">Cumprir o título: "O desenvolvedor testa a API sozinho, integra num projeto pequeno e, quando funciona, convence a empresa a pagar. O DevRel cuida da documentação, dos exemplos e da comunidade."</t>
  </si>
  <si>
    <t xml:space="preserve">Estratégia de aquisição inicial: presença em eventos de desenvolvimento como Python Brasil e RubyConf.</t>
  </si>
  <si>
    <t xml:space="preserve">Detalhes específicos atribuídos a empresa real sem fonte: eventos, linguagens dos SDKs e "grande parte da base" vinda de integração direta. Podem ser reconstrução.</t>
  </si>
  <si>
    <t xml:space="preserve">Confirmar com fonte pública da Pagar.me ou reescrever como padrão genérico, sem atribuir os fatos à empresa.</t>
  </si>
  <si>
    <t xml:space="preserve">(2) Falta de sandbox, desenvolvedor não consegue testar sem conta de produção é churn antes de onboarding.</t>
  </si>
  <si>
    <t xml:space="preserve">A troca mecânica de dois-pontos por vírgula partiu a frase: "desenvolvedor não consegue testar... é churn" não tem sujeito. Mesmo defeito em (1), (3) e (4). O item (5) manteve os dois-pontos.</t>
  </si>
  <si>
    <t xml:space="preserve">"(2) Falta de sandbox: o desenvolvedor que não consegue testar sem conta de produção desiste antes de começar." Padronizar os cinco itens.</t>
  </si>
  <si>
    <t xml:space="preserve">Quando Henrique decidiu abrir uma segunda frente na sua operação em Curitiba para financiar o desenvolvimento do software de telemetria industrial</t>
  </si>
  <si>
    <t xml:space="preserve">Financiar o MVP com serviço produtizado é evento da bíblia de Lucas e Marina, e a trilha 2 manda o leitor deles para cá. O capítulo é todo de Henrique, com serrarias. A v5.0 já tinha isso.</t>
  </si>
  <si>
    <t xml:space="preserve">Dar a abertura a Lucas e Marina (conciliação vendida como serviço antes do SaaS) e deixar Henrique como contraponto curto. Ou mudar a bíblia e a trilha 2.</t>
  </si>
  <si>
    <t xml:space="preserve">A bíblia e o roteiro do Vol. 1 (linha 90) dão este capítulo a Lucas e Marina, que financiam o MVP com serviço produtizado. O Vol. 4 (linha 99) retoma uma "auditoria manual de extratos" nunca contada.</t>
  </si>
  <si>
    <t xml:space="preserve">Contar aqui a auditoria manual de extratos de Lucas e Marina, que o Vol. 4 pressupõe. Henrique pode ficar como segundo exemplo curto, de indústria.</t>
  </si>
  <si>
    <t xml:space="preserve">Em vez disso, Henrique fechou um contrato de R$ 18 mil por mês com três indústrias madeireiras para fazer o controle de perdas de serraria como um serviço recorrente padronizado.</t>
  </si>
  <si>
    <t xml:space="preserve">A bíblia (1:76) e a trilha (1:90) dão à dupla o arco do serviço produtizado ao SaaS. No capítulo do tema quem vive o arco é Henrique. Lucas e Marina não aparecem.</t>
  </si>
  <si>
    <t xml:space="preserve">Abrir com a auditoria manual de extratos da dupla (citada em 4:99 e 4:7158), com números, e deixar Henrique como contraponto industrial no corpo.</t>
  </si>
  <si>
    <t xml:space="preserve">O lucro daqueles três contratos pagava as contas dos sócios</t>
  </si>
  <si>
    <t xml:space="preserve">A bíblia não dá sócio a Henrique e 5:6623 diz que ele 'ainda detinha 100% do equity'. A v5.0 tinha o mesmo choque entre sócio e 100%.</t>
  </si>
  <si>
    <t xml:space="preserve">Ou Henrique tem um sócio com nome e fatia (e a bíblia diz isso), ou trocar por 'pagava o pró-labore de Henrique e a folha'.</t>
  </si>
  <si>
    <t xml:space="preserve">Henrique fechou um contrato de R$ 18 mil por mês com três indústrias madeireiras para fazer o controle de perdas de serraria</t>
  </si>
  <si>
    <t xml:space="preserve">Um contrato vira "três contratos" na frase seguinte. Surgem "sócios" que a bíblia não dá a Henrique. E o serviço financia telemetria industrial, mas o produto que amadurece é o de perdas de serraria.</t>
  </si>
  <si>
    <t xml:space="preserve">"três contratos de R$ 6 mil por mês". Apresentar os sócios ou falar em "a equipe". Dizer que o controle de perdas virou o primeiro módulo da telemetria, ou ficar com um produto só.</t>
  </si>
  <si>
    <t xml:space="preserve">Nos primeiros três meses, eles faziam 80% do trabalho usando planilhas avançadas e scripts em Python que rodavam no computador de Henrique.</t>
  </si>
  <si>
    <t xml:space="preserve">Ao lado de "no décimo mês, os scripts já executavam 75%" (4764), parece que a automação caiu de 80% para 75%. O 80% é trabalho manual, mas a frase não diz isso.</t>
  </si>
  <si>
    <t xml:space="preserve">"Nos primeiros três meses, 80% do trabalho era manual, em planilha. No décimo mês, os scripts já faziam 75% sozinhos."</t>
  </si>
  <si>
    <t xml:space="preserve">Eles subiram com maestria **A Escada de Quatro Degraus da Produtização**:</t>
  </si>
  <si>
    <t xml:space="preserve">Intensificadores em série no capítulo: com maestria, escala exponencial, risco mortal, Armadilhas Fatais, altíssimo lock-in, sagrado e inegociável. E Henrique começou no degrau 2, não no 1.</t>
  </si>
  <si>
    <t xml:space="preserve">"Henrique subiu a escada de produtização a partir do segundo degrau, o serviço padronizado." Cortar os intensificadores do capítulo.</t>
  </si>
  <si>
    <t xml:space="preserve">não é um "plano B para quem não conseguiu Venture Capital"; costuma ser o caminho mais seguro e rentável</t>
  </si>
  <si>
    <t xml:space="preserve">Antítese com ponto e vírgula na tese do capítulo. O capítulo tem cerca de dez pontos e vírgulas, inclusive na linha 4836, em "O cliente não contrata".</t>
  </si>
  <si>
    <t xml:space="preserve">"No Brasil de juros reais altos, fazer o cliente financiar a sua tecnologia costuma ser o caminho mais seguro. Não é plano B de quem não captou."</t>
  </si>
  <si>
    <t xml:space="preserve">*Como financiar a construção de um SaaS com a receita dos próprios clientes (Customer-Funded), subir os quatro degraus da escada de produtização e preservar a participação dos fundadores no Cap Table*</t>
  </si>
  <si>
    <t xml:space="preserve">Subtítulo em itálico solto depois da cena e da linha horizontal. Parece o cabeçalho do capítulo antigo que sobrou da fusão.</t>
  </si>
  <si>
    <t xml:space="preserve">Cortar. Se a promessa importa, levá-la para a primeira frase da seção 1.</t>
  </si>
  <si>
    <t xml:space="preserve">a progressão **Serviço Artesanal → Serviço Produtizado (*Productized Service*) → Serviço Habilitado por Tecnologia (*Tech-Enabled Service*) → Produto Puro (SaaS)**</t>
  </si>
  <si>
    <t xml:space="preserve">A escada aparece cinco vezes: lista da abertura, este callout, diagrama, tabela e seções 2.1 a 2.4. E ganha três nomes (Escada do Serviço ao Produto, de Quatro Degraus, de Produtização).</t>
  </si>
  <si>
    <t xml:space="preserve">Manter um nome (Escada de Produtização), a tabela e as seções 2.1 a 2.4. Cortar a lista da abertura e o callout, e o diagrama se a tabela bastar.</t>
  </si>
  <si>
    <t xml:space="preserve">ele enfrenta simultaneamente três frentes de risco mortal:</t>
  </si>
  <si>
    <t xml:space="preserve">O capítulo virou apostila de consultoria: títulos numerados em caixa alta inicial, rótulos em negrito, tópicos e callouts. A parte argumentativa (riscos, por que começar por serviço) pedia prosa.</t>
  </si>
  <si>
    <t xml:space="preserve">Reescrever as seções 1 e 4 em prosa curta, um caso por ideia. Guardar listas para checklist e tabela. Tirar a numeração dos títulos e o negrito de rótulo.</t>
  </si>
  <si>
    <t xml:space="preserve">nasceu o Basecamp: que gerou centenas de milhões de dólares em lucro sem rodadas tradicionais de VC</t>
  </si>
  <si>
    <t xml:space="preserve">Dois-pontos no lugar do travessão cortado deixou a frase errada ("Basecamp: que gerou"). O mesmo em "(37signals: Global)", "(Forward Deployed Engineers: Global)" e "A partir da Etapa 2: recuse".</t>
  </si>
  <si>
    <t xml:space="preserve">"nasceu o Basecamp, que gerou...". "Basecamp (37signals, EUA)", "Palantir (EUA)". "A partir da Etapa 2, recuse...".</t>
  </si>
  <si>
    <t xml:space="preserve">Jason Fried e David Heinemeier Hansson (DHH) operavam uma agência de web design.</t>
  </si>
  <si>
    <t xml:space="preserve">A 37signals foi fundada em 1999 por Jason Fried, Carlos Segura e Ernest Kim. DHH chegou depois, como programador contratado para a ferramenta. A história fica simplificada demais.</t>
  </si>
  <si>
    <t xml:space="preserve">"Jason Fried tocava a 37signals, agência de web design, quando contratou David Heinemeier Hansson para programar uma ferramenta interna."</t>
  </si>
  <si>
    <t xml:space="preserve">enquanto nos bastidores a empresa automatizou mais de 80% das rotinas fiscais e contábeis com tecnologia proprietária</t>
  </si>
  <si>
    <t xml:space="preserve">Número preciso sobre empresa real, sem fonte. E a Contabilizei segue como serviço com tecnologia, sem virar produto puro. Cabe melhor na seção 5 do que na trilha serviço para produto.</t>
  </si>
  <si>
    <t xml:space="preserve">Citar a fonte do percentual ou cortá-lo. Usar a Contabilizei como exemplo da seção 5 (ficar na Etapa 3 com lucro).</t>
  </si>
  <si>
    <t xml:space="preserve">**Neoway e Agências/Consultorias Brasileiras que Criaram SaaS:** Diversas empresas brasileiras de *Big Data*, *LegalTech*, *TaxTech* e automação de marketing nasceram como boutiques de consultoria</t>
  </si>
  <si>
    <t xml:space="preserve">A Neoway dá nome ao tópico e some do texto. O resto é genérico ("diversas empresas"), com precisão inventada ("80% dos conectores"). Não está claro que a Neoway nasceu como consultoria.</t>
  </si>
  <si>
    <t xml:space="preserve">Contar a trajetória da Neoway com datas e fonte, se ela de fato começou em serviço. Senão, trocar por um caso brasileiro verificável.</t>
  </si>
  <si>
    <t xml:space="preserve">Mesmo avaliada em centenas de bilhões de dólares, a Palantir escalou enviando engenheiros de campo</t>
  </si>
  <si>
    <t xml:space="preserve">A cronologia sai invertida: o valor de mercado veio depois dos engenheiros de campo. E a Palantir captou bilhões em capital de risco, exemplo torto num capítulo sobre crescer sem diluir.</t>
  </si>
  <si>
    <t xml:space="preserve">"A Palantir, que captou bilhões, mostra outra face do modelo: engenheiros dentro do cliente alimentando a plataforma." Ou trocar por empresa que cresceu sem rodada.</t>
  </si>
  <si>
    <t xml:space="preserve">S1["1. Serviço Artesanal (Bespoke)\nEscopo aberto / Hora-homem</t>
  </si>
  <si>
    <t xml:space="preserve">O diagrama quebra linha com \n, enquanto o mapa da coleção (linha 33) usa &lt;br/&gt;. Conforme a versão do Mermaid, o \n aparece literal dentro do nó.</t>
  </si>
  <si>
    <t xml:space="preserve">Trocar \n por &lt;br/&gt; nos quatro nós e conferir a renderização.</t>
  </si>
  <si>
    <t xml:space="preserve">Alta (1 operador gerencia 5x a 10x mais contas graças à automação interna)</t>
  </si>
  <si>
    <t xml:space="preserve">A seção 2.3 (4842) diz que a capacidade sobe de 10 para 30 clientes por analista, 3 vezes. A própria regra 70/30 dá cerca de 3,3 vezes, não 5 a 10.</t>
  </si>
  <si>
    <t xml:space="preserve">"Alta (um operador atende cerca de 3 vezes mais contas)", alinhado com a seção 2.3 e com a regra 70/30.</t>
  </si>
  <si>
    <t xml:space="preserve">**Múltiplo de Valuation estimado (EV/Receita ou EV/EBITDA, ref. 2025</t>
  </si>
  <si>
    <t xml:space="preserve">Múltiplos e receita por colaborador marcados "ref. 2025 a 2026" sem dizer referência de quê. 6x a 12x ARR para SaaS é alto para negócios brasileiros no período.</t>
  </si>
  <si>
    <t xml:space="preserve">Citar a fonte (relatório, base de transações) ou marcar como faixa ilustrativa do autor. Revisar o teto do SaaS para o mercado brasileiro.</t>
  </si>
  <si>
    <t xml:space="preserve">Impostos sobre a nota fiscal (~11% a 16%): **~R$ 1.300**.</t>
  </si>
  <si>
    <t xml:space="preserve">A carga vale para 2026. Em 2027 a CBS substitui PIS e Cofins e muda o custo do serviço, sobretudo no lucro presumido. O exemplo não avisa.</t>
  </si>
  <si>
    <t xml:space="preserve">Acrescentar: "carga de 2026. A partir de 2027 a CBS muda a conta, refaça com seu contador", com remissão ao Vol. 5, Cap. 2.</t>
  </si>
  <si>
    <t xml:space="preserve">Em 2026 PIS e Cofins seguem valendo e CBS e IBS estão só em teste. Pela EC 132/2023, em 2027 a CBS entra cheia e PIS e Cofins acabam, e o ISS cai de 2029 a 2032 até sumir em 2033. A carga do exemplo vale para 2026 e precisa de data.</t>
  </si>
  <si>
    <t xml:space="preserve">https://www.planalto.gov.br/ccivil_03/constituicao/emendas/emc/emc132.htm</t>
  </si>
  <si>
    <t xml:space="preserve">Vendas Anuais Antecipadas e o "Imposto Interno de P&amp;D"</t>
  </si>
  <si>
    <t xml:space="preserve">O título cunha o "Imposto Interno de P&amp;D" e o texto nunca usa nem explica o termo. O conceito com nome próprio fica pela metade.</t>
  </si>
  <si>
    <t xml:space="preserve">Usar o nome no segundo tópico: "Imposto Interno de P&amp;D: de 25% a 30% da receita líquida do serviço vai para a conta do produto." Ou tirar do título.</t>
  </si>
  <si>
    <t xml:space="preserve">**25%–30% (o lucro operacional da operação de serviços)** vai obrigatoriamente para uma conta carimbada que financia os engenheiros</t>
  </si>
  <si>
    <t xml:space="preserve">Todo o lucro operacional vai para o produto. Mas o texto diz que o lucro paga os sócios (4762, 4793), e não sobra nada para IRPJ, CSLL ou reserva de caixa.</t>
  </si>
  <si>
    <t xml:space="preserve">"Do lucro operacional, separe os tributos sobre o lucro e uma reserva de três meses. O restante vai para a conta do produto." Dizer onde entra o pró-labore.</t>
  </si>
  <si>
    <t xml:space="preserve">(com referências operacionais estimadas por etapa na tabela a seguir)</t>
  </si>
  <si>
    <t xml:space="preserve">Não há tabela a seguir. O que vem são as cinco armadilhas em texto. A tabela por etapa está na seção 2, acima. Remissão quebrada pela reordenação.</t>
  </si>
  <si>
    <t xml:space="preserve">"(as referências por etapa estão na tabela da seção 2)" ou cortar o parêntese.</t>
  </si>
  <si>
    <t xml:space="preserve">Pertencerão ao CONTRATANTE, em caráter definitivo e com licença perpétua de uso interno após a quitação contratual, os relatórios finais</t>
  </si>
  <si>
    <t xml:space="preserve">A minuta mistura propriedade e licença sobre os mesmos entregáveis. O callout diz "Obrigatória" e o texto diz "minuta ilustrativa". O jurídico do cliente usaria a confusão para recusar a cláusula.</t>
  </si>
  <si>
    <t xml:space="preserve">"Os Entregáveis Específicos passam a pertencer ao CONTRATANTE após a quitação." Tirar a licença perpétua dessa parte e trocar "Obrigatória" por "Recomendada" no título do callout.</t>
  </si>
  <si>
    <t xml:space="preserve">o cliente prefere pagar **R$ 3.000/mês por um Tech-Enabled Service que entrega o problema resolvido** do que R$ 300/mês</t>
  </si>
  <si>
    <t xml:space="preserve">Regência: "preferir X do que Y". No título da seção (4890), "Forçar Virar SaaS" também tropeça.</t>
  </si>
  <si>
    <t xml:space="preserve">"o cliente prefere pagar R$ 3.000 por mês por um serviço que entrega o problema resolvido a pagar R$ 300 por um SaaS". Título: "em vez de Forçar a Virada para SaaS".</t>
  </si>
  <si>
    <t xml:space="preserve">**Da teoria à rotina operacional (BOOTSTRAPPING, SERVIÇOS PRODUTIZADOS (PRODUCTIZED...):** Na revisão mensal em Curitiba, **Henrique** transformou o protocolo de *O Espelho do Capítulo 7</t>
  </si>
  <si>
    <t xml:space="preserve">Mesmo molde do Cap. 5, palavra por palavra, com parêntese sem fechar e títulos truncados. Henrique abre o capítulo, mas o desfecho (liberar orçamento) ignora os 18 meses e o SaaS com 86% de margem.</t>
  </si>
  <si>
    <t xml:space="preserve">Fechar a cena com um fato do mês 18 (a madeireira operando o sistema sozinha, a planilha desligada) ou, se o capítulo passar a Lucas e Marina, o primeiro pagamento do SaaS.</t>
  </si>
  <si>
    <t xml:space="preserve">Reserve na agenda: como compromisso sagrado e inegociável: **15 horas desta semana**</t>
  </si>
  <si>
    <t xml:space="preserve">Dois dois-pontos seguidos no lugar dos travessões cortados. A frase do Ritual fica truncada, e "sagrado e inegociável" infla.</t>
  </si>
  <si>
    <t xml:space="preserve">"Reserve na agenda 15 horas desta semana só para construir o script ou módulo que vai eliminar a tarefa manual mais repetitiva da sua entrega."</t>
  </si>
  <si>
    <t xml:space="preserve">exclusivamente para construir o script ou módulo interno que vai eliminar a tarefa manual mais repetitiva da sua entrega atual.</t>
  </si>
  <si>
    <t xml:space="preserve">O volume termina aqui, no Ritual do Cap. 7, sem fecho nem ponte. A transição para o Vol. 4 ficou na linha 3512, antes do Cap. 1, e anuncia 10 capítulos quando o volume tem 7.</t>
  </si>
  <si>
    <t xml:space="preserve">Fechar o volume depois do Cap. 7 com a ponte para o Vol. 4 (mover o bloco da linha 3512 e corrigir para 7 capítulos).</t>
  </si>
  <si>
    <t xml:space="preserve">Validação do Modelo de Negócio (Fase 12) e Product-Market Fit (Fase 13): com frameworks passo a passo de métricas, growth, posicionamento e negociação</t>
  </si>
  <si>
    <t xml:space="preserve">Frase única de cerca de 100 palavras. Os dois-pontos ocupam o lugar de um travessão e emendam o inventário de fases, canvases, templates e os 11 capítulos.</t>
  </si>
  <si>
    <t xml:space="preserve">Partir em três frases: "O volume cobre as Fases 11 a 13, do MVP em produção ao PMF. Canvases e templates (AARRR, Risk Canvas, Pré-Lançamento, Scorecard de PMF) ficam dentro das fases. Depois vêm 11 capítulos sobre GTM, vendas, pricing, CS, dados, IA e pivô."</t>
  </si>
  <si>
    <t xml:space="preserve">FASE 11</t>
  </si>
  <si>
    <t xml:space="preserve">– "Marina, espera até segunda-feira que vem.</t>
  </si>
  <si>
    <t xml:space="preserve">Fala marcada ao mesmo tempo por meia-risca de diálogo e aspas, sem atribuição. A fala seguinte (l. 97) usa só aspas. Sobra de travessão em diálogo, que a edição proibiu.</t>
  </si>
  <si>
    <t xml:space="preserve">Usar só aspas e atribuir a fala: "Marina, espera até segunda-feira que vem. [...]", pediu Lucas.</t>
  </si>
  <si>
    <t xml:space="preserve">Depois de validarem o produto com os doze diretores financeiros do piloto inicial e lançarem um plano autoatendido de R$ 149 que atraiu microempresas sem perfil, Marina puxou uma cadeira ao lado de Lucas</t>
  </si>
  <si>
    <t xml:space="preserve">Marina está em videochamada de Florianópolis (4:91) e puxa uma cadeira ao lado de Lucas. O plano de R$ 149, que é do Cap. 6 (4:5121), já existe antes do primeiro deploy.</t>
  </si>
  <si>
    <t xml:space="preserve">Escrever "Marina aproximou o rosto da câmera e resumiu o aprendizado" e cortar a oração do plano de R$ 149.</t>
  </si>
  <si>
    <t xml:space="preserve">Depois de validarem o produto com os doze diretores financeiros do piloto inicial e lançarem um plano autoatendido de R$ 149 que atraiu microempresas sem perfil</t>
  </si>
  <si>
    <t xml:space="preserve">Anacronismo. A cena é anterior ao primeiro deploy, mas cita o plano autoatendido de R$ 149, que só nasce depois do lançamento (Cap. 6, l. 5121). Enxerto de outra unidade.</t>
  </si>
  <si>
    <t xml:space="preserve">Cortar a oração e abrir direto na resposta de Marina: "Marina respondeu pela câmera:". O plano de R$ 149 e as microempresas sem perfil ficam na abertura do Cap. 6, onde a cronologia fecha.</t>
  </si>
  <si>
    <t xml:space="preserve">Marina puxou uma cadeira ao lado de Lucas e resumiu o aprendizado:</t>
  </si>
  <si>
    <t xml:space="preserve">Contradiz a l. 91, em que Marina está em videochamada de Florianópolis. Na mesma cena ela aparece sentada ao lado de Lucas em São Paulo.</t>
  </si>
  <si>
    <t xml:space="preserve">Manter a videochamada, coerente com a bíblia (Marina em Florianópolis): "Marina chegou mais perto da câmera e disse:". Ou pôr os dois na mesma sala e tirar a videochamada da l. 91.</t>
  </si>
  <si>
    <t xml:space="preserve">não compraram uma obra de arte; eles querem descobrir amanhã às 9h onde estão perdendo caixa com boletos duplicados</t>
  </si>
  <si>
    <t xml:space="preserve">Ponto e vírgula monta antítese na fala de Marina. A fase tem cerca de 50 pontos e vírgulas na prosa, vários unindo frases que pediam ponto (l. 163, 234, 241, 478).</t>
  </si>
  <si>
    <t xml:space="preserve">"Os doze diretores financeiros que pagaram o piloto não compraram uma obra de arte. Querem descobrir amanhã às 9h onde perdem caixa com boletos duplicados."</t>
  </si>
  <si>
    <t xml:space="preserve">banca a subida das três telas do MVP; no Passo 7: a coorte dessas doze empresas é acompanhada semana a semana</t>
  </si>
  <si>
    <t xml:space="preserve">Os dois-pontos depois de "no Passo 7" quebram a enumeração. O parágrafo é sumário de bastidor ("atravessa toda esta Fase 11") que conta o enredo antes de ele acontecer.</t>
  </si>
  <si>
    <t xml:space="preserve">Cortar o parágrafo ou reduzi-lo a uma frase de tensão: "O caixa da auditoria manual de extratos tinha bancado as três telas. Faltava saber quantos dos doze ainda estariam usando na oitava semana."</t>
  </si>
  <si>
    <t xml:space="preserve">quanto o critério de saída da Fase 11 (zero corrupção ou perda de dados financeiros de clientes durante as oito a doze semanas de operação)</t>
  </si>
  <si>
    <t xml:space="preserve">Promessa sem lastro. Os critérios de saída (l. 452 a 462) não trazem zero corrupção de dados, e o Checklist (l. 897) serve ao lançamento público, sem alerta de erro de cálculo.</t>
  </si>
  <si>
    <t xml:space="preserve">Incluir nos critérios de saída: "Zero corrupção ou perda de dados de clientes no período". No Checklist, abrir um bloco "Antes do primeiro cliente" com backup restaurado, rollback ensaiado e alerta para erro de cálculo.</t>
  </si>
  <si>
    <t xml:space="preserve">&gt; [!tip] Stack mínimo da Fase 11 (referência antecipada para o Passo 1)</t>
  </si>
  <si>
    <t xml:space="preserve">Logo depois da cena entram callout de stack, diagrama Mermaid e outro callout que repete o primeiro (l. 155). A tensão se perde antes de o problema ser dissecado.</t>
  </si>
  <si>
    <t xml:space="preserve">Mover stack, diagrama e princípio de arquitetura para junto do Passo 1 ou para a Oficina, fundindo os dois callouts. Depois da cena, seguir direto para "O aprendizado de produção".</t>
  </si>
  <si>
    <t xml:space="preserve">Validar Solução sem ter validado Problema é resolver dor inventada. A ordem importa. Não pule.</t>
  </si>
  <si>
    <t xml:space="preserve">A mesma advertência sobre a ordem das etapas aparece quatro vezes em 40 linhas (l. 199, 201, 237 e 241), duas delas em callout, uma com o título "A ordem importa".</t>
  </si>
  <si>
    <t xml:space="preserve">Manter só a prosa da l. 201 e cortar os callouts das l. 198-199 e 236-237. Na l. 241, ficar com "acionada somente depois que o Teste de Demanda e o MVP Concierge trouxeram evidência".</t>
  </si>
  <si>
    <t xml:space="preserve">#### Etapa 1 do ciclo: MVP de Demanda e Problema (Landing Page / Smoke Test)</t>
  </si>
  <si>
    <t xml:space="preserve">As Etapas 1 e 2 (landing page e Concierge) refazem o Teste de Página de Destino da Fase 8 (Vol. 3, l. 993) quando o arquétipo já vendeu doze pilotos Concierge.</t>
  </si>
  <si>
    <t xml:space="preserve">Reduzir as Etapas 1 e 2 a um parágrafo de recapitulação com remissão à Fase 8 (Vol. 3) e dar o espaço à Etapa 3, que é a matéria da Fase 11.</t>
  </si>
  <si>
    <t xml:space="preserve">&gt; [!tip] Templates Operacionais: Templates operacionais desta fase</t>
  </si>
  <si>
    <t xml:space="preserve">Rótulo de molde duplicado. O texto diz que a seção de templates "inclui" a Especificação de MVP, que só existe no Vol. 3. A seção da l. 895 traz apenas o Checklist.</t>
  </si>
  <si>
    <t xml:space="preserve">Título: "Templates desta fase". Texto: "Use a Especificação de MVP do Vol. 3 para travar o escopo e o Checklist de Pré-Lançamento, no fim desta fase, para testar a prontidão."</t>
  </si>
  <si>
    <t xml:space="preserve">O cliente não precisa ver a automação dos bastidores, mas o contrato e a política de privacidade devem prever que pessoas da equipe tratam os dados sob sigilo</t>
  </si>
  <si>
    <t xml:space="preserve">Palavra trocada. A etapa acabou de ser definida como "Sem automação. Sem código." O que o cliente não vê é o trabalho manual, não a automação.</t>
  </si>
  <si>
    <t xml:space="preserve">"O cliente não precisa ver que os bastidores são manuais, mas o contrato e a política de privacidade devem prever que pessoas da equipe tratam os dados sob sigilo."</t>
  </si>
  <si>
    <t xml:space="preserve">Métrica primária. Retenção. Ativação: percentual de usuários que fazem a primeira ação de valor. Receita. CAC. LTV. As métricas de negócio reais.</t>
  </si>
  <si>
    <t xml:space="preserve">Fragmentos sem verbo em série. O padrão volta no Passo 4, nos erros do MVP e no caso Stone (l. 284, 300, 404, 480 a 490) e deixa a prosa telegráfica.</t>
  </si>
  <si>
    <t xml:space="preserve">"A métrica primária passa a ser de negócio: ativação (quem faz a primeira ação de valor), retenção, receita, CAC e LTV."</t>
  </si>
  <si>
    <t xml:space="preserve">mostra como definir o público com precisão (apenas jogadores de gasto moderado, *moderate spenders*) produziu evidência limpa que justificou a expansão da funcionalidade para toda a base</t>
  </si>
  <si>
    <t xml:space="preserve">Frase quebrada: "mostra como definir" não tem continuação e "produziu" fica sem sujeito. "Fase 9 daquele volume" obriga o leitor a deduzir que se trata do Vol. 3.</t>
  </si>
  <si>
    <t xml:space="preserve">"O caso da Wildlife Studios (Fase 9, Vol. 3) mostra como a definição precisa do público, só jogadores de gasto moderado, produziu evidência limpa para expandir a funcionalidade a toda a base."</t>
  </si>
  <si>
    <t xml:space="preserve">Capítulo 3: Revenue Operations (Vol. 6)]] na instrumentação do funil comercial (Passo 7)</t>
  </si>
  <si>
    <t xml:space="preserve">Passo errado: o Passo 7 trata de retenção, a instrumentação é o Passo 5. E RevOps do Vol. 6 é infraestrutura de escala, desproporcional para doze pilotos.</t>
  </si>
  <si>
    <t xml:space="preserve">Trocar por "Capítulo 9: Dados, Analytics e Experimentação (deste volume) na instrumentação do produto (Passo 5)".</t>
  </si>
  <si>
    <t xml:space="preserve">Porque é o único caminho para aprendizado de alta resolução. Escala vem depois: e só funciona se o que escala foi descoberto artesanalmente primeiro.</t>
  </si>
  <si>
    <t xml:space="preserve">Troca mecânica de travessão: frase solta iniciada por "Porque" e dois-pontos antes de "e". O parágrafo abre com o fragmento "Esse conjunto de táticas tem nome."</t>
  </si>
  <si>
    <t xml:space="preserve">"Nos estágios iniciais, o trabalho manual intenso do fundador produz PMF porque é o único caminho para aprender em alta resolução. A escala vem depois e só funciona se o que escala foi descoberto à mão."</t>
  </si>
  <si>
    <t xml:space="preserve">emita a NFS-e no padrão nacional vigente em 2026 (incluindo os campos informativos de IBS e CBS da reforma tributária)</t>
  </si>
  <si>
    <t xml:space="preserve">Conselho fiscal sem ressalva de regime. Em 2026 o destaque de IBS e CBS pesa sobre o regime regular, e o Simples Nacional, perfil típico de MVP, pode estar dispensado. Confirmar.</t>
  </si>
  <si>
    <t xml:space="preserve">"Emita a NFS-e no padrão nacional e confirme com o contador se, no seu regime (Simples Nacional ou regular), os campos de IBS e CBS já são exigidos em 2026."</t>
  </si>
  <si>
    <t xml:space="preserve">No regime regular, a maior parte das NFS-e passou a exigir os campos de IBS e CBS em 1/10/2026 (Ato Conjunto RFB/CGIBS 4/2026). No Simples Nacional, as regras de IBS e CBS só valem a partir de 1/1/2027, e a NFS-e de padrão nacional fica obrigatória para ME e EPP em 1/11/2026 (Res. CGSN 191/2026).</t>
  </si>
  <si>
    <t xml:space="preserve">https://fenacon.org.br/reforma-tributaria/simples-nacional-nfs-e-nacional-sera-obrigatoria-para-me-e-epp-a-partir-de-1o-de-novembro-de-2026/ | https://mais.opovo.com.br/jornal/economia/2026/08/04/emissao-de-notas-fiscais-com-cbs-e-ibs-comeca-a-valer-com-mudancas.html</t>
  </si>
  <si>
    <t xml:space="preserve">antes da Stone se tornar a empresa de cerca de US$ 9,9 bilhões de market cap no primeiro dia pós-IPO</t>
  </si>
  <si>
    <t xml:space="preserve">Valor de mercado do primeiro pregão sem fonte e com precisão alta. Relatos da estreia de 25/10/2018 variam. Conferir no fechamento do dia.</t>
  </si>
  <si>
    <t xml:space="preserve">Conferir o número ou usar formulação segura: "antes da estreia na Nasdaq, em outubro de 2018, que avaliou a empresa em vários bilhões de dólares".</t>
  </si>
  <si>
    <t xml:space="preserve">A StoneCo foi precificada a US$ 24 por ação e abriu o primeiro pregão na Nasdaq, em 25/10/2018, a US$ 32, o que levou o valor de mercado acima de US$ 9,9 bilhões.</t>
  </si>
  <si>
    <t xml:space="preserve">https://latamlist.com/2018/10/26/update-stoneco-valuation-hits-us9b-after-ipo/ | https://globalventuring.com/blog/2018/10/29/stoneco-ipo-tops-1-2bn</t>
  </si>
  <si>
    <t xml:space="preserve">Conta digital simples vinculada à maquininha, com liquidação e recebimento dos valores em D+1.</t>
  </si>
  <si>
    <t xml:space="preserve">Provável anacronismo num caso dado como real: conta digital e liquidação em D+1 não parecem ter existido na Stone de 2012. A "engenharia interna de hardware" (l. 356) também não tem fonte.</t>
  </si>
  <si>
    <t xml:space="preserve">Cortar os itens sem fonte ou marcá-los como hipótese. Sem fonte, o escopo fica: "Maquininha de terceiros, portal web simples e atendimento presencial". Citar o F-1 para o que for verificável.</t>
  </si>
  <si>
    <t xml:space="preserve">A Stone só lançou conta digital para clientes da maquininha em 28 de outubro de 2019, de olho em pequenas e médias empresas. Uma conta digital vinculada à maquininha não cabe no escopo de 2012.</t>
  </si>
  <si>
    <t xml:space="preserve">https://www.seudinheiro.com/2019/stone/stone-lanca-conta-digital-de-olho-em-pequena-empresa</t>
  </si>
  <si>
    <t xml:space="preserve">Hardware customizado e distribuição logística própria em escala nacional (os polos locais de atendimento presencial).</t>
  </si>
  <si>
    <t xml:space="preserve">Contradição interna. A l. 362 põe o Green Angel e o "modelo de polos locais" dentro do MVP. Aqui os polos locais estão fora do escopo.</t>
  </si>
  <si>
    <t xml:space="preserve">Separar os conceitos. Dentro do MVP: "Green Angels contratados na praça inicial". Fora do MVP: "rede nacional de polos e logística própria". Tirar "polos locais" da l. 362.</t>
  </si>
  <si>
    <t xml:space="preserve">Mês um a seis. Estruturação societária, captação inicial, homologação BCB, contratação dos primeiros Green Angels.</t>
  </si>
  <si>
    <t xml:space="preserve">Contradiz a l. 384: o regime de autorização do BCB só veio com a Lei 12.865/2013 e o passo crítico de 2012 era o credenciamento nas bandeiras. A l. 388 repete "e BCB".</t>
  </si>
  <si>
    <t xml:space="preserve">"Meses 1 a 6: estruturação societária, captação inicial, credenciamento técnico junto às bandeiras e contratação dos primeiros Green Angels." Na l. 388, tirar "e BCB".</t>
  </si>
  <si>
    <t xml:space="preserve">NPS pós-trinta dias. Meta: maior que setenta. Múltiplo do que os incumbentes praticavam, que era de dez a trinta.</t>
  </si>
  <si>
    <t xml:space="preserve">Precisão sem fonte atribuída a empresas reais: NPS dos incumbentes de 2012 entre 10 e 30. Num caso apresentado como real, o leitor toma o número como dado.</t>
  </si>
  <si>
    <t xml:space="preserve">Citar a fonte ou marcar como ilustrativo: "Meta: NPS acima de 70, bem acima do que os lojistas relatavam com os incumbentes (número ilustrativo desta reconstrução)."</t>
  </si>
  <si>
    <t xml:space="preserve">conversão de teste para pago acima de 15% e pelo menos três clientes dispostos a recomendar o produto</t>
  </si>
  <si>
    <t xml:space="preserve">O critério de indicação muda de lista para lista: três clientes dispostos a recomendar (l. 437), "primeiras indicações orgânicas" (l. 459) e "≥20% dos novos usuários" (l. 461).</t>
  </si>
  <si>
    <t xml:space="preserve">Escolher um critério e repeti-lo igual nas três listas. Para doze clientes B2B, "pelo menos três clientes que já indicaram outro cliente" é mensurável. Os 20% servem para B2C.</t>
  </si>
  <si>
    <t xml:space="preserve">O problema não é marketing. É produto-mercado. Mais tráfego em cano furado só acelera o vazamento.</t>
  </si>
  <si>
    <t xml:space="preserve">Antítese "não é X, é Y" em fragmentos. O mesmo aviso volta quase igual no callout da l. 465 ("Empurrar MVP em fracasso para sucesso com mais marketing não funciona").</t>
  </si>
  <si>
    <t xml:space="preserve">Deixar um único aviso: "Mais tráfego num produto que não retém só acelera o vazamento." Cortar a última frase do callout da l. 465.</t>
  </si>
  <si>
    <t xml:space="preserve">dentro do prazo de ativação definido no Passo 2: marketplaces na primeira semana e apps de consumo no primeiro minuto de uso.</t>
  </si>
  <si>
    <t xml:space="preserve">Os dois-pontos quebram a enumeração, como se "marketplaces na primeira semana" fosse o prazo do Passo 2. E o Passo 2 não define prazo de ativação.</t>
  </si>
  <si>
    <t xml:space="preserve">"...SaaS B2B com implantação (como o de Lucas e Marina) no prazo de ativação fixado nas metas, marketplaces na primeira semana e apps de consumo no primeiro minuto." Incluir esse prazo no Passo 2.</t>
  </si>
  <si>
    <t xml:space="preserve">4. Recrutar os cinco primeiros usuários entre os que participaram dos testes da</t>
  </si>
  <si>
    <t xml:space="preserve">O número de usuários iniciais oscila: cinco (l. 472), dez (l. 513, 518), doze no arquétipo, vinte (l. 943), cinquenta a cem (l. 296). E os "primeiros passos" vêm depois dos critérios de saída.</t>
  </si>
  <si>
    <t xml:space="preserve">Fixar um número para a fase (dez a doze, como o arquétipo) e mover "Primeiros passos práticos" para antes do Passo 1.</t>
  </si>
  <si>
    <t xml:space="preserve">### Sete erros do MVP em produção (incluindo fazer alarde na imprensa antes de reter os 10 primeiros clientes)</t>
  </si>
  <si>
    <t xml:space="preserve">O título promete sete erros e o corpo lista oito: imprensa, escopo inflado, falta de medição, ignorar quem saiu, falsa ativação, pivotar cedo, persistir demais e feature errada.</t>
  </si>
  <si>
    <t xml:space="preserve">Trocar para "Oito erros do MVP em produção" ou fundir "Pivotar cedo demais" e "Persistir demais" num item só sobre o tempo de decisão.</t>
  </si>
  <si>
    <t xml:space="preserve">vira uma versão 1.0 lançada sem validação prévia; reduza o corte no próximo ciclo.</t>
  </si>
  <si>
    <t xml:space="preserve">"Reduza o corte" diz o contrário do pretendido: cortar menos manteria o escopo inchado. O ponto e vírgula esconde duas frases.</t>
  </si>
  <si>
    <t xml:space="preserve">"...vira uma versão 1.0 lançada sem validação. No próximo ciclo, corte mais fundo no escopo."</t>
  </si>
  <si>
    <t xml:space="preserve">o dia do launch (terça ou quarta: evitar segundas, sextas, vésperas de feriado; canais primários por setor: Product Hunt para tech global, LinkedIn fundador para B2B Brasil</t>
  </si>
  <si>
    <t xml:space="preserve">Roteiro inteiro numa frase de 110 palavras com parênteses aninhados, ponto e vírgula e anglicismos (launch, waitlist, assets, consumer). "LinkedIn fundador" perdeu o "do".</t>
  </si>
  <si>
    <t xml:space="preserve">Virar tabela de três linhas (pré-lançamento, dia D, 30 dias depois) ou três frases. Trocar launch por lançamento e waitlist por lista de espera, e escrever "LinkedIn do fundador".</t>
  </si>
  <si>
    <t xml:space="preserve">transformaram o protocolo de *O Espelho da Fase 11: Seu MVP Já Está na Mão de...* em critério obrigatório antes de liberar novos recursos do orçamento.</t>
  </si>
  <si>
    <t xml:space="preserve">Molde "Da teoria à rotina operacional" (27 vezes na coleção) com título truncado. O arquétipo é o certo, mas o desfecho (critério de orçamento) ignora o deploy. O desfecho real está na l. 941.</t>
  </si>
  <si>
    <t xml:space="preserve">Trocar por desfecho real: "Na oitava semana, Lucas lembrou do cursor tremendo sobre o botão. Dez dos doze diretores importavam extratos sem lembrete e ninguém comentou o layout." Trazer para cá a cena da l. 941.</t>
  </si>
  <si>
    <t xml:space="preserve">(Se houver risco aos dados, volte ao Passo 1 e blinde a operação;</t>
  </si>
  <si>
    <t xml:space="preserve">Passo errado. O Passo 1 manda construir só os Must Haves. As travas de dados (backup, rollback, alerta) estão na Linha Vermelha (l. 103) e no Checklist de Pré-Lançamento.</t>
  </si>
  <si>
    <t xml:space="preserve">"(Se houver risco aos dados, cumpra as três travas da Linha Vermelha antes de abrir o acesso. Se for só estética, libere os dez primeiros usuários hoje.)"</t>
  </si>
  <si>
    <t xml:space="preserve">reserve o roteiro de lançamento público de 60 a 90 dias para quando a retenção já estiver validada, na Fase 13 ou no Capítulo 7</t>
  </si>
  <si>
    <t xml:space="preserve">Remissão errada. O Cap. 7 deste volume é Negociação. O roteiro está nesta fase (l. 494) e o playbook de lançamento no Cap. 4 (T-90 a T+30). É o número do antigo Cap. 7, de PMM.</t>
  </si>
  <si>
    <t xml:space="preserve">"...reserve o roteiro de lançamento público, descrito acima e no Launch playbook do Capítulo 4, para quando a retenção já estiver validada."</t>
  </si>
  <si>
    <t xml:space="preserve">exemplo aplicado (incluindo o caso de conciliação financeira de Lucas e Marina)</t>
  </si>
  <si>
    <t xml:space="preserve">Promessa não cumprida: só o Lean Product Playbook traz Lucas e Marina. A/B, AARRR, Lean Analytics e Hook Model usam exemplos genéricos ou o Duolingo.</t>
  </si>
  <si>
    <t xml:space="preserve">Ajustar o callout ("com exemplo aplicado, e no Lean Product Playbook o caso de Lucas e Marina") ou dar a cada framework uma linha de aplicação ao arquétipo.</t>
  </si>
  <si>
    <t xml:space="preserve">1. Definir o cliente-alvo (*target customer*), identificar necessidades mal atendidas (*unmet needs*), definir a proposta de valor (*value proposition*), especificar o conjunto mínimo de funções</t>
  </si>
  <si>
    <t xml:space="preserve">Lista corrompida: o item 1 contém os seis passos e os itens 2 a 6 repetem os seguintes. O leitor vê o processo duas vezes, metade em inglês.</t>
  </si>
  <si>
    <t xml:space="preserve">Item 1: "Definir o cliente-alvo (target customer)." Itens 2 a 6 em português: necessidades mal atendidas, proposta de valor, conjunto mínimo de funções, protótipo do MVP, teste com clientes.</t>
  </si>
  <si>
    <t xml:space="preserve">4. Duração pré-definida (continuação dos itens 1 a 3 acima): baseada no cálculo amostral</t>
  </si>
  <si>
    <t xml:space="preserve">Nota de bastidor vazou ("continuação dos itens 1 a 3 acima") e a numeração recomeça: 1, 2, 3, 4, 2, 3, 4, 5, 6.</t>
  </si>
  <si>
    <t xml:space="preserve">Numerar de 1 a 9 em sequência e apagar o parêntese: "4. Duração pré-definida, baseada no cálculo amostral...", "5. Randomização correta", e assim por diante.</t>
  </si>
  <si>
    <t xml:space="preserve">Passo 4: Implemente com feature flag ou tool (Optimizely, Eppo, Statsig, LaunchDarkly, GrowthBook).</t>
  </si>
  <si>
    <t xml:space="preserve">Inglês sem necessidade nos passos dos frameworks: sample size, tool, sample alvo, revenue, bounce rate, baseline, cohort curves, habits, value delivery (l. 619 a 703, 775).</t>
  </si>
  <si>
    <t xml:space="preserve">"Passo 4: implemente com um sinalizador de funcionalidade (feature flag) ou uma ferramenta de experimentos." Glosar o termo técnico na primeira vez e escrever o resto em português.</t>
  </si>
  <si>
    <t xml:space="preserve">(usando vírgula decimal e ponto de milhar em todas as leituras, como n = 48.000 por variante e p &lt; 0,05)</t>
  </si>
  <si>
    <t xml:space="preserve">Instrução de padronização numérica vazou para o leitor. Na linha seguinte o próprio exemplo usa ponto decimal ("de 3.2% para 3.52%").</t>
  </si>
  <si>
    <t xml:space="preserve">Apagar o parêntese e corrigir a l. 639: "MDE: detectar 10% relativos (de 3,2% para 3,52%)."</t>
  </si>
  <si>
    <t xml:space="preserve">- Duração estimada: 14 dias (2k visitantes/dia).</t>
  </si>
  <si>
    <t xml:space="preserve">Números não fecham: 96 mil visitantes pedem 6.900/dia (l. 640), não 2 mil. O resultado usa 55.500 (l. 646-647), quase metade da amostra, e fere a regra "rode até sample alvo".</t>
  </si>
  <si>
    <t xml:space="preserve">Refazer o exemplo: "Duração: 14 dias, com cerca de 6.900 visitantes por dia" e resultado com cerca de 48 mil por variante. Ou apresentar o teste interrompido como exemplo de erro.</t>
  </si>
  <si>
    <t xml:space="preserve">- Diferença: +15% relativa, p &lt; 0,001.</t>
  </si>
  <si>
    <t xml:space="preserve">Com 3,18% contra 3,67% e cerca de 28 mil por braço, o p bicaudal fica perto de 0,0015, não abaixo de 0,001. O "p em torno de 0,0015" da l. 640 é este resultado, deslocado.</t>
  </si>
  <si>
    <t xml:space="preserve">"Diferença: +15% relativa, p ≈ 0,002." E tirar da l. 640 "com p bicaudal em torno de 0,0015", que não é parâmetro de desenho (o desenho usa α de 0,05 e poder de 80%).</t>
  </si>
  <si>
    <t xml:space="preserve">Com 3,18% de 27.400 contra 3,67% de 28.100, o teste z de duas proporções dá z de cerca de 3,17 e p bicaudal de cerca de 0,0015. Só o p unicaudal (cerca de 0,0008) fica abaixo de 0,001. O ganho relativo de 15,4% está certo.</t>
  </si>
  <si>
    <t xml:space="preserve">Cálculo próprio (teste z de duas proporções, variância combinada) sobre os dados do Vol. 4, l. 646 e 647</t>
  </si>
  <si>
    <t xml:space="preserve">manter a mesma Métrica Norte (*OMTM*) congelada quando a empresa já mudou de estágio</t>
  </si>
  <si>
    <t xml:space="preserve">Termo errado. OMTM não é a North Star: a OMTM muda a cada estágio e a North Star é de longo prazo. A troca confunde conceitos que o próprio volume separa (l. 882).</t>
  </si>
  <si>
    <t xml:space="preserve">"manter a mesma métrica foco (OMTM) congelada quando a empresa já mudou de estágio".</t>
  </si>
  <si>
    <t xml:space="preserve">O ciclo de quatro etapas, repetido, cria o hábito. O "hook" é o produto em si tornar-se o gatilho interno para uso futuro.</t>
  </si>
  <si>
    <t xml:space="preserve">Repete a primeira frase do parágrafo e termina em sintaxe quebrada ("é o produto em si tornar-se").</t>
  </si>
  <si>
    <t xml:space="preserve">Cortar a repetição e escrever: "O gancho se fecha quando o próprio produto vira o gatilho interno do próximo uso."</t>
  </si>
  <si>
    <t xml:space="preserve">*dealer* (traficante, que não usa nem gera valor; já em *Indistractable*, de 2019, o autor trata de gestão da atenção pessoal contra distrações)</t>
  </si>
  <si>
    <t xml:space="preserve">Emenda mal feita: a nota sobre Indistractable entrou dentro da definição de dealer. Matriz da Manipulação e Indistractable já tinham sido apresentados na l. 791.</t>
  </si>
  <si>
    <t xml:space="preserve">Fechar o parêntese em "que não usa nem gera valor)" e apagar a frase sobre Indistractable, ou cortar a menção da l. 791 e manter a matriz só na armadilha (3).</t>
  </si>
  <si>
    <t xml:space="preserve">Dave McClure, fundador do fundo 500 Startups, apresentou o framework AARRR em 2007 num slide deck chamado "Startup Metrics for Pirates"</t>
  </si>
  <si>
    <t xml:space="preserve">O AARRR aparece duas vezes na mesma fase, como framework (l. 659) e como canvas (l. 815), com a mesma origem recontada. Fere a promessa de ferramenta impressa uma única vez.</t>
  </si>
  <si>
    <t xml:space="preserve">Fundir os blocos: manter o canvas com o exemplo preenchido, reduzir a origem a uma frase e cortar o "De onde vem a ferramenta" do framework da l. 659.</t>
  </si>
  <si>
    <t xml:space="preserve">SaaS B2B: retenção da coorte em D30 acima de 60% para usuários ativos (ou acima de 40% no piso mínimo do primeiro piloto; acima de 80% quando medida por logotipo de empresa pagante).</t>
  </si>
  <si>
    <t xml:space="preserve">A fase dá patamares diferentes para o mesmo D30: B2B em 40%, 60% ou 80%, B2C em 15%, 20% ou 25% (l. 437, 532, 537, 750, 849, 856). O leitor não sabe que meta usar.</t>
  </si>
  <si>
    <t xml:space="preserve">Fixar uma régua única na tabela da l. 525 (piso de saída e meta de maturidade por modelo) e fazer os demais blocos remeterem a ela, sem repetir números.</t>
  </si>
  <si>
    <t xml:space="preserve">##### Exemplo brasileiro preenchido: Conta Simples, aceleração do funil B2B (2021) (reconstrução didática com base em dados públicos)</t>
  </si>
  <si>
    <t xml:space="preserve">O título atribui o caso à Conta Simples com "dados públicos", mas o texto diz que é "fintech empresarial fictícia" e mistura os doze pilotos de Lucas e Marina com ativação de cartão.</t>
  </si>
  <si>
    <t xml:space="preserve">Escolher um caminho: caso fictício sem nome real no título ("Exemplo ilustrativo: fintech de cartão corporativo") ou o funil de Lucas e Marina, com o primeiro extrato importado como ativação.</t>
  </si>
  <si>
    <t xml:space="preserve">A Conta Simples existe: é conta digital PJ com cartões corporativos por centro de custo, voltada a PMEs. O título lhe atribui um caso 'com base em dados públicos', mas o texto da l. 863 diz que é ilustração com fintech fictícia, sem métricas de empresas reais.</t>
  </si>
  <si>
    <t xml:space="preserve">https://braziljournal.com/conta-simples-a-fintech-das-pmes-que-atraiu-jose-gallo</t>
  </si>
  <si>
    <t xml:space="preserve">**Exemplo de preenchimento.** Lancamento público do MVP de SaaS B2B contabil.</t>
  </si>
  <si>
    <t xml:space="preserve">Template sem acentos (Lancamento, contabil, Responsavel, basicos, duvidas, ativacao, plantao) misturado a linhas acentuadas. E o "exemplo de preenchimento" está em branco.</t>
  </si>
  <si>
    <t xml:space="preserve">Restaurar a acentuação em todo o bloco e preencher o exemplo com o caso de Lucas e Marina (data, responsável, itens marcados) ou renomear para "Modelo em branco".</t>
  </si>
  <si>
    <t xml:space="preserve">FASE 12</t>
  </si>
  <si>
    <t xml:space="preserve">Rafael entrou na chamada de vídeo direto de Recife para o escritório da operação em Goiânia vibrando</t>
  </si>
  <si>
    <t xml:space="preserve">Cena abandonada. Rafael e Bia somem depois da l. 966: o corpo é SaaS, o caso aplicado é o PadariaPro, o Espelho usa molde (l. 1408) e o Fechamento ignora o prejuízo por pedido.</t>
  </si>
  <si>
    <t xml:space="preserve">Fazer a cena voltar: aplicar os onze passos ao pedido de R$ 100 (frete, CAC, ponto de equilíbrio) e fechar a fase mostrando o que Rafael e Bia mudaram (frete mínimo, corte de criadores, novo CAC).</t>
  </si>
  <si>
    <t xml:space="preserve">e eu mesma errei ao não travar o frete grátis no checkout ontem; mas, cada vez que o sininho da loja apitou neste mês</t>
  </si>
  <si>
    <t xml:space="preserve">Fala sem atribuição, marcada por meia-risca e aspas (também na l. 953). "Ontem" não fecha: o prejuízo se acumulou no mês inteiro de Black Friday. Ponto e vírgula antes de "mas".</t>
  </si>
  <si>
    <t xml:space="preserve">"Rafael, a campanha com criadores atraiu o público, e eu errei ao deixar o frete grátis aberto o mês inteiro. Cada vez que o sininho apitou, tiramos R$ 15,50 do bolso e pusemos na caixa do cliente", disse Bia.</t>
  </si>
  <si>
    <t xml:space="preserve">Faturamento de topo de linha é vaidade; margem de contribuição é sanidade; caixa livre é sobrevivência.</t>
  </si>
  <si>
    <t xml:space="preserve">Tríade paralela costurada por ponto e vírgula, versão do ditado "revenue is vanity, profit is sanity" sem crédito. A fase tem cerca de 39 pontos e vírgulas na prosa.</t>
  </si>
  <si>
    <t xml:space="preserve">Uma frase só, com a imagem da cena: "Faturamento bruto engana. O que paga a conta é a margem que sobra depois do frete e do anúncio." Rever os pontos e vírgulas que unem frases inteiras.</t>
  </si>
  <si>
    <t xml:space="preserve">Margem bruta de setenta por cento ou mais em SaaS. Falha em qualquer um dos três significa que o modelo ainda não funciona em escala.</t>
  </si>
  <si>
    <t xml:space="preserve">Alvo "inegociável" de 70% que a própria fase desmente: piso de 60% na largada (l. 1065), 60% na tabela (l. 1428). Marketplace aparece com 30%, 40% e 60% (l. 1389, 1428, 1341).</t>
  </si>
  <si>
    <t xml:space="preserve">Fixar uma régua única por modelo (SaaS: piso de 60% na validação, meta de 70% a 80%) na tabela da l. 1421 e fazer callout, critérios de saída e gate remeterem a ela.</t>
  </si>
  <si>
    <t xml:space="preserve">para e-commerce e D2C as margens brutas de referência são menores</t>
  </si>
  <si>
    <t xml:space="preserve">O arquétipo da abertura é D2C, mas a fase só dá réguas de SaaS. "São menores" não diz quanto. Rafael e Bia ficam sem margem de contribuição nem CAC de referência.</t>
  </si>
  <si>
    <t xml:space="preserve">Acrescentar uma linha para D2C: margem de contribuição depois de frete, impostos e taxa de cartão, CAC por pedido contra margem do primeiro pedido e meta de recompra. Ligar ao pedido de R$ 100 da abertura.</t>
  </si>
  <si>
    <t xml:space="preserve">- **Tributos sobre faturamento e investimentos (CapEx):** impostos diretos sobre a nota fiscal (Simples Nacional, ISS, PIS/Cofins ou IBS/CBS) e gastos pontuais de capital.</t>
  </si>
  <si>
    <t xml:space="preserve">Erro conceitual. Tributos sobre faturamento são deduções da receita e não cabem no mesmo grupo do CapEx. ISS, PIS/Cofins e IBS/CBS são indiretos, não "impostos diretos".</t>
  </si>
  <si>
    <t xml:space="preserve">Separar em dois grupos: "Deduções da receita: tributos sobre a nota (Simples Nacional, ISS, PIS/Cofins, IBS/CBS)" e "Investimentos (CapEx): gastos pontuais de capital, fora da margem unitária".</t>
  </si>
  <si>
    <t xml:space="preserve">Tributos incidentes sobre a receita são deduzidos da receita bruta para chegar à receita líquida (RIR/2018, art. 208, § 1º, III, e DL 1.598/1977, art. 12, § 1º). Não pertencem ao grupo do CapEx, que é investimento de capital.</t>
  </si>
  <si>
    <t xml:space="preserve">https://www.legjur.com/legislacao/art/DEC_00095802018-208</t>
  </si>
  <si>
    <t xml:space="preserve">&gt; [!note] Forecasting de ARR para validar se o modelo fecha</t>
  </si>
  <si>
    <t xml:space="preserve">Seis callouts de remissão ao Vol. 5 no Passo 7 e no Passo 11 (l. 1082 a 1116, 1298). Cap. 4 e Cap. 3 aparecem duas vezes cada, com rótulos diferentes, e cortam o passo em pedaços.</t>
  </si>
  <si>
    <t xml:space="preserve">Juntar tudo num único callout no fim do Passo 7: "Para aprofundar, Vol. 5: Cap. 1 (demonstrativos), Cap. 3 (modelagem e coortes), Cap. 4 (orçamento e forecast), Cap. 5 (caixa)."</t>
  </si>
  <si>
    <t xml:space="preserve">As linhas: Nova receita, Expansão, Churn, MRR líquido, Custo variável, Margem de contribuição, Folha, Outros custos fixos, EBITDA e Caixa em mãos.</t>
  </si>
  <si>
    <t xml:space="preserve">A DRE projetada não tem a linha de tributos sobre a receita, que no Brasil leva vários pontos do faturamento. O próprio PadariaPro desconta R$ 70 de impostos (l. 1307). "Caixa" não é linha de DRE.</t>
  </si>
  <si>
    <t xml:space="preserve">"As linhas: receita bruta (nova, expansão, churn), deduções (tributos sobre a nota), receita líquida, custo variável, margem de contribuição, folha, outros fixos e EBITDA." Levar o caixa para a aba de fluxo.</t>
  </si>
  <si>
    <t xml:space="preserve">O cenário conservador deve mostrar runway (tempo de vida do caixa no ritmo atual de gastos) de dezoito meses ou mais em qualquer momento.</t>
  </si>
  <si>
    <t xml:space="preserve">Choca com o critério de saída da l. 1350 (runway de 12 meses, nova rodada com 9). O leitor não sabe se o piso é 18 ou 12 meses, e "sub-capitalizado" se escreve junto.</t>
  </si>
  <si>
    <t xml:space="preserve">Alinhar: "No cenário conservador, mantenha ao menos 12 meses de caixa e comece a captar com 9." Se a regra de 18 meses for para depois da rodada, dizer isso. Grafar "subcapitalizado".</t>
  </si>
  <si>
    <t xml:space="preserve">ações preferenciais exigem S.A. ou conversão de mútuo conversível, ver Vol. 5, Cap. 16)</t>
  </si>
  <si>
    <t xml:space="preserve">Remissão quebrada: o Vol. 5 tem 15 capítulos. "Cap. 16" é a numeração antiga de Instrumentos de Captação (SAFE, nota conversível e mútuo), hoje Cap. 11.</t>
  </si>
  <si>
    <t xml:space="preserve">Trocar por "ver Vol. 5, Cap. 11 (Instrumentos de Captação: SAFE, Nota Conversível e Mútuo)".</t>
  </si>
  <si>
    <t xml:space="preserve">Classe de quota/ação (em LTDA são quotas; ações preferenciais exigem S.A. ou conversão de mútuo conversível</t>
  </si>
  <si>
    <t xml:space="preserve">Simplificação arriscada: desde a IN DREI 81/2020 a Ltda pode ter quotas preferenciais. A tabela também chama de "Preferenciais A e B" posições que, na Ltda, seriam quotas.</t>
  </si>
  <si>
    <t xml:space="preserve">"Em Ltda são quotas (que podem ter classes preferenciais, conforme a IN DREI 81/2020). Ações preferenciais exigem S.A. Confirme a estrutura com o advogado antes da rodada." Conferir a norma vigente.</t>
  </si>
  <si>
    <t xml:space="preserve">| Novo investidor (Série A) | Preferenciais B |: |: | 2.125.000 | 17,0% |</t>
  </si>
  <si>
    <t xml:space="preserve">A troca mecânica de travessão deixou células com dois-pontos soltos ("|: |: |"), aqui e na tabela da l. 1196. Lido como tabela, parece dado corrompido.</t>
  </si>
  <si>
    <t xml:space="preserve">Usar célula vazia ou "n/a": "| Novo investidor (Série A) | Preferenciais B | n/a | n/a | 2.125.000 | 17,0% |". Mesmo ajuste na linha "Hoje" da l. 1196.</t>
  </si>
  <si>
    <t xml:space="preserve">| Seed (agora) | R$ 3M | R$ 12M | 20% | 32,0% |</t>
  </si>
  <si>
    <t xml:space="preserve">Três cenários de diluição incompatíveis no mesmo passo. O salto de 40% para 32% do Fundador 1 é "Série A" no cap table (l. 1143) e "Seed (agora)" aqui. O Mermaid usa outro Seed e outra Série A.</t>
  </si>
  <si>
    <t xml:space="preserve">Usar um só caso do começo ao fim: o cap table da l. 1137 como Seed, e a tabela e o diagrama projetando as rodadas seguintes a partir dele, com os mesmos valores.</t>
  </si>
  <si>
    <t xml:space="preserve">retendo cerca de 80% após o Seed, 59% após a Série A, 44% após a Série B</t>
  </si>
  <si>
    <t xml:space="preserve">O diagrama e o texto da l. 1192 dão 41% após a Série B. O callout repete a trajetória com outro número.</t>
  </si>
  <si>
    <t xml:space="preserve">Corrigir para "41% após a Série B" ou cortar o callout, que repete a l. 1192.</t>
  </si>
  <si>
    <t xml:space="preserve">Se sim, você tem unit economics saudável. Se não, ajuste preço, custo ou churn antes de escalar.</t>
  </si>
  <si>
    <t xml:space="preserve">"Se sim" responde a duas perguntas, e a segunda ("quantos clientes faltam...") não é de sim ou não. A lógica do teste se perde.</t>
  </si>
  <si>
    <t xml:space="preserve">"Se a margem de contribuição é positiva e o payback está na meta, a economia unitária é saudável. O número de clientes até o equilíbrio diz quanto tempo de caixa você precisa. Se a primeira resposta for não, ajuste preço, custo ou churn."</t>
  </si>
  <si>
    <t xml:space="preserve">A pergunta é brutal na utilidade porque converte "otimismo vago" em "fato numérico".</t>
  </si>
  <si>
    <t xml:space="preserve">Adjetivo da lista proibida ("brutal"). Na fase também aparecem inegociáveis, fundamental, enorme, profundamente e Obsessão (l. 998, 1237, 1273, 1277, 1692).</t>
  </si>
  <si>
    <t xml:space="preserve">"A pergunta é útil porque troca otimismo vago por um número." Rever os demais adjetivos da lista.</t>
  </si>
  <si>
    <t xml:space="preserve">O fundador Default Dead deveria estar focado em consertar o problema fundamental. Não em "captar mais dinheiro para esticar runway".</t>
  </si>
  <si>
    <t xml:space="preserve">Regra absoluta que a matriz da l. 1292 desmente ("Default Dead, crescendo forte: captar urgentemente"). O próprio Graham admite captar quando o crescimento é forte.</t>
  </si>
  <si>
    <t xml:space="preserve">"Se você está Default Dead e cresce devagar, conserte o negócio antes de captar. Se cresce forte, captar pode funcionar, mas sem demora (ver a matriz abaixo)."</t>
  </si>
  <si>
    <t xml:space="preserve">Porque quase nenhum fundador brasileiro prioriza isso. E quase todos deveriam.</t>
  </si>
  <si>
    <t xml:space="preserve">Frases curtas dramáticas e frase partida em "Porque". A afirmação sobre "quase nenhum fundador brasileiro" não tem fonte. O padrão se repete nas l. 1133, 1225 e 1240.</t>
  </si>
  <si>
    <t xml:space="preserve">"Ramen Profitable, conceito de um ensaio de Graham de 2009, merece atenção porque costuma ser ignorado por quem corre atrás da primeira rodada."</t>
  </si>
  <si>
    <t xml:space="preserve">Custo mensal para servir cada clínica ativa:</t>
  </si>
  <si>
    <t xml:space="preserve">Palavra trocada: o PadariaPro atende padarias, não clínicas. Parece resíduo de outro caso (a clínica da Dra. Camila).</t>
  </si>
  <si>
    <t xml:space="preserve">"Custo mensal para servir cada cliente ativo (três lojas):"</t>
  </si>
  <si>
    <t xml:space="preserve">como o gate da Fase 12 exige CAC real fora da rede pessoal e pelo menos seis meses de leitura de churn</t>
  </si>
  <si>
    <t xml:space="preserve">O gate não pede seis meses: os critérios de saída falam em dados "dos últimos três meses ou mais" (l. 1339) e o texto da l. 1006 em oito semanas.</t>
  </si>
  <si>
    <t xml:space="preserve">Escolher a janela e repetir igual nos três lugares. Para LTV com algum lastro, "pelo menos seis meses de churn observado" é defensável. Então corrigir a l. 1339.</t>
  </si>
  <si>
    <t xml:space="preserve">com margem de contribuição mensal de R$ 795 por cliente, cobrir R$ 20.000 de custos fixos exige vinte e seis clientes ativos</t>
  </si>
  <si>
    <t xml:space="preserve">A l. 1307 corrige a margem para R$ 725 (LTV de R$ 20.300, equilíbrio em 28 clientes) e chama o cálculo sobre R$ 795 de engano. As l. 1311, 1313, 1317 e 1321 seguem usando R$ 795, 22.260 e 26 clientes.</t>
  </si>
  <si>
    <t xml:space="preserve">Propagar a correção: LTV de R$ 20.300, LTV/CAC de 51 e 10 para 1, cenário pessimista de 12.083 (4 para 1), equilíbrio em 28 clientes no sétimo mês. Ou cortar a l. 1307 e assumir a conta bruta.</t>
  </si>
  <si>
    <t xml:space="preserve">Série B liderada pela DEG e Série C liderada por Lightrock e Mauá, totalizando mais de R$ 200 milhões captados ao longo da década</t>
  </si>
  <si>
    <t xml:space="preserve">O título diz "Caso brasileiro real", a l. 1329 diz modelo reconstruído e este parágrafo narra como fato o que "o time selecionou". Rodadas, líderes e total precisam de fonte.</t>
  </si>
  <si>
    <t xml:space="preserve">Conferir rodadas e investidores. Trocar o título por "Caso ilustrativo inspirado em fintechs de crédito PME" e narrar no condicional o que não tiver fonte ("um time nessa posição selecionaria...").</t>
  </si>
  <si>
    <t xml:space="preserve">A Série B da BizCapital foi liderada pela DEG em junho de 2020 (R$ 65 milhões, com MELI Fund) e completada com R$ 20 milhões da Oikocredit, total de R$ 85 milhões. Antes vieram R$ 15 milhões em 2018 e R$ 20 milhões liderados pela Quona. Série C com Lightrock e Mauá não se confirmou.</t>
  </si>
  <si>
    <t xml:space="preserve">https://www.baguete.com.br/noticias/17/06/2020/bizcapital-levanta-r-65-milhoes | https://finsidersbrasil.com.br/reportagem-exclusiva-fintechs/bizcapital-vai-lancar-novos-produtos-de-credito-e-preve-chegar-a-100-mil-clientes/</t>
  </si>
  <si>
    <t xml:space="preserve">Burn Multiple (net burn ÷ net new ARR) ≤1,5x em SaaS (acima de 3x indica eficiência ruim).</t>
  </si>
  <si>
    <t xml:space="preserve">Régua de empresa em escala aplicada antes do PMF. Com poucos clientes, o ARR novo é mínimo e o burn multiple sai alto por definição. Quase nenhuma startup da Fase 12 passaria.</t>
  </si>
  <si>
    <t xml:space="preserve">Mover o burn multiple para a Fase 14 (Vol. 5) ou trocar aqui por "queima mensal medida e coberta pelo runway definido".</t>
  </si>
  <si>
    <t xml:space="preserve">Fórmula e régua batem com a escala de David Sacks (abaixo de 1x excelente, 1x a 1,5x ótimo, acima de 3x ruim). Mas o indicador depende do porte: pela Scale VP (2022), empresas com até US$ 1 milhão de ARR têm média de 3,4x, contra 1,4x entre US$ 25 e 50 milhões.</t>
  </si>
  <si>
    <t xml:space="preserve">https://www.launchrock.com/library/expert-advice/burn-multiple | https://www.scalevp.com/blog/benchmarking-saas-growth-and-burn</t>
  </si>
  <si>
    <t xml:space="preserve">3. Fazer dois cenários. Pessimista (baseado nos dados atuais) e otimista (extrapolado para cem clientes).</t>
  </si>
  <si>
    <t xml:space="preserve">Contradiz o Passo 7 e os critérios de saída, que exigem três cenários (conservador, base e agressivo), com o base apoiado nos dados reais e não o pessimista.</t>
  </si>
  <si>
    <t xml:space="preserve">"3. Montar os três cenários do Passo 7: base com os dados reais dos pilotos, conservador e agressivo com as variações da tabela."</t>
  </si>
  <si>
    <t xml:space="preserve">### Transição: da Fase 12 para a Fase 13</t>
  </si>
  <si>
    <t xml:space="preserve">A fase fecha duas vezes: Transição (l. 1380) e Fechamento (l. 1833). Entre elas, o callout de gate repete os critérios de saída com outros números.</t>
  </si>
  <si>
    <t xml:space="preserve">Fundir Transição e Fechamento num só bloco no fim e incorporar o callout de gate aos critérios de saída da l. 1335, com uma única régua.</t>
  </si>
  <si>
    <t xml:space="preserve">**A Fase 12 e a Fase 13 medem dimensões independentes**, não etapas sequenciais</t>
  </si>
  <si>
    <t xml:space="preserve">Desmente a arquitetura que o texto usa: gate, "você concluiu a Fase 12 quando" e "a Fase 13 é o gate antes de escalar" (l. 1382). Os "quatro cenários no fim da Fase 11" seriam da Fase 12.</t>
  </si>
  <si>
    <t xml:space="preserve">"As Fases 12 e 13 se cruzam: uma valida o modelo, a outra o amor do mercado. Ao fim da Fase 12, quatro cenários orientam a ordem de ataque." Manter a sequência e explicar a exceção.</t>
  </si>
  <si>
    <t xml:space="preserve">Quando **Rafael e Bia** travaram as regras de *O Espelho da Fase 12: Cada Novo Cliente...* na rotina de Recife e Goiânia, o gargalo que drenava o tempo dos fundadores deu lugar a um processo previsível.</t>
  </si>
  <si>
    <t xml:space="preserve">Molde "Lição consolidada em" (25 vezes na coleção, 5 no Vol. 4) com título truncado. O arquétipo é o certo, mas o desfecho (gargalo de tempo) não casa com a cena, que é de margem negativa.</t>
  </si>
  <si>
    <t xml:space="preserve">Retomar o pedido de R$ 100: "Bia refez a conta com frete grátis só acima de um piso e criadores pagos por venda. O pedido médio voltou a deixar margem, e a campanha seguinte só saiu com essa conta aprovada."</t>
  </si>
  <si>
    <t xml:space="preserve">| LTV (Lifetime Value) | Receita líquida por cliente ao longo da vida | LTV/CAC ≥ 3x |</t>
  </si>
  <si>
    <t xml:space="preserve">A tabela define LTV por receita, enquanto o Passo 2, o Espelho e o PadariaPro insistem em LTV por margem. É justamente o erro que a fase manda evitar (l. 1307, 1412).</t>
  </si>
  <si>
    <t xml:space="preserve">"| LTV | Margem de contribuição mensal por cliente × meses de vida | LTV/CAC ≥ 3x |"</t>
  </si>
  <si>
    <t xml:space="preserve">| Churn mensal | % da receita perdida por mês | ≤ 2% B2C, ≤ 1% B2B |</t>
  </si>
  <si>
    <t xml:space="preserve">Quatro réguas de churn na mesma fase: B2C de 2% aqui e 5% no gate e nos critérios (l. 1352, 1389), B2B de 1%, 2% ou 2% a 3%. O PadariaPro aceita até 4% (l. 1321).</t>
  </si>
  <si>
    <t xml:space="preserve">Fixar uma régua por modelo e estágio (por exemplo, B2B PME na validação: até 3% de logo churn ao mês, meta de 1,5%) e repetir igual na tabela, nos critérios, no gate e no caso.</t>
  </si>
  <si>
    <t xml:space="preserve">#### Framework: Net Promoter Score (Fred Reichheld, 2003)</t>
  </si>
  <si>
    <t xml:space="preserve">A Oficina da Fase 12 não traz ferramenta de modelo de negócio: NPS, CES, inferência causal, Bullseye e Growth Hacking. NPS e CES voltam no Cap. 8 (l. 6402 a 6453).</t>
  </si>
  <si>
    <t xml:space="preserve">Mover NPS e CES para o Cap. 8 e a inferência causal para o Cap. 9. Pôr aqui o que a fase pede: planilha de unit economics, Default Alive e o Canvas Financeiro que o Fechamento promete.</t>
  </si>
  <si>
    <t xml:space="preserve">Passo 1: Pergunta padronizada (não improvisar wording).</t>
  </si>
  <si>
    <t xml:space="preserve">Inglês sem necessidade em toda a Oficina: wording, drivers, close the loop, ticket system, context passing, help, random, small volume, gather ideas, growth team, os 19 canais.</t>
  </si>
  <si>
    <t xml:space="preserve">"Passo 1: use sempre a mesma pergunta, sem improvisar a redação." Traduzir os termos correntes e manter em inglês só o nome próprio do método, glosado uma vez.</t>
  </si>
  <si>
    <t xml:space="preserve">só perguntar a clientes engajados, Obsession com score em vez de ação: medir, medir, medir, sem agir, Comparar NPS absolutos entre indústrias</t>
  </si>
  <si>
    <t xml:space="preserve">Lista virou frase por troca mecânica: itens emendados por vírgula, maiúsculas no meio ("Obsession", "Comparar") e inglês. O mesmo acontece na l. 1576.</t>
  </si>
  <si>
    <t xml:space="preserve">"Inflar o NPS ouvindo só clientes engajados. Medir sem agir. Comparar NPS de setores diferentes." Na l. 1576, mesmo tratamento.</t>
  </si>
  <si>
    <t xml:space="preserve">aplicados em econometria por Joshua Angrist, Guido Imbens (Nobel de Economia de 2021) e David Card</t>
  </si>
  <si>
    <t xml:space="preserve">Atribuição errada: Angrist, Imbens e Card trabalham com resultados potenciais e experimentos naturais, não com o do-calculus de Pearl. E DiD e RDD não são métodos de Pearl, como o título sugere.</t>
  </si>
  <si>
    <t xml:space="preserve">"...o modelo de resultados potenciais, de Rubin, é a base dos métodos de experimento natural de Angrist, Imbens e Card (Nobel de 2021). Pearl formulou os grafos causais." Tirar Pearl do título.</t>
  </si>
  <si>
    <t xml:space="preserve">#### Framework: Bullseye Framework (Gabriel Weinberg &amp; Justin Mares, 2014)</t>
  </si>
  <si>
    <t xml:space="preserve">O Bullseye e os 19 canais saem duas vezes no mesmo volume: aqui, em inglês, e no Cap. 1 (l. 3389 a 3455), em português. Fere a promessa de ferramenta impressa uma única vez.</t>
  </si>
  <si>
    <t xml:space="preserve">Cortar o bloco da Fase 12 e deixar uma remissão: "Para escolher canais, use o Bullseye do Capítulo 1." Levar o exemplo dos contadores para o Cap. 1, se for melhor que o de lá.</t>
  </si>
  <si>
    <t xml:space="preserve">Startup B2B de gestão financeira para PMEs, bullseye exercício:</t>
  </si>
  <si>
    <t xml:space="preserve">Lucas e Marina, entregues à Fase 12 no fim da Fase 11 (l. 941), não aparecem na fase. O exemplo usa uma startup genérica idêntica ao negócio deles.</t>
  </si>
  <si>
    <t xml:space="preserve">Fazer do exemplo o caso de Lucas e Marina (contadores como canal para o SaaS de conciliação) e retomá-los nos onze passos, com o CAC e o LTV dos doze pilotos.</t>
  </si>
  <si>
    <t xml:space="preserve">- Publicity: release com Conta Azul como caso de sucesso → possível.</t>
  </si>
  <si>
    <t xml:space="preserve">Sentido perdido: a Conta Azul é concorrente direta de uma startup de gestão financeira para PMEs, não caso de sucesso dela. Na l. 1655, relações públicas aparecem como descartadas.</t>
  </si>
  <si>
    <t xml:space="preserve">"Relações públicas: release com um cliente como caso de sucesso, possível." E tirar "relações públicas" da lista de descartados da l. 1655.</t>
  </si>
  <si>
    <t xml:space="preserve">Passo 1: Monte growth team multidisciplinar (mkt + eng + analytics + design + produto). Reporta a CEO ou CPO.</t>
  </si>
  <si>
    <t xml:space="preserve">Conselho fora de fase: montar time de growth antes do PMF contraria a sequência do livro (máquina de crescimento na Fase 15, Vol. 6) e o próprio Ellis, que pede produto indispensável antes.</t>
  </si>
  <si>
    <t xml:space="preserve">"Passo 1: antes do PMF, o growth é o fundador com um dev, rodando um experimento por semana. O time multidisciplinar entra na Fase 15 (Vol. 6)."</t>
  </si>
  <si>
    <t xml:space="preserve">subgraph Alta["Alta probabilidade"]</t>
  </si>
  <si>
    <t xml:space="preserve">O diagrama fixa probabilidade por categoria (mercado e cliente altos, solução e modelo baixos), contra o método, que pontua cada risco de 1 a 5 (l. 1778), e contra o exemplo (mercado 2, modelo 3).</t>
  </si>
  <si>
    <t xml:space="preserve">Trocar por uma matriz 2x2 vazia (impacto × probabilidade) com as seis categorias como legenda, ou cortar o diagrama e deixar só a tabela do exemplo.</t>
  </si>
  <si>
    <t xml:space="preserve">Parceria com banco já licenciado (Inter) ao invés de licença própria</t>
  </si>
  <si>
    <t xml:space="preserve">A l. 1802 diz que o cartão da Méliuz saiu em parceria com o Banco Pan. A tabela troca o parceiro por Inter, aqui e na l. 1811. Erro sobre empresa real.</t>
  </si>
  <si>
    <t xml:space="preserve">Trocar "Inter" por "Banco Pan" nas l. 1806 e 1811 e conferir a data (título diz 2020, texto diz lançamento em 2019).</t>
  </si>
  <si>
    <t xml:space="preserve">A mitigação do regulatório foi estrutural, ao invés de licença própria, parceria com banco já licenciado transferiu o risco regulatório para o parceiro especializado.</t>
  </si>
  <si>
    <t xml:space="preserve">Pontuação quebrada pela troca de travessão (falta dois-pontos e artigo) e "ao invés de" no lugar de "em vez de".</t>
  </si>
  <si>
    <t xml:space="preserve">"A mitigação do regulatório foi estrutural: em vez de licença própria, a parceria com um banco já licenciado transferiu o risco para o parceiro."</t>
  </si>
  <si>
    <t xml:space="preserve">Sem o canvas, o time provavelmente teria investido mais energia no risco que estava vendo (equipe)</t>
  </si>
  <si>
    <t xml:space="preserve">O exemplo se diz reconstrução ilustrativa, mas narra como fato o que o time da Méliuz pensou e fez (l. 1813, 1815), com cláusulas e cargos inventados (l. 1810, 1811).</t>
  </si>
  <si>
    <t xml:space="preserve">Narrar no condicional e sem atribuir decisões internas: "Num canvas assim, o risco de modelo apareceria acima do de equipe, embora o time tenda a olhar primeiro para este."</t>
  </si>
  <si>
    <t xml:space="preserve">O foco sai do produto e vai para a máquina econômica: o que foi diagnosticado aqui é se a empresa consegue adquirir clientes</t>
  </si>
  <si>
    <t xml:space="preserve">Fecho de molde: repete quase igual a frase do Fechamento da Fase 11 (l. 943). Chama a fase de "capítulo" e não retoma Rafael e Bia nem o PadariaPro.</t>
  </si>
  <si>
    <t xml:space="preserve">Fechar com a cena: o que Rafael e Bia decidiram depois de refazer a conta do pedido, e qual número os autoriza a passar à Fase 13.</t>
  </si>
  <si>
    <t xml:space="preserve">O entregável é o Canvas Financeiro Validado com números reais.</t>
  </si>
  <si>
    <t xml:space="preserve">O "Canvas Financeiro" é só nome (l. 1076, 1339, 1837): não há canvas nem template na fase, cuja seção de canvases traz apenas o Risk Canvas. A frase seguinte tem dois-pontos antes de "e".</t>
  </si>
  <si>
    <t xml:space="preserve">Incluir o Canvas Financeiro de uma página na seção de canvases (premissas, margem por unidade, CAC por canal, payback, equilíbrio, Default Alive) ou chamar o entregável de "modelo financeiro validado".</t>
  </si>
  <si>
    <t xml:space="preserve">FASE 13</t>
  </si>
  <si>
    <t xml:space="preserve">Com aquele pedido espontâneo de proposta comercial e visita técnica de implantação (mais crível no ciclo industrial de 9 a 18 meses do que um contrato assinado de sexta para segunda-feira)</t>
  </si>
  <si>
    <t xml:space="preserve">O parêntese desmente a cena. O diretor ligou numa quarta, pediu instalação até segunda e mandou o CNPJ para emitir contrato. O narrador chama isso de pedido de proposta e fala em sexta.</t>
  </si>
  <si>
    <t xml:space="preserve">Ajuste a fala em vez de remendar o narrador: "Quanto custa? Quero uma visita técnica na planta ainda este mês e a proposta para levar à diretoria." Corte o parêntese.</t>
  </si>
  <si>
    <t xml:space="preserve">veremos por que a pergunta de Sean Ellis precisa ser lida qualitativamente quando a base tem 14 usinas e não 400 consumidores, como medir retenção por planta industrial ativa</t>
  </si>
  <si>
    <t xml:space="preserve">A abertura promete Henrique em cada régua da fase. Só o Sean Ellis aparece, em dois parênteses. Retenção por planta, falso positivo da cooperativa e a decisão no fechamento nunca chegam.</t>
  </si>
  <si>
    <t xml:space="preserve">Escreva os três trechos prometidos (retenção das 14 usinas por planta ativa, indicações presas à cooperativa, decisão de contratar vendedores no Fechamento) ou reduza a promessa. Retome o Ponto de Inversão Gravitacional, nomeado e abandonado.</t>
  </si>
  <si>
    <t xml:space="preserve">(mais crível no ciclo industrial de 9 a 18 meses do que um contrato assinado de sexta para segunda-feira)</t>
  </si>
  <si>
    <t xml:space="preserve">O narrador corrige num parêntese a fala do diretor ('instalarem isso aqui na nossa planta até segunda-feira', 'emitir o contrato'). Remendo de revisão que ficou à vista.</t>
  </si>
  <si>
    <t xml:space="preserve">Reescrever a fala para ser crível ('Quero uma visita técnica e uma proposta para a próxima safra') e apagar o parêntese.</t>
  </si>
  <si>
    <t xml:space="preserve">### Por que pisar no acelerador de escala um mês antes do PMF destrói empresas, e hesitar um mês depois entrega o mercado ao rival</t>
  </si>
  <si>
    <t xml:space="preserve">A seção só trata do risco de escalar cedo. O custo de hesitar depois do PMF, metade do título, não aparece em nenhuma linha.</t>
  </si>
  <si>
    <t xml:space="preserve">Acrescente um parágrafo sobre o custo da demora (concorrente que capta e ocupa o canal, CAC que sobe), com exemplo, ou encurte o título para "Por que escalar antes do PMF destrói empresas".</t>
  </si>
  <si>
    <t xml:space="preserve">Sem PMF, toda decisão é prematura. Contratar, captar, escalar marketing, construir cultura, abrir novo mercado. Qualquer uma dessas ações, executada antes do PMF, tem expectativa negativa.</t>
  </si>
  <si>
    <t xml:space="preserve">Põe captar e construir cultura entre as ações de expectativa negativa antes do PMF. Pré-seed e seed existem para financiar a busca do PMF, como o próprio Vol. 5 trata.</t>
  </si>
  <si>
    <t xml:space="preserve">Restrinja: "Contratar em escala, captar rodada de crescimento, comprar mídia em volume, abrir novo mercado." Diga que a captação pré-PMF financia aprendizado, não escala.</t>
  </si>
  <si>
    <t xml:space="preserve">Esse é também o ponto em que a imprensa, os investidores, e os próprios founders, querem declarar vitória cedo.</t>
  </si>
  <si>
    <t xml:space="preserve">Vírgula entre sujeito e verbo e vírgula antes do e final da enumeração. O padrão se repete na fase inteira ("usam uma ou duas vezes, e param"). Founders no lugar de fundadores.</t>
  </si>
  <si>
    <t xml:space="preserve">"Esse é também o ponto em que a imprensa, os investidores e os próprios fundadores querem declarar vitória cedo." Busque ", e " e ", ou " e tire as vírgulas de enumeração.</t>
  </si>
  <si>
    <t xml:space="preserve">&gt; [!important] A lição mais importante da Fase 13</t>
  </si>
  <si>
    <t xml:space="preserve">A fase tem 31 callouts antes da oficina, muitos com rótulo pedagógico (A lição mais importante, Erro estratégico comum, A regra operacional). A leitura vira sequência de caixas.</t>
  </si>
  <si>
    <t xml:space="preserve">Mantenha callouts só para regras de decisão e avisos de risco (uns oito). Leve o resto para a prosa e corte rótulos como "A lição mais importante da Fase 13".</t>
  </si>
  <si>
    <t xml:space="preserve">M3[Crescimento orgânico ≥30%]</t>
  </si>
  <si>
    <t xml:space="preserve">O diagrama exige orgânico de 30% na caixa do PMF e 20% a 30% na seta, contra o piso único de 20% fixado adiante. Centenas a milhares exclui Henrique. Rule of 40 positivo não tem sentido.</t>
  </si>
  <si>
    <t xml:space="preserve">Use "≥20% de aquisição orgânica" na caixa, "dezenas de contas B2B ou milhares de usuários" em M1 e "Rule of 40 ≥ 40" em S3. Inclua a Fase 12 entre PSF e PMF.</t>
  </si>
  <si>
    <t xml:space="preserve">A linha superior representa produto com PMF: retenção cai nas primeiras semanas mas estabiliza em torno de 17%.</t>
  </si>
  <si>
    <t xml:space="preserve">O exemplo de PMF estabiliza em 17%, abaixo de todos os pisos dados no parágrafo anterior (20% a 25% em consumo, 30% em B2C, 40% em B2B). Pela régua do próprio livro, seria produto sem PMF.</t>
  </si>
  <si>
    <t xml:space="preserve">Suba a curva superior para estabilizar em 25% e diga a categoria (app de consumo), ou explique que 17% vale para uma categoria de baixa frequência citada no texto.</t>
  </si>
  <si>
    <t xml:space="preserve">Clientes mainstream, mais aversos a risco.</t>
  </si>
  <si>
    <t xml:space="preserve">Aversos não existe nesse sentido. O adjetivo é avessos. Mainstream também pede tradução.</t>
  </si>
  <si>
    <t xml:space="preserve">"Clientes do mercado majoritário, mais avessos a risco."</t>
  </si>
  <si>
    <t xml:space="preserve">De 5 a 50 contas no piloto (ou 5 a 15 plantas industriais em B2B de tíquete alto, como no caso de Henrique).</t>
  </si>
  <si>
    <t xml:space="preserve">A tabela classifica 5 a 15 plantas como tamanho de PSF citando Henrique, mas a abertura dá a ele 14 usinas no momento do PMF. O leitor não sabe se Henrique tem PMF ou PSF.</t>
  </si>
  <si>
    <t xml:space="preserve">Defina a fronteira para B2B de tíquete alto por comportamento, não por contagem ("renovação e expansão espontânea entre as 14 usinas"), ou mude o número da abertura.</t>
  </si>
  <si>
    <t xml:space="preserve">eles respondem algo pior, planilha, processo manual, não usar nada, não um concorrente direto.</t>
  </si>
  <si>
    <t xml:space="preserve">A troca de travessões por vírgulas apagou a estrutura. "Não um concorrente direto" vira item da lista de alternativas piores e a frase perde o sentido.</t>
  </si>
  <si>
    <t xml:space="preserve">"eles citam algo pior (planilha, processo manual ou nada), e não um concorrente direto."</t>
  </si>
  <si>
    <t xml:space="preserve">O Sean Ellis Test (pesquisa que mede o quanto os usuários sentiriam falta do produto), restrito ao nicho inicial, já responde próximo de quarenta por cento.</t>
  </si>
  <si>
    <t xml:space="preserve">Como sinal de PSF, o texto pede Sean Ellis perto de 40%. Na escala de faixas (l. 1997), PSF é 20% a 30% e 30% a 40% é quase PMF. O leitor recebe duas réguas.</t>
  </si>
  <si>
    <t xml:space="preserve">Alinhe: "restrito ao nicho inicial, já passa de 25% a 30%", ou mude a faixa da linha 1997 e explique a diferença entre medir no nicho e na base toda.</t>
  </si>
  <si>
    <t xml:space="preserve">### Os três testes de validação de Geoffrey Moore</t>
  </si>
  <si>
    <t xml:space="preserve">O corpo atribui os três testes às lentes de desejabilidade, viabilidade e exequibilidade da IDEO e nunca cita Moore. O título dá a Moore um framework que não é dele.</t>
  </si>
  <si>
    <t xml:space="preserve">"### Os três testes do PMF: desejável, viável e exequível (lentes da IDEO)".</t>
  </si>
  <si>
    <t xml:space="preserve">As três lentes de desejabilidade, viabilidade e exequibilidade são atribuídas à IDEO, que as formulou no início dos anos 2000. Não são de Geoffrey Moore, e o próprio corpo da seção credita a IDEO e não cita Moore.</t>
  </si>
  <si>
    <t xml:space="preserve">https://www.uxpin.com/studio/?p=15119</t>
  </si>
  <si>
    <t xml:space="preserve">### Os Cinco Sinais Quantitativos do PMF: Retenção Assintótica, Regra dos 40%, Tração Orgânica, NPS e Demanda Puxada</t>
  </si>
  <si>
    <t xml:space="preserve">O quinto sinal, Demanda puxando você, é descrito como "feeling, mas é real", sem número. O título promete cinco sinais quantitativos. Também está em Title Case.</t>
  </si>
  <si>
    <t xml:space="preserve">"### Os cinco sinais do PMF: retenção que estabiliza, Sean Ellis, tração orgânica, NPS e demanda puxada", e dê ao quinto uma métrica (pedidos de proposta inbound por mês).</t>
  </si>
  <si>
    <t xml:space="preserve">Abaixo de quarenta por cento, ainda não chegou. Embora a direção importe: sair de quinze por cento para trinta por cento em seis meses é sinal muito positivo, mesmo não sendo ainda PMF.</t>
  </si>
  <si>
    <t xml:space="preserve">Oração subordinada solta como frase ("Embora a direção importe:"). O mesmo corte aparece em "Indicando que o PMF identificado em 2014 era genuíno" (l. 2176).</t>
  </si>
  <si>
    <t xml:space="preserve">"Abaixo de 40%, ainda não chegou, mas a direção importa: sair de 15% para 30% em seis meses é bom sinal, mesmo sem ser PMF."</t>
  </si>
  <si>
    <t xml:space="preserve">Trinta a quarenta por cento. Quase lá. Refine o ICP, aprofunde as funcionalidades centrais, itere antes de escalar.</t>
  </si>
  <si>
    <t xml:space="preserve">Faixas de referência viraram frases soltas sem verbo, e a primeira faixa (l. 1993) virou parágrafo longo. Mesmo recurso nas cinco frentes do Passo 5 (l. 2145 a 2153).</t>
  </si>
  <si>
    <t xml:space="preserve">Material de referência pede tabela: Faixa | Leitura | Ação. Ex.: "30% a 40% | quase lá | refine o ICP e itere antes de escalar".</t>
  </si>
  <si>
    <t xml:space="preserve">como 20% a 30% em D30 no consumo ou 40% de usuários ativos e mais de 85% de contas pagantes em D90 no B2B</t>
  </si>
  <si>
    <t xml:space="preserve">O piso de contas pagantes em B2B muda a cada aparição: 70% (l. 1903), mais de 85% (aqui, no scorecard e no checklist) e 70% a 80% (l. 2013). É o critério central da fase.</t>
  </si>
  <si>
    <t xml:space="preserve">Escolha um número (por exemplo, 85% de contas pagantes em D90) e use-o nas linhas 1903, 2008, 2013, 2239 e 2270. Se houver faixa por segmento, monte uma tabela única e remeta a ela.</t>
  </si>
  <si>
    <t xml:space="preserve">Como régua operacional unificada neste manual (inspirada nos parâmetros de aquisição orgânica discutidos por Andrew Chen e Elena Verna em SaaS e consumo), adote uma faixa única em todos os blocos desta fase</t>
  </si>
  <si>
    <t xml:space="preserve">Nota de bastidor da revisão (régua unificada, todos os blocos desta fase) falando com o leitor. A atribuição a Chen e Verna não indica texto nem número. O próprio diagrama não segue a régua.</t>
  </si>
  <si>
    <t xml:space="preserve">"Use esta régua: pelo menos 20% das novas ativações vindas de canais não pagos indicam PMF emergente, e 30% ou mais, tração puxada pelo mercado." Cite a fonte exata ou retire os nomes.</t>
  </si>
  <si>
    <t xml:space="preserve">Um NPS acima de 40 em consumo (ou acima de 30 em B2B corporativo, já descontando o viés de notas altas comum em pesquisas no Brasil)</t>
  </si>
  <si>
    <t xml:space="preserve">Se o brasileiro infla notas (l. 2190), descontar o viés pediria régua mais alta, não mais baixa. O parêntese inverte a lógica e o leitor não sabe se o 30 já está ajustado.</t>
  </si>
  <si>
    <t xml:space="preserve">"Um NPS acima de 40 em consumo e acima de 30 em B2B corporativo. Como pesquisas no Brasil tendem a notas altas, trate esses pisos como mínimos e confirme com retenção."</t>
  </si>
  <si>
    <t xml:space="preserve">### Crescimento como diagnóstico de PMF (entre Passos 1 e 2)</t>
  </si>
  <si>
    <t xml:space="preserve">"(entre Passos 1 e 2)" é etiqueta de montagem. A hierarquia também quebra: o Passo 2 (l. 2092) fica dentro desta seção, e não com os cinco sinais.</t>
  </si>
  <si>
    <t xml:space="preserve">Transforme em "#### Sinal complementar: taxa de crescimento semanal" dentro do Passo 1, ou suba os Passos 2 a 5 para uma seção própria, "### Do diagnóstico à decisão".</t>
  </si>
  <si>
    <t xml:space="preserve">Crescimento saudável. Padrão YC. Cerca de doze vezes ao ano.</t>
  </si>
  <si>
    <t xml:space="preserve">Doze vezes ao ano vale só para 5% por semana. A 7%, o ano rende cerca de 34 vezes. Na linha 2046, R$ 25 milhões por mês (R$ 300 milhões de ARR) é escala de pré-IPO, não de Série B.</t>
  </si>
  <si>
    <t xml:space="preserve">"Entre 12 e 34 vezes ao ano." Na linha 2046, troque Série B por "empresa em escala de pré-IPO" ou retire o rótulo.</t>
  </si>
  <si>
    <t xml:space="preserve">não é quarenta por cento maior: e sim muitos múltiplos maior.</t>
  </si>
  <si>
    <t xml:space="preserve">Dois-pontos no lugar do travessão antes de "e sim". O mesmo remendo em "Frequentemente não se mantém: e a empresa" (l. 2257) e "reduzem churn: especialmente" (l. 2139).</t>
  </si>
  <si>
    <t xml:space="preserve">"não é 40% maior, e sim muitas vezes maior." Revise os dois-pontos seguidos de e, mas ou especialmente.</t>
  </si>
  <si>
    <t xml:space="preserve">Quatro consequências práticas da superlinearidade para você.</t>
  </si>
  <si>
    <t xml:space="preserve">Vêm três consequências. A quarta parece ser o callout seguinte, que põe na boca de Graham uma paráfrase com número inventado ("mil vezes mais rico").</t>
  </si>
  <si>
    <t xml:space="preserve">Escreva "Três consequências" ou faça do callout a quarta consequência, sem formato de citação e sem o "mil vezes". Para citar Graham, use frase literal do ensaio.</t>
  </si>
  <si>
    <t xml:space="preserve">Somando os cinco sinais do Passo 1 à taxa de crescimento semanal do YC (totalizando os seis indicadores do scorecard desta fase)</t>
  </si>
  <si>
    <t xml:space="preserve">O scorecard da linha 2237 tem outras seis dimensões (disposição de pagar, expansão, feedback) e não inclui NPS nem crescimento semanal. "Otimize obsessivamente" fere a regra de estilo.</t>
  </si>
  <si>
    <t xml:space="preserve">Retire o parêntese ou alinhe o scorecard a estes seis indicadores. Troque "otimize obsessivamente para cruzá-los" por "concentre esforço para cruzá-los".</t>
  </si>
  <si>
    <t xml:space="preserve">retorne às Fases 7 a 9 para revisar o problema, o segmento-alvo ou a solução proposta</t>
  </si>
  <si>
    <t xml:space="preserve">Revisar problema e segmento-alvo é trabalho das Fases 4 a 6 (Vol. 2). As Fases 7 a 9 tratam de hipóteses, experimentos e ideação.</t>
  </si>
  <si>
    <t xml:space="preserve">"retorne às Fases 4 a 6 (Vol. 2) para revisar problema e segmento, ou às Fases 7 a 9 (Vol. 3) para refazer hipóteses e solução".</t>
  </si>
  <si>
    <t xml:space="preserve">Complementar ao DT: DT é o tratamento teórico</t>
  </si>
  <si>
    <t xml:space="preserve">Sigla DT sem definição, única no volume. Parece rótulo de bastidor da versão anterior. O leitor não sabe a que texto se refere.</t>
  </si>
  <si>
    <t xml:space="preserve">"O Capítulo 8 traz a teoria da jornada, e o canvas do Vol. 2 é a versão preenchível para workshop com o time."</t>
  </si>
  <si>
    <t xml:space="preserve">O Notion como "criar segunda página no primeiro dia".</t>
  </si>
  <si>
    <t xml:space="preserve">Slack (2 mil mensagens) e Facebook (7 amigos em 10 dias) são casos públicos. O marco do Notion não tem fonte conhecida e parece inventado.</t>
  </si>
  <si>
    <t xml:space="preserve">Cite a fonte ou troque por outro caso documentado, de preferência brasileiro, com origem clara.</t>
  </si>
  <si>
    <t xml:space="preserve">Reconstrução hipotética e ilustrativa do diagnóstico de PMF que João Pedro Resende e Mateus Bicalho poderiam ter preenchido no fim de 2014</t>
  </si>
  <si>
    <t xml:space="preserve">O título diz Caso brasileiro real, o texto diz hipotética e fecha com "Baseado em entrevistas". Números de aquisição e de equipe aparecem como fato, sem o rótulo de simulação.</t>
  </si>
  <si>
    <t xml:space="preserve">Escolha um regime. Ou "Caso ilustrativo inspirado na Hotmart", com todos os números marcados como simulados, ou caso real só com dados públicos e fonte. Tire "Baseado em entrevistas" se não houve entrevista.</t>
  </si>
  <si>
    <t xml:space="preserve">Os fundadores estão certos. A Hotmart foi lançada em 2011 por João Pedro Resende e Mateus Bicalho. Não há registro de entrevistas para este caso, e os números de PMF são simulações, como o próprio texto admite.</t>
  </si>
  <si>
    <t xml:space="preserve">https://www.gazetadopovo.com.br/economia/hotmart-cria-plataforma-para-ganhar-dinheiro-na-internet-e-atrai-milhoes-de-clientes-6vwjbj11xp6n4vi4q4t02lbjn</t>
  </si>
  <si>
    <t xml:space="preserve">Faturamento inicial: R$ 182 nos primeiros dois meses. Investimento inicial: R$ 300 mil, do prêmio de competição da Buscapé em 2011.</t>
  </si>
  <si>
    <t xml:space="preserve">Dados precisos sem fonte num caso declarado hipotético. Também pedem checagem: receita triplicada em 2015 e 2016, equipe de 35 para 107 em 2015 e operação na América Latina vinda de 2014.</t>
  </si>
  <si>
    <t xml:space="preserve">Confirme cada número em fonte pública (entrevistas dos fundadores, imprensa da época) e cite. O que não tiver fonte sai ou ganha o rótulo de ilustrativo.</t>
  </si>
  <si>
    <t xml:space="preserve">A Hotmart venceu o Desafio Buscapé em 2011 e recebeu aporte, mas em dólares e com valor que varia entre fontes (US$ 190 mil ou US$ 300 mil). O primeiro faturamento citado pela imprensa é R$ 180. A chegada à América Latina foi em 2017 (Colômbia) e 2018 (México).</t>
  </si>
  <si>
    <t xml:space="preserve">https://tactus.com.br/hotmart-unicornio-brasileiro/amp/ | https://dplnews.com/?p=247957 | https://www.gazetadopovo.com.br/economia/hotmart-cria-plataforma-para-ganhar-dinheiro-na-internet-e-atrai-milhoes-de-clientes-6vwjbj11xp6n4vi4q4t02lbjn</t>
  </si>
  <si>
    <t xml:space="preserve">Detrator persistente: catorze por cento, a investigar se está concentrado em sub-segmento</t>
  </si>
  <si>
    <t xml:space="preserve">A ressalva da linha 2160 fixa 16% de detratores (8 de 50). Os 14% são a fatia "não me importaria" do Sean Ellis (7 de 50). O diagnóstico mistura as duas pesquisas.</t>
  </si>
  <si>
    <t xml:space="preserve">"Detratores de NPS: 16% (8 de 50), a investigar se concentrados em um subsegmento." Corte o parêntese remendado da linha 2160.</t>
  </si>
  <si>
    <t xml:space="preserve">Se o produto só prospera na sua rede imediata de contatos e trava ao abordar o mercado aberto, trata-se de aderência restrita a um bolso local</t>
  </si>
  <si>
    <t xml:space="preserve">O teste do falso positivo 3 (PMF local) repete o critério do falso positivo 2 (rede de contatos). O que define o 3 é geografia ou microvertical, e a frase não fala disso.</t>
  </si>
  <si>
    <t xml:space="preserve">"Se o produto prospera em uma cidade ou nicho e cada novo mercado exige refazer oferta e venda, o PMF é local." Aqui cabe o caso prometido de Henrique e da cooperativa.</t>
  </si>
  <si>
    <t xml:space="preserve">O PMF verifica-se nos dados de retenção e aquisição, independentemente do entusiasmo interno da equipe; declarar essa vitória cedo demais</t>
  </si>
  <si>
    <t xml:space="preserve">Ponto e vírgula esconde duas frases que pediam ponto. O recurso aparece em cerca de 19 parágrafos da fase, muitos no lugar de antigos travessões.</t>
  </si>
  <si>
    <t xml:space="preserve">"O PMF aparece nos dados de retenção e aquisição, não no entusiasmo da equipe. Declarar vitória cedo para acelerar uma captação faz a empresa escalar um funil que ainda perde clientes."</t>
  </si>
  <si>
    <t xml:space="preserve">você precisa aprovar pelo menos 4 das 6 dimensões abaixo (usando o checklist de saída adiante como folha de verificação dessas mesmas 6 dimensões)</t>
  </si>
  <si>
    <t xml:space="preserve">O checklist adiante (l. 2267) tem 12 itens e exige todos os critérios cumpridos simultaneamente. Não são as mesmas 6 dimensões. O leitor recebe duas regras de aprovação incompatíveis.</t>
  </si>
  <si>
    <t xml:space="preserve">Defina uma regra só. Ex.: scorecard de 6 dimensões com 4 aprovações, e o checklist vira lista de evidências de cada dimensão, sem "todos simultaneamente".</t>
  </si>
  <si>
    <t xml:space="preserve">| Análise de coorte (*cohort analysis*) pela data de ativação |: |</t>
  </si>
  <si>
    <t xml:space="preserve">A coluna Seu número traz ":" em todas as linhas, resto da troca mecânica do travessão. Na mesma tabela, "churn logo ≤ 5%/mês" (l. 2242) fica sem sentido.</t>
  </si>
  <si>
    <t xml:space="preserve">Deixe a célula vazia ou use "____". Troque "churn logo" por "churn de clientes (logos)".</t>
  </si>
  <si>
    <t xml:space="preserve">Catálogo de Métricas (Vol. 5)]] traz definições, fórmulas e benchmarks por modelo (DAU/MAU, retenção D30/D90, NPS, NRR, LTV/CAC, cohort LTV)</t>
  </si>
  <si>
    <t xml:space="preserve">O link cai na tabela de benchmarks da Fase 14, que não tem DAU/MAU, retenção D30/D90, LTV/CAC, cohort LTV nem fórmulas. O Catálogo de Métricas parece capítulo cortado.</t>
  </si>
  <si>
    <t xml:space="preserve">Remeta ao que existe ("tabela de benchmarks da Fase 14, Vol. 5") e descreva só o que ela traz, ou aponte para o Cap. 9 deste volume para definições e fórmulas.</t>
  </si>
  <si>
    <t xml:space="preserve">Os primeiros passos vêm depois do critério de saída. A fase espalha quatro instrumentos de declaração de PMF (scorecard, checklist, tabela de benchmarks, template), dois deles depois do Espelho.</t>
  </si>
  <si>
    <t xml:space="preserve">Reordene: primeiros passos, medição, scorecard único com benchmarks, critério de saída, Espelho e Ritual. Funda checklist, tabela e template no scorecard.</t>
  </si>
  <si>
    <t xml:space="preserve">2. Analisar retenção por coorte nos últimos noventa dias. Plote a retenção mês a mês. Identifique se a curva achata.</t>
  </si>
  <si>
    <t xml:space="preserve">Noventa dias dão três pontos mensais, pouco para ver platô. A seção brasileira (l. 2198) manda ler retenção em ciclo de doze meses por causa da sazonalidade.</t>
  </si>
  <si>
    <t xml:space="preserve">"Analise as coortes dos últimos 6 a 12 meses, mês a mês, e veja se as mais novas achatam no mesmo patamar. Desconte dezembro, janeiro, junho e julho."</t>
  </si>
  <si>
    <t xml:space="preserve">O Wellhub começou como marketplace de academias para consumidor final.</t>
  </si>
  <si>
    <t xml:space="preserve">Entre 2016 e 2019 a empresa se chamava Gympass (Wellhub só em 2024). Dezenas de países parece exagero para 2019 e a virada B2B pode ser anterior a 2016. O caso já aparece nos Vols. 1, 2 e 3.</t>
  </si>
  <si>
    <t xml:space="preserve">"O Gympass (hoje Wellhub)...", com datas e número de países checados. Como o pivô B2C para B2B já foi contado em três volumes, aqui basta uma frase e a remissão.</t>
  </si>
  <si>
    <t xml:space="preserve">A empresa começou vendendo diárias de academia ao consumidor e logo passou a vender a empresas. Chamava-se Gympass e só virou Wellhub em maio de 2024, quando estava em 11 países, não em dezenas.</t>
  </si>
  <si>
    <t xml:space="preserve">https://www.axios.com/2024/04/04/gympass-wellhub-rebrand-expansion | https://www.bloomberglinea.com.br/startups/de-olho-em-ipo-gympass-muda-nome-para-wellhub-para-atender-o-mercado-de-bem-estar/</t>
  </si>
  <si>
    <t xml:space="preserve">às vezes PMF exige redesenho de quem é o cliente, não iteração no produto.</t>
  </si>
  <si>
    <t xml:space="preserve">Frase começa em minúscula, resto de um rótulo cortado. O mesmo em "A empresa fechou em 2021. sem retenção" (l. 2302) e "signups. não capturam" (l. 2528).</t>
  </si>
  <si>
    <t xml:space="preserve">"Às vezes o PMF exige redesenhar quem é o cliente, e não iterar no produto." Na linha 2302: "Sem retenção, todo crescimento é aluguel."</t>
  </si>
  <si>
    <t xml:space="preserve">já são tratados em fases anteriores e ilustram o mesmo padrão</t>
  </si>
  <si>
    <t xml:space="preserve">A fila de espera do Nubank e o PMF da RD Station com PMEs e blog não aparecem em nenhuma fase anterior. O QuintoAndar surge no Lean Canvas e na pesquisa do fiador, não como caso de PMF.</t>
  </si>
  <si>
    <t xml:space="preserve">Retire a remissão ou desenvolva um dos três casos aqui, com dado público (por exemplo, o tamanho da lista de espera do Nubank em 2014 e 2015).</t>
  </si>
  <si>
    <t xml:space="preserve">### Confundir pico de cadastros comprados por mídia paga ou descontos agressivos com Product-Market Fit verdadeiro</t>
  </si>
  <si>
    <t xml:space="preserve">As armadilhas repetem os falsos positivos, o PMF não permanente e os três testes já vistos. O título descreve só o primeiro item. Há ainda "nenhum desses são evidência" (l. 2318).</t>
  </si>
  <si>
    <t xml:space="preserve">Corte os itens repetidos e fique com os novos (amostra enviesada, PMF por vaidade). Título: "### Sete maneiras de se enganar sobre o PMF". Corrija para "nenhum deles é evidência".</t>
  </si>
  <si>
    <t xml:space="preserve">A disciplina descrita em *O espelho da Fase 13: a pedra já desce o morro...* permitiu que **Lucas e Marina**</t>
  </si>
  <si>
    <t xml:space="preserve">Henrique abre a fase com a 'pedra morro acima' e a abertura promete que no fechamento ele decide se tem PMF. O molde dá o fecho a Lucas e Marina, que quase não aparecem na fase.</t>
  </si>
  <si>
    <t xml:space="preserve">Trocar o molde por um fecho de Henrique: com 14 usinas, retenção por planta e a ligação espontânea, ele decide contratar o primeiro vendedor (o do Vol. 4 Cap. 5).</t>
  </si>
  <si>
    <t xml:space="preserve">**Resultado na trincheira (PRODUCT-MARKET FIT):** A disciplina descrita em *O espelho da Fase 13: a pedra já desce o morro...* permitiu que **Lucas e Marina**</t>
  </si>
  <si>
    <t xml:space="preserve">A fase do PMF é de Henrique (usina em Lucas do Rio Verde, 4:1847). A dupla não aparece. O molde a põe no fecho, talvez puxada pelo nome da cidade.</t>
  </si>
  <si>
    <t xml:space="preserve">Fechar com Henrique e a economia de R$ 400 mil da caldeira, ou dar à dupla o PMF dela: as dez das doze empresas que voltavam toda segunda (4:941).</t>
  </si>
  <si>
    <t xml:space="preserve">Parágrafo de molde com título truncado. Arquétipo errado: a fase abre e calibra tudo com Henrique, e Lucas e Marina não aparecem nela. Margem e retrabalho nada têm a ver com PMF.</t>
  </si>
  <si>
    <t xml:space="preserve">Troque pelo desfecho de Henrique: "Com 13 das 14 usinas renovando e três pedidos de proposta por indicação no trimestre, Henrique contratou o primeiro vendedor." Ou corte.</t>
  </si>
  <si>
    <t xml:space="preserve">Se você zerar 100% dos seus gastos com anúncios pagos por trinta dias a partir de amanhã</t>
  </si>
  <si>
    <t xml:space="preserve">O Espelho não volta à cena nem a Henrique, que não usa mídia paga. A pergunta 3 não é de sim ou não, mas a Permissão pede resposta "não" às três.</t>
  </si>
  <si>
    <t xml:space="preserve">Inclua uma pergunta para B2B de ciclo longo ("Quantos pedidos de proposta chegaram sem prospecção no último trimestre?") e reescreva a Permissão: "Se alguma resposta for não...".</t>
  </si>
  <si>
    <t xml:space="preserve">Leia cada resposta do grupo "muito decepcionado" e dobre a aposta exatamente no que eles mais amam.</t>
  </si>
  <si>
    <t xml:space="preserve">O Ritual semanal mistura uma ligação para quem reduziu uso com as respostas de uma pesquisa trimestral. O leitor não sabe o que fazer toda segunda nem que respostas ler a cada semana.</t>
  </si>
  <si>
    <t xml:space="preserve">Separe: "Toda segunda: abra a coorte mais recente e ligue para um cliente que reduziu uso. Todo trimestre: rode o Sean Ellis e leia as respostas do grupo muito decepcionado."</t>
  </si>
  <si>
    <t xml:space="preserve">O ajuste produto-mercado (PMF) confirma-se pela convergência de quatro sinais: curva de retenção por safra que se estabiliza, NPS elevado no segmento-alvo, entrada orgânica</t>
  </si>
  <si>
    <t xml:space="preserve">Sétima regra diferente para declarar PMF na mesma fase, agora sem o Sean Ellis. Antes vieram cinco sinais, três testes em paralelo, seis indicadores, 4 de 6 dimensões, 12 critérios e três indicadores.</t>
  </si>
  <si>
    <t xml:space="preserve">Fixe uma definição operacional única no início do Passo 1, com os mesmos indicadores do scorecard, e faça os demais blocos remeterem a ela sem repetir a regra com outras palavras.</t>
  </si>
  <si>
    <t xml:space="preserve">ferramentas complementares de posicionamento, narrativa e pesquisa que preparam a transição para os Capítulos 3, 6 e 7</t>
  </si>
  <si>
    <t xml:space="preserve">Numeração da v5.0 (Conteúdo 3, Branding 6, Product Marketing 7). Hoje conteúdo é o Cap. 2 e marca e PMM o Cap. 4. Os Caps. 3, 6 e 7 são performance, pricing e negociação.</t>
  </si>
  <si>
    <t xml:space="preserve">"que preparam a transição para os Capítulos 2 (conteúdo e comunidade) e 4 (marca, posicionamento e PMM)".</t>
  </si>
  <si>
    <t xml:space="preserve">(North Star Metric, HEART, RICE/ICE e Continuous Discovery, além do modelo Kano aplicado à retenção)</t>
  </si>
  <si>
    <t xml:space="preserve">Continuous Discovery e Kano não estão entre os frameworks abaixo (Kano está no Vol. 3 e Continuous Discovery no Vol. 7). A abertura promete ferramentas que a oficina não entrega.</t>
  </si>
  <si>
    <t xml:space="preserve">"(North Star Metric, HEART e RICE/ICE. O modelo Kano está no Vol. 3 e os hábitos de descoberta contínua no Vol. 7)".</t>
  </si>
  <si>
    <t xml:space="preserve">Prioridade: conciliação &gt; dark mode &gt; AI &gt; mobile refactor &gt; relatórios &gt; Zapier.</t>
  </si>
  <si>
    <t xml:space="preserve">O texto avisa que itens cosméticos como dark mode não devem passar à frente de alavancas de retenção (l. 2376), e o exemplo põe dark mode em segundo sem comentário.</t>
  </si>
  <si>
    <t xml:space="preserve">Comente o resultado: "O dark mode sobe por alcance alto e esforço baixo. Antes de executar, cheque se move retenção." Ou ajuste o Impact para 0,25 e mostre a queda.</t>
  </si>
  <si>
    <t xml:space="preserve">Passo 2: Valide: a North Star lidera ou lagga receita?</t>
  </si>
  <si>
    <t xml:space="preserve">Lagga, "drive a North Star", "Mede e revisa", Actionable, granulável: o bloco mistura inglês aportuguesado e erros de forma. As sublistas de inputs e squads perderam o recuo.</t>
  </si>
  <si>
    <t xml:space="preserve">"Passo 2: Verifique se a North Star antecipa a receita ou só a acompanha." "Passo 3: Identifique as métricas de entrada que movem a North Star." Recupere o recuo das sublistas.</t>
  </si>
  <si>
    <t xml:space="preserve">Vanity metric como North Star: pageviews, signups. não capturam valor real entregue.</t>
  </si>
  <si>
    <t xml:space="preserve">As listas de armadilhas viraram parágrafos com itens colados por vírgula e maiúscula e pedaços partidos. Ocorre nos blocos RICE, ICE, North Star, HEART e Positioning.</t>
  </si>
  <si>
    <t xml:space="preserve">Volte a um item por linha ou escreva frases completas: "Usar métrica de vaidade como North Star (pageviews, cadastros) não captura o valor entregue."</t>
  </si>
  <si>
    <t xml:space="preserve">Passo 1: Para cada dimensão HEART relevante (nem todas aplicam a todo produto).</t>
  </si>
  <si>
    <t xml:space="preserve">Passo sem verbo principal. Seguem "Define Goals", "Usuários sentem produto é confiável" e "erro rate". O bloco ainda chama de framework proprietário um método publicado em artigo aberto.</t>
  </si>
  <si>
    <t xml:space="preserve">"Passo 1: Escolha as dimensões HEART que se aplicam ao produto." "Passo 2: Defina objetivos claros (o usuário sente que o produto é confiável)." Troque proprietário por "criado no Google".</t>
  </si>
  <si>
    <t xml:space="preserve">#### Framework: Positioning (Al Ries &amp; Jack Trout, 1981)</t>
  </si>
  <si>
    <t xml:space="preserve">Metade da oficina de PMF (Ries e Trout, Dunford, StoryBrand, arquétipos, flywheel de conteúdo) é material de marca e conteúdo, assunto dos Caps. 2 e 4, sem ligação com o diagnóstico de PMF.</t>
  </si>
  <si>
    <t xml:space="preserve">Mova esses cinco blocos para a oficina do Cap. 4 (e o flywheel para o Cap. 2), deixando aqui medição e priorização. Se ficarem, abra cada um dizendo como ajuda a fechar o PMF.</t>
  </si>
  <si>
    <t xml:space="preserve">Framework operacional em 10 componentes para definir positioning específico, testável e acionável.</t>
  </si>
  <si>
    <t xml:space="preserve">Dunford tem 5 componentes e 10 passos, como dizem o título, a nota do Passo 6 e o Cap. 4. A lista mistura os dois e enfia os 10 passos dentro do item 7, que repete o item 6.</t>
  </si>
  <si>
    <t xml:space="preserve">Separe "5 componentes" (alternativas, atributos únicos, valor, quem se importa, categoria, mais tendência opcional) e "10 passos" numerados. Corrija "Startup SaaS brasileiro" e "com April Dunford framework".</t>
  </si>
  <si>
    <t xml:space="preserve">Em Obviously Awesome, April Dunford define 5 componentes (alternativas competitivas, atributos únicos, valor e prova, características de quem se importa muito e categoria de mercado), mais tendências relevantes como bônus opcional. O processo tem 10 passos, de entender quem ama o produto a registrar o posicionamento.</t>
  </si>
  <si>
    <t xml:space="preserve">https://www.nateliason.com/notes/obviously-awesome-april-dunford</t>
  </si>
  <si>
    <t xml:space="preserve">2. Has a problem (problema do cliente: externo, interno, filosófico).</t>
  </si>
  <si>
    <t xml:space="preserve">Lista SB7 meio traduzida: o item 1 em português resume a história inteira e os itens 2 a 7 seguem em inglês. No exemplo, o problema interno (l. 2756) é na verdade filosófico.</t>
  </si>
  <si>
    <t xml:space="preserve">Traduza os sete (personagem que quer algo, problema, guia, plano, chamada à ação, fracasso evitado, sucesso). Problema interno do exemplo: "Você se sente inseguro toda vez que fecha o mês."</t>
  </si>
  <si>
    <t xml:space="preserve">(ver GEO no Capítulo 3 deste volume)</t>
  </si>
  <si>
    <t xml:space="preserve">GEO está no Capítulo 2 (l. 3602). O Capítulo 3 é marketing de performance. Número da v5.0, quando conteúdo e SEO formavam o Cap. 3.</t>
  </si>
  <si>
    <t xml:space="preserve">"(ver GEO no Capítulo 2 deste volume)".</t>
  </si>
  <si>
    <t xml:space="preserve">chegou à faixa de 10 a 15 milhões de visitas orgânicas mensais no pico até 2023, mas sofreu queda estimada em cerca de 80% entre 2024 e 2025</t>
  </si>
  <si>
    <t xml:space="preserve">Números de tráfego atribuídos a estimativas da Ahrefs e da Semrush, sem data nem link. São estimativas de terceiros e variam muito entre ferramentas.</t>
  </si>
  <si>
    <t xml:space="preserve">Cite a fonte com data ("segundo estimativa da Semrush citada por [veículo], jan. 2025") ou arredonde para "queda estimada de mais da metade", sem faixa de pico.</t>
  </si>
  <si>
    <t xml:space="preserve">um blog sobre gestão financeira para PMEs que publica 200 artigos ao longo de 18 meses e alcança 50 mil visitas mensais consegue reduzir o CAC orgânico para a faixa de R$ 40</t>
  </si>
  <si>
    <t xml:space="preserve">Logo depois de mostrar o colapso do SEO de topo de funil por respostas de IA, o bloco ensina o playbook de 2018 (pilares de 4 mil palavras, 200 artigos) sem ajuste para a busca por IA.</t>
  </si>
  <si>
    <t xml:space="preserve">Atualize os passos para 2026: páginas de fundo de funil, ferramentas e dados próprios citáveis por IA, com remissão ao GEO do Cap. 2. Rotule o exemplo de R$ 40 como ilustrativo.</t>
  </si>
  <si>
    <t xml:space="preserve">Sintetizar em uma página os indicadores das seis dimensões que mostram se você atingiu o PMF</t>
  </si>
  <si>
    <t xml:space="preserve">O template tem cinco blocos (Sean Ellis, retenção, crescimento, unit economics, qualitativos), não as seis dimensões do scorecard. O exemplo declara 6 de 6 e o Quando usar pede todos os critérios.</t>
  </si>
  <si>
    <t xml:space="preserve">Monte o template com as mesmas seis dimensões do scorecard da linha 2237 e a regra de 4 de 6. O bloco CRESCIMENTO ORGANICO mede crescimento total: renomeie ou troque a métrica.</t>
  </si>
  <si>
    <t xml:space="preserve">Mensalmente após lancamento público, até atingir todos os critérios. Reusar a cada quadrimestre após PMF para confirmar que segue valido.</t>
  </si>
  <si>
    <t xml:space="preserve">Acentos perdidos (lancamento, valido) na prosa e no template inteiro (voce, nao, RETENCAO, ORGANICO), ao lado de linhas acentuadas. Inglês solto: week 4, ultimos 8 weeks.</t>
  </si>
  <si>
    <t xml:space="preserve">Restaure os acentos no texto e no bloco de código e traduza "Cohort retention week 4" para "Retenção da coorte na semana 4".</t>
  </si>
  <si>
    <t xml:space="preserve">São as seis dimensões do scorecard em conjunto: aprovar pelo menos quatro das seis dimensões confirma o PMF no segmento avaliado. Quatro de quatro é PMF de verdade.</t>
  </si>
  <si>
    <t xml:space="preserve">Quatro de quatro não fecha com quatro das seis e parece sobra de versão antiga. As seis listadas aqui (NPS, economia, crescimento) não são as seis do scorecard. Henrique não volta.</t>
  </si>
  <si>
    <t xml:space="preserve">"Aprovar quatro das seis dimensões confirma o PMF no segmento avaliado. Seis de seis é PMF pronto para escala." Liste as seis do scorecard e feche com a decisão de Henrique.</t>
  </si>
  <si>
    <t xml:space="preserve">Os dezesseis capítulos a seguir funcionam como manual tático de execução</t>
  </si>
  <si>
    <t xml:space="preserve">O volume tem 11 capítulos. "Capítulos 1 a 16" (título, l. 2946) e "16 capítulos" (l. 2950) repetem a contagem da v5.0, antes das fusões.</t>
  </si>
  <si>
    <t xml:space="preserve">"Os onze capítulos a seguir", "Ponte para os Capítulos 1 a 11" e "Os 11 capítulos a seguir deste volume".</t>
  </si>
  <si>
    <t xml:space="preserve">(só destravaram quando voltaram a vender pessoalmente o plano de R$ 149 a R$ 1.490 e contrataram primeiro um SDR júnior para agendar reuniões enquanto Marina fechava)</t>
  </si>
  <si>
    <t xml:space="preserve">Parêntese de remendo entrega o desfecho no meio da cena, antes do "Por quê?". A tensão some, e a solução contada aqui contradiz a lição do capítulo sobre tíquete baixo.</t>
  </si>
  <si>
    <t xml:space="preserve">Tire o parêntese da abertura e conte a virada no Espelho. Ex.: "Seis meses depois, Marina fechava os contratos de R$ 1.490 e o plano de R$ 149 passou a entrar por autoatendimento."</t>
  </si>
  <si>
    <t xml:space="preserve">ao Capítulo 4: Branding e Posicionamento (Posicionamento estratégico, pré-requisito de Mensagem)</t>
  </si>
  <si>
    <t xml:space="preserve">Lista o Capítulo 4 duas vezes, como Product Marketing e como Branding, resto dos antigos Caps. 6 e 7 fundidos. Há ainda um parêntese fechado com colchete em "Sales (Outbound ao Renewal]".</t>
  </si>
  <si>
    <t xml:space="preserve">"Conecta-se ao Capítulo 4 (marca, posicionamento e mensagem), ao Capítulo 5 (vendas, do outbound à renovação), ao Capítulo 9..."</t>
  </si>
  <si>
    <t xml:space="preserve">O que faltou a Lucas e Marina na largada tem nome técnico: arquitetura de Go-to-Market (GTM), o sistema de decisões sobre quem abordar</t>
  </si>
  <si>
    <t xml:space="preserve">Segunda definição de GTM em dois parágrafos. A linha 3001 fala em cinco escolhas encadeadas e esta em quatro decisões. Parece emenda de duas aberturas.</t>
  </si>
  <si>
    <t xml:space="preserve">Fique com uma: "O que faltou a Lucas e Marina tem nome: arquitetura de GTM, cinco escolhas encadeadas (ICP, canal, processo de venda, preço e modelo de crescimento)." Corte a outra.</t>
  </si>
  <si>
    <t xml:space="preserve">#### CLG (*Community-Led Growth*, detalhado em paralelo aos 4 motions no Capítulo 1)</t>
  </si>
  <si>
    <t xml:space="preserve">Remete o CLG ao Capítulo 1, que é este. O CLG está detalhado no Cap. 2 (l. 3657). O PLG (l. 3073) traz a mesma remissão, que aponta para o próprio capítulo sem dizer onde.</t>
  </si>
  <si>
    <t xml:space="preserve">"#### CLG (Community-Led Growth, detalhado no Capítulo 2)" e "#### PLG (Product-Led Growth, detalhado mais adiante neste capítulo)".</t>
  </si>
  <si>
    <t xml:space="preserve">#### Estágio 2: Primeiro time comercial (seed, R$100K a R$500K ARR)</t>
  </si>
  <si>
    <t xml:space="preserve">A abertura define três degraus (vendas pelo fundador, repetibilidade com dois vendedores, escala). A seção alterna Degrau e Estágio, muda os nomes e leva o 3 a R$ 2 milhões, além do teto do título.</t>
  </si>
  <si>
    <t xml:space="preserve">Use os nomes e faixas da abertura: "Degrau 2: Repetibilidade inicial (R$ 100 mil a R$ 500 mil de ARR)" e "Degrau 3: Escala previsível (R$ 500 mil a R$ 1 milhão)".</t>
  </si>
  <si>
    <t xml:space="preserve">Executores de contas (AEs) seniores com remuneração-alvo total elevada</t>
  </si>
  <si>
    <t xml:space="preserve">AE é executivo de contas, como a linha 3176 diz. Executores é palavra trocada.</t>
  </si>
  <si>
    <t xml:space="preserve">"Executivos de contas (AEs) seniores com remuneração-alvo elevada..."</t>
  </si>
  <si>
    <t xml:space="preserve">nota: uma Série A típica exige a faixa de US$ 1 milhão a US$ 5 milhões de ARR, segundo o benchmark SaaS Funding Napkin da Point Nine</t>
  </si>
  <si>
    <t xml:space="preserve">Nota de rodapé dentro do título. A faixa atribuída à Point Nine precisa de checagem e de ano, porque o Napkin muda a cada edição.</t>
  </si>
  <si>
    <t xml:space="preserve">Título curto ("#### Degrau 3: Expansão e referência") e a nota em uma frase no corpo, com o ano da edição do Napkin.</t>
  </si>
  <si>
    <t xml:space="preserve">### Canais de distribuição no Brasil: análise de CAC/LTV</t>
  </si>
  <si>
    <t xml:space="preserve">A tabela traz faixa de CAC e uma coluna "Escala e LTV esperado" preenchida só com Alta, Média e Baixa. Não há LTV nem relação CAC/LTV por canal.</t>
  </si>
  <si>
    <t xml:space="preserve">Inclua LTV típico ou payback por canal, ou renomeie: "### Canais de distribuição no Brasil: CAC e ciclo estimados".</t>
  </si>
  <si>
    <t xml:space="preserve">enquanto abordagens estruturadas no WhatsApp obtêm leitura e engajamento muito superiores</t>
  </si>
  <si>
    <t xml:space="preserve">Compara WhatsApp com e-mail frio na prospecção e depois diz que a API exige opt-in antes de a empresa iniciar a conversa. O leitor pode entender que prospecção fria no WhatsApp é recomendada.</t>
  </si>
  <si>
    <t xml:space="preserve">Diga com clareza: "Prospecção fria por WhatsApp viola as regras da Meta e expõe a empresa à LGPD. Use o WhatsApp depois do opt-in (inbound, evento, indicação)."</t>
  </si>
  <si>
    <t xml:space="preserve">Pela política da Meta, a empresa só pode iniciar conversa no WhatsApp com quem lhe deu o número e um opt-in que nomeie a empresa, colhido em qualquer canal, e a Meta limita o envio de quem mantém qualidade baixa. Por isso o WhatsApp não serve para prospecção fria.</t>
  </si>
  <si>
    <t xml:space="preserve">https://developers.facebook.com/documentation/business-messaging/whatsapp/getting-opt-in</t>
  </si>
  <si>
    <t xml:space="preserve">pode gerar mais deals do que um time de 10 SDRs: com custo fixo muito menor.</t>
  </si>
  <si>
    <t xml:space="preserve">Dois-pontos no lugar de travessão, dois na mesma frase. O padrão se repete em "idêntica: mesmo que" (l. 3021), "incentivo: e startups" (l. 3214) e "possível: aumentando" (l. 3297).</t>
  </si>
  <si>
    <t xml:space="preserve">"Mas a conta fecha: 50 contadores ou consultores bem habilitados podem gerar mais negócios do que 10 SDRs, com custo fixo muito menor."</t>
  </si>
  <si>
    <t xml:space="preserve">e o *trial com cobrança automática* via cartão ou Pix Automático (que exige aviso prévio claro antes do débito</t>
  </si>
  <si>
    <t xml:space="preserve">O parêntese aberto em "que exige aviso prévio" nunca fecha e a frase termina dentro dele.</t>
  </si>
  <si>
    <t xml:space="preserve">Feche após "débito)" e complete: "e funciona quando o onboarding faz o cliente sentir o produto antes da cobrança."</t>
  </si>
  <si>
    <t xml:space="preserve">como Henrique descobriu na pele ao amargar seis meses de teste gratuito numa usina antes de mudar sua regra comercial</t>
  </si>
  <si>
    <t xml:space="preserve">Na abertura da Fase 13, o teste gratuito de Henrique era de trinta dias. Seis meses aqui pede conciliação, ou parece outro personagem.</t>
  </si>
  <si>
    <t xml:space="preserve">Diga que foi um piloto específico ("no primeiro piloto, que durou seis meses, ...") ou alinhe com os trinta dias da Fase 13.</t>
  </si>
  <si>
    <t xml:space="preserve">feche pessoalmente pelo menos 20 contratos com clientes desconhecidos (a partir de 50 a 100 conversas documentadas)</t>
  </si>
  <si>
    <t xml:space="preserve">Quarta repetição da regra dos 20 contratos e 50 a 100 conversas no capítulo (l. 2980, 3157, 3173, aqui), mais uma no Espelho. Sinal de emenda entre partes que dão o mesmo conselho.</t>
  </si>
  <si>
    <t xml:space="preserve">Mantenha a regra na abertura e no Degrau 1 e aqui só remeta: "O erro mais caro é contratar SDRs antes de cumprir o Degrau 1."</t>
  </si>
  <si>
    <t xml:space="preserve">Churn Bruto Anual    | &lt; 20%               | &lt; 15%              | % de ARR perdido por cancelamento</t>
  </si>
  <si>
    <t xml:space="preserve">Para o seed, a tabela aceita churn anual abaixo de 20% e NRR acima de 90%. O Estágio 3, também seed, pede churn abaixo de 15% e NRR acima de 100%. O Vol. 5 dá outros pisos. Series A em inglês.</t>
  </si>
  <si>
    <t xml:space="preserve">Use uma régua só para seed e Série A no capítulo e alinhe com a tabela de benchmarks da Fase 14 (Vol. 5). Troque "Series A" por "Série A".</t>
  </si>
  <si>
    <t xml:space="preserve">Callout vazio, só com o título. Logo abaixo vem um Ver também de fim de capítulo, no meio do Cap. 1, onde começa o antigo capítulo de canais.</t>
  </si>
  <si>
    <t xml:space="preserve">Apague o callout vazio e leve o Ver também para o fim do capítulo, depois das Leituras.</t>
  </si>
  <si>
    <t xml:space="preserve">Fase 14: Unit Economics e Eficiência Financeira (Vol. 5)</t>
  </si>
  <si>
    <t xml:space="preserve">O Ver também marca a emenda: fecha o antigo Cap. 1 e logo abaixo abre o antigo capítulo de canais sem transição. O rótulo da Fase 14 também erra, unit economics é a Fase 12.</t>
  </si>
  <si>
    <t xml:space="preserve">Escreva uma ponte de duas frases antes dos 19 canais ("Definido o motion, falta escolher o canal...") e corrija para "Fase 14: Capital para escala e eficiência financeira (Vol. 5)".</t>
  </si>
  <si>
    <t xml:space="preserve">### Os 19 Canais de Tração (Weinberg &amp; Mares, framework "Bullseye")</t>
  </si>
  <si>
    <t xml:space="preserve">O Bullseye e os 19 canais já estão na oficina da Fase 12 (l. 1580). As versões divergem: 3 a 5 canais em teste e US$ 500 a 5 mil lá, 3 canais e R$ 3 mil a R$ 15 mil aqui.</t>
  </si>
  <si>
    <t xml:space="preserve">Mantenha uma versão só (a do Cap. 1, mais completa) e deixe na Fase 12 uma remissão. Unifique número de canais em teste, orçamento e prazo.</t>
  </si>
  <si>
    <t xml:space="preserve">**Os três anéis do Bullseye: teste no anel externo, refine no intermediário e concentre recursos no centro.**</t>
  </si>
  <si>
    <t xml:space="preserve">No método de Weinberg, o anel externo é brainstorm e os testes ficam no anel do meio, como a própria seção diz adiante. No diagrama, a lista dos 19 canais pende do anel do meio.</t>
  </si>
  <si>
    <t xml:space="preserve">"Liste no anel externo, teste no anel do meio e concentre recursos no centro." No mermaid, ligue o nó de exemplos ao anel externo.</t>
  </si>
  <si>
    <t xml:space="preserve">Velocidade de feedback. Quanto tempo até saber se está funcionando? Compatibilidade com produto. O canal é apropriado para esse tipo de solução?</t>
  </si>
  <si>
    <t xml:space="preserve">Reescrita pela metade: os dois primeiros critérios vêm em minúscula com parênteses, os três últimos viram rótulo e pergunta soltos depois de vírgula e maiúscula.</t>
  </si>
  <si>
    <t xml:space="preserve">Uniformize em lista: alcance, CAC estimado, velocidade de feedback (quanto tempo até saber se funciona?), compatibilidade com o produto e diferencial (os concorrentes saturam ou ignoram o canal?).</t>
  </si>
  <si>
    <t xml:space="preserve">durante três a seis semanas</t>
  </si>
  <si>
    <t xml:space="preserve">O prazo de teste muda em dez linhas: 3 a 4 semanas (l. 3439), 3 a 6 (aqui) e não cortar em 30 dias (l. 3466). SEO amadurece em 3 a 6 meses (l. 3466) ou 6 a 18 meses (l. 3203 e 2888).</t>
  </si>
  <si>
    <t xml:space="preserve">Fixe testes de 4 a 6 semanas para canais pagos e outbound, e leitura de 3 a 6 meses para orgânicos, com maturação plena de 6 a 18 meses. Aplique nas três passagens.</t>
  </si>
  <si>
    <t xml:space="preserve">concentre nele 70% a 80% do orçamento e da energia do time até extrair seu potencial máximo; se nenhum dos três funcionar, volte ao anel externo</t>
  </si>
  <si>
    <t xml:space="preserve">Ponto e vírgula junta duas frases com ações diferentes. Ocorre em cerca de 11 parágrafos do capítulo.</t>
  </si>
  <si>
    <t xml:space="preserve">"...concentre nele 70% a 80% do orçamento e da energia do time. Se nenhum dos três funcionar, volte ao anel externo e escolha nova trinca."</t>
  </si>
  <si>
    <t xml:space="preserve">Cinco condições precisam estar substancialmente presentes.</t>
  </si>
  <si>
    <t xml:space="preserve">A seção de PLG repete o subtítulo PLG dos 4 motions (l. 3077 a 3090): condições, exemplos RD Station, Conta Azul e Sympla, e as taxas de freemium e trial (l. 3237). O Cap. 5 repete de novo (l. 4955).</t>
  </si>
  <si>
    <t xml:space="preserve">Funda as duas passagens: deixe nos 4 motions só a definição e remeta para esta seção. Cite as taxas de conversão uma vez.</t>
  </si>
  <si>
    <t xml:space="preserve">Compartilhar, colaborar, ou convidar, é parte do fluxo natural de uso.</t>
  </si>
  <si>
    <t xml:space="preserve">Vírgula entre sujeito e verbo e vírgula antes do ou final. O padrão domina a parte absorvida: "Dropbox, e WhatsApp", "equipes que enviavam duas mil mensagens, eram propensas".</t>
  </si>
  <si>
    <t xml:space="preserve">"Compartilhar, colaborar ou convidar faz parte do fluxo natural de uso." Revise as enumerações da lista dos 19 canais e da seção de PLG.</t>
  </si>
  <si>
    <t xml:space="preserve">Enquanto NRR abaixo de cem por cento indica que churn supera expansão.</t>
  </si>
  <si>
    <t xml:space="preserve">Subordinada solta como frase. O mesmo em "Porque quem paga não experimenta." (l. 3490) e "(minutos. Não dias)" (l. 3480), cortes de antigos travessões.</t>
  </si>
  <si>
    <t xml:space="preserve">"NRR abaixo de 100% indica que o churn supera a expansão." Na linha 3480: "(minutos, não dias)".</t>
  </si>
  <si>
    <t xml:space="preserve">o NRR de empresas PLG abertas de destaque superou 120% no pico de 2021 e estabilizou-se na faixa de 105% a 115% em mercados maduros entre 2024 e 2026</t>
  </si>
  <si>
    <t xml:space="preserve">Afirmação sobre dados até 2026 sem fonte. Precisa de checagem e de referência (relatórios de empresas abertas ou de fundos que acompanham SaaS listado).</t>
  </si>
  <si>
    <t xml:space="preserve">Cite a fonte e o ano ("mediana de 110% em 2024, segundo [fonte]") ou troque por "caiu para perto de 110% depois de 2022".</t>
  </si>
  <si>
    <t xml:space="preserve">**Da teoria à rotina operacional (GTM PLAYBOOK E ARQUITETURA DE CANAIS: DA PRIMEIRA...):** Na revisão mensal em São Paulo e Florianópolis, **Lucas e Marina** transformaram o protocolo</t>
  </si>
  <si>
    <t xml:space="preserve">Variante do parágrafo de molde, com título truncado e frase idêntica à da Fase 11 (l. 510). O arquétipo bate com a abertura, mas o desfecho é genérico e não retoma o vendedor nem os R$ 54 mil.</t>
  </si>
  <si>
    <t xml:space="preserve">Feche a cena: "Seis meses depois do vendedor que não fechou nada, Marina tinha 20 contratos, um roteiro de dez objeções e um SDR júnior agendando. Só então contrataram o primeiro AE."</t>
  </si>
  <si>
    <t xml:space="preserve">Você, como fundador, já fechou pessoalmente pelo menos 20 contratos com clientes desconhecidos</t>
  </si>
  <si>
    <t xml:space="preserve">Espelho e Ritual cobrem só a metade de GTM. A metade absorvida (19 canais, Bullseye, PLG) fica sem autodiagnóstico, embora ocupe metade do capítulo.</t>
  </si>
  <si>
    <t xml:space="preserve">Acrescente uma quarta pergunta: "Você sabe qual canal entrega clientes dentro da meta de CAC e concentra nele 70% do orçamento, ou ainda testa cinco ao mesmo tempo?"</t>
  </si>
  <si>
    <t xml:space="preserve">(Se o seu produto custa R$ 150/mês, você não pode ter vendedores fazendo três reuniões de uma hora por cliente).</t>
  </si>
  <si>
    <t xml:space="preserve">A virada da abertura foi vender o plano de R$ 149 com SDR agendando e Marina fechando. O Espelho condena o que a cena apresenta como solução, e a linha 2999 também.</t>
  </si>
  <si>
    <t xml:space="preserve">Diga na cena que a venda humana ficou para o plano de R$ 1.490 e que o de R$ 149 passou a entrar por autoatendimento. Assim Espelho e abertura contam a mesma lição.</t>
  </si>
  <si>
    <t xml:space="preserve">o artigo, a calculadora gratuita ou o guia técnico que você pública hoje continua trabalhando para você</t>
  </si>
  <si>
    <t xml:space="preserve">"Pública" (adjetivo) no lugar do verbo "publica". O mesmo erro volta na pergunta 2 do Espelho, na linha 3716.</t>
  </si>
  <si>
    <t xml:space="preserve">Corrigir para "que você publica hoje" nas linhas 3583 e 3716.</t>
  </si>
  <si>
    <t xml:space="preserve">quanto para marcas D2C (como os guias de compra que Rafael testou na loja)</t>
  </si>
  <si>
    <t xml:space="preserve">Remete a guias que Rafael teria testado, fato que o leitor nunca viu. A cena dele, preso ao anúncio pago, termina na abertura e não volta no capítulo.</t>
  </si>
  <si>
    <t xml:space="preserve">Mostrar Rafael testando um guia de compra depois da abertura e fechar o arco no Espelho, ou trocar por exemplo sem arquétipo.</t>
  </si>
  <si>
    <t xml:space="preserve">o conteúdo orgânico reduz o CAC estrutural no longo prazo, mas exige doze a vinte e quatro meses de consistência antes de maturar.</t>
  </si>
  <si>
    <t xml:space="preserve">Prazo diverge do callout (linha 3621) e do checklist (linha 3703), que falam em ROI em doze a dezoito meses.</t>
  </si>
  <si>
    <t xml:space="preserve">Usar a mesma faixa nos três pontos ou separar: primeiro retorno em 12 a 18 meses, maturação até 24.</t>
  </si>
  <si>
    <t xml:space="preserve">Canal proprietário. Não depende de Google Ads, Meta Ads ou de algoritmos voláteis (em parte).</t>
  </si>
  <si>
    <t xml:space="preserve">O título promete o leilão que encarece todo ano, mas o corpo são quatro frases soltas de lista achatada, sem leilão nem número. E "não depende de algoritmos" briga com a Nota de validade.</t>
  </si>
  <si>
    <t xml:space="preserve">Reescrever em prosa com o argumento do título: CPC e CPM sobem com a disputa no leilão, a página indexada não cobra por clique. Ex.: "O SEO depende do algoritmo do Google, mas não manda boleto por clique."</t>
  </si>
  <si>
    <t xml:space="preserve">Exemplo. PadariaPro (padarias artesanais) tem pillar "gestão de insumos". Sub-tópicos. "Controle de estoque em padaria", "ficha técnica de produção"</t>
  </si>
  <si>
    <t xml:space="preserve">Dois-pontos viraram ponto e partiram a frase: "Exemplo." e "Sub-tópicos." ficam soltos. O mesmo ocorre em "pillars". Temas centrais" e em "Os três componentes centrais." (linha 3631).</t>
  </si>
  <si>
    <t xml:space="preserve">"Exemplo: a PadariaPro, de padarias artesanais, tem o pilar 'gestão de insumos', com subtópicos como 'controle de estoque em padaria', 'ficha técnica de produção' e 'fornecedores de farinha premium'."</t>
  </si>
  <si>
    <t xml:space="preserve">**7. Investimento.** Internal. Writer ou editor dedicado (R$ 6 a 15 mil por mês). SEO lead (R$ 12 a 25 mil por mês). Designer para gráficos. External. Agência, ou freelancers (R$ 20 a 80 mil por mês).</t>
  </si>
  <si>
    <t xml:space="preserve">Lista aninhada achatada em fragmentos: rótulos soltos ("Internal.", "External.", "Tools.") e vírgula antes de "ou" e "e" ("Agência, ou freelancers", "Amplifica, e fideliza"). Atinge os itens 2 a 7.</t>
  </si>
  <si>
    <t xml:space="preserve">Refazer os itens 2 a 7 em prosa curta ou tabela. Ex.: "Time interno: editor dedicado (R$ 6 a 15 mil por mês) e líder de SEO (R$ 12 a 25 mil). Agência ou freelancers: R$ 20 a 80 mil por mês."</t>
  </si>
  <si>
    <t xml:space="preserve">*Exemplos verificáveis (no Brasil e lá fora, como a alemã Trivago)*:</t>
  </si>
  <si>
    <t xml:space="preserve">Rótulo de bastidor da checagem vazou para o leitor. "Verificáveis" e o parêntese falam da edição, não do assunto.</t>
  </si>
  <si>
    <t xml:space="preserve">"*Exemplos*: Quero Bolsa e Educa Mais Brasil criam páginas por curso..." A Trivago já aparece na própria frase, sem precisar do parêntese.</t>
  </si>
  <si>
    <t xml:space="preserve">no estágio fundador, Google Search Console gratuito mais plano inicial de Semrush ou Ahrefs (~R$ 700 a R$ 1.500/mês)</t>
  </si>
  <si>
    <t xml:space="preserve">Briga com o item 7 (linha 3618), que põe as mesmas ferramentas a R$ 2 a 5 mil por mês e pede líder de SEO sem dizer o estágio. Aqui o líder de SEO só entra depois da Série A.</t>
  </si>
  <si>
    <t xml:space="preserve">Unificar numa escala única por estágio e cortar o item 7. Deixar claro que R$ 700 a 1.500 é plano de entrada e R$ 2 a 5 mil é plano avançado.</t>
  </si>
  <si>
    <t xml:space="preserve">Circle (circle.so). Built-for-community. Melhor que Slack para estruturas formais. LinkedIn Groups. Amplo alcance. Baixa intimidade. Facebook Groups. B2C. Audiência não profissional.</t>
  </si>
  <si>
    <t xml:space="preserve">Emenda visível: a prosa nova já apresentou Circle, Slack e Discord, e a lista antiga ficou colada atrás repetindo Circle em fragmentos. O Cap. 1 (linha 3136) já dá a mesma recomendação.</t>
  </si>
  <si>
    <t xml:space="preserve">Cortar a cauda antiga. Se quiser manter os grupos, fechar a frase: "Grupos do LinkedIn dão alcance com pouca intimidade, e os do Facebook servem a público de consumo."</t>
  </si>
  <si>
    <t xml:space="preserve">Community Manager. Dedicado, full-time, a partir de quinhentos a mil membros ativos. Salário, R$ 10 a 25 mil por mês.</t>
  </si>
  <si>
    <t xml:space="preserve">Faixa salarial sem fonte e provavelmente alta para gestor de comunidade em startup brasileira. O trecho também está em fragmentos de lista achatada.</t>
  </si>
  <si>
    <t xml:space="preserve">Checar em pesquisa salarial de 2026 e escrever em prosa: "Um gestor de comunidade em tempo integral se justifica a partir de 500 a 1.000 membros ativos e custa de R$ X a Y por mês."</t>
  </si>
  <si>
    <t xml:space="preserve">Encontros presenciais (se B2B local). Trimestrais, ou semestrais. Eventos virtuais. Webinars, e workshops. Challenges, ou programs.</t>
  </si>
  <si>
    <t xml:space="preserve">A mesma lista achatada dos itens de SEO: fragmentos sem verbo, vírgula antes de "ou" e "e", inglês sem necessidade. Repete-se nos itens 2, 4 e 5 da seção.</t>
  </si>
  <si>
    <t xml:space="preserve">"Encontros presenciais trimestrais ou semestrais, se o público for local. Webinars e oficinas no intervalo. Desafios com gamificação pontual para puxar engajamento."</t>
  </si>
  <si>
    <t xml:space="preserve">Active members (posting, ou responding, não só joined). Mais de dez por cento do total é bom.</t>
  </si>
  <si>
    <t xml:space="preserve">Inglês sem necessidade em série: active members, joined, "Content fino", "SEO-first, humano-second", "AI-generated", conversion, vanity metric, "onboardam" (linha 3669).</t>
  </si>
  <si>
    <t xml:space="preserve">"Membros ativos, os que postam ou respondem e não só entraram: acima de 10% do total é bom sinal." Nas armadilhas: conteúdo raso, conversão, métrica de vaidade.</t>
  </si>
  <si>
    <t xml:space="preserve">Community-Led Growth (CLG) é o modelo onde a comunidade de usuários se torna o principal driver de aquisição e retenção</t>
  </si>
  <si>
    <t xml:space="preserve">Comunidade aparece três vezes: CLG no Cap. 1 (linhas 3124 a 3136), "Arquitetura e Execução de Comunidade" e esta seção, com métricas repetidas nas linhas 3653 e 3679.</t>
  </si>
  <si>
    <t xml:space="preserve">Fundir as duas seções do Cap. 2 numa só (pré-condições, plataforma, papéis, rituais, métricas) e reduzir o trecho do Cap. 1 a uma remissão para cá.</t>
  </si>
  <si>
    <t xml:space="preserve">(enquanto o Hotmart Club opera como a área de membros dos alunos) para impulsionar indicações cruzadas. Hotmart Academy e Hotmart Club criaram comunidade de criadores que evangeliza o produto horizontalmente.</t>
  </si>
  <si>
    <t xml:space="preserve">Contradição na mesma passagem: a ressalva diz que o Hotmart Club é área de membros de alunos, e a frase seguinte, sobra da versão anterior, diz que ele criou a comunidade de criadores.</t>
  </si>
  <si>
    <t xml:space="preserve">Cortar "Hotmart Academy e Hotmart Club criaram comunidade..." e manter FIRE Festival e comunidades oficiais de criadores, com um resultado verificável. Checar se "Hotmart Academy" existe.</t>
  </si>
  <si>
    <t xml:space="preserve">como o RD Summit, que chegou a reunir até 20 mil participantes presenciais por edição) que reduziu o CAC de aquisição orgânica a uma fração do outbound frio</t>
  </si>
  <si>
    <t xml:space="preserve">Público recorde do RD Summit e efeito sobre o CAC sem fonte. "Uma fração do outbound frio" é afirmação causal sobre empresa real sem dado público.</t>
  </si>
  <si>
    <t xml:space="preserve">Checar o recorde de público do RD Summit e citar a fonte. Trocar o efeito no CAC por fato verificável, como o tamanho do programa de agências parceiras, ou dizer que é estimativa.</t>
  </si>
  <si>
    <t xml:space="preserve">pode gerar 100 mil visitas de estudantes e nenhuma demonstração agendada; priorize termos de dor aguda e comparação de compra antes de abrir o topo do funil.</t>
  </si>
  <si>
    <t xml:space="preserve">Ponto e vírgula junta diagnóstico e instrução, duas frases que pediam ponto. Cerca de 5 casos no capítulo.</t>
  </si>
  <si>
    <t xml:space="preserve">"...e nenhuma demonstração agendada. Priorize termos de dor aguda e de comparação de compra antes de abrir o topo do funil."</t>
  </si>
  <si>
    <t xml:space="preserve">Impaciência. Parar em seis meses, achando que "não funciona". SEO é maratona.</t>
  </si>
  <si>
    <t xml:space="preserve">As armadilhas viraram rótulos com frases sem verbo e clichê ("SEO é maratona", "O Google penaliza isso agora"). O "agora" não data nada.</t>
  </si>
  <si>
    <t xml:space="preserve">Prosa com causa e dado: "Quem para no sexto mês desiste quando as páginas começam a ranquear." Para a penalidade, citar a atualização do Google e o ano, depois de checar.</t>
  </si>
  <si>
    <t xml:space="preserve">Callout vazio: só o título, sem fase listada. Sobra de molde. Repete-se na linha 4096 e em cerca de 25 pontos da coleção.</t>
  </si>
  <si>
    <t xml:space="preserve">Listar as fases de fato ligadas ao capítulo (ex.: Fase 13, product-market fit, para o canal que escala) ou apagar o callout.</t>
  </si>
  <si>
    <t xml:space="preserve">Quando a **Dra. Camila** travou as regras de *O Espelho do Capítulo 2: Seu Conteúdo Atrai...* na rotina de Belo Horizonte</t>
  </si>
  <si>
    <t xml:space="preserve">O capítulo abre com Rafael dizendo que 'paga aluguel pra Meta' (4:3577) e Camila entra como contraste. O molde fecha só com Camila. A dor de Rafael fica sem desfecho e a dupla some depois da abertura.</t>
  </si>
  <si>
    <t xml:space="preserve">Fechar com os dois: quanto os guias de compra de Rafael passaram a trazer em pedidos orgânicos e quanto de mídia paga ele cortou.</t>
  </si>
  <si>
    <t xml:space="preserve">**Lição consolidada em CRESCIMENTO ORGÂNICO COMPOSTO: CONTENT MARKETING, SEO...:** Quando a **Dra. Camila** travou as regras de *O Espelho do Capítulo 2: Seu Conteúdo Atrai...* na rotina de Belo Horizonte</t>
  </si>
  <si>
    <t xml:space="preserve">Parágrafo de molde com títulos truncados. Camila cabe no capítulo, mas o desfecho ("gargalo que drenava a agenda de liderança") é genérico e não fala de conteúdo. "Travou as regras" não faz sentido.</t>
  </si>
  <si>
    <t xml:space="preserve">Trocar por fecho que retome a cena com os números dela (4 mil visitas, 60 pedidos de avaliação por mês) e diga o que Rafael fez com a dependência de anúncio.</t>
  </si>
  <si>
    <t xml:space="preserve">Se você desligar todos os seus anúncios pagos hoje ao meio-dia, quantas vendas ou pedidos de orçamento continuam entrando sozinhos amanhã</t>
  </si>
  <si>
    <t xml:space="preserve">Perguntas boas, mas o Espelho não retoma a cena: Rafael fica sem desfecho e a comunidade, metade do capítulo, não ganha nenhuma pergunta.</t>
  </si>
  <si>
    <t xml:space="preserve">Abrir com Rafael fazendo essa conta na própria loja e acrescentar: "Quantos clientes seus responderam à dúvida de outro cliente no último mês?"</t>
  </si>
  <si>
    <t xml:space="preserve">– "Rafael, o gestor de tráfego acabou de mandar print do painel do Gerenciador de Anúncios: estamos com ROAS de 5x!</t>
  </si>
  <si>
    <t xml:space="preserve">Diálogo marcado duas vezes, com meia-risca e aspas. A meia-risca faz papel de travessão, vetado no estilo. Também na linha 3736 e em 13 falas do volume.</t>
  </si>
  <si>
    <t xml:space="preserve">Manter só as aspas: "Rafael, o gestor de tráfego acabou de mandar print...", comemorou o estagiário.</t>
  </si>
  <si>
    <t xml:space="preserve">comemorou o estagiário na reunião de segunda-feira em Recife.</t>
  </si>
  <si>
    <t xml:space="preserve">Bia está na sala em Recife, sem tirar os olhos da planilha. Pela bíblia ela é de Goiânia, e na linha 951 a operação dela fica em Goiânia, ligada a Recife por vídeo.</t>
  </si>
  <si>
    <t xml:space="preserve">"comemorou o estagiário na chamada de segunda-feira entre Recife e Goiânia." E depois: "Em Goiânia, Bia nem levantou os olhos da planilha."</t>
  </si>
  <si>
    <t xml:space="preserve">### 1. O que é marketing de performance: e o que o distingue de branding</t>
  </si>
  <si>
    <t xml:space="preserve">Dois-pontos no lugar do travessão deixam o "e" solto no título. Troca mecânica de pontuação.</t>
  </si>
  <si>
    <t xml:space="preserve">"### 1. O que separa marketing de performance de branding"</t>
  </si>
  <si>
    <t xml:space="preserve">O vínculo entre investimento e resultado é explícito: ou deve ser.</t>
  </si>
  <si>
    <t xml:space="preserve">Dois-pontos herdados do travessão antes de conjunção. Cerca de 20 casos no trecho (": e o ROAS" na 3848, ": tratada na seção 5" na 3867, ": e dados de busca" na 3994).</t>
  </si>
  <si>
    <t xml:space="preserve">Vírgula ou ponto conforme o sentido: "O vínculo entre investimento e resultado é explícito, ou deveria ser." "Essa é a questão de atribuição, tratada na seção 5."</t>
  </si>
  <si>
    <t xml:space="preserve">O critério não é alcance, não é impressões, não é "brand awareness" (reconhecimento de marca). São métricas financeiras auditadas no caixa</t>
  </si>
  <si>
    <t xml:space="preserve">Antítese em série ("não é, não é, não é... são"), seguida duas linhas abaixo de outra ("não são opostos. São complementares").</t>
  </si>
  <si>
    <t xml:space="preserve">"O critério de sucesso é financeiro e auditado no caixa: CPA, CAC, ROAS, POAS ou MER. Alcance e impressões servem de diagnóstico."</t>
  </si>
  <si>
    <t xml:space="preserve">custo médio para converter um pagante. Diferente de CPA porque exclui leads que não converteram.</t>
  </si>
  <si>
    <t xml:space="preserve">Explicação enganosa. O CAC não exclui o custo dos leads perdidos, ele o carrega, porque divide o gasto total só pelos clientes que pagaram.</t>
  </si>
  <si>
    <t xml:space="preserve">"Custo médio para conquistar um pagante: todo o gasto dividido só pelos clientes que pagaram. Por isso o CAC carrega o custo dos leads que não converteram."</t>
  </si>
  <si>
    <t xml:space="preserve">lookalike audiences de alta precisão quando há base de dados própria (CRM, pixeis com volume)</t>
  </si>
  <si>
    <t xml:space="preserve">"Pixeis" não existe (o plural é "pixels" ou "píxeis"). Na linha 3887, "sub-investir" e "sobre-investir" levam hífen que a norma não pede.</t>
  </si>
  <si>
    <t xml:space="preserve">"(CRM, pixels com volume)", "subinvestir" e "sobreinvestir".</t>
  </si>
  <si>
    <t xml:space="preserve">CBO (Campaign Budget Optimization) favorece campanhas com volume suficiente para o algoritmo aprender: mínimo 50 conversões por conjunto de anúncios por semana.</t>
  </si>
  <si>
    <t xml:space="preserve">Repete a regra das 50 conversões semanais da frase anterior. Sinal de frase atualizada com a antiga mantida. A sigla CBO também já foi rebatizada pela Meta.</t>
  </si>
  <si>
    <t xml:space="preserve">Cortar a última frase e completar a anterior: "...pelo menos 50 conversões por conjunto a cada semana, volume que tira o conjunto da fase de aprendizado."</t>
  </si>
  <si>
    <t xml:space="preserve">passa a controlar quatro alavancas reais (qualidade dos criativos, envio do sinal de conversão com margem via API, listas de exclusão de termos/clientes atuais e teto de orçamento): eficiente para quem tem volume</t>
  </si>
  <si>
    <t xml:space="preserve">Frase de cerca de 90 palavras com dois parênteses longos e dois dois-pontos. "Advantage+ Shopping" pode ter nome desatualizado em 2026.</t>
  </si>
  <si>
    <t xml:space="preserve">Partir em três frases: o que são as campanhas automatizadas, as quatro alavancas que sobram ao fundador, o preço de virar caixa-preta. Conferir o nome atual da campanha Advantage+ de vendas.</t>
  </si>
  <si>
    <t xml:space="preserve">O CAC resultante só justifica com LTV alto.</t>
  </si>
  <si>
    <t xml:space="preserve">Falta o pronome do verbo pronominal "justificar-se". O mesmo erro volta na linha 4367 ("Só justifica quando há razão estratégica real").</t>
  </si>
  <si>
    <t xml:space="preserve">"O CAC resultante só se justifica com LTV alto." e "Só se justifica quando há razão estratégica real."</t>
  </si>
  <si>
    <t xml:space="preserve">cujo CPM operou cerca de 30% a 40% abaixo da Meta entre 2024 e 2025 (faixa global de US$ 3 a US$ 10 no TikTok contra US$ 7 a US$ 15 na Meta</t>
  </si>
  <si>
    <t xml:space="preserve">Benchmark de CPM sem fonte e com precisão que não se sustenta: faixas globais em dólar aplicadas ao Brasil por suposição.</t>
  </si>
  <si>
    <t xml:space="preserve">Citar a fonte do benchmark ou trocar por relação qualitativa: "o CPM do TikTok costumava ficar abaixo do da Meta, e a diferença vem caindo".</t>
  </si>
  <si>
    <t xml:space="preserve">- **Estágio 0-1M ARR**: 70-80% conversão, 20-30% consideração. Awareness é irrelevante, tamanho de audiência não é problema.</t>
  </si>
  <si>
    <t xml:space="preserve">"Awareness é irrelevante" bate com o parágrafo anterior e com a armadilha da linha 4059. Faixas em ARR sem moeda, ao lado de "R$ 10 milhões", e sem sentido para D2C.</t>
  </si>
  <si>
    <t xml:space="preserve">"Até R$ 1 milhão de receita anual: 70% a 80% em conversão e o resto em consideração. Awareness pesa pouco porque a audiência ainda não se esgotou."</t>
  </si>
  <si>
    <t xml:space="preserve">### 5. Atribuição: last-click está morto</t>
  </si>
  <si>
    <t xml:space="preserve">O título contradiz o corpo: a seção diz que Google Ads e GA4 mantêm o último clique como uma das duas opções nativas (linhas 3885 e 3894).</t>
  </si>
  <si>
    <t xml:space="preserve">"### 5. Atribuição: por que o último clique engana"</t>
  </si>
  <si>
    <t xml:space="preserve">já que as opções baseadas em regras fixas, como primeiro clique, linear, *time decay* e por posição, foram descontinuadas nessas ferramentas</t>
  </si>
  <si>
    <t xml:space="preserve">Repete a ressalva da linha 3885 e incha o item. O leitor lê três modelos como opções e só no quarto descobre que saíram das ferramentas.</t>
  </si>
  <si>
    <t xml:space="preserve">Dizer uma vez, antes da lista: "Google Ads e GA4 só oferecem hoje data-driven e último clique. Os modelos abaixo servem como raciocínio ou em ferramentas de terceiros."</t>
  </si>
  <si>
    <t xml:space="preserve">a versão simplificada é o holdout test: pausar um canal por 2 semanas e medir o impacto nas conversões totais.</t>
  </si>
  <si>
    <t xml:space="preserve">Manda pausar um canal por duas semanas a cada trimestre, mas a linha 4067 condena pausar e religar campanhas porque volta à fase de aprendizado. Pausa total também mistura sazonalidade.</t>
  </si>
  <si>
    <t xml:space="preserve">Reconciliar: "Prefira o teste de lift da plataforma ou um holdout geográfico, desligando só parte das praças. Se pausar o canal inteiro, conte com a volta à fase de aprendizado e fuja de datas sazonais."</t>
  </si>
  <si>
    <t xml:space="preserve">Em 2025, o criativo é a variável de maior impacto em campanhas de Meta Ads e TikTok Ads</t>
  </si>
  <si>
    <t xml:space="preserve">Livro de 2026 fala de 2025 no presente, uma página depois de "Estrutura recomendada em 2026". "Se nivelaram" deixa ambíguo quem se nivelou.</t>
  </si>
  <si>
    <t xml:space="preserve">"Hoje o criativo é a variável de maior impacto... Com lance e segmentação automatizados para todos, o que separa um anunciante do outro é o criativo."</t>
  </si>
  <si>
    <t xml:space="preserve">Estudos do Google estimam que cerca de setenta por cento do sucesso de campanha é determinado pelo criativo, com mídia respondendo pelos outros trinta por cento.</t>
  </si>
  <si>
    <t xml:space="preserve">Três números de fontes diferentes (Google 70%, Nielsen 47%, Meta 12%) sem referência precisa. O 70% e o 12% circulam sem estudo identificável.</t>
  </si>
  <si>
    <t xml:space="preserve">Manter o estudo identificável (Nielsen, 2017, criativo com 47% da contribuição de vendas) com a referência e checar os outros dois antes de publicar.</t>
  </si>
  <si>
    <t xml:space="preserve">A direção é consistente: criativo é o lever de maior impacto, distante de targeting, bid e estrutura de conta.</t>
  </si>
  <si>
    <t xml:space="preserve">Inglês sem necessidade em série: budget (24 vezes contra 7 de orçamento), lever, creative, "CAC tolerance", refreshar, "Conversão rate", performar.</t>
  </si>
  <si>
    <t xml:space="preserve">Padronizar em português onde não há termo técnico: orçamento, alavanca, criativo, tolerância de CAC, renovar criativos, taxa de conversão. Manter ROAS, CPA e CPM.</t>
  </si>
  <si>
    <t xml:space="preserve">- Mínimo: 1.000 impressões únicas por variante para comparar CTR</t>
  </si>
  <si>
    <t xml:space="preserve">Com CTR de 1%, mil impressões dão 10 cliques, e a linha 4065 diz que 200 cliques não bastam. As 50 conversões da "regra do Meta" são da fase de aprendizado, não de teste A/B.</t>
  </si>
  <si>
    <t xml:space="preserve">"Calcule a amostra antes de rodar. Para CTR, conte centenas de cliques por variante. As 50 conversões da Meta só tiram o conjunto da fase de aprendizado, não garantem significância."</t>
  </si>
  <si>
    <t xml:space="preserve">Em B2B com contrato anual de R$ 60.000, um CAC de R$ 8.000 é razoável: e pode ser justificado mesmo com payback de 18 meses se o churn for baixo e o LTV for alto.</t>
  </si>
  <si>
    <t xml:space="preserve">Conta não fecha: R$ 60 mil por ano com 80% de margem rende R$ 4 mil por mês, e CAC de R$ 8 mil volta em 2 meses, não 18. O parêntese enxertado antes diz que o mesmo contrato aguenta CAC de R$ 72 mil.</t>
  </si>
  <si>
    <t xml:space="preserve">Tirar o exemplo B2B do parêntese B2C e fazer uma conta só: "Com contrato de R$ 5 mil por mês e 80% de margem, um CAC de R$ 8 mil volta em 2 meses. Aceitando payback de 18 meses, o teto sobe para R$ 72 mil."</t>
  </si>
  <si>
    <t xml:space="preserve">e dados de busca do próprio Google Search Console são uma fonte de intent data primário valiosa e gratuita.</t>
  </si>
  <si>
    <t xml:space="preserve">O Search Console mostra consultas agregadas ao seu site e não identifica contas. Não faz o papel do intent data de terceiros, que aponta empresas pesquisando o tema.</t>
  </si>
  <si>
    <t xml:space="preserve">"O Search Console não identifica empresas, mas mostra as dúvidas de compra que trazem gente ao seu site, matéria-prima para conteúdo e para a cadência do SDR."</t>
  </si>
  <si>
    <t xml:space="preserve">MER (Marketing Efficiency Ratio) é a receita total do negócio dividida pelo investimento total em marketing (todos os canais). É uma métrica de negócio.</t>
  </si>
  <si>
    <t xml:space="preserve">MER é definido ou glosado seis vezes (linhas 3742, 3757, 3769, 4002, 4004, 4006), duas em parágrafos seguidos, com denominadores diferentes: mídia numa, marketing em outra.</t>
  </si>
  <si>
    <t xml:space="preserve">Definir MER uma vez na lista de métricas (linha 3769), com denominador único, e depois só usar a sigla. Cortar a linha 4002 ou a 4004.</t>
  </si>
  <si>
    <t xml:space="preserve">subir o orçamento em saltos acima de 20% de uma só vez a cada poucos dias coloca as campanhas em modo de reaprendizado</t>
  </si>
  <si>
    <t xml:space="preserve">A regra de escala muda a cada aparição: 20% a cada poucos dias (aqui), 20% a 30% ao mês (tabela, linha 4024) e "regra dos 20-30%" (checklist, linha 4083).</t>
  </si>
  <si>
    <t xml:space="preserve">Fixar uma regra e repetir igual nos três pontos: "Suba no máximo 20% por vez e espere a campanha sair da fase de aprendizado antes do próximo aumento."</t>
  </si>
  <si>
    <t xml:space="preserve">Implicação: o Meta Ads Reporting mostra menos conversões do que realmente estão acontecendo.</t>
  </si>
  <si>
    <t xml:space="preserve">A abertura diz que o painel quase sempre infla o ROAS (dupla atribuição, boleto não pago). Aqui ele subconta. As duas coisas convivem, mas o capítulo não diz quando vale cada uma.</t>
  </si>
  <si>
    <t xml:space="preserve">Frase de ponte: "O painel erra para os dois lados: infla quando duas plataformas disputam a mesma venda e subconta quando o iPhone bloqueia o rastreio. Por isso a régua final é o CRM e o MER."</t>
  </si>
  <si>
    <t xml:space="preserve">### Delegar o cartão de crédito para agências cobradas por percentual de mídia gasta e outras seis armadilhas</t>
  </si>
  <si>
    <t xml:space="preserve">O título fala em outras seis armadilhas, mas o texto lista oito depois da primeira (de "Otimizar ROAS sem olhar MER" a "Contratar gestor de tráfego sem definir critérios").</t>
  </si>
  <si>
    <t xml:space="preserve">Corrigir para "e outras oito armadilhas" ou cortar duas. Cortar awareness repete a linha 3848 e é a primeira candidata.</t>
  </si>
  <si>
    <t xml:space="preserve">o incentivo financeiro dela é fazer você gastar mais, não gerar mais lucro líquido; contrate por valor fixo mensal somado a bônus variável</t>
  </si>
  <si>
    <t xml:space="preserve">Ponto e vírgula junta diagnóstico e instrução, duas frases que pediam ponto. Cerca de 7 casos no capítulo.</t>
  </si>
  <si>
    <t xml:space="preserve">"...é fazer você gastar mais, não lucrar mais. Contrate por valor fixo mensal com bônus atrelado a CAC e à receita confirmada no seu CRM."</t>
  </si>
  <si>
    <t xml:space="preserve">- [ ] LTV/CAC calculado com churn real de cohort de seis meses ou mais, não com premissas teóricas.</t>
  </si>
  <si>
    <t xml:space="preserve">Checklist diverge do corpo: a linha 4014 pede LTV em janela de 12 meses ou mais, e a 4084 fala em 20% a 30% de exploração contra 30% na linha 3875.</t>
  </si>
  <si>
    <t xml:space="preserve">Alinhar o checklist ao texto: "coorte de 12 meses ou mais" e "30% do orçamento em testes", ou mudar o corpo.</t>
  </si>
  <si>
    <t xml:space="preserve">Segundo callout vazio do trecho, logo depois do "Ver também", que já faz o papel.</t>
  </si>
  <si>
    <t xml:space="preserve">Apagar o callout ou listar as fases (ex.: Fase 12, validação do modelo de negócio, para a conta de CAC e payback).</t>
  </si>
  <si>
    <t xml:space="preserve">**Da teoria à rotina operacional (MARKETING DE PERFORMANCE EM PROFUNDIDADE):** Na revisão mensal em Recife e Goiânia, **Rafael e Bia** transformaram o protocolo de *O Espelho do Capítulo 3: Você Está Comprando...*</t>
  </si>
  <si>
    <t xml:space="preserve">Parágrafo de molde com título truncado. Rafael e Bia cabem, mas o desfecho ("critério obrigatório antes de liberar recursos") é genérico e esquece os números da cena (R$ 150 mil, R$ 92 mil, R$ 4 mil).</t>
  </si>
  <si>
    <t xml:space="preserve">Fechar a cena com os números da abertura: o que Bia passou a exigir do gestor de tráfego e quanto do faturamento do painel virou dinheiro no extrato no mês seguinte.</t>
  </si>
  <si>
    <t xml:space="preserve">apoiada por um aplicativo próprio que automatizava o reembolso no plano odontológico em minutos.</t>
  </si>
  <si>
    <t xml:space="preserve">Implausível e fora do arco de Camila: o plano pode levar até 30 dias para reembolsar, e um app próprio de dentista surge sem explicação no Vol. 4.</t>
  </si>
  <si>
    <t xml:space="preserve">Trocar por algo que ela faria: "apoiada por uma secretária treinada para montar o pedido de reembolso ao plano no mesmo dia da consulta".</t>
  </si>
  <si>
    <t xml:space="preserve">Como Al Ries e Jack Trout mostraram ao formular o conceito de posicionamento em 1981</t>
  </si>
  <si>
    <t xml:space="preserve">Erro de data e contradição com a Fase 13 (linha 2592): os artigos de Ries e Trout sobre posicionamento são de 1969 e 1972. Em 1981 saiu o livro.</t>
  </si>
  <si>
    <t xml:space="preserve">"Como Al Ries e Jack Trout mostraram em *Posicionamento* (1981), marca é o espaço que você ocupa na cabeça do cliente quando a dor aperta."</t>
  </si>
  <si>
    <t xml:space="preserve">O conceito saiu antes do livro: Trout publicou sobre posicionamento na Industrial Marketing em 1969, e Ries e Trout fizeram a série 'The Positioning Era Cometh' na Advertising Age em abril e maio de 1972. Em 1981 saiu o livro Positioning: The Battle for Your Mind.</t>
  </si>
  <si>
    <t xml:space="preserve">https://ries.com/about/history-of-positioning | https://en.wikipedia.org/wiki/Positioning_(marketing)</t>
  </si>
  <si>
    <t xml:space="preserve">marca vai muito além do letreiro na fachada; marca é o espaço exclusivo que você ocupa dentro do cérebro sobrecarregado do cliente quando a dor aperta.</t>
  </si>
  <si>
    <t xml:space="preserve">Ponto e vírgula montando antítese, seguido de "você não significa absolutamente nada" e de "função econômica implacável" (linha 4130), adjetivo vetado.</t>
  </si>
  <si>
    <t xml:space="preserve">"Marca é o espaço que você ocupa na cabeça do cliente quando a dor aperta." Na linha 4130: "Para uma startup nascente, branding tem duas funções econômicas."</t>
  </si>
  <si>
    <t xml:space="preserve">como ela escolheu o nome e protocolou o registro nominativo no INPI nas classes clínicas e de software por menos de R$ 1.500 no início, quanto investiu em identidade visual e tom de voz em cada estágio de receita</t>
  </si>
  <si>
    <t xml:space="preserve">O callout promete acompanhar Camila (nome, INPI, gasto por estágio, lembrança em BH, segunda unidade). O corpo nunca volta a ela, salvo meia frase na 4.1. E chama de agência o consultor da cena.</t>
  </si>
  <si>
    <t xml:space="preserve">Costurar Camila em 4.5.2 (nome e INPI), 4.9 (lembrança entre dentistas) e 4.10 (orçamento por estágio), ou reescrever o callout só com o que o capítulo entrega.</t>
  </si>
  <si>
    <t xml:space="preserve">&gt; [!important] Escopo deste capítulo frente ao Capítulo 6 (Comunidade e Eventos)</t>
  </si>
  <si>
    <t xml:space="preserve">Remissão quebrada: o Cap. 6 deste volume é Pricing e comunidade está no Cap. 2. O callout separa disciplinas que agora estão no mesmo capítulo.</t>
  </si>
  <si>
    <t xml:space="preserve">Reescrever como "&gt; [!important] Duas disciplinas neste capítulo": posicionamento (ciclos de anos) vem primeiro, product marketing (ciclos de semanas) depois, e o posicionamento prevalece.</t>
  </si>
  <si>
    <t xml:space="preserve">Product Marketing (Capítulo 4 (Branding, Posicionamento de Marca e Product Marketing (PMM))) é a disciplina **operacional** de Mensagem e Lançamento</t>
  </si>
  <si>
    <t xml:space="preserve">Autorremissão com parênteses aninhados, efeito de troca mecânica de "Capítulo N": apresenta PMM como outro capítulo, mas é este. O callout ainda promete VRIO, ausente no volume.</t>
  </si>
  <si>
    <t xml:space="preserve">"Product marketing, a segunda metade deste capítulo, é a disciplina operacional de mensagem e lançamento." Tirar VRIO da lista ou incluir a ferramenta.</t>
  </si>
  <si>
    <t xml:space="preserve">O Capítulo 7 (Product Marketing) parte deste Capítulo 6: quando a mensagem tática de um lançamento divergir do posicionamento estratégico da empresa, o posicionamento prevalece.</t>
  </si>
  <si>
    <t xml:space="preserve">Duas remissões da numeração antiga na mesma frase: o Cap. 7 atual é Negociação, e este capítulo é o 4, não o 6.</t>
  </si>
  <si>
    <t xml:space="preserve">"O product marketing parte do posicionamento: quando a mensagem de um lançamento divergir dele, o posicionamento prevalece."</t>
  </si>
  <si>
    <t xml:space="preserve">Enquanto o Nubank usou a reputação da marca e a isenção de tarifas para crescer por indicação orgânica com CAC mínimo, negócios de posicionamento diferenciado</t>
  </si>
  <si>
    <t xml:space="preserve">O Nubank (tarifa zero, CAC baixo) entra num parágrafo sobre preço premium e diz o contrário da tese. Parece enxerto.</t>
  </si>
  <si>
    <t xml:space="preserve">Mover o Nubank para o parágrafo do CAC (linha 4149) e deixar aqui só Camila e Apple, que cobram acima da média porque a confiança sustenta a escolha.</t>
  </si>
  <si>
    <t xml:space="preserve">### 4.2: Posicionamento: A Estratégia Antes da Identidade</t>
  </si>
  <si>
    <t xml:space="preserve">Numeração com dois-pontos herdados do travessão gera títulos com dois dois-pontos e Title Case, como "4.5.2: Naming: O Processo para Escolher Nome com INPI".</t>
  </si>
  <si>
    <t xml:space="preserve">"### 4.2 Posicionamento antes da identidade" e "#### 4.5.2 Como escolher o nome e registrar no INPI".</t>
  </si>
  <si>
    <t xml:space="preserve">A estrutura da frase parece simples, mas cada palavra obriga uma renúncia estratégica. Cada escolha de palavra tem implicações estratégicas.</t>
  </si>
  <si>
    <t xml:space="preserve">Duas frases seguidas dizem o mesmo e a terceira ("A especificidade força escolhas") repete de novo. Frase nova colada sobre a antiga.</t>
  </si>
  <si>
    <t xml:space="preserve">"A frase parece simples, mas cada palavra obriga a uma renúncia: 'para PMEs de tecnologia com time de vendas acima de dez pessoas' deixa de fora quem 'para times de vendas B2B' abraçaria."</t>
  </si>
  <si>
    <t xml:space="preserve">produtos desenhados para renda per capita de R$1.500-3.000 mensais onde incumbentes não operam. Não é downgrade, é redesign completo da proposta de valor para restrições reais.</t>
  </si>
  <si>
    <t xml:space="preserve">A faixa citada fica perto da renda per capita média do país, não do público de inclusão financeira, e os bancos operam nela. Fecha com "não é X, é Y" em inglês.</t>
  </si>
  <si>
    <t xml:space="preserve">Checar a faixa na PNAD Contínua e reescrever: "produtos redesenhados para famílias com renda per capita abaixo de R$ X, faixa em que os bancos oferecem pouco."</t>
  </si>
  <si>
    <t xml:space="preserve">Nubank Conta, Nubank Crédito, Nubank Investimentos, Nu, tudo sob o guarda-chuva da marca matriz.</t>
  </si>
  <si>
    <t xml:space="preserve">Nomes de produto que o Nubank não usa assim. "Nu" é a marca da holding, não um produto. Detalhe impreciso em caso real.</t>
  </si>
  <si>
    <t xml:space="preserve">Usar os nomes que aparecem no app em 2026 (conta, cartão, investimentos, NuCel, NuPay), depois de checar.</t>
  </si>
  <si>
    <t xml:space="preserve">enquanto o iFood opera majoritariamente como marca monolítica com extensões descritivas (iFood Mercado, iFood Pago, iFood Benefícios), marcas distintas com "by iFood"</t>
  </si>
  <si>
    <t xml:space="preserve">Frase corrompida pela correção: chama o iFood de monolítico e emenda "marcas distintas com by iFood", sobra da versão em que ele ilustrava o endosso. A linha 4239 ainda cita os públicos do iFood.</t>
  </si>
  <si>
    <t xml:space="preserve">Escolher: levar o iFood para a arquitetura monolítica ou trocar por exemplo real de marca endossada. Ajustar a linha 4239 (consumidor, empresário, entregador).</t>
  </si>
  <si>
    <t xml:space="preserve">calcule o custo de building brand equity do zero versus o benefício de não contaminar a marca principal.</t>
  </si>
  <si>
    <t xml:space="preserve">Inglês no meio da frase e "Series B" na frase seguinte, contra "Série B" na linha 4135. Na linha 4385, "founder" e "fundador" aparecem em frases seguidas.</t>
  </si>
  <si>
    <t xml:space="preserve">"calcule o custo de construir valor de marca do zero... até a Série B." Na linha 4385: "O fundador está entediado com a identidade atual."</t>
  </si>
  <si>
    <t xml:space="preserve">Quais restrições de pronuncia (simples para usuário de baixa instrução ou pode ser mais sofisticado)?</t>
  </si>
  <si>
    <t xml:space="preserve">"Pronuncia" sem acento (o substantivo é "pronúncia"). Na linha 4279 falta a crase em "similar a marca registrada".</t>
  </si>
  <si>
    <t xml:space="preserve">"Quais restrições de pronúncia...?" e "similar à marca registrada".</t>
  </si>
  <si>
    <t xml:space="preserve">Custo por volta de R$ 450 por classe para MEI/ME, R$ 890 para outros.</t>
  </si>
  <si>
    <t xml:space="preserve">Contradiz o Vol. 8 (linha 1159, Portaria INPI 10/2025): por classe, R$ 180 mais R$ 375 com desconto e R$ 360 mais R$ 750 na taxa cheia. O desconto vale também para EPP, PF e Inova Simples.</t>
  </si>
  <si>
    <t xml:space="preserve">Alinhar com o Vol. 8 e separar depósito e concessão: "cerca de R$ 555 por classe com desconto (MEI, ME, EPP, PF) e R$ 1.110 na taxa cheia". Ajustar a dica da linha 4446.</t>
  </si>
  <si>
    <t xml:space="preserve">Pela tabela do INPI em vigor em 2026 (Portarias GM/MDIC 110/2025 e INPI/PR 10/2025), o pedido de marca com especificação pré-aprovada custa R$ 880 por classe, ou R$ 440 com desconto de 50%, sem taxa de concessão depois do deferimento. Com especificação livre, R$ 1.720 ou R$ 860.</t>
  </si>
  <si>
    <t xml:space="preserve">https://www.gov.br/inpi/pt-br/servicos/custos-e-pagamento/NovaTabeladeRetribuiesINPI_MARCAS_Final_20_dez_25.pdf | https://seucreditodigital.com.br/quanto-custa-registrar-marca-inpi-2026/</t>
  </si>
  <si>
    <t xml:space="preserve">Isso já aconteceu com startups brasileiras que tiveram que mudar nome após rodadas de investimento, com custos de rebranding de seis a sete dígitos.</t>
  </si>
  <si>
    <t xml:space="preserve">Caso sem nome e faixa diferente da dica da linha 4446 (R$ 50 mil a R$ 500 mil, cinco e seis dígitos).</t>
  </si>
  <si>
    <t xml:space="preserve">Usar uma faixa só nos dois pontos e nomear um caso público, se houver. Sem caso, cortar a frase.</t>
  </si>
  <si>
    <t xml:space="preserve">encontros de entidades setoriais vigentes como Sindusfarma, Interfarma, Brasscom e ABES</t>
  </si>
  <si>
    <t xml:space="preserve">"Vigentes" é palavra de checagem que vazou. Entidade não vigora, existe ou está ativa.</t>
  </si>
  <si>
    <t xml:space="preserve">"encontros de entidades setoriais como Sindusfarma, Interfarma, Brasscom e ABES".</t>
  </si>
  <si>
    <t xml:space="preserve">CNPJ visível, telefone que atende, Reclame Aqui com respostas, Procon não bloqueado.</t>
  </si>
  <si>
    <t xml:space="preserve">"Procon não bloqueado" não diz nada. O Procon não bloqueia empresas, recebe reclamações, e o de São Paulo mantém lista de sites a evitar.</t>
  </si>
  <si>
    <t xml:space="preserve">"fora da lista 'Evite estes sites' do Procon-SP e sem pilha de reclamações no consumidor.gov.br".</t>
  </si>
  <si>
    <t xml:space="preserve">presença em aplicativos já instalados (WhatsApp, Banco Inter).</t>
  </si>
  <si>
    <t xml:space="preserve">Banco Inter não é o app típico das classes C, D e E. O exemplo esperado seria o Caixa Tem, usado para benefícios sociais.</t>
  </si>
  <si>
    <t xml:space="preserve">"presença em aplicativos que esse público já usa (WhatsApp, Caixa Tem)", depois de checar.</t>
  </si>
  <si>
    <t xml:space="preserve">Capítulo 2: Inteligência Competitiva: Monitoramento, Análise e Resposta (Vol. 2)</t>
  </si>
  <si>
    <t xml:space="preserve">O texto do link traz título antigo. O Cap. 2 do Vol. 2 hoje é "Inteligência competitiva, posicionamento e category design".</t>
  </si>
  <si>
    <t xml:space="preserve">"Capítulo 2: Inteligência Competitiva, Posicionamento e Category Design (Vol. 2)".</t>
  </si>
  <si>
    <t xml:space="preserve">### Positioning (posicionamento): a metodologia April Dunford aplicada ao Brasil</t>
  </si>
  <si>
    <t xml:space="preserve">Emenda da fusão: o "Ver também" (linha 4452) fecha a parte de marca no meio do capítulo, a numeração 4.x some e o texto recomeça posicionamento já visto em 4.2 e 4.3, agora só para SaaS B2B.</t>
  </si>
  <si>
    <t xml:space="preserve">Mover o "Ver também" para o fim, abrir a metade de PMM com uma frase de passagem ("posicionamento decidido, falta levá-lo ao comprador") e numerar de 4.11 em diante.</t>
  </si>
  <si>
    <t xml:space="preserve">O método de April Dunford (*Obviously Awesome*) organiza o posicionamento em cinco componentes centrais</t>
  </si>
  <si>
    <t xml:space="preserve">A Fase 13 (linhas 2588 a 2707) já traz Ries e Trout, a frase de Moore e o método de Dunford, com a planilha como rival. O capítulo reimprime os três e quebra a promessa de ferramenta impressa uma vez.</t>
  </si>
  <si>
    <t xml:space="preserve">Reduzir 4.2 e a seção de Dunford ao que é novo (aplicação ao Brasil, exemplos de valor e de categoria) e remeter à Fase 13 para o método. Cortar a frase de Moore da linha 4172.</t>
  </si>
  <si>
    <t xml:space="preserve">vista na oficina da Fase 13</t>
  </si>
  <si>
    <t xml:space="preserve">Não existe "oficina" no Vol. 4. A seção da Fase 13 se chama "Manual passo a passo dos frameworks desta fase", e o leitor não acha o que procura.</t>
  </si>
  <si>
    <t xml:space="preserve">"vista no Manual passo a passo dos frameworks da Fase 13", com link direto para o bloco de Dunford.</t>
  </si>
  <si>
    <t xml:space="preserve">No Brasil, as alternativas ao status quo frequentemente não são produtos concorrentes: são planilhas, processos manuais, WhatsApp</t>
  </si>
  <si>
    <t xml:space="preserve">Palavra trocada: planilha e WhatsApp são o status quo, não alternativas a ele. A frase diz o contrário do que quer.</t>
  </si>
  <si>
    <t xml:space="preserve">"No Brasil, a alternativa ao seu produto raramente é um concorrente: é a planilha, o processo manual, o WhatsApp e o próprio descaso com o problema."</t>
  </si>
  <si>
    <t xml:space="preserve">&gt; [!important] Posicionamento não é tagline</t>
  </si>
  <si>
    <t xml:space="preserve">Tagline é tratada três vezes: critérios em 4.5.3, este callout e a Camada 1 (linhas 4535 a 4542), com critérios repetidos (específica, diferenciada, não intercambiável).</t>
  </si>
  <si>
    <t xml:space="preserve">Manter os critérios em 4.5.3 e, na Camada 1, só remeter a eles e mostrar os exemplos brasileiros bons e ruins.</t>
  </si>
  <si>
    <t xml:space="preserve">#### Camada 1: Declaração operacional de valor para campanhas (derivada da tagline definida no Capítulo 6)</t>
  </si>
  <si>
    <t xml:space="preserve">Remissão da numeração antiga: a tagline foi definida na seção 4.5.3 deste capítulo. O Cap. 6 atual é Pricing.</t>
  </si>
  <si>
    <t xml:space="preserve">"(derivada da tagline definida na seção 4.5.3)".</t>
  </si>
  <si>
    <t xml:space="preserve">"A plataforma mais completa do mercado" (improvável e inaudível)</t>
  </si>
  <si>
    <t xml:space="preserve">"Inaudível" parece palavra trocada. O leitor ouve a frase, só não acredita nela.</t>
  </si>
  <si>
    <t xml:space="preserve">"(impossível de provar e ignorada por quem lê)".</t>
  </si>
  <si>
    <t xml:space="preserve">(onde o lançamento do botão de cobranças indevidas entra como lançamento Tier 2 e o teste do "e daí?" traduz a leitura de arquivos CNAB na recuperação imediata de R$ 14.200)</t>
  </si>
  <si>
    <t xml:space="preserve">Remete a conceitos que não existem no volume: lançamento Tier 2, teste do "e daí?" e os R$ 14.200 só aparecem aqui. Sobra do capítulo de PMM cortado na fusão.</t>
  </si>
  <si>
    <t xml:space="preserve">Cortar o parêntese ou trazer de volta, em duas frases, a classificação de lançamentos por nível e a origem dos R$ 14.200 na história de Lucas e Marina.</t>
  </si>
  <si>
    <t xml:space="preserve">- **Pilar 1: Redução de inadimplência:** o produto usa dados de comportamento de pagamento para identificar risco antes da venda acontecer</t>
  </si>
  <si>
    <t xml:space="preserve">Os pilares descrevem cobrança e risco de crédito (contas a receber), mas o rótulo fala de auditoria de boletos que recupera cobrança indevida (contas a pagar). Arquétipo colado em exemplo genérico.</t>
  </si>
  <si>
    <t xml:space="preserve">Reescrever os pilares para o produto deles. Ex.: "Pilar 1: dinheiro de volta. O sistema lê os arquivos CNAB e aponta cobrança duplicada antes do pagamento." Ou tirar Lucas e Marina do exemplo.</t>
  </si>
  <si>
    <t xml:space="preserve">- Product Hunt: post ao vivo, time de suporte nos comentários por 24h</t>
  </si>
  <si>
    <t xml:space="preserve">Contradiz a etapa anterior (linha 4597), que reserva o Product Hunt a ferramentas de público global. Aqui ele vira passo padrão do dia do lançamento.</t>
  </si>
  <si>
    <t xml:space="preserve">"- Product Hunt, só se o produto mira público global de tecnologia: post ao vivo e time nos comentários por 24 horas".</t>
  </si>
  <si>
    <t xml:space="preserve">preço ou range de preço (ou call to próximo passo)</t>
  </si>
  <si>
    <t xml:space="preserve">Expressão meio traduzida ("call to próximo passo") e anglicismo ("range") na mesma linha.</t>
  </si>
  <si>
    <t xml:space="preserve">"preço ou faixa de preço (ou o convite para o próximo passo)".</t>
  </si>
  <si>
    <t xml:space="preserve">o vendedor anuncia o que vai mostrar e por quê é relevante</t>
  </si>
  <si>
    <t xml:space="preserve">"Por quê" leva acento só no fim de frase ou como substantivo. Aqui é "por que".</t>
  </si>
  <si>
    <t xml:space="preserve">"o vendedor anuncia o que vai mostrar e por que isso importa para o problema deste cliente".</t>
  </si>
  <si>
    <t xml:space="preserve">Muitas startups coletam o motivo do fechamento (loss reason) no CRM: mas deixam o campo como "preço alto"</t>
  </si>
  <si>
    <t xml:space="preserve">"Loss reason" é o motivo da perda, não do fechamento, como mostram os exemplos ("preço alto", "escolheu concorrente"). Os dois-pontos antes de "mas" são resto do travessão.</t>
  </si>
  <si>
    <t xml:space="preserve">"Muitas startups registram no CRM o motivo da perda, mas preenchem o campo com 'preço alto', 'não era o momento' ou 'escolheu concorrente'."</t>
  </si>
  <si>
    <t xml:space="preserve">"O que levou você a começar a procurar uma solução para esse problema agora: em vez de 6 meses atrás?"</t>
  </si>
  <si>
    <t xml:space="preserve">Dois-pontos dentro de pergunta falada, no lugar do travessão. Também na linha 4695 e em outros pontos do capítulo (": e é isso que", ": mas tem curiosidade").</t>
  </si>
  <si>
    <t xml:space="preserve">"O que levou você a procurar uma solução agora, e não seis meses atrás?"</t>
  </si>
  <si>
    <t xml:space="preserve">**Virada de chave em BRANDING, POSICIONAMENTO DE MARCA E PRODUCT MARKETING...:** Foi aplicando o checklist de *O Espelho do Capítulo 4: Sua Marca é um Bisturi...* no dia a dia em Belo Horizonte</t>
  </si>
  <si>
    <t xml:space="preserve">Parágrafo de molde com títulos truncados. Camila combina com a abertura, mas "destravou o próximo degrau de escala sustentável" não diz nada e ela não tem relação com a metade de PMM.</t>
  </si>
  <si>
    <t xml:space="preserve">Fechar a cena da abertura: o que Camila fez com os R$ 60 mil que não gastou e o que a frase de posicionamento mudou na fila de espera, com os números já dados.</t>
  </si>
  <si>
    <t xml:space="preserve">Se você tapar o logotipo e trocar as cores da página inicial do seu site hoje, o texto que sobra lá dentro ainda é 100% inconfundível</t>
  </si>
  <si>
    <t xml:space="preserve">O Espelho cobre só marca. A metade de PMM (Dunford, mensagem, lançamento, battle cards, win/loss) fica sem pergunta, e a cena do consultor de R$ 60 mil não volta.</t>
  </si>
  <si>
    <t xml:space="preserve">Trocar uma pergunta por outra de PMM: "Quantas entrevistas de perda você fez no último trimestre, e o que mudou no seu battle card por causa delas?" E abrir com a recusa de Camila.</t>
  </si>
  <si>
    <t xml:space="preserve">Você está autorizado a manter o mesmo logotipo simples que você criou no primeiro mês até atingir seus primeiros R$ 5 milhões de receita.</t>
  </si>
  <si>
    <t xml:space="preserve">Conflita com a tabela 4.10 (linha 4430), que manda fazer identidade visual completa e guia de marca já no Seed, antes de R$ 5 milhões de receita.</t>
  </si>
  <si>
    <t xml:space="preserve">Alinhar: "Você está autorizado a não gastar com identidade completa antes de ter posicionamento escrito e prova de cliente." Ou mudar a tabela.</t>
  </si>
  <si>
    <t xml:space="preserve">– "Quantas toneladas por mês vocês perdem hoje por parada não programada na linha de envase?</t>
  </si>
  <si>
    <t xml:space="preserve">Fala marcada com travessão de diálogo e aspas ao mesmo tempo. O autor veta travessão em qualquer uso. Ocorre também em 5127, 5626 e 5632.</t>
  </si>
  <si>
    <t xml:space="preserve">Tirar a meia-risca e manter só as aspas, com verbo de elocução: 'perguntou ao diretor industrial: "Quantas toneladas..."'.</t>
  </si>
  <si>
    <t xml:space="preserve">A virada de Henrique em Curitiba ilustra por que vender é a disciplina operacional mais subestimada pelos fundadores técnicos no Brasil</t>
  </si>
  <si>
    <t xml:space="preserve">A cena acabou de acontecer em Ponta Grossa (4754), não em Curitiba. O Espelho (5096) repete 'na rotina de Curitiba'.</t>
  </si>
  <si>
    <t xml:space="preserve">'A virada de Henrique em Ponta Grossa ilustra...' ou apenas 'Aquela reunião ilustra...'.</t>
  </si>
  <si>
    <t xml:space="preserve">na Parte 1, o primeiro vendedor da equipe abandona o roteiro de funcionalidades e passa a qualificar usinas com perguntas SPIN e critérios MEDDIC</t>
  </si>
  <si>
    <t xml:space="preserve">O roteiro põe Henrique na Parte 1 (vendedor com SPIN e MEDDIC) e na Parte 3 (comissão). Ele só volta na Parte 2. A Parte 3 trata de PLG e a Parte 4 nem é citada.</t>
  </si>
  <si>
    <t xml:space="preserve">Escrever as cenas prometidas (o vendedor qualificando uma usina no bloco MEDDIC, Henrique desenhando a comissão no 'Comp plan') ou reduzir o roteiro ao que existe: abertura, edital perdido na Parte 2 e Espelho.</t>
  </si>
  <si>
    <t xml:space="preserve">e a operação de receita (RevOps): Você que vai fazer a primeira venda B2B. Você que tentou vender para uma empresa grande, ou para o governo, e apanhou.</t>
  </si>
  <si>
    <t xml:space="preserve">Emenda corrompida: os dois-pontos ligam as quatro partes a três leitores soltos ('Você que...'), e o parágrafo fecha com 'os três costumam coexistir'.</t>
  </si>
  <si>
    <t xml:space="preserve">Cortar o parágrafo ou reescrever: 'O capítulo serve a três leitores: quem fará a primeira venda B2B, quem apanhou vendendo para empresa grande ou governo e quem monta vendas em volume para clientes pequenos.'</t>
  </si>
  <si>
    <t xml:space="preserve">Este capítulo divide-se em quatro partes: a Parte 1 estrutura o fluxo comercial B2B da prospecção ativa (*outbound*) à renovação</t>
  </si>
  <si>
    <t xml:space="preserve">Terceiro parágrafo seguido (4764, 4766, 4768) que anuncia as partes do capítulo. O leitor recebe o sumário três vezes antes da primeira linha útil.</t>
  </si>
  <si>
    <t xml:space="preserve">Manter um roteiro só, de preferência o narrativo de 4764 já corrigido, e cortar 4766 e 4768.</t>
  </si>
  <si>
    <t xml:space="preserve">Ferramentas. Outreach, Salesloft, Lemlist, HubSpot Sequences. Critério de saída. Resposta positiva, ou demonstração de interesse.</t>
  </si>
  <si>
    <t xml:space="preserve">Dois-pontos trocados por ponto: rótulos viram frases soltas ('Ferramentas.', 'Critério de saída.', 'O objetivo.'), até em títulos ('Comp plan. Como pagar...', 'Qualificação. BANT...').</t>
  </si>
  <si>
    <t xml:space="preserve">Restaurar os dois-pontos: 'Ferramentas: Outreach, Salesloft, Lemlist e HubSpot Sequences. Critério de saída: resposta positiva ou demonstração de interesse.' Idem nos títulos de 4798, 4843, 4900 e 4959.</t>
  </si>
  <si>
    <t xml:space="preserve">Aqui aplicam Voss (*Never Split the Difference*), Fisher e Ury (*Getting to Yes*), Ackerman (sequência de contra-ofertas).</t>
  </si>
  <si>
    <t xml:space="preserve">Falta o 'se' ('Aqui se aplicam') e Ackerman entra na lista como autor de livro. O método é apresentado por Voss.</t>
  </si>
  <si>
    <t xml:space="preserve">'Aqui entram Voss (Never Split the Difference), com o método Ackerman de contrapropostas, e Fisher e Ury (Getting to Yes), tratados no Cap. 7.'</t>
  </si>
  <si>
    <t xml:space="preserve">No Brasil, Cortex, e Econodata, têm dados locais.</t>
  </si>
  <si>
    <t xml:space="preserve">Vírgula mecânica antes de 'e' ou 'ou' entre termos coordenados, às vezes entre sujeito e verbo: 'A diferença entre SMB, e enterprise, começa' (4888), 'Sales, Marketing, e CS, resistem' (5066).</t>
  </si>
  <si>
    <t xml:space="preserve">Tirar as vírgulas inseridas: 'No Brasil, Cortex e Econodata têm dados locais.' Revisar o capítulo buscando ', e ' e ', ou ' entre termos curtos (cerca de 55 casos no Cap. 5).</t>
  </si>
  <si>
    <t xml:space="preserve">agenda compartilhada e processo disciplinado; contratar ferramentas antes de firmar o método só adiciona custo fixo.</t>
  </si>
  <si>
    <t xml:space="preserve">Ponto e vírgula colando duas frases. Repete-se em 4812, 4853 e 4872 e encadeia o roteiro de 4764 e 4768. Na abertura do bloco (4742) monta paralelo de antítese.</t>
  </si>
  <si>
    <t xml:space="preserve">Usar ponto: '...e processo disciplinado. Contratar ferramentas antes de firmar o método só adiciona custo fixo.'</t>
  </si>
  <si>
    <t xml:space="preserve">**Outreach → fechamento (agregado das etapas acima, incluindo ~50% de resposta positiva → discovery; referência prática B2B)** | **0,2-1,5%**</t>
  </si>
  <si>
    <t xml:space="preserve">A conta não fecha: multiplicando as faixas da tabela, com os 50% citados, o agregado vai de 0,06% a 0,8%, não de 0,2% a 1,5%.</t>
  </si>
  <si>
    <t xml:space="preserve">Trocar o agregado por '0,06% a 0,8%' ou ajustar as etapas. Encurtar o rótulo: 'Outreach → fechamento (produto das etapas, com ~50% de resposta → discovery)'.</t>
  </si>
  <si>
    <t xml:space="preserve">consulte o Capítulo 7 do Vol. 8 antes de estruturar contratos comerciais</t>
  </si>
  <si>
    <t xml:space="preserve">No Vol. 8 atual, o Cap. 7 é Direito do Consumidor. Vínculo empregatício e pejotização estão no Cap. 6 (Direito do Trabalho). Numeração antiga.</t>
  </si>
  <si>
    <t xml:space="preserve">'consulte o Capítulo 6 do Vol. 8 (Direito do Trabalho para Startups) antes de contratar vendedor como PJ'.</t>
  </si>
  <si>
    <t xml:space="preserve">por isso, a forma segura na CLT é pagar a comissão de forma parcelada conforme o efetivo recebimento das primeiras mensalidades (art. 466 da CLT)</t>
  </si>
  <si>
    <t xml:space="preserve">O TST tende a ver a venda como ultimada no fechamento e a vedar que o risco do pagamento do cliente recaia sobre o vendedor. 'Forma segura' promete demais. Repete-se no checklist (5083).</t>
  </si>
  <si>
    <t xml:space="preserve">'a alternativa mais defensável na CLT é...', com a ressalva de que a jurisprudência oscila e de que o desenho deve passar por advogado trabalhista (Cap. 6 do Vol. 8).</t>
  </si>
  <si>
    <t xml:space="preserve">O art. 466, § 1º, da CLT permite pagar a comissão de transação em prestações sucessivas à medida que as parcelas são liquidadas. Mas o TST considera a transação ultimada no acordo entre comprador e vendedor e não aceita transferir ao empregado o risco de inadimplência ou cancelamento, salvo insolvência do comprador.</t>
  </si>
  <si>
    <t xml:space="preserve">https://www.conjur.com.br/2022-jun-27/thiago-pedrosa-comissoes-valor-vista-ou-parcelado//?print=1 | https://www.trt9.jus.br/portal/noticias.xhtml?id=8899597</t>
  </si>
  <si>
    <t xml:space="preserve">&gt; [!note] Sobre comissionamento entre CP e EB</t>
  </si>
  <si>
    <t xml:space="preserve">Siglas de bastidor sem definição no título e no fecho do callout ('EB substitui CP'). O leitor não tem como saber que se referem a este capítulo e ao Cap. 2 do Vol. 6.</t>
  </si>
  <si>
    <t xml:space="preserve">Título: 'Comissão neste capítulo e no Vol. 6'. Fecho: 'Em ciclo longo e tíquete alto, prevalece o desenho do Cap. 2 do Vol. 6.'</t>
  </si>
  <si>
    <t xml:space="preserve">Lead time (tempo de entrega) mais longo.</t>
  </si>
  <si>
    <t xml:space="preserve">Glosa errada: em vendas, lead time é o ciclo do primeiro contato ao fechamento, não 'tempo de entrega'. Na mesma frase, Petrobras aparece como empresa grande e como economia mista.</t>
  </si>
  <si>
    <t xml:space="preserve">'Ciclo de venda mais longo.' Tirar Petrobras da primeira lista de empresas grandes, já que ela volta entre as estatais.</t>
  </si>
  <si>
    <t xml:space="preserve">a administração pública primeiro um edital de pré-seleção, conduz rodadas formais de diálogo com os licitantes qualificados para identificar a solução técnica adequada e, encerrado o diálogo, pública o edital</t>
  </si>
  <si>
    <t xml:space="preserve">Frase truncada: falta o verbo ('primeiro [publica] um edital') e o verbo final saiu acentuado ('pública o edital').</t>
  </si>
  <si>
    <t xml:space="preserve">'...a administração primeiro publica um edital de pré-seleção, conduz rodadas formais de diálogo com os licitantes selecionados e, encerrado o diálogo, publica o edital da fase competitiva.'</t>
  </si>
  <si>
    <t xml:space="preserve">com teto de até cinco vezes o valor do CPSI (ver Capítulo 1 do Vol. 8)</t>
  </si>
  <si>
    <t xml:space="preserve">Pela LC 182 (art. 15), o fornecimento se limita a cinco vezes o valor máximo legal do CPSI (R$ 8 milhões), não ao valor do CPSI firmado. O 'atualizável' do teto também pede checagem.</t>
  </si>
  <si>
    <t xml:space="preserve">'...com teto de cinco vezes o limite legal do CPSI, hoje R$ 8 milhões'. Confirmar se há regra de atualização dos R$ 1,6 milhão antes de manter 'atualizável'.</t>
  </si>
  <si>
    <t xml:space="preserve">O fornecimento pós-CPSI é limitado a cinco vezes o teto legal do art. 14, § 2º (R$ 1,6 milhão), ou seja R$ 8 milhões com prorrogações, e não a cinco vezes o valor do CPSI firmado (LC 182, art. 15, § 3º). O Executivo pode atualizar os valores pelo IPCA (art. 12, § 3º).</t>
  </si>
  <si>
    <t xml:space="preserve">abaixo da faixa de R$ 6 mil a R$ 30 mil de ARR onde o inside sales leve começa a compensar</t>
  </si>
  <si>
    <t xml:space="preserve">Duas linhas acima, o tíquete típico de inside sales é 'R$ 3 a 30 mil em ARR'. O piso muda dentro do mesmo bloco. 'ARR anual' é redundante.</t>
  </si>
  <si>
    <t xml:space="preserve">Usar o mesmo piso nas duas linhas (R$ 6 mil casa com o teto do self-serve) e escrever 'cerca de R$ 600 a R$ 6 mil de ARR'.</t>
  </si>
  <si>
    <t xml:space="preserve">Os modelos canônicos de freemium e trial são definidos no [[#CAPÍTULO 6</t>
  </si>
  <si>
    <t xml:space="preserve">O Cap. 6 não define freemium nem trial. Os termos só aparecem no título da seção 2 (5215), cujo corpo trata de assinatura fixa, tiers, assento, uso e híbrido.</t>
  </si>
  <si>
    <t xml:space="preserve">Cortar a remissão e manter a definição aqui, onde ela já está, ou levar a definição ao Cap. 6, seção 2, que promete 'freemium e trial' no título.</t>
  </si>
  <si>
    <t xml:space="preserve">Freemium. Versão gratuita permanente, com funcionalidade limitada. Upgrade opcional. Viabiliza viralidade. Dilui receita. Trial.</t>
  </si>
  <si>
    <t xml:space="preserve">Lista virada em frases sem verbo, em série. Mesmo padrão em activation (4997), viral loops (5001) e no retrato do enterprise (4882: 'Com compradores profissionais. Processos documentados.').</t>
  </si>
  <si>
    <t xml:space="preserve">Prosa: 'O freemium oferece uma versão gratuita permanente e limitada, favorece a viralidade e dilui a receita. O trial libera tudo por sete a trinta dias, converte mais rápido e se espalha menos.'</t>
  </si>
  <si>
    <t xml:space="preserve">O setor que costura vendas, marketing, CS (customer success) e finance (financeiro) em uma engrenagem única de receita previsível.</t>
  </si>
  <si>
    <t xml:space="preserve">Glosa automática repetida: 'customer success' foi glosado na frase anterior e volta aqui. Em 5038, 'SaaS (software como serviço)' e 'scale-ups (empresas em escala acelerada)' no Vol. 4.</t>
  </si>
  <si>
    <t xml:space="preserve">Cortar glosas de termos já usados dezenas de vezes: 'RevOps costura vendas, marketing, sucesso do cliente e finanças numa engrenagem única de receita previsível.'</t>
  </si>
  <si>
    <t xml:space="preserve">Zero a vinte vendedores. Não precisa ainda. Founder, ou Head of Sales, acumula.</t>
  </si>
  <si>
    <t xml:space="preserve">'Founder' onde o autor pede 'fundador'. O capítulo usa motion, deal, ticket, pipeline e 'o Sales' como pessoa em quase todo parágrafo, sem razão técnica.</t>
  </si>
  <si>
    <t xml:space="preserve">'Até vinte vendedores, não precisa: o fundador ou o líder comercial acumula a função.' Trocar motion por 'modelo comercial' e deal por 'negócio' quando o inglês não acrescentar.</t>
  </si>
  <si>
    <t xml:space="preserve">Quando **Henrique** travou as regras de *O Espelho do Capítulo 5: Seu Time Faz...* na rotina de Curitiba, o gargalo que drenava a agenda de liderança deu lugar a um processo previsível.</t>
  </si>
  <si>
    <t xml:space="preserve">Molde com título truncado e errado (o Espelho é 'Seu Time Investiga a Dor...'), autocitação e desfecho genérico. Arquétipo certo, mas a cena foi em Ponta Grossa e o gargalo não é de agenda.</t>
  </si>
  <si>
    <t xml:space="preserve">Retomar a cena: 'Seis meses depois de Ponta Grossa, nenhuma demo da equipe de Henrique começa antes de o cliente dizer quanto perde por mês. O piloto pago virou regra e o funil parou de inchar.'</t>
  </si>
  <si>
    <t xml:space="preserve">(e o seu modelo comercial e plano de comissão premiam clientes que permanecem ativos ou apenas assinaturas de curto prazo)?</t>
  </si>
  <si>
    <t xml:space="preserve">Segunda pergunta enxertada em parêntese dentro da primeira. O leitor responde sobre tempo de fala e, no mesmo fôlego, sobre plano de comissão.</t>
  </si>
  <si>
    <t xml:space="preserve">Separar em duas perguntas ou cortar o parêntese e levar a comissão para uma quarta pergunta.</t>
  </si>
  <si>
    <t xml:space="preserve">Toda proposta comercial que sai da sua empresa vai acompanhada de uma conta simples de **Retorno sobre o Investimento (ROI)**</t>
  </si>
  <si>
    <t xml:space="preserve">O roteiro (4764) promete que o leitor responderá à mesma pergunta de dor em reais que destravou o diretor. O Espelho não cita a cena, os R$ 190 mil nem a pergunta de Henrique.</t>
  </si>
  <si>
    <t xml:space="preserve">Abrir com a cena: 'Na sua última reunião, o cliente calculou em voz alta quanto perde por mês, como o diretor de Ponta Grossa com os R$ 190 mil? Se não, a demo veio antes da dor.'</t>
  </si>
  <si>
    <t xml:space="preserve">*Gap Selling*, de Keenan (discovery como disciplina).</t>
  </si>
  <si>
    <t xml:space="preserve">Gap Selling aparece duas vezes no mesmo parágrafo de leituras (no início e no fim), sinal de listas fundidas.</t>
  </si>
  <si>
    <t xml:space="preserve">Cortar a segunda menção e pôr as leituras em lista, que é material de referência.</t>
  </si>
  <si>
    <t xml:space="preserve">Quando Lucas e Marina lançaram a primeira versão comercial do sistema financeiro deles, tiveram medo de "assustar o mercado". Decidiram cobrar R$ 149 por mês.</t>
  </si>
  <si>
    <t xml:space="preserve">R$ 149 é 'a primeira versão comercial', mas 5121 o chama de 'plano lateral' após piloto com doze diretores, e o Cap. 1 (2973) já dá R$ 12 mil/mês com os cinco primeiros clientes.</t>
  </si>
  <si>
    <t xml:space="preserve">Fixar uma versão: 'Para escalar além dos doze diretores do piloto, lançaram um plano self-serve de R$ 149.' Alinhar com o Cap. 1, que cita 'o plano de R$ 149 a R$ 1.490'.</t>
  </si>
  <si>
    <t xml:space="preserve">Quando Lucas e Marina lançaram a primeira versão comercial do sistema financeiro deles, tiveram medo de "assustar o mercado".</t>
  </si>
  <si>
    <t xml:space="preserve">A bíblia dá a Camila o medo de cobrar (1:77). Nenhuma cena dos Vols. 1 a 4 mostra isso. O capítulo de preço entrega o medo a Lucas e Marina, e Camila já cobra R$ 480 sem conflito (4:4124).</t>
  </si>
  <si>
    <t xml:space="preserve">Dar a Camila uma cena curta aqui ou no Cap. 4: cobrava R$ 150 a avaliação por medo de perder paciente e só subiu para R$ 480 depois de calcular a margem de contribuição por cadeira.</t>
  </si>
  <si>
    <t xml:space="preserve">Decidiram cobrar R$ 149 por mês.</t>
  </si>
  <si>
    <t xml:space="preserve">No Vol. 1 (1:4820) o plano básico no site já custa R$ 199 e a dupla testa R$ 249. Aqui a primeira versão comercial custa R$ 149. A linha do preço anda para trás.</t>
  </si>
  <si>
    <t xml:space="preserve">No Vol. 1, "de R$ 149 para R$ 199". Ou aqui "R$ 199 por mês", ajustando também 4:95 e 4:2977.</t>
  </si>
  <si>
    <t xml:space="preserve">Na segunda-feira seguinte, ao longo do trimestre seguinte fecharam nove contratos anuais a R$ 1.490/mês</t>
  </si>
  <si>
    <t xml:space="preserve">Dois marcadores de tempo colados e cronologia embaralhada: nove contratos no trimestre e, 'logo na primeira semana', um piloto pago.</t>
  </si>
  <si>
    <t xml:space="preserve">'Na segunda-feira, um diretor financeiro que tinha vetado a versão de R$ 149 aprovou o piloto pago. Ao longo do trimestre, fecharam nove contratos anuais a R$ 1.490/mês e o suporte caiu pela metade.'</t>
  </si>
  <si>
    <t xml:space="preserve">Na segunda-feira seguinte, ao longo do trimestre seguinte fecharam nove contratos anuais</t>
  </si>
  <si>
    <t xml:space="preserve">Duas marcações de tempo coladas. A frase não diz o que aconteceu na segunda-feira.</t>
  </si>
  <si>
    <t xml:space="preserve">Escrever "Ao longo do trimestre seguinte, fecharam nove contratos anuais a R$ 1.490 por mês (...). Logo na primeira semana, um diretor financeiro..."</t>
  </si>
  <si>
    <t xml:space="preserve">Cobrar barato demais não facilita a venda; destrói a percepção de autoridade</t>
  </si>
  <si>
    <t xml:space="preserve">Antítese montada com ponto e vírgula, o caso que o autor quer cortar. 'Suporte extraordinário', no fim da frase, é adjetivo inflado. O ponto e vírgula se repete no capítulo.</t>
  </si>
  <si>
    <t xml:space="preserve">'Cobrar barato demais destrói a percepção de autoridade, atrai os clientes mais exigentes e inadimplentes e tira a margem que pagaria um bom suporte.'</t>
  </si>
  <si>
    <t xml:space="preserve">custos de inferência em dólar, pergunta que fechará também o Espelho deste capítulo</t>
  </si>
  <si>
    <t xml:space="preserve">O Espelho (4:5602) traz só o molde e perguntas sobre desconto e cobrança por uso. Não há pergunta sobre custo de inferência nem sobre a dupla.</t>
  </si>
  <si>
    <t xml:space="preserve">Incluir no Espelho: "Se a conta de tokens do seu módulo de IA dobrar em dólar, a margem bruta fica acima de 70%? Lucas e Marina travaram isso com cobrança híbrida."</t>
  </si>
  <si>
    <t xml:space="preserve">primeiro, aplicaram as quatro perguntas de Van Westendorp com os diretores financeiros da coorte inicial para descobrir que abaixo de R$ 250 o sistema parecia amador</t>
  </si>
  <si>
    <t xml:space="preserve">Nenhuma das três etapas volta no corpo: PSM, planos e IA são genéricos, sem Lucas e Marina, e o Espelho não fala de inferência. A abertura ainda atribui o salto a um mentor, numa noite.</t>
  </si>
  <si>
    <t xml:space="preserve">Escrever as três cenas nas seções 1, 2 e 10 (o PSM com R$ 250, os planos por boletos auditados, a franquia de créditos do módulo de contratos) e conciliar com a abertura, ou reduzir o roteiro ao que o capítulo entrega.</t>
  </si>
  <si>
    <t xml:space="preserve">Efeito líquido. Mais oito a dez por cento em receita. Que vira mais oito a dez por cento em ARR. Que vira mais oito a dez por cento em valuation.</t>
  </si>
  <si>
    <t xml:space="preserve">Cadeia de fragmentos e salto lógico: valuation não cresce na mesma proporção da receita. O telegráfico domina o capítulo (5146, 5148, 5264, 5381, 5519).</t>
  </si>
  <si>
    <t xml:space="preserve">'O efeito líquido costuma ser de 8% a 10% a mais de receita e de ARR, sem custo marginal, o que tende a pesar no valuation.'</t>
  </si>
  <si>
    <t xml:space="preserve">No método clássico de Van Westendorp, todas as quatro linhas acumuladas são monotônicas (e não em sino)</t>
  </si>
  <si>
    <t xml:space="preserve">O gráfico logo acima contradiz o texto: a terceira série (10, 25, 45, 65, 75, 70, 50...) é um sino. As linhas não têm legenda e o leitor não sabe qual é qual.</t>
  </si>
  <si>
    <t xml:space="preserve">Trocar a terceira série por curva crescente acima da de 'caro demais' (ex.: 12, 28, 48, 66, 79, 88, 93, 96, 98, 99) e nomear as quatro linhas na nota. Pôr 'dois marcos:' junto das definições de OPP e RAP.</t>
  </si>
  <si>
    <t xml:space="preserve">Estimativa prática, com base em observação de mercado, indica que respostas declaradas em pesquisa sofrem viés hipotético nos dois sentidos</t>
  </si>
  <si>
    <t xml:space="preserve">A frase anterior afirma viés para baixo, esta diz 'nos dois sentidos'. 'Estimativa prática' ficou sem número, como se um dado tivesse sido cortado na revisão.</t>
  </si>
  <si>
    <t xml:space="preserve">'Respostas declaradas sofrem viés nos dois sentidos: por cortesia o comprador exagera, por hábito de barganha subestima. Trate o PSM como faixa inicial e valide com cobrança real no Passo 4.'</t>
  </si>
  <si>
    <t xml:space="preserve">#### 2. Estrutura de preços e modelos de entrada (assinatura, uso, *freemium* e *trial*)</t>
  </si>
  <si>
    <t xml:space="preserve">O título promete freemium e trial, que a seção não trata. É também para onde o Cap. 5 (4995) manda o leitor buscar a definição.</t>
  </si>
  <si>
    <t xml:space="preserve">Incluir dois parágrafos sobre freemium e trial (custo da base gratuita, prazo do teste, quando cada um cabe) ou tirar os termos do título.</t>
  </si>
  <si>
    <t xml:space="preserve">Regra de psicologia. O tier do meio deve ser o mais "óbvio". Decoy effect aplicado.</t>
  </si>
  <si>
    <t xml:space="preserve">O parêntese da mesma frase atribui a preferência pelo meio ao efeito de compromisso e define o chamariz como outra coisa. Logo depois chama isso de 'decoy effect', repetido em 5252.</t>
  </si>
  <si>
    <t xml:space="preserve">'Regra prática: o plano do meio deve ser a escolha óbvia (efeito de compromisso).' Cortar 'Decoy effect aplicado.' em 5219 e em 5252.</t>
  </si>
  <si>
    <t xml:space="preserve">permitindo diluir o compromisso no cartão sem comprometer o limite mensal do comprador</t>
  </si>
  <si>
    <t xml:space="preserve">Erro de fato: no Brasil, a compra parcelada bloqueia de saída o limite total do cartão e o libera aos poucos. O que se dilui é a fatura mensal, não o limite.</t>
  </si>
  <si>
    <t xml:space="preserve">'permitindo diluir o valor nas faturas mensais, embora o limite do cartão fique comprometido pelo total da compra'.</t>
  </si>
  <si>
    <t xml:space="preserve">Na compra parcelada no cartão, o valor total é bloqueado do limite na hora e só é liberado aos poucos, conforme as faturas são pagas. O que se dilui é a fatura mensal, não o limite.</t>
  </si>
  <si>
    <t xml:space="preserve">https://blog.pagbank.com.br/como-funciona-o-parcelamento-no-cartao-de-credito</t>
  </si>
  <si>
    <t xml:space="preserve">ou R$ 109/mês × 12 = R$ 1.308 parcelado em 12x</t>
  </si>
  <si>
    <t xml:space="preserve">5331 manda cobrar R$ 115 no parcelado, o exemplo cobra R$ 109 (igual à vista) e a nota cita 'diferença de ~9% a 10%'. R$ 115 sobre R$ 109 dá 5,5%, abaixo de MDR mais antecipação.</t>
  </si>
  <si>
    <t xml:space="preserve">Recalcular: com MDR de 3% e antecipação de 9%, o parcelado precisa de uns 12% sobre a vista (R$ 122 x 12 = R$ 1.464). Usar o mesmo número no texto, no bloco e em 5342, onde 'R$ 109 parcelado' também muda.</t>
  </si>
  <si>
    <t xml:space="preserve">Abaixo de R$ 100: preços com dígito final 9 ou 7 (como R$ 89, R$ 97 ou R$ 99, consagrados na literatura de *charm pricing* de Thomas e Morwitz, 2005</t>
  </si>
  <si>
    <t xml:space="preserve">Frase de prosa dentro do bloco de código da tabela de limiares. Os asteriscos do itálico aparecem crus e a referência se perde no meio da tabela.</t>
  </si>
  <si>
    <t xml:space="preserve">Deixar no bloco só 'Abaixo de R$ 100: R$ 89, R$ 97 ou R$ 99' e levar a referência a Thomas e Morwitz (2005) e a ressalva sobre B2B para o parágrafo seguinte.</t>
  </si>
  <si>
    <t xml:space="preserve">aplicam um fator de ajuste entre 0,35 e 0,50 sobre o preço em dólar convertido, subindo para 0,55 a 0,70 no médio porte.</t>
  </si>
  <si>
    <t xml:space="preserve">Fator com duas casas decimais atribuído à 'prática de mercado', sem fonte. O exemplo seguinte usa câmbio de R$ 5,80, que precisa de data.</t>
  </si>
  <si>
    <t xml:space="preserve">Apresentar como faixa ilustrativa do autor ('na nossa experiência') ou citar pesquisa de preços de SaaS no Brasil. Datar o câmbio do exemplo.</t>
  </si>
  <si>
    <t xml:space="preserve">e qualquer condição acima de 20% exige aprovação conjunta do CEO ou do CFO.</t>
  </si>
  <si>
    <t xml:space="preserve">'Conjunta' e 'ou' se anulam: aprovação conjunta exige os dois. Numa regra de alçada, a ambiguidade vira brecha.</t>
  </si>
  <si>
    <t xml:space="preserve">'exige aprovação do CEO e do CFO' ou, se basta um, 'do CEO ou do CFO'.</t>
  </si>
  <si>
    <t xml:space="preserve">Mudança estrutural (tier novo, modelo novo). Use research first.</t>
  </si>
  <si>
    <t xml:space="preserve">Inglês sem necessidade em instrução. Também 'Test-first approach' (5383), 'leading indicator' e 'Subscription que não é usado' (5495), 'Time to first reajuste' (5471).</t>
  </si>
  <si>
    <t xml:space="preserve">'Quando não faz sentido: em vendas enterprise (amostra pequena, variáveis demais) e em mudança estrutural. Nesses casos, pesquise antes de testar.'</t>
  </si>
  <si>
    <t xml:space="preserve">O resultado é erosão de preço, resentimento entre contas, e dificuldade em contratar Sales com clareza.</t>
  </si>
  <si>
    <t xml:space="preserve">Erro de grafia ('resentimento') e expressão sem sentido ('contratar Sales com clareza'). Talvez fosse remunerar ou orientar o time de vendas.</t>
  </si>
  <si>
    <t xml:space="preserve">'O resultado é erosão de preço, ressentimento entre contas e um time de vendas sem regra clara para negociar.'</t>
  </si>
  <si>
    <t xml:space="preserve">o price realization cai de noventa por cento para sessenta por cento do tabela</t>
  </si>
  <si>
    <t xml:space="preserve">Concordância ('do tabela'). No fim do callout, 'invisível' e 'devastador' são adjetivos da lista que o autor quer cortar.</t>
  </si>
  <si>
    <t xml:space="preserve">'...a realização de preço cai de 90% para 60% da tabela...' e 'O custo não aparece no curto prazo e pesa muito no longo.'</t>
  </si>
  <si>
    <t xml:space="preserve">abaixo dos 75% a 85% do SaaS clássico; ver Capítulo 15 deste volume</t>
  </si>
  <si>
    <t xml:space="preserve">O Vol. 4 tem 11 capítulos. Margem de produto AI-native é tema do Cap. 10, 'AI como parte do produto'.</t>
  </si>
  <si>
    <t xml:space="preserve">Trocar por 'ver Capítulo 10 deste volume'.</t>
  </si>
  <si>
    <t xml:space="preserve">Acompanhe também a **Margem Bruta por plano e por cliente**</t>
  </si>
  <si>
    <t xml:space="preserve">A seção abre com 'também', como se viesse após uma lista: a emenda inverteu a ordem. A elasticidade volta em 5465 com outra definição.</t>
  </si>
  <si>
    <t xml:space="preserve">Começar pelas métricas básicas (ACV, ARPU, realização de preço) e fechar com 'Acompanhe também...'. Unificar as duas elasticidades numa definição só.</t>
  </si>
  <si>
    <t xml:space="preserve">Time to first reajuste. Alvo igual, ou menor, a doze meses, do contrato inicial.</t>
  </si>
  <si>
    <t xml:space="preserve">Contradiz 5377: a Lei 10.192/2001 anula correção por índice com periodicidade inferior a um ano. 'Alvo menor que doze meses' empurra o leitor para cláusula nula.</t>
  </si>
  <si>
    <t xml:space="preserve">'Primeiro reajuste: no aniversário de doze meses do contrato, nunca antes (Lei 10.192/2001) e nunca esquecido depois.'</t>
  </si>
  <si>
    <t xml:space="preserve">**NRR (Net Revenue Retention, já detalhado no Capítulo 9 e aplicado aqui à leitura de safras).**</t>
  </si>
  <si>
    <t xml:space="preserve">'Já detalhado' aponta para o Cap. 9, que vem depois. O NRR foi detalhado neste capítulo, seção 4 (5270 a 5321), com outra fórmula.</t>
  </si>
  <si>
    <t xml:space="preserve">'NRR (definido na seção 4 deste capítulo e aplicado aqui à leitura de safras)'. Usar a mesma fórmula de 5279.</t>
  </si>
  <si>
    <t xml:space="preserve">**Magic Number.** ARR added no período dividido por S&amp;M spend no período. Maior que um é excelente.</t>
  </si>
  <si>
    <t xml:space="preserve">Terceira definição de Magic Number no volume e diferente das outras: o Cap. 1 (3332, 3343) usa o gasto do trimestre anterior e corta em 0,5. Aqui o corte é 0,75 e o gasto é do mesmo período.</t>
  </si>
  <si>
    <t xml:space="preserve">Adotar a definição do Cap. 1 (ARR novo do trimestre dividido pelo gasto de vendas e marketing do trimestre anterior) com os mesmos cortes, ou remeter a ela em uma linha.</t>
  </si>
  <si>
    <t xml:space="preserve">Health score. Algoritmo que dá score zero a cem por conta.</t>
  </si>
  <si>
    <t xml:space="preserve">Onboarding, health score e CSM voltam no Cap. 8 (6197 em diante), e a expansão (5517 a 5523) repete a seção 4 e 'Expansion categories' (5497). 'Escalona' está no lugar de 'escala'.</t>
  </si>
  <si>
    <t xml:space="preserve">Reduzir o pré-churn a duas frases com remissão ao Cap. 8, manter aqui só o que é de preço (save offers, cobrança, churn involuntário) e fundir as duas passagens de expansão numa só.</t>
  </si>
  <si>
    <t xml:space="preserve">viola o Código de Defesa do Consumidor (ver Capítulo 8 do Vol. 8)</t>
  </si>
  <si>
    <t xml:space="preserve">No Vol. 8 atual, o Cap. 8 é Contencioso e Litígio. O CDC está no Cap. 7. Mesmo deslocamento de numeração antiga de 4845 e 5807.</t>
  </si>
  <si>
    <t xml:space="preserve">Trocar por 'ver Capítulo 7 do Vol. 8'.</t>
  </si>
  <si>
    <t xml:space="preserve">(Decreto 11.034/2022, substituído pelo Decreto 13.135/2026 a partir de novembro de 2026)</t>
  </si>
  <si>
    <t xml:space="preserve">Decreto novo com número e vigência que não consegui confirmar. Se não existir, é norma inventada em tema regulado. O 11.034 também só alcança serviços regulados pela União.</t>
  </si>
  <si>
    <t xml:space="preserve">Checar número, data e vigência. Se o decreto não existir, manter só o Decreto 11.034/2022 e deixar claro que ele vale para serviços regulados (telecom, energia, bancos, planos de saúde).</t>
  </si>
  <si>
    <t xml:space="preserve">O Decreto 13.135/2026 existe, revoga o Decreto 11.034/2022 e entra em vigor em 2/11/2026. Exige cancelamento imediato pelo mesmo canal da contratação para serviços regulados pelo Executivo federal e, no texto novo, para serviços financeiros digitais.</t>
  </si>
  <si>
    <t xml:space="preserve">https://www.planalto.gov.br/ccivil_03/_ato2023-2026/2026/decreto/D13135.htm</t>
  </si>
  <si>
    <t xml:space="preserve">### A travessia da venda avulsa para a assinatura: o caso do clube de Bia e Rafael</t>
  </si>
  <si>
    <t xml:space="preserve">O título promete um caso, mas Bia e Rafael só aparecem em dois parênteses (5531, 5535). O resto é lista genérica de erros e exemplos de mercado.</t>
  </si>
  <si>
    <t xml:space="preserve">Contar o clube num parágrafo de cena (o primeiro mês, a safra de janeiro com 60% de cancelamento, o que mudou na caixa) e ler os erros a partir dele, ou tirar os nomes do título.</t>
  </si>
  <si>
    <t xml:space="preserve">Quando uma cliente da clínica ou da loja que gastava R$ 200 por mês em compras avulsas migra</t>
  </si>
  <si>
    <t xml:space="preserve">'Da clínica' não tem referente: a seção trata do clube de Bia e Rafael. Parece resto de versão com a Dra. Camila.</t>
  </si>
  <si>
    <t xml:space="preserve">'Quando uma cliente que gastava R$ 200 por mês na loja migra para uma caixa de R$ 100...'</t>
  </si>
  <si>
    <t xml:space="preserve">Vários boxes de beleza pós-2015 (Birchbox brasileiro, Lookfantastic, clubes de beleza).</t>
  </si>
  <si>
    <t xml:space="preserve">Lookfantastic é varejista britânico, ativo e sem clube no Brasil. 'Birchbox brasileiro' não identifica empresa. Casos de fracasso sem nome verificável.</t>
  </si>
  <si>
    <t xml:space="preserve">Citar casos brasileiros identificáveis e checados, com ano e motivo do fim, ou descrever o padrão sem nomes.</t>
  </si>
  <si>
    <t xml:space="preserve">ISS no município do prestador (ou tomador, dependendo de Convenção).</t>
  </si>
  <si>
    <t xml:space="preserve">Não há 'Convenção' que mude o local do ISS: decide o art. 3º da LC 116, citado na frase anterior. E receita de software pode ficar no PIS/Cofins cumulativo mesmo no Lucro Real.</t>
  </si>
  <si>
    <t xml:space="preserve">Cortar a frase repetida e ressalvar: 'no Lucro Real, receitas de software podem seguir no regime cumulativo (Lei 10.833, art. 10, XXV). Confirme com o contador.'</t>
  </si>
  <si>
    <t xml:space="preserve">O local do ISS sai do art. 3º da LC 116/2003, sem convenção: para software (itens 1.03, 1.05 e 1.09) é o do estabelecimento prestador. No Lucro Real, a receita de desenvolvimento e licenciamento de software próprio segue no PIS/Cofins cumulativo (Lei 10.833/2003, art. 10, XXV) até o fim de 2026.</t>
  </si>
  <si>
    <t xml:space="preserve">https://www.planalto.gov.br/ccivil_03/leis/lcp/lcp116.htm | https://www.ibet.com.br/sc-218-24-07-2024-pis-cofins-regime-de-apuracao-do-irpj-csll-lucro-real-receitas-decorrentes-de-licenciamento-cessao-de-direito-de-uso-de-software/</t>
  </si>
  <si>
    <t xml:space="preserve">ou somam 3,65% no regime cumulativo do Lucro Presumido, ou não cumulativo (nove vírgula vinte e cinco por cento, em Lucro Real).</t>
  </si>
  <si>
    <t xml:space="preserve">Número por extenso e em algarismo na mesma frase. No capítulo, 'vinte a quarenta por cento' (5579) convive com '20% a 40%' (5331). Ruído de substituição mecânica.</t>
  </si>
  <si>
    <t xml:space="preserve">Padronizar dados em algarismos: '3,65% no Lucro Presumido ou 9,25% no regime não cumulativo do Lucro Real'.</t>
  </si>
  <si>
    <t xml:space="preserve">### Precificar copiando o concorrente cego, cobrar por "custo mais margem" ou dar descontos de 40% que treinam o cliente a desvalorizar você</t>
  </si>
  <si>
    <t xml:space="preserve">Título longo que promete 'custo mais margem' e 'descontos de 40%', ausentes da seção. 'Concorrente cego' diz que o concorrente é cego, não a cópia.</t>
  </si>
  <si>
    <t xml:space="preserve">Título curto ('Os erros de preço que mais custam') e um parágrafo sobre custo mais margem, que o título cita e o texto ignora.</t>
  </si>
  <si>
    <t xml:space="preserve">Test cedo. Ajustar. Seguir.</t>
  </si>
  <si>
    <t xml:space="preserve">'Test' em vez de 'teste' e três fragmentos seguidos.</t>
  </si>
  <si>
    <t xml:space="preserve">'Teste cedo, ajuste e siga.'</t>
  </si>
  <si>
    <t xml:space="preserve">Foi aplicando o checklist de *O Espelho do Capítulo 6: Seu Preço Reflete o...* no dia a dia em São Paulo e Florianópolis que **Lucas e Marina** destravaram o próximo degrau de escala sustentável do negócio.</t>
  </si>
  <si>
    <t xml:space="preserve">Molde com título truncado, autocitação e desfecho genérico. Arquétipo certo, mas nada dos R$ 149 a R$ 1.490 nem do módulo de IA que o roteiro (5138) promete para este Espelho.</t>
  </si>
  <si>
    <t xml:space="preserve">'Seis meses depois da tabela de R$ 1.490, Lucas e Marina tinham trocado o plano lateral de R$ 149 por três planos atrelados a boletos auditados e uma franquia de créditos para o módulo de contratos.'</t>
  </si>
  <si>
    <t xml:space="preserve">2. A sua cobrança cresce automaticamente quando o seu cliente cresce e extrai mais valor</t>
  </si>
  <si>
    <t xml:space="preserve">O roteiro (5138) promete que a trava híbrida contra o custo de inferência fecha o Espelho. Nenhuma pergunta trata de margem de IA, e o CFO que vetou o preço baixo não volta.</t>
  </si>
  <si>
    <t xml:space="preserve">Acrescentar: 'Se o seu cliente mais pesado dobrar o uso amanhã, a margem bruta dele continua positiva? Se você não sabe, falta a franquia de créditos que Lucas e Marina criaram.'</t>
  </si>
  <si>
    <t xml:space="preserve">Desta vez, Henrique tinha duas armas invisíveis na pasta</t>
  </si>
  <si>
    <t xml:space="preserve">Adjetivos da lista que o autor quer cortar: 'armas invisíveis' aqui, 'calma absoluta' (5630), 'surpreendentemente poderosa' (6012), 'o ROI é absurdo' (5863).</t>
  </si>
  <si>
    <t xml:space="preserve">'Desta vez, Henrique tinha dois trunfos que o comprador não via.' E 'Henrique fechou o caderno com calma.'</t>
  </si>
  <si>
    <t xml:space="preserve">duas outras usinas em fase final de proposta no Paraná que lhe davam fôlego de caixa para recusar os 40% de desconto e o prazo de 120 dias</t>
  </si>
  <si>
    <t xml:space="preserve">Na mesma cena eram 'outras três propostas quentes' (4:5628) e o pedido era de 35% de desconto (4:5626 e 4:5632). Henrique oferece 30 dias e fecha em 28.</t>
  </si>
  <si>
    <t xml:space="preserve">Uniformizar: 'outras três usinas em fase final de proposta' e 'recusar os 35% de desconto'. Fechar em 30 dias, como ele ofereceu.</t>
  </si>
  <si>
    <t xml:space="preserve">A cena fala em 'outras três propostas quentes' (5628) e em 35% de desconto (5626, 5632). O roteiro troca para duas usinas e 40%. O prazo fechado (28 dias) também difere dos 30 oferecidos.</t>
  </si>
  <si>
    <t xml:space="preserve">Uniformizar: três propostas, 35% de desconto e pagamento em 30 dias. Trocar 'assina até sexta' por 'assina hoje', já que o ultimato é dado na própria sexta.</t>
  </si>
  <si>
    <t xml:space="preserve">no bloco de BATNA, calcularemos a alternativa real de Henrique</t>
  </si>
  <si>
    <t xml:space="preserve">Promessa não cumprida: as seções de BATNA (5681 a 5704) e de táticas (5762) não citam Henrique, e o Espelho não fala do Blefe da Guilhotina.</t>
  </si>
  <si>
    <t xml:space="preserve">Pôr na seção 2 o cálculo da BATNA de Henrique (as propostas, a equipe técnica, a moagem de abril) e no Espelho a pergunta 'Qual é o Blefe da Guilhotina na sua próxima proposta?'. Ou cortar o roteiro.</t>
  </si>
  <si>
    <t xml:space="preserve">O bloco de BATNA e a seção de táticas não voltam a Henrique. O Espelho (4:5914 a 4:5923) é genérico e não cita o Blefe da Guilhotina. Só o molde fala dele.</t>
  </si>
  <si>
    <t xml:space="preserve">No bloco de BATNA, fazer a conta prometida (valor das três propostas, oito meses de atraso do concorrente) e abrir o Espelho com o desfecho: contrato a preço cheio e margem preservada.</t>
  </si>
  <si>
    <t xml:space="preserve">O fundador que prática melhora.</t>
  </si>
  <si>
    <t xml:space="preserve">'Prática' (substantivo) no lugar do verbo 'pratica'. O mesmo erro de acento aparece em 'a outra parte âncora primeiro' (5723) e em 'pública o edital' (4910).</t>
  </si>
  <si>
    <t xml:space="preserve">'O fundador que pratica melhora. O que evita piora.' E em 5723: 'quando a outra parte ancora primeiro'.</t>
  </si>
  <si>
    <t xml:space="preserve">Fundador que não sabe seu BATNA aceita qualquer coisa.</t>
  </si>
  <si>
    <t xml:space="preserve">BATNA muda de gênero no capítulo: 'uma BATNA forte' e 'a BATNA fraca' (5628, 5634), 'seu BATNA' e 'o BATNA' no corpo, 'a sua BATNA' no Espelho (5916).</t>
  </si>
  <si>
    <t xml:space="preserve">Adotar o feminino (a melhor alternativa) em todo o capítulo e nos frameworks: 'Fundador que não sabe qual é a sua BATNA aceita qualquer coisa.'</t>
  </si>
  <si>
    <t xml:space="preserve">BATNA fraco não é irreversível: mas tem que ser atacado antes da negociação, não durante.</t>
  </si>
  <si>
    <t xml:space="preserve">Dois-pontos no lugar de vírgula ou ponto, efeito da troca mecânica de travessões. Também em 5695 (': e insistir'), 5770, 5801, 5871 e 5873.</t>
  </si>
  <si>
    <t xml:space="preserve">'BATNA fraca não é irreversível, mas precisa ser atacada antes da negociação, não durante.'</t>
  </si>
  <si>
    <t xml:space="preserve">(8x a 10x ARR para empresas com o nosso ritmo de crescimento, o que aponta para R$ 2,5 milhões)</t>
  </si>
  <si>
    <t xml:space="preserve">Os R$ 2,5 milhões aparecem no parêntese e de novo no fim da mesma fala, sinal de remendo. Em 5735 a faixa vira 8x a 12x.</t>
  </si>
  <si>
    <t xml:space="preserve">'Com ARR de R$ 250 mil e múltiplos do setor entre 8x e 10x para o nosso ritmo de crescimento, trabalho com valuation de R$ 2,5 milhões.' Usar a mesma faixa em 5735.</t>
  </si>
  <si>
    <t xml:space="preserve">single-trigger vesta todo o equity na mudança de controle independente de demissão: caro para fundador, barato para o executivo negociar.</t>
  </si>
  <si>
    <t xml:space="preserve">'Vesta' é decalque de 'vest' e se lê como 'veste'. 'Barato para o executivo negociar' troca o sentido: a cláusula é vantajosa para ele.</t>
  </si>
  <si>
    <t xml:space="preserve">'No single-trigger, todo o equity é liberado na mudança de controle, haja ou não demissão: caro para a empresa e ótimo para o executivo. No double-trigger, a liberação exige mudança de controle seguida de demissão.'</t>
  </si>
  <si>
    <t xml:space="preserve">(consulte sempre seu advogado e veja o Capítulo 6 do Vol. 8)</t>
  </si>
  <si>
    <t xml:space="preserve">O Cap. 6 do Vol. 8 é Direito do Trabalho. Teto de indenização, SLA e PI em contrato B2B estão no Cap. 5 (Arquitetura Contratual), já citado no callout de 5640.</t>
  </si>
  <si>
    <t xml:space="preserve">Trocar por 'veja o Capítulo 5 do Vol. 8'. Corrigir também 'subteto maior (supercap)': supercap é um teto maior, não um subteto.</t>
  </si>
  <si>
    <t xml:space="preserve">para M&amp;A em detalhe.</t>
  </si>
  <si>
    <t xml:space="preserve">O Cap. 18 do Vol. 9 trata de transição pós-aquisição e retenção. Preço, earnout, escrow e garantias estão na Fase 20 (Estratégia de Saída) e no Cap. 12 (M&amp;A ativo).</t>
  </si>
  <si>
    <t xml:space="preserve">'Ver a Fase 20 do Vol. 9 para a negociação de M&amp;A e o Cap. 18 para a transição pós-aquisição.'</t>
  </si>
  <si>
    <t xml:space="preserve">sob rigorosa observância da Lei Anticorrupção (Lei 12.846/2013; ver Capítulo 12 do Vol. 8)</t>
  </si>
  <si>
    <t xml:space="preserve">O Cap. 12 do Vol. 8 é Fraude Interna. Compliance e Anticorrupção é o Cap. 11. O erro se repete em 5839 ('Capítulo 12 do Volume 8').</t>
  </si>
  <si>
    <t xml:space="preserve">Trocar nas duas linhas por 'Capítulo 11 do Vol. 8'.</t>
  </si>
  <si>
    <t xml:space="preserve">**Negociação com o setor público.** Compras governamentais seguem ritos administrativos estritos</t>
  </si>
  <si>
    <t xml:space="preserve">Repete o parágrafo anterior (5835): canais formais, pedidos de esclarecimento, impugnação e Lei Anticorrupção, com a mesma remissão errada.</t>
  </si>
  <si>
    <t xml:space="preserve">Cortar o parágrafo de 5839 e deixar em 5835 a ressalva do setor público numa frase.</t>
  </si>
  <si>
    <t xml:space="preserve">### Sentar na mesa com desespero visível no olhar ou "dividir a diferença no meio" sem receber nada em troca</t>
  </si>
  <si>
    <t xml:space="preserve">Título longo que promete 'dividir a diferença no meio', armadilha que a lista não trata, e que é justamente a tese de Voss citada no capítulo.</t>
  </si>
  <si>
    <t xml:space="preserve">Incluir o item 'Dividir a diferença' (ceder metade sem contrapartida premia quem ancorou longe) e encurtar o título para 'Armadilhas de quem negocia com pressa'.</t>
  </si>
  <si>
    <t xml:space="preserve">### Checklist de execução prática</t>
  </si>
  <si>
    <t xml:space="preserve">Segundo checklist do capítulo: o bloco 'Antes' repete os oito pontos de 5850 a 5861. O título é igual ao do checklist do Cap. 6 (5581), o que confunde links.</t>
  </si>
  <si>
    <t xml:space="preserve">Manter um checklist (os 8 pontos, mais 'Durante' e 'Depois') com título próprio, como 'Checklist da mesa de negociação'.</t>
  </si>
  <si>
    <t xml:space="preserve">Quando **Henrique** travou as regras de *O Espelho do Capítulo 7: Você Negocia com...* na rotina de Curitiba, o gargalo que drenava a agenda de liderança deu lugar a um processo previsível.</t>
  </si>
  <si>
    <t xml:space="preserve">Frase idêntica à do Cap. 5 (5096), com título truncado e desfecho genérico. Arquétipo certo, mas a cena é em Rondonópolis e o capítulo não fala de agenda de liderança.</t>
  </si>
  <si>
    <t xml:space="preserve">'Na renovação com a usina de Rondonópolis, Henrique levou a tabela Give-Get pronta: cada pedido de desconto tinha contrapartida escrita, e o contrato renovou pelo valor de tabela.'</t>
  </si>
  <si>
    <t xml:space="preserve">você escreve no papel qual é o seu **Preço de Reserva**</t>
  </si>
  <si>
    <t xml:space="preserve">O mesmo conceito tem três nomes: 'Limite de saída' (5861), 'Reservation value' (5950) e 'Preço de Reserva', este sem explicação no corpo.</t>
  </si>
  <si>
    <t xml:space="preserve">Adotar 'preço de reserva', defini-lo na seção 2 ao lado da BATNA e usar o mesmo termo no checklist e no framework.</t>
  </si>
  <si>
    <t xml:space="preserve">Os frameworks vêm depois do Espelho e do Ritual, que a Nota do autor promete como fecho. O bloco também não leva o nome prometido, 'Oficina de Trincheira (Caderno de Campo)'.</t>
  </si>
  <si>
    <t xml:space="preserve">Mover os frameworks para antes do Espelho e renomear o bloco como 'Oficina de Trincheira (Caderno de Campo)'.</t>
  </si>
  <si>
    <t xml:space="preserve">- BATNA (Best Alternative to a Negotiated Agreement): o que você faz se a negociação fracassar? BATNA forte = alavanca forte.</t>
  </si>
  <si>
    <t xml:space="preserve">Terceira definição de BATNA e ZOPA no capítulo (5628, 5683, 5946). O 'Passo 1: Prepare' repete o checklist de 8 pontos. O framework duplica o corpo.</t>
  </si>
  <si>
    <t xml:space="preserve">No framework, manter origem, os quatro princípios e o caso, remetendo às seções 2 e 8 para BATNA, ZOPA e preparação.</t>
  </si>
  <si>
    <t xml:space="preserve">economizando ao comprador os dois anos de desenvolvimento e os R$ 40 milhões de receita que perderia esperando a construção interna.</t>
  </si>
  <si>
    <t xml:space="preserve">Em 5975 o custo da espera é 'R$ 45M em margem perdida'. Aqui vira R$ 40 milhões de receita. Muda o número e a natureza do valor.</t>
  </si>
  <si>
    <t xml:space="preserve">'...e os R$ 45 milhões de margem que perderia esperando a construção interna.'</t>
  </si>
  <si>
    <t xml:space="preserve">Confundir interesses com posições: negociador experiente extrai interesses do outro, Pressão para fechar: decisão emocional "no momento". Pausar é sempre direito, Sem critérios objetivos:</t>
  </si>
  <si>
    <t xml:space="preserve">Itens de lista fundidos com vírgula e maiúscula no meio da frase. O parágrafo fica ilegível a partir da terceira armadilha.</t>
  </si>
  <si>
    <t xml:space="preserve">'...Quem confunde interesses com posições deixa o negociador experiente extrair os seus. A pressa leva a decisão emocional, e pausar é sempre um direito. Sem critérios objetivos, vira disputa de vontades e o outro lado cede menos.'</t>
  </si>
  <si>
    <t xml:space="preserve">Thesis: negociação não é racional como Fisher/Ury sugerem, é **emocional**.</t>
  </si>
  <si>
    <t xml:space="preserve">Palavra inglesa sem motivo ('Thesis') e antítese 'não é X, é Y'. Os frameworks misturam inglês e português em quase toda linha (rounds, deal, role, range, breakthrough, escalation).</t>
  </si>
  <si>
    <t xml:space="preserve">'A tese de Voss: a negociação é emocional antes de ser racional, ao contrário do que sugerem Fisher e Ury.' Traduzir o nome de cada técnica na primeira menção e seguir em português.</t>
  </si>
  <si>
    <t xml:space="preserve">7. Ackerman method (Framework: Ackerman Method (FBI hostage negotiation) (Cap. 7)): protocolo de counter-offers.</t>
  </si>
  <si>
    <t xml:space="preserve">Remissão automática vazada: o leitor já está no Cap. 7 e lê o título do framework entre parênteses aninhados. O mesmo ocorre em 6120 com o framework de Harvard.</t>
  </si>
  <si>
    <t xml:space="preserve">'7. Método Ackerman (detalhado logo abaixo): sequência de contrapropostas.' Em 6120: 'coautor de Getting to Yes (framework acima)'.</t>
  </si>
  <si>
    <t xml:space="preserve">- Mirror: "40% acima?"</t>
  </si>
  <si>
    <t xml:space="preserve">O cliente disse '50% acima' (6042). O espelhamento repete as últimas palavras ditas, então seria '50% acima?'. O detalhe seguinte (R$ 85 mil contra R$ 120 mil) dá 41%.</t>
  </si>
  <si>
    <t xml:space="preserve">Fazer o cliente abrir com 'Seu preço está 40% acima dos concorrentes' e manter o espelho '40% acima?', coerente com R$ 120 mil contra R$ 85 mil.</t>
  </si>
  <si>
    <t xml:space="preserve">cerca de 40% acima; fica difícil defender essa diferença para o meu CFO.</t>
  </si>
  <si>
    <t xml:space="preserve">Ponto e vírgula em fala de cliente, onde ninguém fala assim. O capítulo usa o sinal 15 vezes, inclusive para encadear listas em prosa (5811, 6112, 6160).</t>
  </si>
  <si>
    <t xml:space="preserve">'O concorrente X cobra R$ 85 mil por ano e vocês pedem R$ 120 mil, uns 40% a mais. Fica difícil defender essa diferença para o meu CFO.'</t>
  </si>
  <si>
    <t xml:space="preserve">#### Framework: Ackerman Method (FBI hostage negotiation)</t>
  </si>
  <si>
    <t xml:space="preserve">O título atribui o método ao FBI, mas o corpo (6066) diz que Mike Ackerman era ex-agente da CIA e consultor privado. Voss o aprendeu com Ackerman, fora do FBI.</t>
  </si>
  <si>
    <t xml:space="preserve">'Framework: Método Ackerman (negociação de resgate em sequestros)'.</t>
  </si>
  <si>
    <t xml:space="preserve">3. Second offer: 85% of target.</t>
  </si>
  <si>
    <t xml:space="preserve">Linha inteira em inglês no meio de lista em português, ao lado de 'Terceira oferta: 95% do valor-limite planejado', que troca 'alvo' por 'valor-limite'.</t>
  </si>
  <si>
    <t xml:space="preserve">'3. Segunda oferta: 85% do alvo. 4. Terceira oferta: 95% do alvo. 5. Oferta final: 100% do alvo, em número quebrado, com um item não monetário.'</t>
  </si>
  <si>
    <t xml:space="preserve">- Freelancer: R$ 77k (65% acima do target, de forma invertida: target é 65% da oferta).</t>
  </si>
  <si>
    <t xml:space="preserve">R$ 77 mil fica 54% acima de R$ 50 mil, como diz 6098 ('+54% na 1ª oferta'). 'O alvo é 65% da oferta' está certo, '65% acima' está errado.</t>
  </si>
  <si>
    <t xml:space="preserve">'- Freelancer: R$ 77 mil (54% acima do alvo, de modo que o alvo é 65% da oferta).'</t>
  </si>
  <si>
    <t xml:space="preserve">Actually, **aplicação mais correta para vendedor**:</t>
  </si>
  <si>
    <t xml:space="preserve">Rascunho vazado: autocorreção em inglês que desmente o exemplo anterior e traz outra primeira oferta (R$ 65 mil contra R$ 77 mil).</t>
  </si>
  <si>
    <t xml:space="preserve">Cortar de 'Actually' até 'Reduce gradually to R$ 50k via 3 steps.' e ficar com uma progressão de vendedor (R$ 77 mil, R$ 59 mil, R$ 53 mil e R$ 50.180), que já é coerente.</t>
  </si>
  <si>
    <t xml:space="preserve">- Or: if comprando em R$ 50k, last ask deve ser 65%: R$ 32.500.</t>
  </si>
  <si>
    <t xml:space="preserve">Erro de método: no Ackerman, 65% é a primeira oferta do comprador, não a última. A linha ainda mistura inglês e português ('Or: if comprando').</t>
  </si>
  <si>
    <t xml:space="preserve">Cortar junto com o bloco do 'Actually' ou corrigir: 'Se você compra com alvo de R$ 50 mil, a primeira oferta é R$ 32.500 (65%).'</t>
  </si>
  <si>
    <t xml:space="preserve">No modelo Ackerman, o comprador define o preço-alvo e abre com 65% dele, depois sobe para 85%, 95% e 100%, fechando com número quebrado e um item não monetário. Os 65% são a primeira oferta, não a última.</t>
  </si>
  <si>
    <t xml:space="preserve">https://shortform.com/blog/?p=23190</t>
  </si>
  <si>
    <t xml:space="preserve">Cada etapa em seu momento. Se pulo para "use power" antes de "disarm", escalation é certa.</t>
  </si>
  <si>
    <t xml:space="preserve">Primeira pessoa solta ('Se pulo') num texto em 'você', com termos em inglês. É toda a seção 'Como rodar na segunda-feira', que não traz passo executável.</t>
  </si>
  <si>
    <t xml:space="preserve">'Siga a ordem. Se você usar poder antes de desarmar o outro lado, a escalada é quase certa. Na segunda, escolha a negociação mais tensa da semana e escreva a frase de cada etapa.'</t>
  </si>
  <si>
    <t xml:space="preserve">o Cofundador B (Marina, diante da exigência de Lucas) controla o impulso de revidar</t>
  </si>
  <si>
    <t xml:space="preserve">Enxerto que cria conflito societário entre Lucas e Marina (ele exigindo 60%) sem lastro na bíblia nem em outro volume. O exemplo segue com 'Cofundador A/B', 'Step' e um colchete de molde.</t>
  </si>
  <si>
    <t xml:space="preserve">Tirar os nomes e manter 'Cofundador A/B', ou dar cena própria ao conflito se ele existir na série. Trocar 'Step 2' a '5' por 'Passo' e '[framework como Slicing Pie ou Foundrs.com]' por um nome real.</t>
  </si>
  <si>
    <t xml:space="preserve">## CAPÍTULO 8 — CUSTOMER SUCCESS (CS) E CUSTOMER EXPERIENCE (CX): DA JORNADA AO CHURN ZERO E NRR POSITIVO</t>
  </si>
  <si>
    <t xml:space="preserve">'NRR positivo' não quer dizer nada, todo NRR é positivo. O certo é NRR acima de 100%. 'Churn zero' contradiz o corpo, que chama de saudável um churn mensal de 1% a 3%.</t>
  </si>
  <si>
    <t xml:space="preserve">CAPÍTULO 8: SUCESSO E EXPERIÊNCIA DO CLIENTE, DA JORNADA À RETENÇÃO LÍQUIDA ACIMA DE 100%. Ajustar o Sumário e os links que usam o título.</t>
  </si>
  <si>
    <t xml:space="preserve">– "Nosso time de Customer Success é incrível! Eles respondem qualquer chamado em menos de quatro minutos com muita simpatia e emojis!", gabou-se Lucas numa reunião de mentoria.</t>
  </si>
  <si>
    <t xml:space="preserve">Fala marcada com meia-risca e aspas ao mesmo tempo. A meia-risca ocupa o lugar do travessão proibido e duplica a marcação. Mesmo caso em 6172 e 6566.</t>
  </si>
  <si>
    <t xml:space="preserve">Manter só as aspas: "Nosso time de Customer Success é incrível! (...)", gabou-se Lucas numa reunião de mentoria.</t>
  </si>
  <si>
    <t xml:space="preserve">que servirá de fio condutor para as seções 1 e 2 deste capítulo: veremos que o *Time to Value* (TTV) daquele cliente cancelado aos 60 dias deveria ter sido a emissão do primeiro relatório</t>
  </si>
  <si>
    <t xml:space="preserve">Promessa quebrada. As seções 1 e 2 não voltam ao cliente que cancelou, ao relatório em 48 horas nem aos arquivos OFX. A cena morre aqui e o 'veremos que' vira metadiscurso vazio.</t>
  </si>
  <si>
    <t xml:space="preserve">Pôr na seção 1 o roteiro de onboarding que teria salvado esse cliente e na seção 2 o Health Score vermelho no dia 15, em dois parágrafos curtos. Ou cortar a promessa e deixar só o nome da armadilha.</t>
  </si>
  <si>
    <t xml:space="preserve">e como o Ritual de Segunda-Feira passou a obrigar Lucas e Marina a ligar para toda conta silenciosa antes do vigésimo dia</t>
  </si>
  <si>
    <t xml:space="preserve">As seções 1 e 2 não voltam ao cliente cancelado e o Ritual (4:6547) é genérico, com prazo de 30 dias. A dupla só reaparece no molde.</t>
  </si>
  <si>
    <t xml:space="preserve">No Ritual: "Como Lucas e Marina, ligue antes do 20º dia para toda conta que não importou o primeiro OFX". Na Seção 2, simular o Health Score daquele cliente no dia 15.</t>
  </si>
  <si>
    <t xml:space="preserve">Confundir as duas funções cria **A Armadilha do Atendimento Simpático rumo ao Churn**</t>
  </si>
  <si>
    <t xml:space="preserve">Nome próprio longo, criado e nunca mais usado. Igual em 'Cegueira do Excesso de Dados de Vaidade' (6568), 'Casca Fina de Prompt' (6838) e 'zigue-zague do fundador ansioso' (7160).</t>
  </si>
  <si>
    <t xml:space="preserve">Nomes curtos e retomados no Espelho e no Ritual. Ex.: 'a armadilha do atendente simpático', que volta na pergunta 1 do Espelho.</t>
  </si>
  <si>
    <t xml:space="preserve">com expansão para motion enterprise (MEDDIC, Command of the Message, negociação multi-ano)</t>
  </si>
  <si>
    <t xml:space="preserve">O Cap. 5 trata de MEDDIC, mas Command of the Message só aparece na bibliografia dele. O framework está no Vol. 6, Fase 15. Negociação plurianual não aparece.</t>
  </si>
  <si>
    <t xml:space="preserve">cobre a venda B2B do outbound ao fechamento, com qualificação MEDDIC (Command of the Message está no Vol. 6, Fase 15).</t>
  </si>
  <si>
    <t xml:space="preserve">A matemática de recorrência é clara: adquirir um cliente novo custa de 5x a 10x mais do que expandir uma conta já ativa na base</t>
  </si>
  <si>
    <t xml:space="preserve">O título da seção (6189) diz 5 a 25 vezes, atribuído a 'Bain / HBR'. A primeira frase do corpo diz 5 a 10 vezes. E o dado de 5 a 25 compara reter, não expandir.</t>
  </si>
  <si>
    <t xml:space="preserve">Uma régua só: 'Conquistar um cliente novo custa de 5 a 25 vezes mais do que reter um atual (Amy Gallo, HBR, 2014).' No título, tirar 'Bain' ou citar o dado próprio de Reichheld.</t>
  </si>
  <si>
    <t xml:space="preserve">Números de referência. O churn (cancelamento) logo mensal saudável em SaaS PME fica entre um e três por cento.</t>
  </si>
  <si>
    <t xml:space="preserve">Frase corrompida: 'logo' é resto de 'logo churn' e se lê como advérbio. A frase seguinte repete a faixa de PME entre parênteses.</t>
  </si>
  <si>
    <t xml:space="preserve">O churn mensal de clientes saudável em SaaS para PME fica entre 1% e 3%. Em enterprise, entre 0,5% e 1,5%.</t>
  </si>
  <si>
    <t xml:space="preserve">**Primeiros sete dias, ativação.** Kickoff call (uma hora), apresentação, alinhamento de objetivos, e definição de success metrics específicas para esse cliente.</t>
  </si>
  <si>
    <t xml:space="preserve">Marcos contraditórios. Título e 6201: valor em 15 dias, ativação em 30, adoção em 90. Aqui: ativação na semana 1, adoção até o dia 30. A cena fala em 48 horas e a 6390 em 24.</t>
  </si>
  <si>
    <t xml:space="preserve">Escolher uma régua e aplicar ao título, às janelas, às métricas de 6213 e ao Espelho. Ex.: 'Dias 1 a 15, primeiro valor. Dias 16 a 30, ativação. Dias 31 a 90, adoção.' Unificar também TTV e TTFV.</t>
  </si>
  <si>
    <t xml:space="preserve">(2) Engajamento com a equipe: abertura de comunicados, resposta ao gerente de sucesso (CSM) e presença nas revisões trimestrais (QBR); Sentiment. NPS, CSAT, tickets abertos, e tone de suporte.</t>
  </si>
  <si>
    <t xml:space="preserve">Reescrita parcial. Os itens 1 e 2 estão numerados e em português, os itens 3 a 5 viram fragmentos com rótulo em inglês ('Sentiment.', 'Business outcome.'). 'Tone' por 'tom'.</t>
  </si>
  <si>
    <t xml:space="preserve">(3) Sentimento: NPS, CSAT, chamados abertos e tom do suporte. (4) Resultado de negócio: o cliente atinge as metas do onboarding? (5) Potencial de expansão: crescimento de uso e gatilhos de upsell.</t>
  </si>
  <si>
    <t xml:space="preserve">Score composto (exemplo simplificado). Verde (saudável), renovação provável, e candidato a expansion. Amarelo (alerta), desengajamento parcial, e o CSM aciona touch específico.</t>
  </si>
  <si>
    <t xml:space="preserve">As faixas verde, amarela e vermelha são explicadas três vezes seguidas: no diagrama, em 6248 e aqui, sempre em fragmentos.</t>
  </si>
  <si>
    <t xml:space="preserve">Manter o diagrama e uma frase: 'Verde é hora de pedir indicação, amarelo pede contato preventivo do CSM e vermelho aciona o patrocinador executivo.'</t>
  </si>
  <si>
    <t xml:space="preserve">na qual se fazem cinco coisas: Review de resultados, métricas contratadas versus atingidas. Feedback do cliente, o que está indo bem, e o que precisa de atenção.</t>
  </si>
  <si>
    <t xml:space="preserve">Lista achatada em frases sem verbo, com rótulos em inglês. É o padrão de quase todo o bloco de CS (6205 a 6209, 6260, 6266, 6294, 6300 a 6318, 6497 a 6515).</t>
  </si>
  <si>
    <t xml:space="preserve">Voltar à lista numerada em português (resultados contra metas, escuta do cliente, roteiro de produto, expansão, renovação) ou escrever duas frases de prosa.</t>
  </si>
  <si>
    <t xml:space="preserve">Pipeline de renewal. T menos cento e vinte dias, health score review, identificar riscos. T menos noventa dias, outreach inicial do CSM</t>
  </si>
  <si>
    <t xml:space="preserve">Números por extenso, herança de versão para leitura em voz alta, ao lado de algarismos. São cerca de 80 no trecho ('T menos cento e vinte', 'oitenta por cento de power').</t>
  </si>
  <si>
    <t xml:space="preserve">Padronizar em algarismos: 'T-120 dias: revisão do health score e mapa de riscos. T-90: primeiro contato do CSM.'</t>
  </si>
  <si>
    <t xml:space="preserve">Renewal é processo de noventa a cento e vinte dias. Não evento pontual.</t>
  </si>
  <si>
    <t xml:space="preserve">A antítese 'processo, não evento' aparece em 6264, no título deste callout, aqui e em 6396. O callout repete o parágrafo anterior.</t>
  </si>
  <si>
    <t xml:space="preserve">Cortar o callout e a frase de 6396. Deixar uma formulação: 'A renovação começa 120 dias antes do vencimento.'</t>
  </si>
  <si>
    <t xml:space="preserve">Fechamento, pode ser via amendment a contrato existente.</t>
  </si>
  <si>
    <t xml:space="preserve">Inglês sem necessidade. 'Amendment' é aditivo. No bloco: 'Mitigação de voluntary' (6310), 'Primeira win documentada' (6207), 'churnar' (6314), 'onboardado' (6382).</t>
  </si>
  <si>
    <t xml:space="preserve">Fechamento por aditivo ao contrato vigente. E 'churn voluntário', 'primeira vitória registrada', 'cancelar', 'treinado'.</t>
  </si>
  <si>
    <t xml:space="preserve">Save offer, desconto temporário, upgrade para tier melhor, ou pausa em vez de cancelamento. Retention calls, executivo (Head of CS, ou CSM sênior) entra em contato.</t>
  </si>
  <si>
    <t xml:space="preserve">Sem ressalva para assinatura B2C. CDC e regras de SAC pedem cancelamento simples, pelo canal da contratação. Ligação de retenção que segura o pedido gera risco no Procon.</t>
  </si>
  <si>
    <t xml:space="preserve">Separar B2B de B2C: 'No consumidor final, registre o cancelamento na hora e só depois ofereça desconto ou pausa. Ver Vol. 8, Cap. 7 (CDC).'</t>
  </si>
  <si>
    <t xml:space="preserve">Oferta e ligação de retenção são legítimas em B2B. O decreto do SAC exige cancelamento imediato pelo canal da contratação só para serviços regulados pela União e, no texto novo (Decreto 13.135/2026, em vigor em 2/11/2026), para serviços financeiros digitais. Assinatura B2C fora desse alcance responde ao CDC.</t>
  </si>
  <si>
    <t xml:space="preserve">Mitigação de involuntary. Payment failure automation, retry inteligente, múltiplos métodos, e notification antes do débito. Credit card update flow, lembrete antes de expiração.</t>
  </si>
  <si>
    <t xml:space="preserve">Só trata de cartão. No Brasil, boa parte do B2B paga por boleto e Pix. Falta a régua de cobrança de boleto e o Pix Automático, em vigor desde junho de 2025.</t>
  </si>
  <si>
    <t xml:space="preserve">Acrescentar: lembretes de boleto (D-3, D0, D+2), oferta de Pix Automático ou débito automático para a recorrência e retentativa inteligente só no cartão.</t>
  </si>
  <si>
    <t xml:space="preserve">pois o *Expansion MRR* tem custo marginal de aquisição próximo de zero</t>
  </si>
  <si>
    <t xml:space="preserve">Exagero que contradiz o capítulo: expansão exige CSM com cota, executivo de contas e comissão, e a 6191 fala em custo 5 a 10 vezes menor, não nulo.</t>
  </si>
  <si>
    <t xml:space="preserve">pois vender expansão custa uma fração do CAC de um cliente novo.</t>
  </si>
  <si>
    <t xml:space="preserve">*Net Revenue Retention como OKR de CS*: NRR deixa de ser métrica de CS e vira North Star de produto, engenharia e CS simultaneamente.</t>
  </si>
  <si>
    <t xml:space="preserve">O rótulo diz 'NRR como OKR de CS' e a frase diz que ele deixa de ser métrica de CS. 'North Star' aqui colide com o Cap. 9, que pede uma única North Star para a empresa.</t>
  </si>
  <si>
    <t xml:space="preserve">NRR como meta compartilhada: o indicador sai da planilha de CS e entra nos OKRs de produto e engenharia.</t>
  </si>
  <si>
    <t xml:space="preserve">CAC via referral de cliente existente é 60-80% menor do que via outbound.</t>
  </si>
  <si>
    <t xml:space="preserve">Percentuais e multiplicadores sem fonte nem amostra: 6195 (churn 2 a 5 vezes maior), 6201 (risco 3 a 5 vezes), 6290 ('perdeu metade') e aqui.</t>
  </si>
  <si>
    <t xml:space="preserve">Citar fonte e ano de cada número ou trocar por formulação qualitativa ('bem menor que o do outbound').</t>
  </si>
  <si>
    <t xml:space="preserve">retenção líquida de receita (NRR, somando expansões, com meta ≥ 110% ao ano)</t>
  </si>
  <si>
    <t xml:space="preserve">Três réguas de NRR no capítulo: 120% como marca de líder (6191), 100, 110 e 120% por segmento (6193 e 6348) e meta única de 110% aqui e no checklist (6519).</t>
  </si>
  <si>
    <t xml:space="preserve">Usar só a régua por segmento de 6193 e, em 6191, 6352 e 6519, remeter a ela.</t>
  </si>
  <si>
    <t xml:space="preserve">### Mapeamento de jornada do cliente</t>
  </si>
  <si>
    <t xml:space="preserve">Emenda da fusão dos antigos Caps. 12 e 13. A metade de CX (jornada, NPS, CSAT, CES, Reclame Aqui) entra depois das métricas e some das armadilhas, do checklist e do Espelho.</t>
  </si>
  <si>
    <t xml:space="preserve">Pôr a metade de CX antes das métricas e somar ao checklist três itens: jornada mapeada, ciclo fechado de NPS em 48 horas e resposta pública no Reclame Aqui.</t>
  </si>
  <si>
    <t xml:space="preserve">Para B2C mobile, os pontos críticos são: primeiros 72 horas (abandono por não entender o valor)</t>
  </si>
  <si>
    <t xml:space="preserve">Erro de concordância: 'primeiros 72 horas'.</t>
  </si>
  <si>
    <t xml:space="preserve">Para aplicativo B2C, os pontos críticos são as primeiras 72 horas (abandono por não entender o valor)</t>
  </si>
  <si>
    <t xml:space="preserve">redesenha o momento de pico e o encerramento da jornada (como na clínica odontológica de Camila)</t>
  </si>
  <si>
    <t xml:space="preserve">Remete a uma cena da clínica de Camila que não existe neste volume. A única cena de NPS dela está no Vol. 7, já com 20 unidades. A regra do pico e do fim entra sem nome.</t>
  </si>
  <si>
    <t xml:space="preserve">Escrever a cena em três frases (Camila liga para cada detrator em 48 horas e refaz o pós-cirurgia) ou cortar o parêntese. Nomear a regra do pico e do fim (Kahneman).</t>
  </si>
  <si>
    <t xml:space="preserve">Esse retorno, que pouquíssimas empresas fazem: é o momento em que detratores se tornam neutros e neutros se tornam promotores.</t>
  </si>
  <si>
    <t xml:space="preserve">Dois-pontos entre sujeito e verbo, no lugar do travessão retirado. A frase fica truncada.</t>
  </si>
  <si>
    <t xml:space="preserve">Esse retorno, que pouquíssimas empresas fazem, é o momento em que detratores viram neutros e neutros viram promotores.</t>
  </si>
  <si>
    <t xml:space="preserve">#### Faixas de referência aproximadas de NPS por segmento (alinhadas ao Capítulo 12)</t>
  </si>
  <si>
    <t xml:space="preserve">O Vol. 4 tem 11 capítulos. 'Capítulo 12' é o antigo capítulo de CS, hoje fundido neste. E a tabela contradiz a 6356 (saudável acima de 40, excelente acima de 60 em B2B).</t>
  </si>
  <si>
    <t xml:space="preserve">Tirar o parêntese e conciliar: em 6356, 'ver faixas por segmento abaixo', com os mesmos cortes da tabela.</t>
  </si>
  <si>
    <t xml:space="preserve">(meta ≥ 4,2, conforme a tabela do Capítulo 12)</t>
  </si>
  <si>
    <t xml:space="preserve">Remissão a capítulo inexistente (numeração antiga). A meta contradiz a 6356, que pede CSAT ≥ 4,5 por chamado.</t>
  </si>
  <si>
    <t xml:space="preserve">Uma meta só (ex.: média ≥ 4,5) e tirar 'conforme a tabela do Capítulo 12'.</t>
  </si>
  <si>
    <t xml:space="preserve">Escala invertida (1 = muito difícil, 7 = muito fácil).</t>
  </si>
  <si>
    <t xml:space="preserve">A escala descrita é direta (quanto maior, melhor). Invertida era a do CES original, de 1 a 5. O par 96% contra 9% vem do livro The Effortless Experience (2013), não do artigo de 2010.</t>
  </si>
  <si>
    <t xml:space="preserve">No CES 2.0, a escala vai de 1 (discordo totalmente que foi fácil) a 7 (concordo totalmente). Atribuir o 96% contra 9% ao livro de Dixon, Toman e DeLisi (2013).</t>
  </si>
  <si>
    <t xml:space="preserve">O Reclame Aqui tem mais de 30 milhões de avaliações e é visitado por consumidores como passo obrigatório antes de decisão de compra em vários setores B2C.</t>
  </si>
  <si>
    <t xml:space="preserve">Número sem fonte nem data, e 'avaliações' pode ser 'reclamações'. A 6478 usa 'RA Score', nome que o site não usa para a reputação.</t>
  </si>
  <si>
    <t xml:space="preserve">Citar o dado do próprio Reclame Aqui com o ano. Trocar 'RA Score' por 'reputação no Reclame Aqui'.</t>
  </si>
  <si>
    <t xml:space="preserve">sinaliza responsabilidade e capacidade de operação: mesmo que tenha problemas.</t>
  </si>
  <si>
    <t xml:space="preserve">Dois-pontos no lugar do travessão retirado, com função de vírgula. Também em 6366, 6392, 6817 e 7160.</t>
  </si>
  <si>
    <t xml:space="preserve">sinaliza responsabilidade e capacidade de operação, mesmo que tenha problemas.</t>
  </si>
  <si>
    <t xml:space="preserve">Para uma operação B2C em estágio inicial, manter nota média acima de 7,0 e índice de solução de reclamações acima de 85% já constitui um diferencial competitivo claro.</t>
  </si>
  <si>
    <t xml:space="preserve">A seção de Reclame Aqui e CX B2C pede Rafael e Bia (varejo D2C), ausentes dos quatro capítulos do trecho. Fica sem caso concreto.</t>
  </si>
  <si>
    <t xml:space="preserve">Um parágrafo com a loja de Rafael e Bia: a reclamação por ruptura de estoque respondida em 24 horas e o efeito na nota e na recompra.</t>
  </si>
  <si>
    <t xml:space="preserve">### Colocar um CSM caro de R$ 8 mil/mês para fazer reuniões manuais com clientes que pagam R$ 99/mês</t>
  </si>
  <si>
    <t xml:space="preserve">O título promete um caso de segmentação com números. O corpo é uma lista de dez erros em fragmentos e não volta ao CSM de R$ 8 mil nem ao cliente de R$ 99.</t>
  </si>
  <si>
    <t xml:space="preserve">Abrir com a conta: quantas contas de R$ 99 pagam um CSM de R$ 8 mil e por que a base pequena pede atendimento automatizado. Depois os erros em lista curta.</t>
  </si>
  <si>
    <t xml:space="preserve">CS como disciplina no padrão quando o onboarding estruturado existe com métricas monitoradas, health score model está implementado e acionável</t>
  </si>
  <si>
    <t xml:space="preserve">Frase sem verbo principal. O parágrafo fala em 'board' e o checklist, logo abaixo, em 'conselho'.</t>
  </si>
  <si>
    <t xml:space="preserve">O CS está no padrão quando o onboarding tem métricas acompanhadas, o health score dispara ações (...) e o conselho recebe pipeline de renovação, NRR e saúde da base.</t>
  </si>
  <si>
    <t xml:space="preserve">**Lição consolidada em CUSTOMER SUCCESS (CS) E CUSTOMER EXPERIENCE (CX): DA...:** Quando **Lucas e Marina** travaram as regras de *O Espelho do Capítulo 8: Seu Time Entrega...*</t>
  </si>
  <si>
    <t xml:space="preserve">Variante do molde 'Resultado na trincheira' (25 na coleção): títulos truncados, Espelho citando a si mesmo, desfecho genérico. Arquétipo certo, desfecho não: a cena era o cliente que cancelou.</t>
  </si>
  <si>
    <t xml:space="preserve">Fechar a cena: 'Três meses depois, Lucas e Marina ligavam para toda conta sem relatório no dia 10. O cancelamento aos 60 dias saiu da planilha de renovações.'</t>
  </si>
  <si>
    <t xml:space="preserve">Cliente que não entrega os dados iniciais na primeira semana não está sendo "poupado"; está caminhando para cancelar no mês três.</t>
  </si>
  <si>
    <t xml:space="preserve">Ponto e vírgula montando antítese 'não é X, é Y'. No capítulo, cerca de 10 casos de ponto e vírgula que pedem ponto (ex.: 6329, 6404).</t>
  </si>
  <si>
    <t xml:space="preserve">Cliente que não entrega os dados na primeira semana caminha para cancelar no mês três. Cobrar agora é proteger o contrato.</t>
  </si>
  <si>
    <t xml:space="preserve">Primeiro Milhão de ARR)]] (AARRR, sigla para Aquisição, Ativação, Retenção, Receita e Indicação)</t>
  </si>
  <si>
    <t xml:space="preserve">O AARRR está na Fase 11 (framework e Pirate Canvas). O Cap. 1 não o cita. A mesma frase diz que dados 'não têm casa no manual', dentro do capítulo que é essa casa.</t>
  </si>
  <si>
    <t xml:space="preserve">o AARRR na Fase 11 (Pirate Canvas), a descoberta contínua no Vol. 7, Cap. 1, e métricas em cada fase. Faltava tratar dados como disciplina, e é o que este capítulo faz.</t>
  </si>
  <si>
    <t xml:space="preserve">(comparando a retenção em D30 de quem clicou no alerta do WhatsApp nas primeiras 48 horas contra quem não clicou)</t>
  </si>
  <si>
    <t xml:space="preserve">A resposta à pergunta de Marina compara quem escolheu clicar com quem não clicou. É viés de autosseleção, a correlação tomada por causa que o capítulo condena em 6773 e 6793.</t>
  </si>
  <si>
    <t xml:space="preserve">comparando a retenção em D30 de um grupo sorteado que recebeu o alerta com um grupo de controle que não recebeu. Assim a cena se liga à seção 3 (teste A/B).</t>
  </si>
  <si>
    <t xml:space="preserve">- **Camadas do stack moderno em ordem:** Fontes operacionais (app, banco de produção, Stripe, HubSpot) -&gt; Ingestão e transporte (Fivetran, Airbyte)</t>
  </si>
  <si>
    <t xml:space="preserve">Diagrama quebrado. Um item de lista com negrito foi enfiado no meio do ASCII e não renderiza no bloco de código. As colunas de fontes, transporte e armazenamento ficaram embaralhadas.</t>
  </si>
  <si>
    <t xml:space="preserve">Apagar o ASCII e deixar, fora do bloco: Fontes (app, banco, Stripe, HubSpot) → Ingestão (Fivetran, Airbyte) → Warehouse (BigQuery, Snowflake) → Modelagem (dbt) → BI (Metabase, Looker) → Reverse ETL.</t>
  </si>
  <si>
    <t xml:space="preserve">LTV. (ARPU vezes Margem Bruta) dividido por Churn Mensal.</t>
  </si>
  <si>
    <t xml:space="preserve">LTV e CAC Payback repetem a Fase 12 (linha 1034) e o NRR repete o Cap. 6 (linha 5279). A edição prometeu ferramentas impressas uma vez só.</t>
  </si>
  <si>
    <t xml:space="preserve">Manter só as métricas novas (Net New MRR, Burn Multiple, Rule of 40) e remeter à Fase 12 e ao Cap. 6 para LTV, payback e NRR.</t>
  </si>
  <si>
    <t xml:space="preserve">Os princípios corretos vêm em quatro fases.</t>
  </si>
  <si>
    <t xml:space="preserve">Anuncia quatro fases, o primeiro rótulo diz 'Etapa 1 (de 3)' e só há três. Os rótulos mudam de forma: 'Etapa 1 (de 3):', 'Etapa 2 |', 'Fase 4 (Vol. 2),'.</t>
  </si>
  <si>
    <t xml:space="preserve">O experimento tem três etapas: desenho, execução e leitura. Rótulos iguais: 'Etapa 1, desenho', 'Etapa 2, execução', 'Etapa 3, leitura'.</t>
  </si>
  <si>
    <t xml:space="preserve">**[[IGNICAO-Vol-2-Descoberta-e-Mercado#FASE 4 — DESCOBERTA DO PROBLEMA|Fase 4 (Vol. 2)]], leitura de resultados.**</t>
  </si>
  <si>
    <t xml:space="preserve">O rótulo da terceira etapa virou link para a Fase 4 do Vol. 2 (Descoberta do Problema), que nada tem com leitura de teste A/B. Efeito de troca automática de remissões.</t>
  </si>
  <si>
    <t xml:space="preserve">**Etapa 3: leitura de resultados.** (sem link)</t>
  </si>
  <si>
    <t xml:space="preserve">Se ganhou em primária, mas caiu em guardrail, é trade-off. Não vitória. Interpretação cuidadosa. Correlação. Causalidade. Generalização.</t>
  </si>
  <si>
    <t xml:space="preserve">Lista virada em palavras soltas. O leitor não sabe o que fazer com 'Correlação. Causalidade. Generalização.' Padrão em 6612 a 6620, 6626 e 6701 a 6719.</t>
  </si>
  <si>
    <t xml:space="preserve">Se a métrica primária subiu e a de guarda caiu, há uma troca a decidir, não uma vitória. Antes de generalizar, confira se o efeito se repete em outros segmentos e semanas.</t>
  </si>
  <si>
    <t xml:space="preserve">(como Optimizely, Eppo, Statsig, LaunchDarkly e a opção de código aberto GrowthBook)</t>
  </si>
  <si>
    <t xml:space="preserve">Lista talvez velha: a Eppo foi comprada pela Datadog e a Statsig pela OpenAI, ambas em 2025. Conferir se seguem como produtos avulsos em outubro de 2026.</t>
  </si>
  <si>
    <t xml:space="preserve">Conferir e, se mudou, citar a ferramenta pelo nome atual ou trocar por categorias (plataforma de experimentos com feature flags).</t>
  </si>
  <si>
    <t xml:space="preserve">**Padrão centralized.** Time de dados único, serve todas as áreas. Pros: foco, padrão, eficiência. Cons: pode virar gargalo, e desconhece contexto de áreas.</t>
  </si>
  <si>
    <t xml:space="preserve">Inglês sem necessidade: 'centralized', 'Pros', 'Cons', 'Data people', 'sample size calculation', 'power' e 'board' (6629, 6777, 6807), contra 'conselho' no resto da coleção.</t>
  </si>
  <si>
    <t xml:space="preserve">Modelo centralizado. Um time de dados atende todas as áreas. Vantagens: foco, padrão e eficiência. Riscos: vira gargalo e não conhece o contexto das áreas.</t>
  </si>
  <si>
    <t xml:space="preserve">Temas que aparecem em escala (Série B em diante). Data catalog, documentação de tabelas, colunas, e significados.</t>
  </si>
  <si>
    <t xml:space="preserve">Privacidade e LGPD entram numa lista de temas 'da Série B em diante'. A lei vale desde o primeiro dado pessoal coletado. O leitor do Vol. 4 pode adiar uma obrigação.</t>
  </si>
  <si>
    <t xml:space="preserve">Tirar LGPD da lista de escala e abrir item próprio: 'Desde o primeiro cliente: base legal, acesso por função, pseudonimização e fluxo para pedidos do titular (art. 18).'</t>
  </si>
  <si>
    <t xml:space="preserve">A LGPD vale para qualquer operação de tratamento de dado pessoal, sem corte por porte ou estágio (art. 3º). Direitos do titular (art. 18), finalidade e transparência (art. 6º) valem desde o primeiro dado coletado. Pequeno porte tem só regras simplificadas (Res. CD/ANPD 2/2022).</t>
  </si>
  <si>
    <t xml:space="preserve">Nota para a escala futura (pós-Série B/C, aprofundada no Vol. 7)</t>
  </si>
  <si>
    <t xml:space="preserve">Nenhum capítulo do Vol. 7 trata de Data Mesh. A remissão aponta para conteúdo que não existe.</t>
  </si>
  <si>
    <t xml:space="preserve">Tirar 'aprofundada no Vol. 7' ou levar o tema para o Vol. 7 (Design Organizacional ou Operações em Escala) e remeter para lá.</t>
  </si>
  <si>
    <t xml:space="preserve">Data Mesh, proposto por Zhamak Dehghani em 2020 no artigo "How to Move Beyond a Monolithic Data Lake to a Distributed Data Mesh", é a resposta arquitetural.</t>
  </si>
  <si>
    <t xml:space="preserve">Parágrafos vizinhos dão anos diferentes (2019 em 6723, 2020 aqui). O artigo citado saiu em maio de 2019 no site de Martin Fowler. A nota de 6723 já tinha apresentado o Data Mesh.</t>
  </si>
  <si>
    <t xml:space="preserve">Usar 2019 e cortar a segunda apresentação: 'O artigo de Zhamak Dehghani (2019) propõe quatro princípios.'</t>
  </si>
  <si>
    <t xml:space="preserve">O artigo "How to Move Beyond a Monolithic Data Lake to a Distributed Data Mesh", de Zhamak Dehghani, saiu em 20 de maio de 2019 no site de Martin Fowler. O ano certo é 2019, como já diz a l. 6723.</t>
  </si>
  <si>
    <t xml:space="preserve">https://www.martinfowler.com/tags/big%20data.html</t>
  </si>
  <si>
    <t xml:space="preserve">Quando Data Mesh faz sentido. Empresa com mais de 150-200 pessoas em produto/data.</t>
  </si>
  <si>
    <t xml:space="preserve">Seção para empresas de centenas de pessoas num volume de MVP a PMF. Os cortes variam: 200 a 500 pessoas (6723), 150 a 200 em produto e dados (aqui), abaixo da Série C (6737).</t>
  </si>
  <si>
    <t xml:space="preserve">Reduzir a duas frases com um corte só e mover o detalhe para o Vol. 7.</t>
  </si>
  <si>
    <t xml:space="preserve">tornaram o modelo tradicional de tracking de marketing (pixel de Facebook, Google Analytics com cookies de terceiros) parcialmente obsoleto</t>
  </si>
  <si>
    <t xml:space="preserve">O texto acaba de dizer que o Google manteve os cookies de terceiros e que o GA4 usa cookies primários. Depois chama de obsoleto o 'GA com cookies de terceiros'. O título 'pós-cookies' ficou sem base.</t>
  </si>
  <si>
    <t xml:space="preserve">Retitular 'Mensuração com dados primários e consentimento' e reescrever a premissa: o problema é bloqueador, consentimento e perda de sinal, não o fim dos cookies. Conferir a cronologia do Privacy Sandbox.</t>
  </si>
  <si>
    <t xml:space="preserve">podem se apoiar no legítimo interesse; defina com o jurídico a base legal de cada categoria.</t>
  </si>
  <si>
    <t xml:space="preserve">Ponto e vírgula juntando duas frases, uma descritiva e outra imperativa. No capítulo, cerca de 5 casos (ex.: 6723, 6741).</t>
  </si>
  <si>
    <t xml:space="preserve">podem se apoiar no legítimo interesse. Defina com o jurídico a base legal de cada categoria.</t>
  </si>
  <si>
    <t xml:space="preserve">### Da infraestrutura de dados às métricas de produto (North Star no Cap. 13, Seção 3)</t>
  </si>
  <si>
    <t xml:space="preserve">O Vol. 4 não tem Cap. 13. A North Star está na Fase 13, como diz a 6595. O título também não descreve a seção, que lista metas do time de dados.</t>
  </si>
  <si>
    <t xml:space="preserve">### Métricas do time de dados (a North Star está na Fase 13)</t>
  </si>
  <si>
    <t xml:space="preserve">exigir 60% de vitórias incentiva *p-hacking*)</t>
  </si>
  <si>
    <t xml:space="preserve">Responde a uma meta de 60% de experimentos vencedores que não aparece no texto. Parece correção de versão anterior que ficou pendurada.</t>
  </si>
  <si>
    <t xml:space="preserve">(a taxa de vencedores costuma ficar entre 10% e 30%, segundo Ron Kohavi. Meta de vitórias incentiva p-hacking.)</t>
  </si>
  <si>
    <t xml:space="preserve">### Rastrear 500 eventos sem dono, comemorar médias mentirosas e confundir correlação casual com causalidade</t>
  </si>
  <si>
    <t xml:space="preserve">O corpo não fala de 500 eventos nem de médias. 'Correlação casual' parece erro por 'causal' e confunde a ideia.</t>
  </si>
  <si>
    <t xml:space="preserve">### Eventos sem dono, médias que escondem coortes e correlação tratada como causa. E pôr no corpo os dois primeiros erros.</t>
  </si>
  <si>
    <t xml:space="preserve">**Da teoria à rotina operacional (DADOS, ANALYTICS E EXPERIMENTAÇÃO):** Na revisão mensal em São Paulo e Florianópolis, **Lucas e Marina** transformaram o protocolo de *O Espelho do Capítulo 9</t>
  </si>
  <si>
    <t xml:space="preserve">Variante do molde (27 na coleção): Espelho citando a si mesmo com título truncado e desfecho genérico. Arquétipo coerente com a abertura, mas a pergunta de Marina sobre o alerta fica sem resposta.</t>
  </si>
  <si>
    <t xml:space="preserve">Fechar a cena: 'Duas semanas depois, Lucas desligou os 80 gráficos e deixou cinco. O teste com grupo de controle mostrou quanto o alerta de WhatsApp mudou a retenção em D30.'</t>
  </si>
  <si>
    <t xml:space="preserve">Na safra seguinte à validação do produto, dois concorrentes tentaram vender para uma usina cliente de Henrique no Mato Grosso.</t>
  </si>
  <si>
    <t xml:space="preserve">Anuncia dois concorrentes e descreve um. O contraponto do parágrafo seguinte é o próprio Henrique, não um concorrente.</t>
  </si>
  <si>
    <t xml:space="preserve">Na safra seguinte, um concorrente tentou vender para uma usina cliente de Henrique no Mato Grosso.</t>
  </si>
  <si>
    <t xml:space="preserve">A diferença entre os dois é o abismo entre **A Casca Fina de Prompt** (*Thin Wrapper*)</t>
  </si>
  <si>
    <t xml:space="preserve">A cena de Henrique (sensor, rolamento 4, botão no WhatsApp) não volta no corpo. Roteamento, evals e custo de inferência seriam o lugar de mostrar como o agente dele decide e quanto custa.</t>
  </si>
  <si>
    <t xml:space="preserve">Usar o agente de Henrique como exemplo corrido: classificador barato para leituras normais, modelo maior só para anomalias, eval com o histórico de falhas e custo por alerta.</t>
  </si>
  <si>
    <t xml:space="preserve">o cliente não quer bater papo com uma caixa de texto vazia; ele quer que o trabalho sujo já esteja pronto, auditado e esperando apenas o "de acordo" final</t>
  </si>
  <si>
    <t xml:space="preserve">Duas antíteses seguidas com ponto e vírgula ('não quer X, quer Y', 'nunca será X, será Y'). Cerca de 6 casos de ponto e vírgula no capítulo.</t>
  </si>
  <si>
    <t xml:space="preserve">O cliente quer o trabalho pronto, auditado e esperando o 'de acordo'. O fosso está nos dados gerados por cada correção do especialista, não no modelo que todos alugam.</t>
  </si>
  <si>
    <t xml:space="preserve">Capítulo 10 (IA Generativa e Agentes como Copiloto e Acelerador do Fundador (2026)) (Vol. 1)]] cobre IA como ferramenta do fundador</t>
  </si>
  <si>
    <t xml:space="preserve">Rótulo de link gerado por script, com parênteses empilhados. O parágrafo repete o callout logo acima. Mesmo vício em 6579 ('(Vol. 7) (produto em escala)').</t>
  </si>
  <si>
    <t xml:space="preserve">Cortar o parágrafo, que o callout já cobre, ou escrever: 'O Vol. 1, Cap. 10, trata da IA como ferramenta do fundador. Aqui, a IA é parte do produto.'</t>
  </si>
  <si>
    <t xml:space="preserve">Uso intensivo de GPT-4, ou Claude Opus, pode custar R$ 2 a 20 por usuário ativo, por mês. Em SaaS com ticket de R$ 50 por mês, vira prejuízo.</t>
  </si>
  <si>
    <t xml:space="preserve">R$ 20 de custo sobre R$ 50 de ticket reduz a margem, não dá prejuízo. O capítulo usa outras escalas: até 50 vezes a média (7021) e um usuário de R$ 300 (7092), 170 vezes a média.</t>
  </si>
  <si>
    <t xml:space="preserve">Usar um caso só do começo ao fim: média de R$ 1,80, usuário pesado a 50 vezes (R$ 90) e o plano de R$ 49 que só quebra sem teto de uso.</t>
  </si>
  <si>
    <t xml:space="preserve">Se o seu produto só funciona com GPT-4 da OpenAI, e a OpenAI muda o preço três vezes (já aconteceu), a empresa quebra.</t>
  </si>
  <si>
    <t xml:space="preserve">Em outubro de 2026 o GPT-4 é modelo aposentado. O risco de depender de um provedor é a descontinuação ou a troca do modelo, não só o preço, que tende a cair. Repete-se em 6860, 7094 e 7106.</t>
  </si>
  <si>
    <t xml:space="preserve">Se o produto só funciona com um modelo de um provedor e esse modelo é descontinuado ou muda de comportamento, a empresa para. Tirar 'GPT-4' dos exemplos.</t>
  </si>
  <si>
    <t xml:space="preserve">Modelos balanceados. Claude Sonnet 4.6, GPT-4o mini, Gemini Flash. Custo de US$ 3 a 15 por 1M tokens.</t>
  </si>
  <si>
    <t xml:space="preserve">GPT-4o mini e Gemini Flash custam bem menos de US$ 3 por milhão, e o Flash já está na faixa pequena (6878). O diagrama põe Gemini Pro como balanceado (o texto, na fronteira) e GPT-4.5 na fronteira.</t>
  </si>
  <si>
    <t xml:space="preserve">Tabela por faixa, um modelo por família, com mês de referência: pequeno (Haiku, mini, Flash-Lite), médio (Sonnet, modelo padrão da OpenAI, Flash), fronteira (Opus, topo da OpenAI, Gemini Pro). Alinhar o diagrama.</t>
  </si>
  <si>
    <t xml:space="preserve">US$ 3 por milhão de tokens de entrada e US$ 15 de saída é o preço do Claude Sonnet 4.6. O GPT-4o mini custa US$ 0,15 e US$ 0,60 e já aparece como depreciado. Os Gemini Flash vigentes (3.6 e 3.8) custam US$ 0,75 e US$ 3,75 até 31/12/2026.</t>
  </si>
  <si>
    <t xml:space="preserve">https://developers.openai.com/api/docs/models/gpt-4o-mini | https://ai.google.dev/gemini-api/docs/pricing?authuser=6 | https://www.morphllm.com/anthropic-claude-api-pricing</t>
  </si>
  <si>
    <t xml:space="preserve">(nota: o modelo GPT-4o nano nunca existiu, e os antigos GPT-4.5 e GPT-4.1 nano foram descontinuados em 2025 e outubro de 2026)</t>
  </si>
  <si>
    <t xml:space="preserve">Nota de checagem que vazou para o leitor: corrige um 'GPT-4o nano' que o texto não cita mais. E o diagrama (6892) ainda usa o GPT-4.5 como modelo de fronteira.</t>
  </si>
  <si>
    <t xml:space="preserve">Cortar a nota. Se a data importar, escrever 'o GPT-4.5 saiu da API em julho de 2025' e tirá-lo do diagrama.</t>
  </si>
  <si>
    <t xml:space="preserve">Versionado. Cada prompt tem versão, histórico, e autor da mudança. Testado. A mudança de prompt passa por eval suite antes de ir a produção.</t>
  </si>
  <si>
    <t xml:space="preserve">Lista achatada em fragmentos, padrão de quase todo o capítulo (6870, 6882, 6912, 6967, 6977, 6979, 7023, 7029, 7046).</t>
  </si>
  <si>
    <t xml:space="preserve">Voltar à lista: '- Versionado: cada prompt tem versão, histórico e autor.' '- Testado: toda mudança passa pela suíte de evals.' Ou prosa corrida.</t>
  </si>
  <si>
    <t xml:space="preserve">como LangSmith, PromptLayer, Humanloop e Braintrust.</t>
  </si>
  <si>
    <t xml:space="preserve">A Humanloop encerrou a plataforma em 2025, quando o time foi para a Anthropic. Ferramenta indicada em outubro de 2026 pode não existir mais.</t>
  </si>
  <si>
    <t xml:space="preserve">Trocar por ferramenta ativa (o Langfuse, que o capítulo já cita) e conferir a lista inteira.</t>
  </si>
  <si>
    <t xml:space="preserve">Fine-tuning, com dataset curado. Última linha de defesa. Caro. Complexo. Mas elimina classes de erro.</t>
  </si>
  <si>
    <t xml:space="preserve">Promessa forte demais. Ajuste fino reduz erros de formato e de domínio, mas não impede a invenção de fatos e pode até aumentá-la fora do que foi treinado.</t>
  </si>
  <si>
    <t xml:space="preserve">Ajuste fino com dados curados: caro e complexo. Reduz erros recorrentes de formato e domínio, mas não substitui o grounding.</t>
  </si>
  <si>
    <t xml:space="preserve">#### 6. Custo de inferência, o assassino silencioso</t>
  </si>
  <si>
    <t xml:space="preserve">Clichê com adjetivo da lista proibida. No trecho: 'brutalmente' (6178), 'vitais' (6593, 6822), 'transparência absoluta' (7156), 'velocidade letal' (7160), 'mais poderosas' (7317).</t>
  </si>
  <si>
    <t xml:space="preserve">#### 6. Custo de inferência por usuário</t>
  </si>
  <si>
    <t xml:space="preserve">Otimistic UI, começar a mostrar UI enquanto a resposta é gerada. Pré-computation, responder antes que o usuário peça</t>
  </si>
  <si>
    <t xml:space="preserve">Erro de grafia ('Otimistic' por 'Optimistic') e híbrido ('Pré-computation'). 'Percepção de latência menos setenta por cento' não tem fonte.</t>
  </si>
  <si>
    <t xml:space="preserve">Interface otimista: mostrar a estrutura da resposta enquanto ela é gerada. Pré-cálculo: deixar sugestões prontas antes do pedido.</t>
  </si>
  <si>
    <t xml:space="preserve">### Margem Bruta pós-inferência, Taxa de Aprovação sem Edição Humana (Zero-Edit Rate), Latência P95 e Precisão no conjunto de Evals</t>
  </si>
  <si>
    <t xml:space="preserve">O corpo não traz margem bruta pós-inferência nem taxa de aprovação sem edição. A segunda é a métrica que mediria o 'Motor Autônomo' da abertura e fica só no título.</t>
  </si>
  <si>
    <t xml:space="preserve">Acrescentar: 'Margem bruta após inferência, com alvo definido no pricing.' 'Taxa de aprovação sem edição: % de saídas aceitas sem mudança pelo usuário, por tipo de tarefa.'</t>
  </si>
  <si>
    <t xml:space="preserve">aguardando parecer na comissão especial da Câmara em outubro de 2026; ver Capítulo 11 do Vol. 8)</t>
  </si>
  <si>
    <t xml:space="preserve">O Vol. 8, Cap. 11, é Compliance e Anticorrupção. Regulatório de IA é o Cap. 10 (numeração antiga). O status do PL na Câmara em outubro de 2026 precisa de checagem.</t>
  </si>
  <si>
    <t xml:space="preserve">ver Vol. 8, Cap. 10 (Regulatório de IA no Brasil)</t>
  </si>
  <si>
    <t xml:space="preserve">obrigações gerais de alto risco entre agosto de 2026 e agosto de 2027</t>
  </si>
  <si>
    <t xml:space="preserve">Em novembro de 2025 a Comissão Europeia propôs adiar as regras de alto risco (pacote Digital Omnibus). Em outubro de 2026 o calendário pode ter mudado.</t>
  </si>
  <si>
    <t xml:space="preserve">Conferir o calendário vigente e datar a frase: 'pelo texto em vigor em outubro de 2026, as obrigações de alto risco valem a partir de...'.</t>
  </si>
  <si>
    <t xml:space="preserve">mas manter revisão humana em decisões críticas segue recomendado para mitigar risco regulatório e no PL 2338/2023)</t>
  </si>
  <si>
    <t xml:space="preserve">Final truncado: 'e no PL 2338/2023' fica solto. A grafia do PL alterna entre '2.338/2023' e '2338/2023' no mesmo parágrafo.</t>
  </si>
  <si>
    <t xml:space="preserve">mas manter revisão humana em decisões críticas segue recomendado para reduzir risco regulatório, e o PL 2.338/2023 vai na mesma direção. (Conferir o texto do PL.)</t>
  </si>
  <si>
    <t xml:space="preserve">O texto do PL 2.338/2023 aprovado no Senado em 10/12/2024 prevê supervisão humana para sistemas de alto risco e o direito de pedir revisão humana de decisões automatizadas em certos casos. Em outubro de 2026 o PL aguarda parecer na comissão especial da Câmara.</t>
  </si>
  <si>
    <t xml:space="preserve">https://www.mattosfilho.com.br/?p=110250 | https://fpf.org/blog/the-ai-act-implementation-timeline-what-changes-under-the-ai-omnibus</t>
  </si>
  <si>
    <t xml:space="preserve">**Da teoria à rotina operacional (AI COMO PARTE DO PRODUTO (AI-NATIVE PRODUCT)):** Na revisão mensal em São Paulo e Florianópolis, **Lucas e Marina** transformaram o protocolo</t>
  </si>
  <si>
    <t xml:space="preserve">Mesmo molde do Cap. 9, palavra por palavra. Arquétipo trocado: a abertura é de Henrique, no Mato Grosso, e Lucas e Marina não aparecem no capítulo. Desfecho genérico.</t>
  </si>
  <si>
    <t xml:space="preserve">Fechar com Henrique e um número do caso: quantas ordens de compra a usina aprovou sem editar e o que aconteceu com o concorrente do chatbot.</t>
  </si>
  <si>
    <t xml:space="preserve">Na revisão mensal em São Paulo e Florianópolis, **Lucas e Marina** transformaram o protocolo de *O Espelho do Capítulo 10: Sua IA é o Motor...*</t>
  </si>
  <si>
    <t xml:space="preserve">O capítulo abre com Henrique (agente que lê a vibração da turbina e aprova a compra da peça) e ele não volta no corpo. O molde fecha com Lucas e Marina e a melhor cena de IA fica sem desfecho.</t>
  </si>
  <si>
    <t xml:space="preserve">Fechar com Henrique: quantas compras o botão aprovou, quantas paradas evitou, quanto custa a inferência por usina. Lucas pode seguir na revisão técnica, como já está.</t>
  </si>
  <si>
    <t xml:space="preserve">**Da teoria à rotina operacional (AI COMO PARTE DO PRODUTO (AI-NATIVE PRODUCT)):** Na revisão mensal em São Paulo e Florianópolis, **Lucas e Marina**</t>
  </si>
  <si>
    <t xml:space="preserve">O capítulo AI-native é de Henrique. Lucas só faz uma "revisão técnica informal" (4:6836). A bíblia diz que a dupla é o arquétipo AI-native e o molde a põe no fecho sem cena.</t>
  </si>
  <si>
    <t xml:space="preserve">Dar à dupla a cena do módulo de leitura de contratos por IA (citado em 4:5138) ou fechar com Henrique e o botão de compra em um clique.</t>
  </si>
  <si>
    <t xml:space="preserve">Para financiar o desenvolvimento de um ERP financeiro amplo que patinava nas demos, eles vendiam um serviço produtizado de auditoria de boletos</t>
  </si>
  <si>
    <t xml:space="preserve">Na Fase 10 (3:2726) Marina corta o produto para três telas e o MVP sobe assim (4:99). Um ERP amplo no primeiro ano não cabe nessa linha do tempo.</t>
  </si>
  <si>
    <t xml:space="preserve">Escrever "Depois do MVP, Lucas voltou a inchar o produto com módulos de ERP que patinavam nas demos". Assim o pivot vem depois das três telas.</t>
  </si>
  <si>
    <t xml:space="preserve">perceberam que os diretores financeiros ignoravam os outros módulos do ERP e renovavam apenas pelo motor automatizado</t>
  </si>
  <si>
    <t xml:space="preserve">Os clientes compravam o serviço de auditoria, não o ERP. Não fica claro como ignoravam módulos que não usavam. Na Fase 11 o serviço era 'auditoria manual de extratos', aqui é 'de boletos'.</t>
  </si>
  <si>
    <t xml:space="preserve">perceberam que os diretores financeiros não queriam o ERP. Renovavam só pelo motor que achava cobranças duplicadas em 15 minutos.</t>
  </si>
  <si>
    <t xml:space="preserve">Mudar de ideia toda segunda-feira porque você teve preguiça de prospectar vinte clientes não é pivotar; é desistência crônica disfarçada de estratégia.</t>
  </si>
  <si>
    <t xml:space="preserve">Antítese 'não é X, é Y' montada com ponto e vírgula, no molde que o autor quer cortar. Cerca de 6 casos de ponto e vírgula no capítulo (ex.: 7248, 7335).</t>
  </si>
  <si>
    <t xml:space="preserve">Mudar de ideia toda segunda-feira por preguiça de prospectar vinte clientes é desistência disfarçada de estratégia.</t>
  </si>
  <si>
    <t xml:space="preserve">Startup que começou oferecendo ferramenta de CRM para pequenas empresas, pivotar para ferramenta de contabilidade para essas mesmas empresas.</t>
  </si>
  <si>
    <t xml:space="preserve">Verbo no infinitivo onde cabe o pretérito ('pivotar' por 'pivotou'). A frase fica sem verbo principal.</t>
  </si>
  <si>
    <t xml:space="preserve">Uma startup que oferecia CRM para pequenas empresas passou a vender contabilidade para essas mesmas empresas.</t>
  </si>
  <si>
    <t xml:space="preserve">**6. Technology pivot.** Mantém proposta de valor. Muda tecnologia central. O padrão.</t>
  </si>
  <si>
    <t xml:space="preserve">Seis tipos reescritos pela metade: 1, 4 e 5 em português e prosa, 2, 3 e 6 em inglês e fragmentos. Em 7179, 'Você' com maiúscula no meio da frase. O trecho alterna 'pivot' e 'pivô'.</t>
  </si>
  <si>
    <t xml:space="preserve">Reescrever 2, 3 e 6 no formato de 1, 4 e 5 ('**6. Pivô de tecnologia (technology pivot).** Mantém a proposta de valor e troca a tecnologia central quando...') e usar 'pivô' em todo o capítulo.</t>
  </si>
  <si>
    <t xml:space="preserve">já casos como a mudança do Burbn para o Instagram ilustram um *solution pivot* do tipo *zoom-in* numa única função do produto</t>
  </si>
  <si>
    <t xml:space="preserve">Parágrafos vizinhos classificam o Instagram de dois jeitos ('customer pivot mais solution pivot' em 7205). O zoom-in, que abre o capítulo, não está entre os seis tipos.</t>
  </si>
  <si>
    <t xml:space="preserve">Pôr o zoom-in como subtipo do pivô de solução, usar uma classificação só para o Instagram e tirar o parêntese enxertado no caso Loggi.</t>
  </si>
  <si>
    <t xml:space="preserve">Fabien Mendez começou em 2012 com o GoJames, app de transporte de passageiros, antes da Uber consolidar o segmento e antes de regulamentação clara.</t>
  </si>
  <si>
    <t xml:space="preserve">Detalhes a conferir: o que era o GoJames, o ano e se houve pivô de passageiros para entregas. 'Caronas individuais', adiante, não descreve corrida paga.</t>
  </si>
  <si>
    <t xml:space="preserve">Checar em entrevistas de Fabien Mendez. Se não confirmar, contar só o documentado: Loggi fundada em 2013, entregas por motoboy e depois logística de e-commerce.</t>
  </si>
  <si>
    <t xml:space="preserve">99 nos primeiros anos. O modelo evoluiu conforme o mercado mudou. Eventualmente pivotou para incluir motoristas não taxistas (customer pivot).</t>
  </si>
  <si>
    <t xml:space="preserve">O caso 99 aparece duas vezes (aqui e no fim de 7211, colado à Loft). 'Eventualmente' é falso cognato de 'eventually'. Motorista particular muda a oferta, não o cliente.</t>
  </si>
  <si>
    <t xml:space="preserve">Um parágrafo só: 'A 99 nasceu como app de táxi e em 2016 lançou o 99POP com motoristas particulares.' Tirar a menção do parágrafo da Loft e rever o tipo de pivô.</t>
  </si>
  <si>
    <t xml:space="preserve">Movile e PlayKids. Pivot de carrier billing (parcerias com operadoras de telecom) para app store e modelo de assinatura digital, enquanto o grupo Movile migrou</t>
  </si>
  <si>
    <t xml:space="preserve">Frase emendada: começa como fragmento, explica 'carrier billing' duas vezes e junta dois casos com 'enquanto'. Não diz o tipo de pivô. A união com a Sandbox &amp; Co. em 2022 pede checagem.</t>
  </si>
  <si>
    <t xml:space="preserve">A Movile trocou o faturamento via operadora (carrier billing) por apps próprios e investimentos (iFood, Sympla). A PlayKids, de 2013, passou a cobrar assinatura nas lojas de apps: pivô de modelo de negócio.</t>
  </si>
  <si>
    <t xml:space="preserve">Você tem dados específicos que indicam que a direção atual não funciona? Os dados podem ser. Métricas de produto (a retenção cai, a ativação está baixa).</t>
  </si>
  <si>
    <t xml:space="preserve">Frase partida: 'Os dados podem ser.' perdeu os dois-pontos e a lista virou frases soltas.</t>
  </si>
  <si>
    <t xml:space="preserve">Servem como evidência: métricas de produto (retenção em queda, ativação baixa), unit economics (CAC que não se paga), pesquisa com clientes (a dor real é outra) e sinal competitivo.</t>
  </si>
  <si>
    <t xml:space="preserve">verificação prévia das matérias sujeitas a aprovação ou veto de investidores nos contratos de mútuo conversível ou acordo de sócios; ver Fase 18 no Vol. 8)</t>
  </si>
  <si>
    <t xml:space="preserve">A ordem (time primeiro, investidores depois, papelada 'em paralelo') ignora que acordos de sócios e mútuos costumam exigir aprovação prévia para mudar a linha de negócio.</t>
  </si>
  <si>
    <t xml:space="preserve">Inverter: checar vetos e obter a aprovação formal antes. Depois o time, os demais investidores e os clientes. Dizer isso no início de 'Comunicação'.</t>
  </si>
  <si>
    <t xml:space="preserve">Melhor separação consensual e rápida do que permanência forçada em papel inadequado.</t>
  </si>
  <si>
    <t xml:space="preserve">Desligar no Brasil segue a CLT: acordo (art. 484-A) e demissão sem justa causa têm custos e efeitos distintos. Falta ressalva e remissão.</t>
  </si>
  <si>
    <t xml:space="preserve">Acrescentar: 'Desligamentos seguem a CLT (Vol. 8, Cap. 6, e Vol. 9, Cap. 10). Acordo só se o funcionário quiser, nunca como pressão.'</t>
  </si>
  <si>
    <t xml:space="preserve">Um, ou dois, desses sinais não exige pivot. Exige investigação. Quatro, ou mais, sinais simultaneamente, sustentados por dois ou mais trimestres</t>
  </si>
  <si>
    <t xml:space="preserve">A regra pula o caso de três sinais. E esperar dois trimestres de sinais pode queimar os 6 a 9 meses de caixa que a abertura (7160) manda preservar.</t>
  </si>
  <si>
    <t xml:space="preserve">Até dois sinais: investigue. Três ou mais por um trimestre: abra a decisão de pivô enquanto ainda houver de 6 a 9 meses de caixa.</t>
  </si>
  <si>
    <t xml:space="preserve">Callout vazio: só o título, sem as fases que prometia. O conteúdo sumiu na limpeza de links.</t>
  </si>
  <si>
    <t xml:space="preserve">Preencher (Fases 4, 12 e 13 como pontos em que o pivô aparece, Fase 20 para o encerramento voluntário) ou apagar.</t>
  </si>
  <si>
    <t xml:space="preserve">**Resultado na trincheira (PIVOT: TIPOLOGIA, DECISÃO E EXECUÇÃO):** A disciplina descrita em *O Espelho do Capítulo 11: Você Está Sendo...* permitiu que **Lucas e Marina**</t>
  </si>
  <si>
    <t xml:space="preserve">Molde contado pelo script, título truncado. O arquétipo faz sentido (o pivô de Lucas e Marina abre o capítulo). O desfecho não: 'blindar a margem e reduzir retrabalho' nada tem com pivô.</t>
  </si>
  <si>
    <t xml:space="preserve">Retomar o resultado da cena: o que mudou na carteira depois que Lucas e Marina largaram os módulos do ERP e passaram a vender só a conciliação.</t>
  </si>
  <si>
    <t xml:space="preserve">Depois de aplicar a pergunta clássica que Andy Grove fez a Gordon Moore na Intel em 1985 (relatada em *Só os Paranoicos Sobrevivem* e usada no Espelho acima:</t>
  </si>
  <si>
    <t xml:space="preserve">A anedota de Grove aparece no Espelho e de novo no Ritual, com atribuição repetida e duas versões da fala. A versão entre aspas acrescenta 'na segunda-feira', que não é de Grove.</t>
  </si>
  <si>
    <t xml:space="preserve">No Ritual: 'Com a resposta à pergunta de Grove em mãos, escreva com seus sócios...'. Citação só no Espelho, fiel ao livro: 'Se fôssemos demitidos e o conselho trouxesse um novo CEO, o que ele faria?'</t>
  </si>
  <si>
    <t xml:space="preserve">Coloque-a na mesa hoje.</t>
  </si>
  <si>
    <t xml:space="preserve">O volume acaba no Ritual do Cap. 11, sem fecho da etapa MVP a PMF nem ponte para o Vol. 5. A única ponte do volume fica após a Fase 13 e anuncia 'Capítulos 1 a 16'.</t>
  </si>
  <si>
    <t xml:space="preserve">Meia página de fecho: onde cada arquétipo termina o Vol. 4 e qual pergunta de capital abre o Vol. 5.</t>
  </si>
  <si>
    <t xml:space="preserve">FASE 14</t>
  </si>
  <si>
    <t xml:space="preserve">com todos os 11 frameworks financeiros e de *valuation* e os 6 templates de rodada integrados na Oficina.</t>
  </si>
  <si>
    <t xml:space="preserve">Fala em "Oficina", mas nenhuma seção tem esse nome. O bloco se chama MANUAL PASSO A PASSO, CANVASES e TEMPLATES, sem o rótulo Oficina de Trincheira que a Nota do autor promete.</t>
  </si>
  <si>
    <t xml:space="preserve">Abrir o bloco da linha 232 com "### Oficina de Trincheira (Caderno de Campo)" e pôr frameworks, canvases e templates como subseções dela.</t>
  </si>
  <si>
    <t xml:space="preserve">A **[[#FASE 14 — CAPITAL PARA ESCALA, RODADAS E EFICIÊNCIA FINANCEIRA|Fase 14]]** abre o manual do CEO e do CFO ensinando como monitorar as nove métricas vitais de uma *scaleup*</t>
  </si>
  <si>
    <t xml:space="preserve">A fase tem dois títulos quase iguais (H1 na linha 83, H2 na 89) e o parágrafo de abertura linka para a própria fase. "Vitais" é adjetivo inflado.</t>
  </si>
  <si>
    <t xml:space="preserve">Manter um título só. Sem autolink: "A Fase 14 abre o manual do CEO e do CFO com as nove métricas de saúde de uma scale-up, o data room e a captação em posição de força."</t>
  </si>
  <si>
    <t xml:space="preserve">e **Dra. Camila** (rede de clínicas odontológicas em Belo Horizonte como contraponto de expansão lucrativa sem capital de risco tradicional).</t>
  </si>
  <si>
    <t xml:space="preserve">A abertura promete acompanhar quatro arquétipos, mas Camila não volta na fase. Henrique e Rafael e Bia aparecem uma vez cada, de passagem (linhas 1124 e 623).</t>
  </si>
  <si>
    <t xml:space="preserve">Dar a Camila um caso na Oficina (CCC da clínica com convênios e parcelamento, ou DuPont da rede) e trocar exemplos genéricos de SaaS por Henrique e por Rafael e Bia. Ou cortar a promessa da linha 91.</t>
  </si>
  <si>
    <t xml:space="preserve">**Henrique** (indústria de hardware e sensores em Curitiba estruturando o Plano de Financiamento Não-Diluitivo com Finep e BNDES)</t>
  </si>
  <si>
    <t xml:space="preserve">O caso preenchido de Henrique (linha 1124) não tem BNDES: soma Finep/EMBRAPII, Lei de Informática e FIDC. A apresentação e o caso descrevem planos diferentes.</t>
  </si>
  <si>
    <t xml:space="preserve">Alinhar as duas passagens. Ou a linha 91 diz "com Finep, EMBRAPII e Lei de Informática", ou o caso da linha 1124 ganha a linha BNDES que a abertura promete.</t>
  </si>
  <si>
    <t xml:space="preserve">Em *High Output Management*, Andy Grove usa a analogia da fábrica de café da manhã para mostrar que uma operação não deve ser medida pela atividade bruta das máquinas</t>
  </si>
  <si>
    <t xml:space="preserve">A pergunta da abertura (por que empresas com recorde de vendas quebram) fica sem resposta. A fábrica de Grove, sobre etapa limitante, não explica burn multiple nem caixa. Autoridade colada.</t>
  </si>
  <si>
    <t xml:space="preserve">Responder com a própria cena: "Porque cada real novo de ARR custou dois de caixa, e o caixa acaba antes de o ARR virar dinheiro." Cortar Grove, ou nomear a etapa limitante (os 75 dias de recebimento).</t>
  </si>
  <si>
    <t xml:space="preserve">o vício em celebrar o topo da planilha enquanto o motor inferior consome dois reais de combustível para entregar um real de tração</t>
  </si>
  <si>
    <t xml:space="preserve">Metáforas misturadas no mesmo trecho: foguete, tanque, motor inferior, combustível, tração e leis da física financeira. O conceito fala em faturamento, mas a cena mede ARR.</t>
  </si>
  <si>
    <t xml:space="preserve">Ficar com uma imagem só, o tanque: "o vício de celebrar o ARR enquanto cada real novo custa dois reais de caixa". Cortar "leis da física financeira" e a lista de três que vem depois.</t>
  </si>
  <si>
    <t xml:space="preserve">Referência SaaS B2B (por estágio na tabela de saída)</t>
  </si>
  <si>
    <t xml:space="preserve">"Por estágio na tabela de saída" é rótulo de bastidor. O leitor não sabe que tabela é essa nem onde fica.</t>
  </si>
  <si>
    <t xml:space="preserve">Cabeçalho "Referência SaaS B2B". Se a ideia é remeter às faixas por estágio, escrever "(faixas por estágio na tabela Métricas e benchmarks, adiante)".</t>
  </si>
  <si>
    <t xml:space="preserve">alinhado à eficiência de queima (benchmarks Bessemer / OpenView)</t>
  </si>
  <si>
    <t xml:space="preserve">A OpenView parou de investir e de publicar o relatório anual de benchmarks de SaaS. Citada como referência viva em 2026, pode soar desatualizada.</t>
  </si>
  <si>
    <t xml:space="preserve">Verificar. Se confirmado, citar Bessemer e KeyBanc (já usados na linha 171) ou datar: "(OpenView, relatório de 2023)".</t>
  </si>
  <si>
    <t xml:space="preserve">A OpenView Venture Partners, de Boston, suspendeu novos investimentos e demitiu a maior parte da equipe em dezembro de 2023. Não é referência viva de benchmarks de SaaS em 2026.</t>
  </si>
  <si>
    <t xml:space="preserve">https://www.axios.com/2023/12/06/openview-venture-partners-stops-investing</t>
  </si>
  <si>
    <t xml:space="preserve">&lt; 1,0x excelente, 1,0x a 1,5x bom, 1,5x a 2,0x suspeito/alerta, &gt; 2,0x queima caixa sem eficiência (régua de David Sacks, Craft Ventures)</t>
  </si>
  <si>
    <t xml:space="preserve">Atribui a Sacks uma régua que contradiz a tabela da própria fase (linhas 429 a 433), onde 1,5x a 2x é "Good" e só 2x a 3x é "Suspect". A linha 221 repete a versão errada.</t>
  </si>
  <si>
    <t xml:space="preserve">Usar a régua de Sacks em todas as ocorrências: abaixo de 1x excelente, 1x a 1,5x ótimo, 1,5x a 2x bom, 2x a 3x suspeito, acima de 3x ruim. Corrigir também a linha 221.</t>
  </si>
  <si>
    <t xml:space="preserve">#### Passo 4, estruture captação estratégica (não oportunista)</t>
  </si>
  <si>
    <t xml:space="preserve">Os passos saltam do 1 para o 4 e voltam ao 3 (linha 166). Não existe Passo 2. Resíduo de corte ou de fusão.</t>
  </si>
  <si>
    <t xml:space="preserve">Renumerar: Passo 1 (métricas), Passo 2 (eficiência de capital, hoje na linha 166), Passo 3 (captação). É a ordem lógica, diagnóstico antes da rodada.</t>
  </si>
  <si>
    <t xml:space="preserve">**De quem captar:** o investidor estratégico (CVC ou executivo do setor) aporta rede comercial e validação técnica</t>
  </si>
  <si>
    <t xml:space="preserve">Nas quatro perguntas e nos nove termos do term sheet, os rótulos alternam negrito, sem negrito, dois-pontos e ponto ("Quando.", "Vesting de fundadores."). Limpeza de negrito feita pela metade.</t>
  </si>
  <si>
    <t xml:space="preserve">Padronizar. As quatro perguntas viram prosa corrida e os termos do term sheet viram uma tabela curta, já que o Term Sheet Anotado repete tudo adiante.</t>
  </si>
  <si>
    <t xml:space="preserve">Semanas 16-28: *due diligence* confirmatória (contábil, jurídica e técnica sob exclusividade) e fechamento</t>
  </si>
  <si>
    <t xml:space="preserve">Doze semanas de diligência sob exclusividade contradizem o Term Sheet Anotado (30 a 45 dias, linha 1458). O Plano de Rodada põe a diligência nas semanas 10 a 16 e fecha na 20.</t>
  </si>
  <si>
    <t xml:space="preserve">Um cronograma só, usado nos três lugares: aqui, no Plano de Rodada (1497 a 1545) e no caso da linha 1125. Ajustar também "Sete meses é o normal" (139) e o número de fundos (15 a 25 aqui, 30 a 45 no plano).</t>
  </si>
  <si>
    <t xml:space="preserve">conforme prazos médios observados em levantamentos da LAVCA e ABVCAP). Duração total: 5 a 7 meses.</t>
  </si>
  <si>
    <t xml:space="preserve">Não conheço levantamento da LAVCA ou da ABVCAP que meça a duração de uma rodada semana a semana. A fonte parece colada para dar autoridade ao cronograma.</t>
  </si>
  <si>
    <t xml:space="preserve">Verificar a fonte. Se não existir, escrever "pela prática de gestoras e escritórios brasileiros, uma Série A leva de 5 a 7 meses", sem atribuir a LAVCA e ABVCAP.</t>
  </si>
  <si>
    <t xml:space="preserve">*data room* (repositório com demonstrativos financeiros auditados, *cap table*, KPIs, contratos materiais e documentação societária)</t>
  </si>
  <si>
    <t xml:space="preserve">Exige demonstrativos auditados, mas o template de Data Room (linha 1342) pede DRE "auditada ou revisada se disponível". Startup Ltda. raramente tem auditoria na Série A.</t>
  </si>
  <si>
    <t xml:space="preserve">"demonstrativos financeiros (auditados, se houver, ou revisados pelo contador)", alinhado ao template.</t>
  </si>
  <si>
    <t xml:space="preserve">(tipicamente de R$ 15 mil a R$ 35 mil) ou no fechamento jurídico completo da rodada de Série A (de R$ 60 mil a R$ 150 mil em escritórios especializados em VC no Brasil)</t>
  </si>
  <si>
    <t xml:space="preserve">Faixas de honorários precisas, sem fonte nem data. Variam por praça e por escritório e envelhecem rápido.</t>
  </si>
  <si>
    <t xml:space="preserve">Verificar com dois ou três escritórios de VC. Se mantidas, datar ("em 2026") e apresentar como ordem de grandeza.</t>
  </si>
  <si>
    <t xml:space="preserve">### Quando a startup vira compradora (uso alternativo do capital da rodada)</t>
  </si>
  <si>
    <t xml:space="preserve">O bloco de M&amp;A como comprador entra entre o Passo 3 e a checklist, interrompe o roteiro de captação e resume o Cap. 12 do Vol. 9. Nenhum arquétipo compra nada na fase.</t>
  </si>
  <si>
    <t xml:space="preserve">Reduzir a um parágrafo no fim do passo de captação ("use parte da rodada para comprar só quando...") e deixar critérios e múltiplos no Vol. 9.</t>
  </si>
  <si>
    <t xml:space="preserve">*(Nota: o processo completo de M&amp;A está no Capítulo 13 do Volume 9; aqui resumimos os critérios de alocação de capital</t>
  </si>
  <si>
    <t xml:space="preserve">No Vol. 9 o Capítulo 13 é Search Funds e ETA. M&amp;A como comprador é o Capítulo 12, como o callout da linha 178 diz. A nota repete o callout e erra o número.</t>
  </si>
  <si>
    <t xml:space="preserve">Cortar a nota em itálico. O callout seguinte já faz a remissão certa ao Capítulo 12 do Vol. 9.</t>
  </si>
  <si>
    <t xml:space="preserve">é movimento que, bem-feito, multiplica velocidade; mal-feito, destrói valor mais rápido que qualquer outra decisão estratégica.</t>
  </si>
  <si>
    <t xml:space="preserve">Ponto e vírgula montando antítese. A prosa da fase tem cerca de 63, vários colando frases que pediam ponto (linha 823, fecho da linha 1570).</t>
  </si>
  <si>
    <t xml:space="preserve">"Bem-feita, a compra acelera a empresa. Malfeita, destrói valor mais rápido que qualquer outra decisão." Revisar os demais trocando por ponto ou vírgula.</t>
  </si>
  <si>
    <t xml:space="preserve">(ordens de grandeza observadas em M&amp;A de tecnologia no Brasil segundo relatórios da Distrito e Questum, sujeitas ao ciclo de juros)</t>
  </si>
  <si>
    <t xml:space="preserve">Faixas de preço (R$ 2M a R$ 20M, 2x a 6x ARR) e metas de retenção atribuídas a relatórios sem título nem ano. O parágrafo tem cerca de 150 palavras.</t>
  </si>
  <si>
    <t xml:space="preserve">Verificar se Distrito e Questum publicam esses números e citar título e ano, ou apresentar como estimativa do autor. Quebrar o parágrafo em três, uma modalidade por parágrafo.</t>
  </si>
  <si>
    <t xml:space="preserve">### O Espelho da Fase 14: Você Está Construindo Patrimônio ou Queimando Combustível?</t>
  </si>
  <si>
    <t xml:space="preserve">Título em Title Case, fora do padrão do português. Outros títulos da fase vêm em caixa alta inteira (211, 232, 785, 1121).</t>
  </si>
  <si>
    <t xml:space="preserve">"### O Espelho da Fase 14: você está construindo patrimônio ou queimando combustível?" e passar os títulos em caixa alta para caixa normal.</t>
  </si>
  <si>
    <t xml:space="preserve">**Resultado na trincheira (CAPITAL PARA ESCALA, RODADAS E EFICIÊNCIA FINANCEIRA):** A disciplina descrita em *O Espelho da Fase 14: Você Está Construindo...* permitiu que **Lucas e Marina**</t>
  </si>
  <si>
    <t xml:space="preserve">Molde com título truncado. O arquétipo serve (é a cena da fase), mas blindar margem e reduzir retrabalho nada têm com burn de 2,07x, 4,5 meses de caixa e Série A. E vem antes do diagnóstico.</t>
  </si>
  <si>
    <t xml:space="preserve">Cortar a linha. Trazer para o Espelho o desfecho real da linha 1570: Lucas e Marina congelaram contratações por 90 dias, venderam contratos anuais antecipados e levaram o burn multiple de 2,07x para 1,05x antes do data room.</t>
  </si>
  <si>
    <t xml:space="preserve">**A Prova do Combustível (*Burn Multiple*):** Nos últimos dois trimestres, quantos reais líquidos do caixa você queimou para cada R$ 1,00 de nova receita recorrente líquida adicionada?</t>
  </si>
  <si>
    <t xml:space="preserve">O Espelho fica na linha 198, antes de 1.360 linhas de Oficina, e não volta à sala da Vila Olímpia. O desfecho só aparece no Fechamento (1570). O leitor não se mede contra o 2,07x da cena.</t>
  </si>
  <si>
    <t xml:space="preserve">Abrir o Espelho pela cena: "Se você estivesse naquela sala com Marina, saberia dizer seu burn multiple sem abrir a planilha?" Ou mover Espelho e Ritual para depois do Fechamento, onde o desfecho já está.</t>
  </si>
  <si>
    <t xml:space="preserve">Nunca escale o orçamento de vendas e marketing enquanto o seu *Payback de CAC* estiver acima de 12 meses em estágio de crescimento (ou de 18 meses em *early-stage* enterprise)</t>
  </si>
  <si>
    <t xml:space="preserve">Quatro réguas de payback na fase: 12 e 6 meses (117), até 24 em enterprise (168), teto de 18 em enterprise inicial (aqui) e 18, 12 e 9 por estágio (216). A regra de bolso contradiz a linha 168.</t>
  </si>
  <si>
    <t xml:space="preserve">Uma régua por estágio, a da tabela da linha 216, citada nas demais. Ex.: "até 18 meses na Série A, 12 em growth, 24 só em enterprise com contrato multianual pago adiantado".</t>
  </si>
  <si>
    <t xml:space="preserve">na primeira segunda do mês, apure com a DRE fechada a queima líquida e o giro operacional (CCC)</t>
  </si>
  <si>
    <t xml:space="preserve">Na primeira segunda do mês o contador quase nunca entregou a DRE do mês anterior (o fechamento sai entre os dias 10 e 20). E o Fechamento (1570) descreve outro ritual de Marina, com NRR por safra.</t>
  </si>
  <si>
    <t xml:space="preserve">"Na segunda-feira seguinte à entrega do fechamento contábil, apure a queima líquida e o CCC." E unificar o ritual de Marina nas linhas 209 e 1570.</t>
  </si>
  <si>
    <t xml:space="preserve">| Burn Multiple (régua de David Sacks) | N/A | ≤ 2,0x (bom: 1,0x a 1,5x) | ≤ 1,0x (excelente) |</t>
  </si>
  <si>
    <t xml:space="preserve">Diz que burn multiple não se aplica em Seed e Série A, mas a fase mede Lucas e Marina por ele antes da Série A e o caso da linha 1125 usa a queda de 2,07x para 1,15x como gatilho da rodada.</t>
  </si>
  <si>
    <t xml:space="preserve">Preencher a coluna inicial (ex.: "≤ 2,0x antes da Série A") e trocar "bom: 1,0x a 1,5x" pela régua de Sacks, em que 1x a 1,5x é "ótimo".</t>
  </si>
  <si>
    <t xml:space="preserve">| Magic Number (eficiência de S&amp;M) | ≥ 0,75 | ≥ 1,0 | ≥ 1,2 |</t>
  </si>
  <si>
    <t xml:space="preserve">O Magic Number aparece duas vezes na mesma tabela, com metas diferentes: 0,5, 0,75 e 1,0 (linha 219) e 0,75, 1,0 e 1,2 (linha 222). Resíduo de fusão.</t>
  </si>
  <si>
    <t xml:space="preserve">Manter uma linha só, coerente com o framework da linha 520: "≥ 0,5 | ≥ 0,75 | ≥ 1,0".</t>
  </si>
  <si>
    <t xml:space="preserve">Este bloco reúne a referência principal de finanças e estrutura de capital da coleção: treze frameworks ordenados desde a auditoria de *unit economics*</t>
  </si>
  <si>
    <t xml:space="preserve">O parágrafo da linha 234 se repete na 236. A única diferença é "não-diluitivas" e "não diluitivas". A correção do hífen gerou uma cópia em vez de substituir.</t>
  </si>
  <si>
    <t xml:space="preserve">Apagar a linha 234 e manter a 236.</t>
  </si>
  <si>
    <t xml:space="preserve">treze frameworks ordenados desde a auditoria de *unit economics*, *Burn Multiple*, *Rule of 40*, *Magic Number* e Ciclo de Conversão de Caixa até os métodos de *valuation*</t>
  </si>
  <si>
    <t xml:space="preserve">"Treze frameworks" contradiz os "11 frameworks" das linhas 24 e 85. O bloco tem 11, de Unit Economics a DuPont. Cascata de liquidação e term sheet são canvas e template.</t>
  </si>
  <si>
    <t xml:space="preserve">"onze frameworks, de unit economics a DuPont, seguidos de dois canvases (narrativa e cascata de liquidação) e seis templates de rodada".</t>
  </si>
  <si>
    <t xml:space="preserve">Todos os frameworks abaixo estão detalhados integralmente com origem, estrutura, passo a passo de aplicação, exemplo brasileiro e armadilhas para execução imediata nesta **Fase 14**.</t>
  </si>
  <si>
    <t xml:space="preserve">Promete exemplo brasileiro em todos, mas Unit Economics, Cohort, Burn Multiple, Rule of 40, Magic Number (em US$) e Quick Ratio usam casos genéricos, sem empresa, cidade ou arquétipo.</t>
  </si>
  <si>
    <t xml:space="preserve">Cumprir a promessa (Lucas e Marina no Burn Multiple e no Magic Number, Camila no CCC da clínica, Henrique no DuPont) ou trocar "exemplo brasileiro" por "exemplo numérico".</t>
  </si>
  <si>
    <t xml:space="preserve">Se unit economics negativas, empresa perde dinheiro a cada cliente, crescer acelera falência. Se positivas, empresa ganha com escala.</t>
  </si>
  <si>
    <t xml:space="preserve">Prosa telegráfica, sem artigos nem verbos de ligação, em quase todos os frameworks (ex.: 299, 475, 569, 627). Lê como anotação de aula e destoa da cena de abertura.</t>
  </si>
  <si>
    <t xml:space="preserve">"Se a unidade econômica é negativa, a empresa perde dinheiro a cada cliente novo e crescer só antecipa a falência. Se é positiva, a escala trabalha a favor."</t>
  </si>
  <si>
    <t xml:space="preserve">- CAC (Customer Acquisition Cost): total de sales + marketing ÷ novos clientes. Fully-loaded (incluindo salários de sales).</t>
  </si>
  <si>
    <t xml:space="preserve">Inglês sem necessidade em todo o bloco de frameworks: sales, fully-loaded, blended, growth stage, retention, paid-heavy, pricing, red flag, villain (975), wire (1552).</t>
  </si>
  <si>
    <t xml:space="preserve">"CAC: gasto total de vendas e marketing, com salários e encargos, dividido pelo número de clientes novos." Manter em inglês só as siglas consagradas (CAC, LTV, ARR).</t>
  </si>
  <si>
    <t xml:space="preserve">- LTV:CAC: saudável 3:1+, excelente 5:1+, problemático &lt; 1.5:1.</t>
  </si>
  <si>
    <t xml:space="preserve">Decimais com ponto à americana (1.5, 4.3, 5.8, 2.1, 3.3, 0.5, 3.1) misturados com decimais com vírgula no resto do volume.</t>
  </si>
  <si>
    <t xml:space="preserve">Vírgula decimal em todo o bloco: "problemático abaixo de 1,5:1".</t>
  </si>
  <si>
    <t xml:space="preserve">escondendo canais pagos deficitários atrás do tráfego orgânico, dados instáveis, Blended analysis sem segmentação: esconde problemas.</t>
  </si>
  <si>
    <t xml:space="preserve">A frase termina em restos da lista antiga ("dados instáveis, Blended analysis sem segmentação: esconde problemas") colados depois do item 4. Corrompida na conversão de bullets em prosa.</t>
  </si>
  <si>
    <t xml:space="preserve">Cortar a cauda: "...e (4) olhar só a média consolidada, que esconde canais pagos deficitários atrás do tráfego orgânico."</t>
  </si>
  <si>
    <t xml:space="preserve">- Cohorts 2025 H1: M6 retention projeta 50%.</t>
  </si>
  <si>
    <t xml:space="preserve">Frase truncada: não diz o que a retenção em M6 projeta. Pelo contexto, 50% em M12.</t>
  </si>
  <si>
    <t xml:space="preserve">"Safras do 1º semestre de 2025: a retenção em M6 aponta para 50% em M12."</t>
  </si>
  <si>
    <t xml:space="preserve">- &gt; 10: raramente sustentável, provavelmente sob-investindo em growth.</t>
  </si>
  <si>
    <t xml:space="preserve">"- &gt;" vira citação dentro da lista no Markdown e a faixa some na renderização (também na linha 565). "Sob-investindo" é decalque do inglês.</t>
  </si>
  <si>
    <t xml:space="preserve">"- Acima de 10: raramente sustentável. A empresa provavelmente investe pouco em crescimento."</t>
  </si>
  <si>
    <t xml:space="preserve">**David Sacks**, ex-COO do PayPal, CEO da Yammer (vendida Microsoft), fundador da Craft Ventures, publicou "Burn Multiple" em 2020.</t>
  </si>
  <si>
    <t xml:space="preserve">Falta a crase em "vendida à Microsoft". A frase abre a seção como currículo em fila de apostos.</t>
  </si>
  <si>
    <t xml:space="preserve">"David Sacks, que comandou a Yammer até vendê-la à Microsoft e fundou a Craft Ventures, publicou o artigo The Burn Multiple em 2020."</t>
  </si>
  <si>
    <t xml:space="preserve">- **Passo 1 (a cada trimestre):** divida a **queima líquida de caixa do trimestre** (caixa total consumido na operação)</t>
  </si>
  <si>
    <t xml:space="preserve">"Passo 1: Calcule trimestralmente:" vem seguido de um item que repete "Passo 1 (a cada trimestre)". Duas versões empilhadas. "Caixa total consumido" sugere queima bruta, que a linha 459 condena.</t>
  </si>
  <si>
    <t xml:space="preserve">Um passo só: "Passo 1: a cada trimestre, divida a queima líquida (saídas menos entradas de caixa) pelo ARR novo líquido (novo mais expansão, menos churn e contração)."</t>
  </si>
  <si>
    <t xml:space="preserve">- **Abaixo de 40%:** zona de atenção (crescimento e rentabilidade somados ainda não compensam o consumo de caixa); **De 40% a 60%:** operação saudável e competitiva para Série A/B</t>
  </si>
  <si>
    <t xml:space="preserve">A lista repete as faixas em duas versões ("≥ 40", "40-60", "De 40% a 60%", "&lt; 40"). O Magic Number (520 a 522) tem o mesmo defeito. E "competitiva para Série A/B" contradiz a linha 502.</t>
  </si>
  <si>
    <t xml:space="preserve">Uma lista por métrica, sem sobreposição: "Abaixo de 40: atenção. De 40 a 60: saudável. Acima de 60: elite." Tirar "para Série A/B", já que a regra vale a partir da Série B avançada (linha 502).</t>
  </si>
  <si>
    <t xml:space="preserve">(&gt;0,75 = pisar no acelerador; &gt;1,5 = chamar imediatamente)</t>
  </si>
  <si>
    <t xml:space="preserve">"Chamar imediatamente" não tem sujeito nem objeto. A origem também oscila: Scale VP no título, Leckie como autor dos benchmarks e "Lars Leckie / Scale VP" como um só nome na linha 116.</t>
  </si>
  <si>
    <t xml:space="preserve">Verificar a autoria (Scale VP, Leckie e Josh James, da Omniture, aparecem em fontes diferentes) e o sentido de "&gt;1,5". Escrever por extenso: "acima de 0,75, acelere o investimento comercial" e explicar o que muda acima de 1,5.</t>
  </si>
  <si>
    <t xml:space="preserve">= R$ 2 milhões ÷ R$ 2 milhões = 1,0 (eficiente, patamar saudável para acelerar o investimento comercial com disciplina).</t>
  </si>
  <si>
    <t xml:space="preserve">O exemplo começa em dólar ($10M, $2M) e termina em reais. O resultado 1,0 é "patamar saudável" e, na linha seguinte, "Muito alto. S&amp;M é altamente eficiente". Resto de versão anterior.</t>
  </si>
  <si>
    <t xml:space="preserve">Só reais nas quatro linhas e um fecho só: "Resultado 1,0: cada real de S&amp;M trouxe um real de ARR novo. Há espaço para acelerar com disciplina." Cortar "Muito alto".</t>
  </si>
  <si>
    <t xml:space="preserve">Passo 2: CCC alto? Fix o componente mais problemático:</t>
  </si>
  <si>
    <t xml:space="preserve">Verbo em inglês no imperativo, no meio de frase em português. Exemplo extremo do anglicismo que atravessa os frameworks.</t>
  </si>
  <si>
    <t xml:space="preserve">"Passo 2: se o ciclo estiver alto, ataque primeiro o componente que mais pesa:"</t>
  </si>
  <si>
    <t xml:space="preserve">- CCC = 60 + 2 - 45 = 17 dias.</t>
  </si>
  <si>
    <t xml:space="preserve">A linha 623 diz que o PMR de Rafael e Bia fica entre 35 e 60 dias, mas a conta usa 2. Com o PMR do texto, o ciclo vai a 50 a 75 dias, não 17, e o veredito "Saudável" cai.</t>
  </si>
  <si>
    <t xml:space="preserve">"CCC = 60 + 45 - 45 = 60 dias. Apertado: é preciso financiar dois meses de operação ou pagar antecipação à adquirente." Isso ainda prepara a crise de capital de giro do arco de Rafael e Bia.</t>
  </si>
  <si>
    <t xml:space="preserve">(sendo útil apenas a partir de estágios maduros de previsibilidade, conforme detalhado no Capítulo 15) porque:</t>
  </si>
  <si>
    <t xml:space="preserve">O Capítulo 15 deste volume é Investor Relations pós-rodada. DCF, Método VC, Scorecard e Berkus estão no Capítulo 10 (Valuation). A linha 683 repete o erro.</t>
  </si>
  <si>
    <t xml:space="preserve">Trocar por "Capítulo 10" nas linhas 677 e 683.</t>
  </si>
  <si>
    <t xml:space="preserve">após o pico de 2020-2021 (25x a 50x) e o ajuste de 2022-2023, a mediana global de SaaS listado estabilizou entre 6x e 8x ARR em 2025-2026 (BVP Nasdaq Emerging Cloud Index)</t>
  </si>
  <si>
    <t xml:space="preserve">No pico, a mediana do índice BVP ficou perto de 20x a receita futura. 25x a 50x é faixa do topo. O índice mede receita dos 12 meses seguintes, não ARR. A faixa de 2026 também pede checagem.</t>
  </si>
  <si>
    <t xml:space="preserve">Verificar no BVP Cloud Index e escrever "a mediana chegou perto de 20x a receita dos 12 meses seguintes em 2021 e estava em X em 2026", com a data da consulta.</t>
  </si>
  <si>
    <t xml:space="preserve">O índice mede receita dos 12 meses seguintes, não ARR, e seu múltiplo EV/receita futura chegou perto de 14x no início de 2021 e caiu para cerca de 4,5x em 2024. Na consulta de 24/10/2026, o site do BVP mostrava múltiplo médio de 8,9x, sem data nem mediana.</t>
  </si>
  <si>
    <t xml:space="preserve">https://www.wisdomtree.com/us/insights/blog/growth-vs-profitability-in-software-critical-context-for-valuations/pdf | https://cloudindex.bvp.com/</t>
  </si>
  <si>
    <t xml:space="preserve">Comparáveis ilustrativos de software B2B no Brasil (referências listadas na B3, como TOTVS e LWSA, e transações privadas com desconto de liquidez):</t>
  </si>
  <si>
    <t xml:space="preserve">Ao nomear TOTVS e LWSA, o leitor lê 6x e 5x ARR como múltiplos delas. A LWSA negociou perto de 1x receita em 2024 e 2025. E a linha 736 aplica prêmio enquanto a 738 diz que aplicou desconto.</t>
  </si>
  <si>
    <t xml:space="preserve">Verificar os múltiplos de TOTVS e LWSA ou tirar os nomes. Alinhar 736 e 738: prêmio por crescimento sobre a mediana, sem falar em desconto de liquidez.</t>
  </si>
  <si>
    <t xml:space="preserve">Em outubro de 2026 a TOTVS valia 3,95 vezes a receita (EV de R$ 28,4 bilhões) e a LWSA 1,95 vez (EV de R$ 2,6 bilhões). Nenhuma das duas negocia perto de 6x, e o múltiplo é sobre receita total, não ARR.</t>
  </si>
  <si>
    <t xml:space="preserve">https://statusinvest.com.br/acoes/tots3 | https://statusinvest.com.br/acoes/lwsa3</t>
  </si>
  <si>
    <t xml:space="preserve">Valuation final por triangulação (hipotético): faixa de R$ 180M a R$ 240M.</t>
  </si>
  <si>
    <t xml:space="preserve">Não há triangulação: só um método foi aplicado e as transações precedentes ficam em "Múltiplos pagos variam". A faixa final repete a da linha 738.</t>
  </si>
  <si>
    <t xml:space="preserve">Mostrar a segunda ponta (duas transações com múltiplo e ano) ou escrever "Faixa por comparáveis: R$ 180M a R$ 240M".</t>
  </si>
  <si>
    <t xml:space="preserve">#### Framework: Identidade DuPont (Donaldson Brown / DuPont, 1914): referência para estágio maduro (ver Capítulo 15)</t>
  </si>
  <si>
    <t xml:space="preserve">O Capítulo 15 é Investor Relations e não trata de DuPont, que não reaparece no volume. A remissão no título também o deixa longo demais.</t>
  </si>
  <si>
    <t xml:space="preserve">"#### Framework: Identidade DuPont" e, no corpo, "útil a partir do estágio maduro", sem remissão. Se quiser remeter, o lugar natural é o Capítulo 1 (Demonstrativos).</t>
  </si>
  <si>
    <t xml:space="preserve">O modelo foi adotado pela General Motors quando Alfred Sloan contratou Brown para reorganizar a empresa nos anos 1920.</t>
  </si>
  <si>
    <t xml:space="preserve">Choca com a frase anterior, em que Pierre du Pont leva Brown à GM em 1921. Sloan só assumiu a presidência em 1923. "DuPont Corporation" também não era o nome da empresa.</t>
  </si>
  <si>
    <t xml:space="preserve">"Em 1921, Pierre du Pont levou Brown para a General Motors, onde o modelo virou padrão na reorganização feita com Alfred Sloan." Verificar se o ano de origem é 1912 ou 1914.</t>
  </si>
  <si>
    <t xml:space="preserve">Brown criou a fórmula em 1914, como tesoureiro assistente da DuPont, e foi para a GM em 1921 como vice-presidente de finanças, cargo que ocupou até 1946. Sloan só virou presidente da GM em 1923, sucedendo Pierre du Pont, então não foi ele quem contratou Brown.</t>
  </si>
  <si>
    <t xml:space="preserve">https://www.hagley.org/librarynews/father-roi-donaldson-brown | https://en.wikipedia.org/wiki/Alfred_P._Sloan</t>
  </si>
  <si>
    <t xml:space="preserve">Exemplo aplicado, Magazine Luiza vs. varejo tradicional. Num exemplo ilustrativo inspirado no varejo omnicanal brasileiro entre 2017 e 2019</t>
  </si>
  <si>
    <t xml:space="preserve">Nomeia a Magalu e logo diz que é ilustrativo, mas afirma ROE "consistentemente acima de 20%" vindo do giro, depois de citar alavancagem. Em 2019 o follow-on dobrou o patrimônio e o ROE caiu.</t>
  </si>
  <si>
    <t xml:space="preserve">Verificar ROE e margem da Magalu de 2017 a 2019 nos relatórios anuais e citar os números, ou tirar o nome e manter o caso hipotético. Cortar "não de pricing".</t>
  </si>
  <si>
    <t xml:space="preserve">Não achei o ROE anual da Magalu de 2017 a 2019 em fonte aberta. Há dados parciais: a margem líquida subiu de 0,91% em 2016 para 4,64% em 2019, com lucro de R$ 922 milhões, e o ROE de 12 meses até o 2º trimestre de 2020 foi de 4,96%.</t>
  </si>
  <si>
    <t xml:space="preserve">https://investnews.com.br/?p=21306</t>
  </si>
  <si>
    <t xml:space="preserve">aplicado ao contexto de produto e pitch: mas com um twist: **o herói não é o fundador nem a empresa, é o cliente**.</t>
  </si>
  <si>
    <t xml:space="preserve">Dois-pontos no lugar de travessão geram "pitch: mas com um twist:", frase quebrada. O mesmo em "venture: mas permite" (1419). Soma "não é X, é Y" e anglicismo.</t>
  </si>
  <si>
    <t xml:space="preserve">"...aplicado a produto e pitch, com uma diferença: o herói é o cliente. A empresa é o guia que equipa o herói para vencer o problema."</t>
  </si>
  <si>
    <t xml:space="preserve">##### Exemplo brasileiro preenchido: Omie (ERP para PMEs), pitch de Series B (2020) (reconstrução didática com base em dados públicos)</t>
  </si>
  <si>
    <t xml:space="preserve">O título põe o pitch da Série B em 2020. A linha 844 diz que a Omie captou a Série B com a Riverwood em 2019. Mistura "Series B" e "Série B" na mesma passagem.</t>
  </si>
  <si>
    <t xml:space="preserve">Verificar o ano da Série B da Omie e usar o mesmo no título e no texto: "Exemplo: Omie (ERP para PMEs), pitch de Série B (ano), reconstrução didática".</t>
  </si>
  <si>
    <t xml:space="preserve">A Série B da Omie foi o aporte de R$ 80 milhões da Riverwood Capital, anunciado em abril de 2019, depois de R$ 25 milhões da Astella em setembro de 2018. A Série C, de R$ 580 milhões e liderada pelo SoftBank, saiu em agosto de 2021.</t>
  </si>
  <si>
    <t xml:space="preserve">https://www.baguete.com.br/noticias/omiexperience-capta-r-80-milhoes | https://braziljournal.com/omie-levanta-r-580-milhoes-e-prepara-ipo-nos-eua/</t>
  </si>
  <si>
    <t xml:space="preserve">| **Chamada para ação** | Investimento de R$ 52M para expandir de SP para todo o Brasil e dobrar a equipe de CS/produto nos próximos 18 meses. |</t>
  </si>
  <si>
    <t xml:space="preserve">Pedido de R$ 52M, NPS 76, churn abaixo de 1% e 12.000 clientes são inventados, mas aparecem como pitch da Omie. O aviso de hipotético fica antes da tabela e se perde quando o leitor copia o quadro.</t>
  </si>
  <si>
    <t xml:space="preserve">Trocar o nome por um caso fictício ("ERP para PMEs vendido via contadores, inspirado na Omie") ou marcar "(hipotético)" nas células de Evidências e de Chamada para ação.</t>
  </si>
  <si>
    <t xml:space="preserve">##### Extensão A: SCQA: narrativa para contextos além do pitch</t>
  </si>
  <si>
    <t xml:space="preserve">Dois-pontos duplos onde havia travessão, em títulos e rótulos: 865, 899, 916, 1082, 1322 ("Data Room de Captação: Checklist").</t>
  </si>
  <si>
    <t xml:space="preserve">"##### Extensão A. SCQA, a narrativa para além do pitch" e "*Investor update mensal em SCQA*".</t>
  </si>
  <si>
    <t xml:space="preserve">Situation:    O que todos já sabem - o contexto compartilhado</t>
  </si>
  <si>
    <t xml:space="preserve">Hífen com espaços faz papel de travessão nos blocos de texto (872, 881, 943, 954, 965, 981, 989, 996). A regra do autor veta o travessão em qualquer uso e o hífen é o mesmo vício disfarçado.</t>
  </si>
  <si>
    <t xml:space="preserve">Trocar por dois-pontos ou vírgula: "O que todos já sabem: o contexto compartilhado".</t>
  </si>
  <si>
    <t xml:space="preserve">| Update de board (trimestral) |: | ✅ Contexto já existe; foco em problema e ação |</t>
  </si>
  <si>
    <t xml:space="preserve">A célula vazia virou "|: |" na troca de travessões. O leitor vê dois-pontos soltos em cinco linhas desta tabela e em duas do cap table (1068, 1071).</t>
  </si>
  <si>
    <t xml:space="preserve">Deixar a célula vazia ou escrever "Não se aplica". No cap table, "Sem preferência", como na linha do Fundador A.</t>
  </si>
  <si>
    <t xml:space="preserve">a célula "Risco / problema" é a Complication; "Mitigação atual" é a resposta parcial; "Ajuda necessária do board" é a Question.</t>
  </si>
  <si>
    <t xml:space="preserve">O mapeamento troca papéis: a ajuda pedida ao conselho vira Question e, duas frases depois, a resposta do conselho vira Answer. A Situação não tem célula.</t>
  </si>
  <si>
    <t xml:space="preserve">"O contexto do trimestre é a Situação, o risco é a Complicação, a pergunta é o que fazer, e a mitigação somada ao pedido ao conselho forma a Resposta."</t>
  </si>
  <si>
    <t xml:space="preserve">introduzir os recursos como 'presentes mágicos' para vencer obstáculos e fechar com a evidência de que o futuro já começou)</t>
  </si>
  <si>
    <t xml:space="preserve">Os cinco movimentos de Raskin citados aqui (com presentes mágicos e evidência) não são os cinco elementos do quadro logo abaixo (obstáculos e ponte). E a frase tem cerca de 110 palavras.</t>
  </si>
  <si>
    <t xml:space="preserve">Escolher uma versão. Se o quadro é adaptação do autor, dizer: "adaptamos os cinco movimentos de Raskin em cinco elementos". Partir a frase em três.</t>
  </si>
  <si>
    <t xml:space="preserve">Não é o problema do cliente. É a força externa que criou o problema.</t>
  </si>
  <si>
    <t xml:space="preserve">Antítese "não é X, é Y" em série na Oficina: 819 (o herói não é o fundador, é o cliente), 945, 777 (do giro, não da margem, não de pricing), 1570 (e não em troféu de imprensa).</t>
  </si>
  <si>
    <t xml:space="preserve">Afirmar direto: "A força externa que criou o problema do cliente."</t>
  </si>
  <si>
    <t xml:space="preserve">NP &amp; PA --&gt; D4["4º Acionistas Common e ESOP exercido&lt;br/&gt;recebem sua fatia pro-rata do saldo"]</t>
  </si>
  <si>
    <t xml:space="preserve">O fluxograma numera 1º, 2º e 4º. Falta o 3º (a escolha entre participar ou converter), o que confunde a ordem de pagamento.</t>
  </si>
  <si>
    <t xml:space="preserve">Numerar a decisão como "3º Classe participante ou não participante?" ou renumerar o último bloco como 3º.</t>
  </si>
  <si>
    <t xml:space="preserve">Restam R$ 5M para dividir entre Série A (22,5%) e ações ordinárias (63,75%, sendo 52,5% dos fundadores e 11,25% do pool)</t>
  </si>
  <si>
    <t xml:space="preserve">Duas contas para o mesmo exit de R$ 20M: a linha 1090 dá Série A 13,30M e fundadores 3,04M (soma 20M). As linhas 1091 a 1098 dão 13,12M e 3,12M (soma 19,24M). E os 15,6% somam fundadores e pool.</t>
  </si>
  <si>
    <t xml:space="preserve">Refazer com o cap table da linha 1067: Seed leva 3M e os 5M restantes vão para Série A, fundadores e pool (85% das ações). Série A 13,32M, fundadores 3,09M, pool 0,59M. Fundadores com 52,5% levam 15,4% do exit.</t>
  </si>
  <si>
    <t xml:space="preserve">Seed convertida (13,75% = R$ 9,35M), Fundadores (52,5% do total = R$ 35,70M) e Pool (11,25% do total = R$ 7,65M), fechando a soma exata de R$ 80,0M</t>
  </si>
  <si>
    <t xml:space="preserve">Seed com 13,75% e pool com 11,25% não batem com o cap table (15% e 10%). A linha 1105, no mesmo bloco, volta a 15% (R$ 10,20M, não 9,35M). O leitor não sabe qual conta seguir.</t>
  </si>
  <si>
    <t xml:space="preserve">Usar 15% e 10%. As linhas 1105 a 1108 já fecham em R$ 80M com esses números. Cortar a linha 1104 e a frase longa da 1090, que parecem correção colada sobre a versão antiga.</t>
  </si>
  <si>
    <t xml:space="preserve">**R$ 1,8M via Finep/EMBRAPII** (subvenção econômica para TRL 4 a 7 e crédito de inovação com 24 meses de carência)</t>
  </si>
  <si>
    <t xml:space="preserve">Junta numa fonte só subvenção Finep, projeto EMBRAPII (que costuma atender TRL 3 a 6) e crédito reembolsável. O leitor não sabe quanto é dívida.</t>
  </si>
  <si>
    <t xml:space="preserve">Separar em linhas: subvenção Finep R$ X, projeto EMBRAPII R$ Y, crédito Finep R$ Z com 24 meses de carência. Verificar as faixas de TRL de cada programa em 2026.</t>
  </si>
  <si>
    <t xml:space="preserve">A EMBRAPII apoia projetos pré-competitivos de TRL 3 a 6 e cobre 1/3 do custo sem reembolso, com 1/3 da empresa em dinheiro e 1/3 da unidade EMBRAPII. O crédito Finep é dívida, e juntar tudo numa linha esconde quanto é dívida.</t>
  </si>
  <si>
    <t xml:space="preserve">https://storage.googleapis.com/uploads-site-embrapii/2025/01/FFG-Guide-EMBRAPII-220210-BR-1.pdf</t>
  </si>
  <si>
    <t xml:space="preserve">iniciada após baixar o *Burn Multiple* de 2,07x para 1,15x com ARR de R$ 9,6M, NRR de 112% e 11 meses de caixa</t>
  </si>
  <si>
    <t xml:space="preserve">O Fechamento (linha 1570) dá outros números para o mesmo momento de Lucas e Marina: burn multiple de 1,05x e 13 meses de caixa antes de abrir o data room.</t>
  </si>
  <si>
    <t xml:space="preserve">Escolher um par de números e repetir nos dois lugares. Ex.: 1,15x e 11 meses no caso preenchido e no Fechamento.</t>
  </si>
  <si>
    <t xml:space="preserve">- Cenário realista: R$ _____</t>
  </si>
  <si>
    <t xml:space="preserve">O template lista cinco cenários para três: pessimista e realista aparecem duas vezes (1133 e 1137, 1134 e 1136). Resíduo de duas versões do mesmo campo.</t>
  </si>
  <si>
    <t xml:space="preserve">Deixar três linhas: "Cenário pessimista (estresse)", "Cenário base" e "Cenário otimista (aceleração)".</t>
  </si>
  <si>
    <t xml:space="preserve">Lei do Bem: exclusivo para empresas no Lucro Real e com lucro fiscal no exercício; ver Caps. 2 e 17</t>
  </si>
  <si>
    <t xml:space="preserve">O Vol. 5 tem 15 capítulos. Não existe Capítulo 17. A Lei do Bem está nos Capítulos 2 (regimes fiscais) e 12 (financiamento não diluitivo).</t>
  </si>
  <si>
    <t xml:space="preserve">"ver Capítulos 2 e 12".</t>
  </si>
  <si>
    <t xml:space="preserve">Documento Google Slides ou Keynote de 12-15 slides, estrutura sugerida.</t>
  </si>
  <si>
    <t xml:space="preserve">Três contagens para o mesmo deck: 10 a 15 no título e na linha 141, 12 a 15 aqui, 10 a 12 no Plano de Rodada (1502). O template lista 15.</t>
  </si>
  <si>
    <t xml:space="preserve">Fixar "de 12 a 15 slides, com apêndice opcional" nos três lugares.</t>
  </si>
  <si>
    <t xml:space="preserve">(estrutura base detalhada no Template de Pitch Deck SCQA da Fase 14)</t>
  </si>
  <si>
    <t xml:space="preserve">O slide 15 do Template de Pitch Deck SCQA remete ao próprio template. Na linha 1435, o Term Sheet Anotado remete à "seção de economia do term sheet", que é a própria tabela.</t>
  </si>
  <si>
    <t xml:space="preserve">Remeter ao framework Cohort Analysis desta fase (linha 307) ou ao Capítulo 3. Na linha 1435, cortar a remissão.</t>
  </si>
  <si>
    <t xml:space="preserve">#### Template: Investor Update Mensal, Template</t>
  </si>
  <si>
    <t xml:space="preserve">"Template" duas vezes no mesmo título, resto da troca de travessão por vírgula.</t>
  </si>
  <si>
    <t xml:space="preserve">"#### Template: Investor Update Mensal".</t>
  </si>
  <si>
    <t xml:space="preserve">Notion, Google Drive com permissões por pasta, Capshare, Datasite ou DocSend para controle de acesso e analytics de visualização.</t>
  </si>
  <si>
    <t xml:space="preserve">Capshare era ferramenta de cap table, não de data room, e foi absorvida pelo Shareworks (Morgan Stanley). O nome provavelmente não existe mais em 2026.</t>
  </si>
  <si>
    <t xml:space="preserve">Verificar e trocar por ferramenta de data room ativa (Datasite, DocSend, Ansarada) ou por "pasta compartilhada com controle de acesso".</t>
  </si>
  <si>
    <t xml:space="preserve">A Capshare é software de cap table, não de data room. Foi comprada pela Solium em 2017, e a Solium foi comprada pelo Morgan Stanley em 2019, virando Shareworks by Morgan Stanley.</t>
  </si>
  <si>
    <t xml:space="preserve">https://en.wikipedia.org/wiki/Solium</t>
  </si>
  <si>
    <t xml:space="preserve">- [ ] Nota fiscal de emissão e conciliação de receita (últimos 12 meses)</t>
  </si>
  <si>
    <t xml:space="preserve">Expressão truncada. O item pede as notas fiscais emitidas e a conciliação com a receita.</t>
  </si>
  <si>
    <t xml:space="preserve">"- [ ] Relatório das notas fiscais emitidas e conciliação com a receita contábil (últimos 12 meses)".</t>
  </si>
  <si>
    <t xml:space="preserve">enquanto a emissão de ações preferenciais exige transformação em S.A. (embora a IN DREI 81/2020 admita quotas preferenciais em Ltda. com regência supletiva da Lei das S.A.)</t>
  </si>
  <si>
    <t xml:space="preserve">Frase de cerca de 90 palavras que se desdiz: "exige transformação em S.A." e, no parêntese, admite preferenciais em Ltda. A informação é boa e se perde.</t>
  </si>
  <si>
    <t xml:space="preserve">Três frases: "Pré-seed e seed usam mútuo conversível ou instrumentos da LC 182/2021. Ações preferenciais costumam pedir S.A., embora a IN DREI 81/2020 admita quotas preferenciais em Ltda. Preferências, conselho e vetos ficam no acordo de sócios."</t>
  </si>
  <si>
    <t xml:space="preserve">múltiplos de 2x ou cláusula *participating* (dupla participação) são predatórios para os fundadores e devem ser rejeitados</t>
  </si>
  <si>
    <t xml:space="preserve">Manda rejeitar qualquer participating. A linha 1436 diz "evite se possível", a 149 condena só a 2x participativa e o canvas da linha 1070 usa 1x participating na Série A como cenário normal.</t>
  </si>
  <si>
    <t xml:space="preserve">Uma régua só: "1x não participativa é o padrão. 1x participativa com teto é negociável. 2x, ou participativa sem teto, recuse." No canvas, dizer que a Série A participativa está ali para mostrar o custo.</t>
  </si>
  <si>
    <t xml:space="preserve">| **Dividendos** | Geralmente cumulativos ou não. Startups raramente pagam dividendos antes do exit |</t>
  </si>
  <si>
    <t xml:space="preserve">"Geralmente cumulativos ou não" não informa nada. Provavelmente era "podem ser cumulativos ou não cumulativos".</t>
  </si>
  <si>
    <t xml:space="preserve">"Podem ser cumulativos ou não. Startups raramente pagam dividendos antes da saída."</t>
  </si>
  <si>
    <t xml:space="preserve">Veto em contratação de C-level ou orçamento é excessivo</t>
  </si>
  <si>
    <t xml:space="preserve">No VC brasileiro, aprovar o orçamento anual é matéria de veto comum na Série A. Chamar de excessivo pode levar o fundador a gastar capital político numa briga perdida.</t>
  </si>
  <si>
    <t xml:space="preserve">"Veto em contratações abaixo do C-level é excessivo. Aprovação do orçamento anual é comum: negocie quórum e prazo."</t>
  </si>
  <si>
    <t xml:space="preserve">| **No-shop** | Proibição de solicitar outras ofertas enquanto o term sheet está ativo | Padrão. Garanta que tem saída se o investidor não fechar no prazo |</t>
  </si>
  <si>
    <t xml:space="preserve">A mesma cláusula aparece duas vezes: "Exclusividade (no-shop)" na linha 1458 e "No-shop" na 1460, com conselhos diferentes. A tabela tem título genérico depois das Partes I e II.</t>
  </si>
  <si>
    <t xml:space="preserve">Fundir: "Exclusividade (no-shop): 30 a 45 dias é o usual. Garanta saída se o fundo não fechar no prazo." Renomear a tabela como "Parte III: Termos de processo".</t>
  </si>
  <si>
    <t xml:space="preserve">Pouco comum em Brasil. Se houver, deve ser simétrico</t>
  </si>
  <si>
    <t xml:space="preserve">Falta o artigo: "no Brasil".</t>
  </si>
  <si>
    <t xml:space="preserve">"Pouco comum no Brasil. Se houver, deve valer para as duas partes."</t>
  </si>
  <si>
    <t xml:space="preserve">| Data room inicial organizado (seções 1 a 4 do Template de Data Room desta fase, adiante) |</t>
  </si>
  <si>
    <t xml:space="preserve">O Template de Data Room vem antes (linha 1322), não adiante. E ele mesmo diz que o acesso inicial cobre as seções 1 a 3 (linha 1411), não 1 a 4.</t>
  </si>
  <si>
    <t xml:space="preserve">"(seções 1 a 4 do Template de Data Room, acima)" e ajustar a linha 1411 para 1 a 4, ou o contrário.</t>
  </si>
  <si>
    <t xml:space="preserve">puxaram o *Burn Multiple* de 2,07x para 1,05x, estendendo o fôlego de caixa de 4,5 para 13 meses antes de abrir o *data room* da Série A</t>
  </si>
  <si>
    <t xml:space="preserve">Na mesma fase (5:1125) o plano da Série A começa com Burn Multiple de 1,15x e 11 meses de caixa.</t>
  </si>
  <si>
    <t xml:space="preserve">Usar um único par nos dois lugares, por exemplo 1,15x e 11 meses.</t>
  </si>
  <si>
    <t xml:space="preserve">Lucro no DRE não paga boleto na segunda-feira, e um enquadramento tributário errado drena silenciosamente a geração de caixa da empresa.</t>
  </si>
  <si>
    <t xml:space="preserve">Abertura do bloco dos Caps. 1 a 4. DRE é feminino (a demonstração) e o próprio capítulo escreve "na DRE". "Silenciosamente" está na lista do que cortar.</t>
  </si>
  <si>
    <t xml:space="preserve">Lucro na DRE não paga boleto na segunda-feira, e um enquadramento tributário errado drena o caixa da empresa mês a mês.</t>
  </si>
  <si>
    <t xml:space="preserve">(caso que retomaremos passo a passo na conciliação entre lucro e caixa e no Espelho deste capítulo)</t>
  </si>
  <si>
    <t xml:space="preserve">Promessa quebrada. "A diferença entre lucro e caixa" (1737) usa uma empresa de software genérica e o Espelho só traz o parágrafo de molde. A clínica some depois de 1602.</t>
  </si>
  <si>
    <t xml:space="preserve">Refazer o exemplo de 1748 a 1752 com os números da clínica (R$ 142 mil de lucro, folha de R$ 68 mil, reabilitações em 10x, titânio à vista) e abrir o Espelho com a ponte lucro-caixa de Camila. Ou cortar a promessa.</t>
  </si>
  <si>
    <t xml:space="preserve">A conciliação e o Espelho não voltam aos R$ 142 mil de Camila. Só há uma menção solta (5:1602) e o molde.</t>
  </si>
  <si>
    <t xml:space="preserve">Na conciliação, usar os números da cena (lucro de R$ 142 mil, parcelamento em 10x, titânio à vista) e no Espelho dizer como Camila cobriu a folha de R$ 68 mil.</t>
  </si>
  <si>
    <t xml:space="preserve">não é tarefa para terceirizar ao escritório contábil; é o para-brisa que impede você de dirigir a empresa olhando apenas para o retrovisor fiscal</t>
  </si>
  <si>
    <t xml:space="preserve">Antítese montada com ponto e vírgula e três imagens de carro empilhadas (para-brisa, retrovisor, curva). O mesmo molde volta em 1606.</t>
  </si>
  <si>
    <t xml:space="preserve">Ler DRE, Balanço e DFC juntos é trabalho seu. O escritório entrega os números, mas quem decide folha, preço e compra é você, olhando o caixa que vem, não só o fiscal que passou.</t>
  </si>
  <si>
    <t xml:space="preserve">pagava o titânio importado, o ISS/IRPJ e os protéticos à vista na DFC</t>
  </si>
  <si>
    <t xml:space="preserve">Em 1586 quem recebe à vista são os "dentistas parceiros". Aqui viram "protéticos". E ninguém paga "na DFC": a DFC só registra a saída.</t>
  </si>
  <si>
    <t xml:space="preserve">pagava à vista o titânio importado, os impostos da nota, os protéticos e os dentistas parceiros, como a DFC mostrava</t>
  </si>
  <si>
    <t xml:space="preserve">Capítulo 3 (Modelagem Financeira Operacional Bottom-Up e Projeções por Coortes (Cohorts))</t>
  </si>
  <si>
    <t xml:space="preserve">O rótulo do link copia o título novo inteiro e cria parêntese dentro de parêntese. Aparece quatro vezes entre 1593 e 1598.</t>
  </si>
  <si>
    <t xml:space="preserve">Rótulos curtos: "Capítulo 3 (modelagem e coortes)" e "Capítulo 4 (FP&amp;A e orçamento)".</t>
  </si>
  <si>
    <t xml:space="preserve">cobre como construir um modelo financeiro a partir de drivers (variáveis-chave) operacionais.</t>
  </si>
  <si>
    <t xml:space="preserve">O parágrafo repete a callout de 1593, com os mesmos dois links para os Caps. 3 e 4, cinco linhas depois. A cena de Camila fica soterrada sob duas notas de navegação.</t>
  </si>
  <si>
    <t xml:space="preserve">Cortar a callout "Leitura integrada" e deixar só o fim do parágrafo: "Este capítulo cobre o que vem antes: ler o que já aconteceu. Quem não lê esse registro governa no escuro."</t>
  </si>
  <si>
    <t xml:space="preserve">No modelo de Camila, o escritório contábil gera as demonstrações oficiais, mas cabe aos fundadores ler cada linha</t>
  </si>
  <si>
    <t xml:space="preserve">Frase de molde. Camila é fundadora única na bíblia, e "o modelo de Camila" não diz nada da cena. É a única volta dela no corpo do capítulo.</t>
  </si>
  <si>
    <t xml:space="preserve">Na clínica do bairro Funcionários, o escritório entregava a DRE encadernada e Camila assinava sem ler. Foi assim que R$ 142 mil de lucro conviveram com uma conta sem saldo para a folha.</t>
  </si>
  <si>
    <t xml:space="preserve">**CMV/CPV** são os custos diretamente ligados ao que foi vendido. Para SaaS, inclui hospedagem, processamento de pagamentos, suporte de primeiro nível, e licenças de terceiros.</t>
  </si>
  <si>
    <t xml:space="preserve">Em serviço (SaaS, clínica) o custo direto é o CSP, Custo dos Serviços Prestados. O modelo de DRE e o glossário (1980) só falam em CMV e CPV, termos de comércio e indústria.</t>
  </si>
  <si>
    <t xml:space="preserve">Incluir CSP no modelo: "(-) CMV / CPV / CSP". E explicar: "Em SaaS e serviços, chama-se CSP e inclui hospedagem, meios de pagamento, suporte de primeiro nível e licenças de terceiros."</t>
  </si>
  <si>
    <t xml:space="preserve">Pode ser negativo em startups em fase de crescimento: não é necessariamente sinal de problema, mas exige monitoramento.</t>
  </si>
  <si>
    <t xml:space="preserve">PL negativo é passivo a descoberto. Banco corta limite, fornecedor pede garantia e investidor pergunta na diligência. "Não é necessariamente problema" relativiza demais.</t>
  </si>
  <si>
    <t xml:space="preserve">Pode ficar negativo em startup que queima caixa entre rodadas. Banco e fornecedor leem isso como passivo a descoberto. Trate como alerta e planeje o aporte que recompõe o PL antes de pedir crédito.</t>
  </si>
  <si>
    <t xml:space="preserve">#### Faixas de referência de margens por segmento no Brasil (estimativas de mercado, 2025-2026)</t>
  </si>
  <si>
    <t xml:space="preserve">Vinte e quatro faixas de margem sem fonte. "Estimativas de mercado" não diz de quem nem com que base, e o leitor vai usar a tabela para se comparar.</t>
  </si>
  <si>
    <t xml:space="preserve">Citar a base (ex.: medianas de companhias abertas da B3 e de relatórios setoriais de SaaS, com ano) ou rotular como faixas ilustrativas do autor.</t>
  </si>
  <si>
    <t xml:space="preserve">**PMC: Prazo Médio de Pagamento**: quantos dias, em média, a empresa tem para pagar seus fornecedores.</t>
  </si>
  <si>
    <t xml:space="preserve">A sigla não bate com o nome. O Cap. 5 (3676) usa PMP para o mesmo prazo. O leitor encontra duas siglas para a mesma coisa no mesmo volume.</t>
  </si>
  <si>
    <t xml:space="preserve">Trocar PMC por PMP em 1837, 1839, 1848, 1858, 1859 e 1864, alinhando com a equação PME + PMR - PMP do Cap. 5.</t>
  </si>
  <si>
    <t xml:space="preserve">Em startups financiadas com caixa em caixa (não em recebíveis), isso pode aparecer temporariamente e não ser grave.</t>
  </si>
  <si>
    <t xml:space="preserve">Frase sem sentido. Startup com muito caixa tem liquidez corrente alta. O caso em que a razão abaixo de 1 não assusta é o da receita diferida alta no passivo circulante.</t>
  </si>
  <si>
    <t xml:space="preserve">Em SaaS com muitas anuidades pagas antecipadamente, a receita diferida infla o passivo circulante e a razão pode ficar abaixo de 1 sem risco real, porque essa obrigação se paga com serviço, não com dinheiro.</t>
  </si>
  <si>
    <t xml:space="preserve">Para brasileiras listadas nos EUA (que reportam formulários 20-F ou 10-K à SEC): PagSeguro, StoneCo, Inter e Nu Holdings (NYSE), além do Mercado Livre (NASDAQ), B2W/Americanas</t>
  </si>
  <si>
    <t xml:space="preserve">StoneCo e Inter&amp;Co negociam na Nasdaq, não na NYSE. Mercado Livre não é brasileiro. Americanas e Enjoei não são listadas nos EUA. TOTVS, Locaweb e Enjoei aparecem duas vezes.</t>
  </si>
  <si>
    <t xml:space="preserve">Na B3: TOTVS, LWSA (ex-Locaweb), Neogrid, Bemobi, Enjoei e Americanas (com ressalva pós-fraude). Nos EUA, com 20-F: PagSeguro e Nu (NYSE), StoneCo e Inter&amp;Co (Nasdaq). Mercado Livre (Nasdaq) serve de referência regional.</t>
  </si>
  <si>
    <t xml:space="preserve">StoneCo (STNE) e Inter&amp;Co (INTR) negociam na Nasdaq, e Nu Holdings na NYSE, todas com 20-F. O Enjoei estreou na B3 em novembro de 2020 e não é listado nos EUA.</t>
  </si>
  <si>
    <t xml:space="preserve">https://www.sec.gov/Archives/edgar/data/0001864163/000207097926000185/intr-20251231.htm</t>
  </si>
  <si>
    <t xml:space="preserve">Esta seção é específica para quem opera no Brasil, e é onde a maioria dos fundadores se perde.</t>
  </si>
  <si>
    <t xml:space="preserve">Metadiscurso num livro inteiro sobre o Brasil. E o tema DRE fiscal x gerencial já foi dito na callout de 1608 e 1609, que esta seção repete.</t>
  </si>
  <si>
    <t xml:space="preserve">Cortar a frase e a callout de 1608. Abrir direto: "No Simples, todos os tributos saem numa guia só, o DAS, e a DRE do contador não separa imposto sobre venda de imposto sobre lucro."</t>
  </si>
  <si>
    <t xml:space="preserve">pode estar superestimada (porque os impostos sobre receita não aparecem no COGS)</t>
  </si>
  <si>
    <t xml:space="preserve">Tributo sobre venda é dedução da receita, não COGS. A margem infla porque o DAS inteiro vai para uma linha abaixo do lucro bruto. A decomposição de 1960 ainda esquece PIS e Cofins.</t>
  </si>
  <si>
    <t xml:space="preserve">pode estar superestimada, porque o DAS costuma ir inteiro para uma linha abaixo do lucro bruto e os tributos sobre a venda (PIS, Cofins, ISS ou ICMS) deixam de ser deduzidos da receita</t>
  </si>
  <si>
    <t xml:space="preserve">pelo **CPC 10 (IFRS 2)**, planos de opção de ações ou instrumentos patrimoniais outorgados a colaboradores devem ter seu valor justo reconhecido como despesa</t>
  </si>
  <si>
    <t xml:space="preserve">O subtítulo promete DRE societária x gerencial e entrega uma digressão sobre contabilização de stock options, que o Cap. 2 repete quase igual no item 6 (2144).</t>
  </si>
  <si>
    <t xml:space="preserve">Tirar a digressão daqui. Usar o parágrafo para o que o subtítulo promete: a societária segue o CPC, é auditável e vai ao banco. A gerencial abre margem por produto, coorte e unidade para decidir.</t>
  </si>
  <si>
    <t xml:space="preserve">### Glossário: termos que todo fundador confunde</t>
  </si>
  <si>
    <t xml:space="preserve">A edição levou os glossários para o Dicionário do Vol. 10, e o título reabre um glossário no capítulo. A linha "CMV vs. COGS" tem "Erro comum: Nenhum", o que contradiz o título.</t>
  </si>
  <si>
    <t xml:space="preserve">Renomear para "Pares que todo fundador confunde" e trocar a linha CMV/COGS por "CMV vs. CSP" (custo de mercadoria x custo de serviço), que é confusão real.</t>
  </si>
  <si>
    <t xml:space="preserve">a **Dra. Camila** criou uma trava clara contra desvios de escopo e queima ineficiente de capital.</t>
  </si>
  <si>
    <t xml:space="preserve">Espelho sem desfecho. O problema de Camila era lucro contábil sem caixa para a folha, e o molde fala em desvio de escopo. Quebra a promessa de 1588 de retomar o caso aqui.</t>
  </si>
  <si>
    <t xml:space="preserve">Abrir com o desfecho: Camila passou a antecipar só as parcelas que cobriam a folha, limitou o parcelamento sem juros e guardou dois meses de folha em caixa. Dizer quanto havia na conta na sexta da folha seguinte.</t>
  </si>
  <si>
    <t xml:space="preserve">Receita é vaidade, lucro contábil é sanidade, mas caixa disponível é rei absoluto.</t>
  </si>
  <si>
    <t xml:space="preserve">Clichê importado ("revenue is vanity, profit is sanity, cash is king") com "absoluto", adjetivo da lista a cortar. A regra útil vem na frase seguinte.</t>
  </si>
  <si>
    <t xml:space="preserve">Regra de bolso: nunca aprove contratação olhando só a DRE. Cruze com a DFC dos próximos 90 dias.</t>
  </si>
  <si>
    <t xml:space="preserve">a colocação lado a lado da **DRE Gerencial** e da **DFC Direta**, identificando exatamente quantos reais ficaram presos em Contas a Receber e Estoques no último mês</t>
  </si>
  <si>
    <t xml:space="preserve">Quanto ficou preso em recebíveis e estoques aparece no método indireto (variação de capital de giro). O direto lista entradas e saídas brutas, como o capítulo explica em 1694.</t>
  </si>
  <si>
    <t xml:space="preserve">Exija a DRE gerencial ao lado da DFC pelo método indireto e marque quantos reais ficaram presos em Contas a Receber e Estoques no último mês.</t>
  </si>
  <si>
    <t xml:space="preserve">### A Armadilha do Faturamento Bruto: Quando Mudar de Regime Fiscal Engole a Sua Margem da Noite para o Dia</t>
  </si>
  <si>
    <t xml:space="preserve">Títulos em Title Case e longos demais, como também em 1582, 1989, 2086, 2636 e 2673. Em português, só a inicial e os nomes próprios levam maiúscula.</t>
  </si>
  <si>
    <t xml:space="preserve">A armadilha do faturamento bruto: quando a mudança de regime engole a margem</t>
  </si>
  <si>
    <t xml:space="preserve">Quando Bia simulou na unha a transição para o trimestre seguinte: somando PIS e COFINS cumulativos, ICMS sem aproveitamento integral de créditos na cadeia</t>
  </si>
  <si>
    <t xml:space="preserve">Os dois-pontos que entraram no lugar do travessão partem a frase: a oração com "Quando" fica solta. Em volta, clichês em fila: calafrio na espinha, bomba-relógio.</t>
  </si>
  <si>
    <t xml:space="preserve">Bia refez a conta na unha para o trimestre seguinte. Somou PIS e Cofins cumulativos, o ICMS sem crédito integral e o INSS patronal que antes vinha dentro do DAS. A carga subia 6,8 pontos sobre a receita bruta.</t>
  </si>
  <si>
    <t xml:space="preserve">os 20% de INSS Patronal sobre a folha de pagamento que antes estavam embutidos no Simples</t>
  </si>
  <si>
    <t xml:space="preserve">A cena e a regra prática (2046) falam em 20% sobre a folha. As metas (2376) e a armadilha (2642) falam em ~28%. O leitor não sabe qual número usar na simulação.</t>
  </si>
  <si>
    <t xml:space="preserve">Explicar uma vez: 20% de CPP, mais RAT/FAP (1% a 3%) e terceiros (5,8%), dão cerca de 28% sobre a folha fora do Simples. Usar o mesmo número na cena, na regra prática e nas metas.</t>
  </si>
  <si>
    <t xml:space="preserve">Porque no Brasil o imposto não incide apenas sobre o lucro ao final do jogo; ele morde o faturamento, a folha de salários e a circulação da mercadoria no meio da linha de montagem.</t>
  </si>
  <si>
    <t xml:space="preserve">Pergunta retórica com resposta imediata e antítese presa por ponto e vírgula. O capítulo tem cerca de 30 pontos e vírgulas, vários emendando listas achatadas (2284).</t>
  </si>
  <si>
    <t xml:space="preserve">No Brasil o imposto não espera o lucro. Ele morde o faturamento, a folha e cada etapa da mercadoria.</t>
  </si>
  <si>
    <t xml:space="preserve">comparando o DAS efetivo do Simples com a soma de ICMS, PIS/Cofins ou CBS/IBS e CPP patronal de 20% sobre a folha no Lucro Presumido</t>
  </si>
  <si>
    <t xml:space="preserve">A bíblia promete a transição IBS/CBS como evento de Rafael e Bia. A cena da v5.0 (split payment e fim do float tributário) caiu na fusão do Cap. 2. Restam menções de passagem (5:2013, 9:103, 9:390).</t>
  </si>
  <si>
    <t xml:space="preserve">Recolocar no Cap. 2 uma cena curta do split payment com números da dupla (30 a 45 dias de float perdidos, quanto de giro passa a ser financiado) e retomá-la no Espelho Fiscal.</t>
  </si>
  <si>
    <t xml:space="preserve">Dominar a matemática do Fator R, do ponto de indiferença entre Presumido e Real e dos incentivos de inovação (como a Lei do Bem) e o efeito do sublimite estadual de ICMS/ISS</t>
  </si>
  <si>
    <t xml:space="preserve">A cena é de varejo D2C (Anexo I), mas as alavancas citadas são de serviço e SaaS: Fator R e Lei do Bem não servem a Bia e Rafael. A coordenação "do..., do... e dos... e o efeito" quebra a frase.</t>
  </si>
  <si>
    <t xml:space="preserve">Separar por perfil: no varejo de Bia, ICMS, DIFAL e crédito de PIS/Cofins no Lucro Real. Em serviço e SaaS, Fator R e Lei do Bem. Trocar "guias de DARF" por "guias", já que ICMS não sai em DARF.</t>
  </si>
  <si>
    <t xml:space="preserve">### O impacto do regime tributário na margem operacional e quando revisar a opção anual</t>
  </si>
  <si>
    <t xml:space="preserve">O corpo (2024 a 2031) fala de diligência, multas e documentação de benefícios. Nada sobre impacto na margem nem sobre quando revisar a opção. O título juntou seções antigas sem o conteúdo.</t>
  </si>
  <si>
    <t xml:space="preserve">Renomear para "Quanto custa errar: diligência, multas e benefício sem papel" ou trazer para cá o calendário da opção anual, hoje em 2037.</t>
  </si>
  <si>
    <t xml:space="preserve">Due diligence em M&amp;A, ou captação, descobre tudo. Dívida oculta, passivo contingente, e crédito tributário não reconhecido. Tudo vira ajuste no valor.</t>
  </si>
  <si>
    <t xml:space="preserve">Lista achatada em frases sem verbo, com vírgula antes de "ou" e "e". O padrão domina as seções 1 a 7 (2037 a 2370) e a lista de erros de 2640 a 2654.</t>
  </si>
  <si>
    <t xml:space="preserve">A diligência de M&amp;A ou de rodada encontra dívida oculta e passivo contingente, e cada achado vira desconto no preço. O comprador sério pede abatimento ou sai da mesa.</t>
  </si>
  <si>
    <t xml:space="preserve">Débitos em atraso acumulam multa e juros corrigidos pela taxa Selic.</t>
  </si>
  <si>
    <t xml:space="preserve">Os juros não são corrigidos pela Selic. Os juros são a própria Selic acumulada.</t>
  </si>
  <si>
    <t xml:space="preserve">Débitos em atraso acumulam multa e juros pela taxa Selic.</t>
  </si>
  <si>
    <t xml:space="preserve">Benefícios fiscais exigem documentação rigorosa. Lei do Bem, incentivos regionais, e SuperSimples.</t>
  </si>
  <si>
    <t xml:space="preserve">SuperSimples é o apelido antigo do Simples Nacional, um regime, não um benefício que exija dossiê técnico. A frase iguala coisas diferentes.</t>
  </si>
  <si>
    <t xml:space="preserve">Benefícios fiscais exigem papel. Lei do Bem e incentivo regional sem dossiê viram autuação.</t>
  </si>
  <si>
    <t xml:space="preserve">Planejamento tributário bem-feito aumenta a margem líquida em 2% a 8% em operações de SaaS ou tecnologia</t>
  </si>
  <si>
    <t xml:space="preserve">Número sem fonte e ambíguo: pontos percentuais de margem ou 2% a 8% sobre a margem? O capítulo não traz o cálculo que o sustentaria.</t>
  </si>
  <si>
    <t xml:space="preserve">Trocar o número por um caso calculado, por exemplo um SaaS de R$ 5 milhões comparado no Simples Anexo V, no Presumido e no Real, com a diferença em reais.</t>
  </si>
  <si>
    <t xml:space="preserve">### Como simular na prática o ponto de transição entre Simples Nacional (Fator R), Lucro Presumido e Lucro Real</t>
  </si>
  <si>
    <t xml:space="preserve">Não há simulação nas 340 linhas da seção. O exemplo numérico e o ponto de indiferença do antigo Cap. 3 caíram na fusão. No lugar entram JCP, S.A., stock options, anjo e cap table.</t>
  </si>
  <si>
    <t xml:space="preserve">Restaurar a tabela do SaaS de R$ 5 milhões (Simples Anexo V x Presumido x Real) e o ponto de indiferença, e rodar a mesma conta para o varejo de Bia com os 6,8 pontos da abertura. O resto vira seções próprias.</t>
  </si>
  <si>
    <t xml:space="preserve">Desvantagens. Teto de faturamento. Algumas atividades excluídas. Não permite certos créditos. Fator R (só anexos III, ou V).</t>
  </si>
  <si>
    <t xml:space="preserve">A lista achatada põe o Fator R entre as desvantagens. É o contrário: é o mecanismo que reduz a alíquota de serviço. O leitor apressado entende errado.</t>
  </si>
  <si>
    <t xml:space="preserve">Desvantagens: teto de faturamento, atividades vedadas e crédito limitado para o cliente. Em serviços dos Anexos III e V vale o Fator R: com folha de 28% ou mais da receita, a empresa paga pelo Anexo III, mais barato.</t>
  </si>
  <si>
    <t xml:space="preserve">IRPJ sobre base presumida de 32% da receita bruta em serviços e 8% no comércio e indústria</t>
  </si>
  <si>
    <t xml:space="preserve">Falta a regra de 2026: a LC 224/2025, citada em 2102, elevou em 10% as presunções sobre a receita acima de R$ 5 milhões por ano. Atinge Bia e Rafael, que já passaram de R$ 4,8 milhões.</t>
  </si>
  <si>
    <t xml:space="preserve">Acrescentar: "Desde 2026, a parcela da receita anual acima de R$ 5 milhões usa presunções 10% maiores (32% vira 35,2%, 8% vira 8,8%, 12% vira 13,2%), pela LC 224/2025." Conferir e refazer as faixas de 2046 e 2642.</t>
  </si>
  <si>
    <t xml:space="preserve">Os percentuais de 32% (serviços) e 8% (comércio e indústria) no IRPJ, e de 32% e 12% na CSLL, seguem como regra. Desde 2026 a LC 224/2025 acresce 10% a esses percentuais na parcela da receita anual acima de R$ 5 milhões (R$ 1,25 milhão por trimestre): 32% vira 35,2%, 8% vira 8,8% e 12% vira 13,2%.</t>
  </si>
  <si>
    <t xml:space="preserve">https://www.demarest.com.br/wp-content/uploads/2026/01/Client-Alert-LEI-COMPLEMENTAR-No-224-2025-vf2.pdf</t>
  </si>
  <si>
    <t xml:space="preserve">IRPJ quinze por cento, mais dez por cento de adicional sobre acima de R$ 20 mil por mês de lucro.</t>
  </si>
  <si>
    <t xml:space="preserve">"Sobre acima de" quebra a frase. E o número por extenso ao lado de "9,25%" e "27,5%" na mesma seção cansa (cerca de 20 casos no trecho, como "quinze a 22,5%").</t>
  </si>
  <si>
    <t xml:space="preserve">IRPJ de 15%, mais adicional de 10% sobre o lucro que passar de R$ 20 mil por mês. CSLL de 9%.</t>
  </si>
  <si>
    <t xml:space="preserve">entre R$ 2 milhões e R$ 10 milhões com margem alta e folha moderada, o Lucro Presumido tende a reduzir a carga</t>
  </si>
  <si>
    <t xml:space="preserve">Acima de R$ 4,8 milhões não existe Simples para comparar. A faixa mistura a escolha Simples x Presumido com a escolha Presumido x Real.</t>
  </si>
  <si>
    <t xml:space="preserve">entre R$ 2 milhões e o teto de R$ 4,8 milhões, com margem alta e folha moderada, o Presumido tende a pagar menos que o Simples. Acima do teto, a escolha é só entre Presumido e Real.</t>
  </si>
  <si>
    <t xml:space="preserve">**Cronograma (EC 132/2023 e LC 214/2025).** 2026: alíquotas-teste de CBS (0,9%) e IBS (0,1%)</t>
  </si>
  <si>
    <t xml:space="preserve">O volume não fala mais do split payment, que muda o caixa de quem recebe por cartão e Pix. O antigo Cap. 3 abria com ele e a fusão cortou. É o efeito da reforma que mais pesa para Bia e Camila.</t>
  </si>
  <si>
    <t xml:space="preserve">Incluir um parágrafo: no split payment, adquirente ou banco separa a CBS e o IBS na liquidação e a empresa recebe o líquido. Simular o efeito no ciclo financeiro e conferir o calendário de implantação.</t>
  </si>
  <si>
    <t xml:space="preserve">O cronograma citado confere com a EC 132/2023: em 2026, CBS de 0,9% e IBS de 0,1% de teste. A omissão apontada procede: o split payment, recolhimento da CBS e do IBS na liquidação financeira, começa de forma gradual e opcional em 2027, com obrigatoriedade prevista para operações entre empresas em 2028.</t>
  </si>
  <si>
    <t xml:space="preserve">https://istoedinheiro.com.br/split-payment-2027-obrigatoriedade-2028 | https://www.planalto.gov.br/ccivil_03/constituicao/emendas/emc/emc132.htm</t>
  </si>
  <si>
    <t xml:space="preserve">Mas com créditos não cumulativos mais amplos. Simplificação administrativa (um imposto no lugar de quatro).</t>
  </si>
  <si>
    <t xml:space="preserve">Sobra da versão anterior colada depois da frase nova. Contradiz a própria frase, que fala em cinco tributos substituídos por um IVA dual, ou seja, dois tributos.</t>
  </si>
  <si>
    <t xml:space="preserve">Cortar as duas frases ou trocar por: "Em troca, o crédito fica amplo e a apuração mais simples: dois tributos, CBS e IBS, no lugar de cinco."</t>
  </si>
  <si>
    <t xml:space="preserve">além de setores como serviços de saúde (caso das clínicas de Camila) contarem com redução de 60% na alíquota</t>
  </si>
  <si>
    <t xml:space="preserve">Frase de mais de 120 palavras. O item (3), sobre o Simples, termina emendado na redução de 60% da saúde, que é outro assunto.</t>
  </si>
  <si>
    <t xml:space="preserve">Quebrar em frases e dar à saúde uma frase própria: "Serviços de saúde, como as clínicas de Camila, pagam 40% da alíquota cheia (redução de 60%, LC 214/2025)."</t>
  </si>
  <si>
    <t xml:space="preserve">&gt; Planejar cenários 2027 em diante, agora, com contador tributarista.</t>
  </si>
  <si>
    <t xml:space="preserve">A callout repete o próprio título e não acrescenta nada.</t>
  </si>
  <si>
    <t xml:space="preserve">Dar conteúdo ou cortar. Ex.: "Simule 2027 com a CBS cheia e 2029 com o primeiro corte de ICMS e ISS. Veja quanto do seu preço vira crédito para o cliente B2B."</t>
  </si>
  <si>
    <t xml:space="preserve">#### 2.1 Efeitos Fiscais Societários: Juros sobre Capital Próprio (JCP) e Conversão em S.A.</t>
  </si>
  <si>
    <t xml:space="preserve">JCP e conversão em S.A. aparecem numerados como subitens da Reforma do Consumo. A numeração de 1 a 7, herdada de lista antiga, enterra temas soltos sob um título de simulação.</t>
  </si>
  <si>
    <t xml:space="preserve">Tirar a numeração e promover JCP, conversão em S.A., stock options e rotinas a seções próprias. A conversão cabe melhor no Cap. 11 ou no Vol. 8, com remissão daqui.</t>
  </si>
  <si>
    <t xml:space="preserve">No sócio pessoa física, incide IRRF exclusivo na fonte (15% pela regra histórica da Lei 9.249/1995; verifique sempre a alíquota vigente na data da deliberação).</t>
  </si>
  <si>
    <t xml:space="preserve">A versão anterior dizia que a LC 224/2025 alterou o JCP a partir de 2026. Se o IRRF subiu (fala-se em 17,5%), a conta de vantagem de 2094 a 2102 muda.</t>
  </si>
  <si>
    <t xml:space="preserve">Confirmar a alíquota de 2026 e escrever o número, por exemplo "17,5% desde 2026 (LC 224/2025)", se for o caso. Refazer a conta da vantagem líquida com ele.</t>
  </si>
  <si>
    <t xml:space="preserve">A LC 224/2025 elevou de 15% para 17,5% o IRRF sobre JCP a partir de 2026. A conta da vantagem líquida de 2094 a 2102 deve usar 17,5%.</t>
  </si>
  <si>
    <t xml:space="preserve">https://www.demarest.com.br/wp-content/uploads/2026/01/Client-Alert-LEI-COMPLEMENTAR-No-224-2025-vf2.pdf | https://www.planalto.gov.br/ccivil_03/leis/lcp/lcp224.htm</t>
  </si>
  <si>
    <t xml:space="preserve">a vantagem relativa entre dividendos e JCP mudou significativamente</t>
  </si>
  <si>
    <t xml:space="preserve">A retenção de 10% sobre dividendos aparece em 2094, 2100 e 2102. Uma diz que a vantagem se preserva, outra que mudou muito, a terceira que a escolha segue igual.</t>
  </si>
  <si>
    <t xml:space="preserve">Fundir os três parágrafos em um, com a conta: JCP economiza 34% na PJ e paga IRRF na PF. Dividendo paga zero até R$ 50 mil por mês e 10% acima, mais o IRPFM. Uma conclusão só.</t>
  </si>
  <si>
    <t xml:space="preserve">#### 2.2 Conversao de Ltda em S.A. fechada, momento e mecanica</t>
  </si>
  <si>
    <t xml:space="preserve">Título e corpo sem acento: Conversao, mecanica, necessaria, executavel, nivel, Substituicao, Definicao, eleicao, Implicacoes, obrigacoes, Possivel, sucessorio. A edição acentuou o 2.1 e esqueceu este.</t>
  </si>
  <si>
    <t xml:space="preserve">Acentuar as cerca de 20 palavras entre 2107 e 2119 e trocar "Cross-ref." por "Ver também".</t>
  </si>
  <si>
    <t xml:space="preserve">custa entre **R$ 15 mil e R$ 30 mil** em honorários jurídicos e taxas de Junta Comercial</t>
  </si>
  <si>
    <t xml:space="preserve">Custo e gatilhos da conversão em S.A. aparecem duas vezes: aqui e em 2274 e 2276, com os mesmos valores e limites diferentes de sócios (10 a 30 aqui, 15 a 20 lá).</t>
  </si>
  <si>
    <t xml:space="preserve">Manter uma seção só sobre conversão (esta) e cortar "Quando migrar" e "Custo de migração" do item 7. Unificar o limite de sócios.</t>
  </si>
  <si>
    <t xml:space="preserve">(ver Capítulo 16 do Vol. 6)</t>
  </si>
  <si>
    <t xml:space="preserve">O Vol. 6 tem 15 capítulos. Stock options e ESOP é o Cap. 12. É a numeração da versão anterior.</t>
  </si>
  <si>
    <t xml:space="preserve">(ver Vol. 6, Cap. 12, Stock Options e ESOP no Brasil)</t>
  </si>
  <si>
    <t xml:space="preserve">Na esfera do Imposto de Renda, o STJ fixou em setembro de 2024, sob o rito dos recursos repetitivos (Tema 1.226)</t>
  </si>
  <si>
    <t xml:space="preserve">O mesmo resumo do Tema 1.226 aparece em 2127, 2131 e 2169, e de novo no item 6 de 2144. Quatro vezes em 40 linhas.</t>
  </si>
  <si>
    <t xml:space="preserve">Explicar o Tema 1.226 uma vez, em 2127, com data e números dos REsp. Cortar 2131 e reduzir 2169 aos casos do CARF, se houver casos identificáveis.</t>
  </si>
  <si>
    <t xml:space="preserve">modelo adotado por Dra. Camila para reter o diretor de operações das clínicas sem alterar o quadro societário da Ltda.</t>
  </si>
  <si>
    <t xml:space="preserve">No Vol. 5 Camila já tem diretor de operações com phantom stock. No Vol. 6 (6:986) ela 'promove sua primeira gerente geral de operações'. No Vol. 9 (9:1780) o diretor de operações sai no quarto mês.</t>
  </si>
  <si>
    <t xml:space="preserve">No Vol. 5, dizer 'modelo que Camila usará no Vol. 9 para a CEO profissional' e deixar a primeira gestora de operações nascer no Vol. 6.</t>
  </si>
  <si>
    <t xml:space="preserve">modelo adotado por Dra. Camila para reter o diretor de operações das clínicas</t>
  </si>
  <si>
    <t xml:space="preserve">Falta artigo ("pela Dra. Camila"). E a bíblia dá a Camila phantom shares para o CEO profissional, não para um diretor de operações.</t>
  </si>
  <si>
    <t xml:space="preserve">modelo que a Dra. Camila adotou para reter o CEO profissional das clínicas sem mexer no quadro societário da Ltda.</t>
  </si>
  <si>
    <t xml:space="preserve">**Profit Sharing, ou Performance Bonus.** Não é equity. É bônus em dinheiro, baseado em lucro. Regido pela Lei 10.101/2000 (PLR).</t>
  </si>
  <si>
    <t xml:space="preserve">A PLR volta em 2579 a 2591 com o mesmo fecho ("não substitui equity, complementa"). E bônus de desempenho não é PLR.</t>
  </si>
  <si>
    <t xml:space="preserve">Cortar este parágrafo e remeter à seção de PLR em Decisões tributárias cotidianas.</t>
  </si>
  <si>
    <t xml:space="preserve">não incidindo IRPF na aquisição nem contribuição previdenciária quando há onerosidade e risco de mercado</t>
  </si>
  <si>
    <t xml:space="preserve">O Tema 1.226 do STJ trata só de IRPF. O próprio texto (2127, 2131) diz que a contribuição previdenciária segue analisada caso a caso. Contradição e erro sobre o alcance da tese.</t>
  </si>
  <si>
    <t xml:space="preserve">...pacificou que não incide IRPF na outorga nem no exercício, só ganho de capital na venda. A tese não alcança a contribuição previdenciária, que o CARF e a Justiça seguem decidindo caso a caso.</t>
  </si>
  <si>
    <t xml:space="preserve">Caso Petrobras. PLR em ações tratada como salário (como esperado. Era bônus, não opção).</t>
  </si>
  <si>
    <t xml:space="preserve">Caso sem processo, ano ou tribunal. O leitor não consegue conferir. O ponto dentro do parêntese parte a frase.</t>
  </si>
  <si>
    <t xml:space="preserve">Citar processo e ano ou cortar. Se ficar: "No caso X (CARF, ano), a PLR paga em ações foi tratada como salário, porque era bônus, não opção."</t>
  </si>
  <si>
    <t xml:space="preserve">Não achei decisão sobre PLR paga em ações pela Petrobras. A mesma linha erra ao dizer que o Tema 1.226 do STJ afastou a contribuição previdenciária: ele trata só do IRPF. O INSS patronal foi afastado no Tema 1.379, julgado em 14/10/2026, para planos de natureza mercantil.</t>
  </si>
  <si>
    <t xml:space="preserve">https://cesconbarrieu.com.br/stj-afasta-contribuicao-previdenciaria-sobre-stock-options-e-consolida-entendimento-favoravel-as-empresas-e-executivos/ | https://www.stj.jus.br/sites/portalp/Paginas/Comunicacao/Noticias/2024/07102024-Primeira-Secao-define-que-stock-option-plan-tem-carater-mercantil-e-deve-ser-tributado-na-revenda-de-acoes.aspx</t>
  </si>
  <si>
    <t xml:space="preserve">**Benchmark de tamanho de ESOP.** Startups em seed. Pool de dez a quinze por cento, reservado para funcionários.</t>
  </si>
  <si>
    <t xml:space="preserve">Tamanho do pool e alocação por cargo são desenho de plano, tema do Vol. 6, Cap. 12. Num capítulo tributário, sobram. "Vinte a vinte e cinco por cento" na Série B passa do usual e não tem fonte.</t>
  </si>
  <si>
    <t xml:space="preserve">Manter aqui só a tributação das opções e remeter tamanho e alocação ao Vol. 6, Cap. 12. Se ficar, citar a fonte (Carta, Index Ventures) com ano.</t>
  </si>
  <si>
    <t xml:space="preserve">#### 4. Panorama de incentivos fiscais aplicáveis a startups (detalhados no Capítulo 3)</t>
  </si>
  <si>
    <t xml:space="preserve">O Cap. 3 é Modelagem Financeira. Os incentivos estão neste capítulo, em "Incentivos fiscais para empresas de tecnologia" (2392), porque o antigo Cap. 3 foi fundido aqui. Repete em 2178 e 2181.</t>
  </si>
  <si>
    <t xml:space="preserve">(detalhados adiante, em Incentivos fiscais para empresas de tecnologia). Melhor: fundir este panorama com a seção de 2392.</t>
  </si>
  <si>
    <t xml:space="preserve">aplicar uma **exclusão adicional de 60% a 80% da base de cálculo do IRPJ e da CSLL**</t>
  </si>
  <si>
    <t xml:space="preserve">Lido ao pé da letra, exclui 60% a 80% da base de cálculo. A lei exclui 60% a 80% dos dispêndios de P&amp;D, como o próprio capítulo diz certo em 2396.</t>
  </si>
  <si>
    <t xml:space="preserve">excluir do lucro real e da base da CSLL um valor adicional de 60% a 80% desses dispêndios</t>
  </si>
  <si>
    <t xml:space="preserve">Além da dedução normal, a Lei do Bem permite excluir do lucro real e da base da CSLL 60% dos dispêndios com P&amp;D, até 80% conforme o aumento de pesquisadores, e mais até 20% com patente concedida ou cultivar registrado. O percentual incide sobre os dispêndios, não sobre a base de cálculo.</t>
  </si>
  <si>
    <t xml:space="preserve">https://www.planalto.gov.br/ccivil_03/_ato2004-2006/2005/lei/L11196compilado.htm | https://www.planalto.gov.br/ccivil_03/_ato2004-2006/2006/decreto/d5798.htm | https://www.ibracon.com.br/wp-content/uploads/2026/03/LC-224-25-Ibracon-_ppt-2303.pdf</t>
  </si>
  <si>
    <t xml:space="preserve">detalhadas nos Capítulos 3 e 17</t>
  </si>
  <si>
    <t xml:space="preserve">O Vol. 5 tem 15 capítulos. Fomento de FINEP, BNDES e FAPESP está no Cap. 12. "3 e 17" é a numeração da versão anterior.</t>
  </si>
  <si>
    <t xml:space="preserve">detalhadas no Capítulo 12 (Financiamento Não-Diluitivo)</t>
  </si>
  <si>
    <t xml:space="preserve">mantêm regimes especiais de ICMS, redução de ISS para exportação ou polos tecnológicos e editais locais que devem entrar na conta ao planejar a abertura de filiais</t>
  </si>
  <si>
    <t xml:space="preserve">Benefício de ICMS acaba até 2032 na transição para o IBS, como o Cap. 12 lembra (6740). Abrir filial por ele sem esse aviso é conselho com prazo vencendo. Exportar serviço já não paga ISS.</t>
  </si>
  <si>
    <t xml:space="preserve">Acrescentar: "Benefício de ICMS tem data para acabar: some até 2032 na transição para o IBS. Filial decidida por ele precisa se pagar antes disso." Cortar "redução de ISS para exportação".</t>
  </si>
  <si>
    <t xml:space="preserve">Pela EC 132/2023, os benefícios de ICMS encolhem na mesma proporção do imposto de 2029 a 2032 e o ICMS acaba em 2033. E a exportação de serviço com resultado no exterior já não paga ISS (LC 116/2003, art. 2º, I), então não há redução de ISS para exportação a buscar.</t>
  </si>
  <si>
    <t xml:space="preserve">https://www.planalto.gov.br/ccivil_03/constituicao/emendas/emc/emc132.htm | https://www.planalto.gov.br/ccivil_03/leis/lcp/lcp116.htm</t>
  </si>
  <si>
    <t xml:space="preserve">#### 6. Investimento-anjo no Brasil, mútuo conversível, SAFE-BR, e Lei Complementar 155/2016</t>
  </si>
  <si>
    <t xml:space="preserve">Itens 6 e 7 (cerca de 170 linhas) tratam de captação e cap table no capítulo tributário e duplicam o Cap. 11. Os números divergem: prazo do mútuo de 3 a 7 anos (2209) e de 36 a 60 meses (2252).</t>
  </si>
  <si>
    <t xml:space="preserve">Mover 6 e 7 para o Cap. 11 ou cortar o que ele já cobre. Deixar aqui só "Considerações tributárias em investimento-anjo" (2256 a 2262) e alinhar prazos, juros e descontos com a tabela de 6416.</t>
  </si>
  <si>
    <t xml:space="preserve">Investimento por prazo definido (até sete anos). Possibilidade de conversão em participação societária ao fim do prazo.</t>
  </si>
  <si>
    <t xml:space="preserve">A LC 155 prevê resgate após dois anos, não conversão em quotas, que depende de cláusula. Desde a LC 182/2021, a remuneração do contrato de participação dura no máximo cinco anos.</t>
  </si>
  <si>
    <t xml:space="preserve">Remuneração limitada a 50% dos lucros, por até cinco anos (LC 182/2021). Resgate só depois de dois anos. Conversão em quotas, se houver, vem do contrato, não da lei.</t>
  </si>
  <si>
    <t xml:space="preserve">Desde a LC 182/2021, o art. 61-A da LC 123 permite remunerar o anjo por até 7 anos, sem o antigo teto de 50% dos lucros, e prever a conversão do aporte em participação societária (§ 6º, II). O resgate só cabe após 2 anos (§ 7º).</t>
  </si>
  <si>
    <t xml:space="preserve">**Vantagens para empresa.** Rápido. Fechado em dias, ou semanas. Não meses. Não dilui imediatamente. A conversão apenas em evento futuro.</t>
  </si>
  <si>
    <t xml:space="preserve">Fragmentos telegráficos em série, com vírgula antes de "ou". O mesmo padrão em 2209, 2213, 2228, 2252 e 2254: listas viradas em frases soltas.</t>
  </si>
  <si>
    <t xml:space="preserve">Para a empresa, o mútuo fecha em dias ou semanas, não dilui na hora e não traz governança imediata. Os modelos da Anjos do Brasil e da ABVCAP barateiam o contrato.</t>
  </si>
  <si>
    <t xml:space="preserve">Funciona bem em Delaware LLC, ou Inc.</t>
  </si>
  <si>
    <t xml:space="preserve">O SAFE da Y Combinator foi desenhado para corporation (Inc.). Em LLC quase não se usa, porque a participação é membership interest, com outra lógica fiscal.</t>
  </si>
  <si>
    <t xml:space="preserve">Funciona em sociedade Delaware C-Corp (Inc.).</t>
  </si>
  <si>
    <t xml:space="preserve">O SAFE da YC pressupõe empresa com ações e conselho: o guia exige aprovação do board e converte em série de ações preferenciais, estrutura de corporation (Inc.). A YC não oferece versão para LLC, só para empresas dos EUA e para Canadá, Ilhas Cayman e Cingapura.</t>
  </si>
  <si>
    <t xml:space="preserve">https://bookface-static.ycombinator.com/assets/ycdc/Website User Guide Feb 2023 - final-28acf9a3b938e643cc270b7da514194d5c271359be25b631b025605673fa9f95.pdf | https://ycombinator.com/documents</t>
  </si>
  <si>
    <t xml:space="preserve">Programas estruturados. Bossa Nova, DOMO Invest, Canary (seed).</t>
  </si>
  <si>
    <t xml:space="preserve">Lista a conferir: a Bossanova pode ter mudado de nome, Canary é fundo seed e não programa de anjos, e "Anjos SP" não é grupo conhecido.</t>
  </si>
  <si>
    <t xml:space="preserve">Conferir nomes e categorias em outubro de 2026 e separar grupos de anjos, programas de aceleração e fundos seed.</t>
  </si>
  <si>
    <t xml:space="preserve">A Bossa Nova Investimentos, de Pierre Schurmann, investe como anjo em startups com receita e somava 354 empresas e R$ 50 milhões investidos por volta de 2020. Não achei registro de troca de nome nem do grupo Anjos SP.</t>
  </si>
  <si>
    <t xml:space="preserve">https://www.suno.com.br/?p=157746</t>
  </si>
  <si>
    <t xml:space="preserve">Via registro no livro de ações (privado, ou via certificadora).</t>
  </si>
  <si>
    <t xml:space="preserve">O termo é instituição escrituradora, para ações escriturais. "Certificadora" é outra coisa.</t>
  </si>
  <si>
    <t xml:space="preserve">Pelo livro de registro de ações nominativas ou, se as ações forem escriturais, pela instituição escrituradora.</t>
  </si>
  <si>
    <t xml:space="preserve">em que ele retira a preferência e ainda divide o saldo restante com os fundadores; Conversion rights. Converter em ON em eventos específicos. Anti-dilution.</t>
  </si>
  <si>
    <t xml:space="preserve">A enumeração abre com (1) e nunca chega ao (2). O ponto e vírgula emenda a lista achatada, com termos em inglês sem tradução.</t>
  </si>
  <si>
    <t xml:space="preserve">Virar lista: preferência de liquidação (participativa ou não), conversão em ON, antidiluição (média ponderada ampla, a comum, ou full ratchet, rara), drag-along e tag-along, um item por linha.</t>
  </si>
  <si>
    <t xml:space="preserve">Nova rodada. R$ 10 milhões pré-money R$ 20 milhões, igual a 10 dividido por 30, igual a 33,3% aos investidores Série A.</t>
  </si>
  <si>
    <t xml:space="preserve">Conta escrita por extenso por troca mecânica de sinais (+, =, /) por palavras. A frase perde verbo e preposição. O mesmo em 2309, 2650 e nos "mais" de 2236, 2260 e 2668.</t>
  </si>
  <si>
    <t xml:space="preserve">Na Série A, R$ 10 milhões sobre pré-money de R$ 20 milhões dão 10/30 = 33,3% aos novos investidores.</t>
  </si>
  <si>
    <t xml:space="preserve">ESOP pool: ~13%</t>
  </si>
  <si>
    <t xml:space="preserve">O parêntese de 2340 diz que o pool fica em 10,0% depois da rodada. Com 13%, a tabela soma 103,3%, e a linha Total diz 100%.</t>
  </si>
  <si>
    <t xml:space="preserve">ESOP pool: ~10%. Ajustar também Fundador A para ~29,8%, Fundador B para ~19,8% e Anjo para ~7,1%, como o parêntese já calcula.</t>
  </si>
  <si>
    <t xml:space="preserve">Classes mal-desenhadas. Preferences muito agressivas em early rounds, complicam later rounds.</t>
  </si>
  <si>
    <t xml:space="preserve">Inglês sem razão técnica e sem tradução, no ritmo de anotação: "early rounds", "later rounds", "Ceiling" (2220), "Trigger" (2217), "deal" (2024), "board" (1953), "DD" e "docs" (2640, 2644).</t>
  </si>
  <si>
    <t xml:space="preserve">Classes mal desenhadas. Preferências agressivas nas primeiras rodadas complicam as seguintes.</t>
  </si>
  <si>
    <t xml:space="preserve">Com percentual de 80% (empresas que aumentaram P&amp;D em relação ao ano anterior):</t>
  </si>
  <si>
    <t xml:space="preserve">Os 80% dependem de aumento acima de 5% no número de pesquisadores dedicados, como a tabela de 2450 diz. Aumentar o gasto com P&amp;D não dá direito a eles.</t>
  </si>
  <si>
    <t xml:space="preserve">Com percentual de 80% (empresas que aumentaram em mais de 5% o número de pesquisadores dedicados a P&amp;D):</t>
  </si>
  <si>
    <t xml:space="preserve">O Fisco fiscal não aceita alocação de despesas a P&amp;D sem comprovação técnica.</t>
  </si>
  <si>
    <t xml:space="preserve">"Fisco fiscal" é redundância. Na frase seguinte, dois-pontos no lugar de travessão ("antes de usar o benefício: não depois").</t>
  </si>
  <si>
    <t xml:space="preserve">A Receita não aceita alocação de despesa a P&amp;D sem prova técnica. Monte a documentação antes de usar o benefício, não depois.</t>
  </si>
  <si>
    <t xml:space="preserve">| Patenteamento no Brasil | +10% dos gastos no ano do depósito |</t>
  </si>
  <si>
    <t xml:space="preserve">A Lei do Bem dá até 20% a mais quando a patente é concedida, sem distinção Brasil e exterior e nunca no depósito. Contradiz 2396, 2450 e 2501. A linha do mestrado (2451) também não tem base.</t>
  </si>
  <si>
    <t xml:space="preserve">Cortar as linhas 2451 a 2453 e deixar uma: "Patente concedida ou cultivar registrado | +20% dos dispêndios do projeto". Subvenção para mestres e doutores é outro instrumento.</t>
  </si>
  <si>
    <t xml:space="preserve">Pelo Decreto 5.798/2006 (art. 8º), a exclusão base é 60%, sobe a 70% ou 80% com aumento de pesquisadores, e soma-se até 20% dos dispêndios do projeto com patente concedida ou cultivar registrado, excluídos na concessão, não no depósito. Não há adicional por mestrado.</t>
  </si>
  <si>
    <t xml:space="preserve">https://www.planalto.gov.br/ccivil_03/_ato2004-2006/2006/decreto/d5798.htm</t>
  </si>
  <si>
    <t xml:space="preserve">Relevante para startups de hardware, IoT, dispositivos embarcados, wearables e afins.</t>
  </si>
  <si>
    <t xml:space="preserve">Henrique, o arquétipo de hardware e sensores do volume, não aparece onde faria diferença: Lei de Informática, PADIS e Lei do Bem são o caso dele.</t>
  </si>
  <si>
    <t xml:space="preserve">Usar Henrique como exemplo: o sensor fabricado com PPB gera crédito financeiro sobre o P&amp;D, e a Lei do Bem só entra se a empresa estiver no Lucro Real e com lucro no ano.</t>
  </si>
  <si>
    <t xml:space="preserve">**O benefício:** Alíquota de IPI reduzida (entre 0% e alíquota normal, dependendo do produto e da região).</t>
  </si>
  <si>
    <t xml:space="preserve">Contradiz 2457: desde a Lei 13.969/2019 a Lei de Informática dá crédito financeiro, não redução de IPI. A frase nova foi posta em cima e a antiga ficou.</t>
  </si>
  <si>
    <t xml:space="preserve">Cortar o parágrafo "O benefício" e manter só o crédito financeiro sobre P&amp;D, válido até 2029, com PPB e investimento mínimo como condições.</t>
  </si>
  <si>
    <t xml:space="preserve">Para empresas que produzam ou instalam operações em Manaus</t>
  </si>
  <si>
    <t xml:space="preserve">Mistura subjuntivo e indicativo na mesma oração.</t>
  </si>
  <si>
    <t xml:space="preserve">Para empresas que produzam ou instalem operações em Manaus</t>
  </si>
  <si>
    <t xml:space="preserve">#### Rota 2030 e incentivos automotivos</t>
  </si>
  <si>
    <t xml:space="preserve">O texto diz que o Mover (Lei 14.902/2024) substituiu o Rota 2030, mas o título e o passo 3 de 2495 ("MDIC/Rota 2030") ainda usam o nome antigo.</t>
  </si>
  <si>
    <t xml:space="preserve">Título: "Programa Mover e incentivos automotivos". Em 2495: "no MDIC/Mover".</t>
  </si>
  <si>
    <t xml:space="preserve">O Programa Mover (Lei 14.902/2024) substituiu o Rota 2030 e revogou os arts. 1º a 29 da Lei 13.755/2018. O corpo já diz isso, mas o título e o passo de 2495 ('MDIC/Rota 2030') usam o nome antigo.</t>
  </si>
  <si>
    <t xml:space="preserve">https://www.planalto.gov.br/ccivil_03/_ato2023-2026/2024/lei/l14902.htm</t>
  </si>
  <si>
    <t xml:space="preserve">Mantê-la na mesma entidade que opera o negócio expõe esse ativo a riscos operacionais:</t>
  </si>
  <si>
    <t xml:space="preserve">Promete blindar o IP contra passivo trabalhista e execução fiscal sem avisar que empresas do mesmo grupo econômico respondem juntas (CLT, art. 2º, § 2º). Conselho jurídico sem ressalva.</t>
  </si>
  <si>
    <t xml:space="preserve">Acrescentar: "A separação não blinda contra dívida trabalhista quando as empresas formam grupo econômico (CLT, art. 2º, § 2º). Ela organiza licença e venda do IP e só protege com operação, contrato e preço de mercado reais."</t>
  </si>
  <si>
    <t xml:space="preserve">Os riscos listados existem, mas separar o IP em outra empresa não blinda se as empresas formarem grupo econômico: elas respondem solidariamente pelas obrigações trabalhistas (CLT, art. 2º, § 2º). Sócios em comum não bastam: é preciso interesse integrado, comunhão de interesses e atuação conjunta (§ 3º).</t>
  </si>
  <si>
    <t xml:space="preserve">https://www.bmalaw.com.br/conteudo/direito-trabalhista/artigos-e-noticias/grupo-economico-e-a-reforma-trabalhista/pdf</t>
  </si>
  <si>
    <t xml:space="preserve">Na holding de IP, os royalties recebidos são tributados: mas com possibilidade de distribuição posterior de lucros com isenção de IRPF para o sócio pessoa física</t>
  </si>
  <si>
    <t xml:space="preserve">No mesmo parágrafo o texto lembra a retenção de 10% sobre dividendos acima de R$ 50 mil por mês (Lei 15.270/2025). "Isenção" sem esse limite contradiz a ressalva. Dois-pontos no lugar de travessão.</t>
  </si>
  <si>
    <t xml:space="preserve">Na holding de IP, os royalties são tributados. O lucro distribuído ao sócio é isento até R$ 50 mil por mês por empresa. Acima disso, há retenção de 10% e o valor entra no IRPFM.</t>
  </si>
  <si>
    <t xml:space="preserve">&gt; [!warning] Preço de transferência em royalties intragrupo</t>
  </si>
  <si>
    <t xml:space="preserve">O título fala de preço de transferência, regra para operações com o exterior. O corpo trata da indedutibilidade de royalties pagos a sócio e repete o parágrafo de cima.</t>
  </si>
  <si>
    <t xml:space="preserve">Título: "Royalty pago a sócio não é dedutível". Cortar a repetição de 2532 e reescrever "sociedades sem relação direta de participação proibida em lei", que não se entende.</t>
  </si>
  <si>
    <t xml:space="preserve">(ver Volume 9, Capítulo 18)</t>
  </si>
  <si>
    <t xml:space="preserve">Vol. 9, Cap. 18 é Sucessão no Exit. Tributação do exit é o Cap. 17, como a remissão de 2545 acerta. É o número da versão anterior.</t>
  </si>
  <si>
    <t xml:space="preserve">(ver Vol. 9, Cap. 17)</t>
  </si>
  <si>
    <t xml:space="preserve">(pessoa jurídica) em vez de ser distribuído imediatamente para o fundador (pessoa física).</t>
  </si>
  <si>
    <t xml:space="preserve">Sobra da frase antiga colada depois da remissão. A frase que apresentava os três tópicos seguintes sumiu, e eles parecem defender a holding que o parágrafo acabou de desaconselhar.</t>
  </si>
  <si>
    <t xml:space="preserve">Fechar a frase em "exit imediato." e abrir a lista com: "Onde a holding ajuda é no lucro recorrente, que pode ficar retido na pessoa jurídica em vez de ir direto para o fundador:"</t>
  </si>
  <si>
    <t xml:space="preserve">dividendos de PJ para PF são isentos: aguardar desdobramento da Reforma Tributária sobre tributação de dividendos</t>
  </si>
  <si>
    <t xml:space="preserve">Desatualizado e contraditório. Em 2626 e 2634 o capítulo diz que a Lei 15.270/2025 vale desde janeiro de 2026, com 10% na fonte acima de R$ 50 mil por mês e IRPFM.</t>
  </si>
  <si>
    <t xml:space="preserve">A distribuição ao sócio PF é isenta até R$ 50 mil por mês por empresa. Acima disso, retenção de 10% e IRPFM de até 10% para renda anual acima de R$ 600 mil (Lei 15.270/2025).</t>
  </si>
  <si>
    <t xml:space="preserve">os lucros de entidades controladas no exterior por residentes no Brasil passam a ser tributados **anualmente** pelo IRPF (15%), independentemente de distribuição</t>
  </si>
  <si>
    <t xml:space="preserve">A tributação anual da Lei 14.754/2023 vale para controlada em paraíso fiscal ou com renda ativa abaixo de 60%. Controlada operacional ainda difere. A frase generaliza.</t>
  </si>
  <si>
    <t xml:space="preserve">Qualificar: "os lucros de controladas no exterior com renda passiva relevante ou em paraíso fiscal passam a ser tributados todo ano" e conferir o critério de renda ativa.</t>
  </si>
  <si>
    <t xml:space="preserve">Pela Lei 14.754/2023, a pessoa física paga 15% todo 31 de dezembro sobre o lucro da controlada no exterior, distribuído ou não, só se ela estiver em paraíso fiscal ou regime privilegiado ou tiver renda ativa própria abaixo de 60%. Controlada operacional fora dessas hipóteses não entra na tributação anual.</t>
  </si>
  <si>
    <t xml:space="preserve">https://www.planalto.gov.br/ccivil_03/_ato2023-2026/2023/lei/l14754.htm</t>
  </si>
  <si>
    <t xml:space="preserve">Constituir holding depois que a startup já tem valor gera evento tributável na transferência das cotas: embora o art. 23 da Lei 9.249/1995 permita</t>
  </si>
  <si>
    <t xml:space="preserve">A frase afirma o evento tributável e logo diz que integralizar pelo valor declarado não gera ganho. "Cotas" e "quotas" na mesma frase.</t>
  </si>
  <si>
    <t xml:space="preserve">Integralizar as quotas na holding pelo valor declarado no IRPF não gera ganho de capital (Lei 9.249/1995, art. 23). O risco está no momento: às vésperas do exit, o CARF pode ver falta de propósito negocial.</t>
  </si>
  <si>
    <t xml:space="preserve">**STJ e STF têm decidido:** Em serviços como SaaS prestado de forma centralizada, o ISS tende a ser devido no município do estabelecimento prestador: mas há exceções.</t>
  </si>
  <si>
    <t xml:space="preserve">Nenhum caso, número ou ano. A disputa que mais pesou para SaaS, ISS x ICMS sobre software (STF, ADIs 1.945 e 5.659, 2021), não aparece.</t>
  </si>
  <si>
    <t xml:space="preserve">Citar as ADIs 1.945 e 5.659 (STF, 2021): licença de software paga ISS, não ICMS. Para o local do ISS, nomear as exceções do art. 3º da LC 116 que alcançam serviços digitais.</t>
  </si>
  <si>
    <t xml:space="preserve">| Tipo de pagamento | IRRF padrão | Com tratado |</t>
  </si>
  <si>
    <t xml:space="preserve">A tabela de remessas só mostra IRRF. No pagamento de SaaS e nuvem estrangeiros pesam também PIS/Cofins-Importação (9,25%), ISS sobre serviço importado, CIDE e IOF-câmbio.</t>
  </si>
  <si>
    <t xml:space="preserve">Acrescentar colunas para CIDE, PIS/Cofins-Importação e ISS, e uma nota: de 2027 em diante, CBS e IBS incidem na importação de serviço e geram crédito para quem está no regime regular.</t>
  </si>
  <si>
    <t xml:space="preserve">| Serviços sem transferência de tecnologia | 25% | Redução possível |</t>
  </si>
  <si>
    <t xml:space="preserve">O critério dos 25% é serviço não técnico. Serviço técnico sem transferência de tecnologia paga 15% de IRRF mais 10% de CIDE. O rótulo leva o leitor a calcular errado.</t>
  </si>
  <si>
    <t xml:space="preserve">Trocar o rótulo por "Serviços não técnicos (sem conhecimento especializado)" e explicar que serviço técnico, com ou sem transferência de tecnologia, fica nos 15% mais CIDE.</t>
  </si>
  <si>
    <t xml:space="preserve">Serviço técnico ou de assistência técnica, com ou sem transferência de tecnologia, paga IRRF de 15% mais CIDE de 10% (MP 2.159-70/2001, art. 3º, e Lei 10.168/2000, art. 2º, § 2º). Os 25% valem para serviços sem CIDE, os não técnicos, e para beneficiário em paraíso fiscal.</t>
  </si>
  <si>
    <t xml:space="preserve">https://tributodevido.com.br/portal/tributacao-na-importacao-de-servicos-tecnicos-executados-no-exterior/ | https://www2.camara.leg.br/atividade-legislativa/comissoes/grupos-de-trabalho/55a-legislatura/tributacao-da-renda-corporativa/documentos/outros-documentos/Remessasparaoexterior_TabelaVanessaCanado.pdf</t>
  </si>
  <si>
    <t xml:space="preserve">O Brasil mantém acordos em vigor com 38 países na relação da Receita Federal</t>
  </si>
  <si>
    <t xml:space="preserve">Número sem data. Tratados assinados ou ratificados nos últimos anos (Reino Unido, Singapura, Uruguai, entre outros) mudam a conta.</t>
  </si>
  <si>
    <t xml:space="preserve">Conferir a lista da Receita em outubro de 2026 e escrever "com N países em outubro de 2026".</t>
  </si>
  <si>
    <t xml:space="preserve">A lista da Receita traz 39 países, contando a Alemanha, cujo acordo não produz efeitos desde 2006, o que dá 38 vigentes. Mas o Reino Unido não está nela: a convenção foi assinada em novembro de 2022 e, em março de 2024, ainda dependia do Congresso brasileiro.</t>
  </si>
  <si>
    <t xml:space="preserve">https://www.gov.br/receitafederal/pt-br/acesso-a-informacao/legislacao/acordos-internacionais/acordos-para-evitar-a-dupla-tributacao/acordos-para-evitar-a-dupla-tributacao-e-prevenir-a-evasao-fiscal | https://jus.com.br/artigos/108395/acordo-de-dupla-tributacao-brasil-reino-unido-implicacoes-juridicas-e-economicas</t>
  </si>
  <si>
    <t xml:space="preserve">Isento até R$ 50 mil/mês por empresa pagadora; acima disso, retenção de 10% na fonte</t>
  </si>
  <si>
    <t xml:space="preserve">Pela Lei 15.270/2025, passado o limite, a retenção incide sobre o total pago no mês, não só sobre o excedente. "Acima disso" sugere o contrário.</t>
  </si>
  <si>
    <t xml:space="preserve">Sem retenção até R$ 50 mil por mês por empresa. Se passar, a retenção de 10% incide sobre o total do mês. Conferir o texto da lei.</t>
  </si>
  <si>
    <t xml:space="preserve">Desde janeiro de 2026, se uma mesma empresa paga mais de R$ 50 mil de lucros a uma pessoa física no mês, a retenção de 10% incide sobre o total pago, não só sobre o excedente. O imposto mínimo alcança renda anual acima de R$ 600 mil e chega a 10% a partir de R$ 1,2 milhão.</t>
  </si>
  <si>
    <t xml:space="preserve">https://www.planalto.gov.br/ccivil_03/_ato2023-2026/2025/lei/L15270.htm</t>
  </si>
  <si>
    <t xml:space="preserve">acompanhe a diretriz vinculante do STF no Tema 1.389 sobre contratos civis/PJ</t>
  </si>
  <si>
    <t xml:space="preserve">Se o mérito do Tema 1.389 não foi julgado, não há diretriz vinculante, só a suspensão nacional dos processos (abril de 2025). O leitor precisa saber o estado do tema.</t>
  </si>
  <si>
    <t xml:space="preserve">Datar: "o STF julga no Tema 1.389 a licitude da contratação por PJ, com processos suspensos desde abril de 2025", ou citar a tese, se já fixada.</t>
  </si>
  <si>
    <t xml:space="preserve">O mérito do Tema 1.389 segue sem julgamento em outubro de 2026, então ainda não há tese vinculante. A suspensão nacional de abril de 2025 foi parcialmente retirada em 18/6/2026, e os processos correm até o TRT e depois voltam a ficar sobrestados.</t>
  </si>
  <si>
    <t xml:space="preserve">https://www.felsberg.com.br/tema-1389-pejotizacao-retomada-processos-stf/</t>
  </si>
  <si>
    <t xml:space="preserve">o Lucro Presumido (13,33% a 16,33% sobre a receita mais ~28% de encargos apenas sobre a folha reduzida)</t>
  </si>
  <si>
    <t xml:space="preserve">A faixa ignora o adicional de 10% do IRPJ, que em serviço começa a pesar acima de R$ 750 mil de receita anual e soma cerca de 2 pontos em R$ 2 milhões.</t>
  </si>
  <si>
    <t xml:space="preserve">13,33% a 16,33% até R$ 750 mil de receita anual. Acima disso, some o adicional de IRPJ, cerca de 2 pontos em R$ 2 milhões.</t>
  </si>
  <si>
    <t xml:space="preserve">A faixa de 13,33% a 16,33% (IRPJ 4,8%, CSLL 2,88%, PIS/Cofins 3,65% e ISS de 2% a 5%) vale até cerca de R$ 750 mil de receita anual em serviços. Acima disso entra o adicional de 10% do IRPJ sobre o lucro presumido que passa de R$ 20 mil por mês: cerca de 1,6 ponto em R$ 1,5 milhão e 2 pontos em R$ 2 milhões.</t>
  </si>
  <si>
    <t xml:space="preserve">https://www.planalto.gov.br/ccivil_03/leis/l9249.htm</t>
  </si>
  <si>
    <t xml:space="preserve">transformaram o protocolo de *O Espelho Fiscal: Seu Regime Tributário Trabalha...* em critério obrigatório antes de liberar novos recursos do orçamento</t>
  </si>
  <si>
    <t xml:space="preserve">O Espelho não diz que regime Bia e Rafael escolheram nem se recuperaram os 6,8 pontos. A cena de abertura fica sem desfecho. A única volta no meio é um parêntese em 2376.</t>
  </si>
  <si>
    <t xml:space="preserve">Fechar com o resultado da simulação: regime escolhido, carga efetiva nova e margem recuperada, em números, retomando o contador que disse "é super tranquilo".</t>
  </si>
  <si>
    <t xml:space="preserve">### A Ficção do "1% do Mercado": Por Que Planilhas Top-Down São Peças de Teatro e Como Construir um Motor Bottom-Up</t>
  </si>
  <si>
    <t xml:space="preserve">Títulos longos em Title Case convivem com títulos em caixa de frase no mesmo capítulo (L2710, L2907). O padrão se repete nos três capítulos do trecho.</t>
  </si>
  <si>
    <t xml:space="preserve">Usar caixa de frase e encurtar: "### A ficção do 1% do mercado".</t>
  </si>
  <si>
    <t xml:space="preserve">saindo de R$ 300 mil de MRR (R$ 3,6 milhões de ARR) para cerca de R$ 120 milhões de ARR em 48 meses</t>
  </si>
  <si>
    <t xml:space="preserve">Na preparação da mesma Série A, a Fase 14 dá ARR de R$ 7,8 milhões (5:95) e R$ 9,6 milhões (5:1125). O Cap. 13 dá MRR de R$ 650 mil e depois o dobro (5:6880).</t>
  </si>
  <si>
    <t xml:space="preserve">Escrever "saindo de R$ 800 mil de MRR (R$ 9,6 milhões de ARR)" e refazer a conta da planilha. Fixar um só ARR de entrada da Série A para a Fase 14 e os Caps. 3, 11 e 13.</t>
  </si>
  <si>
    <t xml:space="preserve">era apenas `=F14*1,076`, uma taxa composta linear de 7,6% ao mês (ou 24,5% ao trimestre)</t>
  </si>
  <si>
    <t xml:space="preserve">Termo errado: taxa composta não é linear. =F14*1,076 é crescimento exponencial a taxa fixa (24,6% ao trimestre). O erro volta no título da L2710 ("crescimento linear").</t>
  </si>
  <si>
    <t xml:space="preserve">Escrever "uma taxa composta fixa de 7,6% ao mês (cerca de 24,6% ao trimestre)" e, no título da L2710, "projetar crescimento a taxa fixa".</t>
  </si>
  <si>
    <t xml:space="preserve">A primeira planilha que Lucas levou ao conselho era um clássico **Excel de Ficção Científica**</t>
  </si>
  <si>
    <t xml:space="preserve">Na cena, quem desmonta a planilha é o sócio de um fundo na preparação da Série A, não o conselho. A troca confunde o leitor sobre quem pegou o erro.</t>
  </si>
  <si>
    <t xml:space="preserve">Escrever "A planilha que Lucas levou ao fundo era um clássico Excel de Ficção Científica".</t>
  </si>
  <si>
    <t xml:space="preserve">Em *High Output Management*, Andy Grove ensinava a gerir uma operação como uma fábrica de café da manhã</t>
  </si>
  <si>
    <t xml:space="preserve">A mesma analogia de Grove já abre a Fase 14 (L97). Aqui a imagem muda no meio da frase (café da manhã vira placas) e soa como cânone colado por obrigação.</t>
  </si>
  <si>
    <t xml:space="preserve">Cortar a citação e ficar com a imagem própria da linha que produz placas, ou citar só a etapa limitante de Grove, sem repetir a fábrica de café da manhã da Fase 14.</t>
  </si>
  <si>
    <t xml:space="preserve">do ritmo de produção e dos materiais disponíveis; projetar receita e caixa obedece à mesma física de uma linha fabril</t>
  </si>
  <si>
    <t xml:space="preserve">O ponto e vírgula esconde duas frases. No capítulo há cerca de 17 casos, alguns montando antítese (L3016, "merece capital paciente" contra "já um canal de aquisição barata").</t>
  </si>
  <si>
    <t xml:space="preserve">Separar com ponto: "...e dos materiais disponíveis. Projetar receita e caixa obedece à mesma física de uma linha fabril".</t>
  </si>
  <si>
    <t xml:space="preserve">Decisões operacionais grandes, contratar dez pessoas? Captar R$ 30 milhões? Entrar em novo mercado?, precisam de simulação antes.</t>
  </si>
  <si>
    <t xml:space="preserve">Frase corrompida pela troca de travessões por vírgulas: três perguntas no meio do sujeito e "?," antes do verbo.</t>
  </si>
  <si>
    <t xml:space="preserve">Reescrever: "Decisões grandes, como contratar dez pessoas, captar R$ 30 milhões ou entrar em um mercado novo, precisam de simulação antes."</t>
  </si>
  <si>
    <t xml:space="preserve">### Arquitetura em sete abas integradas: Premissas, Motor de Receita, Plano de Pessoal, Custos Diretos e Três Demonstrativos</t>
  </si>
  <si>
    <t xml:space="preserve">O título promete sete abas, mas o corpo traz nove itens genéricos (horizonte, ferramentas, erros) e nunca descreve as abas Premissas, Motor de Receita e Plano de Pessoal.</t>
  </si>
  <si>
    <t xml:space="preserve">Reorganizar a seção pelas sete abas, dizendo o que entra em cada uma e como se ligam, ou trocar o título por "Estrutura do modelo".</t>
  </si>
  <si>
    <t xml:space="preserve">- Intangível (capital + reservas + lucros)</t>
  </si>
  <si>
    <t xml:space="preserve">As duas colunas do balanço (L2752 a L2757) colapsaram numa só. "- Caixa - Contas a pagar" parece subtração e o Intangível surge feito de capital, reservas e lucros, que são do PL.</t>
  </si>
  <si>
    <t xml:space="preserve">Refazer como tabela de duas colunas (Ativo | Passivo e PL), com "(capital + reservas + lucros)" na linha do Patrimônio líquido.</t>
  </si>
  <si>
    <t xml:space="preserve">Por que. Decisões de curto prazo (contratações, e captação) acontecem em cadência mensal.</t>
  </si>
  <si>
    <t xml:space="preserve">Rótulos de lista viraram frases de uma palavra ("Princípio.", "Por que.", "Recomendação.", "Pros.", "Cons.") e listas viraram fragmentos sem verbo. O capítulo lê como tópico desmontado.</t>
  </si>
  <si>
    <t xml:space="preserve">Reescrever em prosa: "Decisões de curto prazo, como contratar e captar, acontecem todo mês. As estratégicas, como expandir ou comprar outra empresa, uma vez por ano."</t>
  </si>
  <si>
    <t xml:space="preserve">distinto do orçamento comprometido de P70 a P80 aprovado pelo conselho no Capítulo 6</t>
  </si>
  <si>
    <t xml:space="preserve">Número antigo: o orçamento comprometido está no Capítulo 4 (FP&amp;A e Orçamento). O Capítulo 6 é Relações Bancárias. O erro se repete na mesma linha e nas L2874 e L2879.</t>
  </si>
  <si>
    <t xml:space="preserve">Trocar as quatro ocorrências de "Capítulo 6" por "Capítulo 4", com link para o título do Capítulo 4.</t>
  </si>
  <si>
    <t xml:space="preserve">**Cenário Upside (P80).** Hipóteses otimistas, ainda defensáveis.</t>
  </si>
  <si>
    <t xml:space="preserve">Na L2830, P70 a P80 é o orçamento conservador, batido em 70% a 80% dos casos. Aqui P80 vira o cenário otimista e P20 o pessimista. A mesma sigla aponta para lados opostos.</t>
  </si>
  <si>
    <t xml:space="preserve">Usar uma convenção só. Se P indica a chance de bater a meta, o Upside é P20 e o Downside é P80. Ou trocar as siglas por "otimista (20% de chance)" e "pessimista (80% de chance)".</t>
  </si>
  <si>
    <t xml:space="preserve">Os três cenários compartilham estrutura, e drivers.</t>
  </si>
  <si>
    <t xml:space="preserve">Vírgula antes de "e" ou "ou" em pares curtos, sobra da troca mecânica de barras e sinais ("Planilha, ou tool", "(mês, ou trimestre, de aquisição)"). Chega aos títulos: "Alertas, e triggers".</t>
  </si>
  <si>
    <t xml:space="preserve">Tirar a vírgula e revisar o par: "compartilham estrutura e drivers", "planilha ou ferramenta", "mês ou trimestre de aquisição", "Alertas e gatilhos" (L4199).</t>
  </si>
  <si>
    <t xml:space="preserve">Exemplo (partindo de R$ 2,4M de ARR inicial, adição bruta constante de novos clientes e R$ 4,5M de caixa</t>
  </si>
  <si>
    <t xml:space="preserve">A tabela leva R$ 2,4M a R$ 48M de ARR em 24 meses (20x), o que exige R$ 2,4M de ARR novo por mês com R$ 4,5M de caixa. É o Excel de Ficção Científica que o capítulo condena.</t>
  </si>
  <si>
    <t xml:space="preserve">Refazer com números defensáveis (ARR final entre R$ 6M e R$ 9M), declarar a adição mensal de ARR e a data da captação e recalcular as quatro linhas com a mesma premissa, que hoje não fecham entre si.</t>
  </si>
  <si>
    <t xml:space="preserve">saudável acima de 0,75x e excelente acima de 1,0x). Saudável igual ou maior que 0,7.</t>
  </si>
  <si>
    <t xml:space="preserve">Dois limiares para o Magic Number no mesmo parágrafo (0,75x e 0,7). A segunda frase é sobra da versão anterior.</t>
  </si>
  <si>
    <t xml:space="preserve">Apagar "Saudável igual ou maior que 0,7." e manter 0,75x, como na Fase 14 (L520).</t>
  </si>
  <si>
    <t xml:space="preserve">Margem bruta, EBITDA margin, e net margin. Runway em meses. Cash flow from operations. Working capital requirements.</t>
  </si>
  <si>
    <t xml:space="preserve">Inglês sem tradução em série (fitting, forward, constraints, one-time, no-return, fundraise, finance sério, plan versus actual). Cohort e coorte se alternam no mesmo parágrafo.</t>
  </si>
  <si>
    <t xml:space="preserve">Traduzir: "margem bruta, margem EBITDA e margem líquida, runway, caixa operacional e necessidade de capital de giro". Fixar "coorte" (ou "safra") e deixar "cohort" só na primeira menção.</t>
  </si>
  <si>
    <t xml:space="preserve">uma fórmula quebrada em uma linha contamina toda a projeção (uma fórmula errada em célula quebra tudo). Versionamento complicado. Recomendação. Padrão até Série A.</t>
  </si>
  <si>
    <t xml:space="preserve">Emenda de versões: a frase nova e o fragmento antigo dizem a mesma coisa, e "padrão até a Série A" aparece no começo e no fim do parágrafo.</t>
  </si>
  <si>
    <t xml:space="preserve">Manter só a frase nova e fechar com as convenções: "Use cor para premissas, trave as fórmulas e separe uma aba por seção."</t>
  </si>
  <si>
    <t xml:space="preserve">mesma faixa detalhada no Capítulo 7</t>
  </si>
  <si>
    <t xml:space="preserve">O Capítulo 7 é Comércio Exterior e nenhum capítulo do volume detalha preço de ferramenta de planejamento. Remissão herdada da numeração anterior.</t>
  </si>
  <si>
    <t xml:space="preserve">Apagar a remissão, ou levar a faixa de preço para o Capítulo 4 e apontar para lá.</t>
  </si>
  <si>
    <t xml:space="preserve">**Causal, Runway.com, Mosaic.tech.** Pros. Modelagem dedicada.</t>
  </si>
  <si>
    <t xml:space="preserve">Pelo que lembro, a Causal foi comprada pela LucaNet e a Mosaic pela HiBob entre 2024 e 2025. A lista pode estar velha em outubro de 2026 e diverge da Nota de validade (L2702).</t>
  </si>
  <si>
    <t xml:space="preserve">Confirmar a situação das duas ferramentas e alinhar a lista com a Nota de validade (Abacum, Pigment, Runway). Ajustar também a Nota do Capítulo 4 (L3094), que cita a Mosaic.</t>
  </si>
  <si>
    <t xml:space="preserve">A Causal foi comprada pela Lucanet em 31/10/2024 e vai se integrar à plataforma da compradora. A Mosaic foi comprada pela HiBob, que anunciou o negócio em 13/02/2025 e vai integrar as funções ao Bob. As duas deixaram de ser ferramentas independentes para startups.</t>
  </si>
  <si>
    <t xml:space="preserve">https://www.lucanet.com/en/press-releases/causal-joins-the-lucanet-group-31-10-2024/ | https://www.hibob.com/blog/hibob-acquires-mosaic/</t>
  </si>
  <si>
    <t xml:space="preserve">### Construção do Modelo de Projeção por Coortes (Passo a Passo)</t>
  </si>
  <si>
    <t xml:space="preserve">Repete a ferramenta Cohort Analysis da Fase 14 (L307 a L365) sem remissão, e o Sinal 2 refaz o caso de lá (canal pago trazendo ICP errado, concorrente novo). Ferramenta impressa duas vezes.</t>
  </si>
  <si>
    <t xml:space="preserve">Abrir a seção com remissão à Fase 14 (Cohort Analysis) e manter aqui só o que é novo: projeção de receita por safra (Passos 4 a 7) e as decisões de capital.</t>
  </si>
  <si>
    <t xml:space="preserve">Curva "plateau". Curva em platô: cai para cerca de 80% nos primeiros 12 meses e depois estabiliza.</t>
  </si>
  <si>
    <t xml:space="preserve">Emenda de versões: rótulo antigo e frase nova lado a lado, e o fecho repete a ideia ("voltado a PMEs. SaaS comum em SMB"). As quatro curvas têm formatos diferentes.</t>
  </si>
  <si>
    <t xml:space="preserve">Uniformizar as quatro curvas no formato em negrito: "**Curva em platô:** cai para cerca de 80% em 12 meses e estabiliza. É o padrão saudável em SaaS para PMEs."</t>
  </si>
  <si>
    <t xml:space="preserve">noventa e cinco por cento de retention no mês um, noventa por cento no mês três, oitenta e cinco por cento no mês seis</t>
  </si>
  <si>
    <t xml:space="preserve">Números por extenso misturados a algarismos na mesma frase ("mês doze" e "mês 24", "três a quatro por cento" e "0,5%"). Atrapalha a leitura dos exemplos numéricos.</t>
  </si>
  <si>
    <t xml:space="preserve">Padronizar em algarismos: "95% no mês 1, 90% no mês 3, 85% no mês 6, 80% no mês 12 e 75% no mês 24".</t>
  </si>
  <si>
    <t xml:space="preserve">Precisa ser honesto sobre. Canais de aquisição, e quanto vão gerar.</t>
  </si>
  <si>
    <t xml:space="preserve">Frase partida: os dois-pontos que abriam a lista viraram ponto final e a preposição ficou sem complemento.</t>
  </si>
  <si>
    <t xml:space="preserve">Reescrever: "Seja honesto sobre quanto cada canal vai gerar, o CAC por canal (esperado e histórico), o ciclo de venda e o ponto em que o canal satura e o CAC sobe."</t>
  </si>
  <si>
    <t xml:space="preserve">**Otimista** (retenção +5 pontos percentuais, aquisição +20% e expansão +30%)</t>
  </si>
  <si>
    <t xml:space="preserve">Os cenários são definidos três vezes, com nomes e parâmetros diferentes: P50, P80 e P20 (L2830), Otimista e Pessimista (aqui) e Estresse com -30% na conversão (Ritual, L3076). Sobra da fusão.</t>
  </si>
  <si>
    <t xml:space="preserve">Definir os três cenários uma vez, no item 4, com um vocabulário (Base, Otimista, Pessimista) e os parâmetros do Passo 8, e remeter a ele no Passo 8 e no Ritual.</t>
  </si>
  <si>
    <t xml:space="preserve">Algo estrutural piorando. Pode ser. Cliente errado entrando (canal pago mais agressivo trazendo ICP errado).</t>
  </si>
  <si>
    <t xml:space="preserve">Frase partida: "Pode ser." abria uma lista de causas e virou frase solta, seguida de fragmentos sem verbo.</t>
  </si>
  <si>
    <t xml:space="preserve">Reescrever: "Algo estrutural está piorando. As causas comuns são cliente errado vindo de canal pago agressivo, concorrência maior, produto parado ou onboarding pior. Diagnostique já."</t>
  </si>
  <si>
    <t xml:space="preserve">o custo de aquisição cresceu mais rápido que a margem gerada e a empresa queima caixa a cada cliente marginal</t>
  </si>
  <si>
    <t xml:space="preserve">Conclusão exagerada: payback de 22 meses não significa que cada cliente novo destrói caixa. Isso só vale se o cliente sair antes de devolver o CAC.</t>
  </si>
  <si>
    <t xml:space="preserve">Escrever "...e cada cliente novo leva quase dois anos para devolver o CAC, o que pede mais capital de giro e retenção acima de 22 meses para valer a pena".</t>
  </si>
  <si>
    <t xml:space="preserve">Payback de 14 para 22 meses mostra que o CAC subiu mais que a margem mensal por cliente, isso procede. Mas cada cliente novo consome caixa por 22 meses e só destrói valor se sair antes de devolver o CAC.</t>
  </si>
  <si>
    <t xml:space="preserve">IGNIÇÃO v5.2, Vol. 5 (linha 3010)</t>
  </si>
  <si>
    <t xml:space="preserve">O desconto está atraindo cliente errado. O cliente não vê valor real. Revisar política de desconto.</t>
  </si>
  <si>
    <t xml:space="preserve">Duas hipóteses alternativas viraram duas afirmações. O leitor perde que precisa testar qual das duas explica o churn.</t>
  </si>
  <si>
    <t xml:space="preserve">Escrever: "Ou o desconto atrai o cliente errado, ou o cliente não vê valor no produto. Teste as duas hipóteses antes de revisar a política de desconto."</t>
  </si>
  <si>
    <t xml:space="preserve">Modelo decorativo. Feito para rodada. Nunca mais atualizado. Quando a próxima rodada chegar, refazer do zero.</t>
  </si>
  <si>
    <t xml:space="preserve">Segunda lista de erros de modelagem no capítulo (a primeira é o item 9, L2891). Repete modelo decorativo, otimismo e captação sem cenário. Emenda dos dois capítulos fundidos.</t>
  </si>
  <si>
    <t xml:space="preserve">Fundir as duas listas numa seção em prosa, a partir dos três erros aritméticos da L3028, e cortar o item 9.</t>
  </si>
  <si>
    <t xml:space="preserve">Misturar fundador com CFO. o fundador faz modelo improvisado, e se recusa a contratar finance sério.</t>
  </si>
  <si>
    <t xml:space="preserve">Minúscula depois de ponto: os dois-pontos do rótulo viraram ponto. O mesmo ocorre na L4187 ("aceitam. ganhando").</t>
  </si>
  <si>
    <t xml:space="preserve">Reescrever: "Misturar os papéis de fundador e CFO: o fundador improvisa o modelo e se recusa a contratar alguém de finanças. O problema fica latente até a rodada grande."</t>
  </si>
  <si>
    <t xml:space="preserve">e a resposta a pergunta de investidor sai em igual ou menor que vinte e quatro horas</t>
  </si>
  <si>
    <t xml:space="preserve">Sinais de menor, maior e igual viraram palavras e deixaram frases tortas ("sai em igual ou menor que", "CAC igual a S&amp;M dividido por"). Na L4165 a frase perde o verbo. Falta crase.</t>
  </si>
  <si>
    <t xml:space="preserve">Escrever "e a resposta à pergunta do investidor sai em até 24 horas". Nas métricas, usar fórmula com sinais ou frase com verbo ("O CAC é o gasto de S&amp;M dividido pelos novos clientes").</t>
  </si>
  <si>
    <t xml:space="preserve">Na revisão mensal em São Paulo e Florianópolis, **Lucas e Marina** transformaram o protocolo</t>
  </si>
  <si>
    <t xml:space="preserve">A cena do sócio do fundo nunca volta: não sabemos o que Lucas respondeu nem como refez a planilha. Marina só é citada. A única volta do arquétipo é este parágrafo de molde.</t>
  </si>
  <si>
    <t xml:space="preserve">Trocar o molde por um fecho da cena: Lucas refaz a linha 14 com vendedores rampados e volta ao fundo com o número de abril. Usar Marina na conta do ramp-up comercial.</t>
  </si>
  <si>
    <t xml:space="preserve">Sua aba de pessoal multiplica o salário nominal por 1,7x a 1,9x para refletir encargos CLT</t>
  </si>
  <si>
    <t xml:space="preserve">O volume usa 1,7x a 1,8x (L3174) e "70% a 80% adicionais" (L3028), e o exemplo do Capítulo 4 usa 1,75x. Aqui o teto sobe para 1,9x sem explicação.</t>
  </si>
  <si>
    <t xml:space="preserve">Padronizar em 1,7x a 1,8x no regime normal e citar 1,4x a 1,5x para o Simples (Anexos III e V), como na L3174.</t>
  </si>
  <si>
    <t xml:space="preserve">testando em seguida os cenários **Base**, **Pessimista (Estresse)** e **Otimista (Aceleração)**: **Base**, **Estresse (-30% na conversão)** e **Aceleração**.</t>
  </si>
  <si>
    <t xml:space="preserve">Fim do Ritual corrompido: a lista de cenários aparece duas vezes, com nomes diferentes, separada por dois-pontos.</t>
  </si>
  <si>
    <t xml:space="preserve">Fechar com uma lista: "...testando em seguida três cenários: Base, Estresse (-30% na conversão) e Aceleração."</t>
  </si>
  <si>
    <t xml:space="preserve">comprando os lotes de placas previstos na planilha original; quando Henrique cobrou explicações em abril</t>
  </si>
  <si>
    <t xml:space="preserve">O ponto e vírgula junta duas frases da cena. No capítulo há cerca de 9 casos, um deles com a frase corrompida (L3089).</t>
  </si>
  <si>
    <t xml:space="preserve">Separar: "...previstos na planilha original. Quando Henrique cobrou explicações em abril, ouviu que a verba estava aprovada desde dezembro."</t>
  </si>
  <si>
    <t xml:space="preserve">criou uma trava automática de *Rolling Forecast* pela qual nenhuma vaga de engenharia ou compra de lote de sensores é liberada</t>
  </si>
  <si>
    <t xml:space="preserve">Trava de gasto por gatilho de receita não é rolling forecast. O próprio capítulo separa os dois (L3355) e deixa o rolling forecast para quando houver analista de FP&amp;A. A L3089 repete a confusão.</t>
  </si>
  <si>
    <t xml:space="preserve">Na cena, escrever "criou um gatilho trimestral de liberação de gastos". Na L3089, "orçamento com gatilhos de liberação (e, mais tarde, rolling forecast)".</t>
  </si>
  <si>
    <t xml:space="preserve">Trava de gasto por gatilho de receita não é rolling forecast, que é a projeção contínua de 12 meses refeita a cada fechamento. O próprio capítulo separa os dois na L3355 e deixa o rolling forecast para quando houver analista de FP&amp;A.</t>
  </si>
  <si>
    <t xml:space="preserve">IGNIÇÃO v5.2, Vol. 5 (linhas 3085, 3089 e 3355)</t>
  </si>
  <si>
    <t xml:space="preserve">O erro que levou o diretor comercial de Henrique a contratar fora de hora</t>
  </si>
  <si>
    <t xml:space="preserve">No parágrafo anterior (5:3085) quem segue contratando os quatro desenvolvedores e comprando placas é 'o diretor de engenharia'.</t>
  </si>
  <si>
    <t xml:space="preserve">Trocar 'diretor comercial' por 'diretor de engenharia'.</t>
  </si>
  <si>
    <t xml:space="preserve">Na cena (L3085), quem segue contratando os quatro desenvolvedores é o diretor de engenharia. Aqui vira diretor comercial.</t>
  </si>
  <si>
    <t xml:space="preserve">Trocar por "O erro que levou o diretor de engenharia de Henrique a contratar fora de hora".</t>
  </si>
  <si>
    <t xml:space="preserve">nunca pode funcionar como uma peça de museu gravada em pedra em dezembro; tratavam como um sistema vivo de freios e válvulas</t>
  </si>
  <si>
    <t xml:space="preserve">Frase corrompida: "tratavam como" não tem sujeito nem objeto. O ponto e vírgula entrou no lugar do travessão e o verbo saiu errado.</t>
  </si>
  <si>
    <t xml:space="preserve">Reescrever: "...o orçamento anual não pode ser uma peça de museu gravada em dezembro. Trate-o como um sistema de freios e válvulas ligado ao pulso real da operação."</t>
  </si>
  <si>
    <t xml:space="preserve">nunca pode funcionar como uma peça de museu gravada em pedra em dezembro; tratavam como um sistema vivo</t>
  </si>
  <si>
    <t xml:space="preserve">Frase quebrada na troca de pontuação: 'tratavam' fica sem sujeito. O sentido pede imperativo.</t>
  </si>
  <si>
    <t xml:space="preserve">'...gravada em pedra em dezembro. Trate-o como um sistema vivo de freios e válvulas ligado ao pulso real da operação.'</t>
  </si>
  <si>
    <t xml:space="preserve">Chamamos o erro de Henrique de **A Tirania do Orçamento Cadáver**</t>
  </si>
  <si>
    <t xml:space="preserve">Imagens em fila: cemitério (título), peça de museu, sistema vivo de freios e válvulas, orçamento cadáver, painel de voo (Espelho). Fecha com "disciplina implacável", adjetivo vetado.</t>
  </si>
  <si>
    <t xml:space="preserve">Escolher uma imagem central, o orçamento morto que continua mandando, e cortar as outras. Trocar "com disciplina implacável" por "a cada trimestre".</t>
  </si>
  <si>
    <t xml:space="preserve">ferramentas de FP&amp;A, Financial Planning &amp; Analysis, ou planejamento e análise financeira: (Anaplan, Mosaic, Pigment, etc.)</t>
  </si>
  <si>
    <t xml:space="preserve">Glosa corrompida pela troca de parênteses por vírgulas: a sigla vira lista de três itens e os dois-pontos caem antes do parêntese. FP&amp;A é glosado de novo nas L3089 e L3427.</t>
  </si>
  <si>
    <t xml:space="preserve">Escrever "ferramentas de FP&amp;A (Anaplan, Pigment e similares)" e glosar a sigla uma vez, na abertura do capítulo.</t>
  </si>
  <si>
    <t xml:space="preserve">Para revisar a estrutura contábil das três demonstrações (DRE, Balanço Patrimonial e DFC), consulte o</t>
  </si>
  <si>
    <t xml:space="preserve">Parágrafo idêntico ao da L2704, no Capítulo 3. O parágrafo seguinte remete de novo ao Capítulo 1: três remissões ao mesmo capítulo em quatro linhas.</t>
  </si>
  <si>
    <t xml:space="preserve">Cortar a L3096 e manter a L3098, que situa o capítulo entre o 1 (o que aconteceu) e o 3 (projeção).</t>
  </si>
  <si>
    <t xml:space="preserve">acompanhe a decisão do STF no Tema 1.389 de repercussão geral sobre a validade de contratos civis e pejotização</t>
  </si>
  <si>
    <t xml:space="preserve">O STF suspendeu os processos do Tema 1.389 em 2025. Em outubro de 2026 o julgamento pode já ter saído, e "acompanhe a decisão" pode estar velho.</t>
  </si>
  <si>
    <t xml:space="preserve">Confirmar o estado do Tema 1.389 e, se julgado, resumir a tese fixada e o efeito para contratação como PJ.</t>
  </si>
  <si>
    <t xml:space="preserve">O Tema 1.389 segue pendente de julgamento de mérito no STF em outubro de 2026. A suspensão nacional de abril de 2025 foi parcialmente retirada em 18/6/2026, e os processos correm até o TRT e depois voltam a ficar sobrestados.</t>
  </si>
  <si>
    <t xml:space="preserve">R$ 2,80M (salários nominais; R$ 3,98M c/ encargos 1,75x) | R$ 400 mil | R$ 3,20M (R$ 4,38M full)</t>
  </si>
  <si>
    <t xml:space="preserve">R$ 2,80M × 1,75 dá R$ 4,90M, não R$ 3,98M. E os totais (5,91M e 7,36M) somam salários nominais, o erro que o volume condena (L3028). EBITDA e runway do Bloco 5 saem otimistas.</t>
  </si>
  <si>
    <t xml:space="preserve">Corrigir para R$ 4,90M e levar toda a folha a custo total (×1,75): cerca de R$ 10,3M de folha e R$ 11,8M de despesas. Refazer EBITDA, burn e runway do Bloco 5 com esses números.</t>
  </si>
  <si>
    <t xml:space="preserve">no modelo financeiro (Capítulo 4) trabalha-se com o cenário central (P50)</t>
  </si>
  <si>
    <t xml:space="preserve">Número antigo dentro do próprio Capítulo 4: o modelo financeiro e o cenário P50 estão no Capítulo 3.</t>
  </si>
  <si>
    <t xml:space="preserve">Trocar por "no modelo financeiro (Capítulo 3)", com link para o título do Capítulo 3.</t>
  </si>
  <si>
    <t xml:space="preserve">seguindo a escada única de governança (variação &gt; 5% pede justificativa; &gt; 10% exige causa raiz e plano de ação)</t>
  </si>
  <si>
    <t xml:space="preserve">A escada de 5%, 10% e 15% aparece seis vezes nos Capítulos 3 e 4 (L2874, L2879, L2916, aqui, L3476, L3622), com redações e prazos diferentes.</t>
  </si>
  <si>
    <t xml:space="preserve">Definir a escada uma vez, na seção de autópsia mensal do Capítulo 4, e nas outras passagens remeter a ela em uma frase.</t>
  </si>
  <si>
    <t xml:space="preserve">Estrutura do budget em Series A: DRE simplificada (receita, COGS, despesas por área), headcount plan, e projeção de caixa.</t>
  </si>
  <si>
    <t xml:space="preserve">Mistura "Series" e "Série" (4 contra 16 no trecho), budget e orçamento, board e conselho, deals e negócios. O autor prefere Série, orçamento e conselho.</t>
  </si>
  <si>
    <t xml:space="preserve">Trocar por "Série A", "Série B em diante", "orçamento", "conselho" e "negócios", deixando o termo em inglês só na primeira menção.</t>
  </si>
  <si>
    <t xml:space="preserve">= EBITDA             | (200K)  | (228K)  |  -28K   | -14%   |   (835K)    |  (482K)   |   -73%</t>
  </si>
  <si>
    <t xml:space="preserve">Mesma receita (R$ 3,38M) e caixa (R$ 8M) dos Blocos 1 a 5, mas despesas de R$ 2,70M contra R$ 7,36M, EBITDA de -482K contra -5,42M e runway de 25 contra 17,7 meses.</t>
  </si>
  <si>
    <t xml:space="preserve">Usar um orçamento só no capítulo: recalcular o template e a reforecast (L3334) a partir dos Blocos 1 a 5, tirar os rótulos "Cenário A" e "Cenário B" (L3334, L3367, L3449), que remendam a diferença, e contar os casos em prosa.</t>
  </si>
  <si>
    <t xml:space="preserve">= Caixa Projetado EoY|  5.00M  |   n/a   |         |        |    3.60M    |   5.00M   |</t>
  </si>
  <si>
    <t xml:space="preserve">Com caixa inicial de 8,00M e queima prevista de 3,60M, o saldo é 4,40M, não 3,60M. A queima orçada (3,0M) não bate com EBITDA de -482K, e os runways (25 e 19,4) não fecham.</t>
  </si>
  <si>
    <t xml:space="preserve">Recalcular: saldo = 8,00M menos a queima. Explicar CapEx e giro se a queima passar do EBITDA. Runway = saldo final ÷ queima mensal média. Dar o mesmo sinal à variação do caixa e à do EBITDA (L3470).</t>
  </si>
  <si>
    <t xml:space="preserve">Preencha até o 5º dia útil de cada mês</t>
  </si>
  <si>
    <t xml:space="preserve">O prazo de fechamento muda a cada menção: 5º dia útil (aqui), 7º dia útil (Espelho, L3622) e de sete a dez dias úteis após o mês (Capítulo 3, L2870).</t>
  </si>
  <si>
    <t xml:space="preserve">Fixar um prazo, por exemplo fechamento até o 7º dia útil, e usar o mesmo nos dois capítulos e no Espelho.</t>
  </si>
  <si>
    <t xml:space="preserve">baseada em dados históricos reais: não em intuição:</t>
  </si>
  <si>
    <t xml:space="preserve">Travessão virou dois-pontos e a frase ficou com dois. O vício reaparece em ": não sobre" (L3106), ": e dentro de quais limites" (L3109) e ": e o impacto" (L3384).</t>
  </si>
  <si>
    <t xml:space="preserve">Escrever "baseada em dados históricos reais, e não em intuição:". Nas outras, trocar os dois-pontos por vírgula ou ponto.</t>
  </si>
  <si>
    <t xml:space="preserve">empresas maduras usam commit methodology: o executivo de contas declara formalmente quais negócios do funil ele assume o compromisso firme</t>
  </si>
  <si>
    <t xml:space="preserve">Repete o forecast por estágio e a commit methodology do Vol. 6, Cap. 3 (RevOps), com categorias diferentes (lá: commit, best case e pipeline). A regência da frase também está torta.</t>
  </si>
  <si>
    <t xml:space="preserve">Resumir em um parágrafo como o FP&amp;A usa o forecast de vendas e remeter ao Vol. 6, Cap. 3. Alinhar as categorias com as de lá.</t>
  </si>
  <si>
    <t xml:space="preserve">O Brasil tem padrões sazonais que afetam receita de forma previsível e que precisam estar explícitos no modelo: especialmente em SaaS B2B e B2C.</t>
  </si>
  <si>
    <t xml:space="preserve">A cena de Henrique promete sazonalidade da safra e gatilho cambial de R$ 5,20, mas o corpo usa um SaaS genérico e a seção ignora safra e câmbio. Henrique não volta.</t>
  </si>
  <si>
    <t xml:space="preserve">Incluir a safra agrícola como quinto padrão, com o caso de Henrique, e um parágrafo sobre repasse cambial no COGS. Ou abrir o capítulo com Lucas e Marina, donos do SaaS do exemplo.</t>
  </si>
  <si>
    <t xml:space="preserve">Em Curitiba, **Henrique** fechou o maior contrato da história da sua empresa de monitoramento industrial</t>
  </si>
  <si>
    <t xml:space="preserve">Segundo capítulo seguido aberto com "Em Curitiba, Henrique". Pela bíblia e pela Fase 14 (L91), a crise de capital de giro é de Rafael e Bia, ausentes do capítulo e da seção de marketplace.</t>
  </si>
  <si>
    <t xml:space="preserve">Manter o caso de Henrique, que é bom, mas variar a entrada, e trazer Rafael e Bia para a seção de marketplace, float e chargeback (L3932), onde o negócio deles cabe.</t>
  </si>
  <si>
    <t xml:space="preserve">a uma saída operacional de R$ 800 mil por mês</t>
  </si>
  <si>
    <t xml:space="preserve">Na fórmula do mesmo caso (5:3734) os R$ 800 mil viram 'Receita mensal' e no Ritual (5:4224) 'Desembolso Mensal'. O leitor não sabe que base usar na conta de Henrique.</t>
  </si>
  <si>
    <t xml:space="preserve">Fixar uma base. Se for receita (R$ 4,8 mi no semestre dá R$ 800 mil por mês), trocar 'saída operacional' por 'faturamento' e alinhar o Ritual.</t>
  </si>
  <si>
    <t xml:space="preserve">Chamamos essa armadilha de **O Imposto Invisível do Ciclo de Caixa**</t>
  </si>
  <si>
    <t xml:space="preserve">O título chama o conceito de "Imposto do Prazo" e o corpo, de "Imposto Invisível do Ciclo de Caixa" (repetido na L3653). Dois nomes para a mesma ideia, um com adjetivo vetado.</t>
  </si>
  <si>
    <t xml:space="preserve">Ficar com "O Imposto do Prazo" no título e no corpo e cortar "Invisível".</t>
  </si>
  <si>
    <t xml:space="preserve">Dominar a engenharia do capital de giro: comprimindo prazos operacionais, negociando adiantamentos (*setup fees*), estruturando antecipação de recebíveis barata ou usando FIDCs: é o que diferencia</t>
  </si>
  <si>
    <t xml:space="preserve">Incisos que estavam entre travessões viraram dois-pontos e a frase ficou com dois. O vício reaparece em ": e precisam" (L3729), ": que pode ser" (L3783, L3965) e ": ou que" (L4222).</t>
  </si>
  <si>
    <t xml:space="preserve">Reescrever: "Dominar o capital de giro, comprimindo prazos, cobrando setup fee, antecipando recebíveis a custo baixo ou usando FIDCs, é o que separa as empresas que...".</t>
  </si>
  <si>
    <t xml:space="preserve">&gt; [!important] Casa canônica do diagnóstico de capital de giro</t>
  </si>
  <si>
    <t xml:space="preserve">O capítulo se diz casa canônica do CCC, mas a Fase 14 imprime a ferramenta Cash Conversion Cycle (L582 a L637) com fórmula, faixas e exemplos. Nenhum dos dois remete ao outro.</t>
  </si>
  <si>
    <t xml:space="preserve">Na Fase 14, deixar a ferramenta e remeter a este capítulo para o diagnóstico. Aqui, abrir a seção do CCC com remissão à Fase 14 e cortar a fórmula repetida.</t>
  </si>
  <si>
    <t xml:space="preserve">Os capítulos Capítulo 5 (Capital de Giro, Recebíveis e Gestão de Caixa em Profundidade) (operação diária de caixa, 13-week forecast, DSO/DPO/DIO)</t>
  </si>
  <si>
    <t xml:space="preserve">O callout está no Capítulo 5 e cita o Capítulo 5 como outro capítulo que remete a este. Sobra da fusão com o antigo capítulo de gestão de caixa. "Os capítulos Capítulo" repete a palavra.</t>
  </si>
  <si>
    <t xml:space="preserve">Reescrever: "Este capítulo é a casa do diagnóstico de capital de giro e da rotina de caixa (13 semanas, DSO, DPO, DIO). O Capítulo 6 e o Cap. 8 do Vol. 9 tratam de crédito bancário e tesouraria multimoeda."</t>
  </si>
  <si>
    <t xml:space="preserve">O DRE (Demonstração de Resultado do Exercício) mostra o resultado do período pelo regime de competência.</t>
  </si>
  <si>
    <t xml:space="preserve">Glosas que o volume já fez (DRE, FIDC, recebíveis, capital de giro) voltam aqui, e o gênero oscila: "o DRE" neste capítulo, "a DRE" no Capítulo 4 e "do DRE" no Capítulo 3.</t>
  </si>
  <si>
    <t xml:space="preserve">Usar "a DRE" em todo o volume, sem glosa, já que o Dicionário do Vol. 10 cobre a sigla.</t>
  </si>
  <si>
    <t xml:space="preserve">Se a empresa contratou dois desenvolvedores para entregar esse cliente, pagou o salário em janeiro, e o segundo boleto só vence em fevereiro, ou se faturou em janeiro um projeto de implantação de R$ 60 mil</t>
  </si>
  <si>
    <t xml:space="preserve">Duas hipóteses fundidas numa frase de 90 palavras. A conclusão (DRE de R$ 60 mil, caixa negativo em R$ 15 mil) só vale para a segunda. A primeira fica sem desfecho.</t>
  </si>
  <si>
    <t xml:space="preserve">Separar em dois exemplos. O segundo: "Um projeto de R$ 60 mil entregue em janeiro, com R$ 25 mil de folha paga à vista e seis boletos de R$ 10 mil, gera lucro de R$ 35 mil e caixa negativo de R$ 15 mil no mês."</t>
  </si>
  <si>
    <t xml:space="preserve">Trata-se da própria matemática do crescimento no regime de caixa; o perigo real está em desconhecer a necessidade exata de giro.</t>
  </si>
  <si>
    <t xml:space="preserve">Ponto e vírgula monta antítese no lugar do antigo travessão. No capítulo há cerca de 18 pontos e vírgulas.</t>
  </si>
  <si>
    <t xml:space="preserve">Escrever: "É a matemática do crescimento no regime de caixa. O perigo está em não saber de quanto giro a empresa precisa."</t>
  </si>
  <si>
    <t xml:space="preserve">PMC  Prazo Médio de Pagamento       = quantos dias a empresa demora para pagar fornecedores</t>
  </si>
  <si>
    <t xml:space="preserve">A nota da L3678 fixa PMP "em todo este volume", mas o bloco seguinte define PMC (e "Prazo Médio de Estoque"), e o capítulo usa PMC mais cinco vezes (L3693, L3702, L3719, L4106).</t>
  </si>
  <si>
    <t xml:space="preserve">Trocar PMC por PMP em todas as ocorrências e "Estoque" por "Estocagem", como promete a nota de padronização.</t>
  </si>
  <si>
    <t xml:space="preserve">CCC  = 32 + 0 - 15 = +17 dias</t>
  </si>
  <si>
    <t xml:space="preserve">O PMR declarado é 62 dias, mas a conta usa 32. Com 62, o ciclo é de 47 dias (como diz a L3717) e o giro sobe para R$ 7,8M, não R$ 2,8M. O repasse ao prestador varia: D+2, D+15 e 15 dias.</t>
  </si>
  <si>
    <t xml:space="preserve">Escolher uma premissa e refazer: PMR 62, PMP 15, CCC 47 dias e giro de R$ 5M ÷ 30 × 47 = R$ 7,8M. Ou, com antecipação, PMR 32 e CCC 17, dizendo isso no cenário.</t>
  </si>
  <si>
    <t xml:space="preserve">Capital de giro mínimo = (Receita mensal ÷ 30) × CCC  [Ex.: no caso de Henrique, R$ 800 mil ÷ 30 × 135 dias = R$ 3,6 milhões]</t>
  </si>
  <si>
    <t xml:space="preserve">A base da conta muda a cada menção: "saída operacional" de R$ 800 mil na cena (L3644), "Receita mensal" aqui e "Desembolso Mensal" no Ritual (L4224). O leitor não sabe qual usar.</t>
  </si>
  <si>
    <t xml:space="preserve">Explicar uma vez que estoque e fornecedores se medem pelo custo e recebíveis pela receita, e usar no atalho o mesmo termo nas três passagens.</t>
  </si>
  <si>
    <t xml:space="preserve">Com a Selic em 13,75% ao ano (referência de outubro de 2026</t>
  </si>
  <si>
    <t xml:space="preserve">Selic de outubro de 2026 a confirmar. O capítulo mistura datas-base: "Taxa típica (2025)" (L3866), "~19% a.a. em 2025" (L3918) e outubro de 2026 aqui e na L3898.</t>
  </si>
  <si>
    <t xml:space="preserve">Confirmar a meta Selic vigente e usar uma única data-base em todas as tabelas e exemplos do capítulo.</t>
  </si>
  <si>
    <t xml:space="preserve">A meta Selic é de 13,75% ao ano desde 17/9/2026 (Copom de 16/9/2026), depois de ficar em 15% de junho de 2025 a março de 2026. A próxima reunião do Copom é em novembro.</t>
  </si>
  <si>
    <t xml:space="preserve">https://api.bcb.gov.br/dados/serie/bcdata.sgs.432/dados?formato=json&amp;dataInicial=01/01/2025&amp;dataFinal=21/10/2026</t>
  </si>
  <si>
    <t xml:space="preserve">Antecipação na adquirente          1,5% a 2,8% a.m.     CDI + 2% a 8% a.a.</t>
  </si>
  <si>
    <t xml:space="preserve">Com CDI perto de 13,65% a.a., 1,5% a.m. equivale a 19,6% a.a. (CDI + 6) e 2,8% a.m. a 39,3% a.a. (CDI + 26). A coluna de equivalência subestima o custo nas quatro linhas.</t>
  </si>
  <si>
    <t xml:space="preserve">Recalcular a coluna em taxa anual (adquirente 19,6% a 39,3%, boleto 23,9% a 45,9%, duplicata 21% a 34,5%, fintech 26,8% a 69,6%) e lembrar que o desconto sobre o valor de face encarece mais.</t>
  </si>
  <si>
    <t xml:space="preserve">Taxa mensal composta em 12 meses dá 19,6% a 39,3% ao ano na adquirente, 23,9% a 45,9% no boleto, 21% a 34,5% na duplicata e 26,8% a 69,6% na fintech. Com CDI perto de 13,65% (Selic de 13,75% desde 16/09/2026), isso é CDI mais 6 a 56 pontos, não CDI + 2% a 15%.</t>
  </si>
  <si>
    <t xml:space="preserve">https://www.bcb.gov.br/content/ri/relatorioinflacao/202609/rpm202609p.pdf</t>
  </si>
  <si>
    <t xml:space="preserve">O FIDC tem custo fixo elevado de estruturação, gestor, custodiante, auditor, advogado, registro na CVM, que varia entre R$ 200 mil e R$ 600 mil no setup inicial</t>
  </si>
  <si>
    <t xml:space="preserve">Incisos que estavam entre travessões viraram vírgulas: a enumeração se mistura à frase e o "que varia" passa a se referir ao registro na CVM. O mesmo nas L3746 e L4127.</t>
  </si>
  <si>
    <t xml:space="preserve">Usar parênteses: "O FIDC tem custo fixo alto de estruturação (gestor, custodiante, auditor, advogado e registro na CVM), entre R$ 200 mil e R$ 600 mil no início..."</t>
  </si>
  <si>
    <t xml:space="preserve">(lei 13.999/2020)</t>
  </si>
  <si>
    <t xml:space="preserve">O teto de Selic + 6% veio da Lei 14.161/2021, que alterou a 13.999/2020 (esta fixava Selic + 1,25%). Citar só a lei de 2020 induz a erro.</t>
  </si>
  <si>
    <t xml:space="preserve">Escrever "(Lei 13.999/2020, alterada pela Lei 14.161/2021)" e conferir se houve mudança posterior.</t>
  </si>
  <si>
    <t xml:space="preserve">O teto de Selic + 6% ao ano está no art. 3º, I, b, da Lei 13.999/2020, com redação da Lei 14.161/2021, para operações desde 1º/1/2021 (a redação original fixava Selic + 1,25%). As leis de 2026 não mudaram essa taxa.</t>
  </si>
  <si>
    <t xml:space="preserve">https://www2.camara.leg.br/legin/fed/lei/2020/lei-13999-18-maio-2020-790188-normaatualizada-pl.pdf</t>
  </si>
  <si>
    <t xml:space="preserve">vale notar que R$ 78 milhões é o limite do Lucro Presumido, e não desta linha</t>
  </si>
  <si>
    <t xml:space="preserve">Correção de bastidor vazada: ninguém citou R$ 78 milhões antes. O MEI também ficou dentro do parêntese da EPP.</t>
  </si>
  <si>
    <t xml:space="preserve">Cortar a ressalva e reorganizar: "...ME (receita bruta anual de até R$ 360 mil), EPP (até R$ 4,8 milhões) e, quando a portaria permitir, MEI."</t>
  </si>
  <si>
    <t xml:space="preserve">- Prazo de pagamento: 48 meses com até 11 meses de carência.</t>
  </si>
  <si>
    <t xml:space="preserve">A linha seguinte (L3898) e a L3767 dizem prazo de até 72 meses e carência de até 12. O Capítulo 6 (L4313) diz 48 e 11. Duas regras para o mesmo programa.</t>
  </si>
  <si>
    <t xml:space="preserve">Confirmar a regra vigente do Pronampe em 2026 e usar um só par de prazo e carência nas L3767, L3897 e L3898 e no Capítulo 6.</t>
  </si>
  <si>
    <t xml:space="preserve">O Pronampe tem hoje prazo total de até 72 meses (Lei 14.995/2024) e carência de até 12 meses (Lei 14.554/2023, com redação da Lei 14.995/2024). O par 48 e 11 meses era a regra de 2021.</t>
  </si>
  <si>
    <t xml:space="preserve">← float de 30 dias →</t>
  </si>
  <si>
    <t xml:space="preserve">O diagrama marca 30 dias de float no repasse, mas o texto abaixo diz que, com liquidação em D+30 e repasse em D+32, o dinheiro fica só 2 dias na conta da plataforma.</t>
  </si>
  <si>
    <t xml:space="preserve">Corrigir o diagrama para "float de 2 dias" entre liquidação e repasse, ou desenhar o caso de Pix à vista com repasse em D+30, em que o float chega a 30 dias.</t>
  </si>
  <si>
    <t xml:space="preserve">gera cerca de **R$ 15 mil/mês**, e não R$ 230 mil)</t>
  </si>
  <si>
    <t xml:space="preserve">Ressalva de bastidor: rebate um número (R$ 230 mil) que o texto ainda não apresentou. Lê como nota de correção da versão anterior.</t>
  </si>
  <si>
    <t xml:space="preserve">Cortar ", e não R$ 230 mil" e apresentar os casos em ordem: 2 dias de float rendem cerca de R$ 15 mil por mês e 30 dias, cerca de R$ 230 mil.</t>
  </si>
  <si>
    <t xml:space="preserve">observar os tetos de volume transacionado (Resolução BCB 81/2021 e normas vigentes do BC em 2026)</t>
  </si>
  <si>
    <t xml:space="preserve">Pelo que lembro, os tetos que obrigam a pedir autorização como IP estão na Resolução BCB 80/2021, e a 81/2021 trata dos processos de autorização. As normas parecem trocadas.</t>
  </si>
  <si>
    <t xml:space="preserve">Conferir as duas resoluções e citar cada uma pelo objeto certo, ou escrever "regras do BC para instituições de pagamento (Resoluções BCB 80 e 81/2021)".</t>
  </si>
  <si>
    <t xml:space="preserve">Os parâmetros para pedir autorização ficavam na Res. BCB 80/2021, não na 81. A Res. BCB 494, de 5/9/2025, revogou a dispensa por volume: a IP precisa de autorização antes de começar, e as que já operavam tinham de pedi-la de 1º a 31/5/2026.</t>
  </si>
  <si>
    <t xml:space="preserve">https://www.legisweb.com.br/legislacao/?id=483156 | https://capitalaberto.com.br/regulacao/legislacao-mercados/2025/12/mudancas-estruturais-no-regime-de-autorizacao-de-instituicoes-de-pagamento-as-resolucoes-494-e-495-do-banco-central</t>
  </si>
  <si>
    <t xml:space="preserve">conforme a fórmula do CCC detalhada no Capítulo 8</t>
  </si>
  <si>
    <t xml:space="preserve">A fórmula do CCC está neste capítulo (L3680). O Capítulo 8 é Seguros. O mesmo número antigo aparece nas L4008, L4148 e L4153, todas apontando para o próprio Capítulo 5.</t>
  </si>
  <si>
    <t xml:space="preserve">Trocar por "conforme a fórmula do CCC apresentada acima" e apagar as remissões das L4008, L4148 e L4153.</t>
  </si>
  <si>
    <t xml:space="preserve">**Conexão com a tesouraria de curto prazo (Capítulo 11):** enquanto aqui no Capítulo 8 estruturamos o ciclo operacional</t>
  </si>
  <si>
    <t xml:space="preserve">Estamos no Capítulo 5, e o fluxo de 13 semanas está neste capítulo (logo abaixo e na L4142). O Capítulo 11 é Instrumentos de Captação. Remissões dos dois capítulos fundidos.</t>
  </si>
  <si>
    <t xml:space="preserve">Reescrever: "O ciclo operacional de 30 a 180 dias se executa no dia a dia com o fluxo de caixa de 13 semanas, descrito a seguir." e cortar as remissões.</t>
  </si>
  <si>
    <t xml:space="preserve">receber (sem sazonalidade)       rapidez do que recebe de clientes</t>
  </si>
  <si>
    <t xml:space="preserve">Linha órfã: a edição trocou a primeira linha de um item de duas linhas da tabela e deixou a segunda solta. A linha nova (L4036) também quebra as colunas.</t>
  </si>
  <si>
    <t xml:space="preserve">Reescrever os dois itens: "Contas a pagar vencidas crescendo mês a mês | empresa atrasando fornecedor" e "Contas a pagar crescendo mais que contas a receber | empresa paga mais rápido do que recebe".</t>
  </si>
  <si>
    <t xml:space="preserve">A dívida disponível tem taxa acima de 24% a.a. (capital de giro de banco privado sem garantia para empresa jovem): nesse ponto, a dilução pode ser mais barata que o juro.</t>
  </si>
  <si>
    <t xml:space="preserve">Sem conta, o limiar contraria a tese da seção. O custo implícito do equity de venture costuma passar de 30% ao ano, então dívida a 24% raramente sai mais cara que diluir.</t>
  </si>
  <si>
    <t xml:space="preserve">Mostrar a conta (taxa da dívida contra custo do equity, pela diluição e pelo valor esperado da participação) ou trocar o critério por "quando a dívida exige garantia pessoal que o fundador não pode dar".</t>
  </si>
  <si>
    <t xml:space="preserve">O limiar de 24% ao ano não tem fonte e contraria o próprio livro: a TIR que o VC early-stage exige, de 30% a 50% ao ano (v05, L6175), é o custo implícito do equity e fica acima dos 24% da dívida. Com Selic de 13,75%, 24% equivale a cerca de Selic mais 10 pontos.</t>
  </si>
  <si>
    <t xml:space="preserve">comparação com os números do próprio livro (v05, linhas 4088 e 6175)</t>
  </si>
  <si>
    <t xml:space="preserve">a modelagem completa de custos, *warrants* e *covenants* encontra-se consolidada no Capítulo 18.</t>
  </si>
  <si>
    <t xml:space="preserve">O volume tem 15 capítulos. Venture debt e RBF estão no Capítulo 13. O mesmo número antigo aparece na L4193.</t>
  </si>
  <si>
    <t xml:space="preserve">Trocar as duas ocorrências por "Capítulo 13", com link para o título do capítulo de venture debt e RBF.</t>
  </si>
  <si>
    <t xml:space="preserve">Rodada de equity em ~6 meses      Contrate a linha antes (não use equity p/ giro) e alinhe covenants na diligência</t>
  </si>
  <si>
    <t xml:space="preserve">Linha corrompida: o rótulo aparece duas vezes ("em ~6 meses" e "em 6 meses") e a ação mistura texto novo e restos do antigo ("recorrente - estruture dívida agora"). A L4081 remete a esta tabela.</t>
  </si>
  <si>
    <t xml:space="preserve">Reescrever: "Rodada de equity em até 6 meses | Contrate a linha de giro antes do roadshow, não use equity para giro recorrente e mapeie covenants para a diligência".</t>
  </si>
  <si>
    <t xml:space="preserve">|Capítulo 4: Modelagem Financeira para Startups (Vol. 4)]]</t>
  </si>
  <si>
    <t xml:space="preserve">O link vai para o Cap. 4 do Vol. 4 (Branding e PMM), mas o rótulo promete modelagem financeira, que está no Capítulo 3 deste volume.</t>
  </si>
  <si>
    <t xml:space="preserve">Apontar para o Capítulo 3 deste volume (Modelagem Financeira Operacional), com o rótulo "Capítulo 3: Modelagem Financeira".</t>
  </si>
  <si>
    <t xml:space="preserve">|Capítulo 2: Unit Economics e Margem de Contribuição (Vol. 6)]]</t>
  </si>
  <si>
    <t xml:space="preserve">O link vai para o Cap. 2 do Vol. 6 (Vendas Complexas Enterprise). Unit economics está na Fase 14 deste volume (Framework: Unit Economics).</t>
  </si>
  <si>
    <t xml:space="preserve">Apontar para a ferramenta Unit Economics da Fase 14 deste volume.</t>
  </si>
  <si>
    <t xml:space="preserve">|Capítulo 4: Rodadas de Captação e Term Sheet]]</t>
  </si>
  <si>
    <t xml:space="preserve">O link vai para o Capítulo 4 (FP&amp;A). Rodadas e term sheet estão no Capítulo 9 e no template Term Sheet Anotado da Fase 14.</t>
  </si>
  <si>
    <t xml:space="preserve">Apontar para o Capítulo 9 (Captação de Equity), com o rótulo "Capítulo 9: Captação de Equity".</t>
  </si>
  <si>
    <t xml:space="preserve">|Capítulo 5: Métricas de SaaS (Vol. 3)]]</t>
  </si>
  <si>
    <t xml:space="preserve">O link vai para o Cap. 5 do Vol. 3 (B2B2C). Não há capítulo de métricas de SaaS no Vol. 3. As métricas estão na Fase 14 deste volume.</t>
  </si>
  <si>
    <t xml:space="preserve">Apontar para "Métricas e benchmarks desta fase", na Fase 14, ou cortar a linha.</t>
  </si>
  <si>
    <t xml:space="preserve">### Rituais de Tesouraria, 13-Week Rolling Cash Forecast e Gatilhos de Liquidez</t>
  </si>
  <si>
    <t xml:space="preserve">Emenda da fusão: a seção refaz o fluxo de 13 semanas (L4005), redefine DSO, DPO e DIO pela terceira vez e repete antecipação (L3744) e RBF (L4091). Começa após as Leituras complementares.</t>
  </si>
  <si>
    <t xml:space="preserve">Fundir as duas seções de 13 semanas, cortar as definições repetidas e levar o que é novo (desconto de fornecedor, Pix Automático, cartão corporativo, tabela de runway) às seções certas. Leituras no fim.</t>
  </si>
  <si>
    <t xml:space="preserve">até chegar ao saldo final projetado de cada sexta-feira. Saídas projetadas. Folha, fornecedores, impostos, aluguel, etc. Caixa final da semana.</t>
  </si>
  <si>
    <t xml:space="preserve">Restos da lista antiga depois da frase reescrita, que já cobre saídas e saldo final.</t>
  </si>
  <si>
    <t xml:space="preserve">Cortar "Saídas projetadas. Folha, fornecedores, impostos, aluguel, etc. Caixa final da semana."</t>
  </si>
  <si>
    <t xml:space="preserve">Faturamento sem atraso. Emitir no dia. Não acumular.</t>
  </si>
  <si>
    <t xml:space="preserve">A seção final volta ao tópico desmontado: rótulo com ponto e fragmentos sem verbo em série (L4161 a L4201), em contraste com a prosa do resto do capítulo.</t>
  </si>
  <si>
    <t xml:space="preserve">Reescrever em prosa ou em checklist real: "Emita a nota no dia da entrega. Automatize o lembrete antes do vencimento e escalone a cobrança em caso de atraso."</t>
  </si>
  <si>
    <t xml:space="preserve">Pagar em quarenta a sessenta dias os fornecedores que aceitam. ganhando de 30 a 40 dias de fôlego médio de caixa sem juros</t>
  </si>
  <si>
    <t xml:space="preserve">Frase partida, com minúscula depois do ponto. E os números não batem: pagar em 40 a 60 dias rende 30 a 40 dias de fôlego? O prazo do cartão corporativo raramente passa de 40 dias.</t>
  </si>
  <si>
    <t xml:space="preserve">Reescrever: "Pague com cartão corporativo os fornecedores que aceitam e ganhe de 30 a 40 dias de fôlego sem juros, desde que a fatura seja paga inteira no vencimento."</t>
  </si>
  <si>
    <t xml:space="preserve">RBF. Crescente no Brasil (a55, Stone Capital, Cora, Clearco no passado).</t>
  </si>
  <si>
    <t xml:space="preserve">Lista a conferir: não lembro de operação da Clearco no Brasil, e Stone e Cora oferecem crédito de capital de giro, não RBF típico.</t>
  </si>
  <si>
    <t xml:space="preserve">Confirmar os players de RBF ativos no Brasil em 2026 e citar só os que cobram percentual da receita.</t>
  </si>
  <si>
    <t xml:space="preserve">A a55 financia empresas de receita recorrente e e-commerce no Brasil. A Clearco não tem operação registrada no Brasil: em 2021 atuava nos EUA, no Reino Unido e no Canadá.</t>
  </si>
  <si>
    <t xml:space="preserve">https://betakit.com/clearbanc-rebrands-raises-350-million-usd-to-provide-full-stack-founder-support/ | https://www.infomoney.com.br/negocios/de-olho-na-recorrencia-por-que-esta-fintech-de-credito-recebeu-r-190-milhoes/</t>
  </si>
  <si>
    <t xml:space="preserve">Taxa oito a quinze por cento.</t>
  </si>
  <si>
    <t xml:space="preserve">Duas linhas acima (L4193), o venture debt custa CDI + 3% a 8% ao ano, cerca de 17% a 22% com o CDI do capítulo. "Oito a quinze por cento" contradiz e não diz se é taxa total ou spread.</t>
  </si>
  <si>
    <t xml:space="preserve">Escrever "Taxa de CDI + 3 a 8 pontos ao ano, mais warrants (cerca de 17% a 22% ao ano em outubro de 2026)" e remeter ao Capítulo 13.</t>
  </si>
  <si>
    <t xml:space="preserve">enquanto o cliente corporativo só vai pagar a primeira parcela daqui a 90 dias (e pode ficar inadimplente)?</t>
  </si>
  <si>
    <t xml:space="preserve">Sugere segurar comissão pelo risco de inadimplência. A lei só admite estorno na insolvência do comprador (art. 7º da Lei 3.207/1957), e a Justiça do Trabalho costuma barrar estorno por atraso.</t>
  </si>
  <si>
    <t xml:space="preserve">Acrescentar: "Atrelar a comissão ao recebimento vale para vendas em prestações. Estornar comissão por inadimplência é arriscado, pois a lei só fala em insolvência do comprador."</t>
  </si>
  <si>
    <t xml:space="preserve">Atrelar a comissão ao recebimento vale para venda em prestações: a CLT (art. 466, § 1º) torna a comissão exigível na proporção da liquidação das parcelas. Já o estorno de comissão paga só cabe na insolvência do comprador (Lei 3.207/1957, art. 7º), e o TST barra estorno por inadimplência ou desistência.</t>
  </si>
  <si>
    <t xml:space="preserve">https://www.migalhas.com.br/arquivos/2017/3/art20170330-10.pdf</t>
  </si>
  <si>
    <t xml:space="preserve">pagando $2{,}2%$ ao mês</t>
  </si>
  <si>
    <t xml:space="preserve">Fórmula LaTeX vazada no texto. Em TeX o % abre comentário e o trecho pode quebrar. E FIDC a "metade disso" (1,1% a.m.) fica abaixo do próprio CDI do capítulo.</t>
  </si>
  <si>
    <t xml:space="preserve">Escrever "pagando 2,2% ao mês sem comparar com linhas garantidas ou FIDCs, que costumam custar menos".</t>
  </si>
  <si>
    <t xml:space="preserve">conforme permitido pelo art. 3º da Lei 3.207/1957 para vendas a prazo</t>
  </si>
  <si>
    <t xml:space="preserve">O art. 3º da Lei 3.207/1957 trata do prazo de aceite da proposta. A comissão paga conforme o recebimento das prestações está no art. 5º (e no art. 466, § 1º, da CLT).</t>
  </si>
  <si>
    <t xml:space="preserve">Corrigir para "art. 5º da Lei 3.207/1957 e art. 466, § 1º, da CLT, nas vendas em prestações" e manter a ressalva de validar com advogado trabalhista.</t>
  </si>
  <si>
    <t xml:space="preserve">O art. 3º da Lei 3.207/1957 trata do prazo para o empregador aceitar ou recusar a proposta de venda (10 dias, ou 90 dias se o comprador estiver em outro estado ou no exterior). A comissão paga conforme a liquidação das vendas em prestações está no art. 466, § 1º, da CLT.</t>
  </si>
  <si>
    <t xml:space="preserve">https://www.admdireito.com.br/legislacao/art/lei_00032071957-3 | https://www.peticoesonline.com.br/art-466-clt</t>
  </si>
  <si>
    <t xml:space="preserve">Depois de perderem aquele lote de embalagens de R$ 1,2 milhão</t>
  </si>
  <si>
    <t xml:space="preserve">Na 4233 e na 4344 o lote é de matéria-prima. Aqui virou lote de embalagens.</t>
  </si>
  <si>
    <t xml:space="preserve">Uniformizar: 'Depois de perderem aquele lote de matéria-prima de R$ 1,2 milhão'.</t>
  </si>
  <si>
    <t xml:space="preserve">Rafael e Bia executaram os quatro estágios que veremos neste capítulo</t>
  </si>
  <si>
    <t xml:space="preserve">Eles cumprem os quatro estágios em doze meses, antes da safra seguinte. A linha 4535 diz que o quarto estágio só começa no 24º mês, com dois anos de balanços fechados.</t>
  </si>
  <si>
    <t xml:space="preserve">Explicar a compressão: 'como já tinham balanços de anos anteriores, comprimiram os quatro estágios em doze meses'. Ou trocar por 'percorreram os três primeiros estágios e anteciparam o quarto com garantia do FGI'.</t>
  </si>
  <si>
    <t xml:space="preserve">(casa canônica). Este capítulo trata especificamente da relação bancária PJ no Brasil</t>
  </si>
  <si>
    <t xml:space="preserve">'Casa canônica' é jargão de bastidor da edição que vazou para o leitor.</t>
  </si>
  <si>
    <t xml:space="preserve">Cortar o parêntese: 'ver Capítulo 5: Capital de Giro e Recebíveis. Este capítulo trata...'.</t>
  </si>
  <si>
    <t xml:space="preserve">### Cinco bancos, uma camada de fintechs e onde a startup cabe</t>
  </si>
  <si>
    <t xml:space="preserve">Este subtítulo e o seguinte ('Por que esta decisão muda a trajetória do negócio') reaparecem iguais em 5963/5973 (Valuation) e 6965/6974 (Crowdfunding), sobre texto que não fala de bancos.</t>
  </si>
  <si>
    <t xml:space="preserve">Manter aqui e renomear nos Caps. 10 e 14. Trocar também o genérico 'Por que esta decisão muda a trajetória do negócio' (4251), que não tem decisão a que se referir, por 'Crédito se constrói antes da necessidade'.</t>
  </si>
  <si>
    <t xml:space="preserve">ainda concentram cerca de 70% a 77% das operações de crédito do Sistema Financeiro Nacional</t>
  </si>
  <si>
    <t xml:space="preserve">Faixa de 70% a 77% atribuída a um único relatório (REB 2024/2025), sem ano exato. Precisão vaga que pede conferência no Relatório de Economia Bancária do BC.</t>
  </si>
  <si>
    <t xml:space="preserve">Citar um número e um ano do REB ('cerca de X% do crédito em 2024, segundo o REB do Banco Central') ou dizer 'cerca de dois terços a três quartos do crédito'.</t>
  </si>
  <si>
    <t xml:space="preserve">Rafael e Bia tiveram de recorrer a uma linha cara de 3,1% ao mês na véspera da Black Friday</t>
  </si>
  <si>
    <t xml:space="preserve">A abertura diz que a oportunidade passou (5:4233) e que eles perderam o lote (5:4237). Aqui tomaram o crédito a 3,1%. O lote também muda de matéria-prima (4233, 4344) para embalagens (4237).</t>
  </si>
  <si>
    <t xml:space="preserve">'Rafael e Bia perderam o lote de agosto porque a única linha disponível custava 3,1% ao mês...' e fixar 'lote de matéria-prima' nos três pontos.</t>
  </si>
  <si>
    <t xml:space="preserve">A abertura diz que a oportunidade passou e que eles perderam o lote (4233 e 4237). Aqui e na 4344 eles tomaram o crédito de emergência a 3,1% ao mês. O leitor não sabe o que aconteceu.</t>
  </si>
  <si>
    <t xml:space="preserve">Escolher um desfecho. Se perderam o lote: 'Rafael e Bia perderam o lote na véspera da Black Friday porque descobriram...'. Na 4344, trocar 'dos 3,1% ao mês do crédito de emergência' por 'dos 3,1% ao mês da única proposta que receberam'.</t>
  </si>
  <si>
    <t xml:space="preserve">A primeira é que crédito barato no Brasil é raro.</t>
  </si>
  <si>
    <t xml:space="preserve">'A primeira' e 'A segunda' (4259) não têm antecedente. A frase que anunciava as duas razões sumiu na emenda com o parágrafo de Rafael e Bia (4255).</t>
  </si>
  <si>
    <t xml:space="preserve">Antes da linha 4257, inserir: 'Duas características do sistema explicam esse custo.' Ou mover o parágrafo de Rafael e Bia para depois da segunda razão.</t>
  </si>
  <si>
    <t xml:space="preserve">(conforme as regras societárias e contábeis detalhadas no Capítulo 6 e no Volume 8)</t>
  </si>
  <si>
    <t xml:space="preserve">O Capítulo 6 é este mesmo (Relações Bancárias). As regras contábeis estão no Cap. 2 deste volume. Número da versão anterior.</t>
  </si>
  <si>
    <t xml:space="preserve">Trocar por '(conforme as regras detalhadas no Capítulo 2, Contabilidade, Regimes Fiscais e Tributário Estratégico, e no Volume 8)'.</t>
  </si>
  <si>
    <t xml:space="preserve">endividamento total de curto e longo prazo e eventuais atrasos acima de R$ 200</t>
  </si>
  <si>
    <t xml:space="preserve">R$ 200 é o piso de exposição para a operação entrar no SCR, não um limite de atraso. A linha 4461 diz isso corretamente.</t>
  </si>
  <si>
    <t xml:space="preserve">Escrever: 'histórico de pontualidade e endividamento de todas as operações a partir de R$ 200 por cliente, com eventuais atrasos'.</t>
  </si>
  <si>
    <t xml:space="preserve">R$ 200 é o piso para a instituição informar ao SCR, de forma individualizada, as operações do cliente cujo conjunto chega a esse valor (Circular BCB 3.870/2017, art. 1º, I). Não é limite de atraso: o SCR mostra operações em dia e em atraso.</t>
  </si>
  <si>
    <t xml:space="preserve">https://normativos.bcb.gov.br/Lists/Normativos/Attachments/50493/Circ_3870_v1_O.pdf | https://www.original.com.br/src/docs/documentos/Sistema_Informacao_Credito_SCR_Jun26.pdf</t>
  </si>
  <si>
    <t xml:space="preserve">Os bancos tradicionais têm três vantagens que a camada digital ainda não replicou completamente: acesso a linhas de crédito institucionais (BNDES, FGI, Pronampe), acesso direto a linhas públicas e garantias de repasse</t>
  </si>
  <si>
    <t xml:space="preserve">Promete três vantagens e lista seis, com duas duplas: linhas públicas repetidas e 'gerente com alçada' repetido no fim. Duas versões da frase fundidas.</t>
  </si>
  <si>
    <t xml:space="preserve">Reescrever: 'Os bancos tradicionais têm três vantagens: acesso às linhas públicas e garantias (BNDES, Finep Inovacred, FGI, Pronampe), carta de fiança e mesa de câmbio, e gerente PJ com alçada para levar operações sob medida ao comitê.'</t>
  </si>
  <si>
    <t xml:space="preserve">concentra a movimentação diária em banco digital PJ de baixo custo (como Itaú Empresas, Bradesco Empresas, BTG Pactual Empresas, Cora ou Conta Simples)</t>
  </si>
  <si>
    <t xml:space="preserve">Itaú, Bradesco e BTG são os bancos tradicionais da conta principal (4282) e da lista da 4267. Aqui viram exemplo de banco digital de baixo custo.</t>
  </si>
  <si>
    <t xml:space="preserve">Usar só exemplos digitais: '(como Inter Empresas, C6 Bank PJ, Cora ou Conta Simples)'. Cortar '(ou subconta operacional dentro da instituição principal)', que mistura as duas ideias.</t>
  </si>
  <si>
    <t xml:space="preserve">### Separação estrita entre PF e PJ, abertura de contas e blindagem contra risco de banco único</t>
  </si>
  <si>
    <t xml:space="preserve">A seção não trata do risco de banco único (bloqueio de conta, falha de sistema, concentração). O tema só aparece na nota da 4550 e no Espelho (4621).</t>
  </si>
  <si>
    <t xml:space="preserve">Mover para cá a nota 'Estratégia de múltiplos bancos' (4549 e 4550) ou encurtar o título para 'Separação estrita entre PF e PJ e abertura de contas'.</t>
  </si>
  <si>
    <t xml:space="preserve">(confusão patrimonial, já tratada nos Volumes 1 e 4 com o caso das clínicas de Camila)</t>
  </si>
  <si>
    <t xml:space="preserve">A mistura de contas de Camila só aparece no Vol. 1, Cap. 1 (1:3717). O Vol. 4 não trata do tema com ela.</t>
  </si>
  <si>
    <t xml:space="preserve">'(confusão patrimonial, já tratada no Volume 1, Capítulo 1, com o Pix da clínica de Camila)'.</t>
  </si>
  <si>
    <t xml:space="preserve">Na gestão interna de tesouraria, essas duas ou três contas bancárias cumprem três funções separadas</t>
  </si>
  <si>
    <t xml:space="preserve">Repete a arquitetura das três contas já descrita de 4280 a 4286, agora no meio da seção sobre PF e PJ. Sinal de emenda.</t>
  </si>
  <si>
    <t xml:space="preserve">Cortar o parágrafo 4299 inteiro.</t>
  </si>
  <si>
    <t xml:space="preserve">### O mapa completo das linhas PJ no Brasil: do Capital de Giro com Aval Público (FGI/Fampe) ao Compror e Vendor</t>
  </si>
  <si>
    <t xml:space="preserve">Compror e Vendor não aparecem em nenhum ponto do capítulo, e o Fampe (Sebrae), citado também na abertura, nunca é explicado. O título promete o que pode ter ficado no capítulo cortado.</t>
  </si>
  <si>
    <t xml:space="preserve">Acrescentar um parágrafo sobre Vendor e Compror (úteis para os distribuidores clientes de Lucas e Marina) e um sobre o Fampe. Ou tirar 'Fampe' e 'ao Compror e Vendor' do título.</t>
  </si>
  <si>
    <t xml:space="preserve">por exemplo, com Selic a 13,75% ao ano, o teto nominal fica em 19,75% ao ano), valor máximo de trinta por cento do faturamento bruto do ano anterior, prazo de quarenta e oito meses com carência de onze meses</t>
  </si>
  <si>
    <t xml:space="preserve">Exemplo com Selic de 13,75% (patamar de 2022 e 2023) num livro de outubro de 2026. Prazo de 48 meses e carência de 11 meses são as regras de 2021 e podem ter mudado.</t>
  </si>
  <si>
    <t xml:space="preserve">Conferir prazo e carência vigentes do Pronampe em 2026 e usar a Selic da data de fechamento: 'com a Selic a X% em outubro de 2026, o teto fica em Y% ao ano'.</t>
  </si>
  <si>
    <t xml:space="preserve">O exemplo da Selic vale: 13,75% em outubro de 2026, com teto de 19,75% ao ano. Prazo e carência mudaram para até 72 meses e até 12 meses (Leis 14.554/2023 e 14.995/2024).</t>
  </si>
  <si>
    <t xml:space="preserve">Elegibilidade e limites vigentes em 2026 (Lei 13.999/2020 e atualizações): o Pronampe atende Microempresas (ME) e Empresas de Pequeno Porte (EPP</t>
  </si>
  <si>
    <t xml:space="preserve">Repete a elegibilidade, o teto de 30% e a regra para empresa com menos de 12 meses, já dados em 4311 e 4313. Duas versões fundidas.</t>
  </si>
  <si>
    <t xml:space="preserve">Cortar o parágrafo 4317 e levar só a base legal ('Lei 13.999/2020 e Lei 14.161/2021') para o parágrafo 4311.</t>
  </si>
  <si>
    <t xml:space="preserve">**FGI (Fundo de Garantia para Investimentos)**</t>
  </si>
  <si>
    <t xml:space="preserve">O nome oficial é Fundo Garantidor para Investimentos, como dizem 4321 e 4453. O mesmo fundo aparece com dois nomes.</t>
  </si>
  <si>
    <t xml:space="preserve">Trocar por '**FGI (Fundo Garantidor para Investimentos, do BNDES)**'.</t>
  </si>
  <si>
    <t xml:space="preserve">**BNDES Finem e linhas BNDES (ver seção específica abaixo)**</t>
  </si>
  <si>
    <t xml:space="preserve">Rótulo em negrito sem texto embaixo, solto entre o FGI e os Fundos Constitucionais. Sobra da estrutura antiga.</t>
  </si>
  <si>
    <t xml:space="preserve">Cortar a linha. A seção do BNDES começa na 4367.</t>
  </si>
  <si>
    <t xml:space="preserve">Nordeste (FNE, onde ficam Rafael e Bia no Recife)</t>
  </si>
  <si>
    <t xml:space="preserve">Bia está em Goiânia, pela bíblia, pela abertura (4233) e pela linha 4344, que a põe na área do FCO.</t>
  </si>
  <si>
    <t xml:space="preserve">Trocar por 'Nordeste (FNE, onde fica a operação de Rafael no Recife)'.</t>
  </si>
  <si>
    <t xml:space="preserve">Taxa anual típica</t>
  </si>
  <si>
    <t xml:space="preserve">O cabeçalho diz taxa anual, mas três das cinco linhas estão em % ao mês (antecipação, cheque especial e crédito pessoal).</t>
  </si>
  <si>
    <t xml:space="preserve">Trocar o cabeçalho por 'Taxa típica' ou converter tudo para ao ano (cheque especial PJ de 7% a 12% ao mês equivale a cerca de 125% a 290% ao ano).</t>
  </si>
  <si>
    <t xml:space="preserve">e que os fundos regionais do item 3 têm a menor taxa onde disponíveis): (1) **Pronampe** (se tiver faturamento como ME/EPP) ou **Finep Inovacred**, (2) **Linha bancária com garantia FGI PEAC**, (3) FCO/FNO/FNE</t>
  </si>
  <si>
    <t xml:space="preserve">Diz que a ordem é por menor custo e que os fundos regionais têm a menor taxa, mas os põe em terceiro. A linha 4321 põe os fundos regionais antes do Pronampe e do FGI na escada de custo.</t>
  </si>
  <si>
    <t xml:space="preserve">Reordenar: (1) FCO/FNO/FNE se a empresa for da região, (2) Pronampe ou Finep Inovacred, (3) linha com garantia FGI, e assim por diante. Cortar o parêntese explicativo, que repete a 4321.</t>
  </si>
  <si>
    <t xml:space="preserve">O acesso direto ao BNDES (sem agente) existe apenas para operações acima de dez milhões de reais via BNDES Finem Direto.</t>
  </si>
  <si>
    <t xml:space="preserve">O piso para operação direta no Finem mudou mais de uma vez e hoje tende a ser maior que R$ 10 milhões. Dado que pede conferência.</t>
  </si>
  <si>
    <t xml:space="preserve">Conferir o valor mínimo vigente do apoio direto do BNDES em 2026 e citar a fonte, ou escrever 'apenas para operações de grande porte, na casa das dezenas de milhões'.</t>
  </si>
  <si>
    <t xml:space="preserve">Segundo o BNDES, o apoio direto exige, em geral, financiamento acima de R$ 20 milhões. Abaixo disso a operação passa por agente financeiro credenciado. O Finem e alguns programas admitem apoio direto menor em casos específicos.</t>
  </si>
  <si>
    <t xml:space="preserve">https://www.bndes.gov.br/wps/portal/site/home/financiamento/guia/Formas-de-Apoio</t>
  </si>
  <si>
    <t xml:space="preserve">Valor mínimo: cinquenta mil reais. Não tem valor máximo para MPEs.</t>
  </si>
  <si>
    <t xml:space="preserve">O mesmo parágrafo fixa teto de R$ 50 milhões a cada 12 meses no repasse indireto e diz que não há valor máximo para MPEs. As siglas 'TFC-TR' e 'TFBTR' também pedem conferência.</t>
  </si>
  <si>
    <t xml:space="preserve">Escolher uma regra, conferida no regulamento do BNDES Mais Inovação de 2026. Trocar '(TR, TFC-TR ou TFBTR)' por 'TR' e cortar 'principal programa de crédito para startups', que superestima o acesso.</t>
  </si>
  <si>
    <t xml:space="preserve">O BNDES Mais Inovação tem valor máximo. No repasse do BRDE, custo em TR (TR, TFC-TR ou TFBTR) mais spread de 5,56% a 7,63% ao ano, prazo de até 10 anos, carência de 12 a 24 meses e teto de R$ 50 milhões a cada 12 meses.</t>
  </si>
  <si>
    <t xml:space="preserve">https://brde.com.br/wp-content/uploads/2026/01/Folder-2026-Mais-Inovacao-AGCUR.pdf</t>
  </si>
  <si>
    <t xml:space="preserve">prazo de até 60 meses e carência de até 24 meses. Funciona para empresa que precisa de capital circulante para crescer (estoque, produção, exportação). Custo similar ao Mais Inovação. Prazo: até vinte e quatro meses.</t>
  </si>
  <si>
    <t xml:space="preserve">A mesma linha dá prazo de até 60 meses e, três frases depois, prazo de até 24 meses. 'Custo similar ao Mais Inovação' contradiz o custo em TLP ou Selic dado na mesma frase.</t>
  </si>
  <si>
    <t xml:space="preserve">Cortar 'Custo similar ao Mais Inovação. Prazo: até vinte e quatro meses.' e manter prazo de até 60 meses com carência de até 24.</t>
  </si>
  <si>
    <t xml:space="preserve">permitindo que as usinas clientes comprem o equipamento dele financiado pelo BNDES) até cento e cinquenta milhões de reais. Via agente financeiro.</t>
  </si>
  <si>
    <t xml:space="preserve">O parêntese sobre Henrique separa o Finame do seu limite, e 'até cento e cinquenta milhões de reais' e 'Via agente financeiro' ficam soltos. Frase fundida de duas versões.</t>
  </si>
  <si>
    <t xml:space="preserve">Partir: 'O BNDES Automático financia projetos de até R$ 150 milhões. O Finame financia máquinas nacionais credenciadas, via agente. Para Henrique serve duas vezes: equipa a fábrica e deixa as usinas comprarem os sensores dele com Finame.'</t>
  </si>
  <si>
    <t xml:space="preserve">quando há sócios com participações menores que seriam aval solidário sem correspondência com benefício</t>
  </si>
  <si>
    <t xml:space="preserve">Frase sem sentido claro: sócio não 'seria aval'.</t>
  </si>
  <si>
    <t xml:space="preserve">Reescrever: 'quando o banco pede aval solidário de sócios minoritários, que responderiam pela dívida inteira sem benefício proporcional'.</t>
  </si>
  <si>
    <t xml:space="preserve">a **fiança** é obrigação contratual acessória (na qual cabe exigir o benefício de ordem do art. 827 do Código Civil)</t>
  </si>
  <si>
    <t xml:space="preserve">A 4432 fala em fiança solidária, que não tem benefício de ordem (art. 828, II), e o contrato bancário traz essa renúncia. O fundador pode achar que o banco cobrará a empresa primeiro.</t>
  </si>
  <si>
    <t xml:space="preserve">Acrescentar: 'mas no contrato bancário o fiador assina como devedor solidário e renuncia ao benefício de ordem (art. 828 do CC)'. Cortar a repetição sobre outorga e Lei 8.009, já dita na 4432.</t>
  </si>
  <si>
    <t xml:space="preserve">O art. 827 do Código Civil dá ao fiador o benefício de ordem, mas o art. 828 o afasta se o fiador renunciou expressamente, se se obrigou como principal pagador ou devedor solidário, ou se o devedor for insolvente ou falido. Na fiança solidária da minuta bancária o banco pode cobrar o sócio direto.</t>
  </si>
  <si>
    <t xml:space="preserve">https://jus.com.br/artigos/69833/os-limites-da-garantia-de-fianca</t>
  </si>
  <si>
    <t xml:space="preserve">Como os bancos costumam manter o pedido de aval pessoal dos sócios, negocie para limitar o aval aos 20% não cobertos pelo fundo ou torná-lo decrescente conforme a amortização.</t>
  </si>
  <si>
    <t xml:space="preserve">O capítulo repete que o FGI cobre até 80% (4321, 4323, 4453), a taxa de aval de 0,6% a 2% (4327, 4455) e a negociação do aval limitado (4438, 4453).</t>
  </si>
  <si>
    <t xml:space="preserve">Concentrar o FGI num só lugar (4319 a 4329) e aqui remeter: 'Como o FGI cobre até 80%, use isso para limitar o aval aos 20% descobertos.'</t>
  </si>
  <si>
    <t xml:space="preserve">BNDES Cartão (cartão de crédito do sistema BNDES com limite de até um milhão de reais para MPEs)</t>
  </si>
  <si>
    <t xml:space="preserve">O produto se chama Cartão BNDES. O limite por banco emissor teria sido elevado para R$ 2 milhões depois de 2020, o que tornaria o dado desatualizado. Conferir.</t>
  </si>
  <si>
    <t xml:space="preserve">Conferir o limite vigente em 2026 e corrigir o nome: 'Cartão BNDES (limite de até R$ X por banco emissor)'.</t>
  </si>
  <si>
    <t xml:space="preserve">O produto se chama Cartão BNDES. O limite é de até R$ 2 milhões por cartão, por banco emissor, para MEI e empresas com faturamento bruto anual de até R$ 300 milhões, com parcelas fixas de 3 a 48 meses.</t>
  </si>
  <si>
    <t xml:space="preserve">https://www.santander.com.br/creditos-e-financiamentos-para-empresas/expansao-de-negocios/cartao-bndes</t>
  </si>
  <si>
    <t xml:space="preserve">configura **venda casada**, prática expressamente vedada pelas normas do Banco Central e pelo Código de Defesa do Consumidor (art. 39, I)</t>
  </si>
  <si>
    <t xml:space="preserve">Em capital de giro para PJ, o STJ em regra não aplica o CDC, porque a empresa não é destinatária final. Pôr o art. 39 do CDC como base principal dá falsa segurança.</t>
  </si>
  <si>
    <t xml:space="preserve">Apoiar a vedação nas normas do CMN e do BC sobre relacionamento com clientes e citar o CDC só como ressalva para ME e EPP em situação de vulnerabilidade.</t>
  </si>
  <si>
    <t xml:space="preserve">Para o STJ, o CDC em regra não se aplica a empréstimo de capital de giro tomado por empresa, que não é destinatária final, salvo vulnerabilidade comprovada (REsp 1.497.574/SC, 4ª Turma, 24/10/2023). O CDC não serve de base principal aqui.</t>
  </si>
  <si>
    <t xml:space="preserve">https://www.dizerodireito.com.br/2023/12/em-regra-o-cdc-nao-e-aplicado-para-os.html</t>
  </si>
  <si>
    <t xml:space="preserve">(em contraste direto com o caso de Cláudia e Renato, que chegaram ao vigésimo mês no Recife tentando levantar R$ 800 mil às pressas apenas no Estágio 1)</t>
  </si>
  <si>
    <t xml:space="preserve">Cláudia e Renato não existem neste volume nem na bíblia. O caso de abertura é de Rafael e Bia, que precisavam de R$ 1,2 milhão. Sobra da versão anterior.</t>
  </si>
  <si>
    <t xml:space="preserve">Trocar por '(em contraste direto com Rafael e Bia, que chegaram à véspera da Black Friday ainda no Estágio 1, sem conseguir R$ 1,2 milhão em dez dias)'.</t>
  </si>
  <si>
    <t xml:space="preserve">o *rating* comportamental interno e a alçada de confiança do gerente recomeçam do zero no banco novo</t>
  </si>
  <si>
    <t xml:space="preserve">A frase repete quase palavra por palavra a linha 4539. Duas versões do mesmo alerta deixadas pela fusão.</t>
  </si>
  <si>
    <t xml:space="preserve">Cortar a frase repetida e manter só a recomendação nova: 'Por isso, renove ou liquide a linha de giro vigente antes de migrar a movimentação principal.'</t>
  </si>
  <si>
    <t xml:space="preserve">### Usando o Open Finance PJ para colocar bancos em leilão reverso pela sua taxa de juros</t>
  </si>
  <si>
    <t xml:space="preserve">Lucas e Marina, cuja plataforma é de tesouraria preditiva e Embedded Finance para distribuidores, não aparecem no capítulo, justo onde Open Finance e crédito ao cliente fariam diferença.</t>
  </si>
  <si>
    <t xml:space="preserve">Inserir um parágrafo com Lucas e Marina usando Open Finance para leiloar a linha de giro do SaaS e oferecendo crédito embutido aos distribuidores clientes.</t>
  </si>
  <si>
    <t xml:space="preserve">Na prática em 2025, o Open Finance ainda está em maturação.</t>
  </si>
  <si>
    <t xml:space="preserve">O capítulo data taxas e preços em 2025 (4479, 4562, 4572, tabela 4590), mas a tabela da 4350 diz 'referência de outubro de 2026'. O leitor não sabe qual safra de números vale.</t>
  </si>
  <si>
    <t xml:space="preserve">Uniformizar como 'referência de 2026', depois de conferir, ou avisar que os valores de 2025 são os últimos publicados.</t>
  </si>
  <si>
    <t xml:space="preserve">A ideia de maturação segue valendo em 2026, sobretudo para empresas. O Open Finance passou de 160 milhões de consentimentos ativos no 1º trimestre de 2026, e as empresas conectadas foram de 239 mil para 589 mil em 12 meses (EY), adesão ainda abaixo do potencial.</t>
  </si>
  <si>
    <t xml:space="preserve">https://www.letsmoney.com.br/noticias/open-finance-cresce-no-brasil-mas-adesao-de-empresas-ainda-e-entrave/</t>
  </si>
  <si>
    <t xml:space="preserve">conectam PMEs diretamente ao mercado de capitais. Conecta empresas tomadoras a investidores pessoas físicas e jurídicas. Taxa varia de dezoito a trinta e seis por cento ao ano</t>
  </si>
  <si>
    <t xml:space="preserve">'Conecta' ficou sem sujeito e as frases seguintes descrevem uma plataforma cujo nome sumiu. SEP também não é mercado de capitais. A Creditas repete a 4572.</t>
  </si>
  <si>
    <t xml:space="preserve">Reescrever: 'As Sociedades de Empréstimo entre Pessoas (SEP), reguladas pelo BC, conectam empresas tomadoras a investidores. A taxa vai de 18% a 36% ao ano conforme o risco.' Cortar a menção repetida à Creditas.</t>
  </si>
  <si>
    <t xml:space="preserve">BizCapital é fintech de crédito para pequenas empresas com foco em simplicidade.</t>
  </si>
  <si>
    <t xml:space="preserve">Lista de fintechs (BizCapital, Lendico 'incorporada pelo Santander em 2019', a55, Divibank) com valores e prazos precisos que podem ter mudado ou deixado de existir até 2026.</t>
  </si>
  <si>
    <t xml:space="preserve">Conferir se cada empresa opera em 2026 e em que condições. Preferir descrever categorias (fintech de giro, RBF para SaaS, RBF para e-commerce) e citar nomes só como exemplos datados.</t>
  </si>
  <si>
    <t xml:space="preserve">A Lendico não foi incorporada pelo Santander. O fundo Lone Star comprou a operação em 2018, e a empresa virou Provu, focada em crediário digital para pessoa física, com o BMG como sócio.</t>
  </si>
  <si>
    <t xml:space="preserve">https://startups.com.br/negocios/provu-antiga-lendico-levanta-fundo-de-r-14-bi-para-fazer-crediario-digital-e-emprestimos/</t>
  </si>
  <si>
    <t xml:space="preserve">nas quais o custo é fixado como múltiplo total de 1,3x a 1,8x sobre o valor adiantado, detalhado no Capítulo 18)</t>
  </si>
  <si>
    <t xml:space="preserve">O Vol. 5 tem 15 capítulos. RBF está no Cap. 13 (Venture Debt e Revenue-Based Financing). Número da versão anterior.</t>
  </si>
  <si>
    <t xml:space="preserve">Trocar por 'detalhado no Capítulo 13 (Venture Debt e Revenue-Based Financing)'.</t>
  </si>
  <si>
    <t xml:space="preserve">TR + spread (teto R$ 50M/12m)</t>
  </si>
  <si>
    <t xml:space="preserve">Tabela em bloco de texto desalinhada nas linhas do Mais Inovação e do RBF (esta com barras). Diverge do texto: Pronampe em 15 a 30 dias (4315: 3 a 15 dias úteis), FGI em 60 a 120 meses (4321: até 60).</t>
  </si>
  <si>
    <t xml:space="preserve">Converter em tabela Markdown de cinco colunas e alinhar prazos e velocidades com o texto do capítulo.</t>
  </si>
  <si>
    <t xml:space="preserve">Múltiplo fixo de 1,3x a 1,8x (custo efetivo ~2,5% a 4,5% a.m.; ver Cap. 18)</t>
  </si>
  <si>
    <t xml:space="preserve">Remissão ao Cap. 18, que não existe neste volume. O certo é o Cap. 13.</t>
  </si>
  <si>
    <t xml:space="preserve">Trocar 'ver Cap. 18' por 'ver Cap. 13'.</t>
  </si>
  <si>
    <t xml:space="preserve">Monitoramento ativo do CNPJ na Serasa Experian e consulta semestral ao Registrato/SCR do Banco Central. Banco principal escolhido entre agentes do BNDES e Pronampe (Banco do Brasil, Itaú, Bradesco, Santander, BTG).</t>
  </si>
  <si>
    <t xml:space="preserve">O último item do checklist engole um segundo checklist inteiro, em parágrafo corrido, que repete itens já marcados acima (banco agente, conta digital, reserva, CND). Duas listas fundidas.</t>
  </si>
  <si>
    <t xml:space="preserve">Separar em itens com caixa de seleção e cortar os repetidos. Ficam como novos: gerente identificado em 90 dias, cartão PJ pago integralmente, fornecedores sem protesto, BNDES planejado com seis meses e cessão de recebíveis estudada.</t>
  </si>
  <si>
    <t xml:space="preserve">CND (Certidão Negativa de Débitos) obtida e arquivada trimestalmente.</t>
  </si>
  <si>
    <t xml:space="preserve">Erro de digitação: 'trimestalmente'.</t>
  </si>
  <si>
    <t xml:space="preserve">Corrigir para 'trimestralmente'.</t>
  </si>
  <si>
    <t xml:space="preserve">na operação em Recife e Goiânia</t>
  </si>
  <si>
    <t xml:space="preserve">Recife pede artigo. O capítulo usa 'no Recife' em todas as outras passagens.</t>
  </si>
  <si>
    <t xml:space="preserve">Trocar por 'na operação do Recife e de Goiânia'.</t>
  </si>
  <si>
    <t xml:space="preserve">### A cascata do porto: como um contêiner mal calculado de Shenzhen engole 40% da margem em Itajaí</t>
  </si>
  <si>
    <t xml:space="preserve">O contêiner da cena entra por Paranaguá (4638). Itajaí só aparece na segunda remessa, a que deu certo. Os 40% da margem não saem de nenhuma conta da cena.</t>
  </si>
  <si>
    <t xml:space="preserve">Trocar por 'como um contêiner mal calculado de Shenzhen engole a margem em Paranaguá' ou mostrar na cena a conta dos 40%.</t>
  </si>
  <si>
    <t xml:space="preserve">enquanto o similar nacional custava R$ 580</t>
  </si>
  <si>
    <t xml:space="preserve">Ex-Tarifário só vale para bem sem produção nacional equivalente, como o próprio capítulo diz na 4758. Se há similar nacional a R$ 580, a segunda remessa não teria Ex-Tarifário.</t>
  </si>
  <si>
    <t xml:space="preserve">Tirar o Ex-Tarifário da segunda remessa e refazer os R$ 318, ou trocar o comparativo por 'o equivalente de outro fornecedor, já nacionalizado, custava R$ 580'.</t>
  </si>
  <si>
    <t xml:space="preserve">que no desembaraço comum sairiam por R$ 492 unitários, mas na segunda remessa, via *trading* em Santa Catarina com **TTD 409** e **Ex-Tarifário**, baixaram para R$ 318 nacionalizados</t>
  </si>
  <si>
    <t xml:space="preserve">A primeira frase entrega o desfecho num parêntese antes de mostrar o erro. O TTD 409 da bíblia só existe nesse parêntese e no fim do mesmo parágrafo. O corpo nunca refaz a conta de Henrique.</t>
  </si>
  <si>
    <t xml:space="preserve">Tirar o parêntese da abertura. Depois da seção de regimes, refazer o lote de 500 peças via trading catarinense e chegar aos R$ 318 com a conta à vista.</t>
  </si>
  <si>
    <t xml:space="preserve">(que no desembaraço comum sairiam por R$ 492 unitários, mas na segunda remessa, via *trading* em Santa Catarina com **TTD 409** e **Ex-Tarifário**, baixaram para R$ 318 nacionalizados)</t>
  </si>
  <si>
    <t xml:space="preserve">A primeira frase da cena entrega o custo final e a solução antes de o erro acontecer. Mata a tensão e estica a frase para mais de 200 palavras.</t>
  </si>
  <si>
    <t xml:space="preserve">Cortar o parêntese e guardar a virada para o fim da cena: '...até que no embarque seguinte, via trading catarinense e em FOB, o custo caiu para R$ 318 por peça.'</t>
  </si>
  <si>
    <t xml:space="preserve">e cadastrou o equipamento final no **BNDES Finame**</t>
  </si>
  <si>
    <t xml:space="preserve">O credenciamento no Finame exige índice mínimo de nacionalização. Com o controlador vindo de Shenzhen, o equipamento de Henrique pode não se qualificar.</t>
  </si>
  <si>
    <t xml:space="preserve">Acrescentar a ressalva: 'depois de confirmar que o equipamento, mesmo com o controlador importado, atendia ao índice de nacionalização exigido no CFI'.</t>
  </si>
  <si>
    <t xml:space="preserve">Para entrar no Finame, a máquina precisa de Índice de Credenciamento (IC) de pelo menos 50%, com Índice de Estrutura do Produto (IEP), que mede o uso da cadeia nacional, de pelo menos 30%. A regra vale desde 3/12/2018 e substituiu os índices de nacionalização por valor e peso.</t>
  </si>
  <si>
    <t xml:space="preserve">https://saudenaempresa.sesirs.org.br/sites/default/files/paragraph--files/comunicado_tecnico_20.2018_-_formula_e_exigencia_de_conteudo_nacional_no_bndes_.pdf</t>
  </si>
  <si>
    <t xml:space="preserve">recolhendo o ICMS cheio no desembaraço, com alíquota modal do Paraná de 19,5%</t>
  </si>
  <si>
    <t xml:space="preserve">A conta da cena usa 18% ('o ICMS de 18% no desembaraço', na mesma linha, e 5:4636). Com 19,5% por dentro o lote passa de R$ 246 mil.</t>
  </si>
  <si>
    <t xml:space="preserve">Refazer a conta com 19,5% (o lote vai a cerca de R$ 250 mil, R$ 500 por peça) ou dizer que a carga entrou por outro estado a 18%.</t>
  </si>
  <si>
    <t xml:space="preserve">A conta da cena usa ICMS de 18% (4636 e esta mesma linha), mas o parêntese diz que a alíquota modal do Paraná é 19,5%. Com 19,5% o lote passa de R$ 246 mil para cerca de R$ 250 mil.</t>
  </si>
  <si>
    <t xml:space="preserve">Usar uma alíquota só. Se 19,5%, refazer a conta (cerca de R$ 499 por peça). Se 18%, cortar 'com alíquota modal do Paraná de 19,5%'.</t>
  </si>
  <si>
    <t xml:space="preserve">(onde Henrique importou direto sem regime especial pelo Porto de Paranaguá, recolhendo o ICMS cheio no desembaraço</t>
  </si>
  <si>
    <t xml:space="preserve">Pergunta retórica sequestrada por parêntese de 60 palavras. O padrão se repete em 4680, 4693, 4754 e 4756, com parênteses colados ') ('.</t>
  </si>
  <si>
    <t xml:space="preserve">Fechar a pergunta e passar o parêntese para frases próprias: 'Henrique importou direto, pelo Porto de Paranaguá, e pagou ICMS cheio. Só depois avaliou filial em SC ou encomenda via trading.'</t>
  </si>
  <si>
    <t xml:space="preserve">inclusive das taxas capatazias portuárias e do próprio ICMS</t>
  </si>
  <si>
    <t xml:space="preserve">'Taxas capatazias' não existe. O termo é taxa de capatazia.</t>
  </si>
  <si>
    <t xml:space="preserve">Trocar por 'inclusive das taxas de capatazia e do próprio ICMS'.</t>
  </si>
  <si>
    <t xml:space="preserve">**Como Operar Cadeias Globais de Suprimentos, Calcular o *Landed Cost* Real, Utilizar Benefícios Estaduais de ICMS e Evitar que a Alfândega Destrua seu Capital de Giro**</t>
  </si>
  <si>
    <t xml:space="preserve">Subtítulo em Title Case solto entre filetes, seguido do quadro 'Posição no livro', depois da cena. Parece o cabeçalho do capítulo antigo que foi fundido. O Cap. 8 repete o quadro (4821).</t>
  </si>
  <si>
    <t xml:space="preserve">Cortar o subtítulo e fundir o conteúdo do quadro ao parágrafo 4655, sem o rótulo de bastidor 'Posição no livro'.</t>
  </si>
  <si>
    <t xml:space="preserve">### Por que dominar a importação direta é a maior vantagem competitiva de margem em hardware, indústria, saúde e varejo D2C</t>
  </si>
  <si>
    <t xml:space="preserve">O corpo mostra o contrário: quem ganha margem opera via trading com TTD e quem perde é quem 'importa por conta própria'. O título elogia a importação direta.</t>
  </si>
  <si>
    <t xml:space="preserve">Trocar por 'Por que dominar a estrutura de importação é a maior vantagem de margem em hardware, indústria, saúde e varejo D2C'.</t>
  </si>
  <si>
    <t xml:space="preserve">opera via *Trading Company* com Tratamento Tributário Diferenciado (TTD 409 em Santa Catarina ou Fundap no Espírito Santo)</t>
  </si>
  <si>
    <t xml:space="preserve">A 4755 diz que o Fundap perdeu competitividade depois da Resolução do Senado 13/2012. Aqui ele é exemplo de importação bem feita. O título da 4739 repete 'Fundap/ES'.</t>
  </si>
  <si>
    <t xml:space="preserve">Trocar por '(TTD 409 em Santa Catarina ou COMPETE-ES e INVEST-ES no Espírito Santo)' e ajustar o título da 4739.</t>
  </si>
  <si>
    <t xml:space="preserve">No Brasil, duas empresas podem importar exatamente o mesmo sensor industrial de Shenzhen</t>
  </si>
  <si>
    <t xml:space="preserve">Henrique some depois da abertura. O corpo vira manual seco, com empresas genéricas e uma simulação de US$ 100 mil que não é a dele. Ele só volta no parágrafo de molde do Espelho.</t>
  </si>
  <si>
    <t xml:space="preserve">Usar o lote de Henrique como fio: a fórmula da 4701 aplicada aos R$ 122 mil dele, a escolha entre conta e ordem e encomenda na segunda remessa, o free time perdido em Paranaguá.</t>
  </si>
  <si>
    <t xml:space="preserve">| **Limitada (Faixa 1)** | Até **US$ 50.000 CIF** por semestre |</t>
  </si>
  <si>
    <t xml:space="preserve">Na IN RFB 1.984/2020 o teto de US$ 50 mil por semestre é hipótese da submodalidade Expressa, não 'Faixa 1' da Limitada. A Expressa também cobre OEA e exportadores, não só S.A. aberta.</t>
  </si>
  <si>
    <t xml:space="preserve">Conferir o art. 2º da IN 1.984/2020 e refazer a tabela: Expressa (inclui importação de até US$ 50 mil por semestre), Limitada (até US$ 150 mil) e Ilimitada (acima disso).</t>
  </si>
  <si>
    <t xml:space="preserve">Segundo a Receita, a modalidade Limitada tem dois tetos semestrais de importação: US$ 50 mil para capacidade estimada até esse valor e US$ 150 mil para capacidade entre US$ 50 mil e US$ 150 mil. A Expressa vale para S.A. de capital aberto e subsidiárias integrais, empresas públicas e sociedades de economia mista, sem limite.</t>
  </si>
  <si>
    <t xml:space="preserve">https://www.gov.br/receitafederal/pt-br/assuntos/aduana-e-comercio-exterior/manuais/habilitacao/Perguntas-e-Respostas/Pergunta-07 | https://www.gov.br/receitafederal/pt-br/assuntos/aduana-e-comercio-exterior/manuais/habilitacao/Perguntas-e-Respostas/Pergunta-06</t>
  </si>
  <si>
    <t xml:space="preserve">#### 2.2. Importação Direta vs. Conta e Ordem vs. Encomenda</t>
  </si>
  <si>
    <t xml:space="preserve">Numeração de outro documento (2.2, 4.1, 4.2) sem 1, 2.1 ou 3. Sobra do capítulo antigo fundido. Repete-se em 4701 e 4721.</t>
  </si>
  <si>
    <t xml:space="preserve">Tirar os números: '#### Importação Direta vs. Conta e Ordem vs. Encomenda', '#### A fórmula da cascata', '#### Simulação comparativa'.</t>
  </si>
  <si>
    <t xml:space="preserve">que passam a integrar a base de cálculo por dentro do ICMS no desembaraço</t>
  </si>
  <si>
    <t xml:space="preserve">A fórmula da base do ICMS aparece duas vezes seguidas (itens 4 e 5), com parcelas diferentes: 'Despesas Aduaneiras' numa, 'Taxa Siscomex' na outra.</t>
  </si>
  <si>
    <t xml:space="preserve">Deixar a fórmula só no item 5, com '(VA + II + IPI + PIS + COFINS + Taxa Siscomex + demais despesas aduaneiras)', e reduzir o item 4 a uma linha de definição.</t>
  </si>
  <si>
    <t xml:space="preserve">Compare a diferença prática de custo entre importar no Lucro Presumido sem planejamento versus operar no Lucro Real via *Trading* com benefício estadual</t>
  </si>
  <si>
    <t xml:space="preserve">A simulação mistura escolha de regime com Ex-Tarifário, que depende do produto (bem de capital sem similar nacional). Parte grande da economia vem do II zerado, que a maioria não pode usar.</t>
  </si>
  <si>
    <t xml:space="preserve">Separar em três colunas (direta no Presumido, direta no Real, via trading com TTD) e mostrar o Ex-Tarifário como linha à parte, 'se o produto se qualificar'.</t>
  </si>
  <si>
    <t xml:space="preserve">R$ 33.858 *(vira custo no Presumido Comercial)*</t>
  </si>
  <si>
    <t xml:space="preserve">O item 2 da fórmula (4709) diz que o IPI da importação gera crédito em qualquer regime exceto o Simples, e a 4735 abate 'créditos de IPI/ICMS no Presumido'. A tabela diz que vira custo.</t>
  </si>
  <si>
    <t xml:space="preserve">Trocar por 'R$ 33.858 (recuperável como crédito, inclusive no Presumido)' e refazer a última linha da tabela.</t>
  </si>
  <si>
    <t xml:space="preserve">**R$ 742.150 no Presumido (+34,9% s/ FOB) / R$ 678.200 no Real (+23,3% s/ FOB)**</t>
  </si>
  <si>
    <t xml:space="preserve">Os valores não fecham com a tabela. R$ 984.413 menos IPI e ICMS dá R$ 778.955, e menos também PIS/Cofins dá R$ 709.160. Na coluna estruturada, R$ 746.495 menos créditos dá R$ 626.000.</t>
  </si>
  <si>
    <t xml:space="preserve">Refazer: Presumido R$ 778.955 (+41,6% s/ FOB), Real R$ 709.160 (+28,9%), estruturado R$ 626.000 (+13,8%). Corrigir o rótulo, que cita o desembolso de R$ 984.413 também para a coluna estruturada.</t>
  </si>
  <si>
    <t xml:space="preserve">Pela própria tabela, o custo líquido no Presumido é R$ 778.955 (R$ 984.413 menos IPI e ICMS, +41,6% sobre o FOB) e no Real R$ 709.160 (menos também PIS/Cofins, +28,9%). Na coluna estruturada, R$ 746.495 menos IPI, PIS/Cofins e ICMS dá R$ 626.000 (+13,8%).</t>
  </si>
  <si>
    <t xml:space="preserve">IGNIÇÃO v5.2, Vol. 5, l. 4720-4735 (conta refeita)</t>
  </si>
  <si>
    <t xml:space="preserve">reduzindo o desembolso efetivo de ICMS nas saídas interestaduais tributadas a 4% para **2,6% nos primeiros 36 meses do regime e 1,0% após esse prazo**</t>
  </si>
  <si>
    <t xml:space="preserve">A tabela da 4732 usa carga efetiva de cerca de 3,0% e a mesma frase cita ainda 3,6%. A frase prende 'alíquota modal interna de 17%' aos fundos estaduais e cola dois parênteses.</t>
  </si>
  <si>
    <t xml:space="preserve">Conferir no RICMS/SC as cargas do TTD 409/410 vigentes em 2026, usar o mesmo número na tabela e partir a frase: 'A alíquota interna de SC é 17%. O TTD reduz a carga das saídas interestaduais para...'.</t>
  </si>
  <si>
    <t xml:space="preserve">o crédito de IBS e CBS para o adquirente contribuinte fica condicionado à efetiva extinção/pagamento do débito na etapa anterior) (onde todo imposto pago na importação gera crédito financeiro imediato e integral)</t>
  </si>
  <si>
    <t xml:space="preserve">Dois parênteses colados dizem coisas opostas: o crédito depende do pagamento na etapa anterior e o crédito é imediato e integral. A frase também repete o cronograma 2029 a 2032 da 4755.</t>
  </si>
  <si>
    <t xml:space="preserve">Escolher uma das duas afirmações, conferida na LC 214/2025, e cortar a outra. Partir a frase e tirar o cronograma repetido.</t>
  </si>
  <si>
    <t xml:space="preserve">2. **Ex-Tarifário (Bens de Capital: BK: e Informática/Telecomunicações: BIT):**</t>
  </si>
  <si>
    <t xml:space="preserve">Travessões trocados por dois-pontos produziram 'Capital: BK: e'. O rótulo fica ilegível.</t>
  </si>
  <si>
    <t xml:space="preserve">Trocar por '2. **Ex-Tarifário (bens de capital, BK, e de informática e telecomunicações, BIT):**'.</t>
  </si>
  <si>
    <t xml:space="preserve">**Negocie sempre de 14 a 21 dias de *Free Time* de contêiner antes do embarque.**</t>
  </si>
  <si>
    <t xml:space="preserve">A regra de bolso do Espelho (4799) exige 'no mínimo 21 dias de Free Time'. Duas metas diferentes no mesmo capítulo.</t>
  </si>
  <si>
    <t xml:space="preserve">Uniformizar nas duas passagens: 'negocie pelo menos 21 dias de free time' ou 'de 14 a 21 dias'.</t>
  </si>
  <si>
    <t xml:space="preserve">já avaliou operar por Conta e Ordem ou filial via **TTD 409 (Santa Catarina)**</t>
  </si>
  <si>
    <t xml:space="preserve">A 4680 avisa que, pelo Tema 520 do STF, conta e ordem não garante o incentivo de outra UF e pede encomenda ou filial. O Espelho recomenda justo a modalidade arriscada.</t>
  </si>
  <si>
    <t xml:space="preserve">Trocar por 'já avaliou importar por encomenda via trading ou por filial própria em Santa Catarina com TTD 409, com parecer tributário prévio'.</t>
  </si>
  <si>
    <t xml:space="preserve">Filial própria em Santa Catarina com TTD 409 é caminho válido. Mas no Tema 520 o STF fixou que o ICMS-importação cabe ao estado do destinatário jurídico, e na conta e ordem quem dá causa à importação é o adquirente, então o benefício catarinense pode não alcançar startup de outro estado.</t>
  </si>
  <si>
    <t xml:space="preserve">https://www.stf.jus.br/arquivo/informativo/documento/informativo982.htm</t>
  </si>
  <si>
    <t xml:space="preserve">em fase de expansão antes da abertura da terceira clínica, já operava duas unidades próprias da sua rede de clínicas odontológicas (preparando a inauguração da terceira unidade)</t>
  </si>
  <si>
    <t xml:space="preserve">A mesma informação (prepara a terceira unidade) aparece duas vezes na mesma frase. Emenda mal feita da edição.</t>
  </si>
  <si>
    <t xml:space="preserve">'a Dra. Camila, que operava duas unidades e preparava a terceira, viu um servidor de agendamento e prontuários sofrer...'</t>
  </si>
  <si>
    <t xml:space="preserve">A mesma informação, a terceira clínica a caminho, aparece duas vezes na mesma frase. Duas versões da cena fundidas.</t>
  </si>
  <si>
    <t xml:space="preserve">Reescrever: 'a Dra. Camila operava duas clínicas próprias e preparava a terceira quando um servidor de agendamento...'.</t>
  </si>
  <si>
    <t xml:space="preserve">assessoria jurídica especializada e depósito recursal passava de R$ 380 mil</t>
  </si>
  <si>
    <t xml:space="preserve">Depósito recursal só existe para recorrer de condenação. Na semana em que a ação trabalhista foi proposta não há o que depositar.</t>
  </si>
  <si>
    <t xml:space="preserve">Trocar 'depósito recursal' por 'garantia para liberar as contas bloqueadas' ou por 'honorários para contestar o bloqueio cautelar'.</t>
  </si>
  <si>
    <t xml:space="preserve">Depósito recursal é a garantia exigida para recorrer de condenação em dissídio individual (CLT, art. 899, § 1º). Na semana em que a ação trabalhista foi proposta não há sentença, então não há depósito recursal a fazer.</t>
  </si>
  <si>
    <t xml:space="preserve">https://www.legjur.com/legislacao/art/DCL_00054521943-899</t>
  </si>
  <si>
    <t xml:space="preserve">teriam que sair diretamente do fluxo de caixa operacional das clínicas: ou da conta pessoa física de Camila.</t>
  </si>
  <si>
    <t xml:space="preserve">Dois-pontos no lugar do antigo travessão quebram a frase. O vício se repete em 5065 ('vesting: cuja'), 5130, 5254 ('corretora: e isso') e, com vírgulas, em 4836 ('quatro etapas, identificar').</t>
  </si>
  <si>
    <t xml:space="preserve">Usar vírgula ou ponto: 'teriam de sair do caixa das clínicas ou da conta pessoal de Camila.' Na 4836: 'quatro etapas (identificar, avaliar, responder e monitorar)'.</t>
  </si>
  <si>
    <t xml:space="preserve">a gestão de riscos corporativos e seguros não é despesa burocrática: é a parede corta-fogo jurídica e financeira</t>
  </si>
  <si>
    <t xml:space="preserve">Antítese 'não é X: é Y' em série no capítulo: também em 4836, 5146, 5158 e 5166.</t>
  </si>
  <si>
    <t xml:space="preserve">Afirmar direto: 'Por isso, gestão de riscos e seguros funcionam como parede corta-fogo entre um incidente grave e o patrimônio dos sócios.'</t>
  </si>
  <si>
    <t xml:space="preserve">&gt; [!note] Prontidão documental desde o primeiro dia legal</t>
  </si>
  <si>
    <t xml:space="preserve">O título do quadro não tem relação com o texto, que é um aviso de que o capítulo não substitui corretora. Rótulo gerado por molde.</t>
  </si>
  <si>
    <t xml:space="preserve">Trocar por '&gt; [!note] Aviso: material educativo' ou fundir o aviso ao parágrafo 4814.</t>
  </si>
  <si>
    <t xml:space="preserve">parecem temas de empresa grande. Não são. A intuição errada mais comum: "gestão de risco é para empresa grande, com muito a perder." A realidade é o oposto.</t>
  </si>
  <si>
    <t xml:space="preserve">Diz três vezes a mesma coisa em frases curtas e dramáticas. As glosas entre parênteses ('processo estruturado de...', 'transferência de risco...') reforçam o tom de manual.</t>
  </si>
  <si>
    <t xml:space="preserve">Fundir: 'Gestão de risco e seguros parecem coisa de empresa grande, mas a startup é mais vulnerável, por três razões.'</t>
  </si>
  <si>
    <t xml:space="preserve">Startups operam com runway (meses de caixa restantes) contado em meses.</t>
  </si>
  <si>
    <t xml:space="preserve">Glosa automática cria tautologia: runway em meses 'contado em meses'. O mesmo vício aparece em 4245 ('Relação bancária (relacionamento formal...)') e 4828.</t>
  </si>
  <si>
    <t xml:space="preserve">Cortar a glosa: 'Startups operam com poucos meses de caixa.' Termos como runway podem ficar só no Dicionário do Vol. 10.</t>
  </si>
  <si>
    <t xml:space="preserve">(cujo quadrante na matriz deve ser sempre tratado como **Transferir via seguro ou cláusula contratual**, e não apenas monitorar)</t>
  </si>
  <si>
    <t xml:space="preserve">A tabela dos 10 riscos trata casos de baixa probabilidade e alto impacto (nuvem fora do ar, crise de reputação) com 'Mitigar'. 'Não apenas monitorar' corrige uma versão antiga da matriz.</t>
  </si>
  <si>
    <t xml:space="preserve">Trocar 'sempre' por 'em regra, quando houver seguro ou cláusula disponível' e cortar 'e não apenas monitorar'.</t>
  </si>
  <si>
    <t xml:space="preserve">| 2 | Fundador ou CTO crítico sai ou fica incapacitado | Baixa | Alto | Transferir (Key Man Insurance) + mitigar (documentação) |</t>
  </si>
  <si>
    <t xml:space="preserve">Key Man é seguro de vida e invalidez (5058) e não cobre saída voluntária. O registro de riscos (5218) repete o erro: 'Saída do CTO fundador... Key Man Insurance contratado', status verde.</t>
  </si>
  <si>
    <t xml:space="preserve">Separar: 'Fundador ou CTO morre ou fica incapacitado: Transferir (Key Man)'. 'Fundador ou CTO sai: Mitigar (vesting, não concorrência, documentação)'. Ajustar a linha 5218.</t>
  </si>
  <si>
    <t xml:space="preserve">O seguro de pessoa-chave indeniza a empresa, que é a beneficiária, em caso de morte ou invalidez permanente e total da pessoa-chave. Saída voluntária não é evento coberto e pede mitigação contratual (vesting, não concorrência, documentação).</t>
  </si>
  <si>
    <t xml:space="preserve">https://www.migalhas.com.br/depeso/379210/como-funciona-o-seguro-de-pessoa-chave</t>
  </si>
  <si>
    <t xml:space="preserve">Uma distinção crítica: o D&amp;O protege o administrador pessoa física.</t>
  </si>
  <si>
    <t xml:space="preserve">As coberturas B e C (4970) reembolsam a empresa e a defendem em ação de mercado de capitais. 'D&amp;O cobre a pessoa, não a empresa' é absoluto demais.</t>
  </si>
  <si>
    <t xml:space="preserve">Trocar por 'O D&amp;O protege sobretudo o administrador. A empresa só entra nas coberturas B (reembolso) e C (ações de mercado de capitais).'</t>
  </si>
  <si>
    <t xml:space="preserve">#### Seguro D&amp;O (Directors and Officers Liability): estrutura jurídica, coberturas A/B/C e contratação</t>
  </si>
  <si>
    <t xml:space="preserve">Segundo bloco de D&amp;O logo após o primeiro (4922). Repete 'quando contratar', exclusões e custos, com números diferentes: R$ 15 a 30 mil (4951) contra R$ 12 a 25 mil (4972).</t>
  </si>
  <si>
    <t xml:space="preserve">Fundir os dois blocos: manter a base legal e as coberturas A/B/C deste, a tabela de custos do primeiro com uma faixa só, conferida, e cortar as listas repetidas.</t>
  </si>
  <si>
    <t xml:space="preserve">A lei brasileira responsabiliza pessoalmente o administrador por culpa, dolo ou violacao de lei e estatuto.</t>
  </si>
  <si>
    <t xml:space="preserve">O bloco de 4966 a 4970 perdeu os acentos: violacao, prejuizos, diligencia, solidaria, alcancado, minoritario, Obrigatorio, indicacao, Indispensavel, 'so aceita', 'reembolso a empresa'.</t>
  </si>
  <si>
    <t xml:space="preserve">Restaurar a acentuação em todo o bloco e a crase em 'reembolso à empresa'.</t>
  </si>
  <si>
    <t xml:space="preserve">**Quando contratar.** Obrigatorio quando há investidor externo no cap table com assento em board ou direito de indicacao.</t>
  </si>
  <si>
    <t xml:space="preserve">Chama o D&amp;O de obrigatório e no fim do parágrafo diz que não é seguro obrigatório por lei. Em 4943 e 4944 o mesmo momento aparece como 'exigido' e como 'recomendado'.</t>
  </si>
  <si>
    <t xml:space="preserve">Usar 'exigido em contrato': 'Costuma ser exigido no acordo de investimento quando o investidor indica conselheiro.' Fundir 4943 e 4944.</t>
  </si>
  <si>
    <t xml:space="preserve">e subindo em setores regulados como fintechs e healthtechs, como a rede de clínicas de Camila</t>
  </si>
  <si>
    <t xml:space="preserve">Rede de clínicas odontológicas não é healthtech. O aparte encaixa Camila à força num exemplo de D&amp;O para startup com investidor institucional, que não é a trajetória dela.</t>
  </si>
  <si>
    <t xml:space="preserve">Trocar por 'e subindo em setores regulados como fintechs e saúde (uma rede de clínicas como a de Camila também paga mais)'.</t>
  </si>
  <si>
    <t xml:space="preserve">disputas societárias envolvendo sócios com participação igual ou superior a 25% (*insured versus insured*)</t>
  </si>
  <si>
    <t xml:space="preserve">Em 4914 e 4928 o D&amp;O cobre decisões contestadas por sócio ou investidor. Em startup, fundadores e às vezes o fundo líder têm 25% ou mais. A exclusão anula o que foi prometido antes.</t>
  </si>
  <si>
    <t xml:space="preserve">Avisar nos dois pontos que a exclusão de sócio relevante tira da cobertura disputas movidas por quem tem 25% ou mais, e que essa exclusão pode ser negociada.</t>
  </si>
  <si>
    <t xml:space="preserve">Exigida para startups que vendem para o governo via licitação.</t>
  </si>
  <si>
    <t xml:space="preserve">Henrique, que vende a prefeituras e perdeu edital GovTech, seria o caso natural e não aparece. A frase também contradiz a seguinte, que diz que a garantia depende do edital.</t>
  </si>
  <si>
    <t xml:space="preserve">Trocar por 'Pode ser exigida de quem vende ao governo, como Henrique nas prefeituras do interior do PR e do MT.'</t>
  </si>
  <si>
    <t xml:space="preserve">(**subseguro ou infrasseguro**, que leva à redução proporcional da indenização pela regra de rateio)</t>
  </si>
  <si>
    <t xml:space="preserve">O rateio proporcional vale para seguro de bens. Em D&amp;O, E&amp;O e Cyber, contratados a primeiro risco, o limite só limita a indenização. O subseguro também já foi definido na 5136.</t>
  </si>
  <si>
    <t xml:space="preserve">Restringir: 'em seguros de bens, o subseguro reduz a indenização pela regra de rateio. Nos de responsabilidade, limite baixo deixa a diferença no seu caixa.' Cortar a definição repetida na 5136.</t>
  </si>
  <si>
    <t xml:space="preserve">O rateio por infrasseguro vale para seguros de dano com sinistro parcial (Lei 15.040/2024). No D&amp;O, as coberturas são contratadas a primeiro risco absoluto, sem rateio, e o limite máximo de indenização só limita o que a seguradora paga.</t>
  </si>
  <si>
    <t xml:space="preserve">https://www.tokiomarine.com.br/wp-content/uploads/2022/01/responsabilidade-civil-DO-condicoes-geral-122021v03.pdf | https://tozzinifreire.com.br/site/conteudo/uploads/e-book-lei-do-contrato-de-seguro-677bdce32dcd2.pdf</t>
  </si>
  <si>
    <t xml:space="preserve">A apólice contratada em seed pode estar totalmente inadequada em Series A:</t>
  </si>
  <si>
    <t xml:space="preserve">Inglês desnecessário no trecho: 'Series A', 'pre-Series A' (4968), savings (4297), app corporate (4315), output (4858), mid-size (5005), property insurance (5024), Update de emergência (5225).</t>
  </si>
  <si>
    <t xml:space="preserve">Trocar por 'Série A', 'antes da Série A', reservas pessoais, aplicativo do banco, resultado, médio porte, seguro patrimonial e alerta extraordinário.</t>
  </si>
  <si>
    <t xml:space="preserve">### O perigo mortal da concentração: quando um único cliente, um único fornecedor ou uma única pessoa-chave detém a vida da empresa</t>
  </si>
  <si>
    <t xml:space="preserve">Adjetivos inflados: 'perigo mortal', 'Uma distinção crítica' (4960), 'Um ponto crítico de calendário' (4547), 'Quando é crítico' (5060), 'indispensável' (5009), 'Concentração radical' (4830).</t>
  </si>
  <si>
    <t xml:space="preserve">Usar termos neutros: 'O risco da concentração', 'Uma distinção', 'Um detalhe de calendário', 'Quando faz diferença', 'passou a ser necessário', 'Concentração'.</t>
  </si>
  <si>
    <t xml:space="preserve">O risk register é o documento central de gestão de riscos. Para startups, o formato mínimo funcional é uma tabela simples:</t>
  </si>
  <si>
    <t xml:space="preserve">A Etapa 4 (4892 a 4899) já deu o 'formato mínimo' do mapa de riscos e a revisão trimestral com o conselho. Dois formatos mínimos diferentes no mesmo capítulo.</t>
  </si>
  <si>
    <t xml:space="preserve">Na 4894, remeter para esta seção ('o modelo está na seção sobre a pauta de conselho') e cortar a lista de lá.</t>
  </si>
  <si>
    <t xml:space="preserve">regulada pelo art. 766 do Código Civil</t>
  </si>
  <si>
    <t xml:space="preserve">A Lei 15.040/2024, em vigor desde dezembro de 2025 e citada na 5144, revogou os artigos de seguro do Código Civil. O capítulo dá duas bases legais para a mesma regra.</t>
  </si>
  <si>
    <t xml:space="preserve">Trocar por 'regulada pela Lei 15.040/2024 (Marco Legal dos Seguros)', com o artigo conferido, igual à 5144.</t>
  </si>
  <si>
    <t xml:space="preserve">A Lei 15.040/2024 revogou os arts. 757 a 802 do Código Civil, inclusive o art. 766, e vigora desde 11/12/2025. A omissão no questionário agora segue o art. 44 da nova lei: a dolosa faz perder a garantia e a culposa reduz a garantia na proporção da diferença de prêmio.</t>
  </si>
  <si>
    <t xml:space="preserve">https://sindsegsc.org.br/arquivo/publicacao/224/documento/faq_lei_15040_2024.pdf | https://www.planalto.gov.br/ccivil_03/_ato2023-2026/2024/lei/l15040.htm</t>
  </si>
  <si>
    <t xml:space="preserve">Não há seguro eficaz para dano reputacional.</t>
  </si>
  <si>
    <t xml:space="preserve">O item 4 diz a mesma coisa duas vezes: na linha do título (5247) e neste parágrafo, com a mesma exceção do Seguro Cyber.</t>
  </si>
  <si>
    <t xml:space="preserve">Manter só a linha 5247 e, deste parágrafo, a última frase sobre prevenção e plano de crise.</t>
  </si>
  <si>
    <t xml:space="preserve">o gargalo que drenava a agenda de liderança deu lugar a um processo previsível</t>
  </si>
  <si>
    <t xml:space="preserve">A cena de abertura (ransomware, ação trabalhista, R$ 380 mil) nunca é resolvida. O único retorno de Camila no fecho fala de 'gargalo da agenda', que não existe na cena.</t>
  </si>
  <si>
    <t xml:space="preserve">Fechar a cena: 'Camila pagou os R$ 380 mil com o caixa da terceira clínica. Na renovação seguinte contratou Cyber e D&amp;O e passou a revisar o mapa de riscos a cada trimestre.' E ligar a pergunta 1 do Espelho a esse episódio.</t>
  </si>
  <si>
    <t xml:space="preserve">**O Teste daFalha Técnica (*E&amp;O e Cyber*):**</t>
  </si>
  <si>
    <t xml:space="preserve">Falta espaço em 'daFalha'.</t>
  </si>
  <si>
    <t xml:space="preserve">Corrigir para 'O Teste da Falha Técnica'.</t>
  </si>
  <si>
    <t xml:space="preserve">ABERTURA DOS CAPÍTULOS 9 A 15</t>
  </si>
  <si>
    <t xml:space="preserve">os contratos conversíveis (Mútuo, SAFE e COCP)</t>
  </si>
  <si>
    <t xml:space="preserve">A sigla COCP aparece sem definição (só é explicada no Cap. 11, linha 6400). E "todas as fontes de capital institucional" inclui crowdfunding e tokenização, que não são capital institucional.</t>
  </si>
  <si>
    <t xml:space="preserve">os contratos conversíveis (mútuo, SAFE e contrato de opção de compra de participação, o COCP). Trocar "todas as fontes de capital institucional" por "as fontes de capital para escalar".</t>
  </si>
  <si>
    <t xml:space="preserve">### O Teatro do Café na Faria Lima: Por Que Investidores Dizem "Adorei, Me Mantenha Atualizado" Quando Já Decidiram Não Investir</t>
  </si>
  <si>
    <t xml:space="preserve">Título longo e em Title Case. O mesmo vale para os títulos das linhas 5930, 5953 e 6371.</t>
  </si>
  <si>
    <t xml:space="preserve">O teatro do café na Faria Lima. Levar o resto ("por que o investidor diz adorei quando já decidiu não investir") para a primeira frase da cena.</t>
  </si>
  <si>
    <t xml:space="preserve">(naquela primeira tentativa frustrada de levantar o Seed, seis meses antes de organizarem o processo em ondas que finalmente garantiu a rodada Seed de R$ 6 milhões)!</t>
  </si>
  <si>
    <t xml:space="preserve">A nota de costura do narrador ficou dentro da fala de Lucas, entre aspas. Lucas narra o próprio futuro no meio da comemoração.</t>
  </si>
  <si>
    <t xml:space="preserve">Fechar a fala em "...quando batermos R$ 250 mil de MRR!" e pôr a nota fora: "Era a primeira tentativa de Seed, seis meses antes do processo em ondas que garantiu os R$ 6 milhões."</t>
  </si>
  <si>
    <t xml:space="preserve">pediram para a gente mandar novidades quando batermos R$ 250 mil de MRR (naquela primeira tentativa frustrada de levantar o Seed, seis meses antes de organizarem o processo em ondas</t>
  </si>
  <si>
    <t xml:space="preserve">Nota do narrador enfiada na fala de Lucas. Ele não pode saber, naquela noite, que a Seed sairá seis meses depois. A fala fica absurda e a cena perde a tensão.</t>
  </si>
  <si>
    <t xml:space="preserve">Fechar a fala em "quando batermos R$ 250 mil de MRR!". Depois da cena, na narração: "Era a primeira tentativa. Seis meses depois, com o processo organizado em ondas, eles fechariam a Seed de R$ 6 milhões."</t>
  </si>
  <si>
    <t xml:space="preserve">**Lucas** voltou para o hotel convencido de que a rodada Seed estava praticamente fechada.</t>
  </si>
  <si>
    <t xml:space="preserve">Lucas é de São Paulo (bíblia, abertura da Fase 14 na Vila Olímpia e o desfecho da linha 5932, "a partir de São Paulo"). Voltar ao hotel depois de reuniões em São Paulo quebra a geografia do arquétipo.</t>
  </si>
  <si>
    <t xml:space="preserve">Trocar "voltou para o hotel" por "voltou para o escritório" ou "voltou para casa".</t>
  </si>
  <si>
    <t xml:space="preserve">Captar equity não é pedir ajuda; é vender o ativo mais caro da sua vida (fatias irreversíveis da sua empresa) usando narrativa estruturada, tensão de escassez e domínio absoluto da psicologia</t>
  </si>
  <si>
    <t xml:space="preserve">Antítese "não é X, é Y" montada com ponto e vírgula, mais o intensificador "domínio absoluto". O capítulo tem 25 pontos e vírgulas na prosa, a maioria escondendo duas frases.</t>
  </si>
  <si>
    <t xml:space="preserve">Captar equity é vender a fatia mais cara da sua empresa, e essa venda não tem volta. Exige narrativa, escassez real e leitura de quem assina o cheque.</t>
  </si>
  <si>
    <t xml:space="preserve">ver Capítulo 9: Planejamento de Rodada como Processo.</t>
  </si>
  <si>
    <t xml:space="preserve">Autorremissão. O antigo Cap. 14 (Planejamento de Rodada como Processo) foi fundido neste Cap. 9. A frase manda o leitor para o próprio capítulo, com um título que não existe mais.</t>
  </si>
  <si>
    <t xml:space="preserve">A operação da rodada como projeto (cronograma, lista de investidores, pipeline, data room) está nas seções sobre quando começar, mapeamento de investidores e processo ativo, adiante neste capítulo.</t>
  </si>
  <si>
    <t xml:space="preserve">cobre financiamento não diluitivo. Dívida, grants, RBF e antecipação de recebíveis.</t>
  </si>
  <si>
    <t xml:space="preserve">O Cap. 12 trata de fomento (Finep, BNDES, FAPESP). RBF e venture debt estão no Cap. 13, antecipação de recebíveis no Cap. 5. Os pontos que substituíram travessões ainda partem as frases.</t>
  </si>
  <si>
    <t xml:space="preserve">O Capítulo 12 cobre fomento não diluitivo, o 13 cobre venture debt e RBF e o 5 cobre antecipação de recebíveis. Este capítulo cobre a venda de participação a investidores profissionais. As duas vias se complementam.</t>
  </si>
  <si>
    <t xml:space="preserve">### Dentro da mente do General Partner (GP): a matemática da Power Law e o ciclo de vida de 10 anos de um fundo</t>
  </si>
  <si>
    <t xml:space="preserve">O título promete o ciclo de vida de dez anos do fundo (período de investimento, reserva para follow-on, desinvestimento). A seção só resume dois ensaios de Paul Graham.</t>
  </si>
  <si>
    <t xml:space="preserve">Acrescentar um parágrafo sobre o ciclo (investe nos anos 1 a 4, reserva follow-on, precisa de saídas até o ano 10, por isso fundo no fim do ciclo não lidera rodada nova) ou retitular: "Como o sócio do fundo pensa".</t>
  </si>
  <si>
    <t xml:space="preserve">Fundador que, numa reunião, se esforça para "provar que não vai quebrar", está otimizando para o critério errado.</t>
  </si>
  <si>
    <t xml:space="preserve">Vírgula entre sujeito e verbo. O capítulo tem dezenas de vírgulas mecânicas antes de "e" e "ou" e entre termos ligados ("uma paga todo o fundo, e gera o lucro").</t>
  </si>
  <si>
    <t xml:space="preserve">Fundador que numa reunião se esforça para provar que não vai quebrar está otimizando o critério errado. Revisar as vírgulas antes de "e" e "ou" em todo o capítulo.</t>
  </si>
  <si>
    <t xml:space="preserve">Isso é licença para você não aguar a ideia, para parecer mais conservadora.</t>
  </si>
  <si>
    <t xml:space="preserve">A vírgula inverte o sentido. Lida assim, a frase diz que o objetivo é parecer mais conservador, o oposto do argumento de Graham.</t>
  </si>
  <si>
    <t xml:space="preserve">Isso dá licença para você não aguar a ideia só para parecer mais conservador.</t>
  </si>
  <si>
    <t xml:space="preserve">Faça você mesmo processo paralelo. Não serial.</t>
  </si>
  <si>
    <t xml:space="preserve">Frase corrompida. "Faça você mesmo processo paralelo" não tem sentido. Parece sobra de "faça processo paralelo, não serial" com a pontuação trocada.</t>
  </si>
  <si>
    <t xml:space="preserve">Converse com os investidores em paralelo, não um de cada vez.</t>
  </si>
  <si>
    <t xml:space="preserve">Se uma conversa tem expected value baixa (investidor que provavelmente não checa, cheque pequeno, e sem rede útil)</t>
  </si>
  <si>
    <t xml:space="preserve">"Não checa" é palavra trocada (o sentido é "não vai investir"). "Expected value baixa" erra a concordância e mantém inglês sem necessidade.</t>
  </si>
  <si>
    <t xml:space="preserve">Se uma conversa tem valor esperado baixo (investidor que dificilmente vai investir, cheque pequeno, nenhuma rede útil), recusar com educação é racional.</t>
  </si>
  <si>
    <t xml:space="preserve">### Por que captar equity no momento errado ou do sócio errado custa mais caro do que crescer com o próprio caixa</t>
  </si>
  <si>
    <t xml:space="preserve">O título promete comparar captação com crescer com caixa próprio. O corpo dá três razões pelas quais captação bem-feita importa e nunca fala de bootstrap.</t>
  </si>
  <si>
    <t xml:space="preserve">Retitular para o que o corpo entrega ("Por que o investidor errado custa mais que o dinheiro que traz") ou incluir a comparação com o caixa próprio e remeter ao Vol. 1, Cap. 4.</t>
  </si>
  <si>
    <t xml:space="preserve">Investidor ruim é capital bom. Mas tudo o resto ausente. Ou pior. Negativo.</t>
  </si>
  <si>
    <t xml:space="preserve">A troca de travessões e dois-pontos por ponto picou a frase em fragmentos sem verbo. O padrão se repete no capítulo inteiro ("O que realmente importa. A rede do investidor").</t>
  </si>
  <si>
    <t xml:space="preserve">Investidor ruim traz o mesmo dinheiro e nada além dele, às vezes menos que nada. Na frase anterior: "O que realmente importa é a rede do investidor, a credibilidade no mercado e o acesso às próximas rodadas."</t>
  </si>
  <si>
    <t xml:space="preserve">(planeje 4 a 8 semanas de preparação, 8 a 12 de conversas ativas e 4 a 8 de diligência e fechamento)</t>
  </si>
  <si>
    <t xml:space="preserve">A duração da rodada muda a cada seção: 16 a 28 semanas aqui, 6 a 10 semanas na linha 5359, 16 a 20 na 5452, 90 a 120 dias na 5578, até 20 ou 16 a 24 semanas na 5723, 3 a 6 meses na 5818.</t>
  </si>
  <si>
    <t xml:space="preserve">Adotar um só cronograma, o do template Plano de Rodada da Fase 14 (Seed de 3 a 5 meses, Série A de 5 a 7 meses até o dinheiro entrar), e repetir os mesmos números em todas as menções, inclusive no checklist.</t>
  </si>
  <si>
    <t xml:space="preserve">o Pitch Deck de 12 slides</t>
  </si>
  <si>
    <t xml:space="preserve">O título fala em 12 slides. A seção descreve 15 e a dica da linha 5425 diz que o deck completo tem de doze a quinze.</t>
  </si>
  <si>
    <t xml:space="preserve">Trocar por "o pitch deck de 12 a 15 slides" ou cortar a lista e remeter ao template da Fase 14.</t>
  </si>
  <si>
    <t xml:space="preserve">(Compare com o exemplo didático ilustrativo da *PadariaPro* usado nas linhas seguintes: cerca de 71 mil padarias no país, sendo 8 mil redes artesanais multi-loja em digitalização tardia.)</t>
  </si>
  <si>
    <t xml:space="preserve">O SCQA começa com a Situação do produto de Lucas e Marina e segue com Complicação, Questão e Resposta da PadariaPro. O leitor recebe um exemplo com duas empresas. O parêntese tenta remendar a costura.</t>
  </si>
  <si>
    <t xml:space="preserve">Escolher um caso só. Ou reescrever C, Q e A para a plataforma de tesouraria de Lucas e Marina, ou devolver a Situação da PadariaPro ao texto e citar Lucas e Marina só depois do exemplo completo.</t>
  </si>
  <si>
    <t xml:space="preserve">O produto, mais por que funciona, mais evidência de que já funciona.</t>
  </si>
  <si>
    <t xml:space="preserve">Substituição mecânica de "+" por "mais". Aparece também em "Capa, mais tagline", "via WhatsApp, mais dashboard web" e "dois founders, mais dois investidores, mais um independente".</t>
  </si>
  <si>
    <t xml:space="preserve">O produto, por que ele funciona e a prova de que já funciona. Nos demais casos, trocar ", mais" por "e" ou "com".</t>
  </si>
  <si>
    <t xml:space="preserve">Com NPS 48, retenção mensal de 95%, e NRR 112%. Com retenção bruta mensal de 98,5% que sustenta o NRR de 112%</t>
  </si>
  <si>
    <t xml:space="preserve">Duas retenções mensais para a mesma base (95% e 98,5%). Reter 95% ao mês é perder quase metade da base no ano, incompatível com NRR de 112%. A segunda frase é remendo que não apagou a primeira.</t>
  </si>
  <si>
    <t xml:space="preserve">Manter só "retenção bruta mensal de 98,5% e NRR de 112%" e cortar "retenção mensal de 95%".</t>
  </si>
  <si>
    <t xml:space="preserve">abrindo caminho para as 15 mil redes do mercado nacional (R$ 270 milhões de ARR)</t>
  </si>
  <si>
    <t xml:space="preserve">O mesmo exemplo diz, na linha 5371, que o país tem 8 mil redes artesanais multi-loja. Aqui o mercado nacional vira 15 mil redes.</t>
  </si>
  <si>
    <t xml:space="preserve">Uniformizar. Com 8 mil redes a R$ 18 mil por ano, o teto é R$ 144 milhões de ARR. Ou ajustar a Situação para 15 mil redes e dizer de onde vem o número.</t>
  </si>
  <si>
    <t xml:space="preserve">#### 2. Pitch Deck: a lógica narrativa da sequência de slides (ver template completo na Fase 14)</t>
  </si>
  <si>
    <t xml:space="preserve">Remete ao template da Fase 14 (linha 1168) e em seguida reimprime os mesmos 15 slides, na mesma ordem. Quebra a promessa da Nota do autor de templates impressos uma única vez.</t>
  </si>
  <si>
    <t xml:space="preserve">Cortar a lista dos slides 1 a 15 e manter só o que é novo aqui: a lógica da sequência, teaser contra deck completo e a remissão ao template Pitch Deck SCQA da Fase 14.</t>
  </si>
  <si>
    <t xml:space="preserve">ver Capítulo 9 (Captação de Equity: Planejamento de Rodada, Pitch e Relacionamento com Investidores).</t>
  </si>
  <si>
    <t xml:space="preserve">Autorremissão criada pela fusão. O leitor já está no Capítulo 9.</t>
  </si>
  <si>
    <t xml:space="preserve">Trocar por "ver as seções de mapeamento de investidores e de processo ativo, adiante neste capítulo".</t>
  </si>
  <si>
    <t xml:space="preserve">DocSend, Brex Data Room e plataformas dedicadas (Ansarada, iDeals)</t>
  </si>
  <si>
    <t xml:space="preserve">Não há produto de data room conhecido da Brex, que é plataforma de cartão corporativo e despesas.</t>
  </si>
  <si>
    <t xml:space="preserve">Verificar. Se não existir, trocar por ferramenta conhecida (Papermark, Digify ou Visible) ou cortar.</t>
  </si>
  <si>
    <t xml:space="preserve">Não há produto de data room da Brex. A empresa oferece a startups cartão corporativo de alto limite, crédito e software de gestão de despesas, viagens, compras e pagamentos.</t>
  </si>
  <si>
    <t xml:space="preserve">https://www.cnbc.com/id/107048108</t>
  </si>
  <si>
    <t xml:space="preserve">Para o tratamento operacional completo (data room como entregável, estrutura por pasta, logs de acesso, priorização de follow-up), ver Capítulo 9</t>
  </si>
  <si>
    <t xml:space="preserve">Autorremissão ao próprio Capítulo 9. O tratamento completo do data room está no template da Fase 14 (linha 1322).</t>
  </si>
  <si>
    <t xml:space="preserve">Trocar por "ver o template Data Room de Captação na Fase 14".</t>
  </si>
  <si>
    <t xml:space="preserve">cláusula punitiva que reprica todas as ações anteriores pelo menor valor emitido e deve ser recusada</t>
  </si>
  <si>
    <t xml:space="preserve">O full ratchet ajusta o preço de conversão das preferenciais do investidor protegido. Não reprecifica as ações dos fundadores. "Reprica" é decalque do inglês.</t>
  </si>
  <si>
    <t xml:space="preserve">cláusula punitiva que reajusta o preço de conversão das preferenciais do investidor para o menor preço emitido depois, à custa dos fundadores. Deve ser recusada.</t>
  </si>
  <si>
    <t xml:space="preserve">na Série A, evolui para **3 ou 5 membros** (2 fundadores, 2 investidores e 1 conselheiro independente escolhido em comum acordo). Série A cinco seats (dois founders, mais dois investidores, mais um independente).</t>
  </si>
  <si>
    <t xml:space="preserve">A frase nova diz "3 ou 5" e detalha só o conselho de cinco. Logo depois, a versão antiga repete a mesma informação em inglês. Sobra da reescrita.</t>
  </si>
  <si>
    <t xml:space="preserve">na Série A, 3 membros (2 fundadores e 1 investidor) ou 5 no formato 2-2-1 (2 fundadores, 2 investidores e 1 independente). Da Série B em diante, pode chegar a 7. Cortar "Série A cinco seats...".</t>
  </si>
  <si>
    <t xml:space="preserve">ver Capítulo 16 e Volume 8, Capítulo 1</t>
  </si>
  <si>
    <t xml:space="preserve">O Vol. 5 tem 15 capítulos. "Capítulo 16" é a numeração antiga dos instrumentos de captação (SAFE e mútuo), hoje Capítulo 11.</t>
  </si>
  <si>
    <t xml:space="preserve">ver Capítulo 11 e Volume 8, Capítulo 1</t>
  </si>
  <si>
    <t xml:space="preserve">particularidades societárias brasileiras (Ltda. vs. S.A., quotas preferenciais da IN DREI 81/2020, voto plural da Lei 14.195/2021 e blindagem do investidor-anjo na LC 182/2021</t>
  </si>
  <si>
    <t xml:space="preserve">O subtítulo promete Ltda. contra S.A., quotas preferenciais, voto plural e blindagem do anjo. O corpo abaixo só trata de no-shop, conversibilidade e cláusulas de saída.</t>
  </si>
  <si>
    <t xml:space="preserve">Incluir um parágrafo sobre por que a rodada com preferenciais pede S.A. (ou Ltda. com quotas preferenciais pela IN DREI 81/2020) ou encurtar o subtítulo para "Outros termos do term sheet".</t>
  </si>
  <si>
    <t xml:space="preserve">Padrão mid-market e o que voce deve negociar. Formula broad-based weighted average,</t>
  </si>
  <si>
    <t xml:space="preserve">"voce" e "Formula" sem acento, e a frase termina em vírgula antes da fórmula.</t>
  </si>
  <si>
    <t xml:space="preserve">Padrão de mercado e o que você deve negociar. A fórmula da média ponderada ampla é:</t>
  </si>
  <si>
    <t xml:space="preserve">(Seed a R$ 25,00/ação com 200 mil ações de 1.400.000 totais antes do *down round*, e nova rodada captando R$ 5M a R$ 18,00/ação, emitindo 277.778 novas ações)</t>
  </si>
  <si>
    <t xml:space="preserve">A configuração (linhas 5505 e 5507) tem 1 milhão de ações, fundadores com 800 mil e Série A de R$ 10 milhões. A conta usa 1,4 milhão de ações, fundadores com 720 mil e rodada de R$ 5 milhões.</t>
  </si>
  <si>
    <t xml:space="preserve">Refazer com a base da configuração: 1 milhão de ações e Série A de R$ 10 milhões a R$ 18 (555.556 ações). Média ponderada: NCP de R$ 22,50, 22.222 ações extras, fundadores de 51,4% para 50,7%. Full ratchet: 77.778 extras, fundadores em 49,0%.</t>
  </si>
  <si>
    <t xml:space="preserve">Em full ratchet, fundadores podem absorver diluição adicional na faixa de cinco a oito pontos percentuais, além da diluição natural da rodada.</t>
  </si>
  <si>
    <t xml:space="preserve">A conta da linha 5527 mostra perda extra de 1,9 ponto no full ratchet (42,9% para 41,0%) e de 0,2 ponto na média ponderada. O "resultado prático no exemplo" contradiz o próprio exemplo.</t>
  </si>
  <si>
    <t xml:space="preserve">Escrever os números que o exemplo produz (com a base corrigida, 2,4 pontos no full ratchet e 0,7 na média ponderada) e dizer que a diferença cresce com rodadas maiores e quedas de preço mais fundas.</t>
  </si>
  <si>
    <t xml:space="preserve">Para o quadro completo de negociação da rodada incluindo trade-offs entre cláusulas, ver Capítulo 9 (Captação de Equity: Planejamento de Rodada, Pitch e Relacionamento com Investidores).</t>
  </si>
  <si>
    <t xml:space="preserve">Autorremissão ao próprio Capítulo 9, herdada da fusão com o antigo capítulo de planejamento de rodada.</t>
  </si>
  <si>
    <t xml:space="preserve">Trocar por "ver a seção 3.5, Negociação de term sheet, adiante neste capítulo, e o template Term Sheet Anotado da Fase 14".</t>
  </si>
  <si>
    <t xml:space="preserve">Já depois que a rodada fecha (detalhada na governança de conselho do Capítulo 21), essa mesma disciplina continua para preparar a Série B:</t>
  </si>
  <si>
    <t xml:space="preserve">Não existe Capítulo 21 no Vol. 5. É a numeração antiga de Investor Relations pós-rodada, hoje Capítulo 15. A frase termina em dois-pontos e emenda num bloco que recomeça o assunto.</t>
  </si>
  <si>
    <t xml:space="preserve">Depois que a rodada fecha, a mesma disciplina prepara a Série B. A relação pós-rodada está no Capítulo 15 e a governança do conselho no Vol. 9, Cap. 1.</t>
  </si>
  <si>
    <t xml:space="preserve">são detalhadas passo a passo no **Capítulo 21** deste volume)</t>
  </si>
  <si>
    <t xml:space="preserve">Capítulo 21 não existe neste volume. O conteúdo está no Capítulo 15 (Investor Relations pós-rodada).</t>
  </si>
  <si>
    <t xml:space="preserve">são detalhadas no Capítulo 15 deste volume)</t>
  </si>
  <si>
    <t xml:space="preserve">ASSUNTO: [Empresa], Update [Mês/Ano]</t>
  </si>
  <si>
    <t xml:space="preserve">Terceira versão do template de Investor Update no volume. A da Fase 14 (linha 1265) e a do Cap. 15 (linha 7241) trazem os mesmos blocos. Quebra a promessa de template impresso uma única vez.</t>
  </si>
  <si>
    <t xml:space="preserve">Cortar o bloco de texto e os "Princípios do bom investor update" e remeter ao template da Fase 14 e ao Capítulo 15. Manter só um parágrafo sobre por que o update compõe a relação.</t>
  </si>
  <si>
    <t xml:space="preserve">"Clientes desse perfil, conheces alguém na minha network?".</t>
  </si>
  <si>
    <t xml:space="preserve">O fundador pergunta ao investidor se ele conhece alguém na rede do próprio fundador. O certo é "na sua rede". "Conheces" (tu) destoa do "você" do livro e "network" é anglicismo.</t>
  </si>
  <si>
    <t xml:space="preserve">"Você conhece alguém com esse perfil de cliente na sua rede?"</t>
  </si>
  <si>
    <t xml:space="preserve">conversão da 1ª para a 2ª reunião ≥ 40%</t>
  </si>
  <si>
    <t xml:space="preserve">O capítulo tem dois blocos de métricas do processo, um de cada capítulo antigo. Aqui a meta é 40% ou mais. Na linha 5818 o "típico" é de 20% a 40%. Os prazos também divergem.</t>
  </si>
  <si>
    <t xml:space="preserve">Fundir os dois blocos num só, depois da seção do processo ativo, com um único conjunto de faixas. Cortar a seção "MÉTRICAS DO PROCESSO" (linha 5816) ou a da linha 5721.</t>
  </si>
  <si>
    <t xml:space="preserve">taxa de resposta dos investidores aos relatórios ≥ 40%</t>
  </si>
  <si>
    <t xml:space="preserve">O bloco pós-rodada (linhas 5606 a 5719) repete o Cap. 15 com metas diferentes: resposta de 40% ou mais aqui, acima de 50% lá. Envio "no mesmo dia do mês" aqui, até o 5º ou o 8º dia útil lá.</t>
  </si>
  <si>
    <t xml:space="preserve">Reduzir o bloco pós-rodada do Cap. 9 a um parágrafo com remissão ao Capítulo 15. Se ficar, usar as mesmas referências do Cap. 15.</t>
  </si>
  <si>
    <t xml:space="preserve">Fase ativa, três a seis meses antes do runway acabar.</t>
  </si>
  <si>
    <t xml:space="preserve">Contradiz a linha 5731 (começar a fase ativa com 9 a 12 meses de caixa), o alerta da 5740 (começar com quatro meses é errado) e a Fase 14 (não iniciar com menos de 9 meses).</t>
  </si>
  <si>
    <t xml:space="preserve">Fase ativa, com 9 a 12 meses de caixa: primeiras conversas, diligência, term sheet e fechamento. A meta é fechar com pelo menos seis meses de caixa no banco.</t>
  </si>
  <si>
    <t xml:space="preserve">### FASE 2, MAPEAMENTO DE INVESTIDORES (4-5 MESES ANTES)</t>
  </si>
  <si>
    <t xml:space="preserve">Na coleção, Fase 2 é Articulação da ideia e Fase 3 é Teoria do negócio. Os títulos "FASE 2" e "FASE 3" vêm do capítulo antigo de rodada, falta a "Fase 1" e a caixa alta destoa do capítulo.</t>
  </si>
  <si>
    <t xml:space="preserve">Trocar por "Etapa 2: mapeamento de investidores (4 a 5 meses antes)" e "Etapa 3: processo ativo (6 a 10 semanas)", e chamar de "Etapa 1: quando começar a planejar" a seção da linha 5729, em caixa normal.</t>
  </si>
  <si>
    <t xml:space="preserve">nas faixas típicas observadas no Brasil em 2025-2026 segundo levantamentos da ABVCAP e do Distrito: Seed de R$ 2 milhões a R$ 12 milhões</t>
  </si>
  <si>
    <t xml:space="preserve">Faixas atribuídas a ABVCAP e Distrito sem citar relatório. Vale confirmar se o Distrito ainda publica esses levantamentos. A frase ainda mete a definição de dry powder num parêntese de quatro linhas.</t>
  </si>
  <si>
    <t xml:space="preserve">Citar relatório e ano, ou escrever "faixas observadas no mercado". Tirar a definição de dry powder do parêntese e pô-la em frase própria, ou remeter ao Dicionário do Vol. 10.</t>
  </si>
  <si>
    <t xml:space="preserve">Relationship leverage (existing investor, board advisor, ou founder network, pode introduzir).</t>
  </si>
  <si>
    <t xml:space="preserve">O bloco do capítulo fundido está em inglês cru: "founders", "existing investor", "preferred", "dropar", "vestou", "não sale". O resto do volume usa fundador e conselho.</t>
  </si>
  <si>
    <t xml:space="preserve">Caminho de apresentação (um investidor atual, um conselheiro ou um fundador da sua rede que possa fazer a ponte). Revisar o bloco das linhas 5729 a 5818 trocando founder por fundador.</t>
  </si>
  <si>
    <t xml:space="preserve">realize as primeiras 5 a 8 reuniões com os fundos do **Lote C / Tier 2**</t>
  </si>
  <si>
    <t xml:space="preserve">Lote C equivale a Tier 2 e Lote A a Tier 1, e não existe Lote B. Os fundos Tier 2 já se reúnem nas semanas −12 a −9 e voltam a ter primeira reunião nas semanas −6 a −4.</t>
  </si>
  <si>
    <t xml:space="preserve">Usar uma só nomenclatura (Lotes A, B e C) e definir: C para aquecimento, A para a abertura simultânea, B como reserva. Dizer que as reuniões das semanas −6 a −4 são com os Lotes A e B.</t>
  </si>
  <si>
    <t xml:space="preserve">Semana menos oito, abrir processo formal, e convidar top dez a quinze para primeiro call. Semana menos seis a menos quatro, first calls agendados.</t>
  </si>
  <si>
    <t xml:space="preserve">O cronograma antigo, em prosa, ficou colado dentro do terceiro item do cronograma novo. As semanas −8 e −6 a −4 aparecem duas vezes, com instruções diferentes.</t>
  </si>
  <si>
    <t xml:space="preserve">Cortar o texto antigo e completar a lista nova com dois itens: "Semana −3 a −1: segundas reuniões, demonstrações e conversas com o time" e "Semana 0: term sheets".</t>
  </si>
  <si>
    <t xml:space="preserve">Term sheet contém. Valuation (pré-money, e post-money). Investment amount.</t>
  </si>
  <si>
    <t xml:space="preserve">As seções 3.5 e 3.6 repetem a seção 6 (term sheet) e a seção 7 (due diligence) do mesmo capítulo, com prazos de diligência diferentes (30 a 45 dias, 4 a 10 semanas, 15 a 30 dias).</t>
  </si>
  <si>
    <t xml:space="preserve">Reduzir 3.5 e 3.6 a duas frases com remissão às seções 6 e 7 deste capítulo e fixar um único prazo de diligência por estágio.</t>
  </si>
  <si>
    <t xml:space="preserve">Option pool expandido pré-money, mas razoável (10-12%, não 20%).</t>
  </si>
  <si>
    <t xml:space="preserve">Põe o pool no pré-money entre os termos bons para o fundador, mas a linha 5476, o alerta da 6042 e a Fase 14 dizem que esse pool dilui só os sócios antigos. "Board cinco ou sete" contradiz a 5480.</t>
  </si>
  <si>
    <t xml:space="preserve">Pool dimensionado pelo plano de contratações de 18 meses e, se possível, criado no pós-money. Conselho de 3 ou 5 membros com um independente.</t>
  </si>
  <si>
    <t xml:space="preserve">Negociar com advogado especializado (ver Capítulo 9 (Captação de Equity: Planejamento de Rodada, Pitch e Relacionamento com Investidores) sobre term sheet completo).</t>
  </si>
  <si>
    <t xml:space="preserve">Autorremissão ao Capítulo 9 dentro do próprio Capítulo 9, sobra da fusão. Os parênteses aninhados também atrapalham a leitura.</t>
  </si>
  <si>
    <t xml:space="preserve">Negociar com advogado especializado. O term sheet completo está na seção 6 deste capítulo e no template Term Sheet Anotado da Fase 14.</t>
  </si>
  <si>
    <t xml:space="preserve">- [ ] Timeline de 16-20 semanas mapeado com milestones?</t>
  </si>
  <si>
    <t xml:space="preserve">O item anterior do mesmo checklist fala em 16 a 28 semanas (4 a 8, mais 8 a 12, mais 4 a 8). Dois itens seguidos para o mesmo prazo, com números diferentes.</t>
  </si>
  <si>
    <t xml:space="preserve">Fundir os dois itens: "Cronograma da rodada mapeado com marcos e comunicado ao conselho e aos advisors (ver Plano de Rodada da Fase 14)?"</t>
  </si>
  <si>
    <t xml:space="preserve">### Anexo prático ao checklist de aceite do Term Sheet: diligência reversa sobre o investidor</t>
  </si>
  <si>
    <t xml:space="preserve">Não há "checklist de aceite do term sheet" antes desta seção. O checklist anterior é de prontidão para captar, e o de aceite só aparece no fim desta própria seção (linha 5914).</t>
  </si>
  <si>
    <t xml:space="preserve">Retitular: "Diligência reversa: como avaliar o investidor antes de aceitar o cheque".</t>
  </si>
  <si>
    <t xml:space="preserve">O VC te investiga por quatro a oito semanas antes de assinar.</t>
  </si>
  <si>
    <t xml:space="preserve">Mistura de "te" com "você". Aparece também em "te protege", "te indicar", "te acompanhar", "te prendem", "te impõe" e "conheces".</t>
  </si>
  <si>
    <t xml:space="preserve">O fundo investiga você por quatro a oito semanas antes de assinar. Padronizar "você" em todo o trecho.</t>
  </si>
  <si>
    <t xml:space="preserve">Marca forte (Monashees, Kaszek, Valor, Lux no Brasil)</t>
  </si>
  <si>
    <t xml:space="preserve">A Lux Capital é gestora americana sem atuação conhecida como marca de venture no Brasil. Pode ser troca por outra gestora local.</t>
  </si>
  <si>
    <t xml:space="preserve">Verificar. Se for erro, trocar por gestora com marca forte no Brasil (Canary, Atlântico ou Astella, por exemplo).</t>
  </si>
  <si>
    <t xml:space="preserve">A Lux Capital é gestora americana que só fez o primeiro investimento no Brasil em agosto de 2024, um seed de US$ 4 milhões na fintech Magie. Não é marca de venture estabelecida no país como Monashees, Kaszek e Valor.</t>
  </si>
  <si>
    <t xml:space="preserve">https://www.luxcapital.com/news/lux-capital-made-its-first-investment-in-brazil-a-4m-seed-for-ai-fintech-magie</t>
  </si>
  <si>
    <t xml:space="preserve">**Quando passar em cheque, mesmo bom.**</t>
  </si>
  <si>
    <t xml:space="preserve">"Passar em cheque" decalca o inglês "to pass" e soa estranho. Repete-se em "Passar em cheque dói no momento".</t>
  </si>
  <si>
    <t xml:space="preserve">Quando recusar um cheque, mesmo bom.</t>
  </si>
  <si>
    <t xml:space="preserve">Callout vazio. O título aparece para o leitor sem nenhum conteúdo, logo antes do Espelho.</t>
  </si>
  <si>
    <t xml:space="preserve">Preencher com as fases ligadas (Fase 13 do Vol. 4 e Fase 14 deste volume) ou apagar o callout.</t>
  </si>
  <si>
    <t xml:space="preserve">Reescreva os 3 primeiros slides do seu Pitch Deck usando a estrutura ****Situação (Slide 3)</t>
  </si>
  <si>
    <t xml:space="preserve">Negrito quebrado (quatro asteriscos e negrito aninhado) aparece cru para o leitor. E o Ritual pede "os 3 primeiros slides" mas lista quatro, do 3 ao 6.</t>
  </si>
  <si>
    <t xml:space="preserve">Reescreva os slides 3 a 6 do seu pitch deck na sequência SCQA: Situação (3), Complicação (4), Por que agora (5) e Resposta (6). Depois cronometre a leitura em 3 minutos com um fundador que já captou Série A.</t>
  </si>
  <si>
    <t xml:space="preserve">Série clássica *Term Sheet Series*, publicada por Brad Feld no blog da Foundry Group</t>
  </si>
  <si>
    <t xml:space="preserve">A série de Feld e Mendelson saiu em 2005 no blog pessoal de Feld (Feld Thoughts), antes da fundação da Foundry Group, em 2007.</t>
  </si>
  <si>
    <t xml:space="preserve">Série sobre term sheets de Brad Feld e Jason Mendelson, publicada no blog Feld Thoughts (feld.com). Verificar.</t>
  </si>
  <si>
    <t xml:space="preserve">A série sobre term sheets é de Brad Feld, mas saiu no blog pessoal dele, o Feld Thoughts (feld.com), que ele escreve desde 2005 e onde a série já é citada em posts de 2007 e 2008. A Foundry Group só foi fundada em 2007.</t>
  </si>
  <si>
    <t xml:space="preserve">https://en.wikipedia.org/wiki/Brad_Feld | https://feld.com/search/term%20sheet/page/9</t>
  </si>
  <si>
    <t xml:space="preserve">esmagando a participação dos fundadores para menos de 8%, enquanto o **empilhamento das preferências de liquidação (*Liquidation Preference*)** das duas rodadas garantia que</t>
  </si>
  <si>
    <t xml:space="preserve">Os números não fecham. O investidor anterior tinha 10% (R$ 15 mi sobre R$ 150 mi). O full ratchet triplica essa fatia, sem levar os fundadores abaixo de 8%. E 8x sobre R$ 7,2 mi passa de R$ 50 mi.</t>
  </si>
  <si>
    <t xml:space="preserve">Dar os números que sustentam o desfecho (quantas rodadas, quanto cada investidor tinha, quanto somam as preferências) ou suavizar para "derrubando a fatia dos fundadores para menos da metade". Partir a frase de seis linhas em três.</t>
  </si>
  <si>
    <t xml:space="preserve">otimizar o preço máximo nominal da rodada trocando-o por termos tóxicos nas letras miúdas</t>
  </si>
  <si>
    <t xml:space="preserve">Sentido invertido. Quem cai na armadilha troca termos limpos por preço alto, não o preço por termos tóxicos. Na frase seguinte, dois-pontos no lugar de travessões partem a sintaxe.</t>
  </si>
  <si>
    <t xml:space="preserve">buscar o maior preço nominal pagando por ele com termos tóxicos ou com uma meta de crescimento impossível. Dominar os métodos reais (múltiplos ajustados, método VC, DCF e múltiplos de EBITDA) é o que permite negociar um preço limpo.</t>
  </si>
  <si>
    <t xml:space="preserve">Título do Cap. 6 (linha 4243, relações bancárias) colado no Cap. 10. A seção trata da definição de valuation e das três famílias de métodos. O mesmo título reaparece no Cap. 14 (linha 6965).</t>
  </si>
  <si>
    <t xml:space="preserve">Retitular: "O que é valuation e as três famílias de métodos".</t>
  </si>
  <si>
    <t xml:space="preserve">O mais usado em venture capital (capital de risco institucional), e em M&amp;A tech (fusões e aquisições no setor de tecnologia).</t>
  </si>
  <si>
    <t xml:space="preserve">Glosas automáticas para termos que o volume usa desde o primeiro capítulo: venture capital, PE, exit, ARR, IPO, equity, stock option, early-stage. São cerca de 18 no capítulo.</t>
  </si>
  <si>
    <t xml:space="preserve">Cortar as glosas de termos já usados no volume e deixar a definição no Dicionário do Vol. 10. Manter só as de LBO e soma das partes, que aparecem aqui pela primeira vez.</t>
  </si>
  <si>
    <t xml:space="preserve">### Por que esta decisão muda a trajetória do negócio</t>
  </si>
  <si>
    <t xml:space="preserve">Título genérico copiado do Cap. 6 (linha 4251) junto com o anterior. Nenhuma decisão foi nomeada antes dele. A seção fala do custo de negociar valuation sem método.</t>
  </si>
  <si>
    <t xml:space="preserve">Retitular: "Quanto custa negociar valuation sem método".</t>
  </si>
  <si>
    <t xml:space="preserve">a avaliação segue obrigatoriamente **o critério pactuado no contrato social ou no acordo de sócios**; porém, se o contrato for omisso</t>
  </si>
  <si>
    <t xml:space="preserve">Ponto e vírgula escondendo duas frases, proibido pelo estilo do autor. Há outros dois no capítulo (linhas 6191 e 6290).</t>
  </si>
  <si>
    <t xml:space="preserve">Separar: "...no acordo de sócios. Se o contrato for omisso, o art. 606 do CPC manda o juiz usar o balanço de determinação."</t>
  </si>
  <si>
    <t xml:space="preserve">Cenário. Startup SaaS com ARR R$ 10 milhões. Fundador quer captar R$ 5 milhões. VC propõe valuation de R$ 20 milhões.</t>
  </si>
  <si>
    <t xml:space="preserve">Mesmo exemplo do Cap. 9 (linha 5468: R$ 20 milhões mais R$ 5 milhões, 20%) e mesma explicação do pool (linha 5476). O ARR de R$ 10 milhões dá 2x a receita, abaixo das faixas do próprio capítulo.</t>
  </si>
  <si>
    <t xml:space="preserve">Manter a explicação completa só aqui e reduzir a do Cap. 9 a uma remissão. Trocar o ARR para R$ 3 milhões (cerca de 7x) ou tirar o ARR do cenário.</t>
  </si>
  <si>
    <t xml:space="preserve">Rule of 40 maior que sessenta adiciona.</t>
  </si>
  <si>
    <t xml:space="preserve">Frase truncada. Não diz quanto o índice acima de 60 acrescenta ao múltiplo.</t>
  </si>
  <si>
    <t xml:space="preserve">Rule of 40 acima de 60 põe a empresa na faixa de prêmio da tabela adiante (depois de harmonizada com a lista da linha 6103).</t>
  </si>
  <si>
    <t xml:space="preserve">Growth (Série B a C). Seis a doze vezes ARR em 2025.</t>
  </si>
  <si>
    <t xml:space="preserve">O capítulo trata 2025 como presente ("em 2025", "típico (2025)", "2024 a 2025 é normalização"), mas a coleção está datada de outubro de 2026.</t>
  </si>
  <si>
    <t xml:space="preserve">Atualizar as faixas para 2026 ou datar como referência de 2025 e pedir ao leitor que confira rodadas recentes. Vale para as linhas 6050, 6077, 6079, 6107, 6110, 6121, 6125, 6138 e 6314.</t>
  </si>
  <si>
    <t xml:space="preserve">A coleção é de outubro de 2026, mas o capítulo trata 2025 como presente. As faixas de múltiplo não têm fonte. Como baliza, a mediana das empresas de software em nuvem listadas nos EUA valia 4,7 vezes a receita projetada para 12 meses em 26/12/2025.</t>
  </si>
  <si>
    <t xml:space="preserve">https://cloudedjudgement.substack.com/p/clouded-judgement-122625-exuberance</t>
  </si>
  <si>
    <t xml:space="preserve">Early. Duas a cinco vezes GMV projetado.</t>
  </si>
  <si>
    <t xml:space="preserve">A frase anterior diz que marketplace maduro vale 0,3x a 1,0x o GMV. Dizer que o early vale 2 a 5 vezes o GMV inverte a lógica e superestima o valor em cerca de dez vezes.</t>
  </si>
  <si>
    <t xml:space="preserve">Early: 0,2x a 0,5x o GMV projetado, ou 2 a 5 vezes a receita líquida (take rate) projetada. Conferir a faixa escolhida.</t>
  </si>
  <si>
    <t xml:space="preserve">desconto de ilíquidez de vinte a trinta por cento</t>
  </si>
  <si>
    <t xml:space="preserve">Grafia errada. A palavra é "iliquidez", sem acento.</t>
  </si>
  <si>
    <t xml:space="preserve">desconto de iliquidez de 20% a 30%</t>
  </si>
  <si>
    <t xml:space="preserve">RD Station antes do M&amp;A com Totvs (2021). Receita cerca de R$ 400 milhões, múltiplo reportado cerca de cinco a sete vezes em aquisição</t>
  </si>
  <si>
    <t xml:space="preserve">O mesmo parágrafo dá depois receita de R$ 206 milhões e múltiplo de 9,7x. E a linha 6209 usa a RD como caso de prêmio estratégico, não de múltiplo maduro de 5 a 7 vezes.</t>
  </si>
  <si>
    <t xml:space="preserve">Cortar a frase antiga (R$ 400 milhões, cinco a sete vezes) e manter só a versão do fato relevante, depois de conferir receita e data. Usar a RD num papel só: prêmio estratégico.</t>
  </si>
  <si>
    <t xml:space="preserve">No fato relevante de 09/03/2021, a TOTVS comprou 92% da RD por R$ 1,861 bilhão, sujeito a ajustes, e informou receita líquida prevista para 2021 de cerca de R$ 206 milhões. O valor implícito de 100%, perto de R$ 2,02 bilhões, dá quase 10x a receita, não R$ 400 milhões a 5 a 7 vezes.</t>
  </si>
  <si>
    <t xml:space="preserve">https://uploads.startups.com.br/2021/03/Fato-Relevante-Totvs-compra-RD.pdf</t>
  </si>
  <si>
    <t xml:space="preserve">em rodada com múltiplo estimado pela imprensa especializada na faixa de 15x a 20x o ARR</t>
  </si>
  <si>
    <t xml:space="preserve">Múltiplo da Série C da Pipefy atribuído à "imprensa especializada" sem fonte. A empresa não divulgou ARR.</t>
  </si>
  <si>
    <t xml:space="preserve">Citar a reportagem ou retirar o múltiplo e manter só o valor captado (US$ 75 milhões em 2021).</t>
  </si>
  <si>
    <t xml:space="preserve">Você cresce sessenta por cento. Não hiper crescimento. Mas saudável. Múltiplo mid-pack. NRR 125% alta.</t>
  </si>
  <si>
    <t xml:space="preserve">Fragmentos sem verbo em série, efeito da troca de travessões e dois-pontos por ponto. Outro caso na linha 6229: "Quando aplicado ao WACC." solto antes do bloco de código.</t>
  </si>
  <si>
    <t xml:space="preserve">Você cresce 60% ao ano, ritmo saudável mas não excepcional, o que põe o múltiplo no meio da faixa. O NRR de 125% justifica prêmio.</t>
  </si>
  <si>
    <t xml:space="preserve">Rodadas de 2021 não servem como benchmark em 2025.</t>
  </si>
  <si>
    <t xml:space="preserve">O exemplo prático, duas linhas acima, usa justamente dois comparáveis de 2021 (Pipefy e RD Station) para chegar ao múltiplo.</t>
  </si>
  <si>
    <t xml:space="preserve">Trocar os comparáveis por transações de 2024 a 2026 ou dizer no exemplo que os casos de 2021 entram só como teto, com desconto explícito.</t>
  </si>
  <si>
    <t xml:space="preserve">- **Rule of 40 entre 40% e 60%:** faixa saudável de mercado (6x a 9x ARR para SaaS B2B com NRR &gt; 105%).</t>
  </si>
  <si>
    <t xml:space="preserve">A tabela da linha 6113 dá 8x a 12x para a mesma faixa e 12x a 18x acima de 60 (contra 10x a 14x na lista). A lista pula a faixa de 20 a 40. O exemplo da linha 6077 conclui 7x a 10x.</t>
  </si>
  <si>
    <t xml:space="preserve">Manter uma só escala (a lista de 2025-2026 ou a tabela) e conferir o exemplo da linha 6077 contra ela.</t>
  </si>
  <si>
    <t xml:space="preserve">(no método Scorecard, cada fator multiplica seu peso pela nota relativa: por exemplo, Time com peso de 30% avaliado em 125% da média regional contribui com `0,30 × 1,25 = 0,375`</t>
  </si>
  <si>
    <t xml:space="preserve">Explicação do método Scorecard enxertada na fórmula do DCF. Na seção do Scorecard (linha 6195) sobrou só "Cada fator. Mais ou menos X por cento do valuation base".</t>
  </si>
  <si>
    <t xml:space="preserve">Mover o parêntese para o lugar da linha 6195: "Cada fator multiplica o peso pela nota relativa. Time com peso de 30% e nota de 125% da média contribui com 0,375. A soma dos fatores multiplica o valuation médio."</t>
  </si>
  <si>
    <t xml:space="preserve">WACC típico de startup em estágio Série A, ou B, é quinze a vinte e cinco por cento.</t>
  </si>
  <si>
    <t xml:space="preserve">Com Selic perto de 14% a 15%, isso é custo de empresa madura. A linha 6234 diz que a taxa de startup em Série A é a TIR do VC (30% a 50%), e a Fase 14 alerta contra subestimar o WACC.</t>
  </si>
  <si>
    <t xml:space="preserve">Para startup em Série A ou B, a taxa de desconto efetiva é a TIR exigida pelo VC, de 30% a 50% ao ano. Taxas de 15% a 25% valem para empresa madura. Aproveitar para cumprir o título da seção e ligar Selic e WACC.</t>
  </si>
  <si>
    <t xml:space="preserve">Investidores de startup exigem retorno de mais de 50% ao ano no início e de 30% a 40% nos estágios posteriores, segundo nota de ensino do Stanford Technology Ventures Program. Em reais, 15% fica quase na Selic de 13,75% de outubro de 2026.</t>
  </si>
  <si>
    <t xml:space="preserve">https://web.stanford.edu/class/e145/2008_fall/materials/valuation_note.html</t>
  </si>
  <si>
    <t xml:space="preserve">Valuation total. R$ 488 milhões.</t>
  </si>
  <si>
    <t xml:space="preserve">A soma não fecha. R$ 95 milhões (fluxos dos anos 1 a 5) mais R$ 338 milhões (terminal) dão R$ 433 milhões. Os 488 parecem vir da versão anterior, antes do desconto de impostos.</t>
  </si>
  <si>
    <t xml:space="preserve">Valuation total: cerca de R$ 433 milhões. Rever também o rótulo "empresa madura" para um EBITDA que cresce de R$ 20 milhões para R$ 85 milhões em cinco anos.</t>
  </si>
  <si>
    <t xml:space="preserve">R$ 95 milhões (FCFF dos anos 1 a 5) mais R$ 338 milhões (terminal: 680 dividido por 1,15 elevado a 5 dá 338,1) somam cerca de R$ 433 milhões, não R$ 488 milhões.</t>
  </si>
  <si>
    <t xml:space="preserve">IGNIÇÃO v5.2, Vol. 5, l. 6159-6165 (conta refeita)</t>
  </si>
  <si>
    <t xml:space="preserve">a startup pode dez vezes, ou ir a zero</t>
  </si>
  <si>
    <t xml:space="preserve">Falta o verbo. A frase fica sem sentido.</t>
  </si>
  <si>
    <t xml:space="preserve">a startup pode multiplicar por dez ou ir a zero</t>
  </si>
  <si>
    <t xml:space="preserve">TIR típica de VC early-stage, trinta a cinquenta por cento ao ano (dobra do capital a cada dezoito a vinte e quatro meses).</t>
  </si>
  <si>
    <t xml:space="preserve">Conta errada. Com 30% ao ano o capital dobra em cerca de 32 meses, com 50% em cerca de 21. Dobrar em 18 a 24 meses exige de 41% a 59% ao ano.</t>
  </si>
  <si>
    <t xml:space="preserve">TIR típica de VC early-stage de 30% a 50% ao ano (o capital dobra a cada 20 a 32 meses).</t>
  </si>
  <si>
    <t xml:space="preserve">Com TIR de 30% ao ano o capital dobra em cerca de 32 meses e com 50% em cerca de 21 meses. Dobrar em 18 a 24 meses exige de 41% a 59% ao ano.</t>
  </si>
  <si>
    <t xml:space="preserve">cálculo próprio: meses para dobrar = 12 x ln 2 / ln(1 + TIR)</t>
  </si>
  <si>
    <t xml:space="preserve">Projeções, e múltiplos, saem de benchmarks.</t>
  </si>
  <si>
    <t xml:space="preserve">Vírgulas mecânicas isolando termos coordenados. O padrão se repete no capítulo ("Série A, ou B", "angels, e pre-seed investors, brasileiros").</t>
  </si>
  <si>
    <t xml:space="preserve">Projeções e múltiplos saem de benchmarks. Revisar as vírgulas antes de "e" e "ou" no capítulo.</t>
  </si>
  <si>
    <t xml:space="preserve">Protótipo, R$ 0 a R$ 500 mil. Time de qualidade, R$ 0 a R$ 500 mil. Relações estratégicas, R$ 0 a R$ 500 mil. Vendas iniciais, R$ 0 a R$ 500 mil. Máximo, R$ 2,5 milhões.</t>
  </si>
  <si>
    <t xml:space="preserve">Sobra da versão antiga após a nova: reais onde o método usa dólares, quatro fatores em vez de cinco, soma de R$ 2 milhões e não 2,5, e faixa brasileira de R$ 1 a 10 milhões contra R$ 3 a 10 milhões.</t>
  </si>
  <si>
    <t xml:space="preserve">Cortar de "Protótipo, R$ 0 a R$ 500 mil" até "em pré-receita.". A versão nova já cobre o método original e a adaptação brasileira. Conferir a fonte da "adaptação por grupos de anjos".</t>
  </si>
  <si>
    <t xml:space="preserve">O parágrafo tem duas versões do método: a nova usa cinco fatores de até US$ 500 mil, teto de US$ 2,5 milhões e faixa brasileira de R$ 3 a 10 milhões. A sobra antiga usa quatro fatores em reais, que somam R$ 2 milhões e não 2,5, e faixa de R$ 1 a 10 milhões.</t>
  </si>
  <si>
    <t xml:space="preserve">IGNIÇÃO v5.2, Vol. 5 (linha 6191)</t>
  </si>
  <si>
    <t xml:space="preserve">### Método 5: A cabeça do comprador estratégico: sinergias, custo de oportunidade (Build vs. Buy) e earn-out</t>
  </si>
  <si>
    <t xml:space="preserve">O título promete Build vs. Buy e earn-out. O corpo trata de accretion/dilution, sinergia e prêmio estratégico. Earn-out e custo de construir não aparecem.</t>
  </si>
  <si>
    <t xml:space="preserve">Incluir dois parágrafos (como o comprador compara construir com comprar, e como o earn-out divide o risco do preço) ou retitular para "sinergias e prêmio estratégico".</t>
  </si>
  <si>
    <t xml:space="preserve">após disputa com a Locaweb</t>
  </si>
  <si>
    <t xml:space="preserve">Não há registro conhecido de disputa da Locaweb pela RD Station em 2021. A disputa conhecida foi pela Linx, entre Stone e Totvs. O valor de R$ 6,7 bilhões da Linx também merece checagem.</t>
  </si>
  <si>
    <t xml:space="preserve">Verificar. Sem fonte, cortar "após disputa com a Locaweb" e conferir o valor final da oferta da Stone pela Linx.</t>
  </si>
  <si>
    <t xml:space="preserve">Não achei registro de disputa da Locaweb pela RD, e o fato relevante da TOTVS de 09/03/2021 não cita outro comprador. A disputa conhecida foi pela Linx: em 17/11/2020 os acionistas aceitaram a oferta final da Stone, de R$ 6,8 bilhões, contra R$ 6,6 bilhões da TOTVS.</t>
  </si>
  <si>
    <t xml:space="preserve">https://www.baguete.com.br/noticias/18/11/2020/stone-compra-linx-por-r-68-bilhoes | https://uploads.startups.com.br/2021/03/Fato-Relevante-Totvs-compra-RD.pdf</t>
  </si>
  <si>
    <t xml:space="preserve">como os investimentos da Advent International na TOTVS nos anos 2000 e na Prisma/CI&amp;T em 2019</t>
  </si>
  <si>
    <t xml:space="preserve">"Prisma/CI&amp;T" não corresponde a operação conhecida. A Advent investiu na CI&amp;T em 2019. O aporte antigo foi na Microsiga, antes de ela virar TOTVS.</t>
  </si>
  <si>
    <t xml:space="preserve">Verificar e reescrever: "como os aportes da Advent na Microsiga (depois TOTVS) e na CI&amp;T (2019) e o fechamento de capital da Arco pela General Atlantic e pela Dragoneer (2023)".</t>
  </si>
  <si>
    <t xml:space="preserve">A Advent entrou no capital da Microsiga, depois TOTVS, em 1999, antes do IPO de 2006. Em 29/7/2019 anunciou investimento minoritário na CI&amp;T, comprando a fatia da BNDESPAR, e o comunicado não cita a Prisma.</t>
  </si>
  <si>
    <t xml:space="preserve">https://www.adventinternational.com/?p=12449 | https://capitalaberto.com.br/opiniao/artigos/2008/10/um-sonho-sem-limites</t>
  </si>
  <si>
    <t xml:space="preserve">partindo da Selic de 13,75% a.a. em outubro de 2026</t>
  </si>
  <si>
    <t xml:space="preserve">13,75% foi a Selic de 2022 e 2023. Confirmar a taxa de outubro de 2026. O trecho é prosa dentro de bloco de código e "acima de 18% a 25% a.a." não tem sentido.</t>
  </si>
  <si>
    <t xml:space="preserve">Tirar a prosa do bloco de código: "Em reais, com a Selic de [taxa vigente] em outubro de 2026, o custo de capital de empresa madura fica entre 18% e 25% ao ano. Para startup em Série A, vale a TIR do VC, de 30% a 50%."</t>
  </si>
  <si>
    <t xml:space="preserve">A Selic de 13,75% ao ano está certa para outubro de 2026 (desde 17/9/2026). O problema é de redação: 'acima de 18% a 25% a.a.' não tem sentido e a prosa está dentro do bloco de código.</t>
  </si>
  <si>
    <t xml:space="preserve">Estrutura Cayman. Holding no exterior com subsidiária operacional no Brasil.</t>
  </si>
  <si>
    <t xml:space="preserve">Apresenta a holding em Cayman como padrão, sem ressalva. A virada (flip) tem custo tributário e societário, e a Lei 14.754/2023 mudou a tributação de controladas no exterior de pessoa física.</t>
  </si>
  <si>
    <t xml:space="preserve">Acrescentar: "A virada para Cayman custa caro (laudo, ganho de capital na troca de ações, manutenção anual) e muda a tributação do fundador pela Lei 14.754/2023. Faça só com tributarista e se o investidor exigir." Remeter ao Vol. 9, Cap. 5.</t>
  </si>
  <si>
    <t xml:space="preserve">Holding nas Ilhas Cayman é a estrutura de várias brasileiras listadas nos EUA, como XP, PagSeguro, StoneCo e VTEX, mas não é padrão obrigatório de Série A. Desde 2024 a Lei 14.754/2023 tributa todo ano o lucro de controlada no exterior de pessoa física em paraíso fiscal ou com renda ativa abaixo de 60%.</t>
  </si>
  <si>
    <t xml:space="preserve">https://www.sec.gov/Archives/edgar/data/1745431/000095010319005360/dp105381_20f.htm | https://www.planalto.gov.br/ccivil_03/_ato2023-2026/2023/lei/l14754.htm</t>
  </si>
  <si>
    <t xml:space="preserve">Advisors de M&amp;A (Stream Capital, Igah Ventures Advisory, Vinci Advisory)</t>
  </si>
  <si>
    <t xml:space="preserve">A Igah Ventures é gestora de venture capital, não assessoria de M&amp;A conhecida. "Stream Capital" também não é nome reconhecível no mercado brasileiro.</t>
  </si>
  <si>
    <t xml:space="preserve">Verificar. Trocar por assessorias com atuação conhecida em M&amp;A de tecnologia no Brasil ou tirar os nomes e descrever o tipo de assessor.</t>
  </si>
  <si>
    <t xml:space="preserve">A Igah Ventures é gestora de venture capital que investe em startups de seed a Série B, nascida da união da e.bricks com a Joá e comprada pelo Pátria em dezembro de 2022. Não é assessoria de M&amp;A.</t>
  </si>
  <si>
    <t xml:space="preserve">https://neofeed.com.br/blog/home/patria-compra-igah-ventures-e-aumenta-a-aposta-em-venture-capital/</t>
  </si>
  <si>
    <t xml:space="preserve">### As 8 métricas que você precisa ter na ponta da língua para justificar um múltiplo premium</t>
  </si>
  <si>
    <t xml:space="preserve">O título promete 8 métricas e o corpo lista 11 (ARR, NRR, GRR, Rule of 40, burn multiple, payback, LTV/CAC, Magic Number, Quick Ratio, margem bruta e margem por coorte), num parágrafo só.</t>
  </si>
  <si>
    <t xml:space="preserve">Retitular "As métricas que você precisa ter na ponta da língua" e, como é material de referência, transformar o parágrafo em lista com uma linha por métrica.</t>
  </si>
  <si>
    <t xml:space="preserve">Abaixo, veja também os erros clássicos de precificação na rodada:</t>
  </si>
  <si>
    <t xml:space="preserve">A lista de erros de valuation perdeu o título e foi pendurada no último item da seção do term sheet envenenado. Os doze erros ficam sob um título que não fala deles.</t>
  </si>
  <si>
    <t xml:space="preserve">Cortar a frase e abrir, antes da linha 6294, o título "### Erros clássicos de precificação na rodada".</t>
  </si>
  <si>
    <t xml:space="preserve">Operar com 2021 numbers é negociação perdida.</t>
  </si>
  <si>
    <t xml:space="preserve">Inglês sem necessidade no meio da frase. O padrão se repete em "sem pushing back", "Mental model precisa acompanhar", "Selection bias" e "reference point".</t>
  </si>
  <si>
    <t xml:space="preserve">Negociar com números de 2021 é perder a negociação. Trocar também por "sem contestar", "o raciocínio precisa acompanhar", "viés de seleção" e "referência".</t>
  </si>
  <si>
    <t xml:space="preserve">Quando **Lucas e Marina** travaram as regras de *O Espelho do Valuation: Você Está Olhando para o...* na rotina de São Paulo e Florianópolis</t>
  </si>
  <si>
    <t xml:space="preserve">Única volta do arquétipo no capítulo. Na abertura, Lucas só assiste ao desastre de um colega. O desfecho genérico ("gargalo que drenava o tempo") não tem relação com valuation.</t>
  </si>
  <si>
    <t xml:space="preserve">Usar a abertura: Lucas leva a lição do colega para a própria Série A. No fim, mostrar a planilha de waterfall de Lucas e Marina recusando um preço 20% maior com preferência 2x participativa.</t>
  </si>
  <si>
    <t xml:space="preserve">**Regra de Bolso (*estilo Peter Thiel / Ben Horowitz*):** *"Você define o preço, eu defino os termos"* é a frase mais perigosa das finanças.</t>
  </si>
  <si>
    <t xml:space="preserve">Atribuição vaga a Thiel e Horowitz de um ditado de negociação sem autor conhecido. "A frase mais perigosa das finanças" é exagero.</t>
  </si>
  <si>
    <t xml:space="preserve">Regra de bolso: quem aceita "você define o preço, eu defino os termos" costuma perder nos termos o que ganhou no preço.</t>
  </si>
  <si>
    <t xml:space="preserve">Como Perder 45% da Sua Empresa Antes Mesmo do Series A</t>
  </si>
  <si>
    <t xml:space="preserve">Series A em inglês no título, no Espelho (6608, 6610) e na matriz do Cap. 12 (6780), enquanto o resto usa Série A. E os 45% do título só fecham com o 85% errado da linha 6393.</t>
  </si>
  <si>
    <t xml:space="preserve">Padronizar Série A. No título, usar o número da cena: 'Como Ver sua Fatia Cair de 75% para 47% Antes da Série A'.</t>
  </si>
  <si>
    <t xml:space="preserve">levantaram mais **R$ 3,5 milhões em três Mútuos Conversíveis e SAFEs de ponte (*bridge*)** assinados em sequência para manter a empresa viva</t>
  </si>
  <si>
    <t xml:space="preserve">A cena lista quatro instrumentos com caps de R$ 5 a 12 milhões e os chama de três. A tabela (5:6538) traz três mútuos diferentes, com caps de R$ 25 a 32 milhões. Todos abaixo do pós-money do Seed.</t>
  </si>
  <si>
    <t xml:space="preserve">Usar na cena os três mútuos da tabela (R$ 1,0 mi, R$ 1,28 mi e R$ 1,22 mi) e caps acima dos R$ 40 milhões do Seed (R$ 6 mi por 15%), ou explicar a rodada para baixo.</t>
  </si>
  <si>
    <t xml:space="preserve">Diz três instrumentos e lista quatro (R$ 500 mil, R$ 800 mil, R$ 1,2 milhão e R$ 1 milhão). A soma de R$ 3,5 milhões só fecha com os quatro.</t>
  </si>
  <si>
    <t xml:space="preserve">Alinhar com a simulação da linha 6538, que tem três mútuos somando R$ 3,5 milhões. Reescrever a lista da abertura com os mesmos valores e caps da simulação.</t>
  </si>
  <si>
    <t xml:space="preserve">havia diluído Lucas e Marina de 85% para **47% da empresa em uma única tarde**</t>
  </si>
  <si>
    <t xml:space="preserve">No parágrafo anterior (5:6391) e na tabela (5:6538) os fundadores têm 75% antes da Série A. O Vol. 8 (8:91) repete os 85%.</t>
  </si>
  <si>
    <t xml:space="preserve">Escrever "de 75% para 47%" aqui e em 8:91.</t>
  </si>
  <si>
    <t xml:space="preserve">A soma das conversões em cascata havia diluído Lucas e Marina de 85% para **47% da empresa em uma única tarde**</t>
  </si>
  <si>
    <t xml:space="preserve">Contradiz a frase anterior (detinham 75% após o Seed) e a simulação da linha 6539 (75,0%). E a linha 6543 fala em 'manhã de fechamento', aqui é 'tarde'.</t>
  </si>
  <si>
    <t xml:space="preserve">'...havia diluído Lucas e Marina de 75% para 47% da empresa em uma única tarde.' Usar 'tarde' também na linha 6543.</t>
  </si>
  <si>
    <t xml:space="preserve">perdendo o controle majoritário do negócio logo na primeira rodada institucional</t>
  </si>
  <si>
    <t xml:space="preserve">O parágrafo anterior chama o Seed de R$ 6 milhões de 'captação Seed institucional', então a Série A não é a primeira. O dois-pontos herdado do travessão deixa o gerúndio solto.</t>
  </si>
  <si>
    <t xml:space="preserve">'...em uma única tarde. Perderam o controle majoritário justo na Série A.'</t>
  </si>
  <si>
    <t xml:space="preserve">Dominar a mecânica jurídica e matemática dos instrumentos conversíveis no Brasil: diferenciando Mútuo Conversível (que é dívida no Código Civil e tem data de vencimento), Contrato de Investimento Anjo e SAFE</t>
  </si>
  <si>
    <t xml:space="preserve">Os dois-pontos que substituíram os travessões partem a frase. O sujeito 'Dominar' só encontra o verbo depois de um aposto de mais de 20 palavras ('...Post-Money: é questão de sobrevivência').</t>
  </si>
  <si>
    <t xml:space="preserve">'No Brasil, sobreviver como sociedade exige distinguir três coisas: o mútuo conversível (dívida com vencimento), o contrato de investimento-anjo e o SAFE pre-money ou post-money.'</t>
  </si>
  <si>
    <t xml:space="preserve">Capítulo 1 (Marco Legal das Startups: Lc 182/2021) (Vol. 8)</t>
  </si>
  <si>
    <t xml:space="preserve">Rótulo de link em Title Case automático: 'Lc' no lugar de 'LC' (repete na 6532). A mesma remissão ao Vol. 8, Cap. 1 aparece quatro vezes no capítulo (6400, 6423, 6532, 6597).</t>
  </si>
  <si>
    <t xml:space="preserve">Corrigir para 'LC 182/2021' e manter uma só remissão ao Vol. 8, Cap. 1, na nota de posição.</t>
  </si>
  <si>
    <t xml:space="preserve">a startup capta como Ltda. usando instrumentos de conversão futura:</t>
  </si>
  <si>
    <t xml:space="preserve">A frase abre uma lista com dois-pontos e a lista não vem. O parágrafo seguinte recomeça o tema do zero em tom de apostila ('Em rodadas pré-seed e seed...'). Emenda visível.</t>
  </si>
  <si>
    <t xml:space="preserve">Fechar com ponto e ligar: '...usando instrumentos de conversão futura. Eles resolvem um problema de informação: no pré-seed ninguém sabe precificar a empresa.' Cortar o que repete nas linhas 6408 e 6410.</t>
  </si>
  <si>
    <t xml:space="preserve">o investidor acha que o risco não justifica o valuation (avaliação da empresa) pedido</t>
  </si>
  <si>
    <t xml:space="preserve">Glosa automática de termo que o volume já usou centenas de vezes. O padrão se repete no trecho: pré-seed e seed (estágios iniciais), board seat (assento no conselho), ICT (instituições...).</t>
  </si>
  <si>
    <t xml:space="preserve">Cortar as glosas de termos já definidos no volume e deixar o Dicionário do Vol. 10 resolver.</t>
  </si>
  <si>
    <t xml:space="preserve">### O mapa comparativo: Mútuo Conversível (Brasil), SAFE Post-Money (YC), Convertible Note e Equity Direto</t>
  </si>
  <si>
    <t xml:space="preserve">A tabela não tem a linha de Equity Direto. E o contrato de investimento-anjo, que a abertura (6395) manda diferenciar, não aparece em parte alguma do capítulo.</t>
  </si>
  <si>
    <t xml:space="preserve">Trocar 'Equity Direto' por 'Opção de Subscrição' no título ou incluir a linha. Acrescentar uma linha para o contrato de investimento-anjo (LC 123, art. 61-A, vigência de até 7 anos).</t>
  </si>
  <si>
    <t xml:space="preserve">### A mudança crítica do SAFE da Y Combinator: por que o SAFE Post-Money trava exatamente a diluição do fundador</t>
  </si>
  <si>
    <t xml:space="preserve">O título sugere proteção ao fundador, mas o post-money fixa a fatia do investidor e joga a diluição dos SAFEs seguintes no fundador, como diz a tabela da 6479. A prosa da seção nem explica a mudança.</t>
  </si>
  <si>
    <t xml:space="preserve">'O SAFE post-money: o investidor sabe a fatia dele no dia da assinatura, e você absorve sozinho a diluição de cada SAFE novo.' Trazer a explicação da tabela para a prosa.</t>
  </si>
  <si>
    <t xml:space="preserve">(próxima rodada de equity, venda da empresa, ou: em algumas versões: IPO)</t>
  </si>
  <si>
    <t xml:space="preserve">Frase corrompida pela troca mecânica de travessões por dois-pontos. E no SAFE da YC a rodada de equity não é 'evento de liquidez' (venda ou IPO). O diagrama da 6445 repete o erro.</t>
  </si>
  <si>
    <t xml:space="preserve">'...ações no futuro, quando houver uma rodada de equity ou um evento de liquidez (venda da empresa e, em algumas versões, IPO).' No diagrama: 'Notifica a rodada qualificada'.</t>
  </si>
  <si>
    <t xml:space="preserve">cláusula de prorrogação automática mediante acordo de 60% dos detentores</t>
  </si>
  <si>
    <t xml:space="preserve">Automática e mediante acordo se contradizem. Ou a prorrogação é automática, ou depende de aprovação de maioria qualificada.</t>
  </si>
  <si>
    <t xml:space="preserve">'...e cláusula que permita prorrogar o vencimento com aprovação de 60% dos detentores, sem precisar de todos.'</t>
  </si>
  <si>
    <t xml:space="preserve">o mútuo conversível brasileiro tem **data de vencimento e índice de correção/juros**; exija sempre cláusula expressa determinando que</t>
  </si>
  <si>
    <t xml:space="preserve">Ponto e vírgula costura duas frases, a segunda uma ordem, logo depois do rótulo 'Cuidado crítico'. O padrão se repete no trecho (6408, 6526, 6527, 6882, 7201).</t>
  </si>
  <si>
    <t xml:space="preserve">'...o mútuo conversível brasileiro vence e corre juros. Exija cláusula que, sem rodada qualificada até o vencimento, converta a dívida pelo cap ou a prorrogue.'</t>
  </si>
  <si>
    <t xml:space="preserve">o investidor fica blindado contra a responsabilização por passivos trabalhistas, tributários ou desconsideração da personalidade jurídica da empresa</t>
  </si>
  <si>
    <t xml:space="preserve">O art. 8º da LC 182/2021 ressalva dolo, fraude ou simulação com envolvimento do investidor. 'Blindado' sem a ressalva promete mais do que a lei dá.</t>
  </si>
  <si>
    <t xml:space="preserve">'...o investidor não responde por dívidas da empresa nem é alcançado pela desconsideração da personalidade jurídica, salvo dolo, fraude ou simulação (LC 182/2021, art. 8º).'</t>
  </si>
  <si>
    <t xml:space="preserve">incide IOF de 0,0082% ao dia (limitado a 365 dias) mais adicional fixo de 0,38%</t>
  </si>
  <si>
    <t xml:space="preserve">Mistura regimes: até maio de 2025, mutuária PJ pagava 0,0041% ao dia mais 0,38%. Pelos Decretos 12.466 e 12.499/2025, 0,0082% ao dia mais 0,95%. A 6594 repete o 0,38% como atualizado em 2025.</t>
  </si>
  <si>
    <t xml:space="preserve">Conferir as alíquotas vigentes em outubro de 2026 para mutuária PJ e usar o mesmo número, com a fonte (Decreto 6.306/2007 com as alterações de 2025), nas linhas 6526, 6531 e 6594.</t>
  </si>
  <si>
    <t xml:space="preserve">Para mutuária PJ fora do Simples, o IOF-crédito em outubro de 2026 é 0,0082% ao dia mais 0,38% fixo (Decreto 12.499/2025, restabelecido por cautelar do STF em julho de 2025). Os 0,95% eram do Decreto 12.466/2025, substituído em junho de 2025.</t>
  </si>
  <si>
    <t xml:space="preserve">https://planalto.gov.br/ccivil_03/_ato2023-2026/2025/decreto/d12499.htm</t>
  </si>
  <si>
    <t xml:space="preserve">**Regras de incidência e alíquotas do IOF em contratos de mútuo conversível:**</t>
  </si>
  <si>
    <t xml:space="preserve">O IOF do mútuo é explicado quatro vezes no capítulo (6526, 6531, 6594 e 6595), cada vez com um recorte, e as versões se contradizem.</t>
  </si>
  <si>
    <t xml:space="preserve">Concentrar tudo no bullet da linha 6526 (quem paga, quanto, e por que o COCP escapa) e cortar o bloco 6530 a 6532 e a parte de IOF dos itens 4 e 5 das armadilhas.</t>
  </si>
  <si>
    <t xml:space="preserve">Veja na tabela o que aconteceu com Lucas e Marina ao acumular três conversíveis</t>
  </si>
  <si>
    <t xml:space="preserve">Não há tabela, há bullets. E o fecho do bloco ('Acompanhe sempre os 8 pontos de verificação abaixo') aponta para um parágrafo genérico, não para os pontos.</t>
  </si>
  <si>
    <t xml:space="preserve">Transformar os bullets em tabela (instrumento, valor, cap, fatia) ou trocar por 'Veja o que aconteceu...'. Mover a frase dos 8 pontos para antes do checklist.</t>
  </si>
  <si>
    <t xml:space="preserve">**Mútuo 1 (R$ 1,0M com cap post-money de R$ 25,0M):** trava **4,0%** da empresa.</t>
  </si>
  <si>
    <t xml:space="preserve">A simulação não reproduz a cena: lá eram quatro cheques com caps de R$ 5M, 8M e 12M e pool de 10%. Aqui são três mútuos com caps de R$ 25M a 32M e pool de 5%. Só o resultado coincide.</t>
  </si>
  <si>
    <t xml:space="preserve">Manter os números da simulação, que conversam com o Seed de R$ 6M por 15% (post de R$ 40M), e reescrever a abertura com os mesmos três mútuos, caps e pool adicional de 5%.</t>
  </si>
  <si>
    <t xml:space="preserve">→ SAFE 1 converte primeiro (cap mais baixo = mais ações)</t>
  </si>
  <si>
    <t xml:space="preserve">Depois do caso de Lucas e Marina, o texto recomeça genérico com um terceiro jogo de números (fundadores com 70%). E SAFEs não convertem em sequência: convertem juntos no fechamento.</t>
  </si>
  <si>
    <t xml:space="preserve">Cortar o bloco genérico (6545 a 6561) ou usá-lo para comparar pre-money e post-money com os números do caso. Trocar a sequência por 'Todos convertem no mesmo fechamento'.</t>
  </si>
  <si>
    <t xml:space="preserve">Cap mais baixo dá mais ações por real investido, mas os SAFEs não convertem em sequência. Todos convertem no mesmo fechamento da rodada, cada um numa série própria e ao seu preço, e no SAFE post-money um não dilui o outro.</t>
  </si>
  <si>
    <t xml:space="preserve">https://bookface-static.ycombinator.com/assets/ycdc/Website User Guide Feb 2023 - final-28acf9a3b938e643cc270b7da514194d5c271359be25b631b025605673fa9f95.pdf</t>
  </si>
  <si>
    <t xml:space="preserve">Ferramentas: Carta, Pulley, Capshare permitem simular conversões</t>
  </si>
  <si>
    <t xml:space="preserve">A Capshare foi comprada pela Solium em 2018 e deixou de existir como produto. E as três são pensadas para C-Corp americana, não para Ltda. com mútuo em reais.</t>
  </si>
  <si>
    <t xml:space="preserve">Trocar a Capshare por uma ferramenta ativa e citar a planilha de cap table fully diluted como opção padrão para Ltda.</t>
  </si>
  <si>
    <t xml:space="preserve">A Capshare foi comprada pela Solium em 2017, e a Solium virou Shareworks by Morgan Stanley depois da compra pelo banco em 2019. Não cabe como ferramenta independente de simulação em 2026.</t>
  </si>
  <si>
    <t xml:space="preserve">### Checklist de 10 pontos antes de assinar qualquer Mútuo Conversível ou SAFE</t>
  </si>
  <si>
    <t xml:space="preserve">O título promete 10 pontos, a lista tem 8 e a linha 6543 anuncia '8 pontos de verificação abaixo'. O leitor conta e desconfia do resto.</t>
  </si>
  <si>
    <t xml:space="preserve">'Checklist de 8 pontos...' ou completar com dois itens que o capítulo pede e a lista esquece: conversão automática pelo cap no vencimento e soma dos conversíveis abaixo de 20% de diluição.</t>
  </si>
  <si>
    <t xml:space="preserve">Callout vazio, só o título. Parece resto da limpeza de remissões. A mesma caixa vazia aparece na linha 5925, no Cap. 10.</t>
  </si>
  <si>
    <t xml:space="preserve">Apagar o callout ou preenchê-lo com as fases certas (Fase 14 deste volume e Fase 18 do Vol. 8).</t>
  </si>
  <si>
    <t xml:space="preserve">### O Mútuo que vira execução judicial de dívida, cláusula de Nação Mais Favorecida (MFN) descontrolada e ausência de Cap Table Fully Diluted</t>
  </si>
  <si>
    <t xml:space="preserve">O título promete MFN e execução judicial, mas nenhum item da lista fala de MFN. A MFN só aparece no Cap. 12 (6769), fora de lugar e explicada ao contrário.</t>
  </si>
  <si>
    <t xml:space="preserve">Incluir um item sobre MFN (termo melhor dado a um SAFE novo contamina os anteriores) e outro sobre execução no vencimento, ou encurtar o título para o que a lista cobre.</t>
  </si>
  <si>
    <t xml:space="preserve">5. **Ignorar o IOF.** Em mútuo conversível com PF, o IOF pode custar mais do que os juros.</t>
  </si>
  <si>
    <t xml:space="preserve">Contradiz o item 4, logo acima, e a linha 6526: com mutuante pessoa física não há IOF-crédito. O leitor fica sem saber qual regra vale.</t>
  </si>
  <si>
    <t xml:space="preserve">'5. Ignorar o IOF quando o mutuante é PJ. Num mútuo vindo de holding ou veículo de investimento, IOF diário mais adicional pode custar mais que os juros.'</t>
  </si>
  <si>
    <t xml:space="preserve">o contrato prevê conversão automática por um piso pré-combinado</t>
  </si>
  <si>
    <t xml:space="preserve">No vencimento, a conversão automática se faz pelo cap (teto), como a própria linha 6522 recomenda. 'Piso' troca o conceito.</t>
  </si>
  <si>
    <t xml:space="preserve">'...o contrato prevê conversão automática pelo valuation cap ou dá ao investidor o direito de cobrar a dívida corrigida?'</t>
  </si>
  <si>
    <t xml:space="preserve">R$ 3,2 milhões em dezenove meses de P&amp;D</t>
  </si>
  <si>
    <t xml:space="preserve">A Fase 14 (5:1124) dá R$ 3,2M para 18 meses e 5:6623 diz 'dezoito meses depois'.</t>
  </si>
  <si>
    <t xml:space="preserve">Usar 18 meses nas três passagens.</t>
  </si>
  <si>
    <t xml:space="preserve">Dinheiro não diluitivo exige disciplina documental espartana, mas é a alavanca patrimonial mais poderosa para quem constrói tecnologia real no Brasil.</t>
  </si>
  <si>
    <t xml:space="preserve">Adjetivos e muletas que o autor quer fora: 'mais poderosa', 'simplesmente' (mesma linha), 'juros baixíssimos' (6623), 'imbatível' (6636).</t>
  </si>
  <si>
    <t xml:space="preserve">'Dinheiro não diluitivo exige papelada em dia. Em troca, é o jeito mais barato de pagar P&amp;D no Brasil.'</t>
  </si>
  <si>
    <t xml:space="preserve">Os fundadores iniciantes tratam "captação" como sinônimo de vender equity. Não é.</t>
  </si>
  <si>
    <t xml:space="preserve">Depois da cena de Henrique e do conceito nomeado, o capítulo recomeça do zero em tom de apostila, com outra abertura. A cena só volta na linha 6651.</t>
  </si>
  <si>
    <t xml:space="preserve">Cortar o parágrafo e a regra geral (6629 a 6634) ou ligá-los à cena: 'Henrique quase vendeu 28% da empresa porque achava que captar era vender equity.'</t>
  </si>
  <si>
    <t xml:space="preserve">### A matemática imbatível da não-diluição: preservando 15% a 30% do Cap Table dos fundadores nas fases de risco tecnológico</t>
  </si>
  <si>
    <t xml:space="preserve">O título promete 15% a 30% e o corpo diz que o não diluitivo 'preserva cinco a quinze pontos percentuais'. Nenhuma conta liga um número ao outro. 'Imbatível' é adjetivo inflado.</t>
  </si>
  <si>
    <t xml:space="preserve">Usar um número só e fazer a conta com Henrique: 'Henrique deixou de ceder 28%. Numa venda por R$ 100 milhões, são R$ 28 milhões que ficaram com ele.'</t>
  </si>
  <si>
    <t xml:space="preserve">quando R$ 5 milhões em venture debt, mais R$ 3 milhões em Lei do Bem, mais foco operacional, teriam coberto os doze meses seguintes sem diluição</t>
  </si>
  <si>
    <t xml:space="preserve">A Lei do Bem só reduz IRPJ e CSLL de quem tem lucro fiscal, como o próprio capítulo diz na linha 6787. Startup que capta Série A quase sempre fecha em prejuízo e não colhe nada.</t>
  </si>
  <si>
    <t xml:space="preserve">Trocar a Lei do Bem por subvenção ou crédito Finep: '...quando R$ 5 milhões em venture debt, mais R$ 3 milhões em subvenção ou crédito da Finep, teriam coberto...'</t>
  </si>
  <si>
    <t xml:space="preserve">A Lei do Bem só gera economia para empresa no Lucro Real com lucro fiscal no ano. A exclusão fica limitada ao lucro do período e o excesso se perde, então startup em prejuízo, caso típico de quem capta Série A, não tira R$ 3 milhões dela.</t>
  </si>
  <si>
    <t xml:space="preserve">#### Os sete instrumentos não-diluitivos</t>
  </si>
  <si>
    <t xml:space="preserve">Três dos sete diluem, como a matriz da linha 6773 admite: venture debt (warrants), crowdfunding de equity e debêntures conversíveis. A nota da 6757 pede ao leitor que 'leia com essa ressalva'.</t>
  </si>
  <si>
    <t xml:space="preserve">'Sete instrumentos além da rodada de equity', ou separar em dois grupos: os que não diluem e os que diluem pouco ou mais tarde.</t>
  </si>
  <si>
    <t xml:space="preserve">Como funciona. Empréstimo de doze a trinta e seis meses. Juros doze a vinte por cento ao ano.</t>
  </si>
  <si>
    <t xml:space="preserve">Venture debt e RBF voltam no Cap. 13 com números que não batem: prazo de 12 a 36 meses aqui e 24 a 48 lá (6910), cap do RBF de 1,3 a 2,0x aqui e 1,3 a 1,8x lá, provedores diferentes.</t>
  </si>
  <si>
    <t xml:space="preserve">Deixar aqui só a linha da matriz e a remissão ao Cap. 13, como a linha 6631 promete, e consolidar números e provedores num lugar só.</t>
  </si>
  <si>
    <t xml:space="preserve">Quando faz sentido. Entre Série A, e Série B, para cobrir CapEx específico (equipamento, ou infra), e para estender runway por seis a doze meses, sem nova rodada.</t>
  </si>
  <si>
    <t xml:space="preserve">Vírgulas mecânicas antes de 'e' e 'ou' e entre sujeito e verbo, e rótulos virados em frase ('Quando faz sentido.'). O padrão domina os Caps. 12 a 14 e faz a leitura andar aos solavancos.</t>
  </si>
  <si>
    <t xml:space="preserve">'Faz sentido entre a Série A e a Série B, para cobrir um CapEx específico (equipamento ou infraestrutura) ou estender o runway em seis a doze meses sem nova rodada.'</t>
  </si>
  <si>
    <t xml:space="preserve">ARR igual ou maior que R$ 3 a R$ 10 milhões. Crescimento YoY igual ou maior que oitenta por cento.</t>
  </si>
  <si>
    <t xml:space="preserve">Símbolos e algarismos convertidos por extenso de forma mecânica ('igual ou maior que', 'oitenta por cento') ao lado de tabelas em algarismos. 'Igual ou maior que R$ 3 a R$ 10 milhões' não se lê.</t>
  </si>
  <si>
    <t xml:space="preserve">'ARR a partir de R$ 3 milhões a R$ 10 milhões, conforme o credor, e crescimento anual de 80% ou mais.' Voltar aos algarismos em todo o bloco dos Caps. 12 a 14.</t>
  </si>
  <si>
    <t xml:space="preserve">Provedores no Brasil. A55 Capital, Siclo, Kamaroopin (com fundos específicos), Monkey (receivables, mas opera dívida também).</t>
  </si>
  <si>
    <t xml:space="preserve">Lista duvidosa: a Kamaroopin é gestora de growth equity, a Monkey faz antecipação na cadeia de fornecedores, a Lighter Capital atua nos EUA e a Siclo precisa de checagem. O Cap. 13 cita outros nomes.</t>
  </si>
  <si>
    <t xml:space="preserve">Checar cada nome e manter só provedores ativos de venture debt no Brasil em 2026, numa lista única no Cap. 13.</t>
  </si>
  <si>
    <t xml:space="preserve">Em 2022 a Partners for Growth chegava ao Brasil para montar time de dívida para startups na América Latina. Os provedores ativos citados eram Itaú, BTG Pactual, Voiter, Brasil Venture Debt e Naia Capital, e Kamaroopin, Monkey, Siclo, a55 e Lighter Capital não aparecem.</t>
  </si>
  <si>
    <t xml:space="preserve">https://neofeed.com.br/blog/home/no-venture-debt-a-mare-esta-subindo-voiter-destina-ate-r-150-mi-a-startups/</t>
  </si>
  <si>
    <t xml:space="preserve">O custo é o cap total dividido pelo tempo de payback.</t>
  </si>
  <si>
    <t xml:space="preserve">A fórmula está errada: dividir o cap (1,5x) pelo prazo não dá custo. O custo é o excedente sobre o principal (cap menos 1) no prazo efetivo de pagamento, calculado como taxa interna.</t>
  </si>
  <si>
    <t xml:space="preserve">'O custo é o que você paga acima do principal no prazo em que paga. Um cap de 1,4x quitado em 12 parcelas iguais custa perto de 90% ao ano em taxa efetiva, porque o principal volta mês a mês.'</t>
  </si>
  <si>
    <t xml:space="preserve">Preferível a dívida tradicional. Porque não entra como passivo controverso em due diligence.</t>
  </si>
  <si>
    <t xml:space="preserve">Frase partida em duas. E a afirmação só vale para cessão sem coobrigação. Antecipação com direito de regresso aparece como dívida no balanço e na due diligence.</t>
  </si>
  <si>
    <t xml:space="preserve">'É preferível à dívida tradicional quando a cessão é sem coobrigação, porque o recebível sai do balanço. Com direito de regresso, o auditor trata como empréstimo.'</t>
  </si>
  <si>
    <t xml:space="preserve">FINEP (Financiadora de Estudos e Projetos): opere a distinção entre subvenção econômica não reembolsável</t>
  </si>
  <si>
    <t xml:space="preserve">'Opere a distinção' é palavra trocada. E a frase, de mais de 80 palavras, empilha Centelha, Tecnova, subvenção direta e Inovacred em parênteses aninhados.</t>
  </si>
  <si>
    <t xml:space="preserve">'Na Finep, separe dois mundos. A subvenção, do FNDCT, não se devolve (Centelha, Tecnova, chamadas diretas). O crédito, como o Inovacred via agentes estaduais, se devolve.'</t>
  </si>
  <si>
    <t xml:space="preserve">Inovativa Brasil, e Startup Brasil. Programas de aceleração federal, com repasses diretos, ou indiretos.</t>
  </si>
  <si>
    <t xml:space="preserve">O InovAtiva Brasil não repassa dinheiro: oferece mentoria e conexões. O Start-Up Brasil, do MCTI, não abre chamadas há anos. Nenhum dos dois cabe numa lista de recursos não reembolsáveis.</t>
  </si>
  <si>
    <t xml:space="preserve">Tirar os dois da lista de grants ou movê-los para uma nota sobre aceleração gratuita, dizendo que não há aporte.</t>
  </si>
  <si>
    <t xml:space="preserve">O Start-Up Brasil, do MCTI, já pagou bolsas do CNPq de até R$ 200 mil por proposta (edital de 2017, R$ 9,7 milhões para 50 propostas), mas não achei chamada recente. O InovAtiva Brasil é aceleração gratuita, sem aporte de dinheiro.</t>
  </si>
  <si>
    <t xml:space="preserve">https://exame.com/pme/governo-lanca-edital-de-r-97-mi-para-50-startups-de-tecnologia</t>
  </si>
  <si>
    <t xml:space="preserve">A pergunta correta é. O custo de elaborar proposta, e prestar contas, compensa o valor?</t>
  </si>
  <si>
    <t xml:space="preserve">Frase partida no meio: o dois-pontos virou ponto final e sobrou 'A pergunta correta é.' solta.</t>
  </si>
  <si>
    <t xml:space="preserve">'A pergunta certa é se o custo de escrever a proposta e prestar contas compensa o valor.'</t>
  </si>
  <si>
    <t xml:space="preserve">Dedução de até sessenta a oitenta por cento dos gastos com P&amp;D do Imposto de Renda, para empresas no Lucro Real.</t>
  </si>
  <si>
    <t xml:space="preserve">A Lei do Bem não abate do imposto: exclui de 60% a 80% dos dispêndios da base do IRPJ e da CSLL. A frase faz parecer que o desconto é no imposto devido. A linha 6787 diz certo.</t>
  </si>
  <si>
    <t xml:space="preserve">'Exclusão adicional de 60% a 80% dos dispêndios com P&amp;D da base do IRPJ e da CSLL (até 100% com patente), só para quem está no Lucro Real e tem lucro fiscal no ano.'</t>
  </si>
  <si>
    <t xml:space="preserve">A Lei do Bem não abate do imposto devido. Permite excluir do lucro real e da base da CSLL de 60% a 80% dos dispêndios com P&amp;D (até 100% com patente concedida), só para quem está no Lucro Real e tem lucro fiscal no período.</t>
  </si>
  <si>
    <t xml:space="preserve">reduções de **75% do IRPJ** para empreendimentos prioritários instalados nas áreas da **SUDENE e SUDAM**</t>
  </si>
  <si>
    <t xml:space="preserve">Repete o item da linha 6735 (SUDAM ou SUDENE, redução de até 75% do IRPJ) com outra formatação. Duas versões do mesmo item ficaram coladas.</t>
  </si>
  <si>
    <t xml:space="preserve">Fundir num item só: 'SUDAM e SUDENE: redução de 75% do IRPJ para empreendimentos prioritários no Norte e no Nordeste, só no Lucro Real e com laudo aprovado.'</t>
  </si>
  <si>
    <t xml:space="preserve">Qualquer empresa Lucro Real com P&amp;D estruturado deveria aplicar Lei do Bem. É literalmente dinheiro deixado na mesa, se não aplicar.</t>
  </si>
  <si>
    <t xml:space="preserve">Omite a condição que a linha 6787 traz: sem lucro fiscal no ano, não há benefício. 'Literalmente' é muleta, e o título do callout repete a frase.</t>
  </si>
  <si>
    <t xml:space="preserve">'Empresa no Lucro Real, com lucro fiscal e P&amp;D documentado, que não usa a Lei do Bem deixa dinheiro na mesa.'</t>
  </si>
  <si>
    <t xml:space="preserve">Plataforma autorizada (Kria, Broota, StartMeUp, CapTable) capta entre R$ 500 mil, e R$ 15 milhões por operação.</t>
  </si>
  <si>
    <t xml:space="preserve">Lista Kria e Broota como plataformas distintas, mas o Cap. 14 (6972) diz que a Kria é a antiga Broota. As listas dos dois capítulos também diferem (EqSeed e Bloxs só no 14).</t>
  </si>
  <si>
    <t xml:space="preserve">Usar a lista do Cap. 14 e remeter a ele: 'Plataformas autorizadas pela CVM (ver Cap. 14) captam até R$ 15 milhões por ano.'</t>
  </si>
  <si>
    <t xml:space="preserve">&gt; [!note] Prontidão documental desde o primeiro dia</t>
  </si>
  <si>
    <t xml:space="preserve">O título do callout não tem relação com o conteúdo, que só avisa que crowdfunding dilui. Rótulo de outro bloco colado aqui.</t>
  </si>
  <si>
    <t xml:space="preserve">Trocar o título por 'Crowdfunding dilui' ou apagar o callout e dizer na abertura do Instrumento 6 que ele está ali só para comparação, com remissão ao Cap. 14.</t>
  </si>
  <si>
    <t xml:space="preserve">utiliza-se o **mútuo conversível** (ver Capítulo 16)</t>
  </si>
  <si>
    <t xml:space="preserve">Remissão com a numeração antiga. O Vol. 5 tem 15 capítulos e o mútuo conversível está no Cap. 11.</t>
  </si>
  <si>
    <t xml:space="preserve">'(ver Capítulo 11)'.</t>
  </si>
  <si>
    <t xml:space="preserve">Instrumento jurídico formal (diferente do SAFE informal)</t>
  </si>
  <si>
    <t xml:space="preserve">O SAFE não é informal: é contrato escrito e padronizado pela YC. A diferença é que não tem prazo nem juros.</t>
  </si>
  <si>
    <t xml:space="preserve">'Instrumento de dívida, com prazo e juros (diferente do SAFE, que não tem nenhum dos dois).'</t>
  </si>
  <si>
    <t xml:space="preserve">Cláusulas de MFN (most favored nation) amarram todas as notas subsequentes nas piores condições.</t>
  </si>
  <si>
    <t xml:space="preserve">A MFN funciona ao contrário: estende às notas antigas qualquer termo melhor (para o investidor) dado nas notas seguintes. Quem fica amarrado são as notas anteriores.</t>
  </si>
  <si>
    <t xml:space="preserve">'Uma cláusula de MFN estende às notas antigas qualquer termo melhor que você der depois. Um cap mais baixo concedido a um investidor novo passa a valer para todos.'</t>
  </si>
  <si>
    <t xml:space="preserve">Para startup pós-PSF, com necessidade de caixa para dezoito meses.</t>
  </si>
  <si>
    <t xml:space="preserve">PSF (Problem-Solution Fit) não é definido no volume, e a ordem que segue pede lucro fiscal, receita recorrente e rodada recente, coisas que uma startup recém-saída do PSF não tem.</t>
  </si>
  <si>
    <t xml:space="preserve">'Para startup com receita recorrente e PMF, que precisa de caixa para dezoito meses.'</t>
  </si>
  <si>
    <t xml:space="preserve">### Volume Captado Não-Diluitivo (R$), Diluição Evitada (%) e Índice de Conformidade na Prestação de Contas (100%)</t>
  </si>
  <si>
    <t xml:space="preserve">O título promete Diluição Evitada e Índice de Conformidade. O corpo traz outras cinco métricas (fatia não diluitiva, custo all-in, dívida sobre receita, runway, cobertura) e nenhuma das duas.</t>
  </si>
  <si>
    <t xml:space="preserve">Título curto que case com o corpo, como 'Cinco números para acompanhar o capital não diluitivo', ou incluir as duas métricas prometidas com fórmula e meta.</t>
  </si>
  <si>
    <t xml:space="preserve">Quando a empresa combina fomento público com instrumentos privados de dívida (detalhados no Capítulo 18)</t>
  </si>
  <si>
    <t xml:space="preserve">Remissão com a numeração antiga. Venture debt e RBF estão no Cap. 13. O Vol. 5 não tem Cap. 18.</t>
  </si>
  <si>
    <t xml:space="preserve">'(detalhados no Capítulo 13)'.</t>
  </si>
  <si>
    <t xml:space="preserve">Equity não cobra. E é por isso que parece mais caro no exit. Mas é mais seguro operacionalmente.</t>
  </si>
  <si>
    <t xml:space="preserve">Sentido perdido: equity não parece mais caro no exit por não cobrar parcelas. A relação de causa está trocada e as três frases curtas não fecham o raciocínio.</t>
  </si>
  <si>
    <t xml:space="preserve">'Equity não cobra parcela. Fica caro só no exit, quando a fatia vendida vale muito, mas não quebra o caixa num mês ruim.'</t>
  </si>
  <si>
    <t xml:space="preserve">1,5% de warrant em startup, que vai para Série C, vira R$ 5 a R$ 20 milhões.</t>
  </si>
  <si>
    <t xml:space="preserve">Repete, no mesmo capítulo, a armadilha da linha 6674 ('1,5% em Série C vira milhões'), agora com outro número e sem a conta.</t>
  </si>
  <si>
    <t xml:space="preserve">Manter uma versão só, com a conta à vista: '1,5% de uma empresa vendida por R$ 600 milhões são R$ 9 milhões.'</t>
  </si>
  <si>
    <t xml:space="preserve">### Checklist de governança, conta exclusiva e prestação de contas à prova de auditoria do TCU</t>
  </si>
  <si>
    <t xml:space="preserve">Nenhum item fala de conta exclusiva, cotações, relatórios ou TCU. Os nove itens são de contrato de dívida (covenants, garantias, cross-default).</t>
  </si>
  <si>
    <t xml:space="preserve">Renomear para 'Checklist antes de assinar dívida ou RBF' e criar um checklist curto de prestação de contas com os três erros das linhas 6808 a 6810.</t>
  </si>
  <si>
    <t xml:space="preserve">&gt; Referenciado em: Fase 12: Modelo de Receita e Unit Economics (Vol. 4) e Fase 14: Preparação para Captação e Relação com Investidores.</t>
  </si>
  <si>
    <t xml:space="preserve">Os nomes das fases não existem: a Fase 12 é Validação do Modelo de Negócio e a 14 é Capital para Escala, Rodadas e Eficiência Financeira. 'Referenciado em' é texto de bastidor.</t>
  </si>
  <si>
    <t xml:space="preserve">'Fases relacionadas: Fase 12, Validação do Modelo de Negócio (Vol. 4), e Fase 14, Capital para Escala (este volume).'</t>
  </si>
  <si>
    <t xml:space="preserve">*The Messy Marketplace*, de Brent Beshore (relevante para exit, mas tem ângulos de financiamento estruturado).</t>
  </si>
  <si>
    <t xml:space="preserve">Leitura colada por obrigação: o livro trata de venda de empresa, e o parêntese admite. Faltam as fontes que o capítulo usa (manuais da Finep, guia da Lei do Bem do MCTI, regras do PIPE).</t>
  </si>
  <si>
    <t xml:space="preserve">Trocar por referências do assunto: guia da Lei do Bem do MCTI, manual de prestação de contas da Finep e regulamento do PIPE FAPESP.</t>
  </si>
  <si>
    <t xml:space="preserve">CAPÍTULO 13</t>
  </si>
  <si>
    <t xml:space="preserve">eles precisavam de R$ 4 milhões para financiar a expansão da máquina de vendas e sustentar o capital de giro de implantação dos novos clientes *enterprise* antes de levantar a Série A no ano seguinte</t>
  </si>
  <si>
    <t xml:space="preserve">Contradiz o Cap. 11: lá, os dois anos entre Seed e Série A foram de mútuos para sobreviver e eles saem da Série A com 47%. Aqui o Seed é 'recente', o caixa vem de RBF e chegam com 17 pontos a mais.</t>
  </si>
  <si>
    <t xml:space="preserve">Escolher uma linha do tempo. Uma saída: o RBF vem depois do susto do Cap. 11 e financia a ponte final, e o texto diz isso: 'Escaldados pelos mútuos empilhados, Lucas e Marina...'</t>
  </si>
  <si>
    <t xml:space="preserve">a linha foi contratada pelo prazo de 24 meses (com teto de pagamento de 1,38x o principal e amortização equivalente a 10% do faturamento mensal)</t>
  </si>
  <si>
    <t xml:space="preserve">A conta não fecha: 10% de um MRR de R$ 650 mil dá R$ 65 mil por mês. Mesmo dobrando a receita, o primeiro ano paga uns R$ 1,2 milhão, longe da metade do principal (R$ 2 milhões).</t>
  </si>
  <si>
    <t xml:space="preserve">Ajustar os números (por exemplo, R$ 1,5 milhão a 1,38x com 15% da receita) ou dizer que cerca de um quinto do saldo foi pago no primeiro ano.</t>
  </si>
  <si>
    <t xml:space="preserve">Com MRR de R$ 650 mil, 10% da receita dá R$ 65 mil por mês. Mesmo com a receita dobrando no ano, o primeiro ano paga cerca de R$ 1,2 milhão, menos da metade do principal de R$ 4 milhões e longe do teto de R$ 5,52 milhões (1,38x).</t>
  </si>
  <si>
    <t xml:space="preserve">cálculo próprio com os números do livro (v05, linhas 6880 e 6882)</t>
  </si>
  <si>
    <t xml:space="preserve">Lucas e Marina entraram na negociação da Série A com o dobro de tamanho</t>
  </si>
  <si>
    <t xml:space="preserve">O RBF de R$ 4 mi entra com MRR de R$ 650 mil. Na Fase 14 (5:95) o RBF já foi queimado antes desse ARR e vale R$ 1,7 mi. O dobro daria R$ 15,6 mi de ARR, contra R$ 9,6 mi em 5:1125.</t>
  </si>
  <si>
    <t xml:space="preserve">Escolher uma ordem: RBF de R$ 4 mi depois dos R$ 7,8 mi e Série A com perto de R$ 15 mi de ARR (ajustando 5:1125), ou RBF menor dentro da Fase 14.</t>
  </si>
  <si>
    <t xml:space="preserve">Lucas e Marina entraram na negociação da Série A com o dobro de tamanho e **17 pontos percentuais a mais da própria empresa no bolso**</t>
  </si>
  <si>
    <t xml:space="preserve">Ceder 18% da empresa não tira 18 pontos dos fundadores, tira 18% da fatia deles. Com os 75% pós-Seed do Cap. 11, a economia seria de cerca de 13 pontos, menos os warrants.</t>
  </si>
  <si>
    <t xml:space="preserve">'...com cerca de 13 pontos percentuais a mais da empresa no bolso (18% dos 75% que detinham).'</t>
  </si>
  <si>
    <t xml:space="preserve">Entender quando e como combinar **Venture Debt, RBF e FIDCs** no seu *Capital Stack* é uma das maiores alavancas de riqueza líquida</t>
  </si>
  <si>
    <t xml:space="preserve">O FIDC é prometido aqui, no título da abertura, no subtítulo da 6904, no checklist da 6925 e no Espelho (cota subordinada, over 90), mas o capítulo nunca explica o que é nem como se monta.</t>
  </si>
  <si>
    <t xml:space="preserve">Incluir uma seção curta sobre FIDC (cotas sênior e subordinada, gestor, custo mínimo, quando compensa) ou tirar FIDC dos títulos e do Espelho e remeter ao Vol. 10, Cap. 8.</t>
  </si>
  <si>
    <t xml:space="preserve">É não diluitivo. O fundador preserva equity.</t>
  </si>
  <si>
    <t xml:space="preserve">O título (6891) promete 'a matemática patrimonial' e 'dezenas de milhões a mais no bolso'. O corpo são quatro frases soltas sem um número. Lista virada em fragmentos.</t>
  </si>
  <si>
    <t xml:space="preserve">Fazer a conta prometida com o caso de Marina: '18% de uma empresa vendida por R$ 200 milhões são R$ 36 milhões. A linha de RBF custou cerca de R$ 1,5 milhão acima do principal.'</t>
  </si>
  <si>
    <t xml:space="preserve">### Negociando Covenants financeiros, Warrants (equity kicker), carência (grace period) e subordinação em FIDCs</t>
  </si>
  <si>
    <t xml:space="preserve">A seção não ensina a negociar: lista provedores e termos típicos. Carência e subordinação em FIDC não aparecem, e covenants só são citados de passagem.</t>
  </si>
  <si>
    <t xml:space="preserve">Retitular para 'Quem empresta e em que termos' ou entregar o prometido: o que pedir nos covenants, quanto de carência é normal, como se calcula a subordinação.</t>
  </si>
  <si>
    <t xml:space="preserve">além de fundos internacionais que operam na América Latina (como **Silicon Valley Bank / First Citizens**, **WTI** e ** Columbia Lake Partners** em rodadas globais)</t>
  </si>
  <si>
    <t xml:space="preserve">Nomes a checar: não confirmo a 'Brasil Venture Debt (BVD)', e SVB, WTI e Columbia Lake não têm operação conhecida no Brasil. A 6908 repete o SVB e soma Hercules, TriplePoint e Vector.</t>
  </si>
  <si>
    <t xml:space="preserve">Verificar cada provedor e manter só os ativos no Brasil em 2026. Para os estrangeiros, dizer que emprestam à holding no exterior (após flip), não à Ltda.</t>
  </si>
  <si>
    <t xml:space="preserve">A Brasil Venture Debt existe, captou R$ 140 milhões no primeiro fundo, em 2018, e anunciou fundo de R$ 300 milhões em 2022, quando Itaú e BTG também faziam venture debt. O SVB tinha fundo de US$ 30 milhões para a região, sem operação ativa confirmada no Brasil.</t>
  </si>
  <si>
    <t xml:space="preserve">casas especializadas como ** Brasil Venture Debt (BVD)**</t>
  </si>
  <si>
    <t xml:space="preserve">Negrito quebrado pelo espaço depois dos asteriscos: o leitor vê '** Brasil Venture Debt (BVD)**'. O mesmo em '** Columbia Lake Partners**', na mesma linha.</t>
  </si>
  <si>
    <t xml:space="preserve">Tirar o espaço: '**Brasil Venture Debt (BVD)**' e '**Columbia Lake Partners**'.</t>
  </si>
  <si>
    <t xml:space="preserve">Internacional. Silicon Valley Bank (pós-reestruturação 2023), Hercules Capital, TriplePoint, e Vector Capital. Brazilian-focused. Fintechs especializadas emergentes.</t>
  </si>
  <si>
    <t xml:space="preserve">Lista virada em fragmentos ('Internacional.', 'Brazilian-focused.'). O mesmo molde repete em 'Prazo. Vinte e quatro...' (6910) e 'Capital. R$ 100 mil...' (6916).</t>
  </si>
  <si>
    <t xml:space="preserve">Voltar à tabela (provedor, tipo, ticket, onde opera) ou escrever prosa: 'Lá fora, Hercules e TriplePoint emprestam a startups com holding nos EUA.'</t>
  </si>
  <si>
    <t xml:space="preserve">Players brasileiros. a55, Stone Capital, Linker, Cora, e Trigg. Clearco operou BR até 2022, ou 2023.</t>
  </si>
  <si>
    <t xml:space="preserve">Cora e Linker são bancos digitais de PJ e a Trigg é cartão de crédito, não RBF. 'Até 2022, ou 2023' expõe a dúvida. O Cap. 12 (6686) cita Pipe e Clearco como exemplos clássicos, aqui um descontinuou.</t>
  </si>
  <si>
    <t xml:space="preserve">Checar cada nome, cortar os que não fazem RBF e unificar a lista com a do Cap. 12. Trocar 'Players' por 'Empresas'.</t>
  </si>
  <si>
    <t xml:space="preserve">Não há registro de operação da Clearco no Brasil: em 2021 ela atuava nos EUA, no Reino Unido e no Canadá e planejava Europa e Ásia. Da lista, só a a55 está confirmada como financiadora de SaaS e e-commerce no Brasil.</t>
  </si>
  <si>
    <t xml:space="preserve">https://betakit.com/clearbanc-rebrands-raises-350-million-usd-to-provide-full-stack-founder-support/</t>
  </si>
  <si>
    <t xml:space="preserve">Empresa com receita irregular (percentual vira grande em picos. Sufocante).</t>
  </si>
  <si>
    <t xml:space="preserve">O ponto dentro do parêntese parte a frase. E o raciocínio está trocado: no RBF a parcela acompanha a receita. O que sufoca a receita irregular é parcela mínima ou prazo curto.</t>
  </si>
  <si>
    <t xml:space="preserve">'Empresa com receita irregular, quando o contrato tem parcela mínima ou prazo curto: nos meses fracos, a parcela come o caixa.'</t>
  </si>
  <si>
    <t xml:space="preserve">leu a cláusula de **Vencimento Antecipado (*Financial Covenants*)**?</t>
  </si>
  <si>
    <t xml:space="preserve">Tradução trocada: vencimento antecipado é 'acceleration'. Financial covenants são as metas cuja quebra dispara o vencimento.</t>
  </si>
  <si>
    <t xml:space="preserve">'...leu os covenants financeiros e a cláusula de vencimento antecipado que eles disparam?'</t>
  </si>
  <si>
    <t xml:space="preserve">CAPÍTULO 14</t>
  </si>
  <si>
    <t xml:space="preserve">uma comunidade fiel de 4.200 pacientes promotores (NPS 84) e 600 dentistas parceiros em Minas Gerais que acompanhavam seu trabalho técnico há anos</t>
  </si>
  <si>
    <t xml:space="preserve">Com duas clínicas, 600 dentistas parceiros é desproporcional e não aparece antes nem depois. A 'linha própria de produtos de cuidado oral' lançada com a rodada também some do livro.</t>
  </si>
  <si>
    <t xml:space="preserve">Baixar para uma ordem plausível (ex.: 'cerca de 60 dentistas que encaminhavam casos') e citar a linha de produtos no Vol. 6, ou cortá-la.</t>
  </si>
  <si>
    <t xml:space="preserve">Título do Cap. 6 (relações bancárias, linha 4243), também colado no Cap. 10 (5963), aqui sobre a definição de crowdfunding. Abaixo dele o texto recomeça em tom de verbete, com glosas.</t>
  </si>
  <si>
    <t xml:space="preserve">Trocar por 'O que a CVM 88 permite e quem opera' e abrir com a ponte: 'O que Camila usou tem nome e regra.' Cortar as glosas de equity e VC.</t>
  </si>
  <si>
    <t xml:space="preserve">Equity crowdfunding ganhou tração em Brasil para três tipos de situação.</t>
  </si>
  <si>
    <t xml:space="preserve">'Em Brasil' sem artigo, na primeira linha da seção.</t>
  </si>
  <si>
    <t xml:space="preserve">'O equity crowdfunding ganhou tração no Brasil em três situações.'</t>
  </si>
  <si>
    <t xml:space="preserve">### A regra inegociável da sindicação: como agrupar 200 investidores em uma única linha no seu Cap Table</t>
  </si>
  <si>
    <t xml:space="preserve">O corpo trata de valor, instrumento, valuation e comissão. Sindicação só aparece na 7019. Mesmo desencontro em 7034 (termos da Série A, corpo sobre percepção) e 7057 (métricas ausentes).</t>
  </si>
  <si>
    <t xml:space="preserve">Retitular pelo que o corpo entrega ('Os números de uma oferta típica') e trazer a regra do veículo único da linha 7019 para baixo deste título.</t>
  </si>
  <si>
    <t xml:space="preserve">**Investidores.** Tickets comuns. R$ 1 mil a R$ 50 mil por investidor pessoa física.</t>
  </si>
  <si>
    <t xml:space="preserve">Contradiz o quadro da linha 6970: o investidor comum só pode aplicar R$ 20 mil por ano. Tickets de R$ 50 mil (aqui) ou R$ 100 mil (6967) só valem para quem comprova renda ou qualificação.</t>
  </si>
  <si>
    <t xml:space="preserve">'Tickets de R$ 1 mil a R$ 20 mil, o teto do investidor geral. Acima disso, só quem comprova renda ou aplicações acima de R$ 200 mil, ou é qualificado.'</t>
  </si>
  <si>
    <t xml:space="preserve">### A engenharia de bastidores: por que 40% a 50% da rodada precisa estar comprometida antes de a página ir ao ar no Dia 1</t>
  </si>
  <si>
    <t xml:space="preserve">A âncora muda a cada seção: 40% (6959), 40% a 50% antes do Dia 1 (aqui), nas primeiras 48h (7017), 30% a 50% (7044), 35% a 40% em 24h (7186). Compromisso antes da oferta no ar pode esbarrar na CVM 88.</t>
  </si>
  <si>
    <t xml:space="preserve">Fixar um número (40%) e o momento que a cena já mostra: líder articulado antes, reservas formalizadas na plataforma nas primeiras horas. Conferir na CVM 88 o que é permitido antes do lançamento.</t>
  </si>
  <si>
    <t xml:space="preserve">Série A de VC tem um a três investidores. Crowdfunding tem quinhentos. Implica. Quorum em AGEs é mais difícil.</t>
  </si>
  <si>
    <t xml:space="preserve">'Implica.' ficou solto quando o dois-pontos virou ponto. E o alerta supõe quinhentos nomes no cap table, o que o capítulo proíbe com o veículo único (7019). Sobra do texto antigo.</t>
  </si>
  <si>
    <t xml:space="preserve">'Sem veículo único, a oferta põe quinhentos sócios no contrato social: quórum difícil e fricção em toda rodada. Por isso o veículo é inegociável.'</t>
  </si>
  <si>
    <t xml:space="preserve">tokenização de recebíveis, tratados no Capítulo 20)</t>
  </si>
  <si>
    <t xml:space="preserve">Remissão com a numeração antiga. A tokenização foi fundida neste mesmo Cap. 14 (a partir da linha 7063). O Vol. 5 não tem Cap. 20.</t>
  </si>
  <si>
    <t xml:space="preserve">'...tokenização de recebíveis, tratados mais adiante neste capítulo).'</t>
  </si>
  <si>
    <t xml:space="preserve">Futebol, ou clubes (Santos, Flamengo, e Cruzeiro SAF). Crowdfunding para fãs.</t>
  </si>
  <si>
    <t xml:space="preserve">O parágrafo anterior manda não confundir CVM 88 com fan tokens, e aqui clubes conhecidos por fan tokens viram casos de crowdfunding. Grupo Trigo (7046), Liv Up (7048) e B4 (7044) também pedem fonte.</t>
  </si>
  <si>
    <t xml:space="preserve">Manter só casos com oferta registrada na CVM e fonte citada (plataforma, ano, valor). Tirar os clubes ou levá-los para a parte de tokens, com a ressalva.</t>
  </si>
  <si>
    <t xml:space="preserve">Não achei oferta de crowdfunding da CVM 88 de Santos, Flamengo ou Cruzeiro SAF. A captação do Cruzeiro SAF em 2023 foi de R$ 50 milhões em notas comerciais, liderada pela XP e restrita a investidores profissionais, não aos torcedores.</t>
  </si>
  <si>
    <t xml:space="preserve">https://www.itatiaia.com.br/esportes/futebol/futebol-nacional/futebol-mineiro/cruzeiro/cruzeiro-busca-investimento-milionario-em-futebol-de-base-masculino-e-feminino/</t>
  </si>
  <si>
    <t xml:space="preserve">### Marco regulatório brasileiro de cripto e tokens</t>
  </si>
  <si>
    <t xml:space="preserve">O antigo capítulo de tokenização foi enxertado no meio do de crowdfunding, entre métricas e armadilhas, sem ponte, cena ou Espelho. E remete ao próprio Cap. 14 como se fosse outro (7079, 7087).</t>
  </si>
  <si>
    <t xml:space="preserve">Mover o bloco 7063 a 7128 para depois do checklist, abrir com uma ponte ('Camila cogitou tokenizar a oferta e desistiu, por três motivos...'), pôr uma pergunta no Espelho e apagar as autorremissões.</t>
  </si>
  <si>
    <t xml:space="preserve">A CVM mantem competência sobre security tokens, isto é, tokens que representam direito sobre fluxo de caixa, participacao ou rendimento de empreendimento de terceiro.</t>
  </si>
  <si>
    <t xml:space="preserve">Parágrafo inteiro sem acentos ('mobiliario', 'mantem', 'participacao', 'Orientacao', 'instrucoes'), caso único na coleção. E CVM 88 e CVM 175 são resoluções, não instruções.</t>
  </si>
  <si>
    <t xml:space="preserve">Restaurar a acentuação e trocar 'instrucoes CVM 88/2022 ... CVM 175/2022' por 'Resoluções CVM 88/2022 ... CVM 175/2022'.</t>
  </si>
  <si>
    <t xml:space="preserve">exigindo licença de instituição de pagamento se houver custódia ou conversão para fiat</t>
  </si>
  <si>
    <t xml:space="preserve">Pelas Resoluções BCB 519 a 521/2025, quem custodia ou converte ativo virtual precisa de autorização de prestadora de serviços de ativos virtuais, não de instituição de pagamento.</t>
  </si>
  <si>
    <t xml:space="preserve">Conferir o texto das Resoluções BCB 520 e 521/2025 e corrigir o tipo de autorização aqui e na quarta pergunta da linha 7079.</t>
  </si>
  <si>
    <t xml:space="preserve">Custódia, intermediação e troca de ativos virtuais exigem autorização de prestadora de serviços de ativos virtuais (SPSAV intermediária, custodiante ou corretora) ou instituição já autorizada, como banco ou corretora, não licença de IP. As Res. BCB 519 a 521 vigoram desde 2/2/2026, e 4/5/2026 é só o início do reporte das operações da 521.</t>
  </si>
  <si>
    <t xml:space="preserve">https://capitalaberto.com.br/regulacao/2025/11/bc-publica-regras-para-criptoativos-e-mantem-a-auto-custodia</t>
  </si>
  <si>
    <t xml:space="preserve">Token pode ser tratado como captação de recursos (não tributável na emissão. Mas gera obrigações).</t>
  </si>
  <si>
    <t xml:space="preserve">Afirmação tributária arriscada: token que dá direito a receita futura pode ser tratado como receita antecipada ou passivo, com tributação diferente. O ponto dentro do parêntese parte a frase.</t>
  </si>
  <si>
    <t xml:space="preserve">'O tratamento depende do que o token representa: aporte de capital não é tributado, venda de direito sobre receita futura pode ser. Defina com o contador antes da emissão.'</t>
  </si>
  <si>
    <t xml:space="preserve">Comunicação pós-rodada inexistente. Founder captou. Não dá satisfação.</t>
  </si>
  <si>
    <t xml:space="preserve">Founder no lugar de fundador (7138, 7140, 7152, 7174), ao lado de players, rails, retention e pitched no mesmo capítulo. O autor pediu fundador.</t>
  </si>
  <si>
    <t xml:space="preserve">'Comunicação pós-rodada inexistente. O fundador captou e sumiu.' Trocar founder por fundador e os anglicismos por equivalentes em português.</t>
  </si>
  <si>
    <t xml:space="preserve">Descumprir limite (mais que R$ 15 milhões, ou segunda campanha em menos que doze meses).</t>
  </si>
  <si>
    <t xml:space="preserve">A CVM 88 limita o valor captado no ano a R$ 15 milhões. Não conheço vedação a uma segunda oferta dentro do teto no mesmo período. Regra a conferir.</t>
  </si>
  <si>
    <t xml:space="preserve">Conferir a CVM 88 e, se for o caso, escrever 'captar acima de R$ 15 milhões no ano, somadas todas as ofertas'.</t>
  </si>
  <si>
    <t xml:space="preserve">A CVM 88 limita a captação a R$ 15 milhões por ano-calendário por sociedade empresária de pequeno porte, somando as ofertas. Não há vedação a uma segunda oferta em menos de doze meses dentro desse teto.</t>
  </si>
  <si>
    <t xml:space="preserve">https://www.demarest.com.br/cvm-abre-consulta-publica-para-aprimorar-regulamentacao-de-plataformas-eletronicas-de-crowdfunding/</t>
  </si>
  <si>
    <t xml:space="preserve">CAPÍTULO 15</t>
  </si>
  <si>
    <t xml:space="preserve">Lucas sentiu um alívio tão grande que passou cinco meses sem enviar um único relatório estruturado aos investidores</t>
  </si>
  <si>
    <t xml:space="preserve">Desde o Vol. 1 (1:5400) a relação com investidores é de Marina, e no Cap. 9 (5:5936) ela manda atualizações até os fundos pedirem a rodada. Aqui é tarefa de Lucas e ela não percebe.</t>
  </si>
  <si>
    <t xml:space="preserve">Escrever "Marina, absorvida pela máquina comercial, passou os relatórios a Lucas, que ficou cinco meses sem enviar..." ou fazer de Marina a autora do erro.</t>
  </si>
  <si>
    <t xml:space="preserve">Fundadores tratam o investidor como cliente que precisa ser satisfeito. Resultado: relatórios inflados, problemas escondidos e reuniões de board (conselho) onde ninguém aprende nada.</t>
  </si>
  <si>
    <t xml:space="preserve">Depois da cena de Lucas, a seção recomeça genérica e não cumpre o título: não explica a reserva de follow-on do fundo nem volta ao caso do sétimo mês.</t>
  </si>
  <si>
    <t xml:space="preserve">Explicar a reserva com o caso: 'O fundo guarda parte do capital para follow-on e decide a quem dar pelo histórico de updates. O de Lucas tinha cinco meses em branco.'</t>
  </si>
  <si>
    <t xml:space="preserve">### A anatomia do Investor Update perfeito em 5 blocos (Destaques, Métricas Padronizadas, Baixas/Aprendizados, Caixa/Runway e Pedidos de Ajuda)</t>
  </si>
  <si>
    <t xml:space="preserve">O modelo abaixo tem seis blocos com outros nomes (resumo, métricas, o que foi bem, o que não foi bem, pedidos, próximo mês). Caixa e runway são uma linha das métricas.</t>
  </si>
  <si>
    <t xml:space="preserve">Usar no título os blocos do modelo ou, melhor, remeter ao template da Fase 14 e alinhar os nomes.</t>
  </si>
  <si>
    <t xml:space="preserve">ASSUNTO: [Empresa] - Update [Mês/Ano]</t>
  </si>
  <si>
    <t xml:space="preserve">Terceira versão do template de Investor Update no mesmo volume (Fase 14, linha 1265, e Cap. 9, linha 5612), cada uma com blocos diferentes. Quebra a promessa de template impresso uma única vez.</t>
  </si>
  <si>
    <t xml:space="preserve">Cortar o modelo e remeter ao template da Fase 14. Ficar só com o que é deste capítulo: prazo, o bloco 'O que não foi bem' e os exemplos de pedido.</t>
  </si>
  <si>
    <t xml:space="preserve">e eu preparo o forwardable e-mail.</t>
  </si>
  <si>
    <t xml:space="preserve">Linha do modelo antigo que sobrou depois da reescrita: repete a frase de cima e começa com minúscula. Dentro do bloco de código, os asteriscos da linha 7282 aparecem crus.</t>
  </si>
  <si>
    <t xml:space="preserve">Apagar a linha 7283 e tirar o markdown do bloco: 'Se topar, te mando um e-mail de três linhas, pronto para encaminhar, com contexto e deck.'</t>
  </si>
  <si>
    <t xml:space="preserve">### Por que 12 meses de Investor Updates consistentes reduzem o tempo da sua Série A pela metade</t>
  </si>
  <si>
    <t xml:space="preserve">Promessa numérica sem fonte e sem conta no corpo, que só lista o que os fundos checam por back-channel.</t>
  </si>
  <si>
    <t xml:space="preserve">'Por que 12 meses de updates consistentes encurtam a sua Série A', ou trazer a fonte do 'pela metade'.</t>
  </si>
  <si>
    <t xml:space="preserve">### Pontualidade de Envio (100% até o 8º dia útil)</t>
  </si>
  <si>
    <t xml:space="preserve">O prazo do update muda a cada seção: 5º dia útil (7222), 8º (aqui), dia 10 (7396) e primeira segunda útil 'após o fechamento do 5º dia útil' (7402), data impossível. A tabela nem mede a pontualidade.</t>
  </si>
  <si>
    <t xml:space="preserve">Fixar um prazo (até o 5º dia útil) no capítulo e no template da Fase 14, e trocar o Ritual por 'a segunda-feira seguinte ao fechamento do 5º dia útil'.</t>
  </si>
  <si>
    <t xml:space="preserve">### Mudar as métricas do relatório todo mês para esconder o que foi mal, enviar o deck do Board na véspera à meia-noite e usar a reunião apenas para ler números</t>
  </si>
  <si>
    <t xml:space="preserve">Nenhuma das três armadilhas do título está na lista, que traz seis outras. Trocar as métricas mês a mês, a mais grave, nem é citada.</t>
  </si>
  <si>
    <t xml:space="preserve">Incluir as três do título, a começar por 'Mudar as métricas todo mês: o investidor perde a série e passa a desconfiar de tudo', ou retitular pela lista.</t>
  </si>
  <si>
    <t xml:space="preserve">Capítulo 9: Captação]], Capítulo 9: Planejamento de Rodada,</t>
  </si>
  <si>
    <t xml:space="preserve">O Cap. 9 aparece duas vezes, a segunda sem link: sobra dos antigos capítulos de captação e de planejamento de rodada, fundidos no 9.</t>
  </si>
  <si>
    <t xml:space="preserve">'Ver também: Capítulo 9 (Captação de Equity e Planejamento de Rodada), Capítulo 1 do Vol. 9 (Board e Governance)...'</t>
  </si>
  <si>
    <t xml:space="preserve">&gt; [!tip] O Espelho do Gestor: Governança de Caixa e Forecast (Autodiagnóstico Rápido)</t>
  </si>
  <si>
    <t xml:space="preserve">Título de outro Espelho (caixa e forecast) num capítulo de relação com investidores. O item 1 vem em bullet e os seguintes numerados 2 e 3: remendo visível.</t>
  </si>
  <si>
    <t xml:space="preserve">'O Espelho do Gestor (Autodiagnóstico Rápido)', como nos outros capítulos, e numerar o primeiro item: '1. O update dos meses ruins: ...'.</t>
  </si>
  <si>
    <t xml:space="preserve">FASE 15</t>
  </si>
  <si>
    <t xml:space="preserve">Dois anos antes (esquecendo o tropeço com o vendedor sênior contratado quando tinham apenas R$ 15 mil de receita recorrente, ver Volume 4), assim que a empresa bateu R$ 180 mil de MRR</t>
  </si>
  <si>
    <t xml:space="preserve">'Dois anos antes' não tem referência e embaralha a cronologia da cena. 'Esquecendo o tropeço' é ambíguo: soa como se tivessem esquecido o episódio, e não repetido o erro.</t>
  </si>
  <si>
    <t xml:space="preserve">'Dois anos depois do tropeço com o vendedor sênior contratado aos R$ 15 mil de MRR (Volume 4), quando a empresa bateu R$ 180 mil, eles repetiram o erro em dose tripla e contrataram três vendedores plenos.'</t>
  </si>
  <si>
    <t xml:space="preserve">(documentando o playbook no Passo 1: validando a passagem de bastão com dois vendedores no Passo 2 e acompanhando a retenção líquida no Passo 5: até destravar o crescimento rumo aos R$ 650 mil de MRR)</t>
  </si>
  <si>
    <t xml:space="preserve">Dois-pontos no lugar de vírgulas quebram o parêntese. E o Passo 2 do texto é 'escale marketing', não a passagem de bastão a dois vendedores, que está no Passo 1.</t>
  </si>
  <si>
    <t xml:space="preserve">'(documentou o playbook e o testou com dois vendedores no Passo 1, acompanhou a retenção líquida no Passo 5 e assim abriu caminho até os R$ 650 mil de MRR)'.</t>
  </si>
  <si>
    <t xml:space="preserve">Marina não precisava de mais vendedores salvadores da pátria; precisava de um sistema comercial e de aquisição que girasse sem ela na sala</t>
  </si>
  <si>
    <t xml:space="preserve">Ponto e vírgula montando antítese, padrão vetado pelo autor. A Fase 15 tem cerca de 19 linhas de prosa com ponto e vírgula, muitas no lugar de travessão.</t>
  </si>
  <si>
    <t xml:space="preserve">'Marina não precisava de vendedores heroicos. Precisava de um sistema comercial que girasse sem ela na sala.'</t>
  </si>
  <si>
    <t xml:space="preserve">A pergunta de FMF aqui é: *há decisões estratégicas que só você pode tomar, porque só você tem o contexto de mercado construído?*</t>
  </si>
  <si>
    <t xml:space="preserve">Sigla FMF sem definição num volume que se diz autocontido. E o callout cai no meio da explicação dos loops, sem relação com ela.</t>
  </si>
  <si>
    <t xml:space="preserve">Escrever 'founder-market fit (FMF, o encaixe entre fundador e mercado)' e mover o callout para perto do Passo 1, que trata da saída do fundador da venda.</t>
  </si>
  <si>
    <t xml:space="preserve">O roteiro de escala comercial desdobra-se em seis movimentos (do Passo 0 ao Passo 5): compreender o motor integrado de quatro peças, auditar o funil atual</t>
  </si>
  <si>
    <t xml:space="preserve">Promete seis passos, mas o texto só tem os Passos 0, 1, 2 e 5. Faltam o 3 e o 4 (auditar o funil, unit economics por canal) e a ordem anunciada não bate com os títulos.</t>
  </si>
  <si>
    <t xml:space="preserve">Restaurar os Passos 3 e 4 cortados na fusão. Ou renumerar de 0 a 3 e reescrever o anúncio com os quatro movimentos reais: motor, saída do fundador da venda, escala de canais e expansão em dois eixos.</t>
  </si>
  <si>
    <t xml:space="preserve">Antes de otimizar qualquer peça específica (vendas, marketing, retenção), entenda. Um motor de crescimento é *sistema*, não componente.</t>
  </si>
  <si>
    <t xml:space="preserve">'Entenda.' ficou sem objeto. Os dois-pontos que ligavam a frase seguinte viraram ponto final.</t>
  </si>
  <si>
    <t xml:space="preserve">'Antes de otimizar qualquer peça (vendas, marketing, retenção), entenda que o motor de crescimento funciona como sistema.'</t>
  </si>
  <si>
    <t xml:space="preserve">Se "não" para qualquer uma, você ainda está em venda fundador-led. A transição exige cinco itens.</t>
  </si>
  <si>
    <t xml:space="preserve">Contradiz o parêntese da linha 191. Na primeira pergunta, é o 'sim' que indica venda do fundador. A regra antiga ficou ao lado do remendo.</t>
  </si>
  <si>
    <t xml:space="preserve">Apagar a frase e manter só o critério do parêntese. Ou pôr a primeira pergunta em positivo: 'Mais da metade das vendas dos últimos seis meses fechou sem o fundador na sala?'</t>
  </si>
  <si>
    <t xml:space="preserve">combinando tipicamente 50% a 70% de fixo e 30% a 50% de variável pago sobre contratos efetivamente recebidos, e não apenas sobre *pipeline*.</t>
  </si>
  <si>
    <t xml:space="preserve">Na CLT a comissão é exigível quando a venda se conclui (art. 466) e o estorno por inadimplência só cabe em insolvência (Lei 3.207/57). Pagar só sobre o recebido pede ressalva.</t>
  </si>
  <si>
    <t xml:space="preserve">Acrescentar: 'Na CLT, a comissão é devida quando a venda se conclui. Em contratos pagos em parcelas ela pode acompanhar cada parcela, e o estorno só cabe se o comprador ficar insolvente. Escreva a regra no plano de comissão e valide com o advogado.'</t>
  </si>
  <si>
    <t xml:space="preserve">Na CLT a comissão é exigível quando a transação se conclui (art. 466) e, em vendas por prestações, na proporção da liquidação de cada parcela (§ 1º). Estorno de comissão já paga só cabe com insolvência do comprador (Lei 3.207/1957, art. 7º), não por inadimplência ou cancelamento.</t>
  </si>
  <si>
    <t xml:space="preserve">https://www.peticoesonline.com.br/art-466-clt | https://www.conjur.com.br/wp-content/uploads/2023/09/loja-nao-estornar-comissao-vendedor.pdf</t>
  </si>
  <si>
    <t xml:space="preserve">Outbound. SDRs em time. Cadências estruturadas. Ferramentas (Outreach, Apollo.io, LinkedIn Sales Navigator).</t>
  </si>
  <si>
    <t xml:space="preserve">Lista convertida em frases sem verbo. O padrão se repete nas seis frentes de canal e em fechos como 'Não crescimento.' (187) e 'Falso.' (343).</t>
  </si>
  <si>
    <t xml:space="preserve">Em material de referência, voltar à lista com marcadores. Ou escrever em prosa: 'No outbound, monte um time de SDRs com cadências estruturadas e ferramentas como Apollo.io e Sales Navigator.'</t>
  </si>
  <si>
    <t xml:space="preserve">Mas aqui mora um erro comum: empreendedores tratam "expansão" como sinônimo de "conquistar clientes novos".</t>
  </si>
  <si>
    <t xml:space="preserve">Abertura enfática. O vício volta em 'Por que isso importa na prática.' (276), 'Cuidado:' (647) e 'Atenção à legislação brasileira:' (201).</t>
  </si>
  <si>
    <t xml:space="preserve">'Muitos fundadores tratam expansão como sinônimo de conquistar clientes novos.'</t>
  </si>
  <si>
    <t xml:space="preserve">Expandir para novos clientes sem estancar esse vazamento é repor água em balde furado. Profundidade vem primeiro.</t>
  </si>
  <si>
    <t xml:space="preserve">Clichê seguido de frase de efeito que repete o título do callout. A fase acumula imagens gastas: 'salvadores da pátria', 'balde furado', 'teatro', 'suicídio'.</t>
  </si>
  <si>
    <t xml:space="preserve">Cortar as duas frases finais. O raciocínio sobre NRR já sustenta a regra.</t>
  </si>
  <si>
    <t xml:space="preserve">A vantagem: cada integração adiciona switching cost. O cliente tem cada vez mais caro trocar.</t>
  </si>
  <si>
    <t xml:space="preserve">Frase agramatical. 'O cliente tem cada vez mais caro trocar' não se sustenta em português.</t>
  </si>
  <si>
    <t xml:space="preserve">'A vantagem: cada integração aumenta o custo de troca, e sair fica cada vez mais caro para o cliente.'</t>
  </si>
  <si>
    <t xml:space="preserve">A maioria das expansões internacionais prematuras na América Latina falha ou precisa ser revertida em menos de dois anos por subestimar regulação, impostos e distribuição local</t>
  </si>
  <si>
    <t xml:space="preserve">Estatística sem fonte dada como fato. A fase repete o vício em 'raramente passa de R$ 5 a 10 milhões de ARR' (142) e 'combinam dois a três loops' (136).</t>
  </si>
  <si>
    <t xml:space="preserve">Citar a fonte ou rebaixar o tom: 'Expansões internacionais prematuras na América Latina costumam tropeçar em regulação, impostos e distribuição local.'</t>
  </si>
  <si>
    <t xml:space="preserve">vale para descoberta e validação, mas apenas um caminho entra em execução comercial pesada por vez, apostas transformacionais de alto risco, alto retorno, e horizonte longo.</t>
  </si>
  <si>
    <t xml:space="preserve">A frase termina num aposto solto que não se liga a nada. Parece resto de uma versão anterior à emenda.</t>
  </si>
  <si>
    <t xml:space="preserve">Levar o aposto para a definição: 'e dez por cento em apostas transformacionais (Caminhos 5 e 6), de alto risco, alto retorno e horizonte longo.' E fechar a frase em 'por vez'.</t>
  </si>
  <si>
    <t xml:space="preserve">Na prática, a regra 70/20/10 (Nagji e Tuff, *Harvard Business Review*, 2012) governa a alocação de pesquisa e validação (20% em pilotos de adjacência e 10% em experimentos transformacionais)</t>
  </si>
  <si>
    <t xml:space="preserve">Repete o callout da linha 266, com a mesma citação e a mesma ressalva de 'um caminho por vez'. Sinal de dois textos fundidos.</t>
  </si>
  <si>
    <t xml:space="preserve">Manter uma versão só. Apagar o callout da linha 266 e deixar este parágrafo, que já traz a regra e a ressalva.</t>
  </si>
  <si>
    <t xml:space="preserve">Sete critérios: 1) mais de 70% dos novos contratos fechados sem o fundador na sala e pelo menos dois vendedores contratados batendo meta por três meses seguidos; 2) dois ou mais canais de aquisição validados</t>
  </si>
  <si>
    <t xml:space="preserve">A numeração para no item 2 e os outros cinco viram frases soltas. O payback de 18 meses contradiz a catraca (287) e o fecho da fase (334): 12 meses em PME, 18 em enterprise.</t>
  </si>
  <si>
    <t xml:space="preserve">Lista numerada de 1 a 7, com o payback alinhado: 'Payback de CAC abaixo de 12 meses em PME e mid-market, ou de 18 meses em enterprise.'</t>
  </si>
  <si>
    <t xml:space="preserve">2. Calcular NRR dos últimos doze meses (receita na base atual, versus base há doze meses).</t>
  </si>
  <si>
    <t xml:space="preserve">Definição ambígua. Comparar a receita total de hoje com a de 12 meses atrás mede crescimento, não NRR. O NRR olha só a coorte que já era cliente há 12 meses.</t>
  </si>
  <si>
    <t xml:space="preserve">'Calcular o NRR: receita recorrente de hoje vinda dos clientes que já estavam na base há 12 meses, dividida pela receita desses mesmos clientes há 12 meses.'</t>
  </si>
  <si>
    <t xml:space="preserve">Green Angels (venda direta, estimativa ilustrativa das ordens de grandeza com base no prospecto F-1 de 2018)</t>
  </si>
  <si>
    <t xml:space="preserve">A célula diz que os números vêm do F-1, e a nota logo abaixo diz que a companhia não reporta CAC por canal. Numa seção 'caso real', a tabela inventada mina a confiança.</t>
  </si>
  <si>
    <t xml:space="preserve">Tirar a menção ao F-1 da célula e pôr o aviso no título da tabela ('ilustração do autor, sem dado público por canal'). Melhor ainda: usar dados que o F-1 traz, como número de polos e de clientes ativos.</t>
  </si>
  <si>
    <t xml:space="preserve">com valuation de ~US$ 6,7 bi no preço do IPO a US$ 24, chegando a ~US$ 9,0 bi no fechamento do primeiro pregão a US$ 31,35)</t>
  </si>
  <si>
    <t xml:space="preserve">O Vol. 4 (Fase 11, linha 350) dá 'cerca de US$ 9,9 bilhões de market cap no primeiro dia pós-IPO' para a mesma estreia. Os volumes divergem. Conferir os números do IPO.</t>
  </si>
  <si>
    <t xml:space="preserve">Checar captação, preço, valuation e fechamento do primeiro pregão da StoneCo (25/10/2018), além da lista de investidores pré-IPO, e unificar nos Vols. 4 e 6. Partir a frase, que passa de 90 palavras.</t>
  </si>
  <si>
    <t xml:space="preserve">A StoneCo precificou o IPO a US$ 24 em 24/10/2018 e a ação fechou o primeiro pregão a US$ 31,35, alta de 30,6%, com valor de quase US$ 9 bilhões. A captação ficou perto de US$ 1,1 bilhão sem o lote suplementar e de US$ 1,4 bilhão com ele.</t>
  </si>
  <si>
    <t xml:space="preserve">https://exame.com/invest/mercados/acao-da-stone-sobe-30-em-estreia-na-nasdaq/ | https://news.crunchbase.com/venture/stoneco-ipo-prices-above-range-raises-over-1b/</t>
  </si>
  <si>
    <t xml:space="preserve">Três propriedades difíceis de replicar ao mesmo tempo (apoiadas em uma cunha inicial clara): wedge claro, canal próprio defensável (Green Angels), financiamento concentrado em poucos grandes</t>
  </si>
  <si>
    <t xml:space="preserve">Anuncia três propriedades e lista quatro. A cunha clara aparece duas vezes, como apoio e como item.</t>
  </si>
  <si>
    <t xml:space="preserve">'Três propriedades difíceis de replicar ao mesmo tempo, todas apoiadas numa cunha clara: canal próprio defensável (Green Angels), financiamento concentrado em poucos investidores grandes e tese explícita de cross-sell.'</t>
  </si>
  <si>
    <t xml:space="preserve">### Quando a Fase 15 termina: dois vendedores batendo meta sem o fundador e unit economics sob controle</t>
  </si>
  <si>
    <t xml:space="preserve">Três listas de saída para a mesma fase em 60 linhas: sete 'sinais objetivos' (282), oito itens da 'catraca' (286 a 293) e cinco critérios de conclusão (333 a 337), com limiares diferentes.</t>
  </si>
  <si>
    <t xml:space="preserve">Fundir numa só lista de critérios de saída, com um limiar por métrica, e transformar o resto em checklist executável sem repetir números.</t>
  </si>
  <si>
    <t xml:space="preserve">1. Motor de vendas, e aquisição, opera sem envolvimento direto do fundador em mais de setenta por cento dos deals.</t>
  </si>
  <si>
    <t xml:space="preserve">Vírgulas soltas antes de 'e' e 'ou', provável troca mecânica de travessões: 'Revisite anualmente, e a cada saturação' (142), 'complexidade técnica, e de manutenção' (253).</t>
  </si>
  <si>
    <t xml:space="preserve">Tirar as vírgulas: 'O motor de vendas e aquisição opera sem o fundador em mais de 70% dos negócios.'</t>
  </si>
  <si>
    <t xml:space="preserve">Contratar um VP de Vendas vindo de multinacional antes de ter o processo comercial documentado (armadilha detalhada no Capítulo 13)</t>
  </si>
  <si>
    <t xml:space="preserve">O Capítulo 13 trata de cultura. A armadilha do VP de Vendas de grife está no Capítulo 9 (Executive Hiring), na abertura com Lucas e Marina (linha 5657).</t>
  </si>
  <si>
    <t xml:space="preserve">Trocar por '(armadilha detalhada no Capítulo 9, Executive Hiring)'.</t>
  </si>
  <si>
    <t xml:space="preserve">**O Teste das Férias de 30 Dias:** Se você e seu cofundador forem proibidos de entrar em qualquer call comercial ou aprovar descontos pelos próximos 30 dias</t>
  </si>
  <si>
    <t xml:space="preserve">As perguntas são boas, mas nenhuma retoma Marina: os 45 contratos, os três vendedores, as 14 horas por dia. A cena da abertura some depois da linha 103.</t>
  </si>
  <si>
    <t xml:space="preserve">Ancorar a primeira pergunta na cena: 'Se Marina sumisse por 30 dias, os três vendedores bateriam a meta do mês? E na sua empresa?' Trazer Marina de volta também no Passo 1, com o playbook que ela escreveu.</t>
  </si>
  <si>
    <t xml:space="preserve">Toda segunda-feira, ouça com o time duas gravações de reuniões da semana anterior</t>
  </si>
  <si>
    <t xml:space="preserve">Ritual semanal que manda entregar 'na sexta-feira a Versão 1.0 do Playbook'. A versão 1.0 só existe uma vez, e a fase não traz template de playbook para apoiar a entrega.</t>
  </si>
  <si>
    <t xml:space="preserve">'...e publique na sexta a revisão da semana do Playbook Comercial (v1.0 na primeira semana, v1.1 na seguinte).'</t>
  </si>
  <si>
    <t xml:space="preserve">A Nota do autor promete 'Oficina de Trincheira (Caderno de Campo)'. O nome não aparece no volume, e a oficina vem depois do Espelho e do Ritual, que deveriam fechar a fase.</t>
  </si>
  <si>
    <t xml:space="preserve">Renomear o bloco como 'Oficina de Trincheira (Caderno de Campo)' e decidir a ordem: oficina antes do Espelho, ou explicar na Nota do autor que ela funciona como apêndice da fase.</t>
  </si>
  <si>
    <t xml:space="preserve">O conceito foi co-desenvolvido por Brian Balfour (ex-VP Growth HubSpot, fundador da Reforge), Casey Winters, Kevin Kwok e Andrew Chen em 2019</t>
  </si>
  <si>
    <t xml:space="preserve">O ensaio da Reforge 'Growth Loops are the New Funnels' costuma ser datado de 2018. O ano também está no título do framework.</t>
  </si>
  <si>
    <t xml:space="preserve">Conferir a data de publicação e corrigir título e corpo se for 2018.</t>
  </si>
  <si>
    <t xml:space="preserve">Se X ≥ 1, crescimento autosustentável.</t>
  </si>
  <si>
    <t xml:space="preserve">Grafia errada. O correto é 'autossustentável'.</t>
  </si>
  <si>
    <t xml:space="preserve">'Se X ≥ 1, o crescimento é autossustentável.'</t>
  </si>
  <si>
    <t xml:space="preserve">Perseguir crescimento a qualquer custo: CAC explode, unit economics quebra. Não é T2D3 sustentável, é queimar capital.</t>
  </si>
  <si>
    <t xml:space="preserve">Antítese 'não é X, é Y' em série na fase: 'é sistema, não componente' (153), 'são loops, não funnels' (389), 'não é T2D3 sustentável, é queimar capital'.</t>
  </si>
  <si>
    <t xml:space="preserve">Afirmar direto: 'Perseguir crescimento a qualquer custo faz o CAC explodir e queima capital.'</t>
  </si>
  <si>
    <t xml:space="preserve">multa da ANPD (até 2% do faturamento, limitada a R$ 50 milhões por infração) cobrada com juros já na primeira *due diligence*.</t>
  </si>
  <si>
    <t xml:space="preserve">Due diligence não cobra multa. Ela encontra o passivo, e o comprador desconta do preço. A frase mistura autuação com negociação.</t>
  </si>
  <si>
    <t xml:space="preserve">'...ou multa da ANPD (até 2% do faturamento, limitada a R$ 50 milhões por infração), passivos que a primeira due diligence encontra e desconta do valuation.'</t>
  </si>
  <si>
    <t xml:space="preserve">O teto está certo: multa simples de até 2% do faturamento no Brasil no último exercício, limitada a R$ 50 milhões por infração (LGPD, art. 52, II). A multa vem de processo sancionador da ANPD. A due diligence só encontra o passivo e o desconta do preço.</t>
  </si>
  <si>
    <t xml:space="preserve">- 2011: IPO a $9B.</t>
  </si>
  <si>
    <t xml:space="preserve">No preço da oferta, o LinkedIn valia cerca de US$ 4 bilhões. Os US$ 9 bilhões correspondem ao fechamento do primeiro dia. Como está, induz erro.</t>
  </si>
  <si>
    <t xml:space="preserve">'2011: IPO a cerca de US$ 4 bilhões no preço da oferta, perto de US$ 9 bilhões no fechamento do primeiro dia.' Conferir os números.</t>
  </si>
  <si>
    <t xml:space="preserve">O LinkedIn abriu capital na NYSE em 19/5/2011 a US$ 45 por ação e fechou o primeiro dia a US$ 94,25, quando passou a valer cerca de US$ 9 bilhões. No preço da oferta, a proporção dá perto de US$ 4,3 bilhões.</t>
  </si>
  <si>
    <t xml:space="preserve">https://money.cnn.com/2011/05/19/technology/linkedin_IPO/?iid=EL</t>
  </si>
  <si>
    <t xml:space="preserve">quando vocês fizeram última compra similar, o que foi o ponto?</t>
  </si>
  <si>
    <t xml:space="preserve">'O que foi o ponto?' decalca 'price point' e não faz sentido em português.</t>
  </si>
  <si>
    <t xml:space="preserve">'Na última compra parecida, quanto vocês investiram?'</t>
  </si>
  <si>
    <t xml:space="preserve">como as usinas atendidas por Henrique, onde sete decisores entre diretoria industrial, manutenção, TI, compras, jurídico e financeiro avaliam o projeto</t>
  </si>
  <si>
    <t xml:space="preserve">A bíblia do Vol. 1 dá a Henrique 'comitês complexos de seis cadeiras'. Aqui são sete decisores, com só seis áreas listadas. A tabela MEDDIC (linha 825) repete 'comitê de 7 áreas'.</t>
  </si>
  <si>
    <t xml:space="preserve">Alinhar com a bíblia: 'onde seis decisores (diretoria industrial, manutenção, TI, compras, jurídico e financeiro) avaliam o projeto'. Corrigir também a linha 825 e o título do Cap. 2 ('7 cadeiras').</t>
  </si>
  <si>
    <t xml:space="preserve">onde sete decisores entre diretoria industrial, manutenção, TI, compras, jurídico e financeiro avaliam o projeto</t>
  </si>
  <si>
    <t xml:space="preserve">A bíblia dá a Henrique comitês de 'seis cadeiras' e a frase lista seis áreas para sete decisores. A v5.0 já tinha 7 contra 6 e o Vol. 6 Cap. 2 não dá número.</t>
  </si>
  <si>
    <t xml:space="preserve">'onde seis decisores (diretoria industrial, manutenção, TI, compras, jurídico e financeiro) avaliam o projeto'.</t>
  </si>
  <si>
    <t xml:space="preserve">Situation (20 min): entender operação atual.</t>
  </si>
  <si>
    <t xml:space="preserve">O Passo 1 manda reduzir as perguntas de situação com pesquisa prévia, mas o exemplo gasta 20 dos 90 minutos nelas. Rackham recomenda o contrário.</t>
  </si>
  <si>
    <t xml:space="preserve">Reduzir a situação a 5 ou 10 minutos ('a pesquisa prévia cobriu o resto') e dar o tempo à implicação. Ou explicar por que este cliente pede mais contexto.</t>
  </si>
  <si>
    <t xml:space="preserve">Metodologia em que vendedor **diagnóstica necessidades**</t>
  </si>
  <si>
    <t xml:space="preserve">Verbo grafado com acento de adjetivo. O correto é 'diagnostica'.</t>
  </si>
  <si>
    <t xml:space="preserve">'Metodologia em que o vendedor diagnostica necessidades e constrói a solução com o cliente.'</t>
  </si>
  <si>
    <t xml:space="preserve">"Vendedor consultivo" que é apenas "vendedor amigável": sem rigor diagnóstico, Diagnóstico superficial: 5 minutos de perguntas, pular para produto, Forçar vision</t>
  </si>
  <si>
    <t xml:space="preserve">A lista de armadilhas virou uma frase só, com vírgula e maiúscula no meio. O mesmo defeito aparece nas linhas 770, 835 e 881.</t>
  </si>
  <si>
    <t xml:space="preserve">Voltar à lista: '- Vendedor consultivo que é só amigável: falta rigor no diagnóstico. - Diagnóstico superficial: cinco minutos de perguntas e salto para o produto. - Visão forçada: o vendedor empurra a própria visão e o cliente desengaja.'</t>
  </si>
  <si>
    <t xml:space="preserve">(dado real e auditável que resiste à checagem do CFO)</t>
  </si>
  <si>
    <t xml:space="preserve">Nota do autor dentro da fala do vendedor. O leitor lê o parêntese como parte do diálogo.</t>
  </si>
  <si>
    <t xml:space="preserve">Tirar o parêntese da fala e pôr depois dela: 'O número precisa ser real e auditável, porque o CFO vai checar.'</t>
  </si>
  <si>
    <t xml:space="preserve">**Upfront contract** é signature: logo no início, acordar explicitamente o que a call vai cobrir e próximos passos.</t>
  </si>
  <si>
    <t xml:space="preserve">Os frameworks de vendas misturam inglês sem tradução em quase toda frase: 'é signature', 'closing aggressive' (626), 'Take control da conversa' (752), 'Assert constructive tension' (754).</t>
  </si>
  <si>
    <t xml:space="preserve">Traduzir o que tem equivalente ('marca registrada', 'fechamento agressivo', 'assuma o controle da conversa') e deixar em inglês só o nome do método e a sigla.</t>
  </si>
  <si>
    <t xml:space="preserve">### TEMPLATES OPERACIONAIS E CASOS PREENCHIDOS DESTA FASE</t>
  </si>
  <si>
    <t xml:space="preserve">Promete casos preenchidos e entrega dois modelos em branco sobre parcerias e PR, temas dos Caps. 5 e 7. Falta o template do entregável central: o playbook que o Ritual manda escrever.</t>
  </si>
  <si>
    <t xml:space="preserve">Incluir um 'Template: Playbook Comercial v1.0' (ICP, roteiro de discovery, critérios binários de passagem, limites de desconto) preenchido com o caso de Marina. Levar os dois atuais para os Caps. 5 e 7.</t>
  </si>
  <si>
    <t xml:space="preserve">adotando a taxonomia unificada dos cinco tipos de parceria dos Capítulos 4 e 6</t>
  </si>
  <si>
    <t xml:space="preserve">O Capítulo 6 trata de franquias. A taxonomia dos cinco tipos está nos Caps. 4 e 5 (linhas 4339 e 4592), e a mesma frase manda o leitor ao Cap. 5.</t>
  </si>
  <si>
    <t xml:space="preserve">Trocar por 'dos Capítulos 4 e 5'.</t>
  </si>
  <si>
    <t xml:space="preserve">FASE 16</t>
  </si>
  <si>
    <t xml:space="preserve">### O Muro Invisível das 35 Pessoas: Quando Gerenciar Tudo Pessoalmente Colapsa a Sua Empresa</t>
  </si>
  <si>
    <t xml:space="preserve">O título batiza um 'Muro das 35 Pessoas' que não volta no texto. A cena tem 38 pessoas, o corpo fala em 20 a 50 e o conceito nomeado é outro, a Falência do Comando Radial. 'Invisível' está vetado.</t>
  </si>
  <si>
    <t xml:space="preserve">Um nome só, sem Title Case: 'A Falência do Comando Radial: quando gerenciar tudo pessoalmente trava a empresa'.</t>
  </si>
  <si>
    <t xml:space="preserve">Ao aplicar os passos desta **Fase 16**, Camila mapeou seu gargalo de centralização (Passo 1), promoveu sua primeira gerente geral de operações e instalou gerentes por unidade (Passo 4)</t>
  </si>
  <si>
    <t xml:space="preserve">A cena se resolve no primeiro parágrafo. O leitor recebe a solução antes de sentir o problema, e a tensão da abertura morre ali.</t>
  </si>
  <si>
    <t xml:space="preserve">Cortar a última frase do parágrafo e levar a virada de Camila (gerente de operações, alçada de R$ 2.000, 20 horas recuperadas) para o Passo 4 ou para o Espelho, onde o texto promete retomá-la.</t>
  </si>
  <si>
    <t xml:space="preserve">a rotina dela virou um inferno silencioso</t>
  </si>
  <si>
    <t xml:space="preserve">Adjetivo vetado e clichê. A fase acumula 'Muro Invisível' (984), 'lado brutal' (1894), 'feedback brutal' (1993), 'pressão psicológica extrema' (1890) e 'lutaria ferozmente' (1356).</t>
  </si>
  <si>
    <t xml:space="preserve">Deixar os fatos falarem: 'O celular de Camila recebia 190 mensagens de WhatsApp por dia.' Sem o adjetivo.</t>
  </si>
  <si>
    <t xml:space="preserve">Batizamos esse colapso de gestão de **A Falência do Comando Radial** (conceito que retomaremos nos sinais de gargalo, no Espelho e no fechamento desta fase)</t>
  </si>
  <si>
    <t xml:space="preserve">Promessa não cumprida. O termo aparece só aqui e nos sinais de gargalo (1194). O Espelho e o fechamento da fase não falam em Comando Radial.</t>
  </si>
  <si>
    <t xml:space="preserve">Trazer o conceito para a primeira pergunta do Espelho ('Sua empresa ainda opera em Comando Radial?') e para o fechamento. Ou cortar a promessa do parêntese.</t>
  </si>
  <si>
    <t xml:space="preserve">(e a conta dos 703 canais da clínica de Camila)</t>
  </si>
  <si>
    <t xml:space="preserve">O título promete a conta dos 703 canais (38 pessoas, n(n-1)/2), mas a seção não traz o número nem cita Camila. Fala de VC e de 'empresa de software de bilhões'.</t>
  </si>
  <si>
    <t xml:space="preserve">Fazer a conta no corpo: 'Com 38 pessoas, a clínica de Camila tem 703 linhas de comunicação possíveis. Com 12, tinha 66.' Ou tirar o parêntese do título.</t>
  </si>
  <si>
    <t xml:space="preserve">Se o seu caminho é construir uma empresa de software de bilhões, a Fase 16 é onde se prova, ou não se prova.</t>
  </si>
  <si>
    <t xml:space="preserve">Parágrafo genérico sobre VC e software logo depois da cena de uma rede de clínicas. Conversa com a Fase 15, não com Camila. Parece texto de outra fase.</t>
  </si>
  <si>
    <t xml:space="preserve">Cortar o parágrafo ou abrir para os dois tipos de empresa: 'Seja uma SaaS que mira a Série B, seja uma rede de clínicas que quer franquear, a Fase 16 decide se o crescimento cabe na estrutura.'</t>
  </si>
  <si>
    <t xml:space="preserve">Mas a transição do fundador solo, ou dupla, para fundador mais um funcionário é um marco inicial (visto nas fases de validação e tração) que serve de linha de base antes de escalar a liderança.</t>
  </si>
  <si>
    <t xml:space="preserve">Setenta linhas sobre o primeiro funcionário (quando contratar, oferta, primeira demissão) numa fase sobre 20 a 200 pessoas, logo depois da cena com 38. O tema não aparece nos Vols. 1 a 4.</t>
  </si>
  <si>
    <t xml:space="preserve">Mover a seção para o Vol. 4 (Fase 12 ou 13), onde o leitor contrata a primeira pessoa, e deixar aqui um resumo de três linhas com remissão.</t>
  </si>
  <si>
    <t xml:space="preserve">Até aqui, o fundador fazia tudo, e delegava nada.</t>
  </si>
  <si>
    <t xml:space="preserve">Falta a negação: 'delegava nada' pede 'não delegava nada'. A vírgula também sobra.</t>
  </si>
  <si>
    <t xml:space="preserve">'Até aqui, o fundador fazia tudo e não delegava nada.'</t>
  </si>
  <si>
    <t xml:space="preserve">Origem de setenta por cento das primeiras contratações bem-sucedidas.</t>
  </si>
  <si>
    <t xml:space="preserve">Número sem fonte em tom de dado. A fase repete o vício: 'contratar com seis meses de antecedência custa metade' (1017), 'ensina dez vezes mais' (1081).</t>
  </si>
  <si>
    <t xml:space="preserve">Citar a fonte ou trocar por formulação qualitativa: 'É de onde vem a maior parte das primeiras contratações que dão certo.'</t>
  </si>
  <si>
    <t xml:space="preserve">não significa que toda contratação fica entre 0,5% e 5%, mas sim que esse é o intervalo onde alguma das três combinações cabe.</t>
  </si>
  <si>
    <t xml:space="preserve">O parágrafo abre com 'equity de 0,5 a 5%', depois chama a moldura de '0,25% a 5%' e fecha negando o primeiro intervalo. Remendo sobre remendo, os números se contradizem.</t>
  </si>
  <si>
    <t xml:space="preserve">Abrir com a faixa certa e cortar a explicação: 'Equity de 0,25% a 5%, conforme o perfil: A de 1% a 5%, B de 0,25% a 1%, C de 0,5% a 2%. Calibre pelo estágio e pelo pool de opções disponível.'</t>
  </si>
  <si>
    <t xml:space="preserve">muda o risco trabalhista e tributário no Brasil: consulte o Capítulo 16 antes de formalizar qualquer promessa.</t>
  </si>
  <si>
    <t xml:space="preserve">O Vol. 6 tem 15 capítulos. Stock options e ESOP estão no Capítulo 12. Remissão com numeração antiga.</t>
  </si>
  <si>
    <t xml:space="preserve">'consulte o Capítulo 12 (Stock Options e ESOP no Brasil) antes de formalizar qualquer promessa.'</t>
  </si>
  <si>
    <t xml:space="preserve">risco de pejotização detalhado no, [[IGNICAO-Vol-8-Juridico-LGPD-e-Seguranca#CAPÍTULO 5</t>
  </si>
  <si>
    <t xml:space="preserve">Vírgula solta antes do link. E a pejotização é tratada no Cap. 6 do Vol. 8 (Direito do Trabalho), que abre com o caso do 'PJ com crachá'. O próprio Cap. 5 remete ao 6.</t>
  </si>
  <si>
    <t xml:space="preserve">'risco de pejotização detalhado no Capítulo 6 (Direito do Trabalho para Startups) (Vol. 8)', com o link corrigido.</t>
  </si>
  <si>
    <t xml:space="preserve">acompanhando a repercussão geral do Tema 1389 no STF sobre contratos civis de prestação de serviços</t>
  </si>
  <si>
    <t xml:space="preserve">Tema com julgamento pendente e processos suspensos desde 2025. Em outubro de 2026 o STF pode já ter decidido. Falta dizer o que muda para quem contrata PJ.</t>
  </si>
  <si>
    <t xml:space="preserve">Verificar o estado do Tema 1389 (ARE 1.532.603) e escrever o efeito prático: quem julga, quem prova a fraude e o que o fundador deve documentar no contrato PJ.</t>
  </si>
  <si>
    <t xml:space="preserve">Em outubro de 2026 o STF ainda não julgou o mérito do Tema 1.389 (ARE 1.532.603). A suspensão nacional de abril de 2025 foi parcialmente retirada em 18/6/2026, e os processos voltam a ficar sobrestados depois do TRT.</t>
  </si>
  <si>
    <t xml:space="preserve">Expectativas dos primeiros trinta, sessenta, e noventa dias escritas, e acordadas.</t>
  </si>
  <si>
    <t xml:space="preserve">Vírgulas soltas antes de 'e' e 'ou', provável troca mecânica de travessões. Também em 'métricas, e rede' (1063) e 'Ainda não tem PMF, e está iterando muito' (1023).</t>
  </si>
  <si>
    <t xml:space="preserve">'Expectativas dos primeiros 30, 60 e 90 dias escritas e acordadas.'</t>
  </si>
  <si>
    <t xml:space="preserve">Problema de fit, de timing, de expectativa, ou de momento da empresa. Esse número parece alto. Mas é normal.</t>
  </si>
  <si>
    <t xml:space="preserve">'Esse número' não tem número. A frase anterior fala em 'uma parcela relevante'. O percentual foi cortado e a frase ficou órfã.</t>
  </si>
  <si>
    <t xml:space="preserve">Recolocar o dado com fonte ou reescrever: 'Parece muito, mas é comum.'</t>
  </si>
  <si>
    <t xml:space="preserve">Pacote rescisório correto: na dispensa sem justa causa na CLT, pagamento integral das verbas legais</t>
  </si>
  <si>
    <t xml:space="preserve">O roteiro de 90 dias coincide com o contrato de experiência (CLT, art. 445). Encerrar no termo dispensa aviso prévio e multa de 40%. O texto ignora a ferramenta que o fundador mais usa.</t>
  </si>
  <si>
    <t xml:space="preserve">Acrescentar: 'Contrate com contrato de experiência de até 90 dias e alinhe a revisão do dia 90 ao termo. Rescindir antes do prazo gera a indenização do art. 479. Valide com o contador.'</t>
  </si>
  <si>
    <t xml:space="preserve">Entregáveis e gates da subfase Time e Liderança</t>
  </si>
  <si>
    <t xml:space="preserve">Time e Liderança agora é a Fase 16, não uma subfase. Resto da estrutura antiga.</t>
  </si>
  <si>
    <t xml:space="preserve">'Entregáveis e critérios da Fase 16', no mesmo molde do callout da Fase 15.</t>
  </si>
  <si>
    <t xml:space="preserve">Cinco passos estruturados para construir a liderança e a arquitetura humana da escala: (1) diagnosticar onde o fundador virou gargalo operacional</t>
  </si>
  <si>
    <t xml:space="preserve">Anuncia cinco passos, e o texto tem sete. A ordem não bate: o anúncio põe cultura no 4 e avaliação no 5. No texto, o 4 é o papel do fundador, o 5 é cultura e avaliação não vira passo.</t>
  </si>
  <si>
    <t xml:space="preserve">Reescrever o anúncio com os sete passos reais (gargalo, contratações críticas, critérios de C-level, papel do fundador, valores, onboarding, eNPS). Ou fundir passos até chegar a cinco.</t>
  </si>
  <si>
    <t xml:space="preserve">Você passa a ter de cinco a oito liderados diretos (faixa clássica de amplitude de controle recomendada por Andy Grove em *High Output Management*)</t>
  </si>
  <si>
    <t xml:space="preserve">A mesma fonte aparece com outra faixa nas linhas 1239 e 2324 (seis a oito). Grove fala em seis a oito subordinados para gestor de supervisão.</t>
  </si>
  <si>
    <t xml:space="preserve">Unificar em 'seis a oito liderados diretos' nas três ocorrências.</t>
  </si>
  <si>
    <t xml:space="preserve">escreva agora partindo dos comportamentos que você realmente premia ou demite hoje, e não de frases decorativas. A cultura de fato está formada. Os "valores" viram poster de parede.</t>
  </si>
  <si>
    <t xml:space="preserve">Emenda quebrada. Depois do conselho 'escreva agora' vêm frases antigas que dizem que os valores 'viram poster'. 'Antes disso' fica sem referente e contradiz a recomendação.</t>
  </si>
  <si>
    <t xml:space="preserve">'...e não de frases decorativas. Depois dos 40 a 70 funcionários, a cultura já está formada e o documento só descreve o que existe. Antes disso, ele ainda molda comportamento.'</t>
  </si>
  <si>
    <t xml:space="preserve">Sem processo, isso leva seis a nove meses: e vira fonte de churn voluntário (saídas espontâneas).</t>
  </si>
  <si>
    <t xml:space="preserve">Dois-pontos no lugar de vírgula ou ponto, provável troca mecânica de travessão. Também em 'Scorecard, Source, Select, Sell: com ferramentas' (1699) e 'critérios, custo nos próximos 18 meses' (2195).</t>
  </si>
  <si>
    <t xml:space="preserve">'Sem processo, isso leva de seis a nove meses e vira fonte de saídas voluntárias.'</t>
  </si>
  <si>
    <t xml:space="preserve">Roteiro de integração de 90 dias (seguindo os marcos de 30, 60 e 90 dias definidos na seção anterior).</t>
  </si>
  <si>
    <t xml:space="preserve">Repete o roteiro de 90 dias da linha 1061 com outra divisão (semana 1, semanas 2 a 4, meses 2 e 3). O leitor fica com dois roteiros para o mesmo onboarding.</t>
  </si>
  <si>
    <t xml:space="preserve">Manter um roteiro só, neste Passo 6, e na seção do primeiro funcionário remeter a ele.</t>
  </si>
  <si>
    <t xml:space="preserve">A Fase 16 (Time e Liderança) está concluída quando os sete itens abaixo estão cumpridos.</t>
  </si>
  <si>
    <t xml:space="preserve">Quatro listas seguidas para fechar a fase: 7 critérios, 6 critérios observáveis, 8 itens de checklist e 4 próximos passos. A retenção de pessoas-chave aparece como 85% e como 90%.</t>
  </si>
  <si>
    <t xml:space="preserve">Fundir num único quadro de saída, com uma meta por item, e cortar o que repete. A forma de lista serve, porque é referência, mas sem quatro versões.</t>
  </si>
  <si>
    <t xml:space="preserve">**Plano de Time: startup de Lucas e Marina pós-Série A (ou rede de clínicas de Camila), estruturando a liderança para cruzar de 20 para 50 pessoas.**</t>
  </si>
  <si>
    <t xml:space="preserve">Promete 20 para 50 pessoas e a linha seguinte dá 'cinco pessoas'. A Fase 15 já tinha três vendedores e time de entrega. 'Food/retail', 'dono-operador' e o CTO Bruno não são de Lucas e Marina.</t>
  </si>
  <si>
    <t xml:space="preserve">Refazer com os dados da bíblia: SaaS de tesouraria para distribuidores, cerca de 20 pessoas, Lucas como sócio técnico. Ou declarar empresa fictícia, sem os nomes dos arquétipos.</t>
  </si>
  <si>
    <t xml:space="preserve">O time atual: cinco pessoas (dois fundadores e três contratados).</t>
  </si>
  <si>
    <t xml:space="preserve">O plano é da startup pós-Série A "de 20 para 50 pessoas" (6:1270). O Cap. 8 dá mais de 65 logo após a Série A (6:5269) e o Cap. 13 dá 45 (6:7192). O perfil food/retail é de outro negócio.</t>
  </si>
  <si>
    <t xml:space="preserve">Escrever "O time atual: 45 pessoas" e trocar o perfil do Head of Sales por "vendeu para CFOs de distribuidoras". Ou atribuir o exemplo à PadariaPro.</t>
  </si>
  <si>
    <t xml:space="preserve">Problema na reunião, ou em 1:1. Não em conversas privadas.</t>
  </si>
  <si>
    <t xml:space="preserve">Contradição: o 1:1 é uma conversa privada. A intenção parece ser vetar conversa paralela e fofoca.</t>
  </si>
  <si>
    <t xml:space="preserve">'Problema se discute na reunião ou no 1:1, nunca em conversa paralela.'</t>
  </si>
  <si>
    <t xml:space="preserve">o antídoto é criar trilha técnica em Y (Capítulo 15) e testar liderança em projetos pequenos antes de promover</t>
  </si>
  <si>
    <t xml:space="preserve">O Capítulo 15 trata de trabalho remoto. A carreira em Y está no Capítulo 11, Compensação e Benefícios (linhas 6600 e 6639).</t>
  </si>
  <si>
    <t xml:space="preserve">Trocar por '(Capítulo 11)'.</t>
  </si>
  <si>
    <t xml:space="preserve">o antídoto é criar trilha técnica em Y (Capítulo 15)</t>
  </si>
  <si>
    <t xml:space="preserve">Fora do trecho, achado na conferência: a trilha em Y está no Cap. 11, que era o Cap. 15 na numeração antiga. O Cap. 15 atual trata de trabalho remoto.</t>
  </si>
  <si>
    <t xml:space="preserve">Trocar por 'trilha técnica em Y (Capítulo 11)', com link para o Cap. 11 (Compensação e Benefícios no Brasil).</t>
  </si>
  <si>
    <t xml:space="preserve">antes de captar rodadas de crescimento com investidores globais como General Atlantic e TCV.</t>
  </si>
  <si>
    <t xml:space="preserve">A rodada mais citada da Hotmart é o aporte liderado pela TCV. Não há registro claro de General Atlantic. Conferir os investidores e as datas.</t>
  </si>
  <si>
    <t xml:space="preserve">Verificar as rodadas e corrigir. Se a TCV for a única, escrever: 'antes de receber um aporte liderado pela TCV', com o ano confirmado.</t>
  </si>
  <si>
    <t xml:space="preserve">A Hotmart levantou US$ 130 milhões em Série C liderada pela TCV em abril de 2021. General Atlantic, GIC, Accomplice e Koolen &amp; Partners já eram acionistas.</t>
  </si>
  <si>
    <t xml:space="preserve">https://dutchnews.nl/businesswire/hotmart-company-raises-us130-million-in-investment-round-led-by-tcv/</t>
  </si>
  <si>
    <t xml:space="preserve">A pressão sobre cultura, que até então era informal, "clube de amigos", tornou-se problema crítico.</t>
  </si>
  <si>
    <t xml:space="preserve">Detalhes internos atribuídos à Hotmart sem fonte ('clube de amigos', valores, ajustes). O caso não tem números nem datas além da fundação. Parece reconstrução genérica.</t>
  </si>
  <si>
    <t xml:space="preserve">Citar fonte (entrevista, relatório, página de cultura) para cada fato interno. Ou declarar 'reconstrução ilustrativa', como nos casos do Vol. 4, e cortar o que não se sustenta.</t>
  </si>
  <si>
    <t xml:space="preserve">Documentaram valores explícitos. "Obsessão por creator". Comunicação direta. Autonomia com responsabilidade. Entre outros.</t>
  </si>
  <si>
    <t xml:space="preserve">O caso Hotmart virou sequência de fragmentos: 'Foco em creators individuais, e pequenos.' (1323), 'Entrevistas em podcasts. Postagens em LinkedIn. Eventos do ecossistema.' (1333).</t>
  </si>
  <si>
    <t xml:space="preserve">Prosa corrida: 'Os fundadores escreveram valores explícitos, entre eles obsessão pelo creator, comunicação direta e autonomia com responsabilidade.'</t>
  </si>
  <si>
    <t xml:space="preserve">### O Espelho Unificado da Fase 16: Diagnóstico Numérico por Porte (20, 50, 100 e 250 Pessoas)</t>
  </si>
  <si>
    <t xml:space="preserve">Promete diagnóstico por porte, mas o Espelho tem três perguntas sem faixas de tamanho. O gabarito por porte só aparece na linha 2668, 1.300 linhas depois. 'Unificado' denuncia a fusão.</t>
  </si>
  <si>
    <t xml:space="preserve">Título simples ('O Espelho da Fase 16: você é o arquiteto ou o gargalo?') com remissão ao gabarito por porte. Ou trazer o gabarito para dentro do Espelho.</t>
  </si>
  <si>
    <t xml:space="preserve">Ao documentar os padrões de *O Espelho da Fase 16: Você É o Arquiteto do...* na operação de Belo Horizonte</t>
  </si>
  <si>
    <t xml:space="preserve">O Espelho se chama 'O Espelho Unificado da Fase 16' (6:1350). O molde cita um título que não existe. A alçada de Camila, prometida para o Espelho (6:986), volta lá sem o nome dela.</t>
  </si>
  <si>
    <t xml:space="preserve">Cortar o molde e escrever o desfecho: 'Com a alçada de R$ 2.000 e gerentes por unidade, Camila caiu de 190 para 25 mensagens por dia.'</t>
  </si>
  <si>
    <t xml:space="preserve">O parágrafo de molde cita um título de Espelho que não existe mais. E o desfecho ('desvios de escopo e queima ineficiente de capital') não tem relação com liderança e cultura.</t>
  </si>
  <si>
    <t xml:space="preserve">Cortar o parágrafo de molde. Se ficar, citar o título atual e um resultado de Camila ligado à fase (alçada de R$ 2.000, gerente de operações).</t>
  </si>
  <si>
    <t xml:space="preserve">O resultado de um gestor não é o que ele produz com as próprias mãos; é **a soma do resultado produzido pelo seu time</t>
  </si>
  <si>
    <t xml:space="preserve">Ponto e vírgula montando antítese 'não é X, é Y', padrão vetado. A Fase 16 tem cerca de 17 linhas de prosa com ponto e vírgula. A fórmula é de Grove e vem sem crédito.</t>
  </si>
  <si>
    <t xml:space="preserve">'O resultado de um gestor é o que o time dele produz somado ao que ele influencia nas áreas vizinhas, na fórmula de Andy Grove.'</t>
  </si>
  <si>
    <t xml:space="preserve">| CAC Payback | Meses para recuperar aquisição | ≤ 18 meses |</t>
  </si>
  <si>
    <t xml:space="preserve">A tabela de métricas da Fase 16 traz quase só métricas de growth (NRR, CAC, Magic Number, Rule of 40, burn). E o payback de 18 meses contradiz os 12 da Fase 15 para PME.</t>
  </si>
  <si>
    <t xml:space="preserve">Levar as métricas de receita para a Fase 15 e dar à 16 as de time: tempo de vaga, retenção no primeiro ano, eNPS, amplitude de controle, vagas com scorecard.</t>
  </si>
  <si>
    <t xml:space="preserve">(como Lucas revisando código com *Radical Candor* e o alinhamento societário entre Lucas e Marina em *Crucial Conversations*)</t>
  </si>
  <si>
    <t xml:space="preserve">O exemplo de Radical Candor (1509) não tem Lucas. Tem Maria e um CEO genérico. Metade da promessa não se cumpre.</t>
  </si>
  <si>
    <t xml:space="preserve">Pôr Lucas no exemplo ('Lucas, sócio técnico, revisa o PR de Maria...') ou tirar a menção do callout.</t>
  </si>
  <si>
    <t xml:space="preserve">"consultamos você" ≠ "precisamos de seu sim", RACI para decisões. DACI para tarefas operacionais: usar framework errado para contexto, Não comunicar papéis</t>
  </si>
  <si>
    <t xml:space="preserve">A armadilha é usar RACI para decisões e DACI para tarefas, mas a pontuação faz a frase soar como recomendação. A lista começa numerada e vira cadeia de vírgulas.</t>
  </si>
  <si>
    <t xml:space="preserve">'(3) Trocar as ferramentas: usar RACI para decisões e DACI para tarefas operacionais. (4) Não comunicar os papéis. (5) Não revisar os papéis quando a empresa cresce.'</t>
  </si>
  <si>
    <t xml:space="preserve">Radical Candor sem care genuíno: vira obnoxious aggression, Feedback acumulado para 1:1 mensal: urgência perdida, Criticar publicamente: mesmo bem-intencionado, humilha</t>
  </si>
  <si>
    <t xml:space="preserve">As armadilhas de onze frameworks da fase viraram uma frase só, com vírgula e maiúscula no meio: 1515, 1567, 1687, 1748, 1816, 1935, 1999, 2059, 2173 e outras.</t>
  </si>
  <si>
    <t xml:space="preserve">Voltar à lista, uma armadilha por item, com os termos traduzidos: '- Franqueza sem cuidado genuíno vira agressão. - Feedback guardado para o 1:1 mensal perde a urgência. - Crítica em público humilha.'</t>
  </si>
  <si>
    <t xml:space="preserve">desenvolveram Situational Leadership em 1969, publicado em *Management of Organizational Behavior* (1972).</t>
  </si>
  <si>
    <t xml:space="preserve">A primeira edição de Management of Organizational Behavior é de 1969, o mesmo ano da teoria. 1972 seria a segunda edição.</t>
  </si>
  <si>
    <t xml:space="preserve">Conferir e escrever: 'apresentada em 1969, na primeira edição de Management of Organizational Behavior'.</t>
  </si>
  <si>
    <t xml:space="preserve">#### Framework: Topgrading (Brad Smart, 1999) e Método Who (Geoff Smart e Randy Street, 2008)</t>
  </si>
  <si>
    <t xml:space="preserve">O título junta Topgrading e Who, mas o Who tem seção própria logo depois (1691), com scorecard e exemplo parecidos. Duas seções para o mesmo método.</t>
  </si>
  <si>
    <t xml:space="preserve">Fundir as duas: Topgrading como origem, Who como versão enxuta para startups, um exemplo só. Ou tirar 'e Método Who' do título.</t>
  </si>
  <si>
    <t xml:space="preserve">Minha story que construí é: você pode estar desengajado.</t>
  </si>
  <si>
    <t xml:space="preserve">Diálogos e passos em português misturado com inglês: 'Minha story que construí', 'é muscle para desenvolver' (1840), 'o real game changer' (1627), 'Remova controls' (2043).</t>
  </si>
  <si>
    <t xml:space="preserve">'A história que montei na cabeça é que você pode estar desengajado. Mas preciso checar, posso estar errada.' Traduzir os termos e manter em inglês só os nomes dos métodos.</t>
  </si>
  <si>
    <t xml:space="preserve">7. Move to action: decisão clara. Talvez ele precisava de X. Talvez não é fit.</t>
  </si>
  <si>
    <t xml:space="preserve">'Talvez' pede subjuntivo: 'precisasse', 'não seja'.</t>
  </si>
  <si>
    <t xml:space="preserve">'7. Move to action: decisão clara. Talvez ele precise de X. Talvez não haja encaixe.'</t>
  </si>
  <si>
    <t xml:space="preserve">publicou *The Hard Things About Hard Things* em 2014</t>
  </si>
  <si>
    <t xml:space="preserve">Título errado. O livro é 'The Hard Thing About Hard Things', como está no título da seção.</t>
  </si>
  <si>
    <t xml:space="preserve">'publicou The Hard Thing About Hard Things em 2014 (no Brasil, O Lado Difícil das Situações Difíceis)'.</t>
  </si>
  <si>
    <t xml:space="preserve">1. Share Vulnerability:</t>
  </si>
  <si>
    <t xml:space="preserve">Numeração reinicia: as três habilidades aparecem como 1, 1, 1. No No Rules Rules (2027 a 2031) a lista volta a contar do 1 depois do item 3.</t>
  </si>
  <si>
    <t xml:space="preserve">Numerar 1, 2, 3 e, no No Rules Rules, 4, 5, 6. Ou usar subtítulos em vez de lista numerada interrompida.</t>
  </si>
  <si>
    <t xml:space="preserve">Passo 1: Densidade de talento: elimine underperformers agressivamente.</t>
  </si>
  <si>
    <t xml:space="preserve">Conselho de demissão em série sem a ressalva brasileira (custo de rescisão, estabilidades, risco de dano moral), enquanto a mesma seção ressalva a CLT para férias.</t>
  </si>
  <si>
    <t xml:space="preserve">'Passo 1: eleve a densidade de talento, desligando quem não entrega depois de feedback documentado. No Brasil, calcule o custo de rescisão e cheque estabilidades (gestante, CIPA, acidente) antes de cada desligamento.'</t>
  </si>
  <si>
    <t xml:space="preserve">pessoas precisam saber o quê fazer antes de ter autoridade.</t>
  </si>
  <si>
    <t xml:space="preserve">Acento indevido. Antes de verbo, 'o que' não leva acento.</t>
  </si>
  <si>
    <t xml:space="preserve">'pessoas precisam saber o que fazer antes de ter autoridade.'</t>
  </si>
  <si>
    <t xml:space="preserve">- Engenheiro (antes): "Chefe, o que eu faço com o bug X?" / CEO: "Faz Y." -&gt; Engenheiro (depois, em *Leader-Leader*):</t>
  </si>
  <si>
    <t xml:space="preserve">Exemplo corrompido. A versão em português (antes e depois na mesma linha) entrou sob 'Antes', a fala 'Do Y.' ficou órfã e o 'Depois' repete tudo em inglês.</t>
  </si>
  <si>
    <t xml:space="preserve">Deixar só o português. 'Antes: "Chefe, o que faço com o bug X?" "Faz Y." Depois: "Pretendo corrigir o bug X fazendo Y, porque os logs apontam a causa ali." "Faz sentido, pode seguir."'</t>
  </si>
  <si>
    <t xml:space="preserve">O insight central, mudancas em uma dimensao precisam ser refletidas nas outras seis, ou a transformação falha.</t>
  </si>
  <si>
    <t xml:space="preserve">O bloco do 7S (2211 a 2233) perdeu os acentos: 'diagnostico', 'organizacao e formalmente desenhada' (o 'é' virou 'e'), 'lideranca', 'competencias'. E vírgulas ocupam o lugar dos dois-pontos.</t>
  </si>
  <si>
    <t xml:space="preserve">Revisar o bloco inteiro: 'O ponto central: mudanças numa dimensão precisam se refletir nas outras seis.' '2. Structure (Estrutura): como a organização é formalmente desenhada.'</t>
  </si>
  <si>
    <t xml:space="preserve">### CANVASES VISUAIS DESTA FASE (COM EXEMPLOS BRASILEIROS PREENCHIDOS)</t>
  </si>
  <si>
    <t xml:space="preserve">O título promete exemplos brasileiros preenchidos, mas o canvas traz só organogramas genéricos. Camila, que pediria esse quadro, não aparece.</t>
  </si>
  <si>
    <t xml:space="preserve">Preencher o canvas com a rede de Camila (38 pessoas, Estágio 2) e marcar a transição que ela fez. Ou tirar a promessa do título.</t>
  </si>
  <si>
    <t xml:space="preserve">Até 20 pessoas (escala de Dunbar/Greiner)</t>
  </si>
  <si>
    <t xml:space="preserve">O diagrama põe o Estágio 1 em 'até 20 pessoas', o subtítulo diz '&lt; 15' e o Estágio 2 começa em 15. O canvas diz '20 a 250' e vai até 500. O número de Dunbar é 150, não 20.</t>
  </si>
  <si>
    <t xml:space="preserve">Fixar as faixas uma vez (até 15, 15 a 40, 40 a 150, 150 a 500), alinhar título e subtítulos e tirar Dunbar, ou citar seus círculos de 5, 15, 50 e 150.</t>
  </si>
  <si>
    <t xml:space="preserve">VPs ou Heads antes de ter ~10 pessoas diretas para eles gerenciarem</t>
  </si>
  <si>
    <t xml:space="preserve">Contradiz a armadilha 1 do mesmo canvas (2351): 'Contrate o líder quando já tem 3-5 pessoas para liderar'. O leitor recebe dois limiares opostos para a mesma decisão.</t>
  </si>
  <si>
    <t xml:space="preserve">Escolher um limiar e repetir igual nos dois lugares, por exemplo 'quando já houver de três a cinco pessoas para ele liderar'.</t>
  </si>
  <si>
    <t xml:space="preserve">#### Template: Mapa de Modos, Founder Mode vs Manager Mode</t>
  </si>
  <si>
    <t xml:space="preserve">O Mapa de Modos reaparece no Cap. 8 (l. 5332) com a mesma tabela de domínio, modo, gatilho e delegado. A Nota do autor promete ferramenta impressa uma única vez.</t>
  </si>
  <si>
    <t xml:space="preserve">Manter o template num lugar só (o Cap. 8, que já traz o caso de Lucas preenchido) e deixar aqui uma remissão de uma linha.</t>
  </si>
  <si>
    <t xml:space="preserve">`[CLT / PJ ou contrato de diretor estatutário]`</t>
  </si>
  <si>
    <t xml:space="preserve">Põe PJ e diretor estatutário como opções neutras para um cargo subordinado, sem alertar para o risco de vínculo. A nota "para os três modelos" só existe no Modelo 1.</t>
  </si>
  <si>
    <t xml:space="preserve">Deixar CLT como padrão e acrescentar: "PJ ou estatutário só sem subordinação e com parecer trabalhista (Vol. 8, Cap. 6)". Repetir o campo de regime nos Modelos 2 e 3.</t>
  </si>
  <si>
    <t xml:space="preserve">Síntese comparativa de canais:</t>
  </si>
  <si>
    <t xml:space="preserve">Rótulo órfão no fim do template de 1:1. Anuncia uma síntese de canais que não existe. Sobra de bloco cortado (o mesmo rótulo aparece em 3083, 6626 e 6923).</t>
  </si>
  <si>
    <t xml:space="preserve">Apagar a linha. Buscar "Síntese comparativa de canais" no volume e remover as quatro ocorrências, ou devolver a tabela se ela foi cortada por engano.</t>
  </si>
  <si>
    <t xml:space="preserve">Complementa a estrutura de semana-modelo em blocos amplos apresentada no Capítulo 12 (Gestão de tempo do fundador).</t>
  </si>
  <si>
    <t xml:space="preserve">Numeração da v5.0. O Cap. 12 atual é Stock Options e ESOP. O esqueleto de semana em blocos está hoje no Cap. 8 (l. 5480).</t>
  </si>
  <si>
    <t xml:space="preserve">Complementa o esqueleto de semana em blocos amplos do Capítulo 8 (Founder Mode, Delegação, Gestão de Tempo e Cadência Operacional do CEO).</t>
  </si>
  <si>
    <t xml:space="preserve">Quando o esqueleto em blocos de BQ não basta e você precisa de um modelo cru para customizar.</t>
  </si>
  <si>
    <t xml:space="preserve">A sigla BQ não aparece em nenhum outro ponto da coleção. Resto do capítulo antigo de gestão de tempo, opaco para o leitor.</t>
  </si>
  <si>
    <t xml:space="preserve">Quando o esqueleto em blocos do Capítulo 8 não basta e você precisa de um modelo cru para adaptar.</t>
  </si>
  <si>
    <t xml:space="preserve">Excecoes raras (crise real, decisão de runway).</t>
  </si>
  <si>
    <t xml:space="preserve">Palavra sem cedilha e sem til.</t>
  </si>
  <si>
    <t xml:space="preserve">Exceções raras (crise real, decisão sobre runway).</t>
  </si>
  <si>
    <t xml:space="preserve">### Síntese de arquitetura organizacional da Fase 16: da liderança centralizada à camada de líderes</t>
  </si>
  <si>
    <t xml:space="preserve">A fase fecha duas vezes. A síntese já passa a bola para a Fase 19, depois vêm gabarito, travessia e cronograma de saída, e só então o Fechamento (2745). Conteúdo ficou depois dos templates.</t>
  </si>
  <si>
    <t xml:space="preserve">Levar gabarito, travessia e "O que parar de fazer" para antes do Espelho (l. 1350) e fundir a síntese com o Fechamento da Fase 16.</t>
  </si>
  <si>
    <t xml:space="preserve">instalou rituais semanais e trimestrais que funcionam sem depender da sua presença em cada sala (motores de aquisição previsíveis, Série A, expansão). Time sem operação tropeça.</t>
  </si>
  <si>
    <t xml:space="preserve">O parêntese não cabe em rituais e "manter as três balanceadas" fica sem referente: time, operação e crescimento nunca são apresentados. Enumeração perdida na reescrita.</t>
  </si>
  <si>
    <t xml:space="preserve">A Fase 16 corre em três frentes: time (camada de líderes, valores escritos), operação (rituais que funcionam sem você) e crescimento (aquisição previsível, Série A, expansão). Time sem operação tropeça...</t>
  </si>
  <si>
    <t xml:space="preserve">a empresa passa de "startup" para "empresa" no olhar do mercado: e o fundador, de artesão para institucional.</t>
  </si>
  <si>
    <t xml:space="preserve">Dois-pontos seguido de "e", "mas" ou "ou" no lugar do antigo travessão. Pontuação agramatical, cerca de 14 vezes no trecho (2763, 3215, 3270, 3342, 3427).</t>
  </si>
  <si>
    <t xml:space="preserve">...no olhar do mercado, e o fundador passa de artesão a gestor da instituição.</t>
  </si>
  <si>
    <t xml:space="preserve">### Aplicação Prática do Diagnóstico Organizacional: Gabarito por Faixa de Tamanho (20, 50, 100 e 250 Pessoas)</t>
  </si>
  <si>
    <t xml:space="preserve">É o diagnóstico por porte que o título do Espelho Unificado (l. 1350) anuncia, mas aparece 1.300 linhas depois, após os templates. O Espelho em si não traz nenhuma faixa.</t>
  </si>
  <si>
    <t xml:space="preserve">Levar o gabarito (Passos 1 a 3) para dentro do Espelho Unificado ou tirar "Diagnóstico Numérico por Porte" do título do Espelho. Aqui fica só o plano de 90 dias.</t>
  </si>
  <si>
    <t xml:space="preserve">abaixo de 20 pessoas é a fase de gestão direta do fundador (conforme as faixas de evolução organizacional de 20, 50, 100 e 250 pessoas detalhadas nesta seção)</t>
  </si>
  <si>
    <t xml:space="preserve">Quarta régua de porte na mesma fase: o Passo 4 usa 20-50, 50-150 e 150+, o canvas Org Chart usa 15-40, 40-150 e 150-500, a travessia põe gerente de gerente em 30-50.</t>
  </si>
  <si>
    <t xml:space="preserve">Adotar uma escala única na Fase 16 (20, 50, 100 e 250) e alinhar a ela o Passo 4, o canvas Org Chart e a travessia. Cortar "detalhadas nesta seção", pois as faixas estão sendo dadas ali.</t>
  </si>
  <si>
    <t xml:space="preserve">Se uma decisão importante de produto acontecer esta semana, ela chega em você para aprovar ou é tomada sem seu input?</t>
  </si>
  <si>
    <t xml:space="preserve">Pergunta de alternativa, não de sim ou não, e com polaridade invertida: no Passo 3 "sim" em tudo é bom sinal, mas aqui "chega em você" é centralização. O gabarito não fecha.</t>
  </si>
  <si>
    <t xml:space="preserve">Reescrever como sim ou não, na mesma polaridade das outras: "As decisões importantes de produto desta semana foram tomadas sem precisar da sua aprovação?"</t>
  </si>
  <si>
    <t xml:space="preserve">Respondeu "sim" a todas com empresa acima de 100: bandeira amarela, você está delegando pouco ou a empresa está pequena demais para o estágio.</t>
  </si>
  <si>
    <t xml:space="preserve">Empresa com mais de 100 pessoas "pequena demais para o estágio" não faz sentido. Provável troca de termo.</t>
  </si>
  <si>
    <t xml:space="preserve">...bandeira amarela: você está delegando pouco ou a sua camada de líderes está pequena demais para o porte da empresa.</t>
  </si>
  <si>
    <t xml:space="preserve">volta a exibir os sintomas da régua de gargalo vista no Passo 1 (mais de 30 decisões operacionais por semana concentradas em você e fila de espera acima de 48 horas)</t>
  </si>
  <si>
    <t xml:space="preserve">Remissão errada. A régua de 48 horas e 30 decisões está no Passo 4 do manual da fase (l. 1194). O Passo 1 desta seção manda contar pessoas.</t>
  </si>
  <si>
    <t xml:space="preserve">...volta a exibir os sintomas da régua de gargalo do Passo 4 do manual desta fase (mais de 30 decisões operacionais por semana e fila acima de 48 horas).</t>
  </si>
  <si>
    <t xml:space="preserve">Essa é uma das seções mais importantes da Fase 16, e merece tratamento dedicado porque representa o ponto onde muitas scaleups brasileiras quebram: não por falta de PMF, não por falta de capital</t>
  </si>
  <si>
    <t xml:space="preserve">Metadiscurso de abertura ("uma das seções mais importantes") somado à antítese em série "não por X, não por Y, mas por Z".</t>
  </si>
  <si>
    <t xml:space="preserve">Muitas scaleups brasileiras quebram entre 20 e 100 pessoas com PMF e com caixa, porque não fazem a transição organizacional que esse porte exige.</t>
  </si>
  <si>
    <t xml:space="preserve">Conforme a escala de evolução organizacional detalhada na abertura desta fase (20, 50, 100 e 250 pessoas)</t>
  </si>
  <si>
    <t xml:space="preserve">A abertura da Fase 16 não detalha essa escala (fala do muro das 35 pessoas e de 20, 50 e 100). As faixas só aparecem no Passo 1 da seção anterior.</t>
  </si>
  <si>
    <t xml:space="preserve">Conforme as faixas do gabarito acima (20, 50, 100 e 250 pessoas), é no intervalo entre 20 e 100 colaboradores que...</t>
  </si>
  <si>
    <t xml:space="preserve">Essa pessoa vai tomar decisões que você não vai saber sobre elas até semanas depois.</t>
  </si>
  <si>
    <t xml:space="preserve">Pronome repetido ("sobre elas") e regência quebrada.</t>
  </si>
  <si>
    <t xml:space="preserve">Essa pessoa vai tomar decisões das quais você só saberá semanas depois.</t>
  </si>
  <si>
    <t xml:space="preserve">base sobre a qual Frederico Trajano conduziu, a partir de 2016, a transformação digital da companhia, construiu cultura que escalou sem perder identidade</t>
  </si>
  <si>
    <t xml:space="preserve">Frase corrompida: dois verbos principais ("consolidou" e "construiu") e nenhum sujeito para o segundo. Não se sabe quem construiu a cultura.</t>
  </si>
  <si>
    <t xml:space="preserve">Luiza Helena Trajano consolidou a cultura de proximidade do Magazine Luiza na expansão das lojas físicas. Sobre essa base, Frederico Trajano conduziu a transformação digital a partir de 2016 sem perder a identidade: comunicação direta...</t>
  </si>
  <si>
    <t xml:space="preserve">Ben Horowitz, por exemplo, contou com o acompanhamento de Bill Campbell desde os tempos de Loudcloud e Opsware. Ben Horowitz e muitos outros founders de referência usaram coach nesse estágio.</t>
  </si>
  <si>
    <t xml:space="preserve">Duas versões da mesma frase empilhadas. O ponto e vírgula anterior cola o exemplo à frase de custo, e a segunda repete o nome com "founders".</t>
  </si>
  <si>
    <t xml:space="preserve">...paga-se ao evitar uma única contratação executiva errada. Ben Horowitz teve Bill Campbell como coach desde a Loudcloud e a Opsware.</t>
  </si>
  <si>
    <t xml:space="preserve">Luiza Trajano no Magazine Luiza faz revisões abertas com base de funcionários grande, exemplo brasileiro de cultura viva mantida por décadas.</t>
  </si>
  <si>
    <t xml:space="preserve">Terceira menção ao Magazine Luiza em 22 linhas (2695, 2715, 2717), sempre genérica e sem fonte. Uma varejista de dezenas de milhares de pessoas ilustra mal a crise de 40 a 70 pessoas.</t>
  </si>
  <si>
    <t xml:space="preserve">Manter um caso só, com fato datado (ritual, ano, efeito), e trocar os outros por um exemplo de empresa na faixa de 40 a 100 pessoas.</t>
  </si>
  <si>
    <t xml:space="preserve">e a **RD Station** (antes da aquisição pela TOTVS em 2021) **Resultados Digitais** (pré-fusão) conseguiu transição relativamente suave por investir em cultura escrita cedo.</t>
  </si>
  <si>
    <t xml:space="preserve">Frase corrompida: o mesmo sujeito nomeado duas vezes, com dois parênteses. "Pré-fusão" também erra, pois a TOTVS comprou a RD em 2021, não houve fusão.</t>
  </si>
  <si>
    <t xml:space="preserve">...e a **RD Station** (Resultados Digitais, comprada pela TOTVS em 2021) atravessou a fase com menos atrito por ter escrito cedo a sua cultura.</t>
  </si>
  <si>
    <t xml:space="preserve">**Wildlife Studios** viveu essa fase em 2020-2022 com desafios documentados publicamente (demissões em escala, recalibração estratégica).</t>
  </si>
  <si>
    <t xml:space="preserve">Casos reais sem fonte e fora da faixa da seção: Wildlife e Creditas já tinham centenas de pessoas no período citado, não estavam entre 20 e 100.</t>
  </si>
  <si>
    <t xml:space="preserve">Citar fonte e data de cada caso ou trocar por empresas que estavam de fato na faixa de 20 a 100 pessoas no período.</t>
  </si>
  <si>
    <t xml:space="preserve">Os três livros foram escritos especificamente para fundadores na transição de operador individual para gestor de gestores.</t>
  </si>
  <si>
    <t xml:space="preserve">Falso: Grove escreveu High Output Management para gerentes médios e Scaling People é manual de gestão para operadores. Conferir também o título brasileiro de Grove.</t>
  </si>
  <si>
    <t xml:space="preserve">Os três livros tratam da passagem de quem executa para quem gere gestores. (Conferir se a edição brasileira de Grove é "Gestão de alta performance", Benvirá.)</t>
  </si>
  <si>
    <t xml:space="preserve">A edição brasileira de High Output Management é 'Gestão de alta performance: tudo o que um gestor precisa saber para gerenciar equipes e manter o foco em resultados' (Benvirá, 2020). O subtítulo mostra que o livro mira qualquer gestor, não fundadores em transição.</t>
  </si>
  <si>
    <t xml:space="preserve">https://www.goodreads.com/work/editions/315440-high-output-management</t>
  </si>
  <si>
    <t xml:space="preserve">produto que perdeu velocidade porque o founder ainda aprova cada spec, time de vendas sem autonomia porque o founder fecha todos os deals</t>
  </si>
  <si>
    <t xml:space="preserve">Founder e fundador alternam no mesmo trecho, com spec e deals. Contraria a preferência do autor por fundador. Também em 2656, 2707 e 3137.</t>
  </si>
  <si>
    <t xml:space="preserve">produto que perdeu velocidade porque o fundador ainda aprova cada especificação, time de vendas sem autonomia porque o fundador fecha todos os contratos</t>
  </si>
  <si>
    <t xml:space="preserve">É exatamente o risco de Marina na Fase 15: contratar o primeiro VP de Vendas</t>
  </si>
  <si>
    <t xml:space="preserve">A Fase 15 narra três vendedores plenos (6:93), não um VP. O primeiro VP de Vendas é do Cap. 9 (6:5657).</t>
  </si>
  <si>
    <t xml:space="preserve">Escrever "É exatamente o risco de Marina no Capítulo 9: contratar o primeiro VP de Vendas".</t>
  </si>
  <si>
    <t xml:space="preserve">É exatamente o risco de Marina na Fase 15: contratar o primeiro VP de Vendas e continuar entrando em todas as reuniões de fechamento por mais doze meses</t>
  </si>
  <si>
    <t xml:space="preserve">A Fase 15 não narra Marina contratando VP de Vendas. A cena de lá é a dos três vendedores plenos aos R$ 180 mil de MRR. A remissão aponta para algo que o leitor não leu.</t>
  </si>
  <si>
    <t xml:space="preserve">É o risco que espera Marina quando contratar o primeiro VP de Vendas (Cap. 9): continuar entrando em todas as reuniões de fechamento...</t>
  </si>
  <si>
    <t xml:space="preserve">Os **20 capítulos** a seguir deste volume aprofundam</t>
  </si>
  <si>
    <t xml:space="preserve">O volume tem 15 capítulos nesta edição. Número da v5.0, anterior à fusão.</t>
  </si>
  <si>
    <t xml:space="preserve">Os **15 capítulos** a seguir deste volume aprofundam...</t>
  </si>
  <si>
    <t xml:space="preserve">Quando desligaram os anúncios, as vendas voltaram exatamente para a estaca zero no dia seguinte.</t>
  </si>
  <si>
    <t xml:space="preserve">A cena diz que o negócio "já tinha tração" antes do consultor. Vendas não voltam a zero, voltam ao patamar anterior.</t>
  </si>
  <si>
    <t xml:space="preserve">Quando desligaram os anúncios, as vendas voltaram no dia seguinte ao patamar de antes da campanha.</t>
  </si>
  <si>
    <t xml:space="preserve">não dependem apenas de funis lineares onde você joga dinheiro em cima e sai cliente embaixo; elas constroem **Growth Loops (Laços de Crescimento Composto)**</t>
  </si>
  <si>
    <t xml:space="preserve">Ponto e vírgula montando antítese. Padrão do capítulo (também 2793).</t>
  </si>
  <si>
    <t xml:space="preserve">...não dependem só de funis lineares em que se joga dinheiro em cima e sai cliente embaixo. Elas constroem Growth Loops...</t>
  </si>
  <si>
    <t xml:space="preserve">Chamamos a armadilha de Rafael de **A Dopamina do Cadastro Sem Retenção**</t>
  </si>
  <si>
    <t xml:space="preserve">Conceito batizado na abertura e nunca mais citado, nem no Espelho nem nas ciladas. O nome próprio não trabalha.</t>
  </si>
  <si>
    <t xml:space="preserve">Retomar o nome no Espelho (pergunta 1 ou regra de bolso) e na cilada "Métricas vaidosas".</t>
  </si>
  <si>
    <t xml:space="preserve">quando Bia auditou as coortes de recompra antes de escalar os anúncios, percebeu que um time de *growth* maduro opera na interseção entre marketing, produto e dados</t>
  </si>
  <si>
    <t xml:space="preserve">Contradiz a abertura: Bia olhou o painel de retenção sessenta dias depois da campanha, não antes de escalar. O parágrafo inverte a cena.</t>
  </si>
  <si>
    <t xml:space="preserve">Quando Bia auditou as coortes de recompra, sessenta dias depois da campanha, percebeu que um time de growth maduro...</t>
  </si>
  <si>
    <t xml:space="preserve">modela safras de retenção para fechar o balde furado (pergunta central que retomaremos no Espelho). Constrói laços virais</t>
  </si>
  <si>
    <t xml:space="preserve">Enumeração partida por ponto: "Constrói laços virais... e otimiza a precificação" fica sem sujeito. A frase toda encadeia remissão, cena e definição.</t>
  </si>
  <si>
    <t xml:space="preserve">...modela safras de retenção para fechar o balde furado, constrói laços virais (mecânicas em que cada usuário traz outros) e otimiza a precificação.</t>
  </si>
  <si>
    <t xml:space="preserve">Hotmart (que cresceu por anos com geração de caixa própria antes de captar rodadas com fundos como General Atlantic, GIC e TCV)</t>
  </si>
  <si>
    <t xml:space="preserve">Lista de investidores a conferir: General Atlantic (2020) e TCV (2021) batem, a GIC não é conhecida do revisor. Parêntese longo no meio da lista.</t>
  </si>
  <si>
    <t xml:space="preserve">Conferir os investidores e tirar o parêntese da lista: "Nubank, Wellhub, Hotmart, iFood e RD Station têm."</t>
  </si>
  <si>
    <t xml:space="preserve">### Os quatro estágios de maturidade para montar um time de Growth (e por que exigir retenção comprovada antes de escalar)</t>
  </si>
  <si>
    <t xml:space="preserve">O título fala em quatro estágios e o corpo descreve cinco (Estágio 1 a 5).</t>
  </si>
  <si>
    <t xml:space="preserve">Os cinco estágios de maturidade do time de Growth (e por que exigir retenção comprovada antes de escalar)</t>
  </si>
  <si>
    <t xml:space="preserve">Foi o erro que **Rafael e Bia** cometeram na cena de abertura ao contratarem um "Head of Growth" caro antes de resolverem o vazamento de ativação e retenção de 30 dias</t>
  </si>
  <si>
    <t xml:space="preserve">Na abertura Rafael contratou um consultor de growth hacking, não um Head of Growth. E o conselho seguinte ("apoie-se em um consultor pontual") é o que deu errado na cena.</t>
  </si>
  <si>
    <t xml:space="preserve">Foi o erro de Rafael na abertura: contratar um "especialista em growth hacking" para comprar mídia antes de resolver ativação e retenção. Se faltar repertório, traga um consultor para instrumentar o funil, não para comprar tráfego.</t>
  </si>
  <si>
    <t xml:space="preserve">Foi o erro que **Rafael e Bia** cometeram na cena de abertura ao contratarem um "Head of Growth" caro</t>
  </si>
  <si>
    <t xml:space="preserve">Na abertura (6:2763) Rafael contrata um consultor por 90 dias e em 6:3095 demitem 'o falso guru'. Não há Head of Growth. Em 6:2773 Bia audita 'antes de escalar', mas na cena foi 60 dias depois.</t>
  </si>
  <si>
    <t xml:space="preserve">'ao entregarem o crescimento a um consultor caro antes de resolverem o vazamento...' e em 6:2773 'quando Bia auditou as coortes de recompra sessenta dias depois'.</t>
  </si>
  <si>
    <t xml:space="preserve">com remuneração fixa mensal na faixa de R$ 35 mil a R$ 70 mil segundo guias salariais de executivos de tecnologia no Brasil (como Robert Half e Michael Page, 2025/2026)</t>
  </si>
  <si>
    <t xml:space="preserve">Faixa atribuída a guias salariais sem edição nem cargo exato. Conferir se os guias trazem "Head of Growth" nessa faixa.</t>
  </si>
  <si>
    <t xml:space="preserve">Citar o guia, a edição e o cargo de referência, ou apresentar a faixa como estimativa do autor.</t>
  </si>
  <si>
    <t xml:space="preserve">Tipicamente, dois a quatro engineers em time de dez pessoas.</t>
  </si>
  <si>
    <t xml:space="preserve">Terceira versão da composição do time de dez: 2797 e 2807 dizem três a quatro engenheiros, esta diz dois a quatro. A mesma composição já vinha repetida em 2797 e 2807.</t>
  </si>
  <si>
    <t xml:space="preserve">Dar a composição uma vez só, no Estágio 3, e cortar as repetições nos perfis de Growth PM e Growth Engineer.</t>
  </si>
  <si>
    <t xml:space="preserve">Data Analyst de Growth. Roda análises de experimentos, cohort, e funil. Ferramentas. Amplitude, Mixpanel, SQL, Python. Critical role.</t>
  </si>
  <si>
    <t xml:space="preserve">Dois-pontos trocados por ponto ("Ferramentas."), vírgula antes de "e" e frase em inglês. O padrão rótulo-ponto se repete no capítulo (Pro., Contra., Exemplo., Solução.).</t>
  </si>
  <si>
    <t xml:space="preserve">Analista de dados de growth: roda análises de experimentos, coortes e funil com Amplitude, Mixpanel, SQL e Python. É peça central do time.</t>
  </si>
  <si>
    <t xml:space="preserve">### Os três modelos de organização (Independente, Funcional e Híbrido): como evitar a guerra civil entre Growth, Produto e Marketing</t>
  </si>
  <si>
    <t xml:space="preserve">O corpo e o checklist (3135) chamam os modelos de função separada, embutida no produto e serviços internos. Não há modelo funcional nem híbrido.</t>
  </si>
  <si>
    <t xml:space="preserve">Os três modelos de organização (função separada, embutida no produto e consultoria interna): como evitar a guerra entre Growth, Produto e Marketing</t>
  </si>
  <si>
    <t xml:space="preserve">Pro. Foco. Velocidade. Accountability clara. Contra. Pode criar silos com o time de produto core.</t>
  </si>
  <si>
    <t xml:space="preserve">Lista virada em frases de uma palavra, com rótulos "Pro." e "Contra." soltos. Seção argumentativa que pedia prosa. Mesmo vício em 2795 a 2801, 2950 a 2977 e 3097 a 3130.</t>
  </si>
  <si>
    <t xml:space="preserve">A vantagem é foco, velocidade e um dono claro do resultado. O risco é criar um silo com o time de produto core, que passa a falar em "feature deles" e "feature nossa".</t>
  </si>
  <si>
    <t xml:space="preserve">Eng, e design, são compartilhados.</t>
  </si>
  <si>
    <t xml:space="preserve">Vírgula antes de "e" em enumeração, contra a norma. Cerca de 30 vezes no capítulo ("Airbnb, Uber, e Dropbox", "onboarding, referral, e cross-sell").</t>
  </si>
  <si>
    <t xml:space="preserve">Engenharia e design são compartilhados.</t>
  </si>
  <si>
    <t xml:space="preserve">SaaS SMB (ticket R$ 200-800/mês)     R$ 250 – R$ 600</t>
  </si>
  <si>
    <t xml:space="preserve">CAC de R$ 250 a 600 para ticket de R$ 200 a 800 por mês dá payback de um a três meses, fora da realidade de SaaS SMB. A linha de mid-market soma vendas e marketing, esta parece só mídia.</t>
  </si>
  <si>
    <t xml:space="preserve">Declarar o que entra no CAC de cada linha (só mídia ou vendas mais marketing) e recalibrar a linha de SMB pelo mesmo critério da de mid-market.</t>
  </si>
  <si>
    <t xml:space="preserve">valide sempre contra os dados históricos das suas próprias coortes antes de realocar orçamento. Validar com dados próprios antes de tomar decisão de alocação.</t>
  </si>
  <si>
    <t xml:space="preserve">A mesma ressalva dita duas vezes seguidas, sobra de duas versões empilhadas.</t>
  </si>
  <si>
    <t xml:space="preserve">Cortar a segunda frase.</t>
  </si>
  <si>
    <t xml:space="preserve">a consolidação do Pix pelo Banco Central (somada a estudos setoriais da ABComm e de provedores de pagamento) reduziu drasticamente o atrito do boleto bancário</t>
  </si>
  <si>
    <t xml:space="preserve">Estudos não reduzem atrito. O parêntese era fonte ("segundo estudos") e virou causa. "Drasticamente" fica sem número.</t>
  </si>
  <si>
    <t xml:space="preserve">A partir de 2021, o Pix reduziu o atrito do boleto e destravou a aprovação imediata no checkout, segundo levantamentos da ABComm e de provedores de pagamento.</t>
  </si>
  <si>
    <t xml:space="preserve">Benchmarks de referência: Andreessen Horowitz,</t>
  </si>
  <si>
    <t xml:space="preserve">Tabelas de ativação e retenção com faixas precisas e fonte vaga ("a16z, Bessemer, adaptados ao BR") ou nenhuma (ativação D7). O leitor não separa dado de estimativa.</t>
  </si>
  <si>
    <t xml:space="preserve">Marcar as duas tabelas como estimativa do autor, como já faz a de CAC, ou citar relatório e ano de cada faixa.</t>
  </si>
  <si>
    <t xml:space="preserve">Consumer apps com forte componente social (WhatsApp, iFood) podem chegar a K-factor acima de zero vírgula oito.</t>
  </si>
  <si>
    <t xml:space="preserve">Repete a frase anterior ("aplicativos de consumo... podem superar 0,8"), uma com algarismo e outra por extenso. iFood como app social também é discutível.</t>
  </si>
  <si>
    <t xml:space="preserve">Não revenue (que é lagging indicator). Não signups (que são vaidade).</t>
  </si>
  <si>
    <t xml:space="preserve">North Star e AARRR já têm framework próprio na Oficina do Vol. 4 (Fases 11 e 13), com os mesmos exemplos de Spotify, Airbnb e Slack. Quebra a promessa de ferramenta impressa uma vez.</t>
  </si>
  <si>
    <t xml:space="preserve">Remeter aos frameworks do Vol. 4 e ficar só com o que é novo aqui: benchmarks brasileiros por etapa e a decomposição da North Star em drivers.</t>
  </si>
  <si>
    <t xml:space="preserve">com oitenta por cento de poder estatístico e significância de noventa e cinco por cento</t>
  </si>
  <si>
    <t xml:space="preserve">Significância é 5%. Noventa e cinco por cento é o nível de confiança.</t>
  </si>
  <si>
    <t xml:space="preserve">...com 80% de poder estatístico e nível de confiança de 95% (significância de 5%).</t>
  </si>
  <si>
    <t xml:space="preserve">Na etapa de priorização, a matriz **ICE Score** (popularizada por Sean Ellis) atribui uma nota de 1 a 10 para três critérios em cada ideia do backlog</t>
  </si>
  <si>
    <t xml:space="preserve">Os seis passos do ciclo, logo abaixo, não têm etapa de priorização (hipótese, experimento, implementação, análise, decisão, documentação). O ICE foi enxertado sem costura.</t>
  </si>
  <si>
    <t xml:space="preserve">Incluir "priorização por ICE" como passo 2 do ciclo, que passa a ter sete passos, ou levar o parágrafo do ICE para dentro do Passo 1.</t>
  </si>
  <si>
    <t xml:space="preserve">**Passo 5: decisão.** Winner. Ship para cem por cento. Loser. Kill. Aprendizado documentado. Incerto. Estender, ou rodar variante.</t>
  </si>
  <si>
    <t xml:space="preserve">Fragmentos em inglês no lugar de instrução. O leitor recebe jargão de planilha onde precisava de regra de decisão.</t>
  </si>
  <si>
    <t xml:space="preserve">Passo 5: decisão. Se a variante ganhou, vai para 100% da base. Se perdeu, é desligada e o aprendizado é registrado. Se o resultado é inconclusivo, estenda o teste ou rode outra variante.</t>
  </si>
  <si>
    <t xml:space="preserve">um time inicial de 3 a 5 pessoas roda de 2 a 5 experimentos por mês (cerca de um por semana), enquanto uma operação de 10 a 20 pessoas roda de 5 a 15 por mês.</t>
  </si>
  <si>
    <t xml:space="preserve">Diz seguir a tabela anterior, mas a tabela (2936) dá 10 a 20 por mês para times de 10 a 20 pessoas. O checklist (3141) e o Ritual (3180) trazem outras duas versões.</t>
  </si>
  <si>
    <t xml:space="preserve">Fixar uma régua única de cadência por tamanho de time e repetir os mesmos números no callout, no checklist e no Ritual.</t>
  </si>
  <si>
    <t xml:space="preserve">### Painel de comando de Growth: Velocidade de Experimentos, Taxa de Ativação (Aha Moment) e Coeficiente K / Loop Efficiency</t>
  </si>
  <si>
    <t xml:space="preserve">O corpo lista cinco categorias de métricas por etapa do funil e não fala de velocidade de experimentos nem de eficiência de loop.</t>
  </si>
  <si>
    <t xml:space="preserve">Painel de métricas de growth por etapa do funil, ou acrescentar ao corpo as duas métricas prometidas, com fórmula e faixa de referência.</t>
  </si>
  <si>
    <t xml:space="preserve">Engagement (DAU, ou MAU). Cohort curves (NRR, ou GRR, em SaaS, ou retention em consumer).</t>
  </si>
  <si>
    <t xml:space="preserve">A razão DAU/MAU virou "DAU, ou MAU" e o sentido se perdeu. Troca mecânica de barra por ", ou", cerca de 24 vezes no capítulo ("Referral, ou Viral PM").</t>
  </si>
  <si>
    <t xml:space="preserve">Engajamento (razão DAU/MAU). Curvas de coorte (NRR e GRR em SaaS, retenção em consumo).</t>
  </si>
  <si>
    <t xml:space="preserve">"Aumentar activation rate (D7) de quarenta por cento para cinquenta e cinco por cento." "Reduzir CAC blended de R$ 350 para R$ 280."</t>
  </si>
  <si>
    <t xml:space="preserve">Números de métrica por extenso ao lado de algarismos no mesmo bloco. Em material técnico atrapalha a leitura. Cerca de 20 casos ("zero vírgula oito", "dez a vinte por cento").</t>
  </si>
  <si>
    <t xml:space="preserve">Usar algarismos em todos os números de métrica: "de 40% para 55%", "de R$ 350 para R$ 280", "K-factor acima de 0,3".</t>
  </si>
  <si>
    <t xml:space="preserve">por que o comprador B2B no Brasil adora testar sozinho, mas fecha tickets altos no WhatsApp/reunião</t>
  </si>
  <si>
    <t xml:space="preserve">O callout da mesma seção (3091) diz o contrário: a confiança em self-service é menor no Brasil e PMEs preferem falar com alguém. O corpo também não fala de WhatsApp.</t>
  </si>
  <si>
    <t xml:space="preserve">### O modelo híbrido (Product-Led Sales): o comprador B2B brasileiro testa o produto, mas quer falar com alguém antes de pagar</t>
  </si>
  <si>
    <t xml:space="preserve">Rótulo órfão dentro do bloco do guia PLG x SLG, antes da linha de fechamento. Não há síntese de canais. Mesma sobra da linha 2615.</t>
  </si>
  <si>
    <t xml:space="preserve">Apagar a linha.</t>
  </si>
  <si>
    <t xml:space="preserve">Negligenciam ativação, e retenção. Que têm ROI muito maior em estágio mid. Aquisição com vinte por cento de retention é buraco.</t>
  </si>
  <si>
    <t xml:space="preserve">Oração relativa solta como frase ("Que têm ROI..."), vírgula antes de "e" e anglicismos ("mid", "retention").</t>
  </si>
  <si>
    <t xml:space="preserve">Negligenciam ativação e retenção, que dão retorno muito maior nessa fase. Aquisição com 20% de retenção é dinheiro jogado num balde furado.</t>
  </si>
  <si>
    <t xml:space="preserve">1 por semana (4 a 5/mês) para times de 3 a 5 pessoas, 2 a 3 por semana (8 a 15/mês) para times de 6 a 15 pessoas</t>
  </si>
  <si>
    <t xml:space="preserve">Terceira régua de cadência no capítulo, diferente da tabela (2 a 5 por mês para 3 a 5 pessoas) e do callout. Times de 16 a 20 pessoas ficam sem número.</t>
  </si>
  <si>
    <t xml:space="preserve">Copiar no checklist a régua única definida na tabela.</t>
  </si>
  <si>
    <t xml:space="preserve">No Brasil, Growth.Digital Brasil, Resultados Digitais, e palestras da Nubank, trazem perspectiva local.</t>
  </si>
  <si>
    <t xml:space="preserve">"Growth.Digital Brasil" não é referência conhecida. A Resultados Digitais hoje é RD Station, como o próprio capítulo diz antes. E é "do Nubank".</t>
  </si>
  <si>
    <t xml:space="preserve">No Brasil, o blog da RD Station e as palestras do time de growth do Nubank trazem perspectiva local.</t>
  </si>
  <si>
    <t xml:space="preserve">Se você zerar hoje o orçamento de anúncios pagos do Google e da Meta por 30 dias (e olhar quem responde pelo funil inteiro, do clique à renovação, com autonomia para alterar o produto), qual porcentagem</t>
  </si>
  <si>
    <t xml:space="preserve">Duas perguntas fundidas numa só. O parêntese sobre o dono do funil quebra o teste de desligamento de mídia e não tem como ser respondido em porcentagem.</t>
  </si>
  <si>
    <t xml:space="preserve">Separar em duas: "Se você zerar a mídia paga por 30 dias, que parte das vendas continua entrando?" e "Quem responde pelo funil inteiro, do clique à renovação, com poder de mexer no produto?"</t>
  </si>
  <si>
    <t xml:space="preserve">gastar sete meses encantando um interlocutor simpático (*Coach*) que adora tecnologia, mas não tem poder político para defender o orçamento diante do CFO</t>
  </si>
  <si>
    <t xml:space="preserve">Na cena ele é "o usuário técnico". Em Miller-Heiman, Coach é outro papel (quem orienta o vendedor), e o capítulo não usa mais o termo. Confunde a taxonomia que vai ensinar.</t>
  </si>
  <si>
    <t xml:space="preserve">...encantando um usuário técnico simpático (o User do comitê, não o Champion) que adora tecnologia, mas não tem poder para defender o orçamento diante do CFO.</t>
  </si>
  <si>
    <t xml:space="preserve">demonstram que vendas complexas B2B nunca são decididas por uma única pessoa; são vencidas ou perdidas dentro de um **Comitê de Compra com interesses conflitantes**.</t>
  </si>
  <si>
    <t xml:space="preserve">Ponto e vírgula montando antítese, padrão do capítulo (também em 3206 e 3446). "Demonstram" ainda força a autoridade dos autores citados.</t>
  </si>
  <si>
    <t xml:space="preserve">...mostram que venda complexa B2B se ganha ou se perde dentro de um comitê de compra com interesses conflitantes.</t>
  </si>
  <si>
    <t xml:space="preserve">Vendas corporativas (*enterprise sales*) têm definição operacional precisa no mercado brasileiro</t>
  </si>
  <si>
    <t xml:space="preserve">Apresenta como convenção de mercado um corte do autor (ACV acima de R$ 120 mil, ciclo de 6 a 18 meses). Não existe essa definição consolidada no Brasil.</t>
  </si>
  <si>
    <t xml:space="preserve">Neste livro, chamamos de venda enterprise a que reúne ao mesmo tempo contrato anual acima de R$ 120 mil, ciclo de seis a dezoito meses...</t>
  </si>
  <si>
    <t xml:space="preserve">(Lei das Estatais, detalhada nas vendas ao setor público do Capítulo 8 do Vol. 4)</t>
  </si>
  <si>
    <t xml:space="preserve">Numeração da v5.0. O Cap. 8 do Vol. 4 hoje é Customer Success e CX. Venda a estatais e governo está na Parte 2 do Cap. 5 (Sales: Motion Completa).</t>
  </si>
  <si>
    <t xml:space="preserve">(Lei das Estatais, tratada na Parte 2 do Capítulo 5 do Vol. 4, Sales: Motion Completa, do Outbound ao Renewal)</t>
  </si>
  <si>
    <t xml:space="preserve">Troca de gestão após eleições presidenciais e estaduais pode eliminar um champion (defensor interno) de dentro de uma semana.</t>
  </si>
  <si>
    <t xml:space="preserve">O parágrafo anterior restringe o capítulo a corporações privadas, onde eleição não troca gestão. O risco vale para estatais e empresas dependentes de governo.</t>
  </si>
  <si>
    <t xml:space="preserve">Em estatais e empresas dependentes de governo, a troca de gestão após eleições pode eliminar um champion de uma semana para outra.</t>
  </si>
  <si>
    <t xml:space="preserve">Em toda venda enterprise existem pelo menos cinco perfis distintos de stakeholder.</t>
  </si>
  <si>
    <t xml:space="preserve">Emenda visível: o título fala em 7 cadeiras, o parágrafo novo (3221) soma 5 mais 2 e o antigo volta a "pelo menos cinco". Os subtítulos seguem em inglês e cobrem só cinco.</t>
  </si>
  <si>
    <t xml:space="preserve">Cortar esta frase e dar subtítulo também a Compras e a Jurídico/InfoSec, com os sete nomes em português, na ordem do título.</t>
  </si>
  <si>
    <t xml:space="preserve">### Dominando as 8 letras do MEDDPICC na trincheira brasileira: do cálculo da dor financeira (Metrics) ao Paper Process (Compras e Jurídico)</t>
  </si>
  <si>
    <t xml:space="preserve">A seção cobre sete letras. Paper Process, a única citada no título e no parágrafo de abertura, não tem subtítulo nem conteúdo aqui.</t>
  </si>
  <si>
    <t xml:space="preserve">Acrescentar o bloco "#### Paper Process" (cadastro de fornecedor, minuta, InfoSec, alçadas, prazos típicos) ou trazer para cá o trecho de 3394 a 3396.</t>
  </si>
  <si>
    <t xml:space="preserve">Desenvolvido originalmente na PTC nos anos 1990 e popularizado por empresas como Salesforce e Gong</t>
  </si>
  <si>
    <t xml:space="preserve">Na PTC nasceu o MEDDIC (1996). O MEDDPICC é extensão posterior, como diz o manual da Fase 15 (l. 778). "Popularizado por Salesforce e Gong" não tem fonte.</t>
  </si>
  <si>
    <t xml:space="preserve">O MEDDIC nasceu na PTC em 1996, e o MEDDPICC acrescentou depois Paper Process e Competition. (Conferir quem o popularizou antes de citar empresas.)</t>
  </si>
  <si>
    <t xml:space="preserve">O MEDDIC nasceu na PTC em 1996, criado por Dick Dunkel com Jack Napoli, na equipe de John McMahon. O MEDDPICC é variação posterior, que acrescentou Paper Process e um segundo C de Competition. A fonte credita a difusão aos vendedores que saíram da PTC, não a Salesforce ou Gong.</t>
  </si>
  <si>
    <t xml:space="preserve">https://meddicc.com/resources/who-created-meddic</t>
  </si>
  <si>
    <t xml:space="preserve">o framework responde a uma pergunta simples mas brutal</t>
  </si>
  <si>
    <t xml:space="preserve">"Brutal" está na lista de adjetivos vetados pelo autor. Outros no capítulo: "catastrófico" (3460), "etapa crítica" (3266).</t>
  </si>
  <si>
    <t xml:space="preserve">o framework responde a uma pergunta simples: o quanto você sabe de fato sobre essa oportunidade?</t>
  </si>
  <si>
    <t xml:space="preserve">o preço deixou de ser despesa de TI e o contrato foi assinado em nove semanas.</t>
  </si>
  <si>
    <t xml:space="preserve">Contrato de R$ 1,2 milhão por ano com indústria de R$ 800 milhões assinado em nove semanas contradiz o ciclo de 6 a 18 meses do capítulo e os 60 a 180 dias de tramitação (3396).</t>
  </si>
  <si>
    <t xml:space="preserve">...o preço deixou de ser despesa de TI: a decisão saiu em nove semanas e a assinatura, depois de compras e jurídico, em quatro meses, metade do ciclo da papeleira.</t>
  </si>
  <si>
    <t xml:space="preserve">Exemplo prático na segunda tentativa de **Henrique** (depois de perder o contrato na fábrica de papel e celulose por cair na **Ilusão do Amigo Sem Caneta**)</t>
  </si>
  <si>
    <t xml:space="preserve">Na Fase 15 (l. 820) Henrique já fecha R$ 2 milhões de ARR numa usina com MEDDIC completo e o CFO como decisor. Aqui ele erra o básico e aprende na segunda tentativa. O arco anda para trás.</t>
  </si>
  <si>
    <t xml:space="preserve">Situar a perda da papeleira antes da usina da Fase 15 ("anos antes, ...") ou trocar a abertura por um erro de estágio mais avançado, como o Paper Process travado.</t>
  </si>
  <si>
    <t xml:space="preserve">### Plano de Ação Mútuo (MAP): como amarrar um cronograma reverso com o cliente para o negócio não morrer em banho-maria</t>
  </si>
  <si>
    <t xml:space="preserve">Os títulos do capítulo empilham metáforas gastas: cemitério, banho-maria, verdade nua e crua, guilhotina, dança, trincheira.</t>
  </si>
  <si>
    <t xml:space="preserve">Plano de Ação Mútuo (MAP): o cronograma reverso que mantém o negócio andando. Fazer o mesmo nos demais títulos, uma imagem por capítulo no máximo.</t>
  </si>
  <si>
    <t xml:space="preserve">O maior inimigo de um deal enterprise não é a competição: é o silêncio.</t>
  </si>
  <si>
    <t xml:space="preserve">Antítese "não é X: é Y" em série. São cerca de 17 no capítulo ("Não é gasto: é seguro obrigatório", "Não é implementador: é vendedor técnico").</t>
  </si>
  <si>
    <t xml:space="preserve">Deal enterprise morre mais de silêncio que de concorrência: a iniciativa perde prioridade, o champion muda de área, o orçamento vai para uma crise.</t>
  </si>
  <si>
    <t xml:space="preserve">### A verdade nua e crua sobre RFPs: se você não ajudou a escrever os requisitos técnicos antes do edital sair, você entrou só para compor preço</t>
  </si>
  <si>
    <t xml:space="preserve">"Edital" é termo de compra pública, onde quem ajuda a escrever requisitos fica impedido e pode cometer crime, como a própria seção avisa em 3358. O título manda fazer o que o corpo proíbe.</t>
  </si>
  <si>
    <t xml:space="preserve">### RFPs privados: se você não ajudou o cliente a definir os requisitos antes da publicação, entrou só para compor preço</t>
  </si>
  <si>
    <t xml:space="preserve">Ajudar a definir requisitos vale no RFP privado. Em licitação, o autor do anteprojeto ou do projeto básico ou executivo fica impedido de disputar (Lei 14.133/2021, art. 14) e frustrar o caráter competitivo é crime (CP, art. 337-F).</t>
  </si>
  <si>
    <t xml:space="preserve">https://www.planalto.gov.br/ccivil_03/_ato2019-2022/2021/lei/l14133.htm</t>
  </si>
  <si>
    <t xml:space="preserve">além das modalidades de encomenda tecnológica do Marco Legal de CT&amp;I e da LC 182/2021, detalhadas no Volume 4)</t>
  </si>
  <si>
    <t xml:space="preserve">Remissão sem capítulo e só em parte certa: o Vol. 4 (Cap. 5, Parte 2) trata do CPSI, mas não de encomenda tecnológica. A Lei das Estatais já tinha sido apresentada em 3210.</t>
  </si>
  <si>
    <t xml:space="preserve">Cortar a repetição e remeter com precisão: CPSI na Parte 2 do Cap. 5 do Vol. 4, CPSI e encomenda tecnológica no Cap. 6 do Vol. 10 (Política Pública como Estratégia).</t>
  </si>
  <si>
    <t xml:space="preserve">Um RFP bem-construído específica com precisão o que a empresa precisa</t>
  </si>
  <si>
    <t xml:space="preserve">"Específica" (adjetivo) no lugar do verbo "especifica", duas vezes na mesma passagem.</t>
  </si>
  <si>
    <t xml:space="preserve">Um RFP bem construído especifica com precisão o que a empresa precisa... Um RFP mal construído descreve o produto de um fornecedor com terminologia disfarçada.</t>
  </si>
  <si>
    <t xml:space="preserve">na esfera pública, quem elabora anteprojeto, termo de referência ou projeto básico fica impedido de disputar a licitação (Lei 14.133/2021, art. 14, I e II)</t>
  </si>
  <si>
    <t xml:space="preserve">O art. 14, I e II, fala de anteprojeto, projeto básico e projeto executivo, sem citar termo de referência. E estatais seguem a Lei 13.303 (art. 44), não a 14.133.</t>
  </si>
  <si>
    <t xml:space="preserve">...quem elabora anteprojeto, projeto básico ou projeto executivo fica impedido de disputar (Lei 14.133/2021, art. 14, e, nas estatais, Lei 13.303/2016, art. 44).</t>
  </si>
  <si>
    <t xml:space="preserve">O art. 14, I e II, da Lei 14.133 impede o autor do anteprojeto, do projeto básico ou do projeto executivo, sem citar termo de referência. Nas estatais vale o art. 44 da Lei 13.303/2016, que veda o autor do anteprojeto ou do projeto básico, só em obras e serviços de engenharia.</t>
  </si>
  <si>
    <t xml:space="preserve">https://www.planalto.gov.br/ccivil_03/_ato2019-2022/2021/lei/l14133.htm | https://www.planalto.gov.br/ccivil_03/_ato2015-2018/2016/lei/l13303.htm</t>
  </si>
  <si>
    <t xml:space="preserve">como Henrique passou a exigir da papeleira após os pilotos gratuitos que travaram sua operação nos primeiros anos</t>
  </si>
  <si>
    <t xml:space="preserve">A papeleira cancelou o projeto e Henrique foi tentar a fabricante de autopeças (3272). Ele não tinha como passar a exigir PoC paga da papeleira.</t>
  </si>
  <si>
    <t xml:space="preserve">...como Henrique passou a exigir da fabricante de autopeças depois dos pilotos gratuitos que travaram sua operação nos primeiros anos.</t>
  </si>
  <si>
    <t xml:space="preserve">A papeleira cancelou o projeto 'sem previsão de retomada' (6:3189). O acerto seguinte foi com a fabricante de autopeças (6:3272).</t>
  </si>
  <si>
    <t xml:space="preserve">Trocar 'da papeleira' por 'da fabricante de autopeças'.</t>
  </si>
  <si>
    <t xml:space="preserve">A maioria das PoCs fracassa não porque o produto falhou: mas porque os critérios de sucesso não foram definidos antes de começar.</t>
  </si>
  <si>
    <t xml:space="preserve">Dois-pontos antes de "mas", "e" e "ou" no lugar do travessão antigo. Cerca de 12 casos no capítulo ("Desconto pode ser dado: mas em troca de algo", 3427).</t>
  </si>
  <si>
    <t xml:space="preserve">A maioria das PoCs fracassa porque os critérios de sucesso não foram definidos antes de começar, e não porque o produto falhou.</t>
  </si>
  <si>
    <t xml:space="preserve">Como a tramitação entre compras, jurídico, segurança da informação e assinatura final leva de 60 a 180 dias após o "sim" verbal</t>
  </si>
  <si>
    <t xml:space="preserve">Choca com a cláusula de abatimento (3367), que exige assinatura em até 30 dias após o piloto, e com o MAP (3311), que põe 55 dias entre o fim da PoC e a assinatura.</t>
  </si>
  <si>
    <t xml:space="preserve">Atrelar o abatimento ao início da tramitação (cadastro e minuta abertos em até 5 dias úteis), não à assinatura, e dar ao MAP de 60 a 90 dias entre o fim da PoC e a assinatura.</t>
  </si>
  <si>
    <t xml:space="preserve">mas deve disparar no dia útil seguinte a abertura do cadastro de fornecedor e a revisão da minuta contratual previamente anexada</t>
  </si>
  <si>
    <t xml:space="preserve">Sem vírgulas, "dia útil seguinte a abertura" lê-se como "seguinte à abertura" e inverte o sentido. Frase longa com três orações e um parêntese.</t>
  </si>
  <si>
    <t xml:space="preserve">Aprovados os critérios da PoC, o cliente abre no dia útil seguinte o cadastro de fornecedor e a revisão da minuta já anexada.</t>
  </si>
  <si>
    <t xml:space="preserve">**Foro exclusivo em cidade remota**: foro de Goiânia, Manaus, ou Belém em contrato com empresa de São Paulo.</t>
  </si>
  <si>
    <t xml:space="preserve">Pela Lei 14.879/2024, citada no mesmo parágrafo, foro sem vínculo com as partes ou a obrigação já é ineficaz, então o exemplo não descreve o risco atual. E Goiânia, cidade de Bia, como "remota".</t>
  </si>
  <si>
    <t xml:space="preserve">Foro distante da sua sede: o cliente impõe o foro da própria sede, em outro estado. Contraproposta: ... (a Lei 14.879/2024 já torna ineficaz o foro sem vínculo com as partes ou com a obrigação).</t>
  </si>
  <si>
    <t xml:space="preserve">### O perfil do Account Executive Enterprise vs. o vendedor transacional de SMB</t>
  </si>
  <si>
    <t xml:space="preserve">A seção descreve AE, SE, CSM e AM e a ordem de contratação. Não compara o AE enterprise com o vendedor de SMB em lugar nenhum.</t>
  </si>
  <si>
    <t xml:space="preserve">### Quem forma o time enterprise (AE, SE, CSM e AM) e em que ordem contratar</t>
  </si>
  <si>
    <t xml:space="preserve">### As 6 ciladas que matam negócios de seis dígitos na reta final (da dependência de um único contato ao cadastro tardio de fornecedor)</t>
  </si>
  <si>
    <t xml:space="preserve">A sexta cilada é o forecast por intuição. Cadastro tardio de fornecedor não está entre as seis.</t>
  </si>
  <si>
    <t xml:space="preserve">...(da dependência de um único contato ao forecast por intuição), ou incluir a cilada do cadastro tardio, que o Espelho cobra na pergunta 3.</t>
  </si>
  <si>
    <t xml:space="preserve">**Single-threading**: construir relacionamento com um único contato. Quando esse contato sai, vai de férias, ou perde o interesse, o deal para.</t>
  </si>
  <si>
    <t xml:space="preserve">Repete quase palavra por palavra o callout "Single-threading mata deals" (3360) e o multi-threading do Vol. 4, Cap. 5, Parte 2, com o mesmo mínimo de três contatos.</t>
  </si>
  <si>
    <t xml:space="preserve">Aqui, só remeter: "Single-threading (ver o alerta na seção de RFPs)". Ou cortar o callout e deixar a explicação na lista de ciladas.</t>
  </si>
  <si>
    <t xml:space="preserve">fechar Fase 4 de um processo de cinco fases sem que o Economic Buyer tenha sido engajado</t>
  </si>
  <si>
    <t xml:space="preserve">"Fase 4" com maiúscula se confunde com a Fase 4 da coleção (Descoberta do Problema).</t>
  </si>
  <si>
    <t xml:space="preserve">chegar à quarta etapa de um funil de cinco sem ter envolvido o Economic Buyer em nenhum momento é risco máximo.</t>
  </si>
  <si>
    <t xml:space="preserve">Além do ticket médio anual, do ciclo por faixa de contrato e da cobertura de pipeline detalhados a seguir, acompanhe dois indicadores de risco</t>
  </si>
  <si>
    <t xml:space="preserve">Parágrafo-ponte para casar título e corpo, mas o corpo não traz "ciclo por faixa de contrato" e acrescenta win rate e expansion revenue. O título promete 5 métricas, o leitor acha 7.</t>
  </si>
  <si>
    <t xml:space="preserve">Retitular "As métricas da venda enterprise" e dar bloco próprio a conversão pós-PoC e concentração de receita, ao lado de ASP, ciclo por fase, win rate, expansão e cobertura.</t>
  </si>
  <si>
    <t xml:space="preserve">### Quando nenhum negócio entra no forecast do trimestre sem Economic Buyer acessado, Champion testado e Paper Process mapeado</t>
  </si>
  <si>
    <t xml:space="preserve">Título é oração subordinada sem principal. E o checklist abaixo não tem item de Paper Process nem de cadastro de fornecedor, que o título destaca.</t>
  </si>
  <si>
    <t xml:space="preserve">### Checklist da motion enterprise: nenhum negócio no forecast sem Economic Buyer, Champion e Paper Process. Acrescentar o item "Paper Process mapeado com prazos por etapa".</t>
  </si>
  <si>
    <t xml:space="preserve">Mapa de poder por deal documentado, com Economic Buyer, Champion, User Buyer, Technical Buyer e influenciadores identificados</t>
  </si>
  <si>
    <t xml:space="preserve">Usa os nomes de Miller-Heiman (User Buyer, Technical Buyer) e deixa de fora três das sete cadeiras que o capítulo ensinou: Bloqueador, Compras e Jurídico.</t>
  </si>
  <si>
    <t xml:space="preserve">Mapa de poder por deal com as sete cadeiras: Economic Buyer, Champion, Technical Evaluator, User, Blocker, Compras e Jurídico/InfoSec.</t>
  </si>
  <si>
    <t xml:space="preserve">Comp plan enterprise diferenciado do comp plan SMB, com aceleradores de cota, cliffs e adjustments por strategic deal documentados</t>
  </si>
  <si>
    <t xml:space="preserve">Linha quase toda em inglês, sobre tema que o capítulo não trata. "Deal" aparece cerca de 40 vezes no capítulo onde "negócio" serviria.</t>
  </si>
  <si>
    <t xml:space="preserve">Plano de comissão enterprise separado do de SMB, com aceleradores acima da cota e regra escrita para negócios estratégicos (ver Vol. 4, Cap. 5, Parte 2).</t>
  </si>
  <si>
    <t xml:space="preserve">Capítulo 4: Product Marketing: Posicionamento, Mensagem e Lançamento (Vol. 4)</t>
  </si>
  <si>
    <t xml:space="preserve">O rótulo traz o título do antigo Cap. 7 do Vol. 4, fundido no Cap. 4. O link aponta certo, o nome exibido não.</t>
  </si>
  <si>
    <t xml:space="preserve">Capítulo 4: Branding, Posicionamento de Marca e Product Marketing (Vol. 4)</t>
  </si>
  <si>
    <t xml:space="preserve">ou você só conhece o gerente técnico que diz "deixa comigo que eu levo para a diretoria"?</t>
  </si>
  <si>
    <t xml:space="preserve">O Espelho ecoa a cena (o gerente da papeleira) sem nomear Henrique nem contar o desfecho. Das 30 cenas dele nos Vols. 1 a 9, só 2 Espelhos o nomeiam (6:7303, 7:4650) e nenhum dá o desfecho.</t>
  </si>
  <si>
    <t xml:space="preserve">Abrir cada Espelho com uma frase que retome a cena e o número dela. Aqui: 'Henrique trocou o gerente simpático pelo CFO e fechou a autopeças em nove semanas. E você?'</t>
  </si>
  <si>
    <t xml:space="preserve">Ao longo deste capítulo, veremos como Lucas e Marina estancaram essa sangria em três movimentos: unificaram a arquitetura de CRM entre HubSpot e Pipedrive como fonte única da verdade</t>
  </si>
  <si>
    <t xml:space="preserve">A abertura antecipa a solução (três movimentos e churn de um terço para menos de 4%) e o capítulo nunca a mostra. Lucas e Marina só voltam num título sem corpo (3600) e no fecho de molde (3930).</t>
  </si>
  <si>
    <t xml:space="preserve">Cortar o spoiler e distribuir a cena pelo corpo: a escolha do CRM mestre na seção de ferramentas, a ficha de handoff na seção de SLAs, o variável atrelado à retenção nas armadilhas. Fechar o Espelho com o churn medido.</t>
  </si>
  <si>
    <t xml:space="preserve">**Revenue Operations (RevOps)** não é "o menino de TI que arruma campos no CRM"; é a engenharia unificada de dados, processos, regras de passagem de bastão e comissionamento alinhado</t>
  </si>
  <si>
    <t xml:space="preserve">Antítese 'não é X, é Y' montada com ponto e vírgula. O molde volta umas dez vezes no capítulo (3577, 3742, 3768, 3826, 3872, 3880, 3888).</t>
  </si>
  <si>
    <t xml:space="preserve">Afirmar sem a caricatura: 'RevOps é a engenharia que une dados, processos, passagens de bastão e comissões de Marketing, Vendas e CS numa só linha de montagem de receita.' Nas outras, manter só a metade positiva.</t>
  </si>
  <si>
    <t xml:space="preserve">Eliyahu Goldratt (em *A Meta*, ao formular a Teoria das Restrições) e Andy Grove (em *High Output Management*) mostraram que toda operação quebra nas **fronteiras de passagem (*handoffs*)**</t>
  </si>
  <si>
    <t xml:space="preserve">Autoridade colada. Goldratt fala de gargalo e de ótimo local, Grove de indicadores. Nenhum dos dois 'mostrou que toda operação quebra nos handoffs'. A generalização é do texto.</t>
  </si>
  <si>
    <t xml:space="preserve">Ficar com a ideia que é de Goldratt: 'quando cada área otimiza o próprio indicador, o resultado do sistema piora'. Ou cortar a citação e deixar a reunião da abertura provar o ponto.</t>
  </si>
  <si>
    <t xml:space="preserve">e a [[IGNICAO-Vol-9-Maturidade-e-Exit#FASE 19 — REINVENÇÃO E SEGUNDA CURVA|Fase 19: Reinvenção e Segunda Curva (Vol. 9)]]</t>
  </si>
  <si>
    <t xml:space="preserve">'Leia junto' com a Fase 19 (segunda curva) num capítulo de RevOps. O par se repete no Ver também (3924). O tema vizinho é a Fase 17, Operações em escala (Vol. 7).</t>
  </si>
  <si>
    <t xml:space="preserve">Trocar nos dois pontos (3560 e 3924) pela Fase 17 (Operações, Processos e Gestão em Escala, Vol. 7) ou cortar a remissão.</t>
  </si>
  <si>
    <t xml:space="preserve">Revenue Operations (RevOps, operações de receita) é a função que alinha marketing, vendas e customer success (sucesso do cliente) em torno de um único funil de receita.</t>
  </si>
  <si>
    <t xml:space="preserve">Segunda definição de RevOps em 14 linhas, agora em tom de verbete e com glosas. A cena nova foi posta em cima da abertura antiga sem cortar a definição.</t>
  </si>
  <si>
    <t xml:space="preserve">Cortar a definição e abrir a seção pela diferença prática: 'Sales Ops cuida do CRM de vendas. RevOps cuida da jornada inteira, do primeiro contato à renovação.' Manter o histórico da Xerox.</t>
  </si>
  <si>
    <t xml:space="preserve">é qualificado pelo SDR (Sales Development Representative, representante de pré-vendas), fechado pelo AE (Account Executive, executivo de contas)</t>
  </si>
  <si>
    <t xml:space="preserve">Glosa de siglas que o Cap. 2 já glosou (3444, 3448): AE, CSM, SDR. Volta em ICP (3964) e em BD, glosado duas vezes em dez linhas (3952 e 3962).</t>
  </si>
  <si>
    <t xml:space="preserve">Glosar cada sigla uma vez no volume, ou remeter ao Dicionário do Vol. 10, e usar a sigla seca daí em diante.</t>
  </si>
  <si>
    <t xml:space="preserve">Horizontalmente, o RevOps serve marketing, vendas e CS com igual peso: não só vendas.</t>
  </si>
  <si>
    <t xml:space="preserve">'Vertical' (funil de ponta a ponta) e 'horizontal' (servir as três áreas) descrevem a mesma expansão. O ': não só vendas' é sobra de travessão.</t>
  </si>
  <si>
    <t xml:space="preserve">Fundir as duas direções: 'No escopo, RevOps cobre o funil de ponta a ponta e serve marketing, vendas e CS com o mesmo peso. No tempo, une histórico, previsão e diagnóstico.'</t>
  </si>
  <si>
    <t xml:space="preserve">### O ponto de inflexão: por que contratar a primeira pessoa de operações a partir de 5 vendedores (e estruturar o time de RevOps aos 20 profissionais de go-to-market) rende mais do que inflar a equipe no caos</t>
  </si>
  <si>
    <t xml:space="preserve">Título de 40 palavras que responde pelo número de pessoas, e a primeira frase da seção (3584) diz que essa é a pergunta errada. Títulos-frase também em 3740 e 3898.</t>
  </si>
  <si>
    <t xml:space="preserve">Título curto: 'Quando contratar a primeira pessoa de RevOps'. Abrir pelos sinais, que já estão no texto, e dar a faixa de tamanho no fim.</t>
  </si>
  <si>
    <t xml:space="preserve">Em empresas com até vinte pessoas em go-to-market, o fundador ou um líder de vendas sênior geralmente consegue absorver as responsabilidades de RevOps.</t>
  </si>
  <si>
    <t xml:space="preserve">Contradiz a frase seguinte (primeira pessoa dedicada a partir de 10 a 15 pessoas de GTM) e a tabela de 3848. O Vol. 4 (Cap. 5, Parte 4) põe a primeira contratação entre 20 e 50 vendedores.</t>
  </si>
  <si>
    <t xml:space="preserve">Uma régua só: 'Até cinco vendedores, o fundador absorve RevOps. De 5 a 8, contrate a primeira pessoa. Entre 20 e 40 pessoas de GTM, monte o time.' Alinhar a tabela de 3844 e o 'Quando montar' do Vol. 4.</t>
  </si>
  <si>
    <t xml:space="preserve">### Arquitetura de ferramentas sem Frankenstein: como Lucas e Marina unificaram HubSpot e Pipedrive em uma única fonte da verdade integrada ao faturamento e ao CS</t>
  </si>
  <si>
    <t xml:space="preserve">O título promete o caso de Lucas e Marina e a integração com faturamento e CS. O corpo é catálogo genérico sem os dois e trata HubSpot e Pipedrive como alternativas, não como pilha unificada.</t>
  </si>
  <si>
    <t xml:space="preserve">Ou trocar o título ('A pilha de RevOps no Brasil, camada por camada'), ou abrir com o que Lucas e Marina fizeram: qual sistema virou o registro mestre, o que migrou e como o contrato ganho dispara nota fiscal e onboarding.</t>
  </si>
  <si>
    <t xml:space="preserve">e 4) atribuição de marketing e integração com faturamento/ERP (conectando o contrato ganho no CRM à emissão de NFS-e, boleto registrado e Pix)</t>
  </si>
  <si>
    <t xml:space="preserve">A quarta camada, a mais brasileira (NFS-e, boleto, Pix, ERP), é anunciada e nunca desenvolvida. A seção cobre só CRM, enriquecimento e análise de conversação.</t>
  </si>
  <si>
    <t xml:space="preserve">Um bloco curto para a camada 4: ERPs comuns no estágio (Omie, Conta Azul, Bling, TOTVS), o gatilho contrato ganho para cobrança recorrente, a conciliação do ARR do CRM com o faturado e quem é dono do dado.</t>
  </si>
  <si>
    <t xml:space="preserve">na faixa de R$ 80 a R$ 250 por usuário/mês, conforme o plano). É focado em pipeline de vendas, tem interface intuitiva que o AE usa sem treinamento prolongado, é barato (R$ 80 a R$ 200 por usuário por mês)</t>
  </si>
  <si>
    <t xml:space="preserve">Duas faixas de preço no mesmo parágrafo. O 'É focado' no singular volta ao Pipedrive depois de um sujeito plural (Pipedrive e CRMs nacionais). Remendo de atualização.</t>
  </si>
  <si>
    <t xml:space="preserve">Uma faixa só, datada e com fonte (tabela do fornecedor em outubro de 2026). Separar o Pipedrive dos CRMs nacionais em frases próprias.</t>
  </si>
  <si>
    <t xml:space="preserve">Em março de 2026 o Pipedrive cobrava por usuário ao mês, no plano anual, US$ 14 (Lite), US$ 24,90 (Growth), US$ 49,90 (Premium) e US$ 74,90 (Ultimate), com o mensal de 20% a 25% mais caro. Com dólar entre R$ 5 e R$ 6, vai de cerca de R$ 75 a mais de R$ 400, e as duas faixas do livro não batem entre si.</t>
  </si>
  <si>
    <t xml:space="preserve">https://guiaferramentasdigitais.com.br/guias/pipedrive-review-2026/</t>
  </si>
  <si>
    <t xml:space="preserve">geralmente justificada após a Série B quando a complexidade de processo, múltiplos produtos, territórios, hierarquia de aprovações, integrações com sistemas legados, supera o que HubSpot e Pipedrive conseguem gerenciar</t>
  </si>
  <si>
    <t xml:space="preserve">Os travessões viraram vírgulas e o aposto engoliu o sujeito. A frase lê como lista solta até chegar ao verbo 'supera'.</t>
  </si>
  <si>
    <t xml:space="preserve">Reescrever: '...após a Série B, quando a complexidade do processo (vários produtos, territórios, alçadas de aprovação, sistemas legados) passa do que HubSpot e Pipedrive gerenciam.'</t>
  </si>
  <si>
    <t xml:space="preserve">**Lusha (e cuidado obrigatório com a LGPD na prospecção)**: ferramenta de enriquecimento de e-mails corporativos e telefones comerciais; ao usar qualquer base de prospecção B2B no Brasil</t>
  </si>
  <si>
    <t xml:space="preserve">O alerta de LGPD vale para Apollo, Sales Navigator e Hunter, mas foi enfiado no verbete do Lusha, com ponto e vírgula, antes da frase que avalia a cobertura da ferramenta.</t>
  </si>
  <si>
    <t xml:space="preserve">Tirar o alerta do Lusha e pôr num parágrafo antes da lista: base legal de legítimo interesse (art. 7º, IX, e art. 10), registro da origem do contato e descadastramento em um clique.</t>
  </si>
  <si>
    <t xml:space="preserve">O desafio para o mercado brasileiro é que ambas as plataformas foram otimizadas para inglês. Em 2026, a transcrição automática em português por IA já tem alta precisão mesmo com sotaques regionais</t>
  </si>
  <si>
    <t xml:space="preserve">A frase de 2026 desmente a anterior: se o português já é bem transcrito, o 'desafio' acabou. Atualização colada sem reescrever o parágrafo.</t>
  </si>
  <si>
    <t xml:space="preserve">Reescrever: 'Gong e Chorus nasceram para o inglês. Em 2026 a transcrição em português já é boa, e o valor está em extrair objeções, próximos passos e campos do MEDDPICC para o CRM.' Aviso de gravação em frase própria.</t>
  </si>
  <si>
    <t xml:space="preserve">é uma ação do comprador: e é radicalmente diferente em termos de comprometimento real.</t>
  </si>
  <si>
    <t xml:space="preserve">Dois-pontos no lugar de travessão antes de 'e', 'mas', 'ou', 'não'. Cerca de dez casos no trecho (3573, 3816, 3874, 4415, 4421, 4513, 4517). Às vezes muda o sentido.</t>
  </si>
  <si>
    <t xml:space="preserve">Trocar por ponto ou vírgula: '...é uma ação do comprador. E mostra um comprometimento muito maior.'</t>
  </si>
  <si>
    <t xml:space="preserve">- **Stage 5: Proposta formal enviada**: proposta foi apresentada verbalmente, negociação de termos iniciada, prazo de decisão confirmado.</t>
  </si>
  <si>
    <t xml:space="preserve">A seção acabou de dizer que 'Proposta enviada' é estágio ruim por ser ação do vendedor (3643) e dá esse nome ao Stage 5. 'Solução apresentada' (Stage 3) tem o mesmo defeito.</t>
  </si>
  <si>
    <t xml:space="preserve">Nomear pelos atos do comprador: Stage 3 'Economic Buyer validou a solução', Stage 5 'Comprador negocia termos com prazo de decisão'. O critério já diz isso, falta o nome.</t>
  </si>
  <si>
    <t xml:space="preserve">A diferença entre stages baseados em ação do vendedor e stages baseados em comportamento do comprador é o forecast.</t>
  </si>
  <si>
    <t xml:space="preserve">Inglês sem necessidade: 'stage' 37 vezes, 'deal' 26, threshold, commita, sanity check, hit rate. O título diz 'etapa' e o corpo 'stage'. 'Cota' e 'quota' na mesma frase (3805).</t>
  </si>
  <si>
    <t xml:space="preserve">Padronizar 'etapa', 'negócio' e 'cota' na prosa e guardar o inglês para nomes de método (MEDDPICC, Best Case). Aqui: 'Etapas que medem o comprador, e não o vendedor, são o que torna o forecast confiável.'</t>
  </si>
  <si>
    <t xml:space="preserve">- Solicitou demo (intenção alta: provavelmente já é SQL)</t>
  </si>
  <si>
    <t xml:space="preserve">Pela definição do capítulo (3760), SQL exige BANT confirmado ou MEDDPICC inicial. Pedido de demo é MQL de alta prioridade. A lista anunciada como 'intenção crescente' também não está em ordem.</t>
  </si>
  <si>
    <t xml:space="preserve">Reescrever: 'Solicitou demo (intenção alta: contato em cinco minutos e qualificação)'. Ordenar a lista da menor para a maior intenção.</t>
  </si>
  <si>
    <t xml:space="preserve">um lead que abriu um email há seis meses e não fez mais nada não tem a mesma intenção de um lead que abriu um email ontem.</t>
  </si>
  <si>
    <t xml:space="preserve">Três linhas antes (3684) o texto avisa que abertura de e-mail é distorcida pelo filtro de privacidade do Apple Mail. O exemplo de decaimento volta a usar a abertura como sinal.</t>
  </si>
  <si>
    <t xml:space="preserve">Trocar o exemplo: 'Um lead que visitou a página de preços há seis meses e sumiu não tem a intenção de quem pediu demonstração ontem.'</t>
  </si>
  <si>
    <t xml:space="preserve">Behavior  Alto |  PRIORIDADE  | NUTRIR |</t>
  </si>
  <si>
    <t xml:space="preserve">Matriz em ASCII com bordas desalinhadas, 'DQ' sem explicação e 'NUTRIR MANUAL' contra 'EDUCAR' sem diferença clara. A tabela de 3844 também desalinha.</t>
  </si>
  <si>
    <t xml:space="preserve">Converter as duas em tabela markdown. Alto fit e alta intenção: prioridade. Alto fit e baixa intenção: nutrir (marketing). Baixo fit e alta intenção: revisão manual. Baixo e baixo: descartar.</t>
  </si>
  <si>
    <t xml:space="preserve">se o fundador leva ao conselho uma previsão de R$ 800 mil para o trimestre e entrega R$ 480 mil mais uma vez</t>
  </si>
  <si>
    <t xml:space="preserve">Repete o exemplo de 3588 (R$ 800 mil previstos, R$ 480 mil entregues) quase com as mesmas palavras. O título 'Higiene de dados' também não bate com o corpo, que trata de métodos de forecast.</t>
  </si>
  <si>
    <t xml:space="preserve">Cortar o exemplo e renomear a seção: 'Três métodos de forecast e quando usar cada um'. A higiene de dados já tem lugar nas armadilhas (3872).</t>
  </si>
  <si>
    <t xml:space="preserve">um estudo clássico de James Oldroyd e da InsideSales (publicado na *Harvard Business Review*, 2007/2011) mostrou que a chance de qualificar um lead contatado em cinco minutos é vinte e uma vezes maior</t>
  </si>
  <si>
    <t xml:space="preserve">Mistura duas fontes. O '21 vezes' (5 contra 30 minutos) é do Lead Response Management Study (Oldroyd e InsideSales, 2007). O artigo da HBR de 2011 fala em 7 vezes, para contato em até uma hora.</t>
  </si>
  <si>
    <t xml:space="preserve">Reescrever: 'O Lead Response Management Study (James Oldroyd, MIT, com a InsideSales, 2007) estimou chance 21 vezes maior de qualificar o lead contatado em cinco minutos do que em trinta.' Citar a HBR de 2011 à parte.</t>
  </si>
  <si>
    <t xml:space="preserve">O 21 vezes (5 contra 30 minutos) é do Lead Response Management Study, de James Oldroyd com a InsideSales, de 2007. O artigo da HBR de 2011 ('The Short Life of Online Sales Leads', Oldroyd, McElheran e Elkington) diz quase 7 vezes para contato em até uma hora e mais de 60 vezes contra quem espera 24 horas.</t>
  </si>
  <si>
    <t xml:space="preserve">https://www.smartcompany.com.au/marketing/20110704-are-you-letting-online-leads-go-cold/ | https://scholarsarchive.byu.edu/facpub/9711 | https://ainora.lt/blog/lead-response-time-statistics-every-study-2026</t>
  </si>
  <si>
    <t xml:space="preserve">**AE → CSM**: este é o handoff mais crítico e mais negligenciado.</t>
  </si>
  <si>
    <t xml:space="preserve">Intensificadores em série no capítulo: 'mais crítico', 'radicalmente diferente' (3643), 'métricas fundamentais' (3793), 'extremamente flexível' (3866). Dizem peso sem mostrar o custo.</t>
  </si>
  <si>
    <t xml:space="preserve">Trocar o superlativo pelo custo: 'É na passagem do AE para o CSM que nasce o cancelamento dos primeiros 90 dias.'</t>
  </si>
  <si>
    <t xml:space="preserve">Se o win rate é 50%, 2x é suficiente. Se o win rate é 20%, você precisa de 5x.</t>
  </si>
  <si>
    <t xml:space="preserve">Para 30% o texto exige margem acima do piso (4x a 4,5x). Para 50% e 20% dá só o piso, e a fórmula seguinte chama o piso de 'necessária'. O Cap. 2 (3497) remete para cá a regra da margem.</t>
  </si>
  <si>
    <t xml:space="preserve">Separar piso e meta: 'Piso = 1 / win rate. Meta = piso x 1,3 (ou o fator do seu histórico).' Refazer os três exemplos e o bloco da fórmula com as duas colunas.</t>
  </si>
  <si>
    <t xml:space="preserve">NRR acima de 100% indica que a base atual de clientes cresce sozinha (sendo ≥ 120% o patamar de excelência em SaaS enterprise); abaixo de 100%, a carteira encolhe</t>
  </si>
  <si>
    <t xml:space="preserve">Ponto e vírgula juntando duas frases em antítese, vício que a edição multiplicou. Cerca de dez na prosa do capítulo (3633, 3772, 3811, 3813, 3864).</t>
  </si>
  <si>
    <t xml:space="preserve">Reescrever: 'NRR acima de 100% indica que a base cresce sozinha, e 120% é o patamar de excelência em SaaS enterprise. Abaixo de 100%, a carteira encolhe e as vendas novas só repõem o que se perdeu.'</t>
  </si>
  <si>
    <t xml:space="preserve">(segundo relatórios de benchmarks de SaaS da OpenView/Bessemer)</t>
  </si>
  <si>
    <t xml:space="preserve">A OpenView deixou de publicar o SaaS Benchmarks ao encerrar novos investimentos (2023 a 2024, a confirmar). Citar como referência viva em 2026 pede data ou troca de fonte.</t>
  </si>
  <si>
    <t xml:space="preserve">Datar a edição usada ('OpenView SaaS Benchmarks 2023') ou trocar por fonte ativa em 2026 (Bessemer State of the Cloud, KeyBanc, ICONIQ).</t>
  </si>
  <si>
    <t xml:space="preserve">O dashboard de dez métricas é o monitoramento semanal de sinais vitais. Quando um sinal vital está fora do range saudável, a análise começa: não termina.</t>
  </si>
  <si>
    <t xml:space="preserve">A metáfora se contradiz: o painel monitora sinais vitais e a análise diagnostica, mas a última frase diz 'Dashboard é diagnóstico, não tratamento'. 'Começa: não termina' é sobra de travessão.</t>
  </si>
  <si>
    <t xml:space="preserve">Reescrever: 'O painel mede sinais vitais. Quando um sai da faixa, começa a investigação: quais negócios travaram, por que o win rate caiu. O painel diz onde olhar, não o que fazer.'</t>
  </si>
  <si>
    <t xml:space="preserve">e responde por toda a infraestrutura e inteligência de receita e tem responsabilidade sobre a totalidade da infraestrutura de receita.</t>
  </si>
  <si>
    <t xml:space="preserve">A mesma oração duas vezes na frase, com 'responde' repetido logo antes. Sobra de fusão de duas versões.</t>
  </si>
  <si>
    <t xml:space="preserve">Reescrever: '...o VP de RevOps responde ao CRO (ou ao CEO, quando não há CRO) e é dono de toda a infraestrutura e da inteligência de receita.'</t>
  </si>
  <si>
    <t xml:space="preserve">Duas armadilhas operacionais merecem destaque especial: 1) **Poluição por excesso de campos obrigatórios**</t>
  </si>
  <si>
    <t xml:space="preserve">O título (3862) promete 3 armadilhas, a abertura anuncia 2 e o corpo lista 7. 'Automatizar processo quebrado', primeira do título, só aparece como 'Implementar Salesforce antes de ter processo'.</t>
  </si>
  <si>
    <t xml:space="preserve">Título 'As armadilhas de RevOps' e uma lista única no mesmo formato: campos demais, comissão sem retenção, ferramenta antes de processo, métricas sem uso, RevOps sem mandato, dado sujo na origem, SLA sem cobrança.</t>
  </si>
  <si>
    <t xml:space="preserve">pagar 100% da comissão ao vendedor no ato da assinatura sem cláusula de estorno (*clawback*) ou gatilho de ativação incentiva o fechamento de clientes fora de perfil</t>
  </si>
  <si>
    <t xml:space="preserve">Recomenda estorno e gatilho de ativação sem ressalva. Para vendedor CLT, estorno só cabe na insolvência do comprador (Lei 3.207/1957, art. 7º), como dizem 3910 e 3934. A abertura (3551) faz o mesmo.</t>
  </si>
  <si>
    <t xml:space="preserve">Reescrever: 'Para vendedor CLT, pague a comissão conforme o recebimento das mensalidades (art. 466, § 1º, da CLT) e premie a retenção com bônus à parte. Estorno de comissão paga só em contrato entre empresas, revisado por advogado.'</t>
  </si>
  <si>
    <t xml:space="preserve">A lógica de incentivo procede, mas para vendedor CLT a comissão é devida quando a venda se conclui (CLT, art. 466) e só pode ser estornada se o comprador ficar insolvente (Lei 3.207/1957, art. 7º). Cancelamento ou inadimplência do cliente não autorizam estorno. Em vendas por prestações, a comissão pode acompanhar cada parcela paga (art. 466, § 1º).</t>
  </si>
  <si>
    <t xml:space="preserve">https://www.conjur.com.br/wp-content/uploads/2023/09/loja-nao-estornar-comissao-vendedor.pdf | https://jurisprudencia-backend2.tst.jus.br/rest/documentos/e21c683230c1788bc9b252f492ffe136</t>
  </si>
  <si>
    <t xml:space="preserve">resulta em uma instância de Salesforce que é tão bagunçada quanto o Pipedrive que foi abandonado.</t>
  </si>
  <si>
    <t xml:space="preserve">Quarta vez que o capítulo diz 'processo antes de ferramenta' (3577, 3612, 3614). A comparação ainda rebaixa o Pipedrive que a seção de ferramentas recomenda até a Série A.</t>
  </si>
  <si>
    <t xml:space="preserve">Deixar a ideia no callout de 3577 e aqui dizer só o custo: 'O Salesforce aceita qualquer processo, inclusive o ruim. Sem processo definido, você paga caro para digitalizar a bagunça.'</t>
  </si>
  <si>
    <t xml:space="preserve">RevOps eficaz precisa de mandato para definir e enforçar processo: o que requer respaldo explícito do CEO.</t>
  </si>
  <si>
    <t xml:space="preserve">'Enforçar' e 'stagnados' (3908) não existem em português. São decalques de 'enforce' e 'stagnated'.</t>
  </si>
  <si>
    <t xml:space="preserve">Reescrever: 'RevOps precisa de mandato do CEO para definir processo e fazer cumprir.' Em 3908: 'negócios estagnados sinalizados'.</t>
  </si>
  <si>
    <t xml:space="preserve">Conteúdo de produto desatualizado em campo. Onboarding feito em planilha compartilhada. Vendedores top performando, e o restante a meio caminho, sem mecanismo de transferência.</t>
  </si>
  <si>
    <t xml:space="preserve">Lista antiga virada em frases sem verbo, colada depois da frase que já dizia o mesmo (material desatualizado, distância entre os melhores e o resto). 'Erros comuns. Tratar...' (3894) repete o vício.</t>
  </si>
  <si>
    <t xml:space="preserve">Cortar as três frases soltas. Em 3894: 'O erro mais comum é tratar enablement como evento anual ou treinar só no onboarding. Outro é contratar alguém para a função sem mandato para mudar o processo de vendas.'</t>
  </si>
  <si>
    <t xml:space="preserve">- [ ] Pipeline review semanal com inspeção qualitativa dos deals top e dados obrigatórios atualizados antes da reunião</t>
  </si>
  <si>
    <t xml:space="preserve">Itens quase iguais aos da auditoria do Vol. 4 (Cap. 5): pipeline review semanal, handoff documentado, treino contínuo, comissão conforme a CLT. A edição prometeu imprimir cada ferramenta uma vez.</t>
  </si>
  <si>
    <t xml:space="preserve">Manter só o que é de RevOps (fonte única de métricas, SLAs medidos, lead scoring, forecast com hit rate) e remeter ao Vol. 4 para o resto.</t>
  </si>
  <si>
    <t xml:space="preserve">|Capítulo 4: Product Marketing: Posicionamento, Mensagem e Lançamento (Vol. 4)]]</t>
  </si>
  <si>
    <t xml:space="preserve">Rótulo de capítulo que não existe: o link vai para o Cap. 4 do Vol. 4 (Branding, Posicionamento de Marca e PMM). E o Cap. 4 do Vol. 5 aparece duas vezes na lista (3920 e 3922).</t>
  </si>
  <si>
    <t xml:space="preserve">Usar o título atual ('Capítulo 4: Branding, Posicionamento de Marca e Product Marketing (Vol. 4)') e apagar a entrada repetida de 3922.</t>
  </si>
  <si>
    <t xml:space="preserve">**Síntese prática em REVENUE OPERATIONS: INFRAESTRUTURA, DADOS E PROCESSO...:** Ao incorporarem as balizas de *O Espelho de RevOps: Sua Receita É uma Linha de...* na operação em São Paulo e Florianópolis</t>
  </si>
  <si>
    <t xml:space="preserve">É a única volta de Lucas e Marina ao corpo, e é o parágrafo de molde. O Espelho não retoma a reunião dos 140% de MQL nem o churn de um terço que a abertura prometeu derrubar.</t>
  </si>
  <si>
    <t xml:space="preserve">Trocar o molde por duas frases de cena: 'Seis meses depois, a reunião mensal durou vinte minutos. Os três líderes abriram o mesmo painel, e o cancelamento nos primeiros 90 dias caiu de um terço para menos de 4%.'</t>
  </si>
  <si>
    <t xml:space="preserve">cláusulas de *clawback* direto cabem apenas em contratos entre PJs, sempre revisados por advogado.)</t>
  </si>
  <si>
    <t xml:space="preserve">Um fundador pode ler isso como sugestão de contratar vendedor como PJ para ter estorno. Falta o alerta de vínculo (art. 3º da CLT) quando há subordinação e meta, tema em julgamento no STF (Tema 1389).</t>
  </si>
  <si>
    <t xml:space="preserve">Acrescentar: 'Vendedor PJ com meta, chefe e horário é empregado aos olhos da Justiça do Trabalho. Não use o PJ para contornar a regra do estorno.'</t>
  </si>
  <si>
    <t xml:space="preserve">Para vendedor CLT o estorno só cabe na insolvência do comprador (Lei 3.207/1957, art. 7º), então clawback contratual fica para contratos entre empresas. Mas PJ com subordinação, meta e horário pode ser reconhecido como empregado (CLT, art. 3º), tema do Tema 1.389 do STF, ainda sem mérito.</t>
  </si>
  <si>
    <t xml:space="preserve">https://www.conjur.com.br/wp-content/uploads/2023/09/loja-nao-estornar-comissao-vendedor.pdf | https://ww2.trt2.jus.br/noticias/noticias/noticia/trt-2-divulga-orientacoes-para-tramitacao-de-processos-sobre-pejotizacao</t>
  </si>
  <si>
    <t xml:space="preserve">leve o padrão encontrado para a revisão trimestral do plano de comissionamento (ajustando regras de *clawback* ou pagamento atrelado à ativação)</t>
  </si>
  <si>
    <t xml:space="preserve">O Ritual manda mexer no plano todo trimestre e ajustar estorno, logo após o Espelho avisar que estorno é vedado ao CLT e que alteração lesiva fere o art. 468. O checklist (3910) pede revisão anual.</t>
  </si>
  <si>
    <t xml:space="preserve">Reescrever: '...e leve o padrão para a revisão anual do plano, com o jurídico trabalhista. Até lá, corrija o que não mexe na remuneração: a ficha de handoff e o critério de qualificação.'</t>
  </si>
  <si>
    <t xml:space="preserve">Rever o plano é possível, mas para vendedor CLT o estorno de comissão paga só cabe se o comprador ficar insolvente (Lei 3.207/1957, art. 7º), e mudança que reduza a comissão sem acordo do empregado é nula (CLT, art. 468). Ajustar regra de clawback a cada trimestre não cabe para CLT.</t>
  </si>
  <si>
    <t xml:space="preserve">https://www.conjur.com.br/wp-content/uploads/2023/09/loja-nao-estornar-comissao-vendedor.pdf</t>
  </si>
  <si>
    <t xml:space="preserve">GLOSSÁRIO</t>
  </si>
  <si>
    <t xml:space="preserve">Desenvolvimento de parcerias (*Business Development*, ou BD, ver Glossário)</t>
  </si>
  <si>
    <t xml:space="preserve">O corpo manda o leitor ao Glossário, mas não há verbete BD nem Business Development, e BD falta na Lista. A remissão leva a lugar nenhum.</t>
  </si>
  <si>
    <t xml:space="preserve">Criar "Business Development (BD)" com remissão ao Cap. 4 do Vol. 6 e incluir BD na Lista. Ou cortar o "ver Glossário".</t>
  </si>
  <si>
    <t xml:space="preserve">Aparato do Vol. 10</t>
  </si>
  <si>
    <t xml:space="preserve">Remete a um glossário que não existe mais. Nesta edição os glossários dos volumes viraram o Dicionário único do Vol. 10.</t>
  </si>
  <si>
    <t xml:space="preserve">Trocar por '(Business Development, ou BD, ver o Dicionário do Vol. 10)', ou cortar a remissão, já que BD é glosado de novo dez linhas abaixo (3962).</t>
  </si>
  <si>
    <t xml:space="preserve">O impasse que travou o acordo inicial de **Lucas** e **Marina** revela por que parcerias estratégicas exigem arquitetura própria de incentivos antes de qualquer anúncio comercial.</t>
  </si>
  <si>
    <t xml:space="preserve">Frase-ponte solta entre dois separadores, que repete a tese do parágrafo anterior. Tem cara de fecho gerado.</t>
  </si>
  <si>
    <t xml:space="preserve">Cortar a frase e os dois separadores que a cercam.</t>
  </si>
  <si>
    <t xml:space="preserve">### A fronteira clara: Vendas fecha um cliente por vez; BD constrói o trilho por onde passam mil clientes de uma vez</t>
  </si>
  <si>
    <t xml:space="preserve">Ponto e vírgula em título montando antítese. Na prosa do capítulo são uns quinze, vários escondendo duas frases (3950, 4216, 4306, 4563).</t>
  </si>
  <si>
    <t xml:space="preserve">Título: 'Vendas e BD: um cliente por vez ou o trilho para mil'. Na prosa, trocar por ponto: '...a meta trimestral deles. Vender o software de Lucas não contava um centavo.'</t>
  </si>
  <si>
    <t xml:space="preserve">Como veremos no desenho de incentivos e na formalização do MOU adiante, o canal de Lucas e Marina só decolou quando eles garantiram ao parceiro 100% da receita de implantação</t>
  </si>
  <si>
    <t xml:space="preserve">Promessa não cumprida: as seções de incentivo (4065) e de MOU (4158) não voltam a Lucas e Marina. O R$ 1,8 milhão de ARR via canal fica sem caminho e não aparece no Espelho.</t>
  </si>
  <si>
    <t xml:space="preserve">Levar a virada para a seção de incentivos: quem renegociou, o que a consultoria exigiu, como o prêmio chegou ao consultor da ponta e quando veio o primeiro cliente. Tirar o 'Como veremos' da abertura.</t>
  </si>
  <si>
    <t xml:space="preserve">**Vendas** é transacional e direta. O objetivo é fechar contratos com clientes finais.</t>
  </si>
  <si>
    <t xml:space="preserve">O Cap. 2 (3208) fixa ciclo enterprise de seis a dezoito meses. Aqui Vendas vira 'transacional', e a tabela (3976) dá ciclo de 'semanas'. 'Trimestres' para alianças não é escala maior que 'meses'.</t>
  </si>
  <si>
    <t xml:space="preserve">Reescrever: 'Vendas fecha um cliente por contrato, com ciclo de semanas (PME) a 18 meses (enterprise).' Na tabela: Vendas 'semanas a 18 meses', BD '6 a 18 meses', Alianças 'anos'.</t>
  </si>
  <si>
    <t xml:space="preserve">Quando a integração tecnológica avança para o modelo **OEM / *Embedded*** (software embarcado), a sua solução deixa de ser vendida separadamente</t>
  </si>
  <si>
    <t xml:space="preserve">O parágrafo de OEM abre a seção antes da introdução ('Nem toda parceria serve...') e antes de a integração tecnológica ser apresentada. Remendo colado no topo.</t>
  </si>
  <si>
    <t xml:space="preserve">Mover o parágrafo para o fim do tipo 1 (integração tecnológica), como o grau mais fundo dessa parceria.</t>
  </si>
  <si>
    <t xml:space="preserve">**1. Parceria de Integração Tecnológica e API (e os 5 Arquétipos Unificados do Canal)**</t>
  </si>
  <si>
    <t xml:space="preserve">Rótulo vazado: os '5 Arquétipos Unificados do Canal' não aparecem na seção. Só o primeiro tipo leva número, os outros quatro não.</t>
  </si>
  <si>
    <t xml:space="preserve">Tirar o parêntese e tratar os cinco tipos no mesmo formato, ou adotar de vez a taxonomia do checklist (ver o achado da linha 4339).</t>
  </si>
  <si>
    <t xml:space="preserve">Incentivo econômico direto para a ponta  Alto (peso 2x)  0 = nenhum ganho claro  3 = comissão/meta direta</t>
  </si>
  <si>
    <t xml:space="preserve">A linha inserida quebra a conta: com peso 2x o máximo vai de 18 para 21, e o corte segue '12/18'. Ela ainda duplica 'Incentivo financeiro claro' e desalinha a tabela.</t>
  </si>
  <si>
    <t xml:space="preserve">Fundir as duas linhas de incentivo ('Incentivo para a empresa e para o vendedor da ponta', peso 2x) e refazer o corte: 'mínimo de 13 em 21, com nota 2 ou mais no incentivo'.</t>
  </si>
  <si>
    <t xml:space="preserve">revisado por advogado (ver matriz do Capítulo 7 deste volume).</t>
  </si>
  <si>
    <t xml:space="preserve">O Cap. 7 deste volume é Marca, PR e Comunicação. A matriz de decisão entre loja própria, licença, franquia e representante está no Cap. 6 (4789). Número da v5.0.</t>
  </si>
  <si>
    <t xml:space="preserve">Trocar por '(ver a matriz de decisão do Capítulo 6 deste volume)'.</t>
  </si>
  <si>
    <t xml:space="preserve">No mercado brasileiro de SaaS B2B, a remuneração do canal segue três faixas padronizadas conforme o papel do parceiro</t>
  </si>
  <si>
    <t xml:space="preserve">'Faixas padronizadas' sem fonte. O parágrafo repete a tabela logo acima (4092). Na seção de métricas o próprio texto chama números parecidos de 'referência do autor'.</t>
  </si>
  <si>
    <t xml:space="preserve">Reescrever: 'Como referência do autor, a remuneração costuma cair em três faixas:' e cortar a linha 'Comissão / Margem' da tabela ou o parágrafo, para não dizer a mesma coisa duas vezes.</t>
  </si>
  <si>
    <t xml:space="preserve">Estabeleça cadência de contato quinzenal com o champion. Não espere que ele te acione.</t>
  </si>
  <si>
    <t xml:space="preserve">Mistura 'você' e 'te'. Volta em 4413 ('quem te trouxe para dentro'). O resto do livro trata o leitor por 'você'.</t>
  </si>
  <si>
    <t xml:space="preserve">Reescrever: 'Não espere que ele procure você.' Em 4413: 'quem levou você para dentro'.</t>
  </si>
  <si>
    <t xml:space="preserve">Crie urgência legítima. Não urgência fabricada ("só temos vagas para mais dois parceiros"). Urgência real: janela de mercado, evento do setor, resultado de piloto com prazo definido.</t>
  </si>
  <si>
    <t xml:space="preserve">Frases sem verbo em série no lugar do argumento. O padrão volta em 3964 ('O produto vendido está definido.') e 4468 ('Piloto bem-sucedido. Agora procurement e jurídico assumem.').</t>
  </si>
  <si>
    <t xml:space="preserve">Reescrever: 'Crie urgência real, como uma janela de mercado, um evento do setor ou um piloto com prazo. Urgência inventada (só restam duas vagas) queima o champion.'</t>
  </si>
  <si>
    <t xml:space="preserve">O campeão interno (*champion*) atua dentro da empresa parceira porque a aliança resolve uma meta ou dor real da própria diretoria dele</t>
  </si>
  <si>
    <t xml:space="preserve">Três nomes para o mesmo papel: champion (21 vezes), campeão interno e defensor interno, com glosa repetida (4144, 4258, 4413). O papel já tinha sido definido em 4124.</t>
  </si>
  <si>
    <t xml:space="preserve">Escolher 'champion', termo do MEDDPICC usado no Cap. 2, glosar uma vez e cortar a redefinição de 4144.</t>
  </si>
  <si>
    <t xml:space="preserve">Para que o memorando não repita o fiasco da cena de abertura de Lucas, três cláusulas operacionais precisam entrar obrigatoriamente na lista a seguir antes da assinatura</t>
  </si>
  <si>
    <t xml:space="preserve">Metadiscurso de bastidor ('a cena de abertura de Lucas') no lugar de voltar à história. É a única volta do arquétipo no miolo do capítulo.</t>
  </si>
  <si>
    <t xml:space="preserve">Reescrever: 'Na segunda tentativa, Lucas só assinou com três cláusulas que faltaram na primeira: meta trimestral de oportunidades, um dono de cada lado com reunião quinzenal e o prêmio do consultor da ponta.'</t>
  </si>
  <si>
    <t xml:space="preserve">(evite confundir com o *Memorandum of Agreement* / MOA, que no comércio internacional já tem força de contrato vinculante)</t>
  </si>
  <si>
    <t xml:space="preserve">Generalização duvidosa. Se um MOA obriga depende do texto e da lei aplicável, não do nome. Vale o mesmo para o MOU no Brasil.</t>
  </si>
  <si>
    <t xml:space="preserve">Reescrever: 'O nome não decide se o documento obriga. Decide o conteúdo: com objeto, preço e intenção de contratar definidos, um memorando pode virar contrato preliminar (arts. 462 e 463 do Código Civil).'</t>
  </si>
  <si>
    <t xml:space="preserve">O MOA costuma ser vinculante, mas isso depende da redação e da lei aplicável, e não do nome. Até um MOU pode ter cláusulas exigíveis, conforme a forma como foram escritas.</t>
  </si>
  <si>
    <t xml:space="preserve">https://www.sirion.ai/library/contracts/mou-vs-moa/</t>
  </si>
  <si>
    <t xml:space="preserve">- Precisa apresentar a parceria para investidores ou clientes como algo formalizado, mas o contrato definitivo ainda vai levar meses</t>
  </si>
  <si>
    <t xml:space="preserve">Recomenda o MOU como vitrine para investidores, o mesmo teatro que a abertura condena (o post de 800 curtidas e zero clientes).</t>
  </si>
  <si>
    <t xml:space="preserve">Cortar o item ou condicionar: 'Só anuncie o MOU depois que ele tiver meta trimestral, dono nomeado e incentivo da ponta assinados.'</t>
  </si>
  <si>
    <t xml:space="preserve">O papel vem do que cada empresa faz. Notificar a ANPD cabe ao controlador. Esta definição impacta quem responde em caso de vazamento e qual empresa precisa notificar a ANPD.</t>
  </si>
  <si>
    <t xml:space="preserve">Frase inserida quebra a referência: 'Esta definição' passa a apontar para a ANPD, e a notificação aparece duas vezes. Os papéis da LGPD (controlador, operador) nem são nomeados.</t>
  </si>
  <si>
    <t xml:space="preserve">Reescrever: 'Defina quem é controlador e quem é operador (LGPD, art. 5º, VI e VII). O papel decorre do que cada empresa faz com o dado, não do rótulo do contrato. Comunicar incidente à ANPD cabe ao controlador (art. 48).'</t>
  </si>
  <si>
    <t xml:space="preserve">Na cláusula de exclusividade, diferencie dois mecanismos: o **gatilho de desempenho**</t>
  </si>
  <si>
    <t xml:space="preserve">Parágrafo colado no topo antecipa a armadilha da exclusividade (4218), que vem depois com outro parâmetro (trimestre aqui, prazo de 6 a 12 meses lá). O título promete 5 ciladas e nomeia 4.</t>
  </si>
  <si>
    <t xml:space="preserve">Levar a distinção entre gatilho e take-or-pay para o item 'Exclusividade contratual sem gatilho' e alinhar título e corpo: parceiro falso, exclusividade sem piso, customização sem receita, dependência, custo de oportunidade.</t>
  </si>
  <si>
    <t xml:space="preserve">rompe o **teto prudencial de 30% da receita da startup**</t>
  </si>
  <si>
    <t xml:space="preserve">O Cap. 2 (3485) diz que nenhum cliente deveria passar de 15% a 20% do ARR sem plano de diversificação. Aqui o teto vira 30%, com alerta em 20%.</t>
  </si>
  <si>
    <t xml:space="preserve">Uma régua só no volume (alerta em 15%, teto em 20% por cliente ou parceiro), ou explicar por que um parceiro de canal tolera mais concentração que um cliente direto.</t>
  </si>
  <si>
    <t xml:space="preserve">Além do funil operacional detalhado a seguir, acompanhe quatro indicadores centrais (com valores que devem ser calibrados trimestre a trimestre com os dados históricos da própria operação): (1)</t>
  </si>
  <si>
    <t xml:space="preserve">Quatro indicadores, com definição e fórmula, numa frase de mais de 120 palavras, com parênteses e ponto e vírgula. Mesmo vício no alerta de 4110 e no parágrafo do código de conduta (4535).</t>
  </si>
  <si>
    <t xml:space="preserve">Uma frase de abertura e quatro itens curtos (material de referência aceita lista): receita originada, receita influenciada, CAC via parceria contra direto, NRR das contas co-vendidas. Uma linha de definição para cada.</t>
  </si>
  <si>
    <t xml:space="preserve">Faixas operacionais de referência do autor por modalidade (hipóteses iniciais para calibrar com os dados históricos da própria startup):</t>
  </si>
  <si>
    <t xml:space="preserve">A ressalva 'a calibrar' se repete em quase todo número da seção (4243, 4257, 4259, 4269, 4272, 4273, 4280, 4286). Parece remendo automático e pesa na leitura.</t>
  </si>
  <si>
    <t xml:space="preserve">Uma nota no início da seção: 'Os números abaixo são referência do autor. Ajuste com o histórico da sua operação depois de dois trimestres.' E tirar a ressalva de cada linha.</t>
  </si>
  <si>
    <t xml:space="preserve">Lead gerado pelo parceiro e fechado pela força própria de vendas? Conta como parceiro.</t>
  </si>
  <si>
    <t xml:space="preserve">Pergunta com resposta imediata. E a regra já foi dada em 4243 (receita originada e influenciada). O texto manda 'definir internamente' o que acabou de definir.</t>
  </si>
  <si>
    <t xml:space="preserve">Reescrever: 'Use as duas categorias de 4243: originada quando o parceiro trouxe o lead, influenciada quando ajudou a fechar um lead do time direto. Escreva a regra antes do primeiro conflito.'</t>
  </si>
  <si>
    <t xml:space="preserve">parceiros inativos há mais de 180 dias devem ser formalmente encerrados para liberar capacidade de atendimento da equipe.</t>
  </si>
  <si>
    <t xml:space="preserve">O capítulo prevê de 180 a 540 dias até a primeira receita de parceiro corporativo (4273). A regra encerra o parceiro antes do prazo normal. E o funil (4261) chama de inativo aos 90 dias, não aos 180.</t>
  </si>
  <si>
    <t xml:space="preserve">Contar o prazo a partir do fim da rampa esperada por tipo: 'dormindo' sem receita 90 dias depois da rampa, 'inativo' 180 dias depois. Alinhar o funil de 4261 e o Ritual de 4565 à mesma régua.</t>
  </si>
  <si>
    <t xml:space="preserve">(ver detalhamento unificado de níveis, fundos cooperados e proteção de registro de 90 dias no Capítulo 6).</t>
  </si>
  <si>
    <t xml:space="preserve">O Cap. 6 é Franchising. A referência unificada de níveis, MDF e registro de oportunidade de 90 dias está no Cap. 5 (4681 e 4683). Número da v5.0, quando Canais Indiretos era o Cap. 6.</t>
  </si>
  <si>
    <t xml:space="preserve">Trocar por 'no Capítulo 5 (Canais Indiretos e Parcerias)'.</t>
  </si>
  <si>
    <t xml:space="preserve">ver a mecânica completa de níveis, registro de oportunidades com proteção de 90 dias e resolução de conflitos no Capítulo 6)</t>
  </si>
  <si>
    <t xml:space="preserve">Mesma remissão errada duas linhas abaixo: o tema está no Cap. 5. O Cap. 6 trata de franquias.</t>
  </si>
  <si>
    <t xml:space="preserve">Trocar por 'no Capítulo 5' e deixar a remissão uma vez só no bloco, já que 4324 diz o mesmo.</t>
  </si>
  <si>
    <t xml:space="preserve">O parceiro registra a oportunidade, e ganha proteção por noventa ou cento e vinte dias se cumprir requisitos mínimos</t>
  </si>
  <si>
    <t xml:space="preserve">O capítulo remete o tema ao capítulo de canais e depois o explica de novo, divergindo dele: lá a janela é única, de 90 dias (4709). O checklist de 4334 também duplica o do Cap. 5 (4735).</t>
  </si>
  <si>
    <t xml:space="preserve">Cortar os parágrafos de territórios e de conflito de canal e deixar uma frase com remissão ao Cap. 5. Se ficarem, usar a mesma janela de 90 dias renovável.</t>
  </si>
  <si>
    <t xml:space="preserve">Taxonomia única dos cinco tipos de parceria definida (1. Indicação/*referral*, 2. Revenda/VAR, 3. Integração tecnológica/API, 4. OEM/embarcada e 5. Aliança estratégica/*co-selling*)</t>
  </si>
  <si>
    <t xml:space="preserve">A 'taxonomia única' do checklist não é a da seção 'Os 5 tipos' (tecnológica, canal, GTM conjunto, dados, institucional). E o Cap. 5 (4594) afirma que o Cap. 4 usa a taxonomia unificada.</t>
  </si>
  <si>
    <t xml:space="preserve">Reescrever a seção de 3988 com os cinco tipos do checklist e tratar dados e institucional como modalidades à parte. Um nome por tipo nos três lugares: Fase 15, Cap. 4 e Cap. 5.</t>
  </si>
  <si>
    <t xml:space="preserve">– Canvas de Parceria para mapeamento visual do modelo de colaboração</t>
  </si>
  <si>
    <t xml:space="preserve">Não existe Canvas de Parceria na coleção. O link cai nos canvases da Fase 16, que só traz o Org Chart Evolution. Ferramenta anunciada que não está no livro.</t>
  </si>
  <si>
    <t xml:space="preserve">Apagar a linha ou remeter à matriz de qualificação de parceiros (4046) e ao checklist de MOU (4177), que fazem esse papel.</t>
  </si>
  <si>
    <t xml:space="preserve">|Capítulo 4: Contratos para Startups (Vol. 4)]] – Estrutura jurídica de contratos de parceria, MOU e revenue share</t>
  </si>
  <si>
    <t xml:space="preserve">O link vai para o Cap. 4 do Vol. 4 (Branding e PMM). Contratos estão no Vol. 8, Cap. 5 (Arquitetura Contratual para Startups).</t>
  </si>
  <si>
    <t xml:space="preserve">Apontar para o Vol. 8, Cap. 5 (Arquitetura Contratual para Startups: Operação e Contratos em Profundidade por Tipo).</t>
  </si>
  <si>
    <t xml:space="preserve">|Capítulo 9: Vendas B2B (Vol. 7)]] – Playbook de vendas que o canal de parceiros vai usar</t>
  </si>
  <si>
    <t xml:space="preserve">O link vai para o Cap. 9 do Vol. 7 (Comunicação Interna). Não há capítulo 'Vendas B2B'. O playbook está no Vol. 4 (Cap. 1, GTM Playbook, e Cap. 5, Sales).</t>
  </si>
  <si>
    <t xml:space="preserve">Apontar para o Vol. 4, Cap. 1 (GTM Playbook e Arquitetura de Canais), já que o Cap. 5 do Vol. 4 está na linha seguinte.</t>
  </si>
  <si>
    <t xml:space="preserve">### 2. Os programas de inovação corporativa no Brasil</t>
  </si>
  <si>
    <t xml:space="preserve">Emenda do antigo Cap. 5: depois de Conexões, checklist e Ver também, o texto recomeça na seção '2.' (não há '1.'), sem título nem transição. A cena de Henrique e o Espelho Corporativo foram cortados.</t>
  </si>
  <si>
    <t xml:space="preserve">Pôr as seções 2 a 6 antes de 'Conexões com o Manual', sob um título próprio ('Vender para a grande empresa'), sem numeração e com duas frases de passagem. Mover Conexões, checklist e Ver também para o fim.</t>
  </si>
  <si>
    <t xml:space="preserve">Oxigênio          Porto Seguro    Aceleradora + mentorias  Foco em insurtech;</t>
  </si>
  <si>
    <t xml:space="preserve">Programas corporativos mudam de nome ou fecham. Oxigênio (Porto), boostLAB (BTG) e Pulse (Raízen) pedem checagem em 2026. 'Algumas aquisições documentadas' não traz caso nem fonte.</t>
  </si>
  <si>
    <t xml:space="preserve">Checar cada programa e datar a tabela ('situação em outubro de 2026'). Trocar 'algumas aquisições documentadas' por casos nomeados ou cortar.</t>
  </si>
  <si>
    <t xml:space="preserve">A Oxigênio segue como aceleradora da Porto, com mentorias, workshops e espaço em São Paulo, voltada a gerar negócios entre a Porto e as startups. A página oficial diz que o programa não depende de investimento em troca de participação, não restringe o foco a insurtech e não cita aquisições.</t>
  </si>
  <si>
    <t xml:space="preserve">https://www.portoseguro.com.br/oxigenio-aceleradora</t>
  </si>
  <si>
    <t xml:space="preserve">Pulse             Raízen          Hub de inovação (agro,    Validação técnica e</t>
  </si>
  <si>
    <t xml:space="preserve">Célula truncada: 'Hub de inovação (agro, e mobilidade' perdeu uma palavra e o parêntese. A linha do InovaBra estoura a coluna e 'Conversão estimada' não traz estimativa alguma.</t>
  </si>
  <si>
    <t xml:space="preserve">Converter em tabela markdown, completar a célula (conferir o foco atual do Pulse) e renomear a coluna para 'O que entrega na prática'.</t>
  </si>
  <si>
    <t xml:space="preserve">programas de federações industriais (como CNI e Fiesp)</t>
  </si>
  <si>
    <t xml:space="preserve">A CNI é confederação, não federação. A Fiesp é federação estadual.</t>
  </si>
  <si>
    <t xml:space="preserve">Reescrever: 'programas do sistema indústria (CNI, Senai e federações estaduais como a Fiesp)'.</t>
  </si>
  <si>
    <t xml:space="preserve">### 3. Quem decide numa grande empresa brasileira</t>
  </si>
  <si>
    <t xml:space="preserve">Refaz 'Quem aprova do outro lado' (4116) com outros nomes: champion, área de negócio, jurídico, TI e procurement. 'Como manter momentum' (4130) e 'O que o fundador pode fazer' (4483) se sobrepõem.</t>
  </si>
  <si>
    <t xml:space="preserve">Fundir as duas em uma seção sobre o comitê da grande empresa, com uma lista de papéis e uma nota sobre o que muda quando ela é parceira e quando é cliente.</t>
  </si>
  <si>
    <t xml:space="preserve">como aconteceu com Henrique em sua primeira tentativa de venda corporativa, cinco meses de trabalho de dois engenheiros sem contrato assinado.</t>
  </si>
  <si>
    <t xml:space="preserve">Remete a uma cena que a edição cortou (o piloto de Henrique que abria o antigo Cap. 5). Henrique entra sem apresentação num capítulo de Lucas e Marina, e a frase separa o verbo do objeto.</t>
  </si>
  <si>
    <t xml:space="preserve">Recontar a cena em três frases (o programa de inovação, o gerente entusiasmado, os cinco meses de dois engenheiros sem orçamento da operação) ou trocar o exemplo por Lucas e Marina.</t>
  </si>
  <si>
    <t xml:space="preserve">Tratar o defensor interno (champion) como o decisor final custou a Henrique cinco meses de trabalho de dois engenheiros sem orçamento aprovado.</t>
  </si>
  <si>
    <t xml:space="preserve">Repete quase palavra por palavra a frase de abertura da seção, quatro linhas acima (4409). Duplicação de emenda.</t>
  </si>
  <si>
    <t xml:space="preserve">Cortar a frase. A de 4409 já carrega a lição.</t>
  </si>
  <si>
    <t xml:space="preserve">Repete o fato de 6:4409, quatro linhas acima. E a 'primeira tentativa de venda corporativa' de cinco meses choca com a papeleira de sete meses (6:3189) e com as vendas a usinas desde o Vol. 1.</t>
  </si>
  <si>
    <t xml:space="preserve">Cortar 6:4413 e, em 6:4409, remeter ao Cap. 2: 'como Henrique, que gastou sete meses com o gerente de manutenção da papeleira'.</t>
  </si>
  <si>
    <t xml:space="preserve">Você precisa criar urgência: ou encontrar onde a dor já é aguda.</t>
  </si>
  <si>
    <t xml:space="preserve">Dois-pontos no lugar de travessão muda o sentido: a alternativa 'ou encontrar' vira explicação. Mesmo vício em 4421, 4513 e 4517.</t>
  </si>
  <si>
    <t xml:space="preserve">Reescrever: 'Você precisa criar urgência ou achar onde a dor já é aguda.'</t>
  </si>
  <si>
    <t xml:space="preserve">Se você conseguir um executivo de C-suite como sponsor, o processo acelera dramaticamente: mas isso é exceção, não regra.</t>
  </si>
  <si>
    <t xml:space="preserve">Intensificador e antítese de fecho. O capítulo repete: 'enormemente' (4525), 'veto informal enorme' (4417), 'dependência fatal' (4224), 'energia preciosa' (3962).</t>
  </si>
  <si>
    <t xml:space="preserve">Reescrever: 'Um executivo do C-suite como patrocinador encurta o processo. É raro, então não faça o plano de caixa contando com ele.'</t>
  </si>
  <si>
    <t xml:space="preserve">(veja a [[#5. Pricing para grandes empresas|seção 5 (Pricing para grandes empresas)]] sobre como precificar o piloto e embutir o custo financeiro de prazos de pagamento de 90 a 120 dias e de leilões reversos</t>
  </si>
  <si>
    <t xml:space="preserve">Prazo de pagamento e custo financeiro estão na seção 6 (4539), não na 5. Leilão reverso não é tratado em lugar nenhum do capítulo (era uma das 'muralhas' da v5.0).</t>
  </si>
  <si>
    <t xml:space="preserve">Reescrever: '(veja a seção 5 sobre o preço do piloto e a seção 6 sobre prazo de pagamento)'. Cortar 'leilões reversos' ou dar a eles um parágrafo na seção 6.</t>
  </si>
  <si>
    <t xml:space="preserve">Total típico: 18 a 24 meses do primeiro contato ao primeiro cheque recorrente</t>
  </si>
  <si>
    <t xml:space="preserve">As durações da própria seção somam 9 a 19 meses. A seção de BD (4118) e a tabela de 4273 dão 6 a 18 meses até a primeira receita, e o Cap. 2 fala em ciclos de 6 a 18 meses.</t>
  </si>
  <si>
    <t xml:space="preserve">Recalcular pela soma das etapas ('de 9 a 19 meses, perto de 24 com RFI formal e piloto longo') e alinhar 4118 e 4273 ao mesmo intervalo, dizendo quando o caso é parceria e quando é venda.</t>
  </si>
  <si>
    <t xml:space="preserve">Use a mesma duração padrão de 90 dias em toda a proposta</t>
  </si>
  <si>
    <t xml:space="preserve">Soa como instrução de revisão que vazou. E briga com o capítulo: piloto de 3 a 6 meses (4464), de 6 meses na linha do tempo (4476) e 'Acordo de Piloto Comercial de 60 dias' no Espelho (4563).</t>
  </si>
  <si>
    <t xml:space="preserve">Reescrever: 'Proponha piloto de 90 dias, com preço e critério de saída no mesmo contrato.' Alinhar 4464, 4476 e o Espelho, ou explicar quando usar 60 e quando usar 90 dias.</t>
  </si>
  <si>
    <t xml:space="preserve">Você precisa limitar sua responsabilidade ao valor pago no contrato nos últimos doze meses: essa é a posição padrão de mercado e é defensável.</t>
  </si>
  <si>
    <t xml:space="preserve">Falta a ressalva: o teto não cobre dolo nem culpa grave, e grandes empresas costumam exigir exceções (dados pessoais, PI, confidencialidade) ou teto maior para elas.</t>
  </si>
  <si>
    <t xml:space="preserve">Reescrever: 'Limite a responsabilidade ao valor pago nos últimos doze meses. Espere exceções para dolo, culpa grave, dados pessoais e PI e negocie um teto próprio para elas, em vez de aceitar responsabilidade ilimitada.'</t>
  </si>
  <si>
    <t xml:space="preserve">vinculando sua startup à Lei Anticorrupção (Lei nº 12.846/2013, que prevê responsabilidade objetiva da pessoa jurídica por atos praticados em seu interesse)</t>
  </si>
  <si>
    <t xml:space="preserve">A Lei Anticorrupção vale para toda pessoa jurídica, com ou sem código assinado. O código acrescenta obrigações contratuais, não a sujeição à lei.</t>
  </si>
  <si>
    <t xml:space="preserve">Reescrever: 'O código de conduta soma obrigações contratuais (auditoria, repasse a subcontratados, rescisão) às que a Lei Anticorrupção já impõe a qualquer empresa, com responsabilidade objetiva.'</t>
  </si>
  <si>
    <t xml:space="preserve">(ver gestão de capital de giro no Capítulo 8 do Volume 5)</t>
  </si>
  <si>
    <t xml:space="preserve">O Cap. 8 do Vol. 5 é Gestão de Risco e Seguros. Capital de giro está no Cap. 5 do Vol. 5. Número da v5.0, quando Capital de Giro era o Cap. 8.</t>
  </si>
  <si>
    <t xml:space="preserve">Trocar por '(ver o Capítulo 5 do Volume 5, Capital de Giro, Recebíveis e Gestão de Caixa)'.</t>
  </si>
  <si>
    <t xml:space="preserve">com a taxa Selic na casa de 13,75% a 15% ao ano (custo efetivo de capital de giro ou de antecipação de recebíveis de ~1,3% a 1,8% ao mês)</t>
  </si>
  <si>
    <t xml:space="preserve">Selic de outubro de 2026 pede checagem. E 1,3% a 1,8% ao mês é custo de empresa com bom crédito. Startup paga mais em antecipação e capital de giro, o que subestima o custo do prazo.</t>
  </si>
  <si>
    <t xml:space="preserve">Datar a Selic e usar o custo real da startup. Com 2,5% ao mês, por exemplo, 120 dias custam cerca de 10% da fatura. Pedir ao leitor que refaça a conta com a taxa do próprio banco.</t>
  </si>
  <si>
    <t xml:space="preserve">A Selic ficou em 15% até março de 2026 e está em 13,75% desde setembro. A taxa média do BC para desconto de duplicatas e recebíveis de empresas ficou entre 1,42% e 1,50% ao mês de janeiro a agosto de 2026 (1,43% em agosto), dentro da faixa do livro.</t>
  </si>
  <si>
    <t xml:space="preserve">https://api.bcb.gov.br/dados/serie/bcdata.sgs.25438/dados?formato=json</t>
  </si>
  <si>
    <t xml:space="preserve">Restrição setorial temporária (6 a 12 meses), limitada a até três concorrentes diretos listados nominalmente em anexo, somente se houver compromisso contratual de receita mínima garantida</t>
  </si>
  <si>
    <t xml:space="preserve">Repete a cláusula de não concorrência de 4547 (três concorrentes nomeados, volume mínimo), uma em 'O que ceder' e outra em 'O que não ceder', com prazos diferentes.</t>
  </si>
  <si>
    <t xml:space="preserve">Uma regra só em 'O que ceder com condição': até três concorrentes nomeados, até 12 meses após o término, só com take-or-pay. Em 'O que não ceder' fica a exclusividade ampla de setor.</t>
  </si>
  <si>
    <t xml:space="preserve">&gt; 1. **O Teste da Comissão na Ponta:** Na parceria que você está negociando ou operando hoje</t>
  </si>
  <si>
    <t xml:space="preserve">O Espelho só cobre parcerias. A metade do capítulo sobre vender a grandes empresas (programas, decisores, ciclo, piloto pago, jurídico) fica sem autodiagnóstico. Henrique some.</t>
  </si>
  <si>
    <t xml:space="preserve">Acrescentar uma pergunta para essa metade: 'Seu último piloto corporativo foi pago, com o preço do contrato definitivo no mesmo documento e critério de sucesso assinado pela unidade de negócio?'</t>
  </si>
  <si>
    <t xml:space="preserve">Nunca assine um Memorando de Entendimentos (*MOU*) genérico; assine um **Acordo de Piloto Comercial de 60 dias**</t>
  </si>
  <si>
    <t xml:space="preserve">A regra de bolso traz um documento que o corpo nunca descreve e parece desautorizar a seção que ensina a formalizar o MOU (4162 a 4200). O ponto e vírgula monta a antítese.</t>
  </si>
  <si>
    <t xml:space="preserve">Reescrever: 'Só assine MOU com meta trimestral, dono nomeado e incentivo da ponta. Se puder, troque por um piloto comercial de 90 dias com 15 clientes conjuntos nomeados em anexo.' E descrever esse piloto no corpo.</t>
  </si>
  <si>
    <t xml:space="preserve">Audite todas as parcerias atuais da empresa, encerre formalmente aquelas que geraram zero negócios nos últimos 6 meses e desenhe para os seus 3 melhores parceiros</t>
  </si>
  <si>
    <t xml:space="preserve">Trabalho de semanas para uma manhã de segunda. E cortar quem não gerou negócio em 6 meses encerra parceiros corporativos ainda dentro da rampa de 180 a 540 dias que o capítulo prevê.</t>
  </si>
  <si>
    <t xml:space="preserve">Reescrever: 'Segunda às 9h: liste as parcerias com a data esperada da primeira receita. Escolha o melhor parceiro e escreva em uma página quem recebe o prêmio na ponta e o que o libera. Encerramentos ficam para a revisão trimestral.'</t>
  </si>
  <si>
    <t xml:space="preserve">tentaram vender o plano de entrada do seu software vertical de gestão financeira e pagamentos diretamente para pequenas oficinas e serviços automotivos</t>
  </si>
  <si>
    <t xml:space="preserve">O cliente vira oficina automotiva com plano de R$ 690. A bíblia e os Vols. 2 a 5 falam em distribuidoras e empresas médias, e no Vol. 4 (4:5123) a dupla sobe para empresas acima de R$ 10 mi.</t>
  </si>
  <si>
    <t xml:space="preserve">Escrever "para pequenos distribuidores regionais do interior de São Paulo, Minas Gerais e Paraná", mantendo o canal de contadores e o plano de entrada.</t>
  </si>
  <si>
    <t xml:space="preserve">vender o plano de entrada do seu software vertical de gestão financeira e pagamentos diretamente para pequenas oficinas e serviços automotivos espalhadas pelo interior de São Paulo, Minas Gerais e Paraná</t>
  </si>
  <si>
    <t xml:space="preserve">A bíblia põe Lucas e Marina vendendo tesouraria e Embedded Finance a distribuidores e empresas médias, e o Cap. 4 (l. 3948) mira médias empresas. Aqui viram SaaS de R$ 690 para oficinas.</t>
  </si>
  <si>
    <t xml:space="preserve">Trocar o público por distribuidores regionais e empresas médias do interior, com o plano de entrada para as menores, e manter contadores e integradores como canal. Corrigir também 'espalhadas' para 'espalhados'.</t>
  </si>
  <si>
    <t xml:space="preserve">o custo de aquisição passava de R$ 6.000 (conta agravada pelo churn mensal de 4% nas microempresas)</t>
  </si>
  <si>
    <t xml:space="preserve">Churn não mexe no CAC. Ele encurta a vida do cliente e piora LTV e payback. A frase mistura as duas métricas.</t>
  </si>
  <si>
    <t xml:space="preserve">Separar as contas: 'o custo de aquisição passava de R$ 6.000 e, com churn mensal de 4%, o cliente ficava em média 25 meses, o que deixava o payback acima de dez meses'.</t>
  </si>
  <si>
    <t xml:space="preserve">mais **20% de comissão recorrente** enquanto mantivesse a carteira ativa e sem *churn*</t>
  </si>
  <si>
    <t xml:space="preserve">O Cap. 4 (l. 3962) diz que os 20% recorrentes valiam só no primeiro ano. Aqui valem enquanto a carteira estiver ativa. O leitor não sabe qual foi o acordo.</t>
  </si>
  <si>
    <t xml:space="preserve">Unificar a regra nos dois capítulos. Se a comissão vale enquanto a carteira estiver ativa, corrigir a l. 3962. Se vale um ano, corrigir esta frase e a l. 4692.</t>
  </si>
  <si>
    <t xml:space="preserve">alinhado às três faixas econômicas do canal (10% a 20% no primeiro ano para simples indicação, 20% a 30% de margem em revenda estruturada e até 20% recorrente para parceiros de carteira ativa)</t>
  </si>
  <si>
    <t xml:space="preserve">A mesma tabela de três faixas está no Cap. 4 (l. 4112) e volta três vezes aqui (l. 4576, 4692, 4757). Na cena de abertura, o parêntese quebra a narrativa.</t>
  </si>
  <si>
    <t xml:space="preserve">Manter a tabela só na l. 4692, com remissão ao Cap. 4. Na abertura, cortar o parêntese. No Espelho, fazer a pergunta sem repetir os números.</t>
  </si>
  <si>
    <t xml:space="preserve">Chamamos a teimosia de querer fazer tudo no próprio balanço de **A Miopia da Força Própria**</t>
  </si>
  <si>
    <t xml:space="preserve">Conceito nomeado na abertura que nunca mais volta. O mesmo ocorre com a Franquia Pirata de Guardanapo (Cap. 6), o Imposto do Anonimato (Cap. 7) e a Inspeção por Amostragem Profunda (Cap. 8).</t>
  </si>
  <si>
    <t xml:space="preserve">Retomar cada conceito pelo nome no corpo e no Espelho (ex.: 'sintoma da Miopia da Força Própria: CAC subindo enquanto contadores visitam seu cliente toda semana') ou não batizá-lo.</t>
  </si>
  <si>
    <t xml:space="preserve">Depois da parceria institucional que rendeu zero contratos no Capítulo 4, Marina mudou a pergunta e redesenhou a equação econômica do canal</t>
  </si>
  <si>
    <t xml:space="preserve">O Cap. 4 (6:3962) já corrigiu o fiasco com a mesma conta (100% da implantação e 20% recorrente) e R$ 1,8 mi de ARR via canal. Aqui a solução aparece como nova.</t>
  </si>
  <si>
    <t xml:space="preserve">Escrever "Com o canal de consultorias já rendendo R$ 1,8 milhão de ARR, Marina levou a mesma equação para 300 escritórios de contabilidade..."</t>
  </si>
  <si>
    <t xml:space="preserve">Depois da parceria institucional que rendeu zero contratos no Capítulo 4, Marina mudou a pergunta e redesenhou a equação econômica do canal (entregando 100% da implantação de R$ 1.500</t>
  </si>
  <si>
    <t xml:space="preserve">Emenda: repete os números que a abertura acabou de dar e cola a introdução antiga ('Chega um momento...') com quatro 'Ou porque' em anáfora.</t>
  </si>
  <si>
    <t xml:space="preserve">Cortar a primeira frase e abrir com 'O caso de Lucas e Marina não é exceção.' Fundir os quatro 'Ou porque' numa frase: capilaridade, confiança local, serviço que você não quer entregar ou escala que a venda direta não alcança.</t>
  </si>
  <si>
    <t xml:space="preserve">parcerias OEM (modalidade em que seu software ou componente entra embutido na solução de outra empresa, ver Glossário)</t>
  </si>
  <si>
    <t xml:space="preserve">OEM não tem verbete nem entrada na Lista. Na l. 4679 do mesmo volume, o texto ainda remete ao "glossário do volume", que sumiu com a fusão.</t>
  </si>
  <si>
    <t xml:space="preserve">Criar "OEM (Original Equipment Manufacturer)" com white-label e co-branded e remissão ao Cap. 5 do Vol. 6. Incluir OEM na Lista. Na l. 4679, trocar "glossário do volume" por "Glossário (Vol. 10)".</t>
  </si>
  <si>
    <t xml:space="preserve">estruturas reguladas em que terceiros operam unidades sob a sua marca e padrão operacional, aprofundadas no Capítulo 7)</t>
  </si>
  <si>
    <t xml:space="preserve">Franquia está no Capítulo 6 deste volume. O Capítulo 7 é Marca e PR. Numeração da versão anterior.</t>
  </si>
  <si>
    <t xml:space="preserve">Trocar por 'aprofundadas no Capítulo 6'.</t>
  </si>
  <si>
    <t xml:space="preserve">Os glossários por volume foram extintos. O verbete está no Dicionário do Vol. 10.</t>
  </si>
  <si>
    <t xml:space="preserve">Cortar 'ver Glossário', já que a definição está na própria frase, ou trocar por 'ver Dicionário, Vol. 10'.</t>
  </si>
  <si>
    <t xml:space="preserve">A Parte 3 cobre channel partnerships clássico, com suas economics (mecânica econômica), conflitos e sistemas de gestão.</t>
  </si>
  <si>
    <t xml:space="preserve">As seções não são mais numeradas, mas o texto fala em 'Parte 3' aqui e na l. 4604. A frase traz ainda 'partnerships clássico' e a glosa de 'economics'.</t>
  </si>
  <si>
    <t xml:space="preserve">'A terceira trata do programa de canais: a conta econômica, os conflitos e as ferramentas de gestão.' Na l. 4604, trocar 'da Parte 3 deste capítulo' por 'tratada mais adiante'.</t>
  </si>
  <si>
    <t xml:space="preserve">seguem a mesma taxonomia de cinco arquétipos usada no Capítulo 4 e na Fase 15 (indicação, revenda/VAR, integração técnica, OEM/embarcada e aliança estratégica ou produto conjunto)</t>
  </si>
  <si>
    <t xml:space="preserve">Anuncia a taxonomia unificada, mas os cinco tipos listados logo abaixo são outros: distribuição, co-marketing, integração, produto conjunto e canal indireto. O Cap. 4 (l. 3988) tem uma terceira lista.</t>
  </si>
  <si>
    <t xml:space="preserve">Reescrever os cinco parágrafos seguintes na ordem da Fase 15 (indicação, revenda/VAR, integração, OEM, aliança ou co-selling) e alinhar o título da l. 3988.</t>
  </si>
  <si>
    <t xml:space="preserve">### Diferenciando Canal de Revenda e Integração, Licenciamento de Marca e Tecnologia e Franquia Empresarial (ver Capítulo 7)</t>
  </si>
  <si>
    <t xml:space="preserve">Título remete ao Capítulo 7 (Marca). Franquia é o Capítulo 6. Título também longo e em Title Case.</t>
  </si>
  <si>
    <t xml:space="preserve">'### Revenda, licenciamento e franquia: onde cada um começa (ver Capítulo 6)'.</t>
  </si>
  <si>
    <t xml:space="preserve">#### Fronteira operacional e jurídica entre revenda, licenciamento e franquia (remissão ao Capítulo 7)</t>
  </si>
  <si>
    <t xml:space="preserve">Remete ao Capítulo 7 em vez do 6. E o corpo só define franquia: a fronteira com revenda e licenciamento prometida no título não aparece.</t>
  </si>
  <si>
    <t xml:space="preserve">Corrigir para Capítulo 6 e escrever o parágrafo que falta: revenda não transfere método, licenciamento cede marca ou software sem padrão de gestão, franquia cede marca e know-how com taxas e COF.</t>
  </si>
  <si>
    <t xml:space="preserve">Franquia é modelo de canal formalizado por lei brasileira (Lei 13.966/2019, que revogou a antiga 8.955/1994).</t>
  </si>
  <si>
    <t xml:space="preserve">A seção inteira (l. 4621 a 4667) repete o Capítulo 6: tipos, COF, sanções, royalties e armadilhas. Os números divergem (fundo de 1% a 4% aqui, 2% a 4% lá).</t>
  </si>
  <si>
    <t xml:space="preserve">Reduzir a seção a um parágrafo sobre quando a franquia é o canal certo e mandar o resto ao Capítulo 6. Tirar 'Franquias' do título do Capítulo 5 ou explicar o recorte.</t>
  </si>
  <si>
    <t xml:space="preserve">faturamento setorial acima de R$ 273 bilhões anuais segundo o balanço oficial da ABF divulgado em 2025 (ver detalhamento completo no Capítulo 7)</t>
  </si>
  <si>
    <t xml:space="preserve">Remissão ao Capítulo 7, que trata de marca. O detalhamento de franquias está no Capítulo 6.</t>
  </si>
  <si>
    <t xml:space="preserve">Trocar por '(ver Capítulo 6)'.</t>
  </si>
  <si>
    <t xml:space="preserve">Cacau Show (líder do ranking ABF 2025, divulgado em março de 2026, com 4.713 operações), O Boticário (3.898 operações), McDonald's (2.774 operações</t>
  </si>
  <si>
    <t xml:space="preserve">Mistura safras: faturamento do balanço divulgado em 2025 (ano-base 2024) e ranking divulgado em 2026. Em outubro de 2026 já deve haver balanço do ano-base 2025. Contagens exatas sem fonte.</t>
  </si>
  <si>
    <t xml:space="preserve">Conferir faturamento, redes e unidades no balanço ABF divulgado em 2026 e as contagens do ranking. Citar o mesmo ano-base aqui e na l. 4785.</t>
  </si>
  <si>
    <t xml:space="preserve">O balanço da ABF de 2025, divulgado em 2026, dá faturamento de R$ 301,7 bilhões (alta nominal de 10,5%), 3.297 redes e 202.444 unidades. No ranking ABF 2025, divulgado em março de 2026, lideram Cacau Show (4.713 operações), O Boticário (3.898) e McDonald's (2.774).</t>
  </si>
  <si>
    <t xml:space="preserve">https://propmark.com.br/mercado/franchising-supera-r-300-bi-em-2025-e-cresce-10-5-no-brasil-aponta-abf/</t>
  </si>
  <si>
    <t xml:space="preserve">definida pela ABF como a rede cujo investimento inicial é de até R$ 135 mil (teto vigente no critério da ABF de 2025/2026)</t>
  </si>
  <si>
    <t xml:space="preserve">O teto da microfranquia da ABF já foi atualizado mais de uma vez. Valor e vigência precisam de checagem, assim como o exemplo '5àsec Express'.</t>
  </si>
  <si>
    <t xml:space="preserve">Confirmar o teto atual no site da ABF e usar como exemplo redes que constem do guia de microfranquias da entidade.</t>
  </si>
  <si>
    <t xml:space="preserve">O teto está certo: pelo regulamento do ranking da ABF, é microfranquia a rede em que mais da metade dos franqueados investiu até R$ 135 mil. Não achei formato chamado 5àsec Express. Os formatos compactos da 5àsec são o HUB (a partir de R$ 100 mil) e o Autosserviço (a partir de R$ 115 mil), dado de 2022.</t>
  </si>
  <si>
    <t xml:space="preserve">https://abf.com.br/wp-content/uploads/2026/01/REGULAMENTO_RANKING_DAS_MAIORES_REDES_DE_FRANQUIAS_V2-2.pdf | https://www.portaldofranchising.com.br/noticias/visando-ingressar-em-novos-mercados-5asec-apresenta-modelos-hub-e-autosservico-na-abf-franchising-expo-2022/</t>
  </si>
  <si>
    <t xml:space="preserve">detalhados na seção 2.1 do Capítulo 7 a seguir)</t>
  </si>
  <si>
    <t xml:space="preserve">Aponta para 'seção 2.1 do Capítulo 7'. A Regra dos 10 Dias está no Capítulo 6, no subtítulo 2.1, que é resto da numeração antiga.</t>
  </si>
  <si>
    <t xml:space="preserve">Trocar por '(detalhados no Capítulo 6, em A Regra dos 10 Dias)'.</t>
  </si>
  <si>
    <t xml:space="preserve">a qualidade do atendimento e a margem da loja caem rapidamente (ver detalhamento completo no Capítulo 7).</t>
  </si>
  <si>
    <t xml:space="preserve">Remissão ao Capítulo 7 (Marca). O perfil operador contra investidor está no Capítulo 6.</t>
  </si>
  <si>
    <t xml:space="preserve">(para a modelagem completa de taxas, fundo de marketing e os 23 incisos da COF, consulte o Capítulo 7 a seguir)</t>
  </si>
  <si>
    <t xml:space="preserve">Sétima remissão do capítulo ao 'Capítulo 7' para franquia. O conteúdo está no Capítulo 6.</t>
  </si>
  <si>
    <t xml:space="preserve">Trocar por 'consulte o Capítulo 6, a seguir'.</t>
  </si>
  <si>
    <t xml:space="preserve">OEM (conforme definido na abertura do capítulo e no glossário do volume)</t>
  </si>
  <si>
    <t xml:space="preserve">O volume não tem mais glossário. Os verbetes foram para o Dicionário do Vol. 10.</t>
  </si>
  <si>
    <t xml:space="preserve">Trocar por 'OEM (definido na abertura do capítulo)'.</t>
  </si>
  <si>
    <t xml:space="preserve">Impartner, Crossbeam, PartnerStack e Allbound são opções consolidadas.</t>
  </si>
  <si>
    <t xml:space="preserve">Crossbeam é plataforma de mapeamento de contas entre parceiros, não PRM. A situação atual da Allbound também precisa de checagem.</t>
  </si>
  <si>
    <t xml:space="preserve">Separar as categorias: 'PRM (Impartner, PartnerStack) e mapeamento de contas com parceiros (Crossbeam)', depois de confirmar cada nome.</t>
  </si>
  <si>
    <t xml:space="preserve">A Allbound segue ativa como PRM e comprou a Channel Mechanics, fundindo as duas plataformas. A Crossbeam não é PRM: é plataforma de dados e mapeamento de contas entre parceiros, que se fundiu com a Reveal em 2024 e manteve a marca Crossbeam.</t>
  </si>
  <si>
    <t xml:space="preserve">https://komo.ai/directory/crossbeam | https://www.allbound.com/resources/100-days-later-unlocking-partnership-potential-with-allbound</t>
  </si>
  <si>
    <t xml:space="preserve">Vale aqui o princípio de Pareto (a clássica proporção 80/20 na gestão de canais pelos gerentes de parcerias, ou CAMs).</t>
  </si>
  <si>
    <t xml:space="preserve">Metadiscurso e parêntese embolado. O parágrafo segue com 'Não distribuir esforço igualmente.' e uma fila de termos em inglês (top, tier, long tail, self-serve).</t>
  </si>
  <si>
    <t xml:space="preserve">'Setenta a oitenta por cento da receita vem de um quinto dos parceiros. Os gerentes de canal falam toda semana com os maiores, todo mês com o grupo do meio e atendem o resto pelo portal.'</t>
  </si>
  <si>
    <t xml:space="preserve">&gt; **Como estruturar um Licenciamento Puro válido (sem risco de requalificação em franquia):**</t>
  </si>
  <si>
    <t xml:space="preserve">O capítulo abre com callout técnico antes do título e da cena de Camila. Quebra a promessa de abrir na tensão e parece sobra do conteúdo de licenciamento fundido aqui.</t>
  </si>
  <si>
    <t xml:space="preserve">Mover o callout para depois da matriz de decisão (l. 4797), junto da coluna de licenciamento, e abrir o capítulo direto em 'O Erro dos 10 Dias que Anula Tudo'.</t>
  </si>
  <si>
    <t xml:space="preserve">legitimidade na cobrança de royalties e dedutibilidade fiscal (observadas as regras da Lei nº 14.528/2022), averbe o contrato no **INPI**</t>
  </si>
  <si>
    <t xml:space="preserve">Não conheço Lei 14.528/2022 sobre royalties. A dedutibilidade segue a Lei 4.506/1964 (art. 71) e a Lei 8.383/1991 (art. 50). E a averbação não é condição de validade entre as partes.</t>
  </si>
  <si>
    <t xml:space="preserve">Verificar a lei citada. Se não existir, citar as Leis 4.506/1964 e 8.383/1991 (e a 14.596/2023 para remessas ao exterior) e dizer que a averbação dá eficácia perante terceiros (LPI, art. 140).</t>
  </si>
  <si>
    <t xml:space="preserve">Não existe Lei 14.528/2022. A Lei 14.528, de 9/1/2023, reajusta salários de servidores da Câmara. A dedução de royalties segue o art. 71 da Lei 4.506/1964 e, com parte relacionada no exterior, a Lei 14.596/2023 (art. 44). A averbação no INPI dá efeito perante terceiros (LPI, arts. 62 e 140).</t>
  </si>
  <si>
    <t xml:space="preserve">https://www.planalto.gov.br/ccivil_03/_ato2023-2026/2023/lei/L14528.htm | https://www.planalto.gov.br/ccivil_03/_ato2023-2026/2023/lei/L14596.htm</t>
  </si>
  <si>
    <t xml:space="preserve">sem garantir que a unidade franqueada deixe no mínimo 15% a 20% de lucro líquido para o franqueado depois de pagar os royalties</t>
  </si>
  <si>
    <t xml:space="preserve">Três réguas no mesmo capítulo: 15% a 20% aqui, 12% a 25% na tabela (l. 4855) e no Espelho (l. 4906). 'No mínimo 15% a 20%' não define mínimo.</t>
  </si>
  <si>
    <t xml:space="preserve">Adotar uma régua só, por exemplo 'margem líquida mínima de 12% para o franqueado, saudável até 25%', e repetir igual na tabela e no Espelho.</t>
  </si>
  <si>
    <t xml:space="preserve">segundo dados da ABF divulgados em 2025, em linha com o Capítulo 6)</t>
  </si>
  <si>
    <t xml:space="preserve">Estamos no Capítulo 6. A remissão aponta para o próprio capítulo, resto da numeração antiga. O dado está no Capítulo 5.</t>
  </si>
  <si>
    <t xml:space="preserve">Trocar por 'em linha com o Capítulo 5' ou cortar a remissão.</t>
  </si>
  <si>
    <t xml:space="preserve">**startups e *scaleups* modernas**: de *Marcas Nativas Digitais (D2C)*, *Fintechs/Adquirentes*, *Healthtechs*, *Edtechs*, *Energytechs (integradores solares)*, *Insurtechs* a *Serviços B2B*: utilizam</t>
  </si>
  <si>
    <t xml:space="preserve">Os travessões viraram dois-pontos e partiram a frase: sujeito, enumeração e verbo ficaram separados por dois sinais iguais.</t>
  </si>
  <si>
    <t xml:space="preserve">'Startups de D2C, pagamentos, saúde, educação, energia solar, seguros e serviços B2B usam franquias, microfranquias e licenciamento para chegar a centenas de municípios sem imobilizar capital próprio.'</t>
  </si>
  <si>
    <t xml:space="preserve">E como você não entregou a **COF (Circular de Oferta de Franquia)** 10 dias antes da assinatura, o parceiro pode arguir a **anulabilidade ou nulidade** do contrato</t>
  </si>
  <si>
    <t xml:space="preserve">O callout repete quase palavra por palavra a requalificação e a sanção já explicadas na abertura (l. 4776), que voltam de novo nas l. 4819 a 4823.</t>
  </si>
  <si>
    <t xml:space="preserve">Concentrar a explicação jurídica na seção do marco legal e reduzir o callout a uma linha: 'Se há taxa, padrão e know-how, é franquia, com ou sem esse nome no contrato.'</t>
  </si>
  <si>
    <t xml:space="preserve">salvo ingerência direta nos termos da seção 5)</t>
  </si>
  <si>
    <t xml:space="preserve">Restos da numeração antiga: 'seção 5' não existe, e os subtítulos '2.1', '2.2' e '3.2' (sem 3.1) ficaram sob títulos sem número. O Espelho ainda cita 'Seção 2.1' (l. 4907).</t>
  </si>
  <si>
    <t xml:space="preserve">Tirar os números dos subtítulos (l. 4818, 4825, 4858) e remeter por nome: 'ver Onde redes quebram, item 4' e 'A Trava da COF (Regra dos 10 Dias)'.</t>
  </si>
  <si>
    <t xml:space="preserve">ele entra na Justiça alegando descumprimento do prazo de 10 dias da COF e exige 100% do dinheiro de volta!</t>
  </si>
  <si>
    <t xml:space="preserve">Contradiz o próprio capítulo: a l. 4776 fala em anulabilidade com prazo de dois anos e exame de boa-fé, a l. 4808 diz que só taxa e royalties voltam. A l. 4894 repete o exagero.</t>
  </si>
  <si>
    <t xml:space="preserve">'...ele pode pedir a anulação e a devolução corrigida da taxa e dos royalties. O juiz vai pesar boa-fé e tempo de operação, mas o risco e o custo do processo já são seus.' Ajustar a l. 4894 no mesmo tom.</t>
  </si>
  <si>
    <t xml:space="preserve">(a omissão de qualquer inciso atrai a mesma sanção de anulabilidade ou nulidade do art. 4º; além da descrição detalhada da franquia e das atividades do inciso V</t>
  </si>
  <si>
    <t xml:space="preserve">Parêntese de mais de 80 palavras, com ponto e vírgula e cinco incisos encadeados, antes do checklist. O leitor perde o fio.</t>
  </si>
  <si>
    <t xml:space="preserve">Dizer em uma frase que a omissão de qualquer inciso atrai a sanção do art. 4º e transformar os incisos V, XIII, XVIII, XX e XXI em itens do checklist.</t>
  </si>
  <si>
    <t xml:space="preserve">padronizou primeiro os protocolos clínicos na terceira unidade própria e reajustou o modelo para microfranquias enxutas com *payback* de 22 meses</t>
  </si>
  <si>
    <t xml:space="preserve">A abertura dá manuais já padronizados e margem líquida de 24%. Aqui é margem operacional, ela atende na cadeira e falta padronizar. Clínica com taxa de R$ 80 mil mal cabe em microfranquia.</t>
  </si>
  <si>
    <t xml:space="preserve">Alinhar com a abertura (margem operacional de 24% com a dona na cadeira) e trocar 'microfranquias enxutas' por formato que caiba numa clínica, mostrando de onde vêm os 22 meses: taxa menor, royalties menores, consultório compacto.</t>
  </si>
  <si>
    <t xml:space="preserve">dos 24% de margem operacional que ela obtinha trabalhando pessoalmente na cadeira</t>
  </si>
  <si>
    <t xml:space="preserve">Três parágrafos antes (6:4774) os 24% são margem líquida. A DRE da franquia parte de uma margem e chega a outra.</t>
  </si>
  <si>
    <t xml:space="preserve">Usar o mesmo termo nos dois pontos ('margem operacional de 24%') e manter a conta: 24 menos 6, 2 e 8 dá 8%.</t>
  </si>
  <si>
    <t xml:space="preserve">(faixa saudável: 14 a 24 meses, incluindo o *ramp-up* inicial, segundo parâmetros da ABF)</t>
  </si>
  <si>
    <t xml:space="preserve">Atribuição genérica à ABF de uma faixa de payback, sem documento citado. O mesmo vale para as faixas de taxa 'segundo faixas de mercado da ABF' (l. 4862).</t>
  </si>
  <si>
    <t xml:space="preserve">Verificar a fonte. Sem ela, apresentar como referência de mercado: 'consultores de franchising costumam considerar saudável o retorno entre 14 e 24 meses'.</t>
  </si>
  <si>
    <t xml:space="preserve">como na Solução de Consulta SRRF10/Disit 114/2012, de que esses valores compõem a receita bruta tributável por IRPJ, CSLL, PIS e Cofins</t>
  </si>
  <si>
    <t xml:space="preserve">Número de solução de consulta muito específico e antigo. O fecho ('condenação por apropriação indevida') trata como certo um desfecho penal que depende de dolo e de processo.</t>
  </si>
  <si>
    <t xml:space="preserve">Conferir número e ementa ou citar entendimento mais recente da Cosit. Trocar o fecho por 'gera ação de prestação de contas e pode configurar apropriação indébita'.</t>
  </si>
  <si>
    <t xml:space="preserve">segundo franqueadores experientes ouvidos pelo autor (evitando também o modelo que só se paga com novas taxas de adesão)</t>
  </si>
  <si>
    <t xml:space="preserve">O parêntese não tem relação com a frase (mortalidade de unidades com dono ausente). Parece sobra colada na emenda. E 'ouvidos pelo autor' é fonte vaga.</t>
  </si>
  <si>
    <t xml:space="preserve">Cortar o parêntese, que repete a l. 4859. Se houver dado de mortalidade, citar a fonte. Se não houver, dizer só que a mortalidade é bem maior.</t>
  </si>
  <si>
    <t xml:space="preserve">(assim como, no modelo alternativo de representação comercial da Lei 4.886/1965, arts. 27 e 34, a rescisão sem justa causa exige aviso prévio e indenização mínima de 1/12 sobre todas as comissões pagas)</t>
  </si>
  <si>
    <t xml:space="preserve">Regra da representação comercial enfiada num item sobre ingerência trabalhista na franquia. É a terceira vez no capítulo, e na tabela (l. 4804) ela ocupa a célula da franquia.</t>
  </si>
  <si>
    <t xml:space="preserve">Cortar o parêntese aqui e na célula da franquia da l. 4804. A regra da Lei 4.886 fica só na coluna 4 da matriz.</t>
  </si>
  <si>
    <t xml:space="preserve">os anúncios perfomavam bem no clique</t>
  </si>
  <si>
    <t xml:space="preserve">Erro de digitação ('perfomavam') na primeira frase do capítulo. Na mesma frase, 'pagamento: e, nas vendas B2B' é dois-pontos no lugar do antigo travessão.</t>
  </si>
  <si>
    <t xml:space="preserve">'os anúncios tinham boa taxa de clique' e '...na tela de pagamento. Nas vendas B2B para grandes redes varejistas, o comprador sempre escolhia...'</t>
  </si>
  <si>
    <t xml:space="preserve">Mesmo assim, 72% dos clientes abandonavam o carrinho na tela de pagamento</t>
  </si>
  <si>
    <t xml:space="preserve">Cerca de 70% de abandono de carrinho é a média do e-commerce (Baymard). Apresentado como anomalia causada pela marca desconhecida, o número enfraquece o argumento.</t>
  </si>
  <si>
    <t xml:space="preserve">Usar contraste com a média ou com o concorrente: 'o abandono no checkout passava de 85%, bem acima da média do setor, enquanto o líder convertia o dobro'.</t>
  </si>
  <si>
    <t xml:space="preserve">A taxa média documentada de abandono de carrinho é de 70,22%, calculada pela Baymard a partir de 50 estudos. Os 72% do caso estão na média do e-commerce e não mostram o efeito da marca desconhecida. Na mesma pesquisa, 19% desistem por não confiar no site com o cartão.</t>
  </si>
  <si>
    <t xml:space="preserve">https://baymard.com/research/cart-abandonment-rate</t>
  </si>
  <si>
    <t xml:space="preserve">Construir Marca e Assessoria de Imprensa estratégica não é fazer propaganda institucional vazia; é fabricar **prova social institucional em escala**</t>
  </si>
  <si>
    <t xml:space="preserve">Antítese 'não é X, é Y' montada com ponto e vírgula. O capítulo tem outras (l. 4923, 4929, 5249).</t>
  </si>
  <si>
    <t xml:space="preserve">'Marca e assessoria de imprensa fabricam prova social em escala e reduzem o atrito de todas as vendas seguintes.'</t>
  </si>
  <si>
    <t xml:space="preserve">O choque que **Rafael** e **Bia** sofreram na abertura quando a compradora da grande rede farmacêutica exigiu 40% de margem e verba de enxoval</t>
  </si>
  <si>
    <t xml:space="preserve">A abertura não tem compradora de rede farmacêutica, nem 40% de margem, nem verba de enxoval. Fala de comprador de rede varejista. A ponte cita uma cena que não existe na coleção.</t>
  </si>
  <si>
    <t xml:space="preserve">'A recusa do comprador da rede varejista, na abertura, mostra um erro clássico...' ou levar a cena da farmacêutica para a abertura, se for a versão desejada.</t>
  </si>
  <si>
    <t xml:space="preserve">A abertura (6:4921) fala de carrinho abandonado e de 'grandes redes varejistas'. Não há rede farmacêutica, margem de 40% nem enxoval. E o Espelho prometido na mesma frase só traz o molde.</t>
  </si>
  <si>
    <t xml:space="preserve">Pôr a exigência na abertura ('a compradora de uma rede de farmácias pediu 40% de margem e verba de enxoval') e fechar no Espelho com o resultado do trabalho de marca e PR.</t>
  </si>
  <si>
    <t xml:space="preserve">Este capítulo trata marca em duas camadas. A primeira é marketing de marca, PR (relações públicas) e awareness (reconhecimento de marca).</t>
  </si>
  <si>
    <t xml:space="preserve">O roteiro anuncia duas camadas, mas o capítulo fundiu mais duas: comunicação pública do fundador (l. 5056) e marca pessoal (l. 5173). O leitor não é avisado.</t>
  </si>
  <si>
    <t xml:space="preserve">Anunciar quatro partes: marca e PR, marca como ativo, o fundador como porta-voz (inclusive na crise) e a marca pessoal do fundador.</t>
  </si>
  <si>
    <t xml:space="preserve">os cinco critérios de pauta do jornalista (dado inédito, conflito real, pioneirismo comprovado, número auditável e personagem humano)</t>
  </si>
  <si>
    <t xml:space="preserve">Os cinco critérios só existem no título. O corpo trata de por que marca importa, objetivos, canais, prática de PR e armadilhas. Nenhum critério é explicado.</t>
  </si>
  <si>
    <t xml:space="preserve">Escrever um parágrafo por critério com exemplo de pauta de Rafael e Bia ou retitular: '### Marca e PR na prática: objetivos, canais e rotina de imprensa'.</t>
  </si>
  <si>
    <t xml:space="preserve">Marca é a diferença entre "vou chamar a Stone, e a PagSeguro", e "vou chamar a Stone, a PagSeguro, e uma terceira, que alguém me falou hoje".</t>
  </si>
  <si>
    <t xml:space="preserve">Vírgula espúria antes de 'e' e 'ou' no capítulo todo, efeito de troca mecânica de pontuação. Outros: 'Palestras, e participação' (l. 4965), 'Signatures, e assinaturas' (l. 5018).</t>
  </si>
  <si>
    <t xml:space="preserve">Tirar a vírgula antes de 'e' e 'ou' que ligam termos simples: 'entre "vou chamar a Stone e a PagSeguro" e "vou chamar a Stone, a PagSeguro e uma terceira que alguém me indicou hoje"'.</t>
  </si>
  <si>
    <t xml:space="preserve">**Awareness (reconhecimento).** O cliente-alvo sabe que a sua empresa existe. Métrica típica. Unaided brand recall</t>
  </si>
  <si>
    <t xml:space="preserve">Dois-pontos viraram ponto e os rótulos ficaram soltos ('Métrica típica.', 'Custo.', 'Retorno.', 'Estrutura.', 'Evitar.') em l. 4947 a 4957, 5177 a 5183 e 5194, em série de fragmentos.</t>
  </si>
  <si>
    <t xml:space="preserve">Restaurar a sintaxe: 'Métrica típica: lembrança espontânea ("cite três empresas que fazem X") e estimulada'. Nos níveis: 'Custo: três a quatro horas, uma vez. Retorno: evitar sinal ruim.'</t>
  </si>
  <si>
    <t xml:space="preserve">Ver Capítulo 7 (Marca Corporativa, PR, Comunicação Pública e Marca Pessoal do Fundador), Comunicação Pública do Fundador, para profundidade.</t>
  </si>
  <si>
    <t xml:space="preserve">O texto está no Capítulo 7 e manda o leitor ao Capítulo 7. Sobra da fusão, repetida na l. 5078 e no checklist (l. 5229).</t>
  </si>
  <si>
    <t xml:space="preserve">'A seção Comunicação Pública do Fundador, adiante, aprofunda o tema.' No checklist, cortar a remissão.</t>
  </si>
  <si>
    <t xml:space="preserve">ou profissional sênior interno (R$ 20 mil a R$ 40 mil mensais), In-house. Profissional sênior, R$ 20 a 40 mil por mês, mais liberdade total sobre estratégia.</t>
  </si>
  <si>
    <t xml:space="preserve">Frase corrompida: a escolha entre agência e equipe interna não se completa, o 'In-house' solto com maiúscula repete o custo e não há conclusão.</t>
  </si>
  <si>
    <t xml:space="preserve">'Agência ou equipe interna. A agência custa de R$ 15 mil a R$ 80 mil por mês (avalie a carteira de jornalistas e quem atende a conta). Um profissional sênior interno custa de R$ 20 mil a R$ 40 mil e dá mais controle sobre a estratégia.'</t>
  </si>
  <si>
    <t xml:space="preserve">histórico após as consolidações recentes de redes como Burson, Edelman e Ideal</t>
  </si>
  <si>
    <t xml:space="preserve">A Edelman segue independente e não passou por consolidação. A fusão recente foi BCW com Hill+Knowlton, que formou a Burson em 2024. O efeito sobre a Ideal precisa de checagem.</t>
  </si>
  <si>
    <t xml:space="preserve">Verificar e reescrever: 'após fusões como a de BCW e Hill+Knowlton, que criou a Burson'. Tirar a Edelman da frase.</t>
  </si>
  <si>
    <t xml:space="preserve">A consolidação recente foi da WPP: BCW e Hill &amp; Knowlton viraram a Burson, em operação desde 1º/7/2024, e na mesma data a Ideal, comprada pela Hill &amp; Knowlton em 2015, se fundiu à Axicom e virou Ideal Axicom no Brasil. A Edelman não aparece nessas fusões.</t>
  </si>
  <si>
    <t xml:space="preserve">https://bursonglobal.com/newsroom/global/axicom-and-ideal-to-merge-to-create-technology-communications-powerhouse</t>
  </si>
  <si>
    <t xml:space="preserve">(aplicando os 5 passos de April Dunford detalhados no Volume 4, Capítulo 7)</t>
  </si>
  <si>
    <t xml:space="preserve">Vol. 4, Cap. 7 é Negociação. Dunford está no Vol. 4, Cap. 4, e na Fase 13. O método tem 5 componentes e 10 passos, e a seção não aplica nenhum deles.</t>
  </si>
  <si>
    <t xml:space="preserve">Retitular '### Marca como ativo: o que se acumula, o que protege e quanto vale no exit' e, se quiser a ponte, dizer '(posicionamento de April Dunford: ver Vol. 4, Cap. 4)'.</t>
  </si>
  <si>
    <t xml:space="preserve">Ainda assim, fora do balanço formal, Mas está lá.</t>
  </si>
  <si>
    <t xml:space="preserve">Frase corrompida pela troca de pontuação. O título do callout ('Brand equity como linha do balanço') ainda diz o contrário do texto, que explica que marca própria não entra no balanço.</t>
  </si>
  <si>
    <t xml:space="preserve">Título: 'Marca fora do balanço, dentro do valuation'. Texto: 'Ainda assim, fora do balanço, ela pesa: fundos ajustam o valuation pela força da marca, mesmo sem dizer.'</t>
  </si>
  <si>
    <t xml:space="preserve">Tom muda em dezoito meses, igual a empresa sem identidade. Nomenclatura de produtos coerente (Apple. iPhone, iPad, iMac, iCloud. Padrão claro).</t>
  </si>
  <si>
    <t xml:space="preserve">Duas frases corrompidas: 'Tom muda... igual a empresa' (provável sinal de igual vertido em palavra) e 'Apple.' com ponto no lugar de dois-pontos.</t>
  </si>
  <si>
    <t xml:space="preserve">'Tom de voz que muda a cada dezoito meses denuncia empresa sem identidade. Nomes de produto coerentes, como os da Apple (iPhone, iPad, iMac, iCloud), formam um padrão.'</t>
  </si>
  <si>
    <t xml:space="preserve">#### Brand, e exit</t>
  </si>
  <si>
    <t xml:space="preserve">'Brand' substitui 'marca' em toda a segunda parte (cerca de 23 vezes: 'ativo brand', 'brand premium'), 'board' substitui conselho, e este título ainda leva vírgula espúria.</t>
  </si>
  <si>
    <t xml:space="preserve">Padronizar 'marca' e 'conselho'. Título: '#### Marca e saída'. Na l. 5046: 'Reposicionar a marca é decisão do conselho, não de um executivo recém-chegado.'</t>
  </si>
  <si>
    <t xml:space="preserve">"Descobri o problema trabalhando no setor que hoje crítico."</t>
  </si>
  <si>
    <t xml:space="preserve">O acento trocou o verbo pelo adjetivo ('critico', eu critico). O mesmo erro em 'que nenhum jornalista sério pública' (l. 5246), onde o certo é 'publica'.</t>
  </si>
  <si>
    <t xml:space="preserve">'Descobri o problema trabalhando no setor que hoje critico.' e '(que nenhum jornalista sério publica)'.</t>
  </si>
  <si>
    <t xml:space="preserve">O método detalhado de presença digital está no Capítulo 10; aqui, basta coordená-los</t>
  </si>
  <si>
    <t xml:space="preserve">O Capítulo 10 é Performance Reviews. O método está neste capítulo (l. 5173). O parágrafo ainda repete a mesma frase duas vezes e remete ao próprio Capítulo 7.</t>
  </si>
  <si>
    <t xml:space="preserve">Reduzir a uma frase: 'Coordene LinkedIn, X e newsletter com a assessoria de imprensa e com o protocolo de crise. O método está em Os quatro níveis da marca pessoal, adiante.'</t>
  </si>
  <si>
    <t xml:space="preserve">(apoiado pela estrutura de assessoria, kit de imprensa e mapeamento de veículos já detalhados no Capítulo 6)</t>
  </si>
  <si>
    <t xml:space="preserve">O Capítulo 6 é Franchising. Assessoria, kit e mapeamento estão neste capítulo, em Construindo uma prática de PR (l. 4973).</t>
  </si>
  <si>
    <t xml:space="preserve">Trocar por '(já detalhados em Construindo uma prática de PR, acima)'.</t>
  </si>
  <si>
    <t xml:space="preserve">(seguindo a rotina de assessoria de imprensa detalhada no Capítulo 8)</t>
  </si>
  <si>
    <t xml:space="preserve">O Capítulo 8 é Founder Mode. A rotina de assessoria está neste mesmo capítulo.</t>
  </si>
  <si>
    <t xml:space="preserve">Trocar por '(seguindo a rotina de assessoria descrita acima)'.</t>
  </si>
  <si>
    <t xml:space="preserve">Gravar cópia própria da entrevista (ético fazer isso, informar o jornalista).</t>
  </si>
  <si>
    <t xml:space="preserve">Parêntese truncado. Nos itens de recusa, o mesmo defeito: 'participação queima credibilidade' e 'tempo não para isso' (l. 5103 e 5104), dois-pontos trocados por vírgula.</t>
  </si>
  <si>
    <t xml:space="preserve">'Grave sua própria cópia da entrevista e avise o jornalista.' E: 'Momento errado da empresa (crise não resolvida): não é hora de dar entrevista.'</t>
  </si>
  <si>
    <t xml:space="preserve">(Resolução CD/ANPD 15/2024, arts. 5º, 6º e 9º; ver Capítulo 10 do Vol. 8)</t>
  </si>
  <si>
    <t xml:space="preserve">Vol. 8, Cap. 10 é Regulatório de IA. Incidente com dados pessoais está no Cap. 9 (LGPD) e no Cap. 13 (Segurança da informação).</t>
  </si>
  <si>
    <t xml:space="preserve">Trocar por 'ver Vol. 8, Cap. 9'.</t>
  </si>
  <si>
    <t xml:space="preserve">de intervenção sindical prévia em dispensas coletivas (ver Volume 8, Capítulo 7)</t>
  </si>
  <si>
    <t xml:space="preserve">Vol. 8, Cap. 7 é Direito do Consumidor. Dispensa coletiva e Tema 638 estão em Layoffs (Vol. 9, Cap. 10). O parágrafo também repete 'internamente primeiro, externamente depois'.</t>
  </si>
  <si>
    <t xml:space="preserve">Trocar por '(ver Vol. 9, Cap. 10)' e cortar 'comunicando primeiro o time interno com respeito e depois o mercado', que repete a frase anterior.</t>
  </si>
  <si>
    <t xml:space="preserve">**Protocolo estruturado de gestão de crise (aplicado ao incidente de seis horas de indisponibilidade na fintech de Lucas e Marina):**</t>
  </si>
  <si>
    <t xml:space="preserve">O incidente nunca foi apresentado e Lucas e Marina entram num capítulo de Rafael e Bia. O leitor recebe o desfecho de uma cena que não leu.</t>
  </si>
  <si>
    <t xml:space="preserve">Contar o incidente em duas frases antes do protocolo (o que caiu, quantos clientes, o que estava em jogo) ou usar uma crise de Rafael e Bia, como pedido atrasado em massa na Black Friday.</t>
  </si>
  <si>
    <t xml:space="preserve">4. **Primeiros 60 minutos e ciclo de 24 a 72 horas**: na primeira hora, publique nota curta reconhecendo o incidente</t>
  </si>
  <si>
    <t xml:space="preserve">O passo 4 volta à primeira hora depois dos passos de 2, 6 e 24 horas. Quem seguir a ordem publica a nota inicial depois de um dia. Conselho de crise fora de sequência.</t>
  </si>
  <si>
    <t xml:space="preserve">Reordenar: 1) primeira hora: nota curta e promessa de atualização. 2) até 2 horas: advogado, assessoria e fatos. 3) 2 a 6 horas: mensagem e porta-vozes. 4) 6 a 24 horas: time, clientes e reguladores. 5) 24 a 72 horas: causa raiz.</t>
  </si>
  <si>
    <t xml:space="preserve">(cujo método de construção pessoal está no Capítulo 10)</t>
  </si>
  <si>
    <t xml:space="preserve">Segunda remissão ao Capítulo 10 (Performance Reviews) para marca pessoal. O método está neste capítulo, da l. 5173 em diante.</t>
  </si>
  <si>
    <t xml:space="preserve">Trocar por '(cujo método está em Os quatro níveis da marca pessoal, a seguir)'.</t>
  </si>
  <si>
    <t xml:space="preserve">quando uma figura pública entra em disputas político-partidárias e investigações como a CPI da Covid em 2021, a rejeição respinga diretamente nas marcas empresariais associadas ao fundador</t>
  </si>
  <si>
    <t xml:space="preserve">Afirma dano às marcas de uma pessoa real sem dado. Carlos Wizard vendeu o Grupo Multi (Wizard) em 2013. Risco de imputação sem prova.</t>
  </si>
  <si>
    <t xml:space="preserve">Verificar e apoiar em fonte (boicote, queda de vendas de marca ligada a ele) ou tirar o nome e manter o alerta em termos gerais.</t>
  </si>
  <si>
    <t xml:space="preserve">### Os quatro níveis da marca pessoal</t>
  </si>
  <si>
    <t xml:space="preserve">A presença do fundador nas redes é tratada em quatro lugares: l. 4969, 5076, 5161 e aqui. Eventos aparecem em duas listas com grafias diferentes (l. 4963 e 5116).</t>
  </si>
  <si>
    <t xml:space="preserve">Concentrar a presença digital do fundador nesta seção, cortar l. 4969 e 5076 a 5078 e unificar as listas de eventos com a grafia certa (South Summit Brazil, Febraban Tech).</t>
  </si>
  <si>
    <t xml:space="preserve">Lucas Aisenberg (Kin advisory). Rebeca Vergueiro (Olist anteriormente). Fabio Povoa (CEO da NeoGrid, ou Movile, e investidor). Bruno Nardon (Kanui, ou ex-Amazon, ou consultor).</t>
  </si>
  <si>
    <t xml:space="preserve">Nomes que não consigo confirmar e cargos com 'ou' que revelam dúvida (NeoGrid ou Movile, Kanui ou Amazon). Mendez e Furio não são brasileiros. Lista de fragmentos.</t>
  </si>
  <si>
    <t xml:space="preserve">Checar nome e cargo de cada um e manter só os confirmados, em frase: 'como Cesar Carvalho, da Wellhub, Tiago Dalvi, da Olist, e Pedro Englert, da StartSe'. Trocar 'brasileiros' por 'do ecossistema brasileiro'.</t>
  </si>
  <si>
    <t xml:space="preserve">Fábio Póvoa cofundou a Movile com Fabrício Bloisi e, desde 2014, investe em startups pela Smart Money Ventures, sem ligação conhecida com a NeoGrid. Bruno Nardon fundou a Kanui em 2012 e cofundou e presidiu a Rappi no Brasil, sem registro de passagem pela Amazon.</t>
  </si>
  <si>
    <t xml:space="preserve">https://neofeed.com.br/blog/home/o-acumulador-de-milhas-que-fundou-a-dona-do-ifood-agora-coleciona-startups/ | https://www.suno.com.br/tudo-sobre/bruno-nardon</t>
  </si>
  <si>
    <t xml:space="preserve">(*"Nosso levantamento com 800 clínicas mostra que a inadimplência subiu 18% no trimestre"*)</t>
  </si>
  <si>
    <t xml:space="preserve">A l. 4929 promete retomar no Espelho os três objetivos de marca. O Espelho não volta a eles nem à cena de Rafael e Bia, e o exemplo de 800 clínicas é de outro negócio.</t>
  </si>
  <si>
    <t xml:space="preserve">Usar dado da base de Rafael e Bia ('nosso levantamento com 40 mil pedidos mostra...') e incluir uma pergunta sobre reconhecimento, consideração e preferência.</t>
  </si>
  <si>
    <t xml:space="preserve">conformidade com a LGPD e com os contratos de clientes; ver Volume 8, Capítulo 10)</t>
  </si>
  <si>
    <t xml:space="preserve">Vol. 8, Cap. 10 é Regulatório de IA. LGPD está no Cap. 9.</t>
  </si>
  <si>
    <t xml:space="preserve">(relembrando que o fiasco do MOU de parceria sem incentivo do Capítulo 4 ocorrera dois anos antes, ainda na fase pré-Série A)</t>
  </si>
  <si>
    <t xml:space="preserve">O Cap. 4 situa o fiasco 'pouco antes de estruturar a rodada de Série A'. Aqui, logo depois da Série A, ele teria ocorrido dois anos antes. A cronologia não fecha e o parêntese trava a cena.</t>
  </si>
  <si>
    <t xml:space="preserve">Cortar o parêntese ou ajustar para 'meses depois do fiasco do MOU (Capítulo 4)'. Abrir: 'Logo depois da Série A, com 65 funcionários, a startup de Lucas e Marina...'</t>
  </si>
  <si>
    <t xml:space="preserve">O Cap. 4 (6:3948) situa o MOU "pouco antes de estruturar a rodada de Série A". Aqui foi dois anos antes. O parêntese de costura ainda quebra a frase de abertura.</t>
  </si>
  <si>
    <t xml:space="preserve">Cortar o parêntese. Se a ponte for necessária, usar frase própria: "O MOU do Capítulo 4 tinha ficado para trás meses antes."</t>
  </si>
  <si>
    <t xml:space="preserve">Articulada por Paul Graham (YC) em 2024 após observar que CEOs fundadores que delegavam "como ensinado em MBA" costumavam destruir valor</t>
  </si>
  <si>
    <t xml:space="preserve">Frase sem verbo principal. E o bloco reapresenta Founder Mode como se o leitor não tivesse lido a abertura: é a introdução do capítulo antigo colada depois da cena nova.</t>
  </si>
  <si>
    <t xml:space="preserve">Cortar l. 5279 a 5281 ou reduzir a: 'Paul Graham deu nome ao debate em 2024. A questão não é fazer tudo ou delegar tudo, mas quando mudar de modo, em que área e com que mecanismo.'</t>
  </si>
  <si>
    <t xml:space="preserve">(deixando a arquitetura de calendário, rituais semanais e cadência operacional para o Capítulo 8)</t>
  </si>
  <si>
    <t xml:space="preserve">Estamos no Capítulo 8. A remissão vem do capítulo de gestão de tempo que foi fundido aqui (o template da l. 2621 ainda o chama de Capítulo 12).</t>
  </si>
  <si>
    <t xml:space="preserve">'(agenda, rituais semanais e cadência operacional ficam para a segunda metade deste capítulo)'.</t>
  </si>
  <si>
    <t xml:space="preserve">A pandemia em 2020 obrigou uma reavaliação brutal.</t>
  </si>
  <si>
    <t xml:space="preserve">Adjetivos da lista vetada pelo autor espalhados pelo trecho: brutal, devastador (l. 5009), implacável (l. 4776), invisível (l. 4923), poderoso (l. 4602), fundamental (l. 5334), crítico.</t>
  </si>
  <si>
    <t xml:space="preserve">Cortar o adjetivo e deixar o fato: 'Com a pandemia, a Airbnb demitiu um quarto do time.' Em 4776: 'O art. 2º, § 1º, fixa um prazo:'.</t>
  </si>
  <si>
    <t xml:space="preserve">Muitos disseram ter ouvido a mesma coisa de conselheiros experientes, e ignorado.</t>
  </si>
  <si>
    <t xml:space="preserve">No ensaio, Graham conta que os fundadores receberam o mesmo conselho, seguiram e se prejudicaram. 'E ignorado' inverte o sentido. A fala 'de duas horas' (l. 5289) também pede fonte.</t>
  </si>
  <si>
    <t xml:space="preserve">'Um após outro, contaram que tinham recebido o mesmo conselho, seguido à risca e visto a empresa piorar.'</t>
  </si>
  <si>
    <t xml:space="preserve">No ensaio Founder Mode (setembro de 2024), Graham conta que, um após outro, os fundadores disseram que o mesmo tinha acontecido com eles: receberam o mesmo conselho e, em vez de ajudar, ele prejudicou suas empresas. Não dizem que ignoraram o conselho.</t>
  </si>
  <si>
    <t xml:space="preserve">https://paulgraham.com/foundermode.html</t>
  </si>
  <si>
    <t xml:space="preserve">*The Social Radars* (Jessica Livingston e Carol Levy, 2023)</t>
  </si>
  <si>
    <t xml:space="preserve">A coapresentadora é Carolynn Levy. A fala entre aspas é síntese de duas fontes apresentada como citação direta, e a frase atribuída a Jony Ive (l. 5291) também precisa de fonte.</t>
  </si>
  <si>
    <t xml:space="preserve">Corrigir para Carolynn Levy, conferir o ano do episódio e tirar as aspas: 'Em resumo, Chesky diz que trata cerca de cinquenta pessoas como diretos...'</t>
  </si>
  <si>
    <t xml:space="preserve">A coapresentadora do The Social Radars é Carolynn Levy. O episódio com Brian Chesky ('Founder Mode') saiu em 22/08/2025 e foi gravado no primeiro evento Founder Mode da YC, não em 2023.</t>
  </si>
  <si>
    <t xml:space="preserve">https://metacast.app/podcast/the-social-radars/L2Z9Coor | https://tunein.com/podcasts/p3709554</t>
  </si>
  <si>
    <t xml:space="preserve">calibrando a supervisão pela Maturidade Relevante à Tarefa (TRM baixa exige direção estruturada; média, coaching; alta, delegação com metas e amostragem)</t>
  </si>
  <si>
    <t xml:space="preserve">O título promete o método de Grove, mas a seção não explica TRM (só o Ritual faz isso). Idem nas l. 5315 (relatórios filtrados) e 5412 (decisões Tipo 1 e Tipo 2).</t>
  </si>
  <si>
    <t xml:space="preserve">Abrir a seção com um parágrafo sobre TRM ligado ao Mapa de Modos ou encurtar os três títulos para o que o corpo entrega ('Mapa de Modos e sinais de calibragem', 'Cinco métricas de calibragem').</t>
  </si>
  <si>
    <t xml:space="preserve">Esse é o entregável fundamental. Pegue os dez a quinze domínios operacionais da empresa, e declare explicitamente em qual modo você opera em cada.</t>
  </si>
  <si>
    <t xml:space="preserve">Tabela, teste honesto e os quatro mecanismos repetem o Template Mapa de Modos da Fase 16 (l. 2360). A edição promete template impresso uma única vez.</t>
  </si>
  <si>
    <t xml:space="preserve">Manter aqui o raciocínio e a linha preenchida de Lucas e remeter ao template da Fase 16 para a tabela em branco e o checklist de mecanismos.</t>
  </si>
  <si>
    <t xml:space="preserve">**Domínios típicos em startup.** Produto, e roadmap. Design, e UX. Engenharia. Vendas (top clientes, e base). Marketing, e marca.</t>
  </si>
  <si>
    <t xml:space="preserve">Vírgula espúria antes de 'e' e 'ou' e entre sujeito e verbo no capítulo todo: 'Fundador, e C-level, operam' (l. 5385), 'não deveriam ser sua, consomem' (l. 5356).</t>
  </si>
  <si>
    <t xml:space="preserve">Tirar essas vírgulas e virar a enumeração em frase: 'Domínios típicos: produto e roadmap, design, engenharia, vendas, marketing, finanças, jurídico...' E: 'reuniões que não deveriam ser suas consomem'.</t>
  </si>
  <si>
    <t xml:space="preserve">o problema não é a contratação. É você não abrindo espaço. Um caso é ruído. Três são padrão.</t>
  </si>
  <si>
    <t xml:space="preserve">Antítese 'não é X, é Y' em série no capítulo (l. 5281, 5362, 5383, 5504, 5605), quase sempre seguida de frase curta de efeito.</t>
  </si>
  <si>
    <t xml:space="preserve">'Se vários executivos saem citando falta de autonomia, o problema está no espaço que você dá. Um caso é ruído, três são padrão.'</t>
  </si>
  <si>
    <t xml:space="preserve">A taxa de fracasso de contratações C-level em startup é alta. E grande parte do problema é como a contratação é feita. Não quem é contratado.</t>
  </si>
  <si>
    <t xml:space="preserve">A subseção sobre contratar e integrar C-level (90 dias, ciclo 30-60-90, perfil mão na massa) antecipa o Capítulo 9, que vem logo a seguir com o mesmo plano.</t>
  </si>
  <si>
    <t xml:space="preserve">Reduzir a um parágrafo sobre o papel do fundador nos primeiros 90 dias e remeter ao Capítulo 9 para processo e onboarding.</t>
  </si>
  <si>
    <t xml:space="preserve">o fundador escreve um documento curto com as decisões-chave já tomadas e a lógica de cada uma, Clientes, e situações atípicos. Relações-chave.</t>
  </si>
  <si>
    <t xml:space="preserve">Frase corrompida: maiúscula depois de vírgula, concordância errada ('situações atípicos') e itens soltos. Não dá para saber o que entra no documento.</t>
  </si>
  <si>
    <t xml:space="preserve">'...escreve um documento curto com as decisões-chave já tomadas e a lógica de cada uma, os clientes e as situações atípicas e as relações que importam. Transfere sabedoria, não só a função.'</t>
  </si>
  <si>
    <t xml:space="preserve">### Gestão de Tempo do Fundador e Cadência Operacional (Operating Cadence)</t>
  </si>
  <si>
    <t xml:space="preserve">O capítulo fundido entra no meio do Founder Mode, entre as métricas e as armadilhas, com nova numeração de 1 a 6. O leitor volta ao Founder Mode na l. 5598 sem aviso.</t>
  </si>
  <si>
    <t xml:space="preserve">Levar armadilhas e checklist (l. 5598 a 5629) para antes deste bloco ou abrir o bloco com uma ponte: 'Delegar bem depende de onde vai o seu tempo.'</t>
  </si>
  <si>
    <t xml:space="preserve">Porque quebra dois blocos produtivos de duas horas, em dois blocos improdutivos de uma hora cada.</t>
  </si>
  <si>
    <t xml:space="preserve">A conta não fecha e não é a de Graham, para quem a reunião parte um bloco longo em dois pedaços curtos demais para trabalho difícil.</t>
  </si>
  <si>
    <t xml:space="preserve">'Uma reunião no meio da tarde parte um bloco de quatro horas em dois pedaços curtos demais para trabalho difícil.'</t>
  </si>
  <si>
    <t xml:space="preserve">Reserve três manhãs inteiras por semana (12 horas semanais, garantindo de 25% a 40% da sua carga horária em trabalho profundo</t>
  </si>
  <si>
    <t xml:space="preserve">Doze horas são 25% de uma semana de 48. As mesmas três manhãs viram 'no mínimo 40%' nas l. 5487 e 5493, e a l. 5443 fala em 2 a 4 blocos de 2 a 4 horas. Quatro números para uma regra.</t>
  </si>
  <si>
    <t xml:space="preserve">Fixar uma regra só, por exemplo 'três manhãs protegidas, cerca de 12 horas, um quarto da semana', e repetir o mesmo número nas l. 5443, 5487 e 5493.</t>
  </si>
  <si>
    <t xml:space="preserve">25% em estratégia (mercado, direção de produto e categoria); Vinte por cento, stakeholders externos</t>
  </si>
  <si>
    <t xml:space="preserve">Item convertido pela metade: começa com algarismos e ponto e vírgula e termina por extenso, com maiúscula no meio da frase.</t>
  </si>
  <si>
    <t xml:space="preserve">'Escala (100 a 500 pessoas ou mais): 30% em time e cultura, 25% em estratégia, 20% em investidores, conselho, parceiros e imprensa, 15% em operação interna e 10% direto com clientes e produto.'</t>
  </si>
  <si>
    <t xml:space="preserve">além de Capítulo 8 (Founder Mode, Delegação, Gestão de Tempo e Cadência Operacional do CEO))</t>
  </si>
  <si>
    <t xml:space="preserve">Remissão automática colada no meio da frase, apontando para o próprio capítulo, com parênteses aninhados. A frase perde o sentido.</t>
  </si>
  <si>
    <t xml:space="preserve">'Segunda a quinta à tarde: execução da função principal, com duas a quatro reuniões 1:1. As três manhãs protegidas (Princípio 5) ficam fora da agenda de reuniões.'</t>
  </si>
  <si>
    <t xml:space="preserve">**Sexta tarde.** Retrospectiva semanal pessoal, all-hands (se a cadência for semanal), e preparação da semana seguinte.</t>
  </si>
  <si>
    <t xml:space="preserve">A Fase 16 (l. 1294) marca a reunião geral semanal para segunda às 9h, com 30 minutos. Aqui ela vai para sexta à tarde e dura de 30 a 60 minutos (l. 5517).</t>
  </si>
  <si>
    <t xml:space="preserve">Escolher dia e duração para o volume inteiro ou explicar as duas opções: segunda alinha a semana, sexta fecha a semana.</t>
  </si>
  <si>
    <t xml:space="preserve">no máximo vinte por cento em escutas externas e governance</t>
  </si>
  <si>
    <t xml:space="preserve">A 'regra unificada' contradiz a agenda por estágio logo acima: no estágio PMF, clientes (20%) e investidores e conselho (15%) somam 35% de contato externo.</t>
  </si>
  <si>
    <t xml:space="preserve">Ajustar a regra ('até 20% com investidores, conselho e parceiros, sem contar clientes') ou as faixas por estágio.</t>
  </si>
  <si>
    <t xml:space="preserve">Weekly 1:1s. CEO com cada direct report. Trinta a sessenta minutos por semana. Formato. Agenda construída pelo report (não pelo CEO).</t>
  </si>
  <si>
    <t xml:space="preserve">A cadência inteira vem em inglês de corredor e frases soltas: Daily, Weekly, Leadership extended, Half-day, Strategic discussions, wins, asks, Types of meetings, Founder vende.</t>
  </si>
  <si>
    <t xml:space="preserve">Traduzir rótulos e termos (diário, semanal, liderança ampliada, meio período, conquistas e pedidos) e escrever em frase. Manter em inglês só siglas consagradas (OKR, QBR), com glosa na primeira vez.</t>
  </si>
  <si>
    <t xml:space="preserve">em todo este volume, mantemos os **OKRs desacoplados da folha de pagamento**</t>
  </si>
  <si>
    <t xml:space="preserve">Promessa desmentida no Capítulo 14 (l. 7398), que põe metas de DEI nos OKRs da liderança e atrela parte da remuneração a metas.</t>
  </si>
  <si>
    <t xml:space="preserve">Ajustar o Capítulo 14 ou trocar 'em todo este volume' por 'como regra geral'.</t>
  </si>
  <si>
    <t xml:space="preserve">E destrói eficiência. o fundador pode elevar padrão de pontualidade</t>
  </si>
  <si>
    <t xml:space="preserve">Frase começa com minúscula, aqui e na l. 5590. Marca de troca automática de termo (provável 'Founder' por 'o fundador').</t>
  </si>
  <si>
    <t xml:space="preserve">'O fundador pode elevar o padrão de pontualidade...' e 'O fundador precisa ensinar o time...'</t>
  </si>
  <si>
    <t xml:space="preserve">na sexta à noite e no fim de semana, nenhuma resposta é esperada até segunda-feira, conforme detalhado no Volume 8, Capítulo 7)</t>
  </si>
  <si>
    <t xml:space="preserve">Vol. 8, Cap. 7 é Direito do Consumidor. Jornada, sobreaviso e Súmula 428 estão no Cap. 6 (Direito do Trabalho).</t>
  </si>
  <si>
    <t xml:space="preserve">Trocar por 'conforme o Vol. 8, Cap. 6'.</t>
  </si>
  <si>
    <t xml:space="preserve">o gargalo que drenava o tempo dos fundadores deu lugar a um processo previsível</t>
  </si>
  <si>
    <t xml:space="preserve">O desfecho de molde contradiz a cena: o erro de Lucas foi abdicar e se afastar do produto, não virar gargalo. O fecho diz o oposto do que o capítulo ensinou.</t>
  </si>
  <si>
    <t xml:space="preserve">'Quando Lucas voltou a ouvir clientes e revisar os PRs críticos, sem atropelar o novo Diretor de Produto, o produto parou de se deteriorar e os engenheiros pararam de sair.'</t>
  </si>
  <si>
    <t xml:space="preserve">O Executivo de Transplante Incompatível (a Síndrome do "VP Mágico"): Por Que Contratar Líderes de Multinacional Apenas pelo Logotipo do Currículo Dá Errado</t>
  </si>
  <si>
    <t xml:space="preserve">Título de 150 caracteres em Title Case, com dois nomes para o mesmo conceito (Transplante Incompatível e VP Mágico). O padrão se repete em uns 15 subtítulos do trecho.</t>
  </si>
  <si>
    <t xml:space="preserve">Reduzir para algo como "O executivo de transplante: quando o logotipo do currículo não constrói a área" e ficar com um nome só para o conceito. Usar caixa de frase nos subtítulos.</t>
  </si>
  <si>
    <t xml:space="preserve">Mesmo sendo a fundadora comercial nata da dupla, Marina deixou-se encantar pelo logotipo da multinacional no currículo, pulou o teste prático</t>
  </si>
  <si>
    <t xml:space="preserve">É a terceira contratação pelo logotipo (4:2975 vendedor sênior, 6:93 três vendedores), repetida com um engenheiro em 7:2386. O texto não lembra os erros e o arco parece não aprender.</t>
  </si>
  <si>
    <t xml:space="preserve">Fazer Marina lembrar do vendedor de 4:2975 e cair por outra razão, como a pressão do conselho pós-Série A, ou trocar o erro do VP por outro.</t>
  </si>
  <si>
    <t xml:space="preserve">você não precisa de um "passageiro de primeira classe que administra impérios prontos"; você precisa de um **construtor de trincheira**</t>
  </si>
  <si>
    <t xml:space="preserve">Antítese montada com ponto e vírgula, padrão que se repete no capítulo.</t>
  </si>
  <si>
    <t xml:space="preserve">"Uma empresa em escala inicial precisa de um construtor, alguém que já levou uma operação do seu tamanho ao degrau seguinte."</t>
  </si>
  <si>
    <t xml:space="preserve">Os dois resultados acontecem. A diferença entre eles não é sorte. É processo.</t>
  </si>
  <si>
    <t xml:space="preserve">Antítese "não é X. É Y" em frases curtas de efeito. O capítulo repete o recurso ("Wrong fit é regra. Não exceção.", "Não cinquenta CVs soltos.").</t>
  </si>
  <si>
    <t xml:space="preserve">"Contratações executivas boas e ruins acontecem nas mesmas empresas, e o que separa umas das outras é o processo descrito a seguir."</t>
  </si>
  <si>
    <t xml:space="preserve">Numa janela de vinte e quatro meses entre Série A e B, perder doze em wrong hire é quase metade do ciclo.</t>
  </si>
  <si>
    <t xml:space="preserve">O título fala em 9 meses perdidos, o callout em seis a dezoito, o exemplo em doze e a cena em seis. E doze de vinte e quatro é metade, não quase metade.</t>
  </si>
  <si>
    <t xml:space="preserve">Usar a mesma faixa no título e no callout ("de seis a dezoito meses") e corrigir para "perder doze meses é metade do ciclo".</t>
  </si>
  <si>
    <t xml:space="preserve">Salário-base mensal entre R$ 25 mil e R$ 150 mil conforme cargo e estágio (R$ 300 mil a R$ 1,8 milhão anuais, segundo guias salariais de mercado de 2025/2026)</t>
  </si>
  <si>
    <t xml:space="preserve">O teto de R$ 1,8 milhão contradiz a seção 4, que põe o CEO contratado entre R$ 800 mil e R$ 2,5 milhões. A fonte ("guias salariais de mercado") não é identificável.</t>
  </si>
  <si>
    <t xml:space="preserve">Alinhar as duas faixas e nomear o levantamento usado (consultoria e ano), ou apresentar os valores como estimativa do autor para 2026.</t>
  </si>
  <si>
    <t xml:space="preserve">libera o fundador para decidir um nível acima, com foco em habilidades técnicas, de liderança e de cultura.</t>
  </si>
  <si>
    <t xml:space="preserve">O final da frase não se liga a nada. Parece resto da lista de competências do scorecard colado no parágrafo errado.</t>
  </si>
  <si>
    <t xml:space="preserve">"...libera o fundador para decidir um nível acima." A tríade técnica, liderança e cultura vai para a definição de competências do scorecard (item a).</t>
  </si>
  <si>
    <t xml:space="preserve">previdência privada (que só mantém isenção previdenciária se extensível à base, conforme o Volume 8 e o Capítulo 16)</t>
  </si>
  <si>
    <t xml:space="preserve">O Vol. 6 tem 15 capítulos. "Capítulo 16" é numeração anterior, e "Volume 8" vem sem capítulo.</t>
  </si>
  <si>
    <t xml:space="preserve">"conforme o Capítulo 6 do Vol. 8 (Direito do Trabalho para Startups) e o Capítulo 11 deste volume". Conferir se o Cap. 11 traz a mesma condição (hoje não traz, ver linha 6526).</t>
  </si>
  <si>
    <t xml:space="preserve">### O método Who e Topgrading (ver Fase 16): Scorecard da Cadeira (12 meses), Entrevista Cronológica Profunda, Caso Prático Real e 6 a 8 Referências</t>
  </si>
  <si>
    <t xml:space="preserve">O corpo não tem entrevista cronológica nem o aviso TORC, que o título promete e que a Fase 16 (linha 1691) diz estarem "aplicados no Capítulo 9". O Estágio 2 usa perguntas genéricas.</t>
  </si>
  <si>
    <t xml:space="preserve">Pôr no Estágio 2 a entrevista cronológica (emprego a emprego: metas, resultados, chefe, motivo da saída) com o aviso de que todos os ex-chefes serão ouvidos. Ou tirar a promessa do título e da Fase 16.</t>
  </si>
  <si>
    <t xml:space="preserve">distinta do painel semanal de métricas do Capítulo 12</t>
  </si>
  <si>
    <t xml:space="preserve">O Capítulo 12 é Stock Options. O scorecard semanal de métricas está no Capítulo 8 (reunião L10, linha 5515). Numeração anterior à fusão.</t>
  </si>
  <si>
    <t xml:space="preserve">"distinta do Scorecard semanal de métricas da reunião L10 (Capítulo 8)".</t>
  </si>
  <si>
    <t xml:space="preserve">Mission, frase única sobre por que essa posição existe. Outcomes, três a sete resultados mensuráveis esperados em doze a dezoito meses.</t>
  </si>
  <si>
    <t xml:space="preserve">O Scorecard de Who já está na Fase 16 (linhas 1659 e 1703) com outros números (5 a 8 outcomes, 8 a 12 competências). Ferramenta impressa duas vezes e com réguas diferentes.</t>
  </si>
  <si>
    <t xml:space="preserve">Remeter ao Scorecard da Fase 16 e manter aqui só o que muda no C-level (horizonte de 12 a 18 meses, aprovação do conselho), com os mesmos números.</t>
  </si>
  <si>
    <t xml:space="preserve">Como está hoje, como fica com a pessoa entrada, e como deve estar em doze meses.</t>
  </si>
  <si>
    <t xml:space="preserve">"Com a pessoa entrada" não é construção do português.</t>
  </si>
  <si>
    <t xml:space="preserve">"Como está hoje, como fica com a entrada da pessoa e como deve estar em doze meses."</t>
  </si>
  <si>
    <t xml:space="preserve">Range de base salary aprovado internamente (com CFO, e board).</t>
  </si>
  <si>
    <t xml:space="preserve">Inglês sem necessidade em quase toda frase do capítulo (range, benefits, deal-breaker, listen tour, thesis, dinners, day 1, termination involuntary).</t>
  </si>
  <si>
    <t xml:space="preserve">"Faixa de salário-base aprovada internamente com o CFO e o conselho." Traduzir os rótulos e manter em inglês só termos sem equivalente consagrado (vesting, cliff).</t>
  </si>
  <si>
    <t xml:space="preserve">Como seria os primeiros seis meses, se der muito certo?</t>
  </si>
  <si>
    <t xml:space="preserve">Erro de concordância verbal.</t>
  </si>
  <si>
    <t xml:space="preserve">"Como seriam os primeiros seis meses se tudo der certo?"</t>
  </si>
  <si>
    <t xml:space="preserve">Importante. Firm boa traz short-list de seis a dez candidatos mapeados profundamente. Não cinquenta CVs soltos.</t>
  </si>
  <si>
    <t xml:space="preserve">As seções 1 a 6 viraram fragmentos de slide: rótulo seguido de ponto, frases sem verbo, "Importante." e "Mix." soltos. A leitura fica truncada.</t>
  </si>
  <si>
    <t xml:space="preserve">"Uma boa firma entrega de seis a dez candidatos mapeados a fundo, e não cinquenta currículos soltos." Reescrever o miolo em prosa ou assumir lista de referência com itens completos.</t>
  </si>
  <si>
    <t xml:space="preserve">Comunidades como Lab Gerando Falcões, Endeavor, e aceleradoras (Cubo, Ventiur).</t>
  </si>
  <si>
    <t xml:space="preserve">Gerando Falcões é ONG de desenvolvimento social, não rede de executivos. Cubo é hub, não aceleradora. Ventiur não tem referência clara. Logo depois, "FGV, GV" repete a mesma escola.</t>
  </si>
  <si>
    <t xml:space="preserve">Confirmar os nomes e trocar por redes reais de executivos (Endeavor, conselheiros e fundos investidores, associações de ex-alunos de Insper e FGV). Cortar "GV".</t>
  </si>
  <si>
    <t xml:space="preserve">Os estágios típicos (sete a nove semanas para C-level).</t>
  </si>
  <si>
    <t xml:space="preserve">A soma das durações dos sete estágios dá de 7 a 12 semanas. A métrica da linha 5796 fala em 8 a 16 semanas e a Fonte 2 em três a seis meses.</t>
  </si>
  <si>
    <t xml:space="preserve">"De oito a doze semanas para C-level, do primeiro contato ao aceite", e a mesma faixa na métrica de tempo de busca.</t>
  </si>
  <si>
    <t xml:space="preserve">Apresentação de sessenta a noventa minutos, para CEO, mais panel.</t>
  </si>
  <si>
    <t xml:space="preserve">A cena de abertura e o Espelho tratam a sessão prática de 3 horas como o teste decisivo, mas o processo prescreve 60 a 90 minutos.</t>
  </si>
  <si>
    <t xml:space="preserve">Fazer do Estágio 4 a sessão prática de até 3 horas com dados reais anonimizados, como Marina fez antes de contratar a diretora, e citar a cena aqui.</t>
  </si>
  <si>
    <t xml:space="preserve">Mínimo de quatro a seis references. Ideal de oito a dez, para C-level.</t>
  </si>
  <si>
    <t xml:space="preserve">Três réguas para a mesma regra: o título diz 6 a 8 referências, este trecho 4 a 6 ou 8 a 10, o Espelho pelo menos três fora da lista.</t>
  </si>
  <si>
    <t xml:space="preserve">Uma regra só, repetida no título, no checklist e no Espelho: "seis a oito referências, ao menos três fora da lista do candidato".</t>
  </si>
  <si>
    <t xml:space="preserve">Vesting padrão, quatro anos com um year cliff.</t>
  </si>
  <si>
    <t xml:space="preserve">"Um year cliff" é tradução pela metade, e a frase repete a anterior ("vesting padrão de 4 anos e cliff de 1 ano").</t>
  </si>
  <si>
    <t xml:space="preserve">Cortar a frase. A anterior já diz vesting de quatro anos com cliff de um ano.</t>
  </si>
  <si>
    <t xml:space="preserve">C-level em Série A, zero vírgula cinco a três por cento. C-level em Série B: 0,2% a 1,0%.</t>
  </si>
  <si>
    <t xml:space="preserve">Números escritos por extenso por troca mecânica ("zero vírgula cinco", "vinte e cinco a trinta e três por cento") ao lado de algarismos no mesmo parágrafo. Cerca de 19 casos no trecho.</t>
  </si>
  <si>
    <t xml:space="preserve">"C-level na Série A: 0,5% a 3%. Na Série B: 0,2% a 1%." Usar algarismos para percentuais e valores em todo o trecho.</t>
  </si>
  <si>
    <t xml:space="preserve">Vale-refeição premium, R$ 1.500 a R$ 3.000 por mês. Vehicle allowance, ou company car (mais comum em CEOs), R$ 5 a R$ 15 mil por mês.</t>
  </si>
  <si>
    <t xml:space="preserve">Sem ressalva: VR diferenciado só para executivo pode ferir a prioridade do PAT a quem ganha até cinco salários mínimos, e ajuda de carro paga em dinheiro integra o salário.</t>
  </si>
  <si>
    <t xml:space="preserve">Acrescentar: "VR acima do padrão da empresa e ajuda de custo de veículo em dinheiro tendem a ser tratados como salário, com encargos. Valide com o contador e com as regras do PAT."</t>
  </si>
  <si>
    <t xml:space="preserve">Os valores são faixas de mercado sem fonte. Falta a ressalva: no PAT, a dedução do IR só cobre quem ganha até cinco salários mínimos e até um salário mínimo de benefício (Decreto 10.854/2021), e a Machado Meyer lê na norma a exigência de valor igual para todos. Ajuda de custo fixa para carro, sem relação com despesa de trabalho, tende a ser tratada como salário.</t>
  </si>
  <si>
    <t xml:space="preserve">https://www.machadomeyer.com.br/pt/inteligencia-juridica/publicacoes-ij/inteligencia-juridica-trabalhista/impactos-do-decreto-10-854-21-sobre-o-programa-de-alimentacao-do-trabalhador-pat | https://pradvogados.com.br/2021/11/26/alteracoes-do-governo-federal-limitam-o-beneficio-do-programa-de-alimentacao-do-trabalhador/</t>
  </si>
  <si>
    <t xml:space="preserve">(vistos de trabalho, custos e prazos para executivo internacional)</t>
  </si>
  <si>
    <t xml:space="preserve">O Cap. 6 do Vol. 9 trata do fundador brasileiro que se muda para EUA, Portugal, Reino Unido e Canadá. Não fala de estrangeiro contratado para trabalhar no Brasil.</t>
  </si>
  <si>
    <t xml:space="preserve">Tirar a remissão ou apontar para trecho que trate de autorização de residência para trabalho no Brasil (Lei 13.445/2017), que hoje não existe na coleção.</t>
  </si>
  <si>
    <t xml:space="preserve">o processo exige autorização de residência para fins de trabalho junto ao Ministério da Justiça</t>
  </si>
  <si>
    <t xml:space="preserve">Provável desatualização: a imigração laboral (CGIL e CNIg) voltou ao Ministério do Trabalho e Emprego na reestruturação de 2023.</t>
  </si>
  <si>
    <t xml:space="preserve">"exige autorização de residência para fins de trabalho, analisada hoje pelo Ministério do Trabalho e Emprego", depois de conferir o órgão competente em outubro de 2026.</t>
  </si>
  <si>
    <t xml:space="preserve">Em 2026 a autorização de residência para fins laborais segue no Ministério da Justiça e Segurança Pública. A Coordenação-Geral de Imigração Laboral (CGIL), ligada ao Departamento de Migrações da Senajus, analisa e decide os pedidos, protocolados no MigranteWeb.</t>
  </si>
  <si>
    <t xml:space="preserve">https://www.gov.br/pt-br/servicos/obter-autorizacao-de-residencia-para-fins-laborais-a-imigrantes | https://www.gov.br/mj/pt-br/assuntos/seus-direitos/migracoes/portal-de-imigracao-laboral/autorizacao-de-residencia-laboral-1/coordenacao-geral-de-imigracao-laboral-cgil/coordenacao-geral-de-imigracao-laboral-cgil</t>
  </si>
  <si>
    <t xml:space="preserve">Os candidatos C-level bons têm múltiplas ofertas. Não é a sua única chance.</t>
  </si>
  <si>
    <t xml:space="preserve">O sentido se inverte: soa como se a vaga não fosse a única chance do fundador. No mesmo callout, "demitido sem cause" é tradução pela metade.</t>
  </si>
  <si>
    <t xml:space="preserve">"Bons candidatos C-level têm várias ofertas, e a sua não é a única." E "seis meses de indenização se demitido sem justa causa".</t>
  </si>
  <si>
    <t xml:space="preserve">Nenhuma decisão estrutural ainda. Só observar, e entender.</t>
  </si>
  <si>
    <t xml:space="preserve">Vírgula antes de "e" e "ou" ligando termos curtos, efeito de substituição mecânica. Cerca de 67 casos no capítulo ("atual, e futuro", "CFO, e board", "go, ou no-go").</t>
  </si>
  <si>
    <t xml:space="preserve">"Nenhuma decisão estrutural ainda: só observar e entender." Tirar a vírgula antes de "e" e "ou" em pares simples em todo o capítulo.</t>
  </si>
  <si>
    <t xml:space="preserve">Histórico forte de atrair executivos sêniors de Big Tech global (Google, Goldman, McKinsey)</t>
  </si>
  <si>
    <t xml:space="preserve">Goldman Sachs é banco de investimento e McKinsey é consultoria, não big tech. "Sêniors" não é plural do português.</t>
  </si>
  <si>
    <t xml:space="preserve">"atrair executivos seniores de big techs, bancos e consultorias globais (Google, Goldman Sachs, McKinsey)".</t>
  </si>
  <si>
    <t xml:space="preserve">Stone. Trouxe executivos do mercado financeiro tradicional (bancos, adquirentes) para acelerar enterprise sales, e regulação.</t>
  </si>
  <si>
    <t xml:space="preserve">Os quatro casos brasileiros não têm nome, cargo, ano nem resultado. Não ensinam nada além do que o título da seção já diz.</t>
  </si>
  <si>
    <t xml:space="preserve">Trocar por um caso documentado com cargo, origem do executivo, ano e efeito medido, ou cortar a seção.</t>
  </si>
  <si>
    <t xml:space="preserve">Senior hire de Big Co sem experiência em startup. A pessoa traz processos de empresa com cinquenta mil funcionários, e tenta aplicar em empresa de cinquenta.</t>
  </si>
  <si>
    <t xml:space="preserve">Os quatro padrões problemáticos repetem as armadilhas das linhas 5810 a 5832 (estágio errado, processo corrido, contratar pelo nome). Bloco duplicado.</t>
  </si>
  <si>
    <t xml:space="preserve">Fundir os dois blocos na seção de armadilhas e deixar a seção 6 só com casos de acerto.</t>
  </si>
  <si>
    <t xml:space="preserve">Taxa de Sucesso de Executivos após 12 Meses (meta ≥ 75%)</t>
  </si>
  <si>
    <t xml:space="preserve">O título fixa a meta em 75%, o corpo (linha 5804) em 80% ou mais.</t>
  </si>
  <si>
    <t xml:space="preserve">Usar 80% nos dois lugares, ou explicar a diferença entre as metas.</t>
  </si>
  <si>
    <t xml:space="preserve">Baixo igual a proposta não competitiva, ou processo ruim.</t>
  </si>
  <si>
    <t xml:space="preserve">O sinal "=" virou "igual a" por troca mecânica, e a frase ficou sem sujeito.</t>
  </si>
  <si>
    <t xml:space="preserve">"Taxa baixa indica proposta pouco competitiva ou processo ruim."</t>
  </si>
  <si>
    <t xml:space="preserve">Foi aplicando o checklist de *O Espelho do Executive Hiring: Você Está...* no dia a dia em São Paulo e Florianópolis que **Lucas e Marina** destravaram o próximo degrau</t>
  </si>
  <si>
    <t xml:space="preserve">Única volta de Lucas e Marina depois da abertura, e por molde. O desfecho já tinha sido contado no segundo parágrafo, e o corpo nunca usa o caso do VP.</t>
  </si>
  <si>
    <t xml:space="preserve">Trocar o molde por um parágrafo que mostre o scorecard que Marina escreveu para a vaga e onde a diretora contratada estava aos 12 meses frente aos resultados prometidos.</t>
  </si>
  <si>
    <t xml:space="preserve">Aos 45 colaboradores, Henrique finalmente teve a conversa franca com Rodrigo</t>
  </si>
  <si>
    <t xml:space="preserve">Em 6:5914 o mesmo episódio acontece 'ao cruzar a marca de 35 pessoas'.</t>
  </si>
  <si>
    <t xml:space="preserve">Escolher um número. 35 casa com o título da seção ('O gatilho das 30 pessoas'). Usar o mesmo nos dois parágrafos.</t>
  </si>
  <si>
    <t xml:space="preserve">fugir do feedback duro não é empatia pelo funcionário fraco; é uma omissão gerencial que pune os seus melhores profissionais.</t>
  </si>
  <si>
    <t xml:space="preserve">Antítese "não é X, é Y" com ponto e vírgula, padrão que volta no capítulo ("Review é formalização. Não revelação.").</t>
  </si>
  <si>
    <t xml:space="preserve">"Fugir do feedback duro parece empatia com o funcionário fraco, mas pune os melhores profissionais."</t>
  </si>
  <si>
    <t xml:space="preserve">protege a empresa contra alegações de dispensa discriminatória, perseguição ou assédio moral (ver Capítulo 7 do Vol. 8)</t>
  </si>
  <si>
    <t xml:space="preserve">O Capítulo 7 do Vol. 8 é Direito do Consumidor. Direito do Trabalho é o Capítulo 6, como o próprio Cap. 11 cita na linha 6276.</t>
  </si>
  <si>
    <t xml:space="preserve">"(ver Capítulo 6 do Vol. 8, Direito do Trabalho para Startups)".</t>
  </si>
  <si>
    <t xml:space="preserve">o ciclo estruturado de avaliação de desempenho torna-se obrigatório ao cruzar a marca de **30 funcionários** (faixa de 30 a 80 pessoas)</t>
  </si>
  <si>
    <t xml:space="preserve">O parágrafo antecipa a régua das 30 pessoas que a seção seguinte repete por inteiro. "Obrigatório" sugere exigência legal.</t>
  </si>
  <si>
    <t xml:space="preserve">Cortar o parágrafo e manter a régua só em "O gatilho das 30 pessoas", com "recomendável" no lugar de "obrigatório".</t>
  </si>
  <si>
    <t xml:space="preserve">quando ficou claro que o coordenador não acompanhava a nova complexidade logística</t>
  </si>
  <si>
    <t xml:space="preserve">Na abertura (6:5882) Rodrigo é 'engenheiro de implantação pleno' que erra configurações nas usinas. Aqui vira coordenador de logística, numa 'fábrica e distribuidora' que Henrique não tem.</t>
  </si>
  <si>
    <t xml:space="preserve">'quando ficou claro que Rodrigo não entregava as configurações sem retrabalho' e 'na sua fábrica' em vez de 'fábrica e distribuidora'.</t>
  </si>
  <si>
    <t xml:space="preserve">Foi exatamente ao cruzar a marca de **35 pessoas** na sua fábrica e distribuidora que **Henrique** percebeu o custo da omissão</t>
  </si>
  <si>
    <t xml:space="preserve">A cena da abertura volta com outros dados: 45 colaboradores viram 35, o engenheiro de implantação vira "o coordenador" e erros de configuração viram "complexidade logística". Emenda de fusão.</t>
  </si>
  <si>
    <t xml:space="preserve">Manter uma versão só (45 pessoas, engenheiro de implantação, erros nas usinas). Na linha 5914, cortar a repetição e deixar só a régua de porte.</t>
  </si>
  <si>
    <t xml:space="preserve">estruture o primeiro ciclo formal (semestral ou anual, alinhado ao Capítulo 12)</t>
  </si>
  <si>
    <t xml:space="preserve">O Capítulo 12 é Stock Options. A cadência do ciclo de avaliação está no Capítulo 8 (linha 5547). Numeração anterior à fusão.</t>
  </si>
  <si>
    <t xml:space="preserve">"(semestral ou anual, alinhado ao Capítulo 8)".</t>
  </si>
  <si>
    <t xml:space="preserve">calibração cross-gestor, e cross-função, e conexão formal com merit increase, e bônus.</t>
  </si>
  <si>
    <t xml:space="preserve">Vírgula antes de cada "e", em cadeia, por troca mecânica. Cerca de 44 casos no capítulo.</t>
  </si>
  <si>
    <t xml:space="preserve">"calibração entre gestores e entre áreas, com ligação formal ao aumento por mérito e ao bônus."</t>
  </si>
  <si>
    <t xml:space="preserve">Processo maduro com Learning Management System, ou HRIS (BambooHR, Rippling, Wellhub People, Lattice, Culture Amp, 15Five).</t>
  </si>
  <si>
    <t xml:space="preserve">LMS é sistema de treinamento, não de avaliação. "Wellhub People" não é produto conhecido (Wellhub é o antigo Gympass). Faltam ferramentas brasileiras de desempenho.</t>
  </si>
  <si>
    <t xml:space="preserve">"Processo maduro com software de gestão de desempenho (Qulture.Rocks, Feedz, Lattice, Culture Amp) integrado ao sistema de RH."</t>
  </si>
  <si>
    <t xml:space="preserve">Não achei produto chamado Wellhub People. A Wellhub é o antigo Gympass, plataforma de bem-estar vendida como benefício corporativo, não software de avaliação. LMS é sistema de treinamento, e avaliação de desempenho roda em ferramentas próprias, como Lattice, Culture Amp e 15Five, ligadas ao HRIS.</t>
  </si>
  <si>
    <t xml:space="preserve">https://neofeed.com.br/videos/vida-de-startup/por-que-as-academias-quase-faliram-o-gympass</t>
  </si>
  <si>
    <t xml:space="preserve">Gestor direto. Avalia. Responsabilidade indelegável. A conversa final é sempre presencial (ou videochamada para remoto). Nunca escrita só.</t>
  </si>
  <si>
    <t xml:space="preserve">Papéis, etapas e armadilhas escritos em fragmentos sem verbo, cadência de slide do começo ao fim do capítulo.</t>
  </si>
  <si>
    <t xml:space="preserve">"O gestor direto avalia e não pode delegar isso. A conversa final é presencial ou por vídeo, nunca só por escrito."</t>
  </si>
  <si>
    <t xml:space="preserve">### Desenhando o ciclo semestral sem burocracia: O Que Entregou (Resultados) x Como Entregou (Cultura e Valores)</t>
  </si>
  <si>
    <t xml:space="preserve">O corpo trata de frequência, escala, curva e calibração. A matriz resultados x cultura do título só aparece no Espelho e no Ritual, sem regra de decisão.</t>
  </si>
  <si>
    <t xml:space="preserve">Acrescentar ao item b) a matriz resultados x cultura com a conduta para cada quadrante (incluindo o "babaca brilhante"), ou mudar o título.</t>
  </si>
  <si>
    <t xml:space="preserve">Mesmo efeito da quatro pontos.</t>
  </si>
  <si>
    <t xml:space="preserve">Falta o substantivo, a frase fica agramatical.</t>
  </si>
  <si>
    <t xml:space="preserve">"Mesmo efeito da escala de quatro pontos."</t>
  </si>
  <si>
    <t xml:space="preserve">Algumas empresas (Adobe, Deloitte) abandonaram rating, mantendo só feedback qualitativo.</t>
  </si>
  <si>
    <t xml:space="preserve">A Deloitte trocou a avaliação anual por um retrato periódico de quatro afirmações, duas em escala de 1 a 5. Não ficou só no qualitativo, e a linha 6020 se inspira nessas perguntas.</t>
  </si>
  <si>
    <t xml:space="preserve">"A Adobe trocou a avaliação anual por check-ins (2012), e a Deloitte por um retrato de quatro perguntas feito a cada projeto (2015)."</t>
  </si>
  <si>
    <t xml:space="preserve">A Deloitte acabou com a avaliação anual e o 360, mas não ficou só no qualitativo: o líder responde um retrato de quatro afirmações ao fim de cada projeto ou a cada trimestre, duas numa escala de cinco pontos e duas de sim ou não, e os resultados entram numa decisão anual de remuneração.</t>
  </si>
  <si>
    <t xml:space="preserve">https://www.physicianleaders.org/articles/reinventing-performance-management</t>
  </si>
  <si>
    <t xml:space="preserve">mantendo os OKRs desacoplados da remuneração direta para evitar metas conservadoras, em linha com o Capítulo 12</t>
  </si>
  <si>
    <t xml:space="preserve">A regra de OKR desacoplado do bônus está no Capítulo 8 (linha 5560). O Capítulo 12 é Stock Options.</t>
  </si>
  <si>
    <t xml:space="preserve">"em linha com o Capítulo 8".</t>
  </si>
  <si>
    <t xml:space="preserve">Para startup, modelo direto é mais limpo em fase inicial. Híbrido vem depois.</t>
  </si>
  <si>
    <t xml:space="preserve">Recomenda a fórmula fixa (3%, 7%, 12%), mas a linha 6075 lista "fórmula rígida" como armadilha. E "híbrido" não foi definido: o terceiro modelo se chama "modelo duplo".</t>
  </si>
  <si>
    <t xml:space="preserve">"Para startup, o modelo direto com faixas (ex.: excede dá de 5% a 9%) é o mais limpo no começo. O modelo duplo vem depois." Ajustar a armadilha para falar de fórmula sem faixa.</t>
  </si>
  <si>
    <t xml:space="preserve">#### Fase 3, comunicação do ciclo</t>
  </si>
  <si>
    <t xml:space="preserve">Depois de "Etapa 1" vêm "Fase 3" a "Fase 8", sem etapa 2. E "Fase 3" colide com a numeração das fases do livro (Fase 3 é Teoria do Negócio).</t>
  </si>
  <si>
    <t xml:space="preserve">Renumerar como "Etapa 2, comunicação do ciclo" até "Etapa 7, PIP quando aplicável", sem a palavra "Fase".</t>
  </si>
  <si>
    <t xml:space="preserve">Avaliação do gestor. Seis a dez perguntas, que cobrem. Desempenho em objetivos do período</t>
  </si>
  <si>
    <t xml:space="preserve">Os dois-pontos viraram ponto e a frase termina em "que cobrem.". O mesmo corte aparece em "Processo saudável permite." (linha 6083).</t>
  </si>
  <si>
    <t xml:space="preserve">"Avaliação do gestor: de seis a dez perguntas sobre desempenho nos objetivos do período, competências, pontos fortes..."</t>
  </si>
  <si>
    <t xml:space="preserve">inspirado nas 4 perguntas de impacto da Deloitte</t>
  </si>
  <si>
    <t xml:space="preserve">O corpo não traz nenhuma das quatro perguntas da Deloitte. As três seções propostas são genéricas.</t>
  </si>
  <si>
    <t xml:space="preserve">Trazer as quatro afirmações do retrato da Deloitte adaptadas ao formulário (daria o maior aumento, quero no meu time, risco de baixo desempenho, pronto para promoção) ou tirar a menção do título.</t>
  </si>
  <si>
    <t xml:space="preserve">### A Regra de Ouro de Andy Grove: nenhuma avaliação semestral pode conter uma surpresa que não tenha sido dita nas 1:1s</t>
  </si>
  <si>
    <t xml:space="preserve">Atribuição só no título, sem passagem citada. "Sem surpresas na avaliação" é princípio corrente de RH, e a Intel de Grove fazia avaliação anual, não semestral.</t>
  </si>
  <si>
    <t xml:space="preserve">"A regra da surpresa zero", sem atribuição, ou citar a passagem de High Output Management que a sustenta.</t>
  </si>
  <si>
    <t xml:space="preserve">Sem um a um semanais, ou quinzenais, e feedback pontual no momento, review semestral vira surpresa.</t>
  </si>
  <si>
    <t xml:space="preserve">"1:1" foi convertido em "um a um" por troca mecânica, e a concordância quebra ("um a um semanais"). Também nas linhas 5764 e 6067.</t>
  </si>
  <si>
    <t xml:space="preserve">"Sem 1:1s semanais ou quinzenais e sem feedback na hora, a avaliação semestral vira surpresa."</t>
  </si>
  <si>
    <t xml:space="preserve">### Curva de distribuição de performance, retenção de Top Performers (95%+) e resolução de baixa performance em 60 dias (PIP)</t>
  </si>
  <si>
    <t xml:space="preserve">No corpo, 95% é a taxa de cobertura do ciclo, não retenção de top performers. Não há meta de 60 dias para PIP (o PIP vai de 30 a 90 dias).</t>
  </si>
  <si>
    <t xml:space="preserve">"Métricas do ciclo: cobertura acima de 95%, distribuição de notas, retenção por nota e promoções vindas do ciclo".</t>
  </si>
  <si>
    <t xml:space="preserve">Halo effect, e recency bias. O gestor avalia baseado no último mês (recency), ou em impressão geral (halo). Defesa.</t>
  </si>
  <si>
    <t xml:space="preserve">Inglês sem necessidade em todo o capítulo (rating, merit increase, rolling reviews, appeal, rubric, disagreement, top performers).</t>
  </si>
  <si>
    <t xml:space="preserve">"Efeito halo e efeito recência: o gestor avalia pelo último mês ou por uma impressão geral. A defesa é anotar fatos ao longo do semestre."</t>
  </si>
  <si>
    <t xml:space="preserve">360 faz sentido para cargos de liderança, em empresas maiores que cento e cinquenta.</t>
  </si>
  <si>
    <t xml:space="preserve">O Cap. 8 (linha 5547) manda avaliação anual com 360 de pares para todos. Este capítulo quer ciclo semestral e 360 só para líderes acima de 150 pessoas, e a linha 5918 já cita 360 a partir de 80.</t>
  </si>
  <si>
    <t xml:space="preserve">Alinhar o Cap. 8 ao Cap. 10 e usar uma régua só para o 360 (líderes, a partir de 150 pessoas), também na tabela de porte.</t>
  </si>
  <si>
    <t xml:space="preserve">respeito ao direito de acesso do titular conforme a LGPD; ver Volume 8, Capítulo 10</t>
  </si>
  <si>
    <t xml:space="preserve">O Capítulo 10 do Vol. 8 é Regulatório de IA. LGPD é o Capítulo 9.</t>
  </si>
  <si>
    <t xml:space="preserve">"ver Volume 8, Capítulo 9 (LGPD, Compliance e Governança de Dados)".</t>
  </si>
  <si>
    <t xml:space="preserve">Performance review maduro amadurece ao longo de ciclos. Primeiro ciclo em startup de oitenta pessoas, tipicamente, é desajeitado.</t>
  </si>
  <si>
    <t xml:space="preserve">Tautologia ("maduro amadurece") e régua trocada: o capítulo põe o primeiro ciclo formal em 30 pessoas, a nota em 80.</t>
  </si>
  <si>
    <t xml:space="preserve">"O processo amadurece ciclo a ciclo. O primeiro, por volta das 30 pessoas, costuma sair desajeitado."</t>
  </si>
  <si>
    <t xml:space="preserve">Rafael, em pânico, concedera um aumento de 45% no improviso</t>
  </si>
  <si>
    <t xml:space="preserve">45% sobre R$ 7.200 dá R$ 10.440. Para chegar a R$ 11.800 a partir do mesmo salário, o aumento teria de ser de 64%.</t>
  </si>
  <si>
    <t xml:space="preserve">"concedera um aumento de 64% no improviso", ou ajustar os salários da cena.</t>
  </si>
  <si>
    <t xml:space="preserve">não é burocracia de RH; é a única forma de manter a folha previsível, justa e competitiva.</t>
  </si>
  <si>
    <t xml:space="preserve">Antítese com ponto e vírgula. O conceito também ganha dois nomes ("Leilão Silencioso da Folha" no título e "Remuneração por Chantagem" no texto).</t>
  </si>
  <si>
    <t xml:space="preserve">"Estruturar cargos, trilhas em Y, faixas e remuneração total é o que mantém a folha previsível, justa e competitiva." Ficar com um só nome para o conceito.</t>
  </si>
  <si>
    <t xml:space="preserve">&gt; [!note] Fonte canonica</t>
  </si>
  <si>
    <t xml:space="preserve">Rótulo de bastidor (sem acento) aberto ao leitor e três notas seguidas logo após a cena, com remissões repetidas e uma frase ("Remuneração e tributação envolvem...") que só lista capítulos.</t>
  </si>
  <si>
    <t xml:space="preserve">Fundir as três notas em uma frase de escopo depois da cena e mover o aviso legal para o fim do capítulo.</t>
  </si>
  <si>
    <t xml:space="preserve">para pacotes de executivos C-Level, ver o Capítulo 13, e para opções de ações (*Stock Options*), ver o Capítulo 16.</t>
  </si>
  <si>
    <t xml:space="preserve">Numeração anterior: pacotes C-level estão no Capítulo 9 e stock options no 12. A mesma nota linka os dois certos logo depois.</t>
  </si>
  <si>
    <t xml:space="preserve">"para pacotes C-level, ver o Capítulo 9, e para stock options, o Capítulo 12."</t>
  </si>
  <si>
    <t xml:space="preserve">### Definindo sua filosofia de remuneração: pagar no percentil P50, P75 ou P90 do mercado (e como compensar com variável e equity)</t>
  </si>
  <si>
    <t xml:space="preserve">A seção não discute percentil nem a escolha entre P50, P75 e P90. P25 e P75 só aparecem depois como piso e teto de banda, o que confunde posição na banda com percentil de mercado.</t>
  </si>
  <si>
    <t xml:space="preserve">Escrever a decisão: P50 com equity relevante, P75 para cargos críticos, P90 só onde a função é o produto, com o custo de cada escolha. Ou mudar o título.</t>
  </si>
  <si>
    <t xml:space="preserve">Pacote incoerente, salário alto sem equity, equity sem explicação do que vale, benefícios aleatórios sem política, cria confusão.</t>
  </si>
  <si>
    <t xml:space="preserve">Sem os travessões, os exemplos viraram aposto encadeado entre sujeito e verbo, e a frase fica difícil de ler.</t>
  </si>
  <si>
    <t xml:space="preserve">"Um pacote incoerente cria confusão: salário alto sem equity, equity sem explicação do que vale, benefícios sem política."</t>
  </si>
  <si>
    <t xml:space="preserve">R$ 12.000 - entrada na banda, profissional novo no nível</t>
  </si>
  <si>
    <t xml:space="preserve">A banda de exemplo ignora a cena: os dois plenos de Rafael e Bia (R$ 7.200 e R$ 11.800) ficariam abaixo do piso. O capítulo nunca mostra o que Bia fez com a diferença de R$ 4.600.</t>
  </si>
  <si>
    <t xml:space="preserve">Montar a banda de Pleno da empresa de Rafael e Bia (ex.: R$ 8.500 a R$ 12.500, meio em R$ 10.500), mostrar onde cada dev cai e como a diferença foi corrigida.</t>
  </si>
  <si>
    <t xml:space="preserve">**ABTD (Associação Brasileira de Treinamento e Desenvolvimento):** pesquisa de remuneração anual com corte por setor e porte.</t>
  </si>
  <si>
    <t xml:space="preserve">A pesquisa conhecida da ABTD é o Panorama do Treinamento no Brasil, sobre investimento em T&amp;D. Não há registro claro de pesquisa salarial anual da entidade.</t>
  </si>
  <si>
    <t xml:space="preserve">Confirmar a existência da pesquisa ou trocar por fonte salarial real.</t>
  </si>
  <si>
    <t xml:space="preserve">A pesquisa conhecida da ABTD é O Panorama do Treinamento no Brasil, feita com a Integração Escola de Negócios, que mede investimento, orçamento e horas de treinamento. Ela não publica salários nem faixas de remuneração por setor e porte.</t>
  </si>
  <si>
    <t xml:space="preserve">https://abtd.com.br/documents/pesquisa-2020-21.pdf</t>
  </si>
  <si>
    <t xml:space="preserve">Willis Towers Watson / Radford</t>
  </si>
  <si>
    <t xml:space="preserve">A Radford pertence à Aon (pesquisas Aon Radford), não à Willis Towers Watson, que hoje se chama WTW.</t>
  </si>
  <si>
    <t xml:space="preserve">"Mercer, Korn Ferry (que incorporou o Hay Group em 2015), WTW e Aon (pesquisas Radford)".</t>
  </si>
  <si>
    <t xml:space="preserve">A Radford pertence à Aon, que oferece as pesquisas salariais da Radford McLagan Compensation Database. Não é da Willis Towers Watson.</t>
  </si>
  <si>
    <t xml:space="preserve">https://www.aon.com/apac/solutions/radford-global-compensation-database-in-asia-pacific</t>
  </si>
  <si>
    <t xml:space="preserve">guias salariais anuais (Robert Half, Michael Page e levantamentos anuais da comunidade Código Fonte TV, edições 2025/2026)</t>
  </si>
  <si>
    <t xml:space="preserve">Repete as fontes do primeiro item da lista (linha 6216), sinal de dois textos fundidos.</t>
  </si>
  <si>
    <t xml:space="preserve">Unir os dois itens e deixar uma linha por tipo de fonte (consultorias de recrutamento, consultorias de remuneração, comunidades, recrutadores).</t>
  </si>
  <si>
    <t xml:space="preserve">(Lei 10.192/2001, que costuma negociar índices baseados no INPC ou IPCA)</t>
  </si>
  <si>
    <t xml:space="preserve">Lei não negocia. A Lei 10.192/2001 proíbe cláusula de reajuste automático atrelado a índice. O reajuste da data-base vem da convenção ou do acordo coletivo, não da lei.</t>
  </si>
  <si>
    <t xml:space="preserve">"O reajuste vem da convenção ou do acordo coletivo da categoria, que costuma usar o INPC como referência. A Lei 10.192/2001 veda reajuste automático vinculado a índice de preços."</t>
  </si>
  <si>
    <t xml:space="preserve">O reajuste da data-base vem da convenção ou do acordo coletivo da categoria, que costuma usar o INPC. A Lei 10.192/2001 não negocia índice: ela prevê a revisão na data-base por negociação coletiva e veda cláusula de reajuste automático atrelado a índice de preços.</t>
  </si>
  <si>
    <t xml:space="preserve">https://www.planalto.gov.br/ccivil_03/leis/LEIS_2001/L10192.htm</t>
  </si>
  <si>
    <t xml:space="preserve">Sem política documentada, cada ciclo vira negociação individual: e desigualdades se acumulam.</t>
  </si>
  <si>
    <t xml:space="preserve">Dois-pontos antes de "e" e "mas", resto da troca de travessões (também nas linhas 5871, 6382 e 6469).</t>
  </si>
  <si>
    <t xml:space="preserve">"Sem política documentada, cada ciclo vira negociação individual, e as desigualdades se acumulam."</t>
  </si>
  <si>
    <t xml:space="preserve">#### Equity no lugar de salário</t>
  </si>
  <si>
    <t xml:space="preserve">O título, a linha 6390 e a fala sugerida na 6546 ("compensamos com equity") vendem equity como substituto de salário. A 6267 alerta que esse vínculo enfraquece a natureza mercantil do plano.</t>
  </si>
  <si>
    <t xml:space="preserve">Renomear para "Equity e salário abaixo do mercado" e trocar a fala da 6546 por "pagamos 75% do mercado e oferecemos um plano de opções, com risco, explicado à parte".</t>
  </si>
  <si>
    <t xml:space="preserve">simulando cenários com diluição futura e *liquidation preference* (ver Capítulo 16 deste volume)</t>
  </si>
  <si>
    <t xml:space="preserve">Não existe Capítulo 16 no Vol. 6. Três linhas abaixo o texto remete ao Capítulo 12, que é o certo.</t>
  </si>
  <si>
    <t xml:space="preserve">"(ver Capítulo 12 deste volume)".</t>
  </si>
  <si>
    <t xml:space="preserve">isenção de encargos quando feitos do jeito certo</t>
  </si>
  <si>
    <t xml:space="preserve">O título promete isenção também para comissões, que sempre integram o salário (o próprio corpo diz isso na linha 6356).</t>
  </si>
  <si>
    <t xml:space="preserve">"PLR, prêmios e comissões: o que pode ficar fora dos encargos e o que sempre paga".</t>
  </si>
  <si>
    <t xml:space="preserve">| Até 8.214,40 | Isento |: |</t>
  </si>
  <si>
    <t xml:space="preserve">A célula de dedução ficou com ":", resto da troca do travessão.</t>
  </si>
  <si>
    <t xml:space="preserve">"| Até 8.214,40 | Isento | 0 |".</t>
  </si>
  <si>
    <t xml:space="preserve">| De 9.922,29 a 13.167,00 | 15% | 1.360,35 |</t>
  </si>
  <si>
    <t xml:space="preserve">As parcelas a deduzir não fecham com as faixas. Com isenção até R$ 8.214,40, a continuidade da tabela dá 1.360,25, 2.347,78 e 3.166,80, e não 1.360,35, 2.347,85 e 3.166,58.</t>
  </si>
  <si>
    <t xml:space="preserve">Corrigir para 616,08, 1.360,25, 2.347,78 e 3.166,80 e conferir com a tabela da Receita vigente em 2026.</t>
  </si>
  <si>
    <t xml:space="preserve">A tabela exclusiva de IRRF sobre PLR vigente desde maio de 2025, sem versão nova para 2026, tem parcelas a deduzir de R$ 616,08, R$ 1.360,25, R$ 2.347,78 e R$ 3.166,80. As faixas do livro estão certas, mas três deduções estão erradas.</t>
  </si>
  <si>
    <t xml:space="preserve">https://www.gov.br/receitafederal/pt-br/assuntos/meu-imposto-de-renda/tabelas/2026</t>
  </si>
  <si>
    <t xml:space="preserve">- Acelerador: 3% acima de 120% da cota</t>
  </si>
  <si>
    <t xml:space="preserve">Lido ao pé da letra, a comissão cai de 8% a 10% para 3% acima de 120% da cota: um desacelerador.</t>
  </si>
  <si>
    <t xml:space="preserve">"Acelerador: mais 3 pontos percentuais (11% a 13%) sobre o que passar de 120% da cota".</t>
  </si>
  <si>
    <t xml:space="preserve">- Claw-back: 50% da comissão devolvida se o cliente cancelar em menos de 90 dias</t>
  </si>
  <si>
    <t xml:space="preserve">O modelo manda estornar comissão por cancelamento, e a linha 6359 diz que na CLT o estorno só vale na insolvência do comprador. Quem copiar o template cria passivo.</t>
  </si>
  <si>
    <t xml:space="preserve">Trocar por "Pagamento escalonado: 50% na assinatura e 50% após o primeiro pagamento do cliente (Lei 3.207/1957, art. 5º)" e deixar o claw-back só para contratos não CLT, com ressalva.</t>
  </si>
  <si>
    <t xml:space="preserve">Tema 1.389, que suspendeu ações para delimitar a licitude da contratação civil versus fraude aos requisitos do art. 3º da CLT</t>
  </si>
  <si>
    <t xml:space="preserve">A suspensão é de abril de 2025. Em outubro de 2026 o tema pode ter sido julgado, e a frase "é considerado empregado pela Justiça do Trabalho" depende desse desfecho.</t>
  </si>
  <si>
    <t xml:space="preserve">Conferir o andamento do Tema 1.389 e datar a informação ("suspensão nacional determinada em abril de 2025" ou a tese fixada).</t>
  </si>
  <si>
    <t xml:space="preserve">O Tema 1.389 segue sem mérito julgado em outubro de 2026. A suspensão nacional de abril de 2025 foi revista em junho de 2026: os processos correm em 1º e 2º graus e ficam sobrestados no TRT antes do recurso de revista.</t>
  </si>
  <si>
    <t xml:space="preserve">https://ww2.trt2.jus.br/noticias/noticias/noticia/trt-2-divulga-orientacoes-para-tramitacao-de-processos-sobre-pejotizacao</t>
  </si>
  <si>
    <t xml:space="preserve">| Vale-Transporte | Lei 7.418/1985 | Obrigatório para todos CLT | Até 6% do salário bruto |</t>
  </si>
  <si>
    <t xml:space="preserve">Numa tabela "sem margem de erro": o VT é devido a quem pede e usa transporte público no trajeto, e o desconto é de até 6% do salário básico, não do bruto.</t>
  </si>
  <si>
    <t xml:space="preserve">"| Vale-Transporte | Lei 7.418/1985 | Obrigatório para quem solicita e usa transporte público | Até 6% do salário básico |".</t>
  </si>
  <si>
    <t xml:space="preserve">### Cartões de benefícios flexíveis (Caju, Flash, Swile), regras do PAT (vedação a rebates, separação entre saldo de refeição/alimentação isento de encargos e carteiras livres) e plano de saúde</t>
  </si>
  <si>
    <t xml:space="preserve">Nenhuma linha do corpo trata de cartões flexíveis ou do PAT, e o Espelho (linha 6641) cobra do leitor um programa de "Benefícios Flexíveis (PAT)" que o capítulo não ensinou.</t>
  </si>
  <si>
    <t xml:space="preserve">Escrever a seção prometida (Lei 14.442/2022: vedação a deságio e rebate, uso exclusivo em alimentação, saldo livre fora do PAT tributado), conferindo as mudanças de 2025 no PAT, ou tirar do título e do Espelho.</t>
  </si>
  <si>
    <t xml:space="preserve">O que o título afirma procede: rebate e deságio são vedados no PAT desde 2021 e na Lei 14.442/2022. O Decreto 12.712/2025 (12/11/2025) reforçou a vedação, limitou a taxa ao estabelecimento a 3,6%, cortou o repasse para até 15 dias desde fevereiro de 2026 e manda abrir os arranjos, os grandes até maio de 2026 e os demais até novembro de 2026.</t>
  </si>
  <si>
    <t xml:space="preserve">https://flashapp.com.br/blog/novo-decreto-pat</t>
  </si>
  <si>
    <t xml:space="preserve">tornando-se o padrão de mercado a partir da Série A</t>
  </si>
  <si>
    <t xml:space="preserve">A tabela da linha 6540 diz o contrário: saúde individual na Série A e familiar da Série B em diante.</t>
  </si>
  <si>
    <t xml:space="preserve">Escolher uma régua e repetir no texto e na tabela.</t>
  </si>
  <si>
    <t xml:space="preserve">o valor mensal por beneficiário não pode ultrapassar 5% da remuneração do trabalhador ou 1,5 vez o limite do salário-de-contribuição do RGPS (o que for maior)</t>
  </si>
  <si>
    <t xml:space="preserve">A alínea t fala em 1,5 vez o limite mínimo mensal do salário de contribuição (cerca de 1,5 salário mínimo), não o teto. O requisito 3 (acesso a todos) é da redação anterior a 2011.</t>
  </si>
  <si>
    <t xml:space="preserve">"1,5 vez o limite mínimo mensal do salário de contribuição", e revisar os quatro requisitos pela redação vigente da alínea t e pelo art. 458, § 2º, II da CLT.</t>
  </si>
  <si>
    <t xml:space="preserve">Na redação da Lei 12.513/2011, a alínea t traz só dois requisitos: o plano não substituir parcela salarial e o valor mensal por empregado não passar de 5% da remuneração ou de 1,5 vez o limite mínimo mensal do salário de contribuição, o que for maior. Alcança educação básica de empregados e dependentes e educação profissional e tecnológica ligada à atividade da empresa.</t>
  </si>
  <si>
    <t xml:space="preserve">https://www.idealsoftwares.com.br/idealnews/noticia.php?id=4319</t>
  </si>
  <si>
    <t xml:space="preserve">(confira eventual ampliação da licença-paternidade aprovada pelo Congresso após a decisão do STF na ADO 20)</t>
  </si>
  <si>
    <t xml:space="preserve">Um livro datado de outubro de 2026 não pode deixar a checagem ao leitor. O prazo dado pelo STF na ADO 20 venceu em 2025, e a regra pode já ter mudado.</t>
  </si>
  <si>
    <t xml:space="preserve">Informar a regra vigente em outubro de 2026 (lei, número de dias, cronograma) ou o estado do projeto, com data.</t>
  </si>
  <si>
    <t xml:space="preserve">A Lei 15.371, de 31/3/2026, amplia a licença-paternidade para 10 dias em 2027, 15 em 2028 e 20 em 2029 (este último condicionado à meta fiscal) e cria o salário-paternidade, pago pela empresa com reembolso da Previdência. Até 31/12/2026 seguem 5 dias.</t>
  </si>
  <si>
    <t xml:space="preserve">https://www.planalto.gov.br/ccivil_03/_ato2023-2026/2026/lei/L15371.htm</t>
  </si>
  <si>
    <t xml:space="preserve">ou 5 dias comprimidos em 4 (sem redução real)</t>
  </si>
  <si>
    <t xml:space="preserve">Sem ressalva legal: a semana comprimida exige acordo de compensação de jornada e respeita o limite de 10 horas diárias (art. 59 da CLT). Contrato de 44 horas não cabe em quatro dias.</t>
  </si>
  <si>
    <t xml:space="preserve">Acrescentar: "A versão comprimida exige acordo de compensação e não passa de 10 horas por dia (CLT, art. 59). Com 44 horas semanais, só funciona com redução."</t>
  </si>
  <si>
    <t xml:space="preserve">contribuições para previdência privada de colaboradores são dedutíveis como despesa operacional (com limitações). Consultar contador.</t>
  </si>
  <si>
    <t xml:space="preserve">Falta a condição que o Cap. 9 (linha 5683) cita: a contribuição só fica fora do INSS se o plano estiver disponível a todos os empregados e dirigentes. Match só para alguns paga INSS.</t>
  </si>
  <si>
    <t xml:space="preserve">Acrescentar: "A contribuição da empresa fica fora do INSS só se o plano for oferecido a todos os empregados e dirigentes (Lei 8.212/1991, art. 28, § 9º, p)."</t>
  </si>
  <si>
    <t xml:space="preserve">alinhado ao Volume 8, Capítulo 7</t>
  </si>
  <si>
    <t xml:space="preserve">O Capítulo 7 do Vol. 8 é Direito do Consumidor, e o trabalhista é o 6. O título ainda carrega remissão e faixa numérica (1,62x a 1,90x) que o corpo não usa.</t>
  </si>
  <si>
    <t xml:space="preserve">"### O multiplicador CLT: quanto custa de verdade um salário de R$ 15 mil" e, no texto, "ver Vol. 8, Capítulo 6".</t>
  </si>
  <si>
    <t xml:space="preserve">Encargos (~36,8%):         R$  5.520</t>
  </si>
  <si>
    <t xml:space="preserve">A tabela dá 35,8% e diz que os encargos incidem também sobre 13º e férias. Aplicando isso, o subtotal é R$ 24.330 (1,62x) e o total R$ 25.740 (1,72x), não R$ 23.430 e R$ 24.840.</t>
  </si>
  <si>
    <t xml:space="preserve">Refazer: encargos de 35,8% sobre R$ 17.916 (salário mais provisões) = R$ 6.414. Subtotal R$ 24.330. Com benefícios, R$ 25.740 (1,72x).</t>
  </si>
  <si>
    <t xml:space="preserve">A tabela soma 35,8% de encargos e diz que incidem também sobre 13º e férias. Com provisões de 19,44% (R$ 2.916), os encargos dão 35,8% de R$ 17.916, ou R$ 6.414. O subtotal fica em R$ 24.330 (1,62x) e o total com benefícios em R$ 25.740 (1,72x).</t>
  </si>
  <si>
    <t xml:space="preserve">IGNIÇÃO v5.2, Vol. 6, l. 6555-6590 (conta refeita)</t>
  </si>
  <si>
    <t xml:space="preserve">conforme pacote de benefícios calibrado por Bia para enquadrar os devs de R$ 7.200 e R$ 11.800 na banda de Pleno</t>
  </si>
  <si>
    <t xml:space="preserve">Arquétipo enxertado dentro do bloco de cálculo. O exemplo é de R$ 15 mil, a faixa 1,66x a 1,78x não sai da conta, e benefício não enquadra ninguém em banda.</t>
  </si>
  <si>
    <t xml:space="preserve">Tirar a frase do bloco. Se quiser Bia, fazer depois do bloco a conta do Pleno de R$ 10.000 dela, que chega aos R$ 16.600 a R$ 17.800 da abertura.</t>
  </si>
  <si>
    <t xml:space="preserve">(incluindo o Princípio de Peter ao promover técnico sem carreira em Y e o risco de PJ com subordinação de CLT)</t>
  </si>
  <si>
    <t xml:space="preserve">As seis armadilhas não tratam do Princípio de Peter nem de PJ. A trilha em Y aparece só na abertura e no Espelho, sem desenho.</t>
  </si>
  <si>
    <t xml:space="preserve">Acrescentar a armadilha 7 (promover o melhor técnico a gestor sem trilha em Y, com os degraus Staff e Principal) e remeter à linha 6426 para PJ, ou encurtar o título.</t>
  </si>
  <si>
    <t xml:space="preserve">se a empresa ir bem.</t>
  </si>
  <si>
    <t xml:space="preserve">Erro de flexão verbal, mesmo em fala citada. As frases seguintes usam a forma certa ("for bem").</t>
  </si>
  <si>
    <t xml:space="preserve">"se a empresa for bem."</t>
  </si>
  <si>
    <t xml:space="preserve">pode descaracterizar o programa inteiro perante a Receita Federal e o CARF, gerando cobrança de encargos previdenciários sobre o montante total distribuído</t>
  </si>
  <si>
    <t xml:space="preserve">Desatualizado desde a Lei 14.020/2020, que incluiu o § 8º no art. 3º da Lei 10.101: a quebra de periodicidade invalida só os pagamentos feitos fora da regra.</t>
  </si>
  <si>
    <t xml:space="preserve">"invalida os pagamentos feitos fora da regra (o terceiro no ano ou o pago antes de um trimestre), que passam a sofrer encargos (Lei 10.101/2000, art. 3º, § 8º)".</t>
  </si>
  <si>
    <t xml:space="preserve">Desde a Lei 14.020/2020 (partes promulgadas em 6/11/2020), quebrar a periodicidade invalida só os pagamentos irregulares: o que passar do segundo no ano civil e o feito a menos de um trimestre civil do anterior. Os demais seguem válidos (Lei 10.101/2000, art. 2º, §§ 8º e 9º).</t>
  </si>
  <si>
    <t xml:space="preserve">https://www2.camara.leg.br/legin/fed/lei/2020/lei-14020-6-julho-2020-790388-promulgacaodevetos-161756-pl.html | https://rotadajurisprudencia.com.br/2026/02/carf-decide-que-descumprimento-de-periodicidade-na-plr-gera-tributacao-apenas-sobre-valores-excedentes/</t>
  </si>
  <si>
    <t xml:space="preserve">(além de multa específica em casos de discriminação por sexo, raça ou etnia, § 6º)</t>
  </si>
  <si>
    <t xml:space="preserve">A multa de dez vezes o novo salário está no § 7º. O § 6º trata de dano moral. A lei cita também origem e idade.</t>
  </si>
  <si>
    <t xml:space="preserve">"(além de indenização por dano moral, § 6º, e multa de dez vezes o novo salário devido, § 7º, em casos de discriminação por sexo, raça, etnia, origem ou idade)".</t>
  </si>
  <si>
    <t xml:space="preserve">(até 27,5% de IRPF mais INSS, conforme detalhado no Capítulo 16)</t>
  </si>
  <si>
    <t xml:space="preserve">Não existe Capítulo 16 no Vol. 6. A tributação de opções está no Capítulo 12.</t>
  </si>
  <si>
    <t xml:space="preserve">"conforme detalhado no Capítulo 12".</t>
  </si>
  <si>
    <t xml:space="preserve">Linha órfã de outro capítulo (canais), sem conteúdo depois. Resto de emenda.</t>
  </si>
  <si>
    <t xml:space="preserve">o fundo da Série A exigiu três condições para fechar o aporte em Lucas e Marina (que retomaremos no Espelho do capítulo)</t>
  </si>
  <si>
    <t xml:space="preserve">O Espelho (6:6937) só traz o molde e perguntas gerais. A lista que segue tem quatro itens, não três.</t>
  </si>
  <si>
    <t xml:space="preserve">Escrever "quatro condições" e, no Espelho: "O fundo de Lucas e Marina reteve parte da Série A até refazerem o plano de R$ 0,01. O seu plano passaria nessa diligência?".</t>
  </si>
  <si>
    <t xml:space="preserve">exigiu três condições para fechar o aporte em Lucas e Marina (que retomaremos no Espelho do capítulo): cancelamento das minutas improvisadas, nova outorga mercantil amparada em laudo contábil de preço justo,</t>
  </si>
  <si>
    <t xml:space="preserve">Anuncia três condições e lista quatro: cancelamento, nova outorga, cláusula de indenização e escrow. E "aporte em Lucas e Marina" põe o dinheiro nos fundadores, não na empresa.</t>
  </si>
  <si>
    <t xml:space="preserve">"exigiu quatro condições para fechar o aporte na empresa de Lucas e Marina". Ou juntar indenização e escrow numa só garantia e manter três.</t>
  </si>
  <si>
    <t xml:space="preserve">tramita no Congresso o Marco Legal do Stock Option (PL 2.724/2022)</t>
  </si>
  <si>
    <t xml:space="preserve">Não consigo confirmar número nem apelido do projeto. Dado acrescentado nesta edição, sem fonte, numa nota que promete o cenário de outubro de 2026.</t>
  </si>
  <si>
    <t xml:space="preserve">Conferir número, casa e situação do projeto em outubro de 2026. Se não se confirmar, escrever "há projetos de lei sobre o tema no Congresso".</t>
  </si>
  <si>
    <t xml:space="preserve">O PL 2.724/2022, do senador Carlos Portinho, cria o Marco Legal do Stock Options. Foi aprovado na CAE do Senado em 22/08/2023, remetido à Câmara em 05/09/2023 e lá apensado ao PL 286/2015 na Comissão de Trabalho.</t>
  </si>
  <si>
    <t xml:space="preserve">https://www25.senado.leg.br/web/atividade/materias/-/materia/155026 | https://www.infomoney.com.br/politica/pl-quer-ampliar-definicao-de-stock-options-e-permitir-relacao-entre-empresas-entenda/</t>
  </si>
  <si>
    <t xml:space="preserve">Enquanto a estrutura societária de fundadores, o Marco Legal das Startups e a tributação operacional da empresa são detalhados na tabela de conexões deste capítulo</t>
  </si>
  <si>
    <t xml:space="preserve">A tabela "Conexão com outros capítulos" saiu nesta edição. A frase remete a algo que não existe e ainda diz que uma tabela de remissões "detalha" os temas.</t>
  </si>
  <si>
    <t xml:space="preserve">"Vesting de fundadores e estrutura societária estão na Fase 18 (Vol. 8), o COCP no Vol. 8, Cap. 1, e a tributação da empresa no Vol. 5, Cap. 2. Aqui o foco são os quatro instrumentos..."</t>
  </si>
  <si>
    <t xml:space="preserve">conforme detalhado na seção "Estrutura para Ltda.: phantom shares na prática" adiante</t>
  </si>
  <si>
    <t xml:space="preserve">Não existe seção com esse título. A seção real é "Quando usar Phantom Shares: a solução limpa para empresas Ltda..." (6893).</t>
  </si>
  <si>
    <t xml:space="preserve">"conforme detalhado na seção sobre phantom shares em Ltda., mais adiante", com link para o título da linha 6893.</t>
  </si>
  <si>
    <t xml:space="preserve">### A mecânica do Vesting de 4 anos com Cliff de 1 ano: protegendo a empresa contra quem sai aos 8 meses</t>
  </si>
  <si>
    <t xml:space="preserve">O corpo trata de como o vesting se encaixa na Ltda. e na S.A., do Tema 1.226 e de phantom shares. A mecânica de 4 anos com cliff está em 6807 e o caso do mês 8 só em 6917.</t>
  </si>
  <si>
    <t xml:space="preserve">Retitular "Vesting no Brasil é contrato: Ltda., S.A. e o risco fiscal". Levar o exemplo do mês 8 (6917) para junto do cronograma de 6809.</t>
  </si>
  <si>
    <t xml:space="preserve">A segunda tem risco de inadimplemento (a empresa pode se recusar a emitir, e a execução judicial e demorada).</t>
  </si>
  <si>
    <t xml:space="preserve">Bloco sem acentos: "a medida", "e demorada" (6726), "o CARF tem decisões", "separacao" (6730), "se da" (6732), "Pre-Série A" (6738). Lê como rascunho sem revisão.</t>
  </si>
  <si>
    <t xml:space="preserve">Corrigir para "à medida", "é demorada", "têm decisões", "separação", "se dá" e "Pré-Série A". Passar corretor no trecho 6724 a 6740.</t>
  </si>
  <si>
    <t xml:space="preserve">Usa-se acordo de acionistas com três camadas combinadas. Cláusula de vesting (cronograma de aquisição). Restrição de transferência de ações não vested.</t>
  </si>
  <si>
    <t xml:space="preserve">Lista virada em frases sem verbo. O mesmo em 6726 ("Duas opções práticas. Opção 1, emitir...") e 6730 ("Risco real de perda, voluntariedade, separacao...").</t>
  </si>
  <si>
    <t xml:space="preserve">"O acordo de acionistas combina três cláusulas: o cronograma de vesting, a restrição de transferência das ações não vested e a opção de recompra pela empresa em caso de saída."</t>
  </si>
  <si>
    <t xml:space="preserve">Para o INSS o tema está em aberto via Tema 1.379 do STJ.</t>
  </si>
  <si>
    <t xml:space="preserve">Não confirmo que o Tema 1.379 do STJ trate de contribuição previdenciária sobre stock options. A Nota de validade (6663) fala só em CARF e Judiciário.</t>
  </si>
  <si>
    <t xml:space="preserve">Conferir número e objeto do tema. Se não for esse, usar a formulação da Nota: "a incidência de INSS sobre planos sem onerosidade segue em disputa no CARF e no Judiciário".</t>
  </si>
  <si>
    <t xml:space="preserve">O Tema 1.379 do STJ trata, sim, das contribuições previdenciárias e de terceiros no exercício de stock options. A Primeira Seção o julgou em 14/10/2026, por unanimidade: não incidem contribuições patronais e de terceiros sobre planos de natureza mercantil, não remuneratória.</t>
  </si>
  <si>
    <t xml:space="preserve">https://cesconbarrieu.com.br/stj-afasta-contribuicao-previdenciaria-sobre-stock-options-e-consolida-entendimento-favoravel-as-empresas-e-executivos/ | https://juris.damasio.com.br/temas/stj/1379</t>
  </si>
  <si>
    <t xml:space="preserve">**Atualização jurisprudencial 2024.** Em setembro de 2024, a Primeira Seção do STJ firmou no Tema Repetitivo 1.226 (REsp 2.069.644/SP e REsp 2.074.564/SP)</t>
  </si>
  <si>
    <t xml:space="preserve">O Tema 1.226 é explicado seis vezes no capítulo (6658, 6663, 6732, 6744, 6768, 6931), quase sempre com os mesmos números de REsp. São blocos somados que não se conversam.</t>
  </si>
  <si>
    <t xml:space="preserve">Deixar a explicação completa numa seção só (a de 6744). Na abertura, citar só o desfecho. Nas outras passagens, remeter em meia linha.</t>
  </si>
  <si>
    <t xml:space="preserve">Capítulo 2 (Contabilidade, Regimes Fiscais e Tributário Estratégico (Reforma Ibs/cbs e Incentivos)) (Vol. 5)</t>
  </si>
  <si>
    <t xml:space="preserve">Rótulo de link convertido em Title Case por script: "Ibs/cbs", "(Dei)" (7118), "(Esg, Impact...)" (7328), com parênteses dentro de parênteses. O mesmo link se repete em 6740.</t>
  </si>
  <si>
    <t xml:space="preserve">Rótulo curto: "Vol. 5, Cap. 2 (contabilidade e regimes fiscais)", "Cap. 14 (DEI)", "Vol. 9, Cap. 4 (ESG)". Cortar a segunda remissão ao Vol. 5, Cap. 2 em 6740.</t>
  </si>
  <si>
    <t xml:space="preserve">Este é o ponto mais crítico e mais mal compreendido do ecossistema brasileiro.</t>
  </si>
  <si>
    <t xml:space="preserve">Metadiscurso com superlativo. E a seção não esclarece o mal-entendido: repete o debate anterior ao STJ.</t>
  </si>
  <si>
    <t xml:space="preserve">Cortar e abrir direto: "Até 2024, Receita e contribuintes disputavam a natureza do ganho."</t>
  </si>
  <si>
    <t xml:space="preserve">O Conselho Administrativo de Recursos Fiscais tem decisões nas duas direções.</t>
  </si>
  <si>
    <t xml:space="preserve">A abertura diz que o Tema 1.226 pacificou o IRPF. Esta seção expõe no presente o debate anterior a 2024, e a tabela de 6715 ainda chama a tributação de "Disputada". O leitor não sabe o que vale.</t>
  </si>
  <si>
    <t xml:space="preserve">Pôr no passado ("Até 2024 havia duas posições") e separar o que o STJ fechou (IRPF, vinculante para o CARF) do que segue aberto (INSS e trabalhista). Na tabela: "IRPF: ganho de capital (Tema 1.226). INSS: em disputa".</t>
  </si>
  <si>
    <t xml:space="preserve">| Vinculação ao emprego | Separada, advisor ou investidor também recebe | Exclusiva, só colaboradores CLT ativos |</t>
  </si>
  <si>
    <t xml:space="preserve">A tabela sugere incluir investidor no plano para reforçar a natureza mercantil. A linha 6779 diz o contrário (investidor entra por mútuo ou bônus de subscrição). O art. 168, § 3º não o cobre.</t>
  </si>
  <si>
    <t xml:space="preserve">"Separada: administradores, prestadores e advisors também participam". Tirar "investidor".</t>
  </si>
  <si>
    <t xml:space="preserve">**4. Holding para emissão das opções.** Estrutura comum em startups pré-Série A com ambição de crescimento: criar uma holding (S/A) que detém a operacional (LTDA).</t>
  </si>
  <si>
    <t xml:space="preserve">A recomendação prática (6738) manda usar phantom shares em Ltda. antes da Série A. Aqui a holding S/A emitindo opções é estrutura "comum" no mesmo estágio. Falta critério para escolher.</t>
  </si>
  <si>
    <t xml:space="preserve">Dar a regra numa frase: Ltda. sem rodada à vista, phantom shares. Rodada institucional próxima ou executivo que exige equity, holding S/A com plano do art. 168. Indicar custo e prazo de cada via.</t>
  </si>
  <si>
    <t xml:space="preserve">específica o número de opções concedidas, o preço de exercício, o cronograma de vesting, e referência o Plano geral.</t>
  </si>
  <si>
    <t xml:space="preserve">Os verbos viraram adjetivo e substantivo por acentuação mecânica: "específica" e "referência" no lugar de "especifica" e "referencia". A v5.0 estava certa.</t>
  </si>
  <si>
    <t xml:space="preserve">"especifica o número de opções concedidas, o preço de exercício e o cronograma de vesting, e referencia o Plano geral."</t>
  </si>
  <si>
    <t xml:space="preserve">muitos compradores descontam esse custo diretamente no preço da oferta ou exigem novo plano de retenção, o que dilui mais os fundadores.</t>
  </si>
  <si>
    <t xml:space="preserve">Na venda, o fundador é vendedor. Um plano de retenção do comprador reduz o preço que ele recebe, não dilui a participação. O callout de 6834 repete a mesma ideia.</t>
  </si>
  <si>
    <t xml:space="preserve">"...ou exigem novo plano de retenção pago com parte do preço, o que reduz o que os fundadores recebem." No callout, deixar só a conclusão.</t>
  </si>
  <si>
    <t xml:space="preserve">Dispensa por justa causa, quebra de sigilo (NDA) ou ida para concorrente</t>
  </si>
  <si>
    <t xml:space="preserve">Perder opções já vested por ir a concorrente funciona como não concorrência sem contrapartida e pode cair na Justiça do Trabalho. Falta ressalva e remissão ao Vol. 8, Cap. 4. O Espelho (6944) repete.</t>
  </si>
  <si>
    <t xml:space="preserve">Acrescentar: "A hipótese de ida a concorrente só se sustenta com prazo, território e contrapartida, como todo acordo de não concorrência (ver Vol. 8, Cap. 4). Valide com advogado trabalhista."</t>
  </si>
  <si>
    <t xml:space="preserve">enquanto o padrão americano fixa 90 dias, no Brasil recomenda-se estipular de 180 dias a 12 meses</t>
  </si>
  <si>
    <t xml:space="preserve">Três prazos para a mesma regra: a tabela de 6843 diz 90 a 180 dias, esta linha recomenda 180 dias a 12 meses e o exemplo de 6919 usa 90 dias como se fosse o padrão.</t>
  </si>
  <si>
    <t xml:space="preserve">Fixar uma régua (mínimo de 180 dias, até 12 meses para quem tem muito vested) e alinhar a tabela de 6843 e o exemplo de 6919.</t>
  </si>
  <si>
    <t xml:space="preserve">| Estágio da Rodada | Reserva Total do Pool (% *Fully Diluted*) | Faixas Típicas de Outorga Individual por Cadeira (Referências de Mercado*) |</t>
  </si>
  <si>
    <t xml:space="preserve">A coluna promete faixas por cadeira e traz observações ("Pool consome com o crescimento do time"). O asterisco não tem nota. As faixas do título 6799 (CTO 0,5% a 3% etc.) não aparecem no capítulo.</t>
  </si>
  <si>
    <t xml:space="preserve">Voltar a coluna para "Observação" e criar tabela curta por cadeira com as faixas do título 6799 e a fonte. Sem fonte, tirar as faixas do título.</t>
  </si>
  <si>
    <t xml:space="preserve">### Gestão prática do Cap Table (planilha auditada até a Série A e softwares dedicados depois), governança de recompras (Good/Bad Leaver) e pacotes de renovação (Refresh Grants)</t>
  </si>
  <si>
    <t xml:space="preserve">Títulos longos demais e em Title Case parcial (6677, 6799, 6861, 6893, 6907). Este promete "governança de recompras", que o corpo não trata (está em 6836).</t>
  </si>
  <si>
    <t xml:space="preserve">"Cap table e refresh grants na prática". Encurtar os demais para uma linha, sem listas de números entre parênteses.</t>
  </si>
  <si>
    <t xml:space="preserve">- COCPs e outros instrumentos conversíveis.</t>
  </si>
  <si>
    <t xml:space="preserve">Sigla sem definição no volume. O leitor do Vol. 6 não sabe que é o contrato de opção do Marco Legal das Startups.</t>
  </si>
  <si>
    <t xml:space="preserve">"Contratos de opção do Marco Legal das Startups (COCP, ver Vol. 8, Cap. 1) e outros conversíveis."</t>
  </si>
  <si>
    <t xml:space="preserve">| Pulso | Brasil | Alta | Pago |</t>
  </si>
  <si>
    <t xml:space="preserve">Não reconheço ferramenta brasileira de cap table chamada Pulso. Se não existir, o leitor procura em vão.</t>
  </si>
  <si>
    <t xml:space="preserve">Confirmar nome e site. Se não houver, tirar a linha.</t>
  </si>
  <si>
    <t xml:space="preserve">| Planilha própria |: | Funciona até ~20 titulares | Grátis |</t>
  </si>
  <si>
    <t xml:space="preserve">Tabela remendada: o travessão virou ":" na célula vazia, a planilha aparece na linha 1 (paga) e na 4 (grátis), e a Carta é "Alta" em 6876 e "Média" em 6878.</t>
  </si>
  <si>
    <t xml:space="preserve">Uma ferramenta por linha: planilha (até a Série A, grátis), Carta, Pulley e Ledgy (globais, pagas, adequação média) e ferramentas brasileiras confirmadas. Célula vazia com "n/a".</t>
  </si>
  <si>
    <t xml:space="preserve">Em um evento de liquidez, M&amp;A, distribuição extraordinária, o colaborador recebe</t>
  </si>
  <si>
    <t xml:space="preserve">A troca dos travessões por vírgulas deixou três termos em fila. Parece que evento de liquidez, M&amp;A e distribuição são coisas distintas.</t>
  </si>
  <si>
    <t xml:space="preserve">"Em um evento de liquidez (venda da empresa ou distribuição extraordinária), o colaborador recebe..."</t>
  </si>
  <si>
    <t xml:space="preserve">Além disso, na modelagem de liquidez para sócios e executivos a partir de 2026, incorpore o novo regime da Lei nº 15.270/2025</t>
  </si>
  <si>
    <t xml:space="preserve">Frase de mais de 100 palavras com dois regimes, dois limites e três comparações. Conteúdo atual e útil, ilegível nesse formato.</t>
  </si>
  <si>
    <t xml:space="preserve">Partir em três frases: retenção de 10% sobre dividendos acima de R$ 50 mil por mês, IRPFM de até 10% entre R$ 600 mil e R$ 1,2 milhão por ano, e o efeito na escolha entre phantom, dividendos e ganho de capital.</t>
  </si>
  <si>
    <t xml:space="preserve">sendo mais seguro encerrar o acordo anterior e outorgar novas opções mercantis com laudo de avaliação.</t>
  </si>
  <si>
    <t xml:space="preserve">Encerrar o phantom de empregado CLT sem adesão e sem compensação pode ser alteração contratual lesiva (art. 468 da CLT). O texto apresenta isso como o caminho mais seguro.</t>
  </si>
  <si>
    <t xml:space="preserve">Acrescentar: "com adesão expressa do beneficiário e reconhecimento do valor acumulado na nova outorga, validado por advogado trabalhista".</t>
  </si>
  <si>
    <t xml:space="preserve">### Os erros que destroem a natureza mercantil do plano: preço de exercício simbólico (R$ 0,01 em vez do valor justo), ausência de recompra para Bad Leaver e promessa de "% fixo" sem diluição</t>
  </si>
  <si>
    <t xml:space="preserve">Nenhum dos três erros do título vira item no corpo. A lista trata de plano informal, tributação não comunicada, pool, preço desatualizado, cliff, prazo pós-saída e cap table.</t>
  </si>
  <si>
    <t xml:space="preserve">Retitular "Os sete erros que mais custam num plano de opções". Ou incluir os três itens do título, usando o caso do R$ 0,01 de Lucas e Marina.</t>
  </si>
  <si>
    <t xml:space="preserve">o colaborador pode questionar se a opção era parte da remuneração: e a empresa não tem documento que defina os termos.</t>
  </si>
  <si>
    <t xml:space="preserve">O travessão virou dois-pontos antes de conjunção (": e", ": mas", ": o que", ": porque"). Ocorre em 6909, 6911, 6915, 6919, 6959, 7086, 7090 e 7108.</t>
  </si>
  <si>
    <t xml:space="preserve">Usar vírgula ou ponto: "...parte da remuneração, e a empresa não tem documento que defina os termos."</t>
  </si>
  <si>
    <t xml:space="preserve">precisam aprovar nova expansão antes da Série A, sofrendo diluição extra fora de hora; dimensione a reserva</t>
  </si>
  <si>
    <t xml:space="preserve">Ponto e vírgula juntando duas frases que pediam ponto. Há outros na prosa do capítulo (6663, 6829, 6834, 6857).</t>
  </si>
  <si>
    <t xml:space="preserve">"...sofrendo diluição extra fora de hora. Dimensione a reserva para cobrir de 18 a 24 meses de contratações planejadas."</t>
  </si>
  <si>
    <t xml:space="preserve">Definir preço de exercício em seed e nunca atualizar. Quando a empresa cresce 10x, o preço de exercício é ínfimo: o que fortalece o argumento da Receita de que é remuneração disfarçada.</t>
  </si>
  <si>
    <t xml:space="preserve">Mistura duas coisas. A outorga antiga, feita a valor justo na data, segue mercantil mesmo se a empresa crescer 10x. O risco é usar o preço velho em outorgas novas.</t>
  </si>
  <si>
    <t xml:space="preserve">"Usar em outorgas novas o preço fixado no seed. Com a empresa valendo 10x, a nova opção nasce com desconto, o que reforça a tese de remuneração. Faça laudo a cada rodada e a cada nova outorga."</t>
  </si>
  <si>
    <t xml:space="preserve">Rótulo solto de outro capítulo, sem tabela depois. Entrou no lugar do callout da v5.0 e se repete no volume (2615, 3083, 6626).</t>
  </si>
  <si>
    <t xml:space="preserve">- **YC SAFE and Option Pool Primer**: referência conceitual (não aplicável diretamente ao direito brasileiro, mas útil para o modelo mental).</t>
  </si>
  <si>
    <t xml:space="preserve">Não conheço texto da Y Combinator com esse título. Leitura sem título exato não serve ao leitor. "Carta / Captable.io" (6932) também não indica documento.</t>
  </si>
  <si>
    <t xml:space="preserve">Confirmar título e link. Se não houver, citar "Y Combinator, Post-Money Safe User Guide" e um guia de cap table da Carta com título.</t>
  </si>
  <si>
    <t xml:space="preserve">A abertura (6658) promete retomar no Espelho as exigências do fundo. O Espelho não volta à cena. A única volta do casal é este molde, sobre margem e retrabalho, alheio ao passivo do ESOP.</t>
  </si>
  <si>
    <t xml:space="preserve">Trocar por desfecho real: "Lucas e Marina cancelaram as minutas, outorgaram de novo com laudo e liberaram o escrow em oito meses." Ou tirar "(que retomaremos no Espelho do capítulo)" da linha 6658.</t>
  </si>
  <si>
    <t xml:space="preserve">salvo as exceções pontuais negociadas para conselheiros (*advisors*, 24 meses) ou executivos seniores descritas na seção de cronograma.</t>
  </si>
  <si>
    <t xml:space="preserve">O cronograma (6820 a 6823) não traz mais exceção para executivo sênior, e o primeiro item de "Variações" é o próprio padrão de 4 anos. A remissão ficou sem objeto.</t>
  </si>
  <si>
    <t xml:space="preserve">Devolver ao cronograma a variação para executivo sênior (na v5.0, 3 anos com cliff de 6 meses) ou tirar "ou executivos seniores" da regra de bolso. Tirar o padrão da lista de variações.</t>
  </si>
  <si>
    <t xml:space="preserve">### Cultura Não É o Que Está Escrito na Caneca: É Quem Você Promove, Quem Você Premia e Quem Você Demite</t>
  </si>
  <si>
    <t xml:space="preserve">A imagem central se espalha em seis objetos: caneca (título), letreiro de neon, cartaz, pôster (conceito nomeado), quadro da parede e recepção (Espelho). Enfraquece a "Hipocrisia do Pôster de Parede".</t>
  </si>
  <si>
    <t xml:space="preserve">Ficar com o pôster: "Cultura não é o pôster da parede: é quem você promove, premia e demite". Usar "pôster" também em 6976, 7007 e no título do Espelho.</t>
  </si>
  <si>
    <t xml:space="preserve">valores não são palavras que soam bem num retiro de fim de semana; cultura é o conjunto de comportamentos automáticos que a sua equipe executa quando o fundador não está na sala</t>
  </si>
  <si>
    <t xml:space="preserve">Antítese montada com ponto e vírgula, repetida no capítulo com a mesma imagem: título de 6955, 6970, 7007, 7166, 7258 (perks contra cultura, também com ponto e vírgula) e 7302.</t>
  </si>
  <si>
    <t xml:space="preserve">Dizer só o lado positivo: "Para Horowitz, cultura é o que o time faz quando o fundador não está na sala, e ela se forma pelo que você tolera e pelo que você pune."</t>
  </si>
  <si>
    <t xml:space="preserve">### Por que a cultura é a única coisa que governa o comportamento de 100 pessoas nas 99% das horas em que você não está olhando</t>
  </si>
  <si>
    <t xml:space="preserve">"nas 99% das horas" erra a concordância (o artigo acompanha o percentual). "A única coisa" exagera.</t>
  </si>
  <si>
    <t xml:space="preserve">"Por que a cultura governa o comportamento de 100 pessoas em 99% das horas em que você não está olhando".</t>
  </si>
  <si>
    <t xml:space="preserve">### Transformando valores vagos ("Integridade") em princípios comportamentais binários que ajudam a escolher entre duas opções difíceis</t>
  </si>
  <si>
    <t xml:space="preserve">O título cobre só a subseção 1. Sob ele ficam rituais, medição, sinais tóxicos, escala, intervenção e padrões tóxicos, cerca de 140 linhas sem título de nível 3 próprio.</t>
  </si>
  <si>
    <t xml:space="preserve">Criar um título a partir de 7016, como "Como gerir cultura no dia a dia: rituais, medição e intervenção", ou subir as subseções 3 a 8 para nível 3.</t>
  </si>
  <si>
    <t xml:space="preserve">a exemplo da clareza com que empresas brasileiras como Nubank e Mercado Livre publicam seus princípios operacionais.</t>
  </si>
  <si>
    <t xml:space="preserve">O Mercado Livre é argentino (7003 diz "brasileiras ou latino-americanas"). Os pares "dados contra intuição" e "rápido contra impecável" também se repetem em 6991 e 7003.</t>
  </si>
  <si>
    <t xml:space="preserve">"...a exemplo de Nubank e Mercado Livre, que publicam seus princípios." Manter um exemplo de cada tensão e cortar a repetição de 7003.</t>
  </si>
  <si>
    <t xml:space="preserve">Decisões de contratar, e demitir, são os sinais mais claros de cultura real. Os funcionários leem quem fica, e quem sai, com muito mais atenção do que discursos.</t>
  </si>
  <si>
    <t xml:space="preserve">Vírgulas antes de "e" e "ou" e entre verbo e complemento quebram a leitura: "Pretos, e pardos," (7334), "Trimestral, ou bianual" (7034), "Seleção, e treinamento, de managers" (7052).</t>
  </si>
  <si>
    <t xml:space="preserve">Tirar as vírgulas: "Decisões de contratar e demitir são os sinais mais claros de cultura real. Os funcionários leem quem fica e quem sai com mais atenção do que discursos."</t>
  </si>
  <si>
    <t xml:space="preserve">Escala menos cem a mais cem. Saudável, mais trinta a mais sessenta. Excepcional, mais sessenta em diante.</t>
  </si>
  <si>
    <t xml:space="preserve">Símbolos e números viraram palavras ("menos cem a mais cem", "oitenta e cinco por cento", "pretos mais pardos", "Gap inexplicado por grupo igual a bias"). Parece texto preparado para áudio.</t>
  </si>
  <si>
    <t xml:space="preserve">Voltar a algarismos e símbolos: "Escala de -100 a +100. Saudável: +30 a +60. Excepcional: acima de +60." Revisar 7129 a 7145, 7336, 7340, 7357, 7370 e 7374.</t>
  </si>
  <si>
    <t xml:space="preserve">Glassdoor, ou LinkedIn. Reviews externas. Monitorar. Não obsessar.</t>
  </si>
  <si>
    <t xml:space="preserve">"Obsessar" não existe em português. Fecha uma fila de fragmentos.</t>
  </si>
  <si>
    <t xml:space="preserve">"Acompanhe as avaliações no Glassdoor e no LinkedIn sem se prender a cada nota."</t>
  </si>
  <si>
    <t xml:space="preserve">Medo de falhar. Erro é punido. Então ninguém toma risco. Inovação morre. Saídas no mesmo time em seis meses. Não é coincidência. Há causa sistêmica.</t>
  </si>
  <si>
    <t xml:space="preserve">Lista virada em frases soltas. Só esta linha tem mais de 25 fragmentos. O mesmo em 7009, 7018 a 7026 e 7050 a 7064, em contraste com a prosa cheia da seção 8.</t>
  </si>
  <si>
    <t xml:space="preserve">É material de diagnóstico: virar lista com um sinal por linha e o que fazer. Ou prosa: "Quando o erro é punido, ninguém arrisca e a inovação para."</t>
  </si>
  <si>
    <t xml:space="preserve">Intervenção, quando detectado.</t>
  </si>
  <si>
    <t xml:space="preserve">Manda ao capítulo de crise do Vol. 9 quando a intervenção está nas seções 7 e 8, logo abaixo. E "detectado" não concorda com nada.</t>
  </si>
  <si>
    <t xml:space="preserve">"Ao detectar esses sinais, siga a recalibração da seção 7 e os padrões da seção 8. Se virar crise pública, ver Vol. 9, Cap. 9."</t>
  </si>
  <si>
    <t xml:space="preserve">Culture interview em hiring, ainda entrevista explícita sobre fit com valores (cuidado com viés, não "achei legal", "tem as disposições que buscamos").</t>
  </si>
  <si>
    <t xml:space="preserve">Frase truncada: "ainda entrevista explícita" não faz sentido, e no parêntese falta o "mas" que opõe "achei legal" ao critério objetivo. O "fit" daqui colide com a crítica do Cap. 14.</t>
  </si>
  <si>
    <t xml:space="preserve">"Entrevista de cultura na contratação, com perguntas sobre valores e critério escrito (não vale 'achei legal', vale 'mostrou o princípio X na situação Y'). Ver o Cap. 14 sobre fit e semelhança social."</t>
  </si>
  <si>
    <t xml:space="preserve">O brilhante difícil é o profissional de alta performance que produz resultados excepcionais enquanto deixa um rastro de dano relacional</t>
  </si>
  <si>
    <t xml:space="preserve">O mesmo conceito tem cinco nomes: craque tóxico (7011, 7080, 7276), brilhante difícil, babaca brilhante (7252), brilliant jerk (7291) e alto performer tóxico (7042).</t>
  </si>
  <si>
    <t xml:space="preserve">Adotar "craque tóxico" em todas as ocorrências, inclusive no título de 7252 e no checklist de 7291.</t>
  </si>
  <si>
    <t xml:space="preserve">demonstrou que um único integrante tóxico em uma equipe chega a derrubar a produtividade do grupo em 30% a 40%, aumentar o turnover das pessoas ao redor e destruir a disposição de tomar riscos</t>
  </si>
  <si>
    <t xml:space="preserve">O artigo de Felps e coautores (2006) é uma revisão teórica. O dado de 30% a 40% vem de experimento com estudantes divulgado depois, que não mediu rotatividade. Atribuição inflada.</t>
  </si>
  <si>
    <t xml:space="preserve">Conferir a fonte. Versão segura: "Num experimento de Will Felps, grupos com um integrante tóxico renderam de 30% a 40% menos." Tirar o turnover da conta do experimento.</t>
  </si>
  <si>
    <t xml:space="preserve">O número vem do experimento de Will Felps com equipes de três universitários e um ator no papel de 'maçã podre': esses grupos renderam de 30% a 40% menos que os demais. O experimento não mediu rotatividade, e o dado foi divulgado pelo programa This American Life em 2008.</t>
  </si>
  <si>
    <t xml:space="preserve">https://www.thisamericanlife.org/370/transcript</t>
  </si>
  <si>
    <t xml:space="preserve">Para cultura em situações especificas (M&amp;A, hipercrescimento, remoto e híbrido), ver Capítulo 13 (Cultura como Disciplina e em Situações Críticas (Hipercrescimento, M&amp;A e Remoto)).</t>
  </si>
  <si>
    <t xml:space="preserve">O Cap. 13 manda o leitor ao Cap. 13 e diz cobrir só o framework raiz. É o callout da v5.0 que apontava para o antigo Cap. 18, fundido aqui. "especificas" sem acento.</t>
  </si>
  <si>
    <t xml:space="preserve">Apagar o callout ou trocar por transição: "Remoto, hipercrescimento e M&amp;A estão na seção seguinte."</t>
  </si>
  <si>
    <t xml:space="preserve">### Indicadores práticos de saúde cultural: eNPS, Retenção de Talentos-Chave (A-Players), Contratação por Indicação e Avaliações Externas</t>
  </si>
  <si>
    <t xml:space="preserve">Repete a subseção "4. Medição" (7032 a 7038): eNPS, attrition lamentada, indicação e Glassdoor aparecem nas duas, com metas em formatos diferentes e uma lista só meio formatada.</t>
  </si>
  <si>
    <t xml:space="preserve">Fundir numa tabela de indicadores (métrica, meta, frequência) e apagar a outra versão. Tabela cabe aqui, é material de referência.</t>
  </si>
  <si>
    <t xml:space="preserve">desde que combinada com canais abertos fora da rede atual para não criar uma bolha homogênea (ver Capítulo 19).</t>
  </si>
  <si>
    <t xml:space="preserve">O Vol. 6 tem 15 capítulos. "Capítulo 19" é o número da v5.0 para DEI, hoje Cap. 14.</t>
  </si>
  <si>
    <t xml:space="preserve">"(ver Capítulo 14)", com link para o título atual.</t>
  </si>
  <si>
    <t xml:space="preserve">acompanhada de aprovação do CEO $\ge 80\%$ e eNPS interno $\ge +30$ (excelente $\ge +50$).</t>
  </si>
  <si>
    <t xml:space="preserve">Em 7127 e 7034 o eNPS excelente começa em +60. Aqui, em +50. Glassdoor e aprovação do CEO também aparecem duas vezes na mesma lista (7127, 7141, 7143).</t>
  </si>
  <si>
    <t xml:space="preserve">Fixar uma régua (+30 saudável, +60 excelente) e fundir 7127, 7141 e 7143 num item. Trocar a notação LaTeX por texto simples.</t>
  </si>
  <si>
    <t xml:space="preserve">**As três fraturas que aparecem primeiro em times distribuídos (sinal, causa e antídoto operacional):**</t>
  </si>
  <si>
    <t xml:space="preserve">Anuncia três fraturas com sinal, causa e antídoto. Vêm quatro (alinhamento, pertencimento, visibilidade, feedback), sem antídoto. Título novo sobre texto antigo.</t>
  </si>
  <si>
    <t xml:space="preserve">"As quatro fraturas que aparecem primeiro em times distribuídos:". Os antídotos estão nas táticas de 7168 a 7178: ligar cada tática à fratura que resolve.</t>
  </si>
  <si>
    <t xml:space="preserve">(regra unificada nos Capítulos 17, 18 e 20)</t>
  </si>
  <si>
    <t xml:space="preserve">Remete a capítulos que não existem no Vol. 6. São os números da v5.0 (cultura, situações especiais e remoto), hoje Caps. 13 e 15. A remissão foi escrita nesta edição.</t>
  </si>
  <si>
    <t xml:space="preserve">"(mesma régua da linha 7028 e do Capítulo 15)", depois de alinhar os números desta frase.</t>
  </si>
  <si>
    <t xml:space="preserve">em startups de até 50 pessoas, reuniões presenciais trimestrais mantêm a coesão; acima de 100 a 200 pessoas (ou em operações 100% remotas), ao menos um encontro anual geral de 2 a 3 dias</t>
  </si>
  <si>
    <t xml:space="preserve">Diz seguir regra unificada e contradiz a régua de 7028 e do Cap. 15 (7670): trimestral até 50, semestral de 50 a 200, anual acima de 200. Aqui 100 a 200 já é anual e a faixa de 51 a 99 some.</t>
  </si>
  <si>
    <t xml:space="preserve">Usar a régua de 7028: "trimestral até 50 pessoas, semestral de 50 a 200, anual com encontros regionais acima de 200". Ou cortar a régua daqui e remeter a 7028.</t>
  </si>
  <si>
    <t xml:space="preserve">Fora do trecho: o Vol. 6 tem 15 capítulos. Na numeração antiga, 17 e 18 viraram o Cap. 13 e 20 virou o Cap. 15. E a regra não é única: o Cap. 15 dá 3 a 5 dias.</t>
  </si>
  <si>
    <t xml:space="preserve">'(regra unificada com o Capítulo 15)', alinhando duração e faixas de porte nos dois capítulos.</t>
  </si>
  <si>
    <t xml:space="preserve">saltaram de **45 para 95 colaboradores em oito meses**</t>
  </si>
  <si>
    <t xml:space="preserve">O Cap. 8 (6:5269) dá mais de 65 funcionários logo após a Série A e a Fase 16 (6:1272) dá cinco. São três tamanhos para o mesmo momento. O Vol. 7 (7:87) fala em 85.</t>
  </si>
  <si>
    <t xml:space="preserve">Fixar 45 pessoas na Série A e ajustar o Cap. 8 ("passou de 45 funcionários") e a Fase 16.</t>
  </si>
  <si>
    <t xml:space="preserve">quando **Lucas e Marina** saltaram de **45 para 95 colaboradores em oito meses** (somando a contratação em lote após a Série A e a integração da startup adquirida)</t>
  </si>
  <si>
    <t xml:space="preserve">Resto da cena cortada do antigo Cap. 18. A aquisição surge num parêntese e some, a seção de M&amp;A (7215) não a usa e 7198 fala em 50 e 110 pessoas. Na bíblia, M&amp;A comprador é arco de Henrique.</t>
  </si>
  <si>
    <t xml:space="preserve">Devolver a cena em três frases na abertura da seção de situações críticas e usar Lucas e Marina como fio de hipercrescimento e M&amp;A. Alinhar 7198 aos números 45 e 95.</t>
  </si>
  <si>
    <t xml:space="preserve">(como o estudo de Clayton Christensen e coautores na *Harvard Business Review*, 2011) apontam que entre 70% e 90% das aquisições falham em entregar o valor projetado</t>
  </si>
  <si>
    <t xml:space="preserve">O artigo de 2011 dá a taxa de 70% a 90%, mas atribui o fracasso à escolha errada do alvo, não ao choque cultural. O parágrafo cola as duas coisas.</t>
  </si>
  <si>
    <t xml:space="preserve">Separar: "Christensen e coautores (HBR, 2011) estimam que 70% a 90% das aquisições fracassam." Para o peso da cultura, citar fonte própria ou tirar "entre as causas principais".</t>
  </si>
  <si>
    <t xml:space="preserve">Criar valores demais: quando a empresa lista doze valores na parede, ninguém lembra de nenhum na hora de decidir (e valores copiados de fora não nascem da trajetória real do time).</t>
  </si>
  <si>
    <t xml:space="preserve">Item da lista sem marcador e sem negrito, inserido nesta edição. O parêntese repete o item de 7256 (frases importadas sem lastro).</t>
  </si>
  <si>
    <t xml:space="preserve">"- **Criar valores demais:** quando a empresa lista doze valores, ninguém lembra de nenhum na hora de decidir." Cortar o parêntese.</t>
  </si>
  <si>
    <t xml:space="preserve">- [ ] Em empresa de 50+: written handbook (mesmo rudimentar) existe.</t>
  </si>
  <si>
    <t xml:space="preserve">Inglês sem razão técnica em títulos e checklist: "Hero culture", "Blame culture" (7092, 7102), "culture carriers" (7207), "ICs" (7196), "leadership development program", "culture committee".</t>
  </si>
  <si>
    <t xml:space="preserve">"Empresa com mais de 50 pessoas tem manual escrito, mesmo simples." Usar "cultura do herói", "cultura da culpa", "guardiões da cultura", "contribuidores individuais".</t>
  </si>
  <si>
    <t xml:space="preserve">ver Capítulo 13 (Cultura como Disciplina e em Situações Críticas (Hipercrescimento, M&amp;A e Remoto)) e aplicar o checklist correspondente.</t>
  </si>
  <si>
    <t xml:space="preserve">O item remete ao próprio capítulo e a um checklist que não existe. O checklist de crise e integração pós-M&amp;A do antigo Cap. 18 foi cortado na fusão.</t>
  </si>
  <si>
    <t xml:space="preserve">Trocar por itens reais: "Plano de integração cultural pós-M&amp;A nas cinco etapas de 7237", "Turmas de integração antes de abrir vagas em lote", "Regras iguais para remoto e presencial, por escrito".</t>
  </si>
  <si>
    <t xml:space="preserve">**Regra de Bolso (*estilo Andy Grove / Ben Horowitz*):** A cultura de uma empresa é a média móvel de **quem você promoveu** e de **quem você demitiu** nos últimos seis meses.</t>
  </si>
  <si>
    <t xml:space="preserve">A frase não é de Grove nem de Horowitz. O "estilo" disfarça uma atribuição que não existe. A regra se sustenta sozinha.</t>
  </si>
  <si>
    <t xml:space="preserve">Tirar a autoria: "Regra de bolso: a cultura da sua empresa é a média de quem você promoveu e de quem você demitiu nos últimos seis meses."</t>
  </si>
  <si>
    <t xml:space="preserve">Reescreva os valores da sua empresa na forma de **3 a 5 Regras de Decisão sob Tensão**</t>
  </si>
  <si>
    <t xml:space="preserve">O capítulo manda limitar a quatro a sete valores (7000) e o checklist repete (7282). O Ritual pede três a cinco regras. O leitor não sabe qual número vale.</t>
  </si>
  <si>
    <t xml:space="preserve">"Reescreva cada um dos seus quatro a sete valores como Regra de Decisão sob Tensão". Ou mudar 7000 e 7282 para três a cinco.</t>
  </si>
  <si>
    <t xml:space="preserve">(diagnóstico que levou Bia, como veremos nas seções seguintes e no Espelho do capítulo, a medir a conversão do funil seletivo por grupo demográfico</t>
  </si>
  <si>
    <t xml:space="preserve">Nenhuma seção volta a Bia e o Espelho é genérico. A única volta do arquétipo é o parágrafo de molde (7496). O parêntese ainda antecipa o desfecho que 7319 conta de novo.</t>
  </si>
  <si>
    <t xml:space="preserve">Cortar o parêntese e usar o caso nas seções: Bia medindo conversão por grupo (7367), o case cego regional (7361), o checkout com Pix parcelado e boleto (7336). No Espelho, uma pergunta que retome a mesa dos cinco homens.</t>
  </si>
  <si>
    <t xml:space="preserve">Promessa de retorno que não se cumpre: Bia não volta nas seções nem no Espelho. O mesmo em 11 aberturas (1:2803, 1:3764, 1:4337, 3:93, 5:1588, 6:986, 6:4929, 7:3739, 8:3584, 9:103).</t>
  </si>
  <si>
    <t xml:space="preserve">Cortar o anúncio da abertura ou cumpri-lo com uma frase no Espelho que dê o número final da cena.</t>
  </si>
  <si>
    <t xml:space="preserve">a nova equipe apontou quatro erros graves de linguagem, meios de pagamento (como o uso de Pix parcelado e boleto dividido) e confiança</t>
  </si>
  <si>
    <t xml:space="preserve">Do jeito que está, usar Pix parcelado e boleto dividido seria o erro. O erro era não oferecer. Os "quatro erros" também viram três categorias.</t>
  </si>
  <si>
    <t xml:space="preserve">"a nova equipe apontou quatro erros de linguagem, de confiança e de meios de pagamento (faltavam Pix parcelado e boleto dividido) que o time antigo não enxergava."</t>
  </si>
  <si>
    <t xml:space="preserve">exatamente no mesmo nível implacável</t>
  </si>
  <si>
    <t xml:space="preserve">Adjetivo da lista vetada. Volta em 7503 ("teste prático implacável") e 7500 ("talentos extraordinários").</t>
  </si>
  <si>
    <t xml:space="preserve">"manteve a barra técnica e de entrega no mesmo nível". Em 7503, "selecione pelo teste prático".</t>
  </si>
  <si>
    <t xml:space="preserve">contratar seis profissionais que estudaram nas mesmas escolas, moram nos mesmos bairros e pensam exatamente igual ao fundador</t>
  </si>
  <si>
    <t xml:space="preserve">Dois parágrafos antes (6:7317) eram cinco homens na mesa de criação. O tropeço também passa a ser só de Rafael, quando a cena é da dupla.</t>
  </si>
  <si>
    <t xml:space="preserve">'contratar cinco profissionais que estudaram nas mesmas escolas...' e 'O tropeço inicial de Rafael e Bia'.</t>
  </si>
  <si>
    <t xml:space="preserve">contratar seis profissionais que estudaram nas mesmas escolas, moram nos mesmos bairros e pensam exatamente igual ao fundador não coloca seis cérebros na sala</t>
  </si>
  <si>
    <t xml:space="preserve">A cena mostra cinco homens à mesa (7317), aqui são seis. E o "tropeço de Rafael" surge sem ter sido contado: a cena é de Bia em Goiânia, com um time formado no Recife.</t>
  </si>
  <si>
    <t xml:space="preserve">"contratar cinco profissionais... não põe cinco cérebros na sala, mas um cérebro repetido cinco vezes". Dizer na cena que Rafael montou o time no Recife.</t>
  </si>
  <si>
    <t xml:space="preserve">sob pena de multa administrativa de até 3% da folha (Lei 14.611/2023)</t>
  </si>
  <si>
    <t xml:space="preserve">A lei limita a multa a 100 salários mínimos. Sem o teto, o leitor superestima o risco em empresas maiores.</t>
  </si>
  <si>
    <t xml:space="preserve">"multa administrativa de até 3% da folha, limitada a 100 salários mínimos (Lei 14.611/2023, art. 5º)".</t>
  </si>
  <si>
    <t xml:space="preserve">### Por que times formados por clones da mesma bolha social tomam decisões piores e não entendem 85% do mercado consumidor brasileiro</t>
  </si>
  <si>
    <t xml:space="preserve">O 85% não aparece no corpo nem tem fonte. Não se sabe se é a classe C, D e E, a população fora do eixo ou outra conta.</t>
  </si>
  <si>
    <t xml:space="preserve">Tirar o número do título ou explicar no corpo de onde vem, com fonte e ano.</t>
  </si>
  <si>
    <t xml:space="preserve">A retenção de talento underrepresented (sub-representado) depende de inclusão real.</t>
  </si>
  <si>
    <t xml:space="preserve">Glosa automática em série, inglês e tradução entre parênteses: "Pools (poços)", "blind spots (pontos cegos)", "turnover (rotatividade)", "upside (ganho potencial)". "Poços" traduz mal "talent pool".</t>
  </si>
  <si>
    <t xml:space="preserve">Escrever só em português: "A retenção de talentos sub-representados depende de inclusão real." Usar "bancos de talentos" no lugar de "pools".</t>
  </si>
  <si>
    <t xml:space="preserve">O risco de DEI mal-feita é assimétrico.</t>
  </si>
  <si>
    <t xml:space="preserve">Grafias erradas no capítulo: "mal-feita", "subrepresentados" (7334), "inter-seccionalidade" (7447), "mensuravel" (7374) e "proporcao" (7357).</t>
  </si>
  <si>
    <t xml:space="preserve">"malfeita", "sub-representados", "interseccionalidade", "mensurável", "proporção".</t>
  </si>
  <si>
    <t xml:space="preserve">### Equilibrando indicação interna (30% a 40% das vagas) com busca ativa fora da bolha: testes técnicos cegos de trabalho real e critérios objetivos de avaliação</t>
  </si>
  <si>
    <t xml:space="preserve">O corpo não trata da fatia de 30% a 40% por indicação nem detalha o teste cego. É o programa de DEI em seis frentes. Número novo desta edição, sem fonte.</t>
  </si>
  <si>
    <t xml:space="preserve">Retitular "O programa de DEI em seis frentes". Se quiser manter 30% a 40%, explicar no item 2 e conciliar com a meta de 30% do Cap. 13 (7135).</t>
  </si>
  <si>
    <t xml:space="preserve">População brasileira, cerca de cinquenta e um por cento mulheres, e cerca de cinquenta e seis por cento negros (pretos mais pardos).</t>
  </si>
  <si>
    <t xml:space="preserve">O Censo 2022 aparece duas vezes na linha, por extenso e arredondado (51%, 56%) e em algarismos (51,5%, 55,5%). As faixas Brasscom não têm relatório nem ano. "proporcao" sem acento.</t>
  </si>
  <si>
    <t xml:space="preserve">Dar o Censo uma vez (51,5% mulheres, 55,5% pretos e pardos) e citar o relatório Brasscom com título e ano para cada faixa. Conferir as faixas de mulheres e de pessoas negras em tecnologia.</t>
  </si>
  <si>
    <t xml:space="preserve">Laboratória (mulheres em tech), Minas Programam, Tera (diversidade), Black Dev Exchange, Afroecobrasil, Tecnologia Preta, Programa Inclua-se</t>
  </si>
  <si>
    <t xml:space="preserve">Não reconheço Black Dev Exchange, Afroecobrasil, Tecnologia Preta e Programa Inclua-se. Laboratoria se escreve sem acento. Tera não é programa de diversidade. A lista se repete em 7470.</t>
  </si>
  <si>
    <t xml:space="preserve">Conferir cada nome e manter só os que existem em 2026 (Laboratoria, Minas Programam, {reprograma}, PretaLab, Vai na Web, por exemplo), com o foco de cada um.</t>
  </si>
  <si>
    <t xml:space="preserve">(ex.: "30% da vaga obrigatoriamente preenchida até sexta-feira")</t>
  </si>
  <si>
    <t xml:space="preserve">Uma vaga não se preenche em 30%. O exemplo perde o sentido.</t>
  </si>
  <si>
    <t xml:space="preserve">"(ex.: 30% das vagas do trimestre preenchidas obrigatoriamente por mulheres)".</t>
  </si>
  <si>
    <t xml:space="preserve">Flexibilidade para responsabilidades de cuidado (filhos, país idosos).</t>
  </si>
  <si>
    <t xml:space="preserve">"país" (nação) no lugar de "pais" (pai e mãe). Acento posto nesta edição, a v5.0 estava certa.</t>
  </si>
  <si>
    <t xml:space="preserve">"(filhos, pais idosos)".</t>
  </si>
  <si>
    <t xml:space="preserve">Plano de saúde que cobre dependentes em arranjos familiares diversos (casais mesmo sexo, dependentes não biológicos).</t>
  </si>
  <si>
    <t xml:space="preserve">Aceitar companheiro do mesmo sexo como dependente já é regra da ANS desde 2010 (Súmula Normativa 12). Como benefício opcional, induz a erro.</t>
  </si>
  <si>
    <t xml:space="preserve">"Plano de saúde que inclua dependentes de todos os arranjos familiares (a ANS já obriga aceitar companheiro do mesmo sexo quando o plano aceita cônjuge)."</t>
  </si>
  <si>
    <t xml:space="preserve">Pela Súmula Normativa 12 da ANS (DOU de 5/5/2010), companheiro de titular de plano de saúde inclui pessoa do mesmo sexo. Se o plano aceita companheiro como dependente, tem de aceitar o do mesmo sexo, então isso não é benefício opcional.</t>
  </si>
  <si>
    <t xml:space="preserve">https://www.coad.com.br/home/noticias-detalhe/25968/ans-aprova-sumula-sobre-entendimento-vinculativo</t>
  </si>
  <si>
    <t xml:space="preserve">Over-claim gera cinismo. Under-claim com ação consistente gera trust.</t>
  </si>
  <si>
    <t xml:space="preserve">Capítulo mais anglicizado do trecho: "Job specs", "panel", "Structured interviews com rubric", "Pay equity analysis", "Benefits", "events e celebrations", "Commitment", "budget".</t>
  </si>
  <si>
    <t xml:space="preserve">"Prometer demais gera cinismo. Prometer pouco e cumprir gera confiança." No checklist: descrições de vaga, banca, entrevista estruturada com rubrica, análise de equidade salarial, benefícios.</t>
  </si>
  <si>
    <t xml:space="preserve">### Diversidade do Topo de Funil de Candidatos, Equidade Salarial na Mesma Função/Nível (100%), Segurança Psicológica para Discordar e Retenção por Grupo</t>
  </si>
  <si>
    <t xml:space="preserve">O corpo (7417 a 7429) não fala de segurança psicológica e repete as métricas da subseção 5 (7394): representação, conversão do funil, equidade, promoção, retenção e incidentes.</t>
  </si>
  <si>
    <t xml:space="preserve">Fundir 7394 e 7417 a 7429 numa tabela com meta e frequência. Incluir uma pergunta de segurança psicológica na pesquisa de clima, com recorte por grupo.</t>
  </si>
  <si>
    <t xml:space="preserve">### Confundir "Fit Cultural" (compartilhar valores de trabalho) com "Semelhança Social" (torcer para o mesmo time e ter estudado no mesmo colégio)</t>
  </si>
  <si>
    <t xml:space="preserve">O título promete distinguir fit cultural de semelhança social, mas o corpo é uma lista de armadilhas de DEI. A distinção só aparece no Espelho (7499).</t>
  </si>
  <si>
    <t xml:space="preserve">Retitular "As armadilhas que transformam DEI em teatro" e abrir a lista com o item do fit, em duas frases e com um exemplo de entrevista.</t>
  </si>
  <si>
    <t xml:space="preserve">Performative DEI. Post no LinkedIn, linha em website, e zero mudança operacional.</t>
  </si>
  <si>
    <t xml:space="preserve">A lista de armadilhas alterna itens com rótulo e frase completa e fragmentos em inglês (7433, 7435, 7439, 7441, 7443, 7455). O mesmo nas seções 1 a 6 (7353, 7355, 7402).</t>
  </si>
  <si>
    <t xml:space="preserve">Padronizar com rótulo e frase completa: "DEI de vitrine: post no LinkedIn e linha no site, sem mudança na operação."</t>
  </si>
  <si>
    <t xml:space="preserve">alimenta boatos; a resposta correta é demonstrar com transparência que a barra técnica continua idêntica para todos.</t>
  </si>
  <si>
    <t xml:space="preserve">Ponto e vírgula juntando duas frases. Há outros no checklist (7466 a 7490).</t>
  </si>
  <si>
    <t xml:space="preserve">"...alimenta boatos. Mostre com transparência que a barra técnica é a mesma para todos."</t>
  </si>
  <si>
    <t xml:space="preserve">- [ ] Pay equity analysis anual com pay bands transparentes; gap pequeno e decrescente.</t>
  </si>
  <si>
    <t xml:space="preserve">O checklist aceita diferença salarial "pequena e decrescente". A linha 7421, o art. 461 da CLT e a Lei 14.611/2023 exigem zero diferença sem justificativa objetiva na mesma função.</t>
  </si>
  <si>
    <t xml:space="preserve">"Análise anual de equidade salarial com faixas transparentes. Diferença sem justificativa objetiva: zero. Diferença total ajustada: monitorada e explicada."</t>
  </si>
  <si>
    <t xml:space="preserve">por um **Caso Prático Padronizado de 60 minutos** como primeira etapa eliminatória</t>
  </si>
  <si>
    <t xml:space="preserve">Exigir uma hora de trabalho de todo inscrito afasta quem tem menos tempo livre, como mães e quem tem dois empregos, o público que o capítulo quer atrair. Falta ressalva.</t>
  </si>
  <si>
    <t xml:space="preserve">"...um caso prático padronizado de até 30 minutos, com prazo de uma semana e critério de correção escrito antes de abrir a vaga".</t>
  </si>
  <si>
    <t xml:space="preserve">## CAPÍTULO 15 — REMOTE, HYBRID E DISTRIBUÍDO COMO DISCIPLINA</t>
  </si>
  <si>
    <t xml:space="preserve">Inglês sem necessidade do título ao fim (remote, hybrid, meetings, hiring, outcome-based, wellbeing, stipend). O Cap. 13 usa 'remoto' para o mesmo tema.</t>
  </si>
  <si>
    <t xml:space="preserve">Título: 'REMOTO, HÍBRIDO E DISTRIBUÍDO COMO DISCIPLINA'. No corpo, preferir reuniões, contratação, bem-estar, gestão do conhecimento e auxílio.</t>
  </si>
  <si>
    <t xml:space="preserve">propôs instalar um programa espião para capturar fotos da tela dos desenvolvedores a cada dez minutos (ignorando tanto a perda imediata de confiança quanto os limites da LGPD</t>
  </si>
  <si>
    <t xml:space="preserve">A segunda frase da abertura tem cerca de 110 palavras. Um parêntese jurídico de 45 palavras interrompe a cena no auge e antecipa o manual.</t>
  </si>
  <si>
    <t xml:space="preserve">Fechar a frase no pedido do diretor e levar a ressalva da LGPD para o corpo. Ex.: 'propôs instalar um programa que fotografasse a tela dos desenvolvedores a cada dez minutos.'</t>
  </si>
  <si>
    <t xml:space="preserve">e obrigava todo mundo a ficar com a câmera ligada numa sala virtual oito horas por dia.</t>
  </si>
  <si>
    <t xml:space="preserve">Tempo verbal desencontrado: o diretor 'propôs instalar' e 'obrigava'. Fica a dúvida se a câmera ligada era proposta ou regra já em vigor.</t>
  </si>
  <si>
    <t xml:space="preserve">'propôs instalar um programa espião (...) e obrigar todo mundo a ficar com a câmera ligada numa sala virtual oito horas por dia.'</t>
  </si>
  <si>
    <t xml:space="preserve">os limites da LGPD para monitoramento proporcional e transparente de dispositivos corporativos, que deve focar em segurança da informação, VPN, criptografia de disco e gestão de acessos</t>
  </si>
  <si>
    <t xml:space="preserve">A cena levanta o monitoramento de dispositivos e a LGPD, mas o capítulo nunca diz o que se pode monitorar, com que base legal e como avisar o time.</t>
  </si>
  <si>
    <t xml:space="preserve">Criar trecho curto 'O que dá para monitorar': finalidade de segurança, política escrita e aviso prévio, princípios da LGPD, o que fica fora (fotos de tela, câmera contínua). Remeter ao Vol. 8, Cap. 9.</t>
  </si>
  <si>
    <t xml:space="preserve">Lucas e Marina rejeitaram o **Teatro do Mouse Mexendo** e instalaram a gestão por entregas documentadas e comunicação assíncrona</t>
  </si>
  <si>
    <t xml:space="preserve">Cena abandonada: o diretor some, o 'Teatro do Mouse Mexendo' não volta e Lucas e Marina só reaparecem no parágrafo de molde do fim.</t>
  </si>
  <si>
    <t xml:space="preserve">Voltar à cena no corpo: o que o diretor passou a medir, como a empresa paga os devs de Campina Grande, como foi o offsite. Ligar o diretor ao VP de Vendas do Cap. 9 daria costura ao volume.</t>
  </si>
  <si>
    <t xml:space="preserve">a empresa inteira se reunia presencialmente por três dias intensos a cada trimestre</t>
  </si>
  <si>
    <t xml:space="preserve">Com mais de 50 pessoas, a empresa se reúne a cada trimestre. A régua do próprio capítulo (linha 7547) pede encontros semestrais entre 50 e 200 pessoas.</t>
  </si>
  <si>
    <t xml:space="preserve">Ajustar a cena para 'a cada semestre' ou dizer por que Lucas e Marina mantiveram o ritmo trimestral acima de 50 pessoas.</t>
  </si>
  <si>
    <t xml:space="preserve">um gestor mede uma estação de trabalho pelo seu **resultado entregue e testado (*output*)**</t>
  </si>
  <si>
    <t xml:space="preserve">'Estação de trabalho' soa como computador, justo num capítulo sobre software que vigia telas. Grove fala do resultado de pessoas e equipes.</t>
  </si>
  <si>
    <t xml:space="preserve">'um gestor mede o trabalho de uma pessoa ou de uma equipe pelo resultado entregue e testado (output), nunca pela atividade aparente'.</t>
  </si>
  <si>
    <t xml:space="preserve">(ferramentas e referências legais conferidas em abril de 2026)</t>
  </si>
  <si>
    <t xml:space="preserve">A nota diz que as referências legais foram conferidas em abril de 2026, mas a linha 7567 relata decisão de junho de 2026 e o estado do STF 'em outubro de 2026'.</t>
  </si>
  <si>
    <t xml:space="preserve">Atualizar a nota para outubro de 2026, como faz o Cap. 9, ou tirar do corpo as datas posteriores a abril.</t>
  </si>
  <si>
    <t xml:space="preserve">Depois de 2020 e 2021, empresas brasileiras operam num mix de remote (remoto), hybrid (híbrido) e presencial. Decidir como operar e, mais importante, executar bem a escolha virou diferencial competitivo.</t>
  </si>
  <si>
    <t xml:space="preserve">Depois da cena, o capítulo recomeça do zero com introdução de manual sem título, metadiscurso ('mais importante') e glosas automáticas.</t>
  </si>
  <si>
    <t xml:space="preserve">Pôr aqui o título 'Por que...' hoje deslocado para a linha 7609 e ligar à cena: 'O diretor confundiu presença com entrega. É o erro de quem leva os hábitos do escritório para o remoto.'</t>
  </si>
  <si>
    <t xml:space="preserve">Risco, quando mal executado a cultura se dilui, a produtividade cai e as decisões ficam confusas.</t>
  </si>
  <si>
    <t xml:space="preserve">Frase corrompida: o rótulo 'Risco' ficou colado por vírgula, provável travessão trocado, e falta vírgula depois de 'executado'.</t>
  </si>
  <si>
    <t xml:space="preserve">'O risco: quando o modelo é mal executado, a cultura se dilui, a produtividade cai e as decisões ficam confusas.'</t>
  </si>
  <si>
    <t xml:space="preserve">O pool (conjunto disponível) de talento remote é várias vezes maior que o local. Os custos de operação caem (em parte compensados por tooling, ou seja, ferramentas dedicadas).</t>
  </si>
  <si>
    <t xml:space="preserve">Glosa automática: termo em inglês seguido da tradução ('pool (conjunto disponível)', 'tooling, ou seja, ferramentas', 'remote (remoto)'). Basta o português.</t>
  </si>
  <si>
    <t xml:space="preserve">'O conjunto de talentos disponível para o trabalho remoto é várias vezes maior que o local. Os custos caem, em parte compensados pelo gasto com ferramentas.'</t>
  </si>
  <si>
    <t xml:space="preserve">### Instalando a cultura "Se não está escrito, não aconteceu", acordos de tempo de resposta assíncrono, encontros presenciais periódicos (Offsites) e aditivo de Teletrabalho CLT</t>
  </si>
  <si>
    <t xml:space="preserve">Título longo demais, com lista de quatro temas, artigos de lei e maiúsculas soltas ('Offsites', 'Teletrabalho'). O mesmo nas linhas 7571, 7575 e 7592.</t>
  </si>
  <si>
    <t xml:space="preserve">Encurtar: 'Como instalar a regra do "se não está escrito, não aconteceu"'. Artigos de lei vão para o corpo.</t>
  </si>
  <si>
    <t xml:space="preserve">Em remote, ou hybrid, maduro.</t>
  </si>
  <si>
    <t xml:space="preserve">Fragmento sem sentido que abre a seção. Parece 'Em remote/hybrid maduro:' com a barra trocada por ', ou' e os dois-pontos perdidos.</t>
  </si>
  <si>
    <t xml:space="preserve">Reescrever a seção em prosa: 'Num time remoto ou híbrido maduro, o padrão é assíncrono. Tudo que importa fica por escrito e a reunião vira exceção.'</t>
  </si>
  <si>
    <t xml:space="preserve">reunião geral (*all-hands*) quinzenal de 30 a 45 minutos (sempre gravada para consulta assíncrona)</t>
  </si>
  <si>
    <t xml:space="preserve">All-hands quinzenal para qualquer porte. A Fase 16 (linha 1294) e o Cap. 8 (linha 5517) pedem all-hands semanal abaixo de 50 pessoas.</t>
  </si>
  <si>
    <t xml:space="preserve">Usar uma régua só no volume e remeter a ela: semanal até 50 pessoas, mensal de 50 a 200 (Cap. 8). Ou justificar outra cadência para o remoto.</t>
  </si>
  <si>
    <t xml:space="preserve">entregue no primeiro dia o roteiro escrito de 90 dias com padrinho (*buddy*) designado</t>
  </si>
  <si>
    <t xml:space="preserve">Repete o Cap. 13 (padrinho de 90 dias, offsites, câmera individual no híbrido), o Cap. 11 (auxílio home office), o Cap. 10 (PIP, 360) e o Vol. 7, Cap. 8, sem remeter a eles.</t>
  </si>
  <si>
    <t xml:space="preserve">Cortar o que já está nos Caps. 10, 11 e 13 e remeter: 'o padrinho e o módulo cultural estão no Capítulo 13'. Remeter também ao Vol. 7, Caps. 7, 8 e 9, e ao Vol. 9, Cap. 5.</t>
  </si>
  <si>
    <t xml:space="preserve">Ajustada por localização, paga sessenta a oitenta e cinco por cento do benchmark local.</t>
  </si>
  <si>
    <t xml:space="preserve">Base invertida: pagar 60% a 85% do mercado local é pagar abaixo dele. O capítulo dá três faixas para a mesma ideia: 60-85% (7559), 50-65% (7621) e 50-70% (7623).</t>
  </si>
  <si>
    <t xml:space="preserve">Definir a base (tabela da sede) e uma faixa só: 'o modelo ajustado paga de X% a Y% da tabela da sede, conforme a cidade'. Cortar as outras duas faixas.</t>
  </si>
  <si>
    <t xml:space="preserve">ou aplicar no máximo duas faixas transparentes (capitais e interior, com diferença de 10% a 15%), conforme detalhado na seção de remuneração internacional adiante.</t>
  </si>
  <si>
    <t xml:space="preserve">Remissão vazia: a seção adiante (linhas 7613 a 7623) trata de empresas globais e não detalha a tabela nacional única nem as faixas de capital e interior.</t>
  </si>
  <si>
    <t xml:space="preserve">Detalhar aqui a tabela nacional (como fixar a referência de São Paulo, quando abrir a segunda faixa) e cortar a remissão. Ou escrever a seção prometida.</t>
  </si>
  <si>
    <t xml:space="preserve">a prática dominante para funções de tecnologia e produto é adotar uma **tabela salarial única nacional** (referenciada pelo mercado de São Paulo)</t>
  </si>
  <si>
    <t xml:space="preserve">'Prática dominante' e 'diferença de 10% a 15%' sem fonte. Pode não se sustentar nas pesquisas salariais do setor.</t>
  </si>
  <si>
    <t xml:space="preserve">Citar a pesquisa, com fonte e ano, ou suavizar: 'muitas startups com operação nacional adotam...'.</t>
  </si>
  <si>
    <t xml:space="preserve">Em startups brasileiras com operação remota nacional</t>
  </si>
  <si>
    <t xml:space="preserve">Arquétipo ausente onde faria diferença: a cena tem devs em Campina Grande, Santa Rita do Sapucaí e Porto Alegre, mas a decisão salarial de Lucas e Marina não aparece.</t>
  </si>
  <si>
    <t xml:space="preserve">Mostrar a escolha deles e o custo dela. Ex.: Lucas e Marina pagam a tabela de São Paulo em todo o país e contam o que ganharam em retenção e quanto isso pesou na folha.</t>
  </si>
  <si>
    <t xml:space="preserve">exigindo contrato ou aditivo escrito que especifique a modalidade, a responsabilidade por equipamentos e reembolso de despesas</t>
  </si>
  <si>
    <t xml:space="preserve">Faltam exigências da lei: a instrução expressa sobre saúde e segurança com termo de responsabilidade (art. 75-E) e o mútuo acordo em aditivo para ir ao teletrabalho (art. 75-C, § 1º).</t>
  </si>
  <si>
    <t xml:space="preserve">Acrescentar os dois itens, que o Vol. 7, Cap. 7 já cita, e remeter ao Vol. 8, Cap. 6 para o acordo de teletrabalho.</t>
  </si>
  <si>
    <t xml:space="preserve">arts. 75-A a 75-F (incluídos pela Reforma Trabalhista, Lei 13.467/2017, e atualizados pela Lei 14.442/2022</t>
  </si>
  <si>
    <t xml:space="preserve">Impreciso: a Reforma incluiu os arts. 75-A a 75-E. O art. 75-F, que dá prioridade a pessoas com deficiência e a pais de crianças até 4 anos, veio da Lei 14.442/2022.</t>
  </si>
  <si>
    <t xml:space="preserve">'arts. 75-A a 75-E, incluídos pela Reforma Trabalhista (Lei 13.467/2017) e alterados pela Lei 14.442/2022, que também criou o art. 75-F'.</t>
  </si>
  <si>
    <t xml:space="preserve">após a suspensão nacional determinada em abril de 2025 ter sido parcialmente ajustada em junho de 2026 para que os processos sigam até o julgamento nos TRTs e fiquem sobrestados antes de subir ao TST/STF</t>
  </si>
  <si>
    <t xml:space="preserve">Dado processual específico, sem fonte, ausente do Vol. 8, Cap. 6, onde o Tema 1.389 é tratado. Frase de 110 palavras. Se errado, contamina o conselho trabalhista.</t>
  </si>
  <si>
    <t xml:space="preserve">Conferir no STF o andamento do Tema 1.389 (ARE 1.532.603). Se confirmado, citar a decisão. Se não, ficar com a suspensão de abril de 2025 e remeter ao Vol. 8, Cap. 6.</t>
  </si>
  <si>
    <t xml:space="preserve">Em junho de 2026 o ministro Gilmar Mendes deixou os processos de pejotização tramitarem em 1º e 2º graus. Depois do acórdão do TRT eles voltam a ficar sobrestados, antes do recurso de revista, até o julgamento do Tema 1.389, cujo mérito seguia pendente em outubro de 2026.</t>
  </si>
  <si>
    <t xml:space="preserve">https://ww2.trt2.jus.br/noticias/noticias/noticia/trt-2-divulga-orientacoes-para-tramitacao-de-processos-sobre-pejotizacao | https://www.felsberg.com.br/tema-1389-pejotizacao-retomada-processos-stf/</t>
  </si>
  <si>
    <t xml:space="preserve">### Indicadores de Saúde da Operação Distribuída: Entregas Semanais no Prazo, Carga de Reuniões (&lt; 10h/semana), Tempo de Rampagem e Segurança Jurídica dos Aditivos de Teletrabalho</t>
  </si>
  <si>
    <t xml:space="preserve">O título promete entregas no prazo e segurança dos aditivos. O corpo lista engajamento, retenção e NPS, sem metas e sem nenhum indicador de entrega, a tese do capítulo.</t>
  </si>
  <si>
    <t xml:space="preserve">Trazer ao corpo os indicadores do título, com meta: % de entregas semanais cumpridas, horas de reunião por pessoa, dias até a primeira entrega de quem chega, % de aditivos assinados. Trocar 'Rampagem'.</t>
  </si>
  <si>
    <t xml:space="preserve">o "Híbrido Desigual" (promoção por proximidade física), replicação de reuniões de escritório em vídeo e falhas no aditivo de teletrabalho</t>
  </si>
  <si>
    <t xml:space="preserve">O título nomeia o 'Híbrido Desigual' e as falhas no aditivo, mas a lista abaixo não trata de nenhum dos dois. O alerta da linha 7590 é sobre pejotização.</t>
  </si>
  <si>
    <t xml:space="preserve">Escrever o parágrafo do Híbrido Desigual (quem vai ao escritório é promovido antes), com um caso, e um item sobre o aditivo ausente. Ou remeter ao Cap. 13, linhas 7180 a 7184.</t>
  </si>
  <si>
    <t xml:space="preserve">Documentação inexistente. Conhecimento nas cabeças. A pessoa sai. Vira vácuo.</t>
  </si>
  <si>
    <t xml:space="preserve">Fragmentos sem verbo em seção argumentativa. O padrão domina o capítulo: 7535 a 7543, 7573, 7577 a 7587, 7615 a 7619, 7627, 7633 a 7645, 7653 a 7661, 7668 a 7686.</t>
  </si>
  <si>
    <t xml:space="preserve">Prosa: 'Quando o conhecimento mora só na cabeça das pessoas, cada saída abre um buraco. Quem chega passa semanas reconstruindo decisões que ninguém escreveu.'</t>
  </si>
  <si>
    <t xml:space="preserve">Sem encontros presenciais. A cultura se dissolve em doze a vinte e quatro meses.</t>
  </si>
  <si>
    <t xml:space="preserve">Prazo preciso sem fonte nem caso.</t>
  </si>
  <si>
    <t xml:space="preserve">Tirar o prazo ou atribuí-lo. Ex.: 'Sem encontros presenciais, quem entrou depois nunca conhece quem decide, e os laços entre áreas se desfazem.'</t>
  </si>
  <si>
    <t xml:space="preserve">### Checklist de Operação Remota/Híbrida de Alta Performance e Blindagem Trabalhista (Lei 14.442/2022)</t>
  </si>
  <si>
    <t xml:space="preserve">O título promete blindagem trabalhista, mas só um item (7604) fala de jurídico, e de forma vaga. Nenhum item cobre aditivo, regime de jornada ou entregas.</t>
  </si>
  <si>
    <t xml:space="preserve">Acrescentar: 'aditivo de teletrabalho assinado por todo CLT remoto', 'regime por jornada ou por produção definido por cargo', 'meta semanal de entrega por squad, visível a todos'.</t>
  </si>
  <si>
    <t xml:space="preserve">### Por que empresas distribuídas vencem pela qualidade da escrita (Writing Culture) e morrem quando dependem de tradição oral</t>
  </si>
  <si>
    <t xml:space="preserve">Título deslocado: no molde do volume o 'Por que' abre o capítulo (Caps. 13 e 14). Aqui vem depois do checklist e encabeça remuneração, fuso, contratação e bem-estar.</t>
  </si>
  <si>
    <t xml:space="preserve">Levar o título para a linha 7525, onde está o argumento sem título. Dar a este bloco um título fiel ou fundi-lo à primeira metade. Cortar a frase-ponte da linha 7611.</t>
  </si>
  <si>
    <t xml:space="preserve">Três modelos de policy.</t>
  </si>
  <si>
    <t xml:space="preserve">A segunda metade repete temas da primeira com outros números: remuneração (7557 e 7613), contratação (7563 e 7631), rituais (7545 e 7666), escrita (7533 e 7680), fuso (7551 e 7625).</t>
  </si>
  <si>
    <t xml:space="preserve">Fundir cada par num lugar só, com um conjunto de números. A tipologia de remuneração deve ser uma: o checklist (7603) usa a da linha 7559, esta seção usa outra.</t>
  </si>
  <si>
    <t xml:space="preserve">Global flat. Paga o mesmo, independente de localização. Defendido por GitLab, e parte do Stripe.</t>
  </si>
  <si>
    <t xml:space="preserve">Erro e contradição: a GitLab é o caso clássico de salário ajustado por localização, como diz a linha 7559. A Stripe também ajusta. O exemplo de salário único é a 37signals.</t>
  </si>
  <si>
    <t xml:space="preserve">'Global flat: paga o mesmo em qualquer lugar. É o modelo da 37signals (Basecamp).' Tirar GitLab e Stripe daqui.</t>
  </si>
  <si>
    <t xml:space="preserve">O exemplo de salário único é a 37signals (Basecamp), que desde 2018 paga a todos como se morassem em São Francisco, em qualquer lugar. A GitLab faz o contrário: paga pelo mercado local, conforme a função, a senioridade e onde a pessoa mora.</t>
  </si>
  <si>
    <t xml:space="preserve">https://signalvnoise.com/svn3/basecamp-doesnt-employ-anyone-in-san-francisco-but-now-we-pay-everyone-as-though-all-did/</t>
  </si>
  <si>
    <t xml:space="preserve">Caro em países de alto custo (SF, NYC). Over-paid em países de baixo custo relativo.</t>
  </si>
  <si>
    <t xml:space="preserve">Lógica trocada: São Francisco e Nova York são cidades, e o salário único não fica caro onde o custo de vida já é alto. Fica caro onde o custo é baixo.</t>
  </si>
  <si>
    <t xml:space="preserve">'Simples e justo em princípio, mas caro: quem mora em cidade barata recebe bem acima do mercado local.'</t>
  </si>
  <si>
    <t xml:space="preserve">a remuneração costuma situar-se entre 50% e 70% da faixa equivalente nos Estados Unidos</t>
  </si>
  <si>
    <t xml:space="preserve">Fonte vaga ('relatórios anuais de plataformas como Deel e Remote') para faixa que pode estar alta para o Brasil. Repete, com outra faixa, a linha 7621 (50% a 65%).</t>
  </si>
  <si>
    <t xml:space="preserve">Citar relatório e ano. Sem fonte, dar ordem de grandeza com ressalva e unificar com a linha 7621.</t>
  </si>
  <si>
    <t xml:space="preserve">Semi-overlap, três a seis horas de diferença. Alguma sobreposição. Maioria assíncrona. Non-overlapping, mais de oito horas de diferença.</t>
  </si>
  <si>
    <t xml:space="preserve">A classificação deixa um buraco entre seis e oito horas de diferença. O texto está em fragmentos, com símbolos trocados por palavras ('mais ou menos três horas').</t>
  </si>
  <si>
    <t xml:space="preserve">Três faixas sem buraco: até 3 h (síncrono viável), de 3 a 8 h (janela curta de sobreposição, maioria assíncrona), mais de 8 h (quase tudo assíncrono).</t>
  </si>
  <si>
    <t xml:space="preserve">Contrata a pessoa como se fosse funcionário do EOR, que terceiriza para a sua empresa.</t>
  </si>
  <si>
    <t xml:space="preserve">Impreciso: no EOR a pessoa é de fato empregada do EOR, empregador formal no país dela. 'Como se fosse' sugere ficção.</t>
  </si>
  <si>
    <t xml:space="preserve">'O EOR é o empregador formal no país da pessoa: registra, recolhe os encargos e fatura a sua empresa.'</t>
  </si>
  <si>
    <t xml:space="preserve">Entity local. Abrir filial, ou subsidiária. Complexo (R$ 50 a R$ 200 mil setup). Justifica-se com dez ou mais contratações.</t>
  </si>
  <si>
    <t xml:space="preserve">O Vol. 9, Cap. 5 põe a virada do EOR para subsidiária em 15 a 20 pessoas por país. Falta o risco de estabelecimento permanente, que o Vol. 9 trata como decisivo.</t>
  </si>
  <si>
    <t xml:space="preserve">Unificar o limiar com o Vol. 9, citar o risco de estabelecimento permanente e remeter ao Vol. 9, Cap. 5 em vez de repetir a lista de opções.</t>
  </si>
  <si>
    <t xml:space="preserve">Contractor (PJ). Usado, mas com risco de pejotização (ver [[IGNICAO-Vol-8-Juridico-LGPD-e-Seguranca#CAPÍTULO 5</t>
  </si>
  <si>
    <t xml:space="preserve">Remissão errada: pejotização está no Vol. 8, Cap. 6 (Direito do Trabalho), para onde o próprio Cap. 5 do Vol. 8 remete. O Cap. 11 deste volume já aponta o Cap. 6.</t>
  </si>
  <si>
    <t xml:space="preserve">Trocar o alvo do link para o Capítulo 6 do Vol. 8 (Direito do Trabalho para Startups). A linha 1059 da Fase 16 tem o mesmo erro.</t>
  </si>
  <si>
    <t xml:space="preserve">a gestão de desempenho apoia-se em quatro pilares objetivos:</t>
  </si>
  <si>
    <t xml:space="preserve">Anuncia quatro pilares e lista cinco (resultado, metas, 1:1, avaliação escrita, PIP). A premissa também falha: no remoto ninguém fica visível no escritório.</t>
  </si>
  <si>
    <t xml:space="preserve">'No remoto, a tentação é medir quem fica mais tempo online. A gestão de desempenho se apoia em cinco pilares:' e manter a lista.</t>
  </si>
  <si>
    <t xml:space="preserve">No trabalho remoto não se avalia quem fica mais horas visível no escritório; a gestão de desempenho</t>
  </si>
  <si>
    <t xml:space="preserve">Ponto e vírgula esconde duas frases e monta antítese. São 9 no trecho, com outros casos em 7670 e 7699.</t>
  </si>
  <si>
    <t xml:space="preserve">Separar com ponto: 'No remoto, ninguém é avaliado por horas online. A gestão de desempenho se apoia em...'.</t>
  </si>
  <si>
    <t xml:space="preserve">Outcome-based. Medir resultado. Não horas, ou atividade.</t>
  </si>
  <si>
    <t xml:space="preserve">Rótulos em inglês com fragmentos, bem na tese do capítulo. A vírgula antes de 'ou' é marca da troca mecânica de barras e travessões.</t>
  </si>
  <si>
    <t xml:space="preserve">Transformar os cinco pilares num parágrafo: 'Meça o resultado, não as horas. Combine metas escritas, revise-as em 1:1 semanais e registre a avaliação por escrito.'</t>
  </si>
  <si>
    <t xml:space="preserve">**Conversas individuais (1:1) regulares:** realizadas semanalmente (ou, no mínimo, a cada quinze dias) com pauta compartilhada previamente por escrito.</t>
  </si>
  <si>
    <t xml:space="preserve">Reescrita parcial visível: um item de cada lista foi polido (negrito, frase completa) e os vizinhos seguem em fragmentos em inglês. Também em 7621, 7629 e 7670.</t>
  </si>
  <si>
    <t xml:space="preserve">Reescrever cada lista inteira no mesmo registro, de preferência em prosa corrida.</t>
  </si>
  <si>
    <t xml:space="preserve">Slack verde por dez horas não é entrega. Entrega de seis horas com Slack apagado pode ser excelente. Recalibrar não é opcional. É a diferença entre liderança madura e micromanagement disfarçado.</t>
  </si>
  <si>
    <t xml:space="preserve">Antíteses em série e frases curtas de efeito. Repete pela terceira vez a tese da abertura. Ver também 7590 ('montando passivo, não estrutura').</t>
  </si>
  <si>
    <t xml:space="preserve">Uma frase basta: 'Dez horas de bolinha verde no Slack não dizem nada sobre o que ficou pronto.' Cortar o resto do alerta.</t>
  </si>
  <si>
    <t xml:space="preserve">Empresas de cinquenta a duzentas pessoas. All-hands quinzenal (trinta a quarenta e cinco minutos), com Q&amp;A.</t>
  </si>
  <si>
    <t xml:space="preserve">Contradiz o Cap. 8 (linha 5525: all-hands mensal de 60 a 90 minutos de 50 a 200 pessoas) e o Vol. 7, Cap. 9 (mensal, 75 a 90 minutos, de 50 a 150).</t>
  </si>
  <si>
    <t xml:space="preserve">Adotar a régua do Cap. 8 e remeter a ela, ou justificar a cadência quinzenal para times remotos. Uma régua só na coleção.</t>
  </si>
  <si>
    <t xml:space="preserve">acima de 200 colaboradores realize um encontro presencial anual de três a cinco dias (investimento típico de R$ 3 mil a R$ 10 mil por pessoa)</t>
  </si>
  <si>
    <t xml:space="preserve">O Cap. 13 (linha 7176) fixa o encontro anual em dois a três dias. A 'régua de porte do volume' também não é única: o Cap. 13 fala em 'acima de 100 a 200 pessoas'.</t>
  </si>
  <si>
    <t xml:space="preserve">Unificar duração e faixas no Cap. 13 e remeter a ele daqui: 'conforme a régua do Capítulo 13'.</t>
  </si>
  <si>
    <t xml:space="preserve">reunião geral (*all-hands*) mensal combinada a rituais semanais por diretoria; seguindo a régua de porte do volume</t>
  </si>
  <si>
    <t xml:space="preserve">O ponto e vírgula parte a frase no meio e 'régua de porte do volume' é vaga: o leitor não sabe onde fica essa régua.</t>
  </si>
  <si>
    <t xml:space="preserve">'...combinada a rituais semanais por diretoria. Acima de 200 pessoas, faça um encontro presencial anual (...), conforme a régua do Capítulo 13.'</t>
  </si>
  <si>
    <t xml:space="preserve">Isolamento, quarenta a cinquenta por cento dos trabalhadores remote reportam. Sério.</t>
  </si>
  <si>
    <t xml:space="preserve">Estatística sem fonte e fragmento enfático ('Sério.'). As pesquisas conhecidas sobre solidão no trabalho remoto dão números variados, muitas vezes menores.</t>
  </si>
  <si>
    <t xml:space="preserve">Citar pesquisa e ano, ou dizer 'o isolamento está entre as queixas mais citadas de quem trabalha remoto (fonte)'. Cortar 'Sério.'</t>
  </si>
  <si>
    <t xml:space="preserve">Blur de trabalho, e casa, overwork. Sedentarismo, sem commute natural.</t>
  </si>
  <si>
    <t xml:space="preserve">Troca mecânica: travessões e barras viraram vírgulas ('Custo, dez a vinte', 'Time zones, e coordenação', 'Slack, ou Notion') e números viraram extenso ao lado de algarismos.</t>
  </si>
  <si>
    <t xml:space="preserve">Reescrever em prosa: 'O trabalho invade a casa e o expediente se estende. Sem o trajeto diário, a pessoa se mexe menos.' Padronizar números em algarismos.</t>
  </si>
  <si>
    <t xml:space="preserve">Auxílio de estrutura para teletrabalho (alinhado ao Capítulo 15:</t>
  </si>
  <si>
    <t xml:space="preserve">Autorremissão: este é o Capítulo 15. Os valores vêm do Cap. 11 (Compensação e Benefícios), que era o Cap. 15 na numeração antiga.</t>
  </si>
  <si>
    <t xml:space="preserve">Trocar por 'alinhado ao Capítulo 11', com link para o Cap. 11 (Compensação e Benefícios no Brasil).</t>
  </si>
  <si>
    <t xml:space="preserve">R$ 150 a R$ 400 mensais para internet e energia, sempre formalizado como reembolso indenizatório no aditivo de teletrabalho do art. 75-D da CLT para não integrar o salário</t>
  </si>
  <si>
    <t xml:space="preserve">Contradiz o Cap. 11 (linha 6485): valor fixo mensal sem comprovação tende a ser tratado como salário. Aqui o aditivo parece bastar. Conselho tributário arriscado.</t>
  </si>
  <si>
    <t xml:space="preserve">Alinhar ao Cap. 11: 'reembolso de despesas comprovadas, previsto no aditivo (art. 75-D). Valor fixo sem comprovação pode virar salário. Valide com o contador.'</t>
  </si>
  <si>
    <t xml:space="preserve">O art. 75-D manda prever em contrato escrito o fornecimento de equipamentos e o reembolso de despesas e diz que essas utilidades não integram a remuneração. Mas, para a Receita, só fica fora da contribuição previdenciária o reembolso de despesa necessária e comprovada (SC Cosit 63/2022), e valor fixo mensal sem comprovação corre risco de autuação.</t>
  </si>
  <si>
    <t xml:space="preserve">https://findes.com.br/wp-content/uploads/2025/09/Informe-Estrategico-–-Regras-da-CLT-sobre-o-teletrabalho-ou-trabalho-remoto.pdf | https://www.infomoney.com.br/carreira/trabalhadores-e-empresas-terao-de-comprovar-gastos-com-home-office-decide-receita/amp/</t>
  </si>
  <si>
    <t xml:space="preserve">para prestadores ou executivos no exterior, previsão contratual de 20 a 30 dias úteis anuais de descanso remunerado além dos feriados locais</t>
  </si>
  <si>
    <t xml:space="preserve">Descanso remunerado em contrato de prestador PJ é indício clássico de vínculo e contraria o alerta de pejotização do capítulo (7590). Não fica claro se 'no exterior' vale para os dois.</t>
  </si>
  <si>
    <t xml:space="preserve">Restringir a quem é contratado via EOR ou empregado no exterior. Para PJ no Brasil, nada de férias pagas: preço por entrega e pausas combinadas. Remeter ao Vol. 8, Cap. 6.</t>
  </si>
  <si>
    <t xml:space="preserve">Para empregado CLT, os 30 dias com um terço estão certos. Para PJ no Brasil, pausa remunerada pode ser combinada como condição comercial, mas copiar regras da CLT no contrato, como férias pagas, pode servir de prova de vínculo mascarado.</t>
  </si>
  <si>
    <t xml:space="preserve">https://www.contabilizei.com.br/contabilidade-online/pj-tem-direito-a-ferias/</t>
  </si>
  <si>
    <t xml:space="preserve">Stipend para wellness, gym, e mindfulness apps.</t>
  </si>
  <si>
    <t xml:space="preserve">Frase inteira em inglês, com vírgula antes de 'e'. Exemplo do inglês sem necessidade que atravessa o capítulo.</t>
  </si>
  <si>
    <t xml:space="preserve">'Auxílio para academia, bem-estar e aplicativos de meditação.'</t>
  </si>
  <si>
    <t xml:space="preserve">(R$ 300 a 800 por mês (Vittude, Zenklub corporativo, Conexa Saude))</t>
  </si>
  <si>
    <t xml:space="preserve">Parênteses aninhados, 'Saude' sem acento e marcas que podem ter mudado: a Zenklub foi incorporada pela Conexa. A lista pode estar desatualizada em 2026.</t>
  </si>
  <si>
    <t xml:space="preserve">'subsídio para terapia de R$ 300 a R$ 800 por mês, por plataformas como Vittude e Conexa Saúde' (conferir as marcas ativas em outubro de 2026).</t>
  </si>
  <si>
    <t xml:space="preserve">Documentação escrita vira infraestrutura crítica.</t>
  </si>
  <si>
    <t xml:space="preserve">Adjetivo inflado ('crítica') numa frase solta que nada acrescenta à seção 1 (linha 7533).</t>
  </si>
  <si>
    <t xml:space="preserve">Cortar ou fundir com a linha 7533: 'Num time distribuído, o que não está escrito não existe para quem não estava lá.'</t>
  </si>
  <si>
    <t xml:space="preserve">Decision logs, por que decidimos X. Preserva raciocínio para futuros.</t>
  </si>
  <si>
    <t xml:space="preserve">Frase truncada ('para futuros' o quê?) e rótulo colado por vírgula, provável travessão trocado.</t>
  </si>
  <si>
    <t xml:space="preserve">'Registro de decisões: por que decidimos X, para que quem chegar depois entenda o raciocínio sem refazer a discussão.'</t>
  </si>
  <si>
    <t xml:space="preserve">### O Espelho do Trabalho Distribuído: Você Mede Entregas Reais ou Conta Horas de Bolinha Verde no Slack?</t>
  </si>
  <si>
    <t xml:space="preserve">O título pergunta se você mede entregas, mas nenhuma das três perguntas testa isso. O Espelho não retoma a cena do diretor nem o 'Teatro do Mouse Mexendo'.</t>
  </si>
  <si>
    <t xml:space="preserve">Trocar a pergunta 2 por: 'Se um diretor propusesse fotografar telas amanhã, você saberia dizer o que cada squad entregou na última sexta?' O teste jurídico vai para o checklist.</t>
  </si>
  <si>
    <t xml:space="preserve">Quando **Lucas e Marina** travaram as regras de *O Espelho do Trabalho Distribuído: Você Mede...* na rotina de São Paulo e Florianópolis, o gargalo que drenava o tempo dos fundadores deu lugar a um processo previsível.</t>
  </si>
  <si>
    <t xml:space="preserve">Única volta do arquétipo depois da abertura, e não fala da cena (o diretor e o software espião). Cópia literal do fecho do Cap. 8 (linha 5636).</t>
  </si>
  <si>
    <t xml:space="preserve">Trocar por um desfecho da cena, com um número de entrega. Ex.: o diretor que queria fotografar telas passa a cobrar o documento de uma página antes de cada reunião.</t>
  </si>
  <si>
    <t xml:space="preserve">mantendo **controle formal de jornada** (registro eletrônico e janelas síncronas combinadas) para quem cumpre rotina de disponibilidade ou *core hours*, e reservando a modalidade</t>
  </si>
  <si>
    <t xml:space="preserve">Pergunta de autodiagnóstico com cerca de 90 palavras, quatro artigos de lei e dois parênteses. Ninguém responde de cabeça. É item de checklist.</t>
  </si>
  <si>
    <t xml:space="preserve">'Cada pessoa remota com carteira assinada tem aditivo que diz se trabalha por jornada ou por entrega, e a empresa respeita isso na prática?'</t>
  </si>
  <si>
    <t xml:space="preserve">**Regra de Bolso (*estilo Jason Fried / Andy Grove*):** Nunca tente replicar o escritório físico dentro da internet</t>
  </si>
  <si>
    <t xml:space="preserve">O rótulo 'estilo Jason Fried / Andy Grove' é name-dropping. E a regra manda trocar reuniões síncronas por documentos, contra o próprio capítulo, que mantém all-hands e 1:1.</t>
  </si>
  <si>
    <t xml:space="preserve">'Regra de bolso: reunião só para decidir ou criar vínculo. Status e contexto vão por escrito.' Sem nomes no rótulo.</t>
  </si>
  <si>
    <t xml:space="preserve">Audite com o jurídico trabalhista todos os aditivos de teletrabalho</t>
  </si>
  <si>
    <t xml:space="preserve">Auditar todos os aditivos com advogado é projeto de semanas, não ritual de segunda-feira. Repete a pergunta 2 do Espelho e não toca a cena nem a medição por entrega.</t>
  </si>
  <si>
    <t xml:space="preserve">'Segunda, 9h: escreva, para cada squad, o que ficou pronto na sexta. Onde não souber, marque 15 minutos e combine a meta binária da semana.' Manter a regra do documento de uma página.</t>
  </si>
  <si>
    <t xml:space="preserve">e institua a regra **"Sem Documento Pré-Lido de 1 Página, Sem Reunião"**.</t>
  </si>
  <si>
    <t xml:space="preserve">O volume acaba aqui, sem fecho das Fases 15 e 16 nem ponte para o Vol. 7. O último gesto do volume é uma auditoria trabalhista. Só o Vol. 9 tem epílogo.</t>
  </si>
  <si>
    <t xml:space="preserve">Decidir um padrão para a coleção. Se houver fecho, um parágrafo basta: o que o leitor leva das Fases 15 e 16 e por que operações e produto (Vol. 7) vêm a seguir.</t>
  </si>
  <si>
    <t xml:space="preserve">reunindo 22 frameworks de produto e operação (do Continuous Discovery, Shape Up e OKRs ao Hoshin Kanri, DORA &amp; SPACE, WBR e Toyota Kata), o canvas Org Chart Evolution e 3 templates operacionais</t>
  </si>
  <si>
    <t xml:space="preserve">A Fase 17 tem 20 frameworks (a linha 79 diz 20). Hoshin Kanri está no Vol. 9, Fase 19, e o canvas Org Chart Evolution no Vol. 6, Fase 16. Nenhum dos dois aparece neste volume.</t>
  </si>
  <si>
    <t xml:space="preserve">Reescrever: 'reunindo 20 frameworks de produto e operação (do Continuous Discovery, Shape Up e OKRs a DORA e SPACE, WBR e Toyota Kata) e 3 templates operacionais'. Remeter Hoshin Kanri ao Vol. 9, Fase 19, e Org Chart Evolution ao Vol. 6, Fase 16.</t>
  </si>
  <si>
    <t xml:space="preserve">FASE 17</t>
  </si>
  <si>
    <t xml:space="preserve"># FASE DA ETAPA</t>
  </si>
  <si>
    <t xml:space="preserve">Num volume de fase única, o H1 'Fase da Etapa' e o parágrafo da linha 79 repetem o H2 da Fase 17 logo abaixo e a frase do 'Sobre este Volume'. O rótulo soa a bastidor.</t>
  </si>
  <si>
    <t xml:space="preserve">Cortar o H1 e o parágrafo da linha 79, ou fundir a frase útil na abertura da Fase 17. No sumário (linha 60), trocar 'Fase da Etapa (Fase 17)' por 'Fase 17'.</t>
  </si>
  <si>
    <t xml:space="preserve">a engenharia em Florianópolis disparou as três atualizações simultâneas</t>
  </si>
  <si>
    <t xml:space="preserve">No Vol. 6 (6:7514) produto e arquitetura ficam com Lucas em São Paulo e o comercial com Marina em Florianópolis. Aqui e no Vol. 10 (10:573) a engenharia está na Ilha.</t>
  </si>
  <si>
    <t xml:space="preserve">Escolher uma geografia. Pela bíblia: "Enquanto Marina saía de mais uma reunião em Florianópolis, a engenharia em São Paulo disparou...", e ajustar 10:573.</t>
  </si>
  <si>
    <t xml:space="preserve">Enquanto Marina saía da sétima reunião seguida de alinhamento que terminou sem decisão em São Paulo, a engenharia em Florianópolis disparou as três atualizações simultâneas</t>
  </si>
  <si>
    <t xml:space="preserve">Inverte a geografia da bíblia: Marina é a comercial baseada em Florianópolis e Lucas, o engenheiro, vem de São Paulo. No Vol. 5 Marina atende a chamada de vídeo em Florianópolis.</t>
  </si>
  <si>
    <t xml:space="preserve">Trocar as praças ('Enquanto Marina saía ... em Florianópolis, a engenharia de Lucas em São Paulo disparou...') ou marcar a viagem ('Marina, de passagem por São Paulo, saía...').</t>
  </si>
  <si>
    <t xml:space="preserve">toda empresa, mesmo de software puro, é uma fábrica: e que a produção de um executivo não é o que ele faz sozinho</t>
  </si>
  <si>
    <t xml:space="preserve">Dois-pontos seguidos de 'e que' quebram a frase (travessão trocado). 'Mesmo de software puro' põe na boca de Grove (1983) uma glosa que não é dele.</t>
  </si>
  <si>
    <t xml:space="preserve">'Andy Grove ensinava na Intel que toda empresa é uma fábrica e que a produção de um gestor é a produção da sua organização somada à das áreas que ele influencia.'</t>
  </si>
  <si>
    <t xml:space="preserve">da cadência semanal e da árvore de OKRs no Passo 1 (que impede três squads de subirem código conflitante no escuro) até o post-mortem sem caça às bruxas do motor de conciliação no Passo 7</t>
  </si>
  <si>
    <t xml:space="preserve">OKRs estão no Passo 2, não no 1. E nenhum dos sete passos volta à cena: o Passo 7 é genérico e não fala do motor de conciliação.</t>
  </si>
  <si>
    <t xml:space="preserve">Corrigir para 'Passo 2' e fechar cada passo com uma linha sobre a empresa de Lucas e Marina. No Passo 7, mostrar o post-mortem do motor de conciliação com as três travas de deploy citadas no Fechamento.</t>
  </si>
  <si>
    <t xml:space="preserve">O2 --&gt; T3KR["Team OKRs, Growth&lt;br/&gt;KR1: CAC payback 6m&lt;br/&gt;KR2: +15% conv. checkout"]</t>
  </si>
  <si>
    <t xml:space="preserve">O diagrama que ensina KRs que somam ao objetivo liga O2 (expandir NRR) a KRs de aquisição (CAC payback, checkout) e põe o KR de NRR 115% sob O1.</t>
  </si>
  <si>
    <t xml:space="preserve">Ligar O2 ao time de CS (NRR 115%, churn menor que 2%) e O1 aos times de Vendas e Growth. Reescrever O2 como 'Elevar o NRR de 104% para 115%'.</t>
  </si>
  <si>
    <t xml:space="preserve">consolide as ferramentas por estágio de maturidade (pré-PMF, pós-PMF e escala) conforme a tabela consolidada a seguir</t>
  </si>
  <si>
    <t xml:space="preserve">A pilha aparece três vezes (callout, Mermaid e tabela) com listas que não batem (Sage Intacct, BambooHR, Oracle). A 'tabela a seguir' vem 100 linhas depois e não tem colunas por estágio.</t>
  </si>
  <si>
    <t xml:space="preserve">Manter só a tabela da linha 227, com três colunas reais (pré-PMF, pós-PMF, escala), e cortar o callout e o Mermaid do Passo 4.</t>
  </si>
  <si>
    <t xml:space="preserve">Sete passos.</t>
  </si>
  <si>
    <t xml:space="preserve">Dois H3 seguidos (linhas 95 e 127) abrem os mesmos sete passos, e 'Sete passos.' repete o anúncio da linha 97.</t>
  </si>
  <si>
    <t xml:space="preserve">Fundir os dois cabeçalhos num só ('Cadência, OKRs, processos e post-mortems em sete passos') e cortar a frase.</t>
  </si>
  <si>
    <t xml:space="preserve">Cadência operacional, ritmo de all-hands, incidentes, automação e OKRs operacionais, é detalhada no</t>
  </si>
  <si>
    <t xml:space="preserve">Sujeito composto no plural com verbo no singular, e vírgula separando sujeito e verbo.</t>
  </si>
  <si>
    <t xml:space="preserve">'Cadência operacional, ritmo de all-hands, incidentes, automação e OKRs operacionais são detalhados no Capítulo 10.'</t>
  </si>
  <si>
    <t xml:space="preserve">#### Passo 2, implemente OKRs corretamente</t>
  </si>
  <si>
    <t xml:space="preserve">Passos 1 e 6 usam dois-pontos no título e os outros cinco usam vírgula, resto da troca mecânica do travessão.</t>
  </si>
  <si>
    <t xml:space="preserve">Padronizar com dois-pontos: 'Passo 2: implemente OKRs corretamente', e o mesmo nos Passos 3, 4, 5 e 7.</t>
  </si>
  <si>
    <t xml:space="preserve">A maioria das empresas falha na execução de OKRs por repetir quatro erros clássicos, listados a seguir em ordem de frequência:</t>
  </si>
  <si>
    <t xml:space="preserve">Seguem cinco erros, não quatro, e nada sustenta a 'ordem de frequência'. Dois vêm com título em negrito e três sem, sinal de lista mal convertida em prosa.</t>
  </si>
  <si>
    <t xml:space="preserve">'A maioria das empresas tropeça nos OKRs por cinco erros clássicos:' e dar o mesmo tratamento aos cinco (frase-título em negrito ou nenhuma). Cortar 'em ordem de frequência' ou citar a fonte.</t>
  </si>
  <si>
    <t xml:space="preserve">Nos OKRs aspiracionais, 60% a 70% de atingimento (0,6 a 0,7) indica meta bem calibrada. Separe OKRs comprometidos</t>
  </si>
  <si>
    <t xml:space="preserve">A regra comprometido x aspiracional sai duas vezes neste parágrafo e volta em 119, 277, 735, 1476, 1570 e 1659. '3 a 5 objetivos' aparece seis vezes e o check-in de 5 minutos, quatro.</t>
  </si>
  <si>
    <t xml:space="preserve">Explicar a regra uma vez, no Passo 2, com exemplo, e nas demais passagens remeter a ela em meia frase.</t>
  </si>
  <si>
    <t xml:space="preserve">(3) suporte técnico (SLA por nível); Desenvolvimento de feature (da ideia ao deploy). Incident response (quando o produto cai). Onboarding de novo colaborador.</t>
  </si>
  <si>
    <t xml:space="preserve">A lista numerada quebra no item 4: perde a numeração e vira frases soltas com maiúscula, corrompida pela troca de pontuação.</t>
  </si>
  <si>
    <t xml:space="preserve">Como é checklist, usar lista numerada de 1 a 10: onboarding de cliente, faturamento e cobrança, suporte (SLA por nível), desenvolvimento de funcionalidade, resposta a incidentes, entrada e saída de pessoas, contratação sênior, revisão de negócios, renovação.</t>
  </si>
  <si>
    <t xml:space="preserve">Para cada um, crie um playbook em texto simples (não precisa de software caro) com:</t>
  </si>
  <si>
    <t xml:space="preserve">O passo pede playbook para os dez processos, mas os critérios de saída (linhas 278 e 287) exigem playbook só para os cinco que mais doem.</t>
  </si>
  <si>
    <t xml:space="preserve">Alinhar o passo à saída: 'Comece pelos cinco que mais doem quando quebram. Os outros cinco ganham dono agora e playbook no trimestre seguinte.'</t>
  </si>
  <si>
    <t xml:space="preserve">(conforme a regra de governança do Capítulo 9)</t>
  </si>
  <si>
    <t xml:space="preserve">A regra de revisão trimestral e semestral está no Cap. 8, Gestão do Conhecimento (linhas 4298 e 4553). O Cap. 9 é Comunicação Interna. Número da versão anterior.</t>
  </si>
  <si>
    <t xml:space="preserve">Trocar por '(conforme a regra de governança do Capítulo 8)', com link para o Capítulo 8.</t>
  </si>
  <si>
    <t xml:space="preserve">Ferramentas Típicas em 2026 (Referência Unificada da Fase 17: Pré-PMF → Pós-PMF → Escala)</t>
  </si>
  <si>
    <t xml:space="preserve">Rótulo de bastidor ('Referência Unificada') e promessa de três estágios que a tabela não entrega: só há duas colunas.</t>
  </si>
  <si>
    <t xml:space="preserve">'| Função | Ferramentas típicas em 2026 |' ou criar de fato as colunas pré-PMF, pós-PMF e escala.</t>
  </si>
  <si>
    <t xml:space="preserve">| Financeiro | Conta Azul, QuickBooks, Omie |</t>
  </si>
  <si>
    <t xml:space="preserve">QuickBooks aparece como ferramenta típica no Brasil em 2026. Desconfio que a Intuit não oferece mais a versão brasileira. O callout da linha 122 já o trata como 'internacional'.</t>
  </si>
  <si>
    <t xml:space="preserve">Verificar. Se confirmado, trocar por 'Conta Azul, Omie, Nibo' e citar QuickBooks só para operação no exterior.</t>
  </si>
  <si>
    <t xml:space="preserve">Menos é mais. Doze ferramentas bem-integradas valem mais que trinta ferramentas que ninguém usa direito.</t>
  </si>
  <si>
    <t xml:space="preserve">Três tetos para a pilha: 'doze' aqui, 'vinte SaaS' de custo 'altíssimo' (122) e 'teto de 15 a 20' (207 e 279). O Mermaid diz que a escala 'substitui' e lista 'Tudo anterior +'.</t>
  </si>
  <si>
    <t xml:space="preserve">Escolher um teto (ex.: 15 a 20 ferramentas ativas na escala) e usar o mesmo número nos três lugares. Trocar 'Tudo anterior +' por 'Consolida o pré e o pós-PMF' e cortar o clichê 'Menos é mais'.</t>
  </si>
  <si>
    <t xml:space="preserve">Formatos de all-hands, comunicação de RIF e protocolos async por tamanho de time</t>
  </si>
  <si>
    <t xml:space="preserve">'RIF' (reduction in force) aparece sem tradução nem glosa, e 'async' sem necessidade.</t>
  </si>
  <si>
    <t xml:space="preserve">'Formatos de all-hands, comunicação de cortes de pessoal e protocolos assíncronos por tamanho de time estão no Capítulo 9.'</t>
  </si>
  <si>
    <t xml:space="preserve">Dashboards centrais: receita, retenção, CAC e LTV, churn, e pipeline. Atualizados diariamente. Acesso controlado: nem todos precisam ver tudo.</t>
  </si>
  <si>
    <t xml:space="preserve">Lista de quatro itens desmontada em frases sem verbo. O mesmo padrão se repete nos passos e em quase todos os blocos de framework.</t>
  </si>
  <si>
    <t xml:space="preserve">'Acima disso, monte um data warehouse pequeno com ingestão automática, painéis de receita, retenção, CAC, LTV, churn e pipeline atualizados todo dia, acesso por perfil e a regra de trazer dado a toda decisão grande.'</t>
  </si>
  <si>
    <t xml:space="preserve">**Verificação prática dos critérios de saída (lista unificada de validação).**</t>
  </si>
  <si>
    <t xml:space="preserve">Três listas de saída em sequência (6 critérios, 6 critérios observáveis, 8 perguntas) repetem os mesmos itens. O critério 3 e o observável 3 são praticamente idênticos.</t>
  </si>
  <si>
    <t xml:space="preserve">Fundir numa lista única de seis critérios verificáveis, cada um com métrica e limiar, e cortar as outras duas. Manter o plano imediato de quatro itens.</t>
  </si>
  <si>
    <t xml:space="preserve">3. Listar processos críticos ainda não documentados. Escolher dois para documentar essa semana.</t>
  </si>
  <si>
    <t xml:space="preserve">Os itens 1 e 2 vêm no imperativo e os itens 3 e 4 no infinitivo telegráfico.</t>
  </si>
  <si>
    <t xml:space="preserve">'3. Liste os processos críticos sem documentação e escolha dois para documentar nesta semana. 4. Audite os SaaS pagos e elimine os redundantes.'</t>
  </si>
  <si>
    <t xml:space="preserve">KR2: reduzir chamados críticos de conciliação de 180 para menos de 10 por mês</t>
  </si>
  <si>
    <t xml:space="preserve">Os 180 chamados se acumularam em duas horas no incidente (linha 87). Aqui viram base mensal e, na linha 1252, base trimestral. Três bases de tempo para o mesmo número.</t>
  </si>
  <si>
    <t xml:space="preserve">Usar uma base de rotina plausível, ex.: 'reduzir chamados críticos de conciliação de 45 para menos de 10 por mês', e deixar os 180 só como pico do incidente.</t>
  </si>
  <si>
    <t xml:space="preserve">KR1: elevar o NRR trimestral de 104% para 115%</t>
  </si>
  <si>
    <t xml:space="preserve">NRR se mede em janela de 12 meses. Subir 11 pontos num trimestre é irrealista, e um NRR de 115% por trimestre, anualizado, passaria de 170%.</t>
  </si>
  <si>
    <t xml:space="preserve">'KR1: elevar o NRR dos últimos 12 meses de 104% para 108% até o fim do trimestre' ou medir a receita de expansão do trimestre.</t>
  </si>
  <si>
    <t xml:space="preserve">100% dos fluxos críticos de faturamento cobertos por testes de contrato automatizados e post-mortem publicado em até 48h</t>
  </si>
  <si>
    <t xml:space="preserve">O Passo 7 manda circular o rascunho em 48 horas e publicar a versão final em cinco dias úteis. O KR também junta duas metas distintas.</t>
  </si>
  <si>
    <t xml:space="preserve">Separar em dois KRs e alinhar ao protocolo: 'rascunho do post-mortem em 48h e versão final em até cinco dias úteis'.</t>
  </si>
  <si>
    <t xml:space="preserve">KR3: manual de vendas (v1) documentado e aplicado em 100% das oportunidades comerciais.</t>
  </si>
  <si>
    <t xml:space="preserve">O exemplo viola a regra da linha 155: documentar o playbook e contratar vendedores são iniciativas, não KRs. O O3 repete o erro (representante contratado, decisão documentada).</t>
  </si>
  <si>
    <t xml:space="preserve">Trocar por resultados: 'KR3: conversão das oportunidades sem o fundador igual ou maior que 80% da dele' e, no O3, 'KR2: R$ 30 mil de MRR em Campinas'. Deixar manual e contratação como iniciativas entre parênteses.</t>
  </si>
  <si>
    <t xml:space="preserve">| Churn mensal | ≤ 5% | 4,2% | → |</t>
  </si>
  <si>
    <t xml:space="preserve">A meta de churn do painel é 5% ou menos, mas o KR2 do mesmo trimestre leva o churn de 5% para 3%.</t>
  </si>
  <si>
    <t xml:space="preserve">'| Churn mensal | ≤ 3% | 4,2% | ↓ |'.</t>
  </si>
  <si>
    <t xml:space="preserve">O excesso de ferramentas ocorre quando a empresa adota cada software novo que surge no mercado, acumulando 40 acessos distintos que não conversam entre si.</t>
  </si>
  <si>
    <t xml:space="preserve">As quatro patologias do título são frases soltas, sem nome próprio, sem caso e sem custo. A seção promete diagnóstico e entrega uma lista.</t>
  </si>
  <si>
    <t xml:space="preserve">Dar nome a cada armadilha (ex.: 'cemitério de SaaS', 'OKR de vitrine', 'reunião sem pauta', 'dado para depois') e ancorar uma delas na empresa de Lucas e Marina, com número.</t>
  </si>
  <si>
    <t xml:space="preserve">a escala internacional apoiou-se em metas trimestrais claras, playbooks de onboarding multilíngue, infraestrutura técnica multirregião</t>
  </si>
  <si>
    <t xml:space="preserve">Caso sem número nem episódio verificável, protegido por 'leitura operacional'. O tema, internacionalização, é do Vol. 9, Cap. 5, e não ilustra operações em escala.</t>
  </si>
  <si>
    <t xml:space="preserve">Trocar por caso brasileiro com dado público de operação (rituais, métricas, incidentes) ou reduzir a VTEX a dois fatos datados e uma lição sobre cadência antes de abrir praças.</t>
  </si>
  <si>
    <t xml:space="preserve">### O Espelho de Andy Grove: autodiagnóstico de saída da Fase 17</t>
  </si>
  <si>
    <t xml:space="preserve">Espelho e Ritual ficam na linha 378, antes de 1.280 linhas de frameworks e templates. A fase fecha duas vezes, e o desfecho da cena só aparece no Fechamento (linha 1669).</t>
  </si>
  <si>
    <t xml:space="preserve">Mover Espelho e Ritual para o fim, logo antes do Fechamento, e abrir o Espelho com a sexta-feira dos 410 clientes. Se o molde da coleção for mantido, ao menos citar a cena na primeira pergunta.</t>
  </si>
  <si>
    <t xml:space="preserve">Feche a planilha de metas e encare a verdade nua da sua operação hoje:</t>
  </si>
  <si>
    <t xml:space="preserve">Clichês em série na fase: 'verdade nua', 'O segredo está em' (355), 'Menos é mais' (243), 'apagando incêndios' (91 e 145).</t>
  </si>
  <si>
    <t xml:space="preserve">'Feche a planilha de metas e responda sobre a operação de hoje:'.</t>
  </si>
  <si>
    <t xml:space="preserve">Processo bom não é burocracia para impedir erros raros; é o trilho mínimo que libera gente talentosa para decidir rápido sem pedir bênção.</t>
  </si>
  <si>
    <t xml:space="preserve">Antítese 'não é X, é Y' montada com ponto e vírgula. O trecho tem 31 pontos e vírgulas em prosa, cerca de 14 escondendo duas frases (ex.: 355, 359, 373).</t>
  </si>
  <si>
    <t xml:space="preserve">'Processo bom é o trilho mínimo que deixa gente talentosa decidir rápido sem pedir bênção.'</t>
  </si>
  <si>
    <t xml:space="preserve">em substituição à reunião geral de liderança de segunda-feira do Passo 1 guiada exclusivamente por desvios em métricas antecedentes</t>
  </si>
  <si>
    <t xml:space="preserve">O aposto enxertado faz 'guiada exclusivamente por desvios' qualificar a reunião do Passo 1, e não a WBR. O Ritual fica ambíguo.</t>
  </si>
  <si>
    <t xml:space="preserve">'Cancele as reuniões de status sem pauta escrita e troque a reunião de liderança de segunda (Passo 1) por uma WBR de 60 minutos, guiada só por desvios nas métricas antecedentes, com plano de ação, dono e prazo.'</t>
  </si>
  <si>
    <t xml:space="preserve">#### Framework: Hábitos de Descoberta Contínua (Continuous Discovery Habits, Teresa Torres, 2021)</t>
  </si>
  <si>
    <t xml:space="preserve">Descoberta contínua de Torres e Shape Up são explicados duas vezes no volume: aqui e no Cap. 1 (seções 1 e 7, linhas 1712 e 1857), com exemplos diferentes.</t>
  </si>
  <si>
    <t xml:space="preserve">Deixar a mecânica num só lugar (este manual) e, no Cap. 1, só a aplicação em múltiplos squads com remissão. Ou o inverso, cortando aqui.</t>
  </si>
  <si>
    <t xml:space="preserve">Os seis primeiros blocos deste manual (Continuous Discovery, Shape Up, PR-FAQ, Stage-Gate, Dual-Track e OST)</t>
  </si>
  <si>
    <t xml:space="preserve">Não há bloco de OST neste manual: ele está no Vol. 3, Fase 9, como a própria linha 409 indica. O sexto bloco daqui é o de OKRs.</t>
  </si>
  <si>
    <t xml:space="preserve">'Os cinco primeiros blocos deste manual (Continuous Discovery, Shape Up, PR-FAQ, Stage-Gate e Dual-Track)...' e remeter a OST ao Vol. 3, Fase 9.</t>
  </si>
  <si>
    <t xml:space="preserve">(Framework: Opportunity Solution Tree (Teresa Torres) (Fase 9))</t>
  </si>
  <si>
    <t xml:space="preserve">Remissão em formato de bastidor, com parênteses aninhados, sem volume nem link. Repete na linha 722 com o MBO.</t>
  </si>
  <si>
    <t xml:space="preserve">'(ver o framework Opportunity Solution Tree no Vol. 3, Fase 9)', com link.</t>
  </si>
  <si>
    <t xml:space="preserve">1. Interviewing semanal: time de produto entrevista pelo menos 1-2 clientes por semana. Não eventual, ritual.</t>
  </si>
  <si>
    <t xml:space="preserve">Os blocos de framework misturam inglês sem necessidade ('Interviewing', 'outcome-oriented', 'shipped', 'leadership', 'micromanage') com frases telegráficas.</t>
  </si>
  <si>
    <t xml:space="preserve">'1. Entrevista semanal: o time de produto conversa com um ou dois clientes por semana, como ritual fixo.'</t>
  </si>
  <si>
    <t xml:space="preserve">Passo 7: Construa e libere quando evidência suficiente, volte a descobrir.</t>
  </si>
  <si>
    <t xml:space="preserve">Frase truncada: falta o verbo da oração condicional.</t>
  </si>
  <si>
    <t xml:space="preserve">'Passo 7: quando houver evidência suficiente, construa e libere. Depois volte a descobrir.'</t>
  </si>
  <si>
    <t xml:space="preserve">Passo 2: Ciclos de 6 semanas: resiste a "adicionar no meio", no meio do ciclo, foco total.</t>
  </si>
  <si>
    <t xml:space="preserve">Frase quebrada e redundante ('no meio' duas vezes, 'resiste' sem sujeito). O Passo 4 ('não micromanage, entregam ou não entregam') tem o mesmo defeito.</t>
  </si>
  <si>
    <t xml:space="preserve">'Passo 2: proteja o ciclo de seis semanas. Nada entra no meio.' e 'Passo 4: dê autonomia ao time pequeno e cobre a entrega, não o caminho.'</t>
  </si>
  <si>
    <t xml:space="preserve">- Hill chart atualizado semanalmente: Shape Up visível sobre o que está incerto vs. decidido.</t>
  </si>
  <si>
    <t xml:space="preserve">'Shape Up visível sobre' não faz sentido. Parece troca de 'visibilidade' pelo nome do método.</t>
  </si>
  <si>
    <t xml:space="preserve">'- Hill chart atualizado toda semana, dando visibilidade ao que ainda é incerto e ao que já está decidido.'</t>
  </si>
  <si>
    <t xml:space="preserve">Ciclo de 6 semanas com adições no meio: destrói o método, Shaping superficial: projeto começa com problema vago, termina em confusão, Time sem autonomia real:</t>
  </si>
  <si>
    <t xml:space="preserve">Armadilhas coladas por vírgula, com maiúscula no meio da frase. A mesma corrupção aparece em 654, 714, 859, 1102, 1162, 1212, 1264, 1301 e 1350.</t>
  </si>
  <si>
    <t xml:space="preserve">Uma frase por armadilha: 'Aceitar adições no meio do ciclo destrói o método. Shaping superficial começa com problema vago e termina em confusão. Sem autonomia real, o micromanagement quebra o princípio.'</t>
  </si>
  <si>
    <t xml:space="preserve">Amazon desenvolveu "Working Backwards" internamente desde início dos anos 2000, formalizado por Ian McAllister e outros VPs.</t>
  </si>
  <si>
    <t xml:space="preserve">Bryar e Carr atribuem o método a Bezos e ao S-team, por volta de 2004. Ian McAllister, diretor, ficou conhecido por explicá-lo numa resposta no Quora (2012), não por formalizá-lo.</t>
  </si>
  <si>
    <t xml:space="preserve">'A Amazon adotou o Working Backwards por volta de 2004, por iniciativa de Jeff Bezos e do S-team. O método ficou público com o livro de Colin Bryar e Bill Carr (2021).'</t>
  </si>
  <si>
    <t xml:space="preserve">Segundo a Amazon, a maioria dos grandes produtos e iniciativas da empresa desde 2004 nasceu do Working Backwards, lançado quando Colin Bryar era o 'shadow' de Jeff Bezos. O livro de Bryar e Bill Carr, ex-funcionários, saiu em 2021. A fonte não credita a formalização a Ian McAllister.</t>
  </si>
  <si>
    <t xml:space="preserve">https://aboutamazon.com/news/workplace/an-insider-look-at-amazons-culture-and-processes</t>
  </si>
  <si>
    <t xml:space="preserve">O SaaS B2B de Lucas e Marina anuncia a Conciliação Inteligente, funcionalidade que automatiza a conciliação bancária para PMEs</t>
  </si>
  <si>
    <t xml:space="preserve">Conciliação é o produto da dupla desde o Vol. 1. No Vol. 7, com 410 clientes corporativos, ela é anunciada como novidade, com depoimento de dona de loja em Curitiba.</t>
  </si>
  <si>
    <t xml:space="preserve">Anunciar algo novo, como a previsão de caixa de 90 dias ou a antecipação de recebíveis embutida, com depoimento da diretora financeira de uma distribuidora.</t>
  </si>
  <si>
    <t xml:space="preserve">A abertura já mostra um motor de conciliação servindo 410 clientes corporativos. Aqui a conciliação vira novidade para PMEs, com depoimento de lojista, fora do público da bíblia.</t>
  </si>
  <si>
    <t xml:space="preserve">Trocar por algo novo e coerente com a bíblia (tesouraria preditiva para distribuidores e empresas médias), ex.: 'Previsão de Caixa por Cliente', com depoimento do CFO de uma distribuidora.</t>
  </si>
  <si>
    <t xml:space="preserve">Passo 4: Willingness to kill: gates são para filtrar. Se nunca kill, gates são teatro.</t>
  </si>
  <si>
    <t xml:space="preserve">Mistura de inglês e português que quebra a sintaxe ('Se nunca kill').</t>
  </si>
  <si>
    <t xml:space="preserve">'Passo 4: tenha coragem de matar projetos. Gate que nunca reprova é teatro.'</t>
  </si>
  <si>
    <t xml:space="preserve">Na operação de Rafael e Bia, ao testar o lançamento de uma nova linha com lojistas parceiros via *Stage-Gate* enxuto:</t>
  </si>
  <si>
    <t xml:space="preserve">O 'Stage-Gate enxuto' de Rafael e Bia leva mais de 15 meses e milhões de reais (R$ 3M só no desenvolvimento) por uma linha de produto. Não cabe na crise de caixa da bíblia nem no 'investimento baixo'.</t>
  </si>
  <si>
    <t xml:space="preserve">Usar escala de D2C: 40 ideias, gate 1 com teste de anúncio (R$ 5 mil), gate 2 com pré-venda de lote piloto (R$ 60 mil), lançamento em quatro meses. Ou devolver o exemplo a uma indústria de bens de consumo anônima.</t>
  </si>
  <si>
    <t xml:space="preserve">Gates como formalidade: todos passam, sem filtro real, Critérios subjetivos: "executivo gostou" não é critério, Rígido demais em contextos digitais:</t>
  </si>
  <si>
    <t xml:space="preserve">Lista de armadilhas colada por vírgula, com maiúscula no meio da frase (mesma corrupção da linha 527).</t>
  </si>
  <si>
    <t xml:space="preserve">'Gates viram formalidade quando todos passam. "O executivo gostou" não é critério. Em software, o Stage-Gate costuma ser rígido demais e o ciclo lean funciona melhor.'</t>
  </si>
  <si>
    <t xml:space="preserve">Discovery cosmético: PM "valida" via opinião de colegas em vez de usuários, Delivery constrói sem validação:</t>
  </si>
  <si>
    <t xml:space="preserve">'Discovery cosmético: o PM valida com colegas, não com usuários. Delivery sem validação: a engenharia roda sprints e ignora a descoberta. Trilha única: a empresa diz que faz dual track, mas a descoberta some.'</t>
  </si>
  <si>
    <t xml:space="preserve">Passo 1: OKRs da empresa (top-level): CEO/liderança define 3-5 Os corporativos por trimestre. Cada O tem 3-5 KRs.</t>
  </si>
  <si>
    <t xml:space="preserve">Contradiz a regra de 2 a 4 KRs por objetivo, dada nas linhas 125, 305, 729, 763 e 1570.</t>
  </si>
  <si>
    <t xml:space="preserve">'Passo 1: a liderança define de 3 a 5 objetivos da empresa por trimestre, cada um com 2 a 4 KRs.'</t>
  </si>
  <si>
    <t xml:space="preserve">Objective: Construir motor de crescimento que escala sem depender de founder.</t>
  </si>
  <si>
    <t xml:space="preserve">'founder' no lugar de 'fundador', e o KR3 do mesmo exemplo já diz 'fundadores'.</t>
  </si>
  <si>
    <t xml:space="preserve">'Objective: construir um motor de crescimento que escale sem depender do fundador.'</t>
  </si>
  <si>
    <t xml:space="preserve">Resultados-chave (seguindo a regra unificada de **2 a 4 KRs mensuráveis por objetivo**):</t>
  </si>
  <si>
    <t xml:space="preserve">'Regra unificada', 'critérios unificados', 'lista unificada', 'Template Unificado' e 'escala única do volume' falam do processo de edição, não com o leitor.</t>
  </si>
  <si>
    <t xml:space="preserve">'Resultados-chave (de 2 a 4 por objetivo):'. Cortar 'unificado' nos títulos das linhas 227, 272, 292 e 1480.</t>
  </si>
  <si>
    <t xml:space="preserve">- KR2: Sessões orgânicas mensais crescem de 8k → 25k.</t>
  </si>
  <si>
    <t xml:space="preserve">KR1 e KR2 medem o mesmo tráfego orgânico mensal a partir de 8 mil, com metas de 15 mil e 25 mil. As mesmas 20 mil visitas valem nota 1,0 num KR e 0,7 no outro.</t>
  </si>
  <si>
    <t xml:space="preserve">Manter um só KR de tráfego ('de 8 mil para 20 mil visitas qualificadas') e trocar o outro por resultado de negócio, ex.: 'leads orgânicos de 120 para 300 por mês'. Refazer a média.</t>
  </si>
  <si>
    <t xml:space="preserve">criou V2MOM no primeiro ano da empresa (1999), inspirado em Oracle (onde trabalhou) mas querendo algo mais simples</t>
  </si>
  <si>
    <t xml:space="preserve">Benioff relata ter criado o V2MOM ainda na Oracle. 'Trust como #1 desde 1999' (809) e 'de 3 pessoas para 80k+' também são duvidosos: o quadro máximo ficou perto de 79 mil.</t>
  </si>
  <si>
    <t xml:space="preserve">Verificar as três afirmações. Redação segura: 'Benioff criou o V2MOM ainda na Oracle e o usa na Salesforce desde a fundação, em 1999.'</t>
  </si>
  <si>
    <t xml:space="preserve">Copy-paste de outras empresas, Values que não pautam decisões reais: valores decoração, Methods desconectadas de obstacles:</t>
  </si>
  <si>
    <t xml:space="preserve">Lista de armadilhas colada por vírgula, com maiúscula no meio da frase, e com anglicismo ('sem addressing o obstáculo').</t>
  </si>
  <si>
    <t xml:space="preserve">'Visão copiada de outra empresa não orienta ninguém. Valores que não pautam decisões viram decoração. Métodos que ignoram os obstáculos ("vamos crescer 5x") não enfrentam o que trava o crescimento.'</t>
  </si>
  <si>
    <t xml:space="preserve">e da consultoria Gazelles e da Gazelles (consultoria)</t>
  </si>
  <si>
    <t xml:space="preserve">Trecho duplicado no meio da frase, resto de edição.</t>
  </si>
  <si>
    <t xml:space="preserve">'...fundador da Entrepreneurs' Organization (criada em 1987 como YEO) e da consultoria Gazelles, desenvolveu os Rockefeller Habits nos anos 1990.'</t>
  </si>
  <si>
    <t xml:space="preserve">8. Promessa de marca e KPIs diários: um ou dois números diários dizem se o dia foi bom, e os planos e resultados ficam visíveis para toda a empresa.</t>
  </si>
  <si>
    <t xml:space="preserve">A lista não bate com o checklist de Harnish: o item 8 funde dois hábitos originais (números diários e planos visíveis) e o 10 ('funcionários engajados') não consta do original.</t>
  </si>
  <si>
    <t xml:space="preserve">Conferir com Mastering the Rockefeller Habits e reproduzir os dez hábitos na ordem original, um por linha.</t>
  </si>
  <si>
    <t xml:space="preserve">Na lista de Harnish, o 8º hábito é a equipe saber comunicar os componentes da estratégia, o 9º é cada um medir se teve um bom dia ou semana e o 10º é planos e desempenho visíveis para todos. 'Funcionários engajados e produtivos' não está entre os dez.</t>
  </si>
  <si>
    <t xml:space="preserve">https://coaches.scalingup.com/blog/blog-post-title-one-lpc9d-ewsb7-k3ryp-jz5xl-ddfh3</t>
  </si>
  <si>
    <t xml:space="preserve">sintetizadas por George T. Doran em 1981 na sigla SMART, inspirada na gestão por objetivos de Drucker</t>
  </si>
  <si>
    <t xml:space="preserve">No artigo de Doran o A é 'assignable' (atribuível a alguém) e o T, 'time-related'. 'Acordados' é variante posterior, e a lista mistura 'Time-bound' em inglês.</t>
  </si>
  <si>
    <t xml:space="preserve">'Específicos, mensuráveis, atribuíveis a um responsável, realistas e com prazo, na formulação original de Doran.'</t>
  </si>
  <si>
    <t xml:space="preserve">Scrum em nome só: "daily sync" sem disciplina vira status update teatral, Sprint virando micro-waterfall:</t>
  </si>
  <si>
    <t xml:space="preserve">Uma frase por armadilha: 'Daily sem disciplina vira teatro de status. Sprint planejado de ponta a ponta vira mini-cascata. Scrum Master no papel de tech lead confunde as funções. Sem retrospectiva, a melhoria contínua morre.'</t>
  </si>
  <si>
    <t xml:space="preserve">Após 3 meses: tempo médio de ciclo caiu de 5 dias para 1,8 dia. SLA cumprido 94% → 99%.</t>
  </si>
  <si>
    <t xml:space="preserve">O 'antes' falava em tickets resolvidos em 5 a 15 dias e 'SLA violado frequentemente'. Média de 5 dias e 94% de SLA cumprido não batem com isso.</t>
  </si>
  <si>
    <t xml:space="preserve">Ajustar os números ('caiu de 9 para 1,8 dia. SLA cumprido de 71% para 99%') ou reescrever o 'antes'.</t>
  </si>
  <si>
    <t xml:space="preserve">Kanban sem WIP limit: vira só board bonito, fluxo não melhora, WIP limit sem rigor:</t>
  </si>
  <si>
    <t xml:space="preserve">'Sem limite de WIP, o quadro fica bonito e o fluxo não melhora. Limite estourado "só hoje" toda semana não é limite. Sem medir cycle time e throughput, ninguém sabe se melhorou.'</t>
  </si>
  <si>
    <t xml:space="preserve">4. Time to Restore Service: tempo para recuperar após falha.</t>
  </si>
  <si>
    <t xml:space="preserve">O DORA renomeou a métrica para 'failed deployment recovery time' (2023) e, pelo que lembro, acrescentou 'rework rate' em 2024. Em 2026 o bloco pode estar defasado.</t>
  </si>
  <si>
    <t xml:space="preserve">Verificar o relatório DORA mais recente e atualizar nome e número de métricas, com o ano do corte usado na tabela da linha 1191.</t>
  </si>
  <si>
    <t xml:space="preserve">Medir só Activity: commits/dia é vanity, diz pouco sobre valor entregue, Otimizar uma métrica isoladamente:</t>
  </si>
  <si>
    <t xml:space="preserve">'Medir só atividade engana: commits por dia dizem pouco sobre valor. Subir a frequência de deploy sem cuidar da taxa de falha gera caos. Time exausto tem métrica boa hoje e colapso amanhã.'</t>
  </si>
  <si>
    <t xml:space="preserve">(Amazon 6-Pager, Jeff Bezos; ver também Capítulo 10)</t>
  </si>
  <si>
    <t xml:space="preserve">O memorando narrativo é tratado no Cap. 9, Comunicação Interna (seção 5, linha 4841). O Cap. 10 é Operações em Escala. Número da versão anterior.</t>
  </si>
  <si>
    <t xml:space="preserve">Trocar por 'ver também o Capítulo 9', com link para a seção 'Prosa Acima de PowerPoint'.</t>
  </si>
  <si>
    <t xml:space="preserve">Primeiros 20 min = silêncio, leitura.</t>
  </si>
  <si>
    <t xml:space="preserve">O tempo de leitura silenciosa muda no volume: 20 a 30 min (1220), cerca de 30 min (572), 20 min aqui e 15 a 20 min no Cap. 9 (4843).</t>
  </si>
  <si>
    <t xml:space="preserve">Unificar: 'de 20 a 30 minutos de leitura em silêncio' nas quatro passagens.</t>
  </si>
  <si>
    <t xml:space="preserve">"Nos últimos doze meses, 410 clientes corporativos da nossa base sofreram atrasos na conciliação bancária em dias de fechamento mensal</t>
  </si>
  <si>
    <t xml:space="preserve">O contexto fala de falha de conciliação na base atual e a proposta é investir R$ 2M em novo mercado (greenfield, parceria, M&amp;A, localização fiscal). E os 410 de um incidente viram doze meses.</t>
  </si>
  <si>
    <t xml:space="preserve">Reescrever o contexto para justificar a expansão (ex.: '38% dos leads inbound vêm do México e não temos oferta local') ou trocar a proposta por investimento em confiabilidade do motor de conciliação.</t>
  </si>
  <si>
    <t xml:space="preserve">Contexto (em prosa corrida, sem tópicos soltos):</t>
  </si>
  <si>
    <t xml:space="preserve">Instrução de edição vazou para o leitor. E o exemplo de memorando em prosa é uma lista numerada com subitens, contra a regra 'Sem bullets extensos' (1240).</t>
  </si>
  <si>
    <t xml:space="preserve">Cortar o parêntese e mostrar o exemplo como dois ou três parágrafos curtos de prosa, um por seção do memorando.</t>
  </si>
  <si>
    <t xml:space="preserve">Virar slide disfarçado: bullets longos fingindo ser prosa, Sem FAQ genuíno:</t>
  </si>
  <si>
    <t xml:space="preserve">'O memorando vira slide disfarçado quando bullets longos fingem ser prosa. FAQ só com perguntas fáceis deixa a fraqueza para a reunião expor.'</t>
  </si>
  <si>
    <t xml:space="preserve">(WBR, Bezos/Amazon: substitui a reunião semanal de liderança do Passo 1 em escala)</t>
  </si>
  <si>
    <t xml:space="preserve">O Ritual manda instalar a WBR 'detalhada no manual', mas o bloco tem quatro passos de uma linha, sem exemplo nem pauta, e dura 1 a 3 h contra os 60 min do Ritual. O título traz nota de bastidor.</t>
  </si>
  <si>
    <t xml:space="preserve">Título: 'Weekly Business Review (WBR, Amazon)'. Incluir pauta de 60 minutos com tempos, dono por métrica e a WBR da empresa de Lucas e Marina na segunda após o incidente.</t>
  </si>
  <si>
    <t xml:space="preserve">Mindset: "controlar o controlável", monitorar inputs que lead outputs.</t>
  </si>
  <si>
    <t xml:space="preserve">Verbo inglês 'lead' enxertado na frase em português, que fica sem sentido.</t>
  </si>
  <si>
    <t xml:space="preserve">'Princípio: controlar o controlável, acompanhando os indicadores de entrada que puxam os resultados.'</t>
  </si>
  <si>
    <t xml:space="preserve">duas horas de enrolação sem nenhuma decisão, Todos KPIs revisados superficialmente:</t>
  </si>
  <si>
    <t xml:space="preserve">'A WBR vira leitura de relatório: duas horas sem decisão. Revisar todos os KPIs por cima também falha. Prefira três a cinco métricas em profundidade a trinta na superfície.'</t>
  </si>
  <si>
    <t xml:space="preserve">3. Scoreboard compelling: visual, atualizado, todos conhecem o score.</t>
  </si>
  <si>
    <t xml:space="preserve">Anglicismo na ordem do inglês ('Scoreboard compelling') e 'score' sem necessidade.</t>
  </si>
  <si>
    <t xml:space="preserve">'3. Placar visível: visual, atualizado e conhecido por todos.'</t>
  </si>
  <si>
    <t xml:space="preserve">use EOS ou OKR simples até 50 pessoas, 4DX quando precisar destravar uma meta operacional única e Scaling Up ou Hoshin Kanri acima de 150 pessoas</t>
  </si>
  <si>
    <t xml:space="preserve">A única regra de escolha entre sete sistemas de metas (OKR, V2MOM, EOS, Scaling Up, MBO, 4DX, WBR) fica escondida no 4DX, contradiz a faixa do EOS (10 a 250) e cita Hoshin Kanri sem remissão.</t>
  </si>
  <si>
    <t xml:space="preserve">Abrir o manual com uma tabela de escolha (porte, problema que resolve, cadência, quando não usar) e remeter Hoshin Kanri ao Vol. 9, Fase 19.</t>
  </si>
  <si>
    <t xml:space="preserve">Muitos WIGs: dilui foco, Lag measures como lead:</t>
  </si>
  <si>
    <t xml:space="preserve">'Muitas metas crucialmente importantes diluem o foco. Tratar indicador histórico como antecedente ("vamos olhar o MRR") deixa o time sem alavanca. Placar escondido não mostra progresso a ninguém.'</t>
  </si>
  <si>
    <t xml:space="preserve">(Value Stream Mapping, Ohno / Rother &amp; Shook, 1998; ver Capítulo 11)</t>
  </si>
  <si>
    <t xml:space="preserve">O Vol. 7 tem dez capítulos. O tema da remissão (Teoria das Restrições, gargalos de fluxo) está no Cap. 10, Operações em Escala (linha 5103). Número da versão anterior.</t>
  </si>
  <si>
    <t xml:space="preserve">Trocar por 'ver Capítulo 10', com link.</t>
  </si>
  <si>
    <t xml:space="preserve">Combinado à Teoria das Restrições de Eliyahu Goldratt (retomada no Capítulo 11)</t>
  </si>
  <si>
    <t xml:space="preserve">Não existe Capítulo 11 no Vol. 7. A Teoria das Restrições é retomada no Cap. 10, Operações em Escala (linhas 5103 e 5667).</t>
  </si>
  <si>
    <t xml:space="preserve">'(retomada no Capítulo 10)', com link.</t>
  </si>
  <si>
    <t xml:space="preserve">(1) Mapear o processo ideal em vez do processo real, o VSM revela desperdício, não confirma que tudo está bem.</t>
  </si>
  <si>
    <t xml:space="preserve">Vírgula no lugar do travessão emenda orações sem conectivo. Mesmo padrão em 1372, 1424 (3) e 1450 (1) e (4).</t>
  </si>
  <si>
    <t xml:space="preserve">'(1) Mapear o processo ideal em vez do real. O VSM serve para revelar desperdício, não para confirmar que tudo vai bem.'</t>
  </si>
  <si>
    <t xml:space="preserve">Adotado por ING, LEGO Digital, Starbucks, empresas brasileiras (Nubank em alguns estágios, Creditas, várias scaleups tech).</t>
  </si>
  <si>
    <t xml:space="preserve">Lista de adotantes sem fonte. Starbucks e LEGO (conhecida por adotar SAFe) são duvidosos, e não conheço registro público de Nubank e Creditas usando o modelo.</t>
  </si>
  <si>
    <t xml:space="preserve">Manter só o caso documentado (ING, 2015) ou citar a fonte de cada empresa.</t>
  </si>
  <si>
    <t xml:space="preserve">que no texto original de Kniberg e Ivarsson acumula a gestão funcional de pessoas e carreira com a atuação técnica direta dentro de uma *squad*</t>
  </si>
  <si>
    <t xml:space="preserve">A mesma ressalva sobre o Chapter Lead aparece três vezes no bloco (1436, 1440 e 1450), sinal de correção colada em cada parágrafo.</t>
  </si>
  <si>
    <t xml:space="preserve">Deixar a explicação só na mecânica (1436) e cortar as repetições das linhas 1440 e 1450.</t>
  </si>
  <si>
    <t xml:space="preserve">squads únicas viram insuficiente</t>
  </si>
  <si>
    <t xml:space="preserve">Erro de concordância. O gênero de squad também oscila no bloco ('uma squad' em 1436, 'um squad' em 1450).</t>
  </si>
  <si>
    <t xml:space="preserve">'Implantar quando a organização passa de 50 a 80 pessoas e os squads isolados já não bastam.' Escolher um gênero e mantê-lo.</t>
  </si>
  <si>
    <t xml:space="preserve">Guilds por interesse (Security Guild, Scala Guild, Kotlin Guild)</t>
  </si>
  <si>
    <t xml:space="preserve">O backend do Nubank é conhecido por usar Clojure (a empresa comprou a Cognitect em 2020), não Scala. A estrutura de tribos e guildas atribuída ao blog técnico parece inventada.</t>
  </si>
  <si>
    <t xml:space="preserve">Verificar no blog do Nubank. Sem fonte, reduzir a 'o Nubank organiza a engenharia em squads multidisciplinares por produto' e cortar tribos, guildas e linguagens.</t>
  </si>
  <si>
    <t xml:space="preserve">A linguagem de backend do Nubank é Clojure: em julho de 2020, quando comprou a Cognitect, tinha 600 desenvolvedores Clojure e 2,5 milhões de linhas em 500 microsserviços. Não achei no blog técnico a estrutura de tribos, chapters e guildas de Scala e Kotlin.</t>
  </si>
  <si>
    <t xml:space="preserve">https://www.fintechfutures.com/bankingtech/brazilian-challenger-nubank-acquires-firm-behind-clojure-and-datomic</t>
  </si>
  <si>
    <t xml:space="preserve">**Insight do exemplo:** OKRs boas são *mensuráveis*</t>
  </si>
  <si>
    <t xml:space="preserve">'OKRs boas' destoa do masculino do resto ('os OKRs'), 'OKRs trimestral' (1456) erra a concordância e 'Insight do exemplo' é rótulo pedagógico.</t>
  </si>
  <si>
    <t xml:space="preserve">'Bons OKRs são mensuráveis...' e 'Template: OKRs trimestrais preenchidos'. Cortar o rótulo 'Insight do exemplo'.</t>
  </si>
  <si>
    <t xml:space="preserve">(Referência para os Capítulos 9 e 11)</t>
  </si>
  <si>
    <t xml:space="preserve">O Vol. 7 não tem Cap. 11, e o Cap. 9 é Comunicação Interna. Na numeração nova, pós-mortem é tema do Cap. 8 (Gestão do Conhecimento) e do Cap. 10 (Operações em Escala).</t>
  </si>
  <si>
    <t xml:space="preserve">'(Referência para os Capítulos 8 e 10)', com links.</t>
  </si>
  <si>
    <t xml:space="preserve">#### Template Unificado: Pós-Mortem Sem Culpa de Incidente Técnico</t>
  </si>
  <si>
    <t xml:space="preserve">O Cap. 8 imprime outro template completo de pós-mortem (linhas 4456 a 4499), com campos diferentes. Quebra a promessa de templates impressos uma única vez.</t>
  </si>
  <si>
    <t xml:space="preserve">Manter só este template, que é mais completo, e no Cap. 8 remeter a ele, conservando lá apenas a orientação de onde guardar e indexar.</t>
  </si>
  <si>
    <t xml:space="preserve">ou que causou perda de dados, falha de pagamento, ou exposição de informações</t>
  </si>
  <si>
    <t xml:space="preserve">O template cobre exposição de dados, mas a seção 8 (Comunicação com clientes) omite a comunicação à ANPD e aos titulares em até 3 dias úteis (Resolução CD/ANPD 15/2024).</t>
  </si>
  <si>
    <t xml:space="preserve">Incluir na seção 8: '[ ] Incidente com dado pessoal: o encarregado avalia o risco e comunica ANPD e titulares em até 3 dias úteis (Resolução CD/ANPD 15/2024)', com remissão ao Vol. 8, Cap. 9.</t>
  </si>
  <si>
    <t xml:space="preserve">OKRs são aspiracionais: atingir 70% de um resultado-chave ambicioso representa sucesso.</t>
  </si>
  <si>
    <t xml:space="preserve">Contradiz a distinção que a fase repete (119, 157, 277): OKRs comprometidos exigem 1,0. O template estende a regra aspiracional a todos.</t>
  </si>
  <si>
    <t xml:space="preserve">'Nos OKRs aspiracionais, 0,6 a 0,7 é sucesso. Nos comprometidos (orçamento, SLA, conformidade), a meta é 1,0.'</t>
  </si>
  <si>
    <t xml:space="preserve">| 0.6–0.7 | Zona-alvo (sweet spot): o OKR foi ambicioso e bem executado (acima de 0.8 indica meta conservadora). |</t>
  </si>
  <si>
    <t xml:space="preserve">Faixas sobrepostas (0,6 é 'progresso parcial' e 'zona-alvo'), lacuna entre 0,7 e 1,0, ponto decimal misturado com vírgula e nada sobre OKR comprometido.</t>
  </si>
  <si>
    <t xml:space="preserve">Faixas: 0,0 a 0,3, 0,4 a 0,5, 0,6 a 0,7 (zona-alvo), 0,8 a 0,9 (meta talvez conservadora), 1,0 (esperado só no comprometido). Usar vírgula decimal.</t>
  </si>
  <si>
    <t xml:space="preserve">os 11 capítulos a seguir deste **Volume 7**</t>
  </si>
  <si>
    <t xml:space="preserve">O Vol. 7 tem 10 capítulos depois da Fase 17. O número parece da versão anterior.</t>
  </si>
  <si>
    <t xml:space="preserve">Escrever "os 10 capítulos a seguir deste Volume 7".</t>
  </si>
  <si>
    <t xml:space="preserve">O volume tem 10 capítulos (subtítulo e 'Sobre este Volume'). Número herdado da versão anterior.</t>
  </si>
  <si>
    <t xml:space="preserve">'os 10 capítulos a seguir deste Volume 7' e completar a lista com recrutamento técnico, gestão do conhecimento e comunicação interna.</t>
  </si>
  <si>
    <t xml:space="preserve">nenhum chamado crítico entrou no suporte às 19h40</t>
  </si>
  <si>
    <t xml:space="preserve">'19h40' não existe na cena de abertura, que fala em 180 chamados em duas horas. Detalhe solto, provável resto de versão anterior.</t>
  </si>
  <si>
    <t xml:space="preserve">Plantar o horário na abertura ('às 17h40 daquela sexta...') ou escrever 'nenhum chamado crítico de conciliação entrou no suporte naquela sexta'.</t>
  </si>
  <si>
    <t xml:space="preserve">Ao longo deste capítulo, veremos como Lucas e Marina usaram a Árvore de Oportunidades (OST) e o filtro implacável do RICE para podar aquelas 18 funcionalidades mortas</t>
  </si>
  <si>
    <t xml:space="preserve">A frase inteira aparece duas vezes seguidas no mesmo parágrafo de abertura.</t>
  </si>
  <si>
    <t xml:space="preserve">Apagar a segunda ocorrência.</t>
  </si>
  <si>
    <t xml:space="preserve">Ao longo deste capítulo, veremos como Lucas e Marina usaram a Árvore de Oportunidades (OST) e o filtro implacável do RICE para podar aquelas 18 funcionalidades mortas antes de escreverem código</t>
  </si>
  <si>
    <t xml:space="preserve">A frase de anúncio do capítulo aparece duas vezes seguidas, idêntica, no fim do parágrafo de abertura.</t>
  </si>
  <si>
    <t xml:space="preserve">Apagar a segunda ocorrência. Na que fica, cortar 'implacável' (adjetivo proibido): 'usaram a Árvore de Oportunidades (OST) e o RICE para...'.</t>
  </si>
  <si>
    <t xml:space="preserve">para podar aquelas 18 funcionalidades mortas antes de escreverem código, substituindo o roadmap de pedidos de vendas por descoberta contínua</t>
  </si>
  <si>
    <t xml:space="preserve">Contradição lógica: as 18 funcionalidades já estavam em produção. Não há como podá-las antes de escrever o código.</t>
  </si>
  <si>
    <t xml:space="preserve">'usaram a OST e o RICE para desligar as 18 funcionalidades mortas e barrar as próximas antes que virassem código, trocando o roadmap de pedidos de vendas por descoberta contínua.'</t>
  </si>
  <si>
    <t xml:space="preserve">recuperando o NRR para 114% dois trimestres depois</t>
  </si>
  <si>
    <t xml:space="preserve">O capítulo promete mostrar como Lucas e Marina recuperaram o NRR e nunca mostra. O casal só volta para repetir os números da queda (l. 1702 e 1875) e no parágrafo de molde.</t>
  </si>
  <si>
    <t xml:space="preserve">Fechar 'Medindo Valor Entregue' com a virada concreta: quais funcionalidades foram desligadas, que oportunidade da OST virou aposta, que experimento rodou e em que trimestre o NRR chegou a 114%.</t>
  </si>
  <si>
    <t xml:space="preserve">O território pós-PMF fica subcoberto no manual até aqui.</t>
  </si>
  <si>
    <t xml:space="preserve">Nota de bastidor sobre a cobertura do manual vazou para o texto. Vem logo depois de uma lista de fragmentos sem verbo.</t>
  </si>
  <si>
    <t xml:space="preserve">Cortar a frase. Reescrever o parágrafo em prosa: 'Depois do PMF, produto vira disciplina contínua: time maior, roadmap disputado, sistema complexo e clientes mais exigentes.'</t>
  </si>
  <si>
    <t xml:space="preserve">Quando a scaleup de Lucas e Marina saltou de três para seis squads, o volume de funcionalidades lançadas dobrou, mas 18 entregas tiveram menos de 3% de adoção e o NRR caiu de 118% para 93%.</t>
  </si>
  <si>
    <t xml:space="preserve">Repete os números da abertura (18 entregas, 3%, 118% para 93%), que voltam pela terceira vez na l. 1875. Soa como emenda de blocos escritos em separado.</t>
  </si>
  <si>
    <t xml:space="preserve">Cortar a frase e abrir a seção na tese: 'Sem descoberta contínua e sem filtro de priorização, mais engenheiros só aceleram a complexidade da interface e o custo de coordenação.' Na l. 1875, trocar o parêntese por 'Para não repetir o All-Hands'.</t>
  </si>
  <si>
    <t xml:space="preserve">O que funcionou no founder sozinho não escala para quatro squads em paralelo.</t>
  </si>
  <si>
    <t xml:space="preserve">A cena fala em seis squads, aqui viram quatro. E 'founder' onde o autor prefere 'fundador'.</t>
  </si>
  <si>
    <t xml:space="preserve">'O que funcionou com o fundador sozinho não escala para seis squads em paralelo.'</t>
  </si>
  <si>
    <t xml:space="preserve">Os ingredientes em duas peças. Weekly interviewing habit (hábito de entrevistar semanalmente): a equipe de produto entrevista pelo menos um usuário por semana, toda semana.</t>
  </si>
  <si>
    <t xml:space="preserve">Descoberta Contínua e OST já estão na Oficina da Fase 17 (l. 399 a 462), com passo a passo. Voltam aqui com outra árvore em Mermaid, outro processo semanal e outra meta de entrevistas.</t>
  </si>
  <si>
    <t xml:space="preserve">Cortar a explicação do método e remeter à Fase 17. Ficar com o que é de escala: o papel do CPO e como a árvore se reparte entre seis squads.</t>
  </si>
  <si>
    <t xml:space="preserve">Confidence, quão seguros sobre Reach, e Impact (em percentual).</t>
  </si>
  <si>
    <t xml:space="preserve">Vírgulas soltas em volta de 'e' e 'ou', provável troca mecânica de barra ou parêntese: 'Data, e escopo, claros', 'Sem escopo, ou data, específicos', 'O mercado é global, e competitivo'.</t>
  </si>
  <si>
    <t xml:space="preserve">Tirar as vírgulas: 'Confidence: quão seguros estamos sobre Reach e Impact (em percentual).' 'Data e escopo claros.' 'Sem escopo nem data definidos.' Varrer ', e ' e ', ou ' entre vírgulas nos quatro capítulos.</t>
  </si>
  <si>
    <t xml:space="preserve">Inferior-esquerdo (baixo risco mais baixo impacto), ignore. Não gere experimento. Útil para priorizar lista longa de features com dados.</t>
  </si>
  <si>
    <t xml:space="preserve">A matriz de hipóteses da Fase 7 (H1 preço, H2 retenção) foi colada no meio do RICE, logo após a remissão a ela. O fecho repete a descrição do RICE e 'mais' substitui '+'.</t>
  </si>
  <si>
    <t xml:space="preserve">Cortar o diagrama R×I e este parágrafo, já cobertos pela remissão à Fase 7 (Vol. 3). Se ficar, dar legenda própria e trocar o fecho por 'Serve antes do PMF, não para priorizar funcionalidades'.</t>
  </si>
  <si>
    <t xml:space="preserve">Basic (must-have), ausência frustra, presença não delighta.</t>
  </si>
  <si>
    <t xml:space="preserve">Inglês aportuguesado e misturado em série: 'delighta', 'features random', 'Design sem system', 'Velocity destruída', 'Cem por cento do tempo em execution'.</t>
  </si>
  <si>
    <t xml:space="preserve">'Básico (obrigatório): a ausência frustra, a presença não encanta.' Manter em inglês só nomes de framework e traduzir o resto: funcionalidades aleatórias, design sem sistema, velocidade, execução.</t>
  </si>
  <si>
    <t xml:space="preserve">Later (seis ou mais meses). Área de foco estratégico. Sem escopo, ou data, específicos.</t>
  </si>
  <si>
    <t xml:space="preserve">Next vai até quatro meses e Later começa em seis. O intervalo de quatro a seis meses fica sem horizonte.</t>
  </si>
  <si>
    <t xml:space="preserve">'Next (dois a seis meses)' ou 'Later (além de quatro meses)'.</t>
  </si>
  <si>
    <t xml:space="preserve">#### 7. Shape Up em múltiplos squads (Ryan Singer / Basecamp, 2019; ver estrutura completa no Manual da Fase 17)</t>
  </si>
  <si>
    <t xml:space="preserve">O título remete à Fase 17 e o corpo reexplica Shape Up em cinco parágrafos. A Fase 17 já traz a ferramenta (l. 466 a 527), contra a promessa de imprimir cada ferramenta uma vez.</t>
  </si>
  <si>
    <t xml:space="preserve">Manter só o que é próprio deste capítulo (Shape Up com vários squads e convivência com Scrum) em um parágrafo e remeter à Fase 17 para apetite, shaping, betting table e circuit breaker.</t>
  </si>
  <si>
    <t xml:space="preserve">sem reuniões de status e sem adição de escopo vinda de fora; dentro do ciclo, o próprio time enxuga e lapida o escopo (scope hammering)</t>
  </si>
  <si>
    <t xml:space="preserve">Ponto e vírgula esconde duas frases numa sentença já longa. Há mais dois no capítulo.</t>
  </si>
  <si>
    <t xml:space="preserve">'...sem reuniões de status e sem escopo novo vindo de fora. Dentro do ciclo, o próprio time corta escopo (scope hammering) para caber nas seis semanas.'</t>
  </si>
  <si>
    <t xml:space="preserve">Em times menores que quatro pessoas onde o overhead de shaping não justifica.</t>
  </si>
  <si>
    <t xml:space="preserve">Contradiz a Fase 17 do mesmo volume, que executa Shape Up com times de 1 a 3 pessoas (l. 488) e diz que funciona melhor de 3 a 15 (l. 527). Aqui pede time de oito ou mais (l. 1867).</t>
  </si>
  <si>
    <t xml:space="preserve">Alinhar com a Fase 17: o shaping pede gente sênior livre e a execução roda em duplas ou trios. Trocar por 'Quando ninguém sênior tem tempo para fazer o shaping.'</t>
  </si>
  <si>
    <t xml:space="preserve">PM e eng ratio (alvo de um para seis até um para dez). Design e eng ratio (alvo de um para cinco até um para oito).</t>
  </si>
  <si>
    <t xml:space="preserve">'PM e eng ratio' parece resto da troca de 'PM:eng' por 'PM e eng'. A frase perde a ideia de proporção.</t>
  </si>
  <si>
    <t xml:space="preserve">'Proporção de PMs por engenheiros: de um para seis a um para dez. Designers por engenheiros: de um para cinco a um para oito.'</t>
  </si>
  <si>
    <t xml:space="preserve">Feature factory. O time constrói o que stakeholders pedem, sem validação. Muito output. Pouco impacto.</t>
  </si>
  <si>
    <t xml:space="preserve">Roadmap, design system, specs e as dez armadilhas viraram listas desfeitas em frases sem verbo. Lê-se como anotação, não como capítulo.</t>
  </si>
  <si>
    <t xml:space="preserve">Dar a cada armadilha uma frase com sujeito, causa e consequência: 'Na fábrica de funcionalidades, o time constrói o que os stakeholders pedem sem validar e mede sucesso pelo número de entregas.'</t>
  </si>
  <si>
    <t xml:space="preserve">### O Espelho de Teresa Torres e Marty Cagan: Seus Squads Resolvem Problemas ou Apenas Fecham Tickets?</t>
  </si>
  <si>
    <t xml:space="preserve">O Espelho leva nome de autores do cânone e não retoma o All-Hands da abertura. Lucas e Marina só aparecem no parágrafo de molde, que corta a ponte entre a citação de Cagan e as perguntas.</t>
  </si>
  <si>
    <t xml:space="preserve">Abrir pelo telão: 'No seu último All-Hands, o aplauso foi para story points ou para adoção?' Tirar o parágrafo 'Virada de chave' do meio do Espelho e retitular: 'O Espelho: seus squads resolvem problemas ou fecham tickets?'</t>
  </si>
  <si>
    <t xml:space="preserve">quantas tiveram sua métrica de sucesso auditada 30 dias após o deploy: e quantas você teve coragem de matar porque ninguém usou?</t>
  </si>
  <si>
    <t xml:space="preserve">Dois-pontos no lugar do antigo travessão antes de 'e'. A pergunta dupla fica truncada. O mesmo ocorre na l. 2129 ('[impacto]': isso a pessoa vai lembrar).</t>
  </si>
  <si>
    <t xml:space="preserve">Separar em duas perguntas: '...auditada 30 dias após o deploy? E quantas você teve coragem de matar porque ninguém usou?'</t>
  </si>
  <si>
    <t xml:space="preserve">enquanto o Capítulo 4 trata da estrutura de gestão do time técnico, aqui o foco é a travessia pessoal do próprio fundador.</t>
  </si>
  <si>
    <t xml:space="preserve">Frase emendada sem pontuação depois do link ('...]] enquanto o Capítulo 4...'). Sobra uma oração só, sem sentido. Provável travessão retirado.</t>
  </si>
  <si>
    <t xml:space="preserve">'O Capítulo 4 trata da estrutura de gestão do time técnico. Este trata da travessia pessoal do fundador.'</t>
  </si>
  <si>
    <t xml:space="preserve">o time de engenharia, que era de três pessoas, agora tem oito.</t>
  </si>
  <si>
    <t xml:space="preserve">Mesma empresa de Lucas e Marina: no Cap. 1 há seis squads, VP de Produto e 50 a 200 pessoas. Aqui a engenharia tem oito. No Cap. 5 (l. 3039) são quarenta devs.</t>
  </si>
  <si>
    <t xml:space="preserve">Fixar uma cronologia. Ou marcar o Cap. 2 como volta no tempo ('Dois anos antes do All-Hands, quando a engenharia tinha oito pessoas...'), ou alinhar os números ao Cap. 1.</t>
  </si>
  <si>
    <t xml:space="preserve">Essa defasagem entre esforço e resultado desorenta fundadores técnicos.</t>
  </si>
  <si>
    <t xml:space="preserve">Erro de digitação: 'desorenta'.</t>
  </si>
  <si>
    <t xml:space="preserve">'desorienta'.</t>
  </si>
  <si>
    <t xml:space="preserve">quando o engenheiro trava em um problema difícil e o fundador mergulha para resolver sozinho em quarenta minutos, o código sobe</t>
  </si>
  <si>
    <t xml:space="preserve">Contradiz a cena: o sênior não travou, entregou o PR em quatro dias, e Lucas o reescreveu de madrugada 'na metade do tempo'. Quarenta minutos não bate.</t>
  </si>
  <si>
    <t xml:space="preserve">'Foi o que Lucas fez com a fila assíncrona: o sênior entregou, Lucas reescreveu de madrugada, o código subiu, o sênior se desmotivou e o resto do time aprendeu a esperar pelo herói.'</t>
  </si>
  <si>
    <t xml:space="preserve">Não é nem um nem o outro.</t>
  </si>
  <si>
    <t xml:space="preserve">Fecho de efeito depois de 'Parece eficiente. Parece liderança.' O capítulo repete a antítese cerca de 15 vezes: 'dependência, não capacidade', 'SBI não é monólogo de acusação. É abertura de conversa'.</t>
  </si>
  <si>
    <t xml:space="preserve">Fundir em uma frase que explica: 'Parece eficiente e parece liderança, mas o engenheiro não aprendeu a resolver o problema e o fundador gastou a noite no lugar errado.' Cortar metade das antíteses do capítulo.</t>
  </si>
  <si>
    <t xml:space="preserve">A duração padrão do 1:1 é de 30 minutos (em cadência semanal nos primeiros três meses do engenheiro e quinzenal depois)</t>
  </si>
  <si>
    <t xml:space="preserve">A mesma cadência (semanal nos três primeiros meses, quinzenal depois) aparece três vezes em seis linhas: l. 2062, 2064 e callout 2067. Resto de consolidação.</t>
  </si>
  <si>
    <t xml:space="preserve">Deixar a regra só no callout 'Regra única' e reduzir 2062 e 2064 a: 'Duração: 30 minutos, com folga para estender. Mensal só para líderes seniores muito autônomos.'</t>
  </si>
  <si>
    <t xml:space="preserve">"Você interrompeu três vezes quando o Thiago estava apresentando" é comportamento.</t>
  </si>
  <si>
    <t xml:space="preserve">No mesmo exemplo de SBI, quem apresentava é Thiago (l. 2117) e depois Diego (l. 2119 e 2121).</t>
  </si>
  <si>
    <t xml:space="preserve">Usar um só nome nas três passagens: 'quando o Diego estava apresentando'.</t>
  </si>
  <si>
    <t xml:space="preserve">O contrato cobre cinco elementos.</t>
  </si>
  <si>
    <t xml:space="preserve">O texto anuncia cinco elementos, mas o modelo logo abaixo traz seis blocos (inclui RECURSOS).</t>
  </si>
  <si>
    <t xml:space="preserve">'O contrato cobre seis elementos' e descrever Recursos (orçamento, pessoas, acessos), ou tirar o bloco do modelo.</t>
  </si>
  <si>
    <t xml:space="preserve">risco de vínculo empregatício (ver Volume 8, Capítulo 7)</t>
  </si>
  <si>
    <t xml:space="preserve">No Vol. 8 atual, o Cap. 7 é Direito do Consumidor. Direito do Trabalho virou o Cap. 6. Numeração da v5.0.</t>
  </si>
  <si>
    <t xml:space="preserve">'(ver Volume 8, Capítulo 6, Direito do Trabalho para Startups)'.</t>
  </si>
  <si>
    <t xml:space="preserve">já para prestadores PJ, nunca aplique PIP formal, pois cobrança disciplinar de desempenho configura subordinação</t>
  </si>
  <si>
    <t xml:space="preserve">Trata o PIP como único gatilho de vínculo. PJ com 1:1 semanal, nível na escada e promoção, como o capítulo recomenda, já mostra subordinação. 'Configura' também é forte demais.</t>
  </si>
  <si>
    <t xml:space="preserve">'Para PJ, o risco de vínculo não nasce só do PIP: 1:1 de desenvolvimento, nível na escada e meta individual também indicam subordinação. Gerencie PJ por contrato de escopo e entrega e veja o Vol. 8, Cap. 6.'</t>
  </si>
  <si>
    <t xml:space="preserve">Súmula 428 do TST; ver Volume 8, Capítulo 7</t>
  </si>
  <si>
    <t xml:space="preserve">Direito do trabalho é o Cap. 6 do Vol. 8. O Cap. 7 é CDC. O mesmo erro aparece em 7:2386, no contrato de experiência do caso de Lucas.</t>
  </si>
  <si>
    <t xml:space="preserve">Escrever "ver Volume 8, Capítulo 6" nas duas remissões.</t>
  </si>
  <si>
    <t xml:space="preserve">(Súmula 428 do TST; ver Volume 8, Capítulo 7)</t>
  </si>
  <si>
    <t xml:space="preserve">Remete ao Vol. 8, Cap. 7, hoje Direito do Consumidor. Direito do Trabalho é o Cap. 6.</t>
  </si>
  <si>
    <t xml:space="preserve">'(Súmula 428 do TST. Ver Volume 8, Capítulo 6.)'</t>
  </si>
  <si>
    <t xml:space="preserve">manda mensagens no Slack fora de horário, ele ensina ao time que heroísmo individual vale mais que processo previsível, além de criar passivo trabalhista de horas extras e sobreaviso</t>
  </si>
  <si>
    <t xml:space="preserve">O item I da Súmula 428 diz o contrário: meio telemático, por si só, não caracteriza sobreaviso. Sobreaviso exige plantão sob controle patronal (item II). O risco real é hora extra.</t>
  </si>
  <si>
    <t xml:space="preserve">'...além de abrir risco trabalhista: quem responde fora do horário pode cobrar horas extras, e escala de plantão pelo celular caracteriza sobreaviso (Súmula 428, item II, do TST).'</t>
  </si>
  <si>
    <t xml:space="preserve">Pela Súmula 428 do TST, o uso de celular ou aplicativo fornecido pela empresa, por si só, não caracteriza sobreaviso (item I). Há sobreaviso quando o empregado, à distância e sob controle patronal, fica em plantão ou equivalente aguardando chamado durante o descanso (item II).</t>
  </si>
  <si>
    <t xml:space="preserve">https://jurisprudencia-backend2.tst.jus.br/rest/documentos/b5f1a93f4b37c3e7dfc9e6c67643d6ae</t>
  </si>
  <si>
    <t xml:space="preserve">#### Cultura não se declara, se prática</t>
  </si>
  <si>
    <t xml:space="preserve">Erro de acentuação no título: 'prática' (substantivo) no lugar de 'pratica' (verbo).</t>
  </si>
  <si>
    <t xml:space="preserve">'Cultura não se declara, se pratica' ou, sem antítese, 'Cultura se pratica'.</t>
  </si>
  <si>
    <t xml:space="preserve">destruiu a cultura de segurança psicológica para meses</t>
  </si>
  <si>
    <t xml:space="preserve">Regência errada: 'para meses'.</t>
  </si>
  <si>
    <t xml:space="preserve">'destrói a segurança psicológica do time por meses'.</t>
  </si>
  <si>
    <t xml:space="preserve">[[IGNICAO-Vol-1-Ideacao#CANVASES VISUAIS DESTA FASE (COM EXEMPLOS BRASILEIROS PREENCHIDOS)|Canvases Visuais da Fase (Vol. 1)]], Canvases e Mapas Visuais.</t>
  </si>
  <si>
    <t xml:space="preserve">Remissão sem relação com a gestão do fundador técnico (canvases de ideação, sem dizer de qual fase). O bloco 'Ver também' ainda fica antes do Espelho, no meio do fecho.</t>
  </si>
  <si>
    <t xml:space="preserve">Cortar este link e o de Segurança da Informação. Mover 'Ver também' para depois do Ritual.</t>
  </si>
  <si>
    <t xml:space="preserve">cada linha de código no caminho crítico escrita pelo CTO não é um ativo; é um ponto único de falha que você injetou na empresa.</t>
  </si>
  <si>
    <t xml:space="preserve">O ponto e vírgula monta a antítese 'não é ativo, é ponto de falha', caso que o autor proibiu. Há outros quatro no capítulo, um deles na fala do engenheiro (l. 1946).</t>
  </si>
  <si>
    <t xml:space="preserve">'A partir do 15º engenheiro, cada linha de código do CTO no caminho crítico vira ponto único de falha.'</t>
  </si>
  <si>
    <t xml:space="preserve">nem o custo de oportunidade da janela perdida; ver Volume 8, Capítulo 7)</t>
  </si>
  <si>
    <t xml:space="preserve">Terceira remissão ao Vol. 8, Cap. 7 (hoje Direito do Consumidor). Contrato de experiência está no Cap. 6, Direito do Trabalho.</t>
  </si>
  <si>
    <t xml:space="preserve">'ver Volume 8, Capítulo 6'.</t>
  </si>
  <si>
    <t xml:space="preserve">ainda durante o contrato de experiência de 90 dias (modalidade da CLT que barateou as verbas rescisórias diretas na saída, embora não tenha evitado o desembolso acumulado da contratação</t>
  </si>
  <si>
    <t xml:space="preserve">Parêntese jurídico de 40 palavras no meio da cena. Quebra o ritmo justo quando 'a realidade desabou'.</t>
  </si>
  <si>
    <t xml:space="preserve">Tirar o parêntese da cena: 'Sessenta dias depois, ainda no contrato de experiência, a realidade desabou.' Levar a nota sobre verbas rescisórias para depois do custo de R$ 190 mil, em uma frase.</t>
  </si>
  <si>
    <t xml:space="preserve">Este capítulo se distingue dos capítulos gerais de pessoas e talentos por focar nas particularidades da função técnica. Pipelines (filas de candidatos) escassos. Sinais difíceis de ler.</t>
  </si>
  <si>
    <t xml:space="preserve">Metadiscurso seguido de quatro fragmentos sem verbo, logo depois de um parágrafo que já dizia o mesmo (l. 2398).</t>
  </si>
  <si>
    <t xml:space="preserve">Cortar o parágrafo ou fundir em uma frase: 'Na engenharia, os bons candidatos são poucos, os sinais confundem e o salário compete com o dólar.'</t>
  </si>
  <si>
    <t xml:space="preserve">### A Matemática Assimétrica do Talento Técnico: Por Que um Erro Sênior Custa Seis Meses de Roadmap</t>
  </si>
  <si>
    <t xml:space="preserve">Não há conta na seção. Os 'seis meses' do corpo vêm de perder três contratações para o exterior, não de um erro sênior. A abertura falava em um trimestre.</t>
  </si>
  <si>
    <t xml:space="preserve">Fazer a conta com o caso de Lucas (R$ 190 mil, um trimestre de atraso, horas de revisão dos sêniores) ou retitular: 'Por que errar uma contratação sênior custa tão caro'.</t>
  </si>
  <si>
    <t xml:space="preserve">Um desenvolvedor mal contratado leva de seis a doze meses para ser desligado</t>
  </si>
  <si>
    <t xml:space="preserve">Dado sem fonte que contradiz o caso da abertura (desligado em 60 dias). O capítulo traz outros números sem origem: conversão de 1% a 3%, indicação três a cinco vezes maior, agência de 15% a 25%.</t>
  </si>
  <si>
    <t xml:space="preserve">Dar fonte ou qualificar: 'Sem marcos de 30, 60 e 90 dias, um erro de contratação costuma durar meses.' Citar a origem das taxas das l. 2442 e 2446 ou marcá-las como estimativa.</t>
  </si>
  <si>
    <t xml:space="preserve">Founders (fundadores) ou CTO (diretor de tecnologia). Em early stage (estágio inicial), o fundador técnico conduz as entrevistas mais importantes.</t>
  </si>
  <si>
    <t xml:space="preserve">Glosa automática em série: termo em inglês com tradução entre parênteses, até para palavras já usadas sem glosa no volume (roadmap, dev, sprint, pipeline).</t>
  </si>
  <si>
    <t xml:space="preserve">Escrever em português: 'Fundador ou CTO. No início, o fundador técnico conduz as entrevistas mais importantes.' Glosar só termo técnico na primeira ocorrência do volume.</t>
  </si>
  <si>
    <t xml:space="preserve">Agências (última opção). Caras. Mas úteis para posições críticas, e difíceis (por exemplo, staff em diante, com expertise rara).</t>
  </si>
  <si>
    <t xml:space="preserve">Seção de título narrativo ('Esporte de Contato') virou lista de cargos em fragmentos. Não diz quem faz o quê em cada etapa do funil.</t>
  </si>
  <si>
    <t xml:space="preserve">Reescrever em um parágrafo que distribua os papéis pelo funil: quem faz a triagem, quem conduz a prática, quem decide. Agências: 'use para Staff em diante, ao custo de 15% a 25% do salário anual'.</t>
  </si>
  <si>
    <t xml:space="preserve">*(Observação operacional: a checagem com 2 a 3 ex-colegas ou gestores ocorre integrada à etapa 5, evitando alongar o funil além das seis etapas.)*</t>
  </si>
  <si>
    <t xml:space="preserve">Nota de conciliação entre versões vazou para o texto e repete o que a etapa 5 já diz.</t>
  </si>
  <si>
    <t xml:space="preserve">Cortar a observação.</t>
  </si>
  <si>
    <t xml:space="preserve">no X (antigo Twitter) e em comunidades técnicas no Discord e no Slack Dev Brasil, Stack Overflow, Reactiflux, Rust, Go, etc.</t>
  </si>
  <si>
    <t xml:space="preserve">Oração sem verbo, presa ao GitHub por ponto e vírgula. Mistura plataforma (Stack Overflow) e linguagens (Rust, Go) como se fossem servidores de Discord.</t>
  </si>
  <si>
    <t xml:space="preserve">'No X e em comunidades técnicas no Discord e no Slack (Reactiflux, grupos de Rust e Go), observe quem responde dúvidas com qualidade.'</t>
  </si>
  <si>
    <t xml:space="preserve">Eventos técnicos. RubyConf Brasil, The Developers Conference (TDC), Rust BR, PyCon, e meetups regionais.</t>
  </si>
  <si>
    <t xml:space="preserve">A RubyConf Brasil parece não ocorrer desde 2019. O evento brasileiro de Python se chama Python Brasil. 'Rust BR' não parece nome de evento. Checar.</t>
  </si>
  <si>
    <t xml:space="preserve">Confirmar a agenda de 2026 e trocar por eventos ativos, como TDC, Python Brasil e meetups regionais.</t>
  </si>
  <si>
    <t xml:space="preserve">Valor além de salário, o que o cara vai aprender, quem trabalhará com ele, e o impacto real.</t>
  </si>
  <si>
    <t xml:space="preserve">'O cara' destoa do registro do manual e supõe candidato homem, num capítulo que depois cobra diversidade (l. 2538).</t>
  </si>
  <si>
    <t xml:space="preserve">'Valor além do salário: o que a pessoa vai aprender, com quem vai trabalhar e o impacto real.'</t>
  </si>
  <si>
    <t xml:space="preserve">favorece candidatos com tempo livre para decorar questões e afasta engenheiros seniores; só faz sentido em gigantes de tecnologia filtrando dezenas de milhares de inscritos.</t>
  </si>
  <si>
    <t xml:space="preserve">Ponto e vírgula esconde duas frases. O padrão se repete nos formatos de avaliação (l. 2458 a 2468) e soma cerca de 16 no capítulo.</t>
  </si>
  <si>
    <t xml:space="preserve">'...e afasta engenheiros seniores. Só faz sentido em gigantes de tecnologia que filtram dezenas de milhares de inscritos.'</t>
  </si>
  <si>
    <t xml:space="preserve">valide a identidade em processos remotos; ver Capítulo 6)</t>
  </si>
  <si>
    <t xml:space="preserve">IA em entrevista técnica está no Cap. 5 (IA na engenharia interna, l. 3203). O Cap. 6 é AI Ops. Numeração anterior à fusão dos Caps. 4 e 5.</t>
  </si>
  <si>
    <t xml:space="preserve">'ver Capítulo 5'.</t>
  </si>
  <si>
    <t xml:space="preserve">**Take-home challenge.** Prós. Ambiente calmo. Simula trabalho real. O candidato mostra estilo. Contras.</t>
  </si>
  <si>
    <t xml:space="preserve">Os outros cinco formatos estão em prosa com dois-pontos. Este ficou em Prós e Contras telegráficos. Emenda entre duas passadas de edição.</t>
  </si>
  <si>
    <t xml:space="preserve">'**Take-home challenge:** simula trabalho real em ambiente calmo, mas custa de cinco a dez horas, afasta o sênior com oferta na mão e não garante autoria sem etapa ao vivo. Use versão de duas a três horas e 45 minutos de discussão.'</t>
  </si>
  <si>
    <t xml:space="preserve">**Amostra de trabalho (projeto colaborativo remunerado):** oferece o sinal mais fiel do processo porque o candidato trabalha de 1 a 2 dias junto com a equipe</t>
  </si>
  <si>
    <t xml:space="preserve">Falta ressalva: candidato empregado pode violar exclusividade ou PI do empregador atual, e o código feito na amostra pede contrato, cessão de PI e NDA.</t>
  </si>
  <si>
    <t xml:space="preserve">Acrescentar: 'Formalize com contrato simples de prestação de serviço, cessão do código produzido e NDA, e confirme que o candidato não fere cláusula do emprego atual.'</t>
  </si>
  <si>
    <t xml:space="preserve">Mix indicado. Recruiter screen, hiring manager screen, um coding real, um system design (para sênior), um behavioral ou values, debrief e references.</t>
  </si>
  <si>
    <t xml:space="preserve">O callout repete em inglês o funil de seis etapas descrito 30 linhas acima em português.</t>
  </si>
  <si>
    <t xml:space="preserve">Reduzir o callout a: 'Some o tempo do candidato: de cinco a sete horas no total. Acima disso, você perde os melhores.'</t>
  </si>
  <si>
    <t xml:space="preserve">deve avaliar cada um dos cinco sinais abaixo em uma escala de 1 a 4</t>
  </si>
  <si>
    <t xml:space="preserve">O texto manda pontuar 'cada um dos cinco sinais abaixo', mas a lista traz nove (de Qualidade do pensamento a Ownership).</t>
  </si>
  <si>
    <t xml:space="preserve">Escolher: ou 'cada um dos nove sinais', ou agrupar em cinco (pensamento técnico, entrega, comunicação e colaboração, autonomia e ownership, valores) e dizer o que entra em cada um.</t>
  </si>
  <si>
    <t xml:space="preserve">Carisma alto, mais respostas vagas.</t>
  </si>
  <si>
    <t xml:space="preserve">'mais' no lugar do antigo '+' confunde a leitura: 'Carisma alto, mais respostas vagas', 'baixo risco mais baixo impacto' (l. 1783), 'Docusaurus mais custom' (l. 2836).</t>
  </si>
  <si>
    <t xml:space="preserve">Trocar por 'com' ou 'e': 'Carisma alto com respostas vagas.' 'Baixo risco e baixo impacto.' 'Docusaurus personalizado.' Varrer ' mais ' nos quatro capítulos.</t>
  </si>
  <si>
    <t xml:space="preserve">Staff (L6). Impacto cross-team. Define arquitetura. Multiplica o time. Raro.</t>
  </si>
  <si>
    <t xml:space="preserve">Três grades de nível no trecho: aqui Staff é L6 e Principal L7. Na l. 2526 e no Cap. 4 (l. 2679), Staff é L5 e Principal L6. O Cap. 2 usa quatro níveis, de N1 a N4.</t>
  </si>
  <si>
    <t xml:space="preserve">Adotar uma grade só, a do Cap. 4 (L3 Engenheiro, L4 Sênior, L5 Staff, L6 Principal), e reescrever esta régua e o modelo do Cap. 2 com os mesmos rótulos.</t>
  </si>
  <si>
    <t xml:space="preserve">(Faixas de Engenharia; Metodologia no Vol. 6, Cap. 15)</t>
  </si>
  <si>
    <t xml:space="preserve">Compensação é o Cap. 11 do Vol. 6 (como a l. 2394 acerta). O Cap. 15 hoje é trabalho remoto. Numeração da v5.0, dentro de um título.</t>
  </si>
  <si>
    <t xml:space="preserve">Título: 'Compensação Competitiva no Brasil: CLT, PJ, Equity e Pacote Total'. Levar a remissão ao Vol. 6, Cap. 11 para a primeira frase da seção.</t>
  </si>
  <si>
    <t xml:space="preserve">Nível Staff (L5): de R$ 22 mil a R$ 38 mil mensais em startups SaaS de porte médio</t>
  </si>
  <si>
    <t xml:space="preserve">Staff (R$ 22 a 38 mil) ganha menos que Sênior (R$ 20 a 40 mil CLT, 30 a 60 mil PJ) duas linhas acima. E o Cap. 4 paga ao Sênior L4 de R$ 15 a 25 mil.</t>
  </si>
  <si>
    <t xml:space="preserve">Usar uma tabela única, com o mesmo porte de empresa e o mesmo regime em todas as linhas, e remeter a ela nos Caps. 3 e 4. Separar 'SaaS médio' e 'Série B+' em colunas.</t>
  </si>
  <si>
    <t xml:space="preserve">caracteriza vínculo empregatício na Justiça do Trabalho (ver Volume 8, Capítulo 7)</t>
  </si>
  <si>
    <t xml:space="preserve">Quarta remissão ao Vol. 8, Cap. 7 (Direito do Consumidor). Vínculo empregatício está no Cap. 6, Direito do Trabalho.</t>
  </si>
  <si>
    <t xml:space="preserve">'(ver Volume 8, Capítulo 6)'.</t>
  </si>
  <si>
    <t xml:space="preserve">Benefícios. PJ sem plano de saúde, mais VR, mais VT, é oferta inferior. CLT tem CLT.</t>
  </si>
  <si>
    <t xml:space="preserve">Ambígua. Lida ao pé da letra, recomenda dar plano de saúde, VR e VT ao PJ, o que o mesmo parágrafo aponta como indício de vínculo. 'CLT tem CLT' não diz nada.</t>
  </si>
  <si>
    <t xml:space="preserve">'Ao comparar ofertas, desconte do valor PJ o que a CLT garante: 13º, férias com um terço, FGTS, plano de saúde, VR e VT. Sem essa conta, a oferta PJ parece maior do que é. Não dê ao PJ benefícios de empregado.'</t>
  </si>
  <si>
    <t xml:space="preserve">A frase de 2532 sobre benefícios típicos de CLT dados a PJ como indício de vínculo procede. Mas a lei só obriga, além de 13º, férias com um terço e FGTS, o vale-transporte (Lei 7.418/1985). VR e VA dependem de convenção coletiva ou de adesão ao PAT, e plano de saúde não é obrigatório.</t>
  </si>
  <si>
    <t xml:space="preserve">https://flashapp.com.br/blog/beneficios-corporativos/obrigatoriedade-refeicao-alimentacao-transporte</t>
  </si>
  <si>
    <t xml:space="preserve">Em scale-up regulada, forçar CLT pode custar salário. Equity. Em startup early-stage, parte da comp é equity. Explique bem.</t>
  </si>
  <si>
    <t xml:space="preserve">Um parágrafo junta CLT e PJ, equity, bônus e benefícios em rótulos soltos ('Equity.', 'Bônus.', 'Benefícios.'). 'Forçar CLT pode custar salário' fica cifrado.</t>
  </si>
  <si>
    <t xml:space="preserve">Separar em três parágrafos curtos: regime de contratação, equity (com remissão ao Vol. 6, Cap. 12) e pacote total. Explicar: 'Em empresa regulada, a CLT obrigatória encarece a folha ou reduz o líquido do candidato.'</t>
  </si>
  <si>
    <t xml:space="preserve">(Lei 8.213/1991; ver Volume 6, Capítulo 19)</t>
  </si>
  <si>
    <t xml:space="preserve">O Vol. 6 tem 15 capítulos. DEI era o Cap. 19 na v5.0 e hoje é o Cap. 14.</t>
  </si>
  <si>
    <t xml:space="preserve">'(Lei 8.213/1991. Ver Volume 6, Capítulo 14.)'</t>
  </si>
  <si>
    <t xml:space="preserve">Noventa dias, contribuição estável. Autonomia em tarefas de tamanho médio. Conversa de calibração com manager.</t>
  </si>
  <si>
    <t xml:space="preserve">O marco de 90 dias coincide com o fim do contrato de experiência da abertura. Decidir no dia 90 ou depois converte o contrato em prazo indeterminado e encarece a saída.</t>
  </si>
  <si>
    <t xml:space="preserve">'Até o dia 80, conversa de calibração com o gestor e decisão sobre a efetivação, antes de vencer o contrato de experiência (ver Vol. 8, Cap. 6).'</t>
  </si>
  <si>
    <t xml:space="preserve">(semanais nos primeiros três meses e quinzenais depois, sem cancelar duas seguidas)</t>
  </si>
  <si>
    <t xml:space="preserve">A cadência de 1:1 volta aqui e na l. 2623, depois de aparecer três vezes no Cap. 2. Frase colada por consolidação.</t>
  </si>
  <si>
    <t xml:space="preserve">Aqui, escrever só 'Reuniões 1:1 regulares (regra no Capítulo 2)'. No checklist da l. 2623, 'Reuniões 1:1 na cadência do Capítulo 2'.</t>
  </si>
  <si>
    <t xml:space="preserve">CTO que contrata por gut feeling. Funciona até os primeiros dez. Depois, quebra.</t>
  </si>
  <si>
    <t xml:space="preserve">Sinais, onboarding, retenção e erros clássicos viram frases sem verbo. Na mesma lista, alguns itens foram reescritos em prosa (l. 2578, 2586 a 2590): duas passadas de edição à mostra.</t>
  </si>
  <si>
    <t xml:space="preserve">Dar a cada erro uma frase completa no padrão da l. 2586: 'Contratar por intuição funciona até os dez primeiros engenheiros. Depois disso, sem rubrica escrita, o viés decide.'</t>
  </si>
  <si>
    <t xml:space="preserve">PJ predominante em tech. CLT vira obstáculo em atração.</t>
  </si>
  <si>
    <t xml:space="preserve">Duas afirmações sem fonte na mesma linha: que PJ predomina em tecnologia e que o Banco Central exige CLT. Não há regra do BC sobre regime de contratação.</t>
  </si>
  <si>
    <t xml:space="preserve">'Em tecnologia, PJ é comum, sobretudo no sênior. Fintechs e instituições de pagamento costumam preferir CLT por política de controles internos e risco trabalhista.' Citar pesquisa se quiser afirmar predominância.</t>
  </si>
  <si>
    <t xml:space="preserve">PJ com exclusividade é frequentemente reclassificado pelo fisco. Risco real.</t>
  </si>
  <si>
    <t xml:space="preserve">Ignora o Tema 1.389 do STF, que em 2025 suspendeu os processos sobre pejotização para decidir licitude e competência. O risco principal é trabalhista, não do fisco.</t>
  </si>
  <si>
    <t xml:space="preserve">'PJ com exclusividade e subordinação tende a ser reconhecido como vínculo na Justiça do Trabalho e pode gerar autuação previdenciária. Confira o estado do Tema 1.389 do STF antes de desenhar a política.'</t>
  </si>
  <si>
    <t xml:space="preserve">Exclusividade não está entre os requisitos do vínculo (CLT, art. 3º: pessoa física, serviço não eventual, dependência e salário). O risco principal do PJ subordinado é o reconhecimento de vínculo na Justiça do Trabalho, com reflexos em FGTS e INSS, e o tema está no Tema 1.389 do STF, sem mérito em outubro de 2026.</t>
  </si>
  <si>
    <t xml:space="preserve">https://www.planalto.gov.br/ccivil_03/decreto-lei/del5452.htm | https://ww2.trt2.jus.br/noticias/noticias/noticia/trt-2-divulga-orientacoes-para-tramitacao-de-processos-sobre-pejotizacao</t>
  </si>
  <si>
    <t xml:space="preserve">As faixas tratadas neste capítulo são especialização para engineering.</t>
  </si>
  <si>
    <t xml:space="preserve">Cap. 3 (l. 2394) e Cap. 4 abrem com a mesma remissão ao Vol. 6, Cap. 11 e ambos se dizem a especialização de engenharia. As duas tabelas de faixa divergem.</t>
  </si>
  <si>
    <t xml:space="preserve">Deixar as faixas num só capítulo (o Cap. 4, que tem a grade de níveis) e, no Cap. 3, remeter a ela em uma frase.</t>
  </si>
  <si>
    <t xml:space="preserve">Este capítulo trata das duas faces da disciplina.</t>
  </si>
  <si>
    <t xml:space="preserve">O título promete três frentes e a introdução anuncia duas partes. A dívida técnica, herdada do capítulo fundido, surge depois da Parte 2 sem número nem anúncio (l. 2881).</t>
  </si>
  <si>
    <t xml:space="preserve">'Este capítulo trata de três frentes: gestão de engenharia (Parte 1), experiência do desenvolvedor (Parte 2) e dívida técnica (Parte 3).' Renomear a seção da l. 2881 como Parte 3.</t>
  </si>
  <si>
    <t xml:space="preserve">como montar chapters (capítulos) e squads (esquadrões), como dimensionar headcount (quadro de pessoal)</t>
  </si>
  <si>
    <t xml:space="preserve">Glosa automática em série, até 'chapters (capítulos)', que confunde num livro feito de capítulos. DX é glosado três vezes (l. 2663 e 2808).</t>
  </si>
  <si>
    <t xml:space="preserve">Glosar só na primeira ocorrência e evitar tradução que colide com a estrutura do livro: 'chapters (grupos por especialidade)'. Cortar as glosas de squad, headcount e DX depois da primeira.</t>
  </si>
  <si>
    <t xml:space="preserve">Empresas a partir da Série B bem capitalizadas costumam pagar 30% a 50% acima dessas faixas de empresas médias</t>
  </si>
  <si>
    <t xml:space="preserve">Série B+ pagaria 30% a 50% acima, o que leva o Staff a R$ 29 a 57 mil. A tabela (l. 2707) e o Cap. 3 (l. 2526) dizem R$ 40 a 80 mil.</t>
  </si>
  <si>
    <t xml:space="preserve">Alinhar os números: ou 'pagam de 80% a 110% acima', ou trocar o intervalo da tabela e do Cap. 3 para 'R$ 30 a 55 mil em Série B+'.</t>
  </si>
  <si>
    <t xml:space="preserve">Benchmarking com serviços especializados (Radford, Option Impact, Pave) é obrigatório</t>
  </si>
  <si>
    <t xml:space="preserve">Benchmarks e ferramentas só americanos para uma SaaS brasileira média. Option Impact pode ter sido absorvido por outra plataforma. Checar.</t>
  </si>
  <si>
    <t xml:space="preserve">Incluir fontes locais de pesquisa salarial e de avaliação de desempenho usadas no Brasil e trocar 'é obrigatório' por 'ajuda'.</t>
  </si>
  <si>
    <t xml:space="preserve">### A Promoção de Alto Risco: Transformando Seu Melhor Desenvolvedor no Primeiro Engineering Manager</t>
  </si>
  <si>
    <t xml:space="preserve">H3 enxertado no meio da Parte 1. As seções seguintes (Chapters, Headcount, Cultura, Processo de promoção) ficam penduradas sob 'A Promoção de Alto Risco'.</t>
  </si>
  <si>
    <t xml:space="preserve">Rebaixar para H4 ('#### O primeiro EM: a promoção de alto risco') logo após 'Tech Lead vs Engineering Manager', ou movê-lo para o fim da Parte 1.</t>
  </si>
  <si>
    <t xml:space="preserve">EM novo e o cargo de maior turnover em organizacoes de engenharia em escala.</t>
  </si>
  <si>
    <t xml:space="preserve">Bloco sem acentos e cedilhas (l. 2679 e 2751 a 2765). Em alguns pontos, 'e' por 'é' muda o sentido: 'o sinal demora a chegar e ambíguo', 'o que da feedback rapido, e código'.</t>
  </si>
  <si>
    <t xml:space="preserve">Restaurar a acentuação do bloco: 'EM novo é o cargo de maior rotatividade em organizações de engenharia.' 'O sinal demora a chegar e é ambíguo.' 'volta para o que dá feedback rápido: o código.'</t>
  </si>
  <si>
    <t xml:space="preserve">Doze a dezoito meses depois da promoção, o EM novo larga o cargo, volta para IC, ou e desmontado pela própria area.</t>
  </si>
  <si>
    <t xml:space="preserve">Afirmação universal sem fonte: o EM novo seria o cargo de maior rotatividade e sairia sempre em 12 a 18 meses.</t>
  </si>
  <si>
    <t xml:space="preserve">Citar pesquisa ou trocar por observação qualificada: 'Muitos EMs de primeira viagem desistem no primeiro ano e meio, voltando a IC ou deixando a empresa.'</t>
  </si>
  <si>
    <t xml:space="preserve">ver o detalhamento e as armadilhas na Fase 17 e no Capítulo 8</t>
  </si>
  <si>
    <t xml:space="preserve">O Modelo Spotify está no Cap. 7, Design Organizacional (l. 3853). O Cap. 8 é Gestão do Conhecimento. Numeração da v5.0.</t>
  </si>
  <si>
    <t xml:space="preserve">'ver o detalhamento e as armadilhas na Fase 17 e no Capítulo 7'.</t>
  </si>
  <si>
    <t xml:space="preserve">Abaixo disso, acumula-se débito de mentoria e a qualidade técnica cai; acima disso, a folha encarece sem ganho proporcional e trava-se a formação interna.</t>
  </si>
  <si>
    <t xml:space="preserve">Ponto e vírgula esconde duas frases em antítese. Há mais quatro no capítulo, inclusive na Regra de Sobrevivência (l. 3028).</t>
  </si>
  <si>
    <t xml:space="preserve">'Abaixo disso, falta quem oriente e a qualidade cai. Acima, a folha encarece sem ganho proporcional e a formação interna trava.'</t>
  </si>
  <si>
    <t xml:space="preserve">reservando 15% a 20% da capacidade para saúde técnica (como aprofundado no Capítulo 5)</t>
  </si>
  <si>
    <t xml:space="preserve">O Cap. 5 é IA na engenharia. A dívida técnica, antigo Cap. 5, foi fundida neste Cap. 4 (l. 2881). Remissão da numeração antiga.</t>
  </si>
  <si>
    <t xml:space="preserve">'(ver Gestão Disciplinada de Dívida Técnica, adiante neste capítulo)'.</t>
  </si>
  <si>
    <t xml:space="preserve">além de hora extra quando acionado; ver Volume 8, Capítulo 7)</t>
  </si>
  <si>
    <t xml:space="preserve">Quinta remissão ao Vol. 8, Cap. 7 (Direito do Consumidor). Plantão e sobreaviso estão no Cap. 6, Direito do Trabalho.</t>
  </si>
  <si>
    <t xml:space="preserve">Exceções apenas para hotfix crítico, com post-review.</t>
  </si>
  <si>
    <t xml:space="preserve">Repete a exceção do parêntese da mesma frase (correção emergencial revisada depois). Sinal de duas versões coladas.</t>
  </si>
  <si>
    <t xml:space="preserve">Cortar 'Exceções apenas para hotfix crítico, com post-review.' e tirar deste item a reserva de capacidade, que pertence ao item de débito técnico.</t>
  </si>
  <si>
    <t xml:space="preserve">**Pessoa candidata** ou gerente sinaliza que a pessoa está operando em level mais alto há algum tempo.</t>
  </si>
  <si>
    <t xml:space="preserve">Dois processos de promoção no mesmo capítulo: cinco etapas na l. 2732 e quatro na l. 2793. Um pede dois trimestres no nível seguinte, o outro 'há algum tempo'.</t>
  </si>
  <si>
    <t xml:space="preserve">Fundir em um só, na seção 'Processo Unificado', com o critério de dois trimestres, dossiê, comitê, aprovação e comunicação. Na l. 2732, deixar uma frase que remete a ele.</t>
  </si>
  <si>
    <t xml:space="preserve">### Parte 2: Developer Experience (DevEx): Tratando Sua Infraestrutura Interna Como Produto</t>
  </si>
  <si>
    <t xml:space="preserve">Promete infraestrutura interna como produto e trata quase só de DX externo (API, SDK, DevRel). Os gargalos da abertura vão para a Fase 17, que só traz DORA e SPACE.</t>
  </si>
  <si>
    <t xml:space="preserve">Dar ao DX interno uma seção com o caso de Lucas: fila de revisão de três dias, suíte de quatro horas, homologação quebrada, doze horas de reunião, com ação e métrica para cada um. Ou retitular a Parte 2.</t>
  </si>
  <si>
    <t xml:space="preserve">TTFHW (Time To First Hello World). Tempo médio do signup, até a primeira chamada de API bem-sucedida. Minutos. Não horas.</t>
  </si>
  <si>
    <t xml:space="preserve">A Parte 2 e a dívida técnica viram rótulo seguido de fragmentos ('Minutos. Não horas.', 'Dias. Não semanas.'). Cadência de lista, sem prosa.</t>
  </si>
  <si>
    <t xml:space="preserve">'TTFHW mede o tempo do cadastro até a primeira chamada de API bem-sucedida. A meta é minutos.' Reescrever métricas e pilares em frases completas ou numa tabela de referência.</t>
  </si>
  <si>
    <t xml:space="preserve">(o equivalente a mais de quatro profissionais em tempo integral)</t>
  </si>
  <si>
    <t xml:space="preserve">Conta subestimada: 9.240 horas divididas por 1.760 horas anuais (220 dias de 8 h) dão 5,25 profissionais, não 'mais de quatro'.</t>
  </si>
  <si>
    <t xml:space="preserve">'(o equivalente a mais de cinco profissionais em tempo integral)'.</t>
  </si>
  <si>
    <t xml:space="preserve">(como os frameworks SPACE e DORA, vistos na Fase 17 e no Capítulo 4)</t>
  </si>
  <si>
    <t xml:space="preserve">Remissão ao próprio capítulo, como se fosse outro. Resto do antigo capítulo de dívida técnica, que remetia ao antigo Cap. 4.</t>
  </si>
  <si>
    <t xml:space="preserve">'(como os frameworks SPACE e DORA da Fase 17)'.</t>
  </si>
  <si>
    <t xml:space="preserve">(como o motor fiscal de Henrique antes da mudança de alíquota)</t>
  </si>
  <si>
    <t xml:space="preserve">Remete a uma cena de Henrique (motor fiscal, mudança de alíquota) que não existe no volume. Provável resto do capítulo fundido. Henrique não é arquétipo deste capítulo.</t>
  </si>
  <si>
    <t xml:space="preserve">Trocar por exemplo da própria empresa: 'como o motor de conciliação de Lucas, pouco alterado mas exposto a mudança de regra bancária'. Ou contar a cena de Henrique em duas frases.</t>
  </si>
  <si>
    <t xml:space="preserve">como o motor fiscal de Henrique antes da mudança de alíquota</t>
  </si>
  <si>
    <t xml:space="preserve">Henrique não tem motor fiscal e o episódio da mudança de alíquota nunca foi contado. Em 7:3223 volta 'módulos fiscais como os de Henrique e Marina'. Nada disso estava na v5.0.</t>
  </si>
  <si>
    <t xml:space="preserve">Usar um exemplo dele que exista ('como o firmware de calibração dos coletores de Henrique') ou passar o exemplo a Rafael e Bia, que vivem a substituição tributária.</t>
  </si>
  <si>
    <t xml:space="preserve">Reserve 20% da capacidade da sprint como ponto de partida para abater dívida técnica e manter a saúde da plataforma, ajustando a faixa entre 15% e 25%</t>
  </si>
  <si>
    <t xml:space="preserve">Quatro regras para a fatia de dívida: 'não vinte por cento sempre' (l. 2311), 15% a 20% e 10% a 20% no mesmo parágrafo (l. 2789), 20% entre 15% e 25% aqui, mais 20% no Ritual.</t>
  </si>
  <si>
    <t xml:space="preserve">Fixar uma regra e repeti-la igual: 'Reserve 20% da capacidade para dívida e saúde técnica, entre 15% e 25% conforme o risco.' Ajustar l. 2311 e 2789 e dizer se os 20% do Ritual saem da mesma fatia.</t>
  </si>
  <si>
    <t xml:space="preserve">a velocidade de entrega caiu 30%, quarenta por cento do tempo vai em manutenção, e isso impacta delivery de roadmap em dois trimestres</t>
  </si>
  <si>
    <t xml:space="preserve">A pergunta do investidor ('Para onde está indo o dinheiro?') nunca recebe resposta. A seção sobre o conselho usa números genéricos em vez dos de Lucas.</t>
  </si>
  <si>
    <t xml:space="preserve">Responder com a cena: 'Lucas voltou ao conselho com três números (entregas 35% abaixo, quatro horas de suíte de testes, três dias de fila de revisão) e o plano de plataforma que devolve 9.240 horas por ano.'</t>
  </si>
  <si>
    <t xml:space="preserve">Architecture decisions documented (ADRs). Raciocínio preservado.</t>
  </si>
  <si>
    <t xml:space="preserve">Títulos e itens em inglês sem necessidade: '6. Prevention', 'Automated testing. Regression prevention.', 'successor', 'Consultant ou advisor', 'Compensation bands definidos'.</t>
  </si>
  <si>
    <t xml:space="preserve">'Prevenção'. 'Testes automatizados contra regressão.' 'Decisões de arquitetura registradas em ADR.' 'sucessor'. 'Faixas salariais definidas e revistas todo ano.'</t>
  </si>
  <si>
    <t xml:space="preserve">(e detalhada com modelo prático no Capítulo 9)</t>
  </si>
  <si>
    <t xml:space="preserve">O modelo de ADR está no Cap. 8, seção 5 (Gestão do Conhecimento, l. 4399). O Cap. 9 é Comunicação Interna. Numeração da v5.0.</t>
  </si>
  <si>
    <t xml:space="preserve">'(e detalhada com modelo prático no Capítulo 8, seção 5)'.</t>
  </si>
  <si>
    <t xml:space="preserve">pela Lei de Goodhart, quando uma medida operacional vira meta punitiva individual, os engenheiros passam a inflar números artificiais</t>
  </si>
  <si>
    <t xml:space="preserve">A Regra de Sobrevivência repete quase palavra por palavra o parágrafo de Goodhart da l. 2942, com ponto e vírgula no meio.</t>
  </si>
  <si>
    <t xml:space="preserve">Encurtar a regra: 'Nunca use pontos de história, linhas de código ou commits para avaliar pessoas.' Deixar a explicação de Goodhart só na l. 2942.</t>
  </si>
  <si>
    <t xml:space="preserve">veremos o que um piloto controlado de quatro semanas teria mostrado, a política de uso seguro e revisão humana que ele escreveu após o vazamento</t>
  </si>
  <si>
    <t xml:space="preserve">Promessa não cumprida. O piloto do playbook dura dois meses (L3107) e nunca mostra o caso de Lucas. A política aparece só em callouts genéricos, não como a que ele escreveu.</t>
  </si>
  <si>
    <t xml:space="preserve">Retomar Lucas no playbook: o piloto de quatro semanas com cinco devs e o indicador que acenderia na segunda semana. Apresentar a política de L3174 como a de Lucas, com uma regra nascida do vazamento.</t>
  </si>
  <si>
    <t xml:space="preserve">ela amplifica exponencialmente tanto a competência quanto a incompetência do seu time.</t>
  </si>
  <si>
    <t xml:space="preserve">Intensificadores vetados: 'exponencialmente', 'massivo' (L3061), 'risco técnico crítico' (L3223), 'risco operacional crítico' (L3598), 'Nota de validade crítica' (L3279), 'terminantemente' (L3294).</t>
  </si>
  <si>
    <t xml:space="preserve">'ela amplifica tanto a competência quanto a incompetência do time.' Cortar os demais intensificadores sem trocar por outro.</t>
  </si>
  <si>
    <t xml:space="preserve">Não é "IA no produto" (chatbot do lado do cliente ou feature de ML embarcada em produto). É IA como ferramenta de produtividade interna.</t>
  </si>
  <si>
    <t xml:space="preserve">Antítese 'não é X, é Y' que o autor pediu para cortar. O molde volta em L3627, L3863, L3901, L3933 e L4020.</t>
  </si>
  <si>
    <t xml:space="preserve">'Este capítulo trata da IA como ferramenta interna dos devs. A IA dentro do produto está no Vol. 4, Cap. 10.'</t>
  </si>
  <si>
    <t xml:space="preserve">Em 2026, os times de engenharia que não usam IA em ao menos vinte a quarenta por cento do fluxo de trabalho ficam para trás em produtividade.</t>
  </si>
  <si>
    <t xml:space="preserve">Precisão sem fonte que o METR citado adiante desmente. O parágrafo também diz que IA era marginal até 2022 e que o Copilot a popularizou em 2021 e 2022.</t>
  </si>
  <si>
    <t xml:space="preserve">Cortar o número. Ex.: 'Em 2026, a pergunta deixou de ser se adotar e passou a ser como medir o efeito.' Ajustar 'até 2022' para 'até 2021'.</t>
  </si>
  <si>
    <t xml:space="preserve">Time de trinta engenheiros custa R$ 10 a R$ 20 milhões por ano.</t>
  </si>
  <si>
    <t xml:space="preserve">Trinta engenheiros a R$ 20 a 40 mil por mês somam R$ 7,2 a 14,4 milhões por ano. L3225 usa folha de R$ 600 mil a 1,2 milhão por mês para o mesmo time. Bases diferentes, sem aviso.</t>
  </si>
  <si>
    <t xml:space="preserve">Dizer se o valor é salário ou custo total com encargos e usar a mesma base nas duas passagens. Ex.: 'Com encargos, trinta sêniores custam R$ 10 a 20 milhões por ano.'</t>
  </si>
  <si>
    <t xml:space="preserve">Claude Code. Agentes para execução de tarefas complexas (não só completar código).</t>
  </si>
  <si>
    <t xml:space="preserve">Claude Code aparece no Tier 1 (code completion), mas é agente e volta no Tier 2. Cursor e Windsurf, também no Tier 1, são IDEs com agente. A taxonomia confunde o leitor.</t>
  </si>
  <si>
    <t xml:space="preserve">Reorganizar: autocompletar (Copilot), IDEs com agente (Cursor, Windsurf), agentes autônomos que abrem PR (Claude Code, Codex, Devin, agente do Copilot) e ferramentas de apoio. Tirar Claude Code do Tier 1.</t>
  </si>
  <si>
    <t xml:space="preserve">GitHub Copilot. Maduro, integrado em VSCode, e IDEs JetBrains. Sugere próximas linhas. Útil para boilerplate, e padrões conhecidos.</t>
  </si>
  <si>
    <t xml:space="preserve">Notas de slide viraram frases soltas sem verbo. O padrão domina o capítulo (tiers, casos 4 a 9, riscos, métricas, perfil do engenheiro, armadilhas) ao lado de trechos já reescritos em prosa.</t>
  </si>
  <si>
    <t xml:space="preserve">Reescrever em prosa de L3076 a L3259, como foi feito nos casos 1, 2, 3, 8 e 10. Ex.: 'O GitHub Copilot, maduro no VS Code e no JetBrains, sugere as próximas linhas e rende em boilerplate.'</t>
  </si>
  <si>
    <t xml:space="preserve">Migração de código: Amazon Q Developer (para atualização de versões de linguagem) e scripts assistidos por agentes. Geram testes automatizados a partir de código.</t>
  </si>
  <si>
    <t xml:space="preserve">Emenda mal feita: 'Geram testes automatizados' descrevia QA Wolf e Qodo e ficou depois da migração inserida. A migração volta logo adiante ('Migration. Gemini Code Transform, Facet').</t>
  </si>
  <si>
    <t xml:space="preserve">Mover 'Geram testes automatizados a partir de código' para depois de Qodo e fundir as duas entradas de migração. Conferir se 'Gemini Code Transform' e 'Facet' existem com esses nomes.</t>
  </si>
  <si>
    <t xml:space="preserve">#### Fase 3, piloto (mês 2 a 3)</t>
  </si>
  <si>
    <t xml:space="preserve">O playbook salta de 'Etapa 1' para 'Fase 3', 'Fase 4' e 'Fase 5'. Falta a etapa 2, e 'Fase N' colide com o mapa da coleção (Fase 3 é Teoria do negócio).</t>
  </si>
  <si>
    <t xml:space="preserve">Renumerar como Etapa 1 a 4 (diagnóstico, piloto, expansão, maturidade), sempre com dois-pontos, e acertar os meses, que hoje se sobrepõem (mês 2 a 3, meses 3 a 6).</t>
  </si>
  <si>
    <t xml:space="preserve">Política de segurança, o que pode, e o que não pode, ser compartilhado com IA externa. Guidelines, quando usar IA, e quando não usar</t>
  </si>
  <si>
    <t xml:space="preserve">Vírgulas mecânicas antes de 'e' e 'ou' e no lugar de dois-pontos. Cerca de 40 casos no capítulo ('expectativas, e processos', 'pros, e contras', 'Monitorar, e otimizar').</t>
  </si>
  <si>
    <t xml:space="preserve">'Política de segurança: o que pode e o que não pode ir para IA externa. Diretrizes: quando usar IA e quando não usar.' Varrer ', e ' e ', ou ' nas listas curtas do capítulo.</t>
  </si>
  <si>
    <t xml:space="preserve">com assistência de IA e suíte de testes automatizados, o esforço cai de 60% a 70%.</t>
  </si>
  <si>
    <t xml:space="preserve">Precisão sem fonte justo no caso que ficou sem a ressalva de medir no piloto. 'Cai de 60% a 70%' ainda se lê como mudança de 60% para 70%.</t>
  </si>
  <si>
    <t xml:space="preserve">'o esforço pode cair pela metade ou mais em times com boa cobertura de testes (meça no seu piloto)', ou citar a fonte do número.</t>
  </si>
  <si>
    <t xml:space="preserve">**Caso 4, documentation.** Dev escreve pouca documentação, por preguiça, ou pressa.</t>
  </si>
  <si>
    <t xml:space="preserve">Dois registros na mesma lista: casos 1, 2, 3, 8 e 10 em prosa com rótulo em português e dois-pontos. Casos 4 a 7 e 9 em fragmentos com rótulo em inglês e vírgula.</t>
  </si>
  <si>
    <t xml:space="preserve">Padronizar no formato dos casos reescritos: '**Caso 4: documentação.** Por pressa, o time documenta pouco. A IA gera o rascunho a partir do código e o autor revisa.'</t>
  </si>
  <si>
    <t xml:space="preserve">(meça a redução real de tempo no piloto do seu próprio time antes de projetar ganhos para o conselho)</t>
  </si>
  <si>
    <t xml:space="preserve">Ressalva colada por molde: repete a de L3121 e a de L3123. Enquanto isso o Caso 3 (L3125) segue com número sem fonte.</t>
  </si>
  <si>
    <t xml:space="preserve">Dizer uma vez, antes da lista: 'Os ganhos abaixo variam muito entre times. Meça cada um no piloto antes de projetá-los para o conselho.' Cortar os parênteses dos casos.</t>
  </si>
  <si>
    <t xml:space="preserve">Código altamente customizado, com domínio. Sistema de trading, com algoritmos proprietários. A IA não tem treinamento relevante.</t>
  </si>
  <si>
    <t xml:space="preserve">Sentido perdido: 'com domínio' não diz qual domínio. A troca de pontuação partiu 'domínio específico, por exemplo um sistema de trading' em três frases.</t>
  </si>
  <si>
    <t xml:space="preserve">'Código de domínio muito específico, como um sistema de trading com algoritmos proprietários: o modelo não viu nada parecido no treino e pode sugerir algo perigosamente errado.'</t>
  </si>
  <si>
    <t xml:space="preserve">(como GitHub Copilot Business e Enterprise, Claude Team e Enterprise, ChatGPT Team e Enterprise)</t>
  </si>
  <si>
    <t xml:space="preserve">Nomes de plano possivelmente vencidos em outubro de 2026: o ChatGPT Team passou a se chamar ChatGPT Business e o Cursor Business (L3227) virou Teams, ambos em 2025.</t>
  </si>
  <si>
    <t xml:space="preserve">Conferir os nomes vigentes. Para durar mais, escrever 'planos corporativos com cláusula de não treinamento' e dar os exemplos com a data da verificação.</t>
  </si>
  <si>
    <t xml:space="preserve">Exemplo. Sugerir jQuery, quando o padrão moderno é React.</t>
  </si>
  <si>
    <t xml:space="preserve">Dois-pontos viraram ponto e o rótulo ficou solto: 'Exemplo.', 'Política. Documentar uso.', 'Riscos.', 'Métricas úteis.', 'Implicações.', 'Tendências.'. 'Deprecados' também é decalque.</t>
  </si>
  <si>
    <t xml:space="preserve">'Um modelo treinado em código antigo pode sugerir padrões obsoletos, como jQuery num time que usa React.' Transformar os rótulos soltos em frase de abertura ou cortá-los.</t>
  </si>
  <si>
    <t xml:space="preserve">evite usar o volume bruto de PRs por desenvolvedor como meta de produtividade, pois isso incentiva a fragmentação artificial de entregas (como no episódio de Lucas)</t>
  </si>
  <si>
    <t xml:space="preserve">Contradiz a cena de abertura: no episódio de Lucas o tamanho médio dos PRs triplicou (L3039). Fragmentar entregas gera PRs menores, não gigantes.</t>
  </si>
  <si>
    <t xml:space="preserve">Trocar o parêntese: 'pois isso premia volume e entope a fila de revisão (no episódio de Lucas, o tamanho médio dos PRs triplicou e os sêniores ficaram soterrados)'.</t>
  </si>
  <si>
    <t xml:space="preserve">Tempo em code review. Reduzir por IA é bom. Aumentar indica revisão mais cuidadosa (também pode ser bom).</t>
  </si>
  <si>
    <t xml:space="preserve">Contradiz a tese do capítulo: fila de revisão entupida é o sintoma central do caso Lucas, da pergunta 2 do Espelho e do alerta de L3201, que manda medir o tempo na fila.</t>
  </si>
  <si>
    <t xml:space="preserve">'Tempo na fila de revisão. Se sobe depois da adoção, a IA gera mais código do que o time consegue revisar. Reduza o tamanho dos PRs antes de liberar mais agentes.'</t>
  </si>
  <si>
    <t xml:space="preserve">GitHub reportou estudos com Copilot, mostrando trinta a cinquenta e cinco por cento de aumento em produtividade percebida, e redução de tempo em tarefas específicas.</t>
  </si>
  <si>
    <t xml:space="preserve">O experimento do GitHub (2022) mediu tarefa concluída 55% mais rápido. Não era produtividade percebida. A faixa 'trinta a cinquenta e cinco' não tem fonte.</t>
  </si>
  <si>
    <t xml:space="preserve">'Num experimento do GitHub (2022), quem usou Copilot concluiu uma tarefa isolada 55% mais rápido.' Separar o dado medido do dado de percepção e citar a fonte de cada um.</t>
  </si>
  <si>
    <t xml:space="preserve">No experimento do GitHub de 2022, 95 desenvolvedores escreveram um servidor HTTP em JavaScript e quem usou Copilot terminou 55% mais rápido (1h11 contra 2h41), com intervalo de confiança de 21% a 89%. Na pesquisa de percepção, com mais de 2 mil devs, mais de 90% disseram concluir tarefas mais rápido.</t>
  </si>
  <si>
    <t xml:space="preserve">https://github.blog/2022-09-07-research-quantifying-github-copilots-impact-on-developer-productivity-and-happiness/</t>
  </si>
  <si>
    <t xml:space="preserve">Internal studies de empresas grandes (Meta, Google, Microsoft) reportam ganhos variando quinze a quarenta por cento, dependendo de tipo de código.</t>
  </si>
  <si>
    <t xml:space="preserve">Atribuição genérica, sem estudo, ano nem métrica. Falta 'de' em 'variando de'. 'Internal studies' sem tradução.</t>
  </si>
  <si>
    <t xml:space="preserve">Citar estudo a estudo (ex.: o experimento controlado do Google de 2024, com cerca de 21% de ganho de velocidade numa tarefa) ou cortar a frase.</t>
  </si>
  <si>
    <t xml:space="preserve">Seniors são mais valiosos (não menos). Arquitetura, decisões, revisão de IA output. Tudo depende de senior judgment.</t>
  </si>
  <si>
    <t xml:space="preserve">Inglês sem necessidade em série ('engineer', 'IA output', 'senior judgment', 'engs seniors', 'infraestrutura de model', 'gains reportados por vendors'). Alterna 'seniors', 'seniores' e 'sêniors'.</t>
  </si>
  <si>
    <t xml:space="preserve">'Os sêniores ficam mais valiosos, não menos: arquitetura, decisões e revisão do código gerado dependem do julgamento deles.' Padronizar 'sêniores' no volume.</t>
  </si>
  <si>
    <t xml:space="preserve">exigindo validação determinística rigorosa em módulos fiscais como os de Henrique e Marina</t>
  </si>
  <si>
    <t xml:space="preserve">Mistura arquétipos. Marina é a sócia comercial da dupla. Módulos de NF-e e substituição tributária são do varejo de Rafael e Bia e da indústria de Henrique.</t>
  </si>
  <si>
    <t xml:space="preserve">Escrever "em módulos fiscais como os de Henrique e de Rafael e Bia".</t>
  </si>
  <si>
    <t xml:space="preserve">exigindo validação determinística rigorosa em módulos fiscais como os de Henrique e Marina.</t>
  </si>
  <si>
    <t xml:space="preserve">Par que a bíblia não forma. Marina é a comercial da dupla com Lucas, e o produto deles é tesouraria e conciliação. Para NF-e, ST e convênios, Rafael e Bia seriam o exemplo natural.</t>
  </si>
  <si>
    <t xml:space="preserve">'em módulos fiscais como o motor de Henrique (Cap. 4) ou a emissão de notas de Rafael e Bia'. Cortar 'risco técnico crítico' na mesma frase.</t>
  </si>
  <si>
    <t xml:space="preserve">Claude Code, Claude Pro, ou API. Gemini Pro. Os custos variam.</t>
  </si>
  <si>
    <t xml:space="preserve">Lista o Claude Pro como opção de custo para o time, mas L3161 manda proibir planos individuais como Claude Free/Pro para código da empresa.</t>
  </si>
  <si>
    <t xml:space="preserve">Citar só planos corporativos e cortar os fragmentos: 'Claude Code em plano Team ou Enterprise, ou via API com ZDR, e Gemini Code Assist em plano corporativo têm custo variável por uso.'</t>
  </si>
  <si>
    <t xml:space="preserve">Baixo, comparado a payroll de R$ 600 mil a R$ 1,2 milhão por mês. ROI é positivo, mesmo com ganho marginal.</t>
  </si>
  <si>
    <t xml:space="preserve">A conta não fecha: R$ 60 mil por mês é 5% a 10% da folha citada. Com ganho marginal o ROI pode ser negativo, e o próprio capítulo cita o METR com entrega 19% mais lenta.</t>
  </si>
  <si>
    <t xml:space="preserve">'O gasto vai de 0,3% a 10% da folha. Só se paga se o piloto medir ganho maior que isso no tempo de ciclo sem piorar a taxa de falha. Sem medição, não presuma ROI positivo.'</t>
  </si>
  <si>
    <t xml:space="preserve">Copilot custa US$ 10 a US$ 20 por mês por dev (cerca de R$ 50 a R$ 100). Cursor Pro é US$ 20 por mês.</t>
  </si>
  <si>
    <t xml:space="preserve">O plano de US$ 10 é o individual, que o capítulo proíbe para código da empresa. Business custa US$ 19 e Enterprise, recomendado em L3227, US$ 39. L3087 dá outra faixa (US$ 10 a 30).</t>
  </si>
  <si>
    <t xml:space="preserve">'Copilot Business sai por US$ 19 e Enterprise por US$ 39 por dev ao mês, antes de câmbio e tributos.' Usar a mesma faixa em L3087 e trocar Cursor Pro pelo plano de equipe.</t>
  </si>
  <si>
    <t xml:space="preserve">Os devs brasileiros tipicamente têm bom inglês (maioria), e adaptam-se rápido a ferramentas americanas.</t>
  </si>
  <si>
    <t xml:space="preserve">Generalização sem fonte e frágil: rankings de proficiência põem o Brasil em faixa baixa ou moderada de inglês. É o tipo de frase que o leitor usa para desacreditar o capítulo.</t>
  </si>
  <si>
    <t xml:space="preserve">'Boa parte dos devs lê documentação em inglês, mas a fluência varia. Escreva em português as regras do repositório e os prompts padrão do time.'</t>
  </si>
  <si>
    <t xml:space="preserve">Em tarefas bem delimitadas, um desenvolvedor júnior apoiado por IA entrega o volume de um pleno, mas sem revisão sênior entrega na mesma velocidade os defeitos</t>
  </si>
  <si>
    <t xml:space="preserve">Repete quase palavra por palavra L3237 ('um júnior com IA entrega o volume de um pleno, mas sem revisão sênior... os erros que não sabe enxergar'). Inserção duplicada.</t>
  </si>
  <si>
    <t xml:space="preserve">Manter a frase só nas armadilhas (L3237) e fechar este parágrafo com: 'A IA compensa parte da escassez de sêniores, desde que sobre algum para revisar.'</t>
  </si>
  <si>
    <t xml:space="preserve">trava ao depurar falhas fora do padrão; exija que o autor explique cada linha do próprio PR na revisão.</t>
  </si>
  <si>
    <t xml:space="preserve">Ponto e vírgula esconde duas frases (diagnóstico e ordem). O molde rótulo, problema, ponto e vírgula e imperativo se repete em L3147, L3163, L3239, L3247 e L3251.</t>
  </si>
  <si>
    <t xml:space="preserve">Trocar por ponto: '...e trava ao depurar falhas fora do padrão. Exija que o autor explique cada linha do próprio PR na revisão.'</t>
  </si>
  <si>
    <t xml:space="preserve">Os ganhos reais tendem a quinze a quarenta por cento. Não duzentos por cento.</t>
  </si>
  <si>
    <t xml:space="preserve">Dá 15% a 40% como ganho real logo depois de citar o METR (19% mais lento) e de mandar desconfiar de números de fornecedor. L3061 fala em 20% a 30%. Faixas soltas e sem fonte.</t>
  </si>
  <si>
    <t xml:space="preserve">'Os estudos vão de perda de 19% (METR, 2025) a ganhos de 20% a 55% em tarefas isoladas. Projete só o ganho que o seu piloto medir.' Usar a mesma faixa em L3061, L3198 e L3243.</t>
  </si>
  <si>
    <t xml:space="preserve">Não ter plano de contingência. O dev depende cem por cento de IA. A API fica indisponível. O time para. Manter capacidade de trabalhar sem IA.</t>
  </si>
  <si>
    <t xml:space="preserve">Cadência de telegrama: cinco frases curtas sem ligação entre si. O mesmo molde fecha quase todas as armadilhas e riscos do capítulo.</t>
  </si>
  <si>
    <t xml:space="preserve">'Sem plano de contingência, o time que depende da IA para quando a API cai. Mantenha a capacidade de trabalhar sem ela e teste isso de tempos em tempos.'</t>
  </si>
  <si>
    <t xml:space="preserve">Política "proibido usar IA no repositório principal": restritiva demais e leva os desenvolvedores a usarem contas pessoais escondidos.</t>
  </si>
  <si>
    <t xml:space="preserve">A mesma regra (liberar em todo o repositório, revisão sênior reforçada em autenticação, criptografia e pagamentos, nada de segredos no prompt) aparece em L3147, L3174, L3239, L3253 e L3269.</t>
  </si>
  <si>
    <t xml:space="preserve">Deixar a regra completa só no callout de L3174 e remeter a ele nas armadilhas e no checklist. Corrigir 'escondidos' para 'às escondidas'.</t>
  </si>
  <si>
    <t xml:space="preserve">Onboarding de novos devs com IA como parte do fluxo (alvo: produtividade em &lt; 1 semana).</t>
  </si>
  <si>
    <t xml:space="preserve">Meta inventada e irrealista. Contradiz L3121, que diz que o recém-contratado leva semanas e manda medir a redução real antes de prometer ganho.</t>
  </si>
  <si>
    <t xml:space="preserve">'Onboarding com IA no fluxo, com meta de rampa definida a partir da linha de base medida no piloto.'</t>
  </si>
  <si>
    <t xml:space="preserve">Ferramentas, modelos, capacidades, e práticas recomendadas, mudam rapidamente. Revisar este capítulo a cada seis a doze meses.</t>
  </si>
  <si>
    <t xml:space="preserve">Vírgula separa sujeito e verbo. A nota diz 'a cada seis meses' e logo depois 'a cada seis a doze meses', e repete a nota de validade de L3073.</t>
  </si>
  <si>
    <t xml:space="preserve">Fundir as duas notas numa só no início: 'Panorama verificado em outubro de 2026. Ferramentas e modelos mudam a cada trimestre: revise este capítulo a cada seis meses.'</t>
  </si>
  <si>
    <t xml:space="preserve">criaram uma trava clara contra desvios de escopo e queima ineficiente de capital.</t>
  </si>
  <si>
    <t xml:space="preserve">O parágrafo-molde é a única volta de Lucas e Marina no Espelho e fala de escopo e queima de capital, não do vazamento nem da fila de revisão da abertura.</t>
  </si>
  <si>
    <t xml:space="preserve">Abrir o Espelho com o desfecho real: 'Seis meses depois do vazamento, nenhum PR passa de 400 linhas na empresa de Lucas e o tempo de ciclo caiu. E os seus PRs?' Depois as três perguntas.</t>
  </si>
  <si>
    <t xml:space="preserve">Padronize um arquivo de instruções arquiteturais e regras de estilo do repositório (como `.cursorrules` ou `CLAUDE.md`) na raiz do projeto</t>
  </si>
  <si>
    <t xml:space="preserve">Não é ritual semanal. É instalação feita uma vez e repete as travas de L3101. Cita '.cursorrules', formato antigo, enquanto L3101 usa '.cursor/rules'.</t>
  </si>
  <si>
    <t xml:space="preserve">'Toda segunda, abra os cinco maiores PRs da semana com código de IA, peça ao autor que explique um trecho e lance tempo de fila e retrabalho no painel do piloto.'</t>
  </si>
  <si>
    <t xml:space="preserve">Ao expandir de quatro para doze clínicas (entre próprias e franqueadas), a central de operações na Savassi já somava vinte e quatro pessoas</t>
  </si>
  <si>
    <t xml:space="preserve">A conta da cena não fecha: seis contratações por clínica nova dariam 48 pessoas só de 4 para 12 unidades, não 24 no total. Chegar a 30 unidades pediria 108, não 'mais vinte'.</t>
  </si>
  <si>
    <t xml:space="preserve">Ajustar a regra ('cerca de duas contratações por clínica nova') ou os totais, e alinhar com os 'seis novos analistas' de L3549 e com o título 'por 4x' (a rede foi de 12 para 35).</t>
  </si>
  <si>
    <t xml:space="preserve">incluiu pseudonimização antes da chamada de IA, amparo na base legal de tutela da saúde e execução contratual</t>
  </si>
  <si>
    <t xml:space="preserve">Erro jurídico: execução de contrato (art. 7º, V) não é base para dado sensível. O art. 11 da LGPD admite, entre outras, tutela da saúde e exercício regular de direitos em contrato (art. 11, II, d).</t>
  </si>
  <si>
    <t xml:space="preserve">'amparo nas bases do art. 11 da LGPD (tutela da saúde e exercício regular de direitos no contrato com o convênio), validado com o encarregado de dados'.</t>
  </si>
  <si>
    <t xml:space="preserve">Dado de saúde é sensível e só pode ser tratado pelas bases do art. 11 da LGPD. Execução de contrato (art. 7º, V) não está entre elas. Cabem a tutela da saúde (art. 11, II, f) e o exercício regular de direitos em contrato (art. 11, II, d).</t>
  </si>
  <si>
    <t xml:space="preserve">dois analistas de faturamento para auditar glosas de convênios e um assistente financeiro para conciliar notas fiscais e boletos</t>
  </si>
  <si>
    <t xml:space="preserve">No Vol. 4 (4:4126) a clínica foge dos repasses de convênio e vive de consulta particular de R$ 480. Aqui a rede depende de convênio, com 3.200 guias por mês (7:3549). A virada não é contada.</t>
  </si>
  <si>
    <t xml:space="preserve">Contar a virada em uma frase ('depois dos contratos corporativos do B2B2C, a rede passou a atender planos odontológicos de empresas') ou trocar glosa de convênio por estorno de parcelamento.</t>
  </si>
  <si>
    <t xml:space="preserve">Dezoito meses depois, a rede operava trinta e cinco unidades com o mesmo time de backoffice e recuperava 92% das glosas dentro do prazo.</t>
  </si>
  <si>
    <t xml:space="preserve">Cronologia a conferir: no Cap. 10 (L5105) a rede de Camila salta de doze para vinte unidades e o NPS desaba. O leitor já a viu com 35 unidades no Cap. 6, sem data.</t>
  </si>
  <si>
    <t xml:space="preserve">Datar as duas cenas (ex.: crise do Cap. 10 antes da automação do Cap. 6) ou alinhar os números de unidades.</t>
  </si>
  <si>
    <t xml:space="preserve">A inteligência artificial é tratada em três frentes complementares ao longo da obra.</t>
  </si>
  <si>
    <t xml:space="preserve">O quadro ignora o capítulo anterior do mesmo volume (Cap. 5, IA na engenharia interna) e o Vol. 8, Cap. 10 (Regulatório de IA). O leitor acabou de ler uma quarta frente.</t>
  </si>
  <si>
    <t xml:space="preserve">Incluir 'IA na engenharia interna (Vol. 7, Cap. 5)' e a remissão ao Vol. 8, Cap. 10, aqui e no quadro gêmeo do Vol. 4, Cap. 10.</t>
  </si>
  <si>
    <t xml:space="preserve">### Vantagem Silenciosa: Como Usar IA Para Esmagar Custos Internos Mesmo Que Seu Produto Não Seja de IA</t>
  </si>
  <si>
    <t xml:space="preserve">Títulos em Title Case e com isca ('Esmagar', 'Valem Ouro', 'Silenciosa', 'por 4x') nos Caps. 5 e 6. O Cap. 7 usa caixa de frase ('7.1: Lei de Conway aplicada a startups').</t>
  </si>
  <si>
    <t xml:space="preserve">Caixa de frase e título descritivo em todo o trecho: 'IA para cortar custos internos, mesmo sem produto de IA'.</t>
  </si>
  <si>
    <t xml:space="preserve">usa LLM (Large Language Model, modelo de linguagem amplo) para extrair cláusulas de contratos, um SaaS (Software as a Service, software como serviço) de RH</t>
  </si>
  <si>
    <t xml:space="preserve">Glosa automática no Vol. 7 para termos que o leitor usa desde o Vol. 1 e que o Cap. 5 usou dezenas de vezes. A tradução diverge de L3051 ('modelos de linguagem de grande porte').</t>
  </si>
  <si>
    <t xml:space="preserve">Cortar as glosas: 'uma plataforma jurídica que usa LLM para extrair cláusulas, um SaaS de RH que redige descrições de vaga, um copiloto de vendas'.</t>
  </si>
  <si>
    <t xml:space="preserve">Nem todo trabalho é automatizável com IA. Mas cinco categorias de trabalho são substituíveis hoje</t>
  </si>
  <si>
    <t xml:space="preserve">O título promete a anatomia do fluxo híbrido, mas só o parágrafo de Camila trata dela. O resto é a lista antiga de cinco tipos de trabalho, que não volta às regras, ao LLM nem à fila humana.</t>
  </si>
  <si>
    <t xml:space="preserve">Dar título próprio à lista ('Cinco tipos de trabalho que a IA já assume') e expandir a anatomia de Camila: limiar de confiança, alçada de valor e o que cai na fila humana.</t>
  </si>
  <si>
    <t xml:space="preserve">como contratos em PDF, laudos clínicos, recibos digitalizados Ler um currículo e preencher campos de um ATS. Processar um formulário de cadastro livre</t>
  </si>
  <si>
    <t xml:space="preserve">Frase corrompida: a inserção sobre NF-e colou na lista antiga sem ponto nem verbo. 'recibos digitalizados Ler um currículo' não se lê.</t>
  </si>
  <si>
    <t xml:space="preserve">'...como contratos em PDF, laudos clínicos, recibos digitalizados, currículos a lançar no ATS e formulários de cadastro livre a normalizar num banco estruturado.'</t>
  </si>
  <si>
    <t xml:space="preserve">Claude 3.5/3.7  Anthropic     Contexto longo, análise de documentos</t>
  </si>
  <si>
    <t xml:space="preserve">A tabela recomenda GPT-4o, Claude 3.5/3.7, Gemini 1.5 Pro e Llama 3.x, gerações aposentadas ou em descontinuação. L3398 diz que o GPT-4o saiu de linha, e o exemplo de L3543 ainda usa GPT-4o.</t>
  </si>
  <si>
    <t xml:space="preserve">Trocar a tabela por faixas (leve, intermediário, raciocínio) com exemplos datados e uma única lista de modelos para o capítulo. Refazer o exemplo de custo com um modelo leve vigente.</t>
  </si>
  <si>
    <t xml:space="preserve">A tabela é de 2024. O GPT-4 Turbo e o snapshot de maio de 2024 do GPT-4o saíram da API da OpenAI em 23/10/2026 e o GPT-4o tem desligamento final marcado para 14/01/2027. Gemini 1.5 Pro e Claude 3.5 e 3.7 já não constam das listas do Google e da Anthropic.</t>
  </si>
  <si>
    <t xml:space="preserve">https://community.openai.com/t/deprecation-notice-upcoming-model-shutdowns-in-2026/1379553</t>
  </si>
  <si>
    <t xml:space="preserve">como aplicado à gestão do conhecimento no Capítulo 9</t>
  </si>
  <si>
    <t xml:space="preserve">Remissão errada: gestão do conhecimento é o Capítulo 8 deste volume. O Capítulo 9 é Comunicação Interna. Número da versão anterior.</t>
  </si>
  <si>
    <t xml:space="preserve">'como aplicado à gestão do conhecimento no Capítulo 8'.</t>
  </si>
  <si>
    <t xml:space="preserve">### Atacando as Áreas de Maior Retorno: Atendimento, Vendas, Financeiro, Jurídico e Operações</t>
  </si>
  <si>
    <t xml:space="preserve">O corpo trata de Customer Success, Vendas e Produto. Financeiro e jurídico só aparecem no parágrafo inserido no topo, e Produto não está no título.</t>
  </si>
  <si>
    <t xml:space="preserve">Retitular ('Atendimento, vendas e produto') ou escrever os blocos de financeiro (conciliação e glosas, com Camila) e jurídico (triagem de cláusulas).</t>
  </si>
  <si>
    <t xml:space="preserve">Usar LLMs externos para operar uma empresa brasileira cria obrigações legais e riscos contratuais que precisam ser gerenciados antes de escalar qualquer automação.</t>
  </si>
  <si>
    <t xml:space="preserve">Depois do primeiro parágrafo, a seção 'Alçada Humana e Trilha de Auditoria' vira LGPD, sandbox e versionamento de modelo. Alçada e trilha não voltam.</t>
  </si>
  <si>
    <t xml:space="preserve">Separar em duas seções ou retitular: 'Riscos legais: CDC, LGPD e versão do modelo'.</t>
  </si>
  <si>
    <t xml:space="preserve">já dados financeiros, embora não listados como sensíveis na LGPD, são protegidos pelo sigilo bancário (LC 105/2001) e por normas do Banco Central.</t>
  </si>
  <si>
    <t xml:space="preserve">Generaliza: o sigilo da LC 105/2001 obriga instituições financeiras, não toda empresa. A lista do art. 5º, II omite filiação a sindicato e a organização religiosa, filosófica ou política.</t>
  </si>
  <si>
    <t xml:space="preserve">'...e, quando a empresa é instituição financeira ou de pagamento, cobertos pelo sigilo bancário (LC 105/2001).' Completar a lista do art. 5º, II.</t>
  </si>
  <si>
    <t xml:space="preserve">Economia no processo isolado: R$ 1.135,00/mês (25 horas liberadas). Já no fluxo completo de auditoria de glosas da rede da Dra. Camila (3.200 guias/mês)</t>
  </si>
  <si>
    <t xml:space="preserve">Parágrafo de prosa preso no bloco de código: sai em fonte monoespaçada, numa linha só e com rolagem lateral. Esconde o melhor exemplo do capítulo.</t>
  </si>
  <si>
    <t xml:space="preserve">Fechar o bloco depois de 'Custo total: R$ 115,00/mês' e contar o caso de Camila em prosa, com uma tabela curta de custo antes e depois.</t>
  </si>
  <si>
    <t xml:space="preserve">e recuperou R$ 68.000/mês dos R$ 85.000 antes perdidos em glosas por erro manual</t>
  </si>
  <si>
    <t xml:space="preserve">R$ 68 mil de R$ 85 mil é 80%, mas a abertura diz que a rede recuperava 92% das glosas. E 'seis novos analistas' não bate com dois analistas de glosa por clínica nova (L3305).</t>
  </si>
  <si>
    <t xml:space="preserve">Unificar: usar 80% do valor nas duas passagens ou dizer que 92% é a taxa em número de guias. Ajustar os seis analistas à regra de contratação da abertura.</t>
  </si>
  <si>
    <t xml:space="preserve">e modelos de raciocínio avançado (como série o3/o4-mini ou Claude Opus 4) ficam restritos a decisões complexas em múltiplas etapas.</t>
  </si>
  <si>
    <t xml:space="preserve">Diz 'referência de outubro de 2026' mas lista a geração de meados de 2025. GPT-5 (agosto de 2025), Gemini 3 e Claude Opus 4.5 já tinham substituído o3/o4-mini, Opus 4 e GPT-4.1.</t>
  </si>
  <si>
    <t xml:space="preserve">Atualizar os exemplos com os modelos vigentes na data de fechamento ou trocar nomes por faixas de preço e capacidade, deixando a data só na nota de validade.</t>
  </si>
  <si>
    <t xml:space="preserve">A lista é da geração de 2025. O o4-mini, o o1 e o GPT-4.1 nano saíram da API da OpenAI em 23/10/2026, e a OpenAI já opera a família GPT-5 (há GPT-5.4 mini). A Anthropic está no Claude 5.5 e o Google lista Gemini 4 e 3.x.</t>
  </si>
  <si>
    <t xml:space="preserve">(considerando a cobrança por mensagem por categoria de template de marketing, utilidade ou autenticação atualizada pela Meta em 2025–2026), só é possível enviar mensagens usando templates pré-aprovados.</t>
  </si>
  <si>
    <t xml:space="preserve">Sentido invertido: a frase diz que, respeitando a janela de 24 horas, só se envia template. É o contrário: dentro da janela a resposta é livre, fora dela só template aprovado.</t>
  </si>
  <si>
    <t xml:space="preserve">'Fora da janela de 24 horas contada da última mensagem do cliente, só é possível enviar templates pré-aprovados, cobrados por mensagem conforme a categoria (marketing, utilidade ou autenticação).'</t>
  </si>
  <si>
    <t xml:space="preserve">Dentro da janela de 24 horas aberta pela última mensagem do cliente, a empresa responde com mensagem livre, sem custo. Fora dela, só templates aprovados, cobrados por mensagem entregue desde 1/7/2025, conforme a categoria (marketing, utilidade ou autenticação) e o país.</t>
  </si>
  <si>
    <t xml:space="preserve">https://help.zoho.com/portal/en/community/topic/whatsapp-pricing-changes-pay-per-message-starting-july-1-2025</t>
  </si>
  <si>
    <t xml:space="preserve">O uso de WhatsApp não oficial (APIs não homologadas, contas pessoais automatizadas) viola os termos de serviço da Meta e resulta em banimento do número.</t>
  </si>
  <si>
    <t xml:space="preserve">Lacuna de 2026: desde 15 de janeiro de 2026 a Meta veda na API do WhatsApp Business assistentes de IA de uso geral como produto principal. Atendimento do próprio negócio segue permitido.</t>
  </si>
  <si>
    <t xml:space="preserve">Acrescentar ao aviso: 'Desde janeiro de 2026 a política da Meta proíbe assistentes de IA de uso geral na API. Bots de atendimento do próprio negócio continuam permitidos.'</t>
  </si>
  <si>
    <t xml:space="preserve">Fintechs supervisionadas pelo Banco Central (IPs, SFN, SCDs, SEPs)</t>
  </si>
  <si>
    <t xml:space="preserve">SFN é o Sistema Financeiro Nacional, não um tipo de instituição. A lista mistura categorias.</t>
  </si>
  <si>
    <t xml:space="preserve">'Fintechs autorizadas pelo Banco Central (instituições de pagamento, SCDs, SEPs e demais instituições do SFN)'.</t>
  </si>
  <si>
    <t xml:space="preserve">garantem, nos serviços regulados pelo Executivo federal, que o consumidor no SAC telefônico (art. 5º, I) e tenha a opção de falar com humano.</t>
  </si>
  <si>
    <t xml:space="preserve">Frase corrompida: falta o verbo do primeiro membro ('que o consumidor no SAC telefônico ... e tenha'). O leitor não sabe o que o decreto garante.</t>
  </si>
  <si>
    <t xml:space="preserve">'...exigem transparência e garantem ao consumidor acesso a atendente humano no SAC (Decreto 11.034/2022).' Conferir o artigo citado e se o decreto alcança cada tipo de fintech.</t>
  </si>
  <si>
    <t xml:space="preserve">O Decreto 13.135, de 9/10/2026, revoga o 11.034/2022 e vigora a partir de 2/11/2026. Alcança expressamente serviços financeiros, de pagamento e de crédito digitais sujeitos ao BC, admite IA na triagem se houver opção de atendimento humano em tempo real (art. 3º, § 3º) e exige atendente humano das 8h às 20h, todos os dias, no canal eletrônico e no telefone (arts. 12, 14 e 17).</t>
  </si>
  <si>
    <t xml:space="preserve">https://www.migalhas.com.br/depeso/466876/novo-decreto-do-sac-automacao-admitida-e-atendimento-humano</t>
  </si>
  <si>
    <t xml:space="preserve">Para as não reguladas, é boa prática que aumenta confiança e reduz reclamações no Procon.</t>
  </si>
  <si>
    <t xml:space="preserve">Contradição: a frase anterior diz que informar a automação já é dever do CDC (art. 6º, III), que vale para todos. Não pode ser só boa prática para os não regulados.</t>
  </si>
  <si>
    <t xml:space="preserve">'Informar que o atendimento é automatizado decorre do dever de informação do CDC e vale para qualquer empresa. Setores regulados têm, além disso, regras próprias de SAC.' Conferir a tramitação do PL 2338/2023.</t>
  </si>
  <si>
    <t xml:space="preserve">O Decreto 13.135, de 9/10/2026, revoga o 11.034/2022 e entra em vigor em 2/11/2026. Permite automação e IA no SAC, mas garante atendimento humano em tempo real das 8h às 20h, sete dias por semana. Nem o decreto novo nem o anterior mandam avisar que o atendimento é automatizado.</t>
  </si>
  <si>
    <t xml:space="preserve">trocar de provedor em poucos dias exige rodar a suíte de avaliação (evals) no modelo substituto, ajustar instruções e validar custo e latência.</t>
  </si>
  <si>
    <t xml:space="preserve">Sentido perdido: a frase deveria mostrar o custo do acoplamento e virou a receita da troca, repetida em L3660. O parágrafo deixa de dizer o que dá errado.</t>
  </si>
  <si>
    <t xml:space="preserve">'Quando a lógica fica acoplada a um único modelo, trocar de provedor vira semanas de reescrita de prompts e reteste. O risco de aprisionamento aparece quando:'</t>
  </si>
  <si>
    <t xml:space="preserve">O fornecedor encerra o modelo ou a API sem aviso adequado (já aconteceu com GPT-3 da OpenAI).</t>
  </si>
  <si>
    <t xml:space="preserve">A OpenAI anunciou a aposentadoria dos modelos GPT-3 em julho de 2023 com seis meses de prazo. O aviso curto foi o do Codex, já citado no item seguinte.</t>
  </si>
  <si>
    <t xml:space="preserve">'O fornecedor encerra o modelo com prazo curto (o Codex original saiu do ar dias depois do aviso, em março de 2023).' Fundir com o item seguinte.</t>
  </si>
  <si>
    <t xml:space="preserve">Marcos de queda de preço por milhão de tokens e faixas vigentes</t>
  </si>
  <si>
    <t xml:space="preserve">O cabeçalho fala em preço por milhão de tokens e as linhas dão preço por mil. A lista 'verificada em outubro de 2026' traz GPT-4o mini, diferente da de L3559 e da descontinuação citada em L3398.</t>
  </si>
  <si>
    <t xml:space="preserve">Usar uma unidade só (por milhão, como as tabelas dos fornecedores) e uma única lista de modelos vigentes para o capítulo inteiro.</t>
  </si>
  <si>
    <t xml:space="preserve">Mantenha um plano de contingência testado para concluir a troca de provedor em dias, não em meses</t>
  </si>
  <si>
    <t xml:space="preserve">Evals e troca de provedor em dias se repetem em L3509, L3512 (duas vezes no mesmo callout), L3619, L3628, L3657, L3660 e L3693.</t>
  </si>
  <si>
    <t xml:space="preserve">Concentrar o protocolo de evals e de troca de provedor num bloco só (L3655) e remeter a ele nos demais pontos.</t>
  </si>
  <si>
    <t xml:space="preserve">Canvases e Mapas Visuais (Vol. 1)]] – ferramentas para mapear workflows antes de automatizá-los</t>
  </si>
  <si>
    <t xml:space="preserve">Remissão a outro assunto: os canvases do Vol. 1 são Team Canvas, Lean Canvas, Business Model Canvas e Theory Map. Nenhum mapeia fluxo de trabalho. O link volta em L4174.</t>
  </si>
  <si>
    <t xml:space="preserve">Remeter aos blocos SIPOC e Mapeamento de Fluxo de Valor da Fase 17 deste volume, que servem para mapear processos antes de automatizar.</t>
  </si>
  <si>
    <t xml:space="preserve">ecoando a lição clássica de W. Edwards Deming de que automatizar um processo ruim apenas multiplica o defeito em alta velocidade.</t>
  </si>
  <si>
    <t xml:space="preserve">Atribuição duvidosa: a frase de que automação amplia a ineficiência é de Bill Gates (The Road Ahead, 1995). Deming falava de sistema e variação. O título do Espelho depende disso.</t>
  </si>
  <si>
    <t xml:space="preserve">Atribuir a Gates ou trocar por ideia de fato de Deming ('um sistema ruim derrota uma pessoa boa'). Revisar o título do Espelho.</t>
  </si>
  <si>
    <t xml:space="preserve">O algoritmo de engenharia popularizado por Elon Musk (relatado por Walter Isaacson, 2023) ordena cinco passos rígidos</t>
  </si>
  <si>
    <t xml:space="preserve">O Espelho abre com Musk e Deming, não com Camila. Ela só volta no parágrafo-molde, sem a cena das glosas, e as perguntas não pedem ao leitor que se compare com a central da Savassi.</t>
  </si>
  <si>
    <t xml:space="preserve">Abrir com o desfecho de Camila (ex.: 'Antes de automatizar as glosas, Camila cortou duas conferências que ninguém lia') e daí à pergunta 1. Musk pode virar nota.</t>
  </si>
  <si>
    <t xml:space="preserve">meça o custo mensal em horas humanas e construa o primeiro protótipo automatizado com revisão humana de saída até sexta-feira.</t>
  </si>
  <si>
    <t xml:space="preserve">Contradiz a Regra de Sobrevivência logo acima (desenhar, limpar e executar à mão antes de automatizar) e o passo de deletar e simplificar do próprio Espelho. Pula o sandbox de L3504.</t>
  </si>
  <si>
    <t xml:space="preserve">'Segunda: mapeie as três tarefas e corte as etapas inúteis. Até sexta: rode a versão limpa à mão e meça. O protótipo vem na semana seguinte, em sandbox com dados sintéticos.'</t>
  </si>
  <si>
    <t xml:space="preserve">(problema que eles só resolveriam ao mapear as dependências na seção 8.1, unificar o fluxo de checkout na 8.4 e reverter os comitês na 8.5)</t>
  </si>
  <si>
    <t xml:space="preserve">O capítulo virou o 7 e as seções são 7.1 a 7.8 (8.x era a numeração da v5.0). E nenhuma das seções volta a Rafael e Bia, então a promessa não se cumpre.</t>
  </si>
  <si>
    <t xml:space="preserve">'nas seções 7.1, 7.4 e 7.5' e citar a dupla na 7.5 com o desfecho: de sete reuniões para uma, mudança no checkout de seis semanas para dois dias.</t>
  </si>
  <si>
    <t xml:space="preserve">Numeração antiga: o capítulo é o 7 e as seções vão de 7.1 a 7.8. Nenhuma delas traz o desfecho prometido. O parêntese ainda parte a frase entre 'reuniões' e 'entre o Squad'.</t>
  </si>
  <si>
    <t xml:space="preserve">Trocar para 7.1, 7.4 e 7.5 e escrever o desfecho nessas seções, ou cortar o parêntese e devolver a frase: 'sete reuniões de alinhamento entre o Squad de Checkout, o Squad de Pagamentos...'.</t>
  </si>
  <si>
    <t xml:space="preserve">Bia, operando de Goiânia enquanto Rafael liderava o produto em Recife, descobriu que para mudar a posição do botão de pagamento via Pix</t>
  </si>
  <si>
    <t xml:space="preserve">Cena abandonada: Rafael e Bia não voltam em 7.1 a 7.8. Dependências, checkout e comitês ficam sem desfecho. Sobram o parágrafo-molde do Espelho e uma menção de passagem em L4111.</t>
  </si>
  <si>
    <t xml:space="preserve">Retomar a dupla em 7.1 (mapa das sete reuniões), em 7.4 (squad de checkout com missão e dono) e em 7.5 (como desfizeram guildas e capítulos sem nova reorganização).</t>
  </si>
  <si>
    <t xml:space="preserve">fechando cada seção com a principal armadilha de execução.</t>
  </si>
  <si>
    <t xml:space="preserve">Promessa não cumprida: 7.2, 7.3, 7.6 e 7.7 não fecham com armadilha. As armadilhas estão juntas na tabela de L4122.</t>
  </si>
  <si>
    <t xml:space="preserve">Cortar a frase ou fechar cada seção com uma linha de armadilha tirada da tabela final.</t>
  </si>
  <si>
    <t xml:space="preserve">O fundador que estrutura o ciclo completo de gestão de pessoas atravessa diversos capítulos distribuídos pela coleção. Este mapa orienta a sequencia.</t>
  </si>
  <si>
    <t xml:space="preserve">Um mapa de 26 links entra entre a cena e a seção 7.1, com itens duplicados (Cap. 4 e Vol. 6, Cap. 8 duas vezes) e repetido no 'Ver também'. Esfria a abertura.</t>
  </si>
  <si>
    <t xml:space="preserve">Mover o mapa para o fim do capítulo, fundido com o 'Ver também' e sem duplicatas. Na abertura basta uma frase de escopo.</t>
  </si>
  <si>
    <t xml:space="preserve">- Capítulo 8 (este capítulo): desenho organizacional e estrutura de times</t>
  </si>
  <si>
    <t xml:space="preserve">Este é o Capítulo 7. A linha seguinte já dá Gestão do Conhecimento como Capítulo 8, e o mapa fica com dois 'Capítulo 8'.</t>
  </si>
  <si>
    <t xml:space="preserve">'- Capítulo 7 (este capítulo): desenho organizacional e estrutura de times'.</t>
  </si>
  <si>
    <t xml:space="preserve">Capítulo 8 (Gestão do Conhecimento)]], gestao do conhecimento</t>
  </si>
  <si>
    <t xml:space="preserve">Texto sem acento no bloco do mapa: 'sequencia', 'organizacao', 'gestao', 'compensacao', 'canonica', 'Comunicacao', 'delimitacao', 'persuasao', 'Saida', 'pos M&amp;A', 'delegacao'. E '(Dei)' por DEI.</t>
  </si>
  <si>
    <t xml:space="preserve">Revisar a acentuação do bloco inteiro (L3757 a L3808) e corrigir a caixa de 'DEI' nos rótulos gerados.</t>
  </si>
  <si>
    <t xml:space="preserve">**Comunicacao** (sete capítulos, com mapa de delimitacao próprio em cada um)</t>
  </si>
  <si>
    <t xml:space="preserve">A lista tem sete linhas, mas seis capítulos: o Vol. 6, Cap. 7 aparece duas vezes.</t>
  </si>
  <si>
    <t xml:space="preserve">'**Comunicação** (seis capítulos...)' e juntar as duas linhas do Vol. 6, Cap. 7 numa só.</t>
  </si>
  <si>
    <t xml:space="preserve">Existem quatro arquétipos de estrutura organizacional relevantes para startups em crescimento (funcional, por missão/squads, orientado a plataforma e matricial</t>
  </si>
  <si>
    <t xml:space="preserve">A lista não bate com as subseções (funcional, divisional e squads): divisional fica fora dos quatro, plataforma e matricial não têm subseção. 'Arquétipos' colide com o termo dos fundadores.</t>
  </si>
  <si>
    <t xml:space="preserve">'Quatro modelos de estrutura servem a startups: funcional, divisional, por squads e matricial.' Dar subseção a cada um e trocar 'arquétipos' por 'modelos'.</t>
  </si>
  <si>
    <t xml:space="preserve">Seus quatro elementos estruturais resumem-se a:</t>
  </si>
  <si>
    <t xml:space="preserve">Terceira descrição do modelo Spotify no volume (Fase 17, L1428, e Cap. 4, L2773), contra a promessa de ferramenta impressa uma vez. O Cap. 4 diz squads de 6 a 10 pessoas e este, 6 a 12.</t>
  </si>
  <si>
    <t xml:space="preserve">Cortar as quatro definições e a ressalva repetida, remeter ao bloco da Fase 17 e ficar só com o que é novo aqui: quando não adotar e o que fazer no lugar.</t>
  </si>
  <si>
    <t xml:space="preserve">Mais importante, o que funcionou no Spotify dependia de cultura específica</t>
  </si>
  <si>
    <t xml:space="preserve">Metadiscurso vetado pelo autor ('Mais importante'). O callout repete o que L3853 acabou de dizer ('retrato de um momento' e 'fotografia de um momento').</t>
  </si>
  <si>
    <t xml:space="preserve">'O que funcionou no Spotify dependia de cultura própria, de engenheiros sêniores em todas as squads e de um produto coeso.' Cortar 'O modelo foi fotografia de um momento, não blueprint'.</t>
  </si>
  <si>
    <t xml:space="preserve">30-80 pessoas        Times de produto + funções    Autonomia de entrega sem criar matriz</t>
  </si>
  <si>
    <t xml:space="preserve">Contradiz a Fase 17 (L1444), que manda implantar squads, tribos e chapters ao passar de 50 a 80 pessoas. Aqui tribos só cabem acima de 80. Rafael e Bia, com 48, seguiram a Fase 17.</t>
  </si>
  <si>
    <t xml:space="preserve">Alinhar os limiares e dizer na Fase 17 o que a tabela diz: até 80 pessoas, times de produto com funções compartilhadas e sem tribos.</t>
  </si>
  <si>
    <t xml:space="preserve">Um gestor de engenharia sênior com squads maduras pode ter 8 a 10 reports e funcionar bem.</t>
  </si>
  <si>
    <t xml:space="preserve">Inglês sem necessidade em série: 'reports', 'hiring', 'weekly', 'retention', 'friction points', 'cognitive load', 'híbrido flexible'. O 'Imposto da Plataforma' de L4054 vira 'tax' logo depois.</t>
  </si>
  <si>
    <t xml:space="preserve">'8 a 10 liderados diretos'. Trocar hiring por contratação, weekly por reunião semanal, retention por retenção e manter 'imposto da plataforma' depois de cunhado.</t>
  </si>
  <si>
    <t xml:space="preserve">(ver seção 8.6; para separação entre plataforma e produto, ver seção 8.7)</t>
  </si>
  <si>
    <t xml:space="preserve">Numeração da versão anterior: os limiares de escala estão em 7.6 e os times de plataforma em 7.7.</t>
  </si>
  <si>
    <t xml:space="preserve">'(ver seção 7.6. Para separar plataforma de produto, ver seção 7.7)'.</t>
  </si>
  <si>
    <t xml:space="preserve">plataformas internas que permitem autonomia das unidades sem duplicação de capacidade (ver seção 8.7)</t>
  </si>
  <si>
    <t xml:space="preserve">Remete à seção 8.7, que não existe neste capítulo. Platform teams estão em 7.7.</t>
  </si>
  <si>
    <t xml:space="preserve">'(ver seção 7.7)'.</t>
  </si>
  <si>
    <t xml:space="preserve">(ver Volume 6, Capítulo 20)</t>
  </si>
  <si>
    <t xml:space="preserve">Fora do trecho: o Vol. 6 não tem Capítulo 20. O tema (teletrabalho por jornada ou por produção) está no Vol. 6, Cap. 15, que era o 20 na numeração antiga.</t>
  </si>
  <si>
    <t xml:space="preserve">Trocar por 'ver Volume 6, Capítulo 15 (Remote, Hybrid e Distribuído como Disciplina)'.</t>
  </si>
  <si>
    <t xml:space="preserve">a modalidade por horário exige registro formal e remuneração de sobrejornada (ver Volume 6, Capítulo 20)</t>
  </si>
  <si>
    <t xml:space="preserve">O Vol. 6 tem 15 capítulos. O teletrabalho na CLT está no Cap. 15 (Remote, Hybrid e Distribuído). Número da versão anterior.</t>
  </si>
  <si>
    <t xml:space="preserve">'(ver Volume 6, Capítulo 15)'.</t>
  </si>
  <si>
    <t xml:space="preserve">Mas a empresa precisa ter política clara para não criar passivo trabalhista de horas extras.</t>
  </si>
  <si>
    <t xml:space="preserve">O 'Mas' ficou órfão: a frase anterior já diz que o teletrabalho por jornada exige registro e paga hora extra. A correção do conteúdo deixou a adversativa sem sentido.</t>
  </si>
  <si>
    <t xml:space="preserve">'Por isso, defina por escrito a modalidade de cada contrato e a forma de controle. O registro de ponto é obrigatório acima de 20 empregados no estabelecimento (art. 74, § 2º).'</t>
  </si>
  <si>
    <t xml:space="preserve">a lei permite que o custo de equipamento e infraestrutura seja dividido entre empresa e empregado desde que contratualmente previsto.</t>
  </si>
  <si>
    <t xml:space="preserve">Conselho arriscado: o art. 75-D só manda prever em contrato quem fornece e reembolsa. Repassar ao empregado custo do negócio esbarra no art. 2º da CLT (risco do empregador).</t>
  </si>
  <si>
    <t xml:space="preserve">'O contrato deve dizer quem fornece e mantém os equipamentos e como as despesas são reembolsadas (art. 75-D). Repassar esse custo ao empregado é arriscado: valide com advogado trabalhista.'</t>
  </si>
  <si>
    <t xml:space="preserve">O art. 75-D manda prever em contrato escrito quem adquire, mantém ou fornece equipamentos e infraestrutura e como se reembolsam as despesas. A lei não obriga a empresa a custear tudo, mas também não fala em dividir custos, e repassar ao empregado custo do negócio é contestado pelo art. 2º da CLT, que põe o risco da atividade no empregador.</t>
  </si>
  <si>
    <t xml:space="preserve">https://www.machadomeyer.com.br/pt/inteligencia-juridica/publicacoes-ij/inteligencia-juridica-trabalhista/o-novo-normal-trabalho-remoto-e-ajuda-de-custo | https://www.planalto.gov.br/ccivil_03/decreto-lei/del5452.htm</t>
  </si>
  <si>
    <t xml:space="preserve">A mudança do regime presencial para o teletrabalho exige mútuo acordo registrado em aditivo contratual (art. 75-C, § 1º, da CLT)</t>
  </si>
  <si>
    <t xml:space="preserve">O aviso repete quase igual o item de L4089 (75-C, 75-D, 75-E, 'valide com advogado'). A seção 7.8 ainda se sobrepõe ao Vol. 6, Cap. 15, que trata do mesmo enquadramento e do híbrido desigual.</t>
  </si>
  <si>
    <t xml:space="preserve">Deixar o aviso numa frase e remeter a CLT ao Vol. 6, Cap. 15. Manter em 7.8 só o que é desenho organizacional: span, rituais e núcleo presencial.</t>
  </si>
  <si>
    <t xml:space="preserve">(como Campina Grande, Santa Rita do Sapucaí, Joinville, Maringá ou o eixo Recife–Goiânia de Rafael e Bia)</t>
  </si>
  <si>
    <t xml:space="preserve">Arquétipo decorativo e exemplo torto: Recife e Goiânia são capitais, mas entram como contraponto a 'capitais e interior', e não há 'eixo' entre cidades a 2 mil km. Única volta da dupla no corpo.</t>
  </si>
  <si>
    <t xml:space="preserve">Usar a dupla de verdade ('Rafael e Bia contrataram engenheiros em Recife e Goiânia por bem menos que em São Paulo') ou tirá-la e citar só polos do interior.</t>
  </si>
  <si>
    <t xml:space="preserve"> - aumenta latência sem aumentar capacidade</t>
  </si>
  <si>
    <t xml:space="preserve">Tabela quebrada: as continuações de 'Spans and layers' e 'Platform teams' perderam o recuo, e o hífen solto no lugar do travessão desalinha a coluna.</t>
  </si>
  <si>
    <t xml:space="preserve">Converter em tabela markdown de duas colunas ou recuar as continuações e trocar ' - ' por ponto: 'Criar camadas para premiar senioridade. Aumenta a latência sem aumentar a capacidade.'</t>
  </si>
  <si>
    <t xml:space="preserve">permitiu que **Rafael e Bia**, a partir de Recife e Goiânia, blindassem a margem operacional e reduzissem o retrabalho da equipe.</t>
  </si>
  <si>
    <t xml:space="preserve">O desfecho do arquétipo no Espelho é o parágrafo-molde, que fala de margem e retrabalho e não das sete reuniões nem do checkout com três estilos. A pergunta 3 ecoa a cena sem nomeá-la.</t>
  </si>
  <si>
    <t xml:space="preserve">Abrir o Espelho com o desfecho ('Seis meses depois, o botão do Pix voltou a mudar em duas horas: Rafael e Bia desfizeram guildas e capítulos') e então as perguntas.</t>
  </si>
  <si>
    <t xml:space="preserve">um squad consegue ir da ideia ao deploy sozinho</t>
  </si>
  <si>
    <t xml:space="preserve">O gênero de 'squad' oscila: 'uma squad autônoma' e 'a squad' no corpo, 'o Squad de Checkout' e 'cada squad envolvido' na abertura, 'um squad' no Espelho. Também 'minha squad' e 'nossa squad'.</t>
  </si>
  <si>
    <t xml:space="preserve">Fixar o feminino ('a squad') no capítulo e unificar a citação para 'isso não é da nossa squad'.</t>
  </si>
  <si>
    <t xml:space="preserve">e redesenhe as fronteiras de ao menos um fluxo crítico para que o time tenha 100% das competências necessárias para entregar sem depender de terceiros.</t>
  </si>
  <si>
    <t xml:space="preserve">Redesenhar fronteiras toda segunda contradiz 7.5, que trata reorganização como operação cara e condena reorganizar mais de uma vez por ano, e L4120 ('reorganizações trimestrais').</t>
  </si>
  <si>
    <t xml:space="preserve">'Toda segunda, escolha um fluxo crítico e conte quantos times ele cruza. Se passar de dois, leve o caso à revisão trimestral de estrutura.'</t>
  </si>
  <si>
    <t xml:space="preserve">Ao longo deste capítulo, usaremos o trauma de Henrique como régua prática: na matriz de fator ônibus (onde a calibração dos 300 coletores entra como EMERGÊNCIA vermelha)</t>
  </si>
  <si>
    <t xml:space="preserve">A frase-roteiro inteira, com cerca de 90 palavras, aparece duas vezes seguidas no mesmo parágrafo da abertura.</t>
  </si>
  <si>
    <t xml:space="preserve">Ao longo deste capítulo, usaremos o trauma de Henrique como régua prática: na matriz de fator ônibus</t>
  </si>
  <si>
    <t xml:space="preserve">A frase inteira de anúncio (matriz, runbooks, ritual de sexta) aparece duas vezes seguidas no mesmo parágrafo de abertura.</t>
  </si>
  <si>
    <t xml:space="preserve">Apagar a segunda ocorrência e manter uma só, no fim do parágrafo da cena.</t>
  </si>
  <si>
    <t xml:space="preserve">na estrutura de runbooks (listando os comandos de rollback e os parâmetros de telemetria que faltaram naquela segunda-feira)</t>
  </si>
  <si>
    <t xml:space="preserve">A promessa não se cumpre: Henrique não volta à matriz (l. 4264) nem aos runbooks (l. 4540), e a cena não ganha desfecho. Coletores e telemetria somem do capítulo.</t>
  </si>
  <si>
    <t xml:space="preserve">Pôr a calibração dos 300 coletores como linha EMERGÊNCIA na matriz de 4264, usar o rollback do firmware como exemplo no runbook de 4540 e contar no Espelho o que Henrique recuperou e quanto custou.</t>
  </si>
  <si>
    <t xml:space="preserve">Ele não era apenas um ótimo profissional; ele era a única pessoa na companhia inteira</t>
  </si>
  <si>
    <t xml:space="preserve">Ponto e vírgula montando a antítese 'não era apenas X, era Y'. O capítulo tem cerca de 20 pontos e vírgulas na prosa, vários no lugar de ponto.</t>
  </si>
  <si>
    <t xml:space="preserve">Ele era a única pessoa da empresa que sabia calibrar remotamente o firmware de trezentos coletores de dados.</t>
  </si>
  <si>
    <t xml:space="preserve">A correria nunca diminui: e cada mês de crescimento sem gestão do conhecimento concentra</t>
  </si>
  <si>
    <t xml:space="preserve">Dois-pontos seguido de 'e', resto da troca mecânica do travessão. A frase fica truncada.</t>
  </si>
  <si>
    <t xml:space="preserve">A correria nunca diminui. E cada mês de crescimento sem gestão do conhecimento concentra o capital intelectual da empresa na cabeça de três ou quatro pessoas que podem sair amanhã.</t>
  </si>
  <si>
    <t xml:space="preserve">Revise a cada dezoito a vinte e quatro meses para atualizar referências de plataforma.</t>
  </si>
  <si>
    <t xml:space="preserve">No imperativo, o leitor lê como regra para a wiki dele e esbarra na validade trimestral e semestral de 4298 e 4553. A nota fala da revisão do próprio livro.</t>
  </si>
  <si>
    <t xml:space="preserve">Deixar claro o sujeito: 'Este capítulo deve ser revisto a cada dezoito a vinte e quatro meses...', ou cortar a nota.</t>
  </si>
  <si>
    <t xml:space="preserve">As seis semanas de atraso que Henrique enfrentou após a saída de Rodrigo</t>
  </si>
  <si>
    <t xml:space="preserve">Rodrigo é o engenheiro fraco desligado no Vol. 6 Cap. 10. Aqui é o veterano insubstituível que se demitiu para mudar de país (7:4205), sem nome na abertura.</t>
  </si>
  <si>
    <t xml:space="preserve">Dar outro nome ao engenheiro que saiu e usá-lo já em 7:4205, ou trocar por 'após a saída do engenheiro de operações'.</t>
  </si>
  <si>
    <t xml:space="preserve">As seis semanas de atraso que Henrique enfrentou após a saída de Rodrigo custaram quatro perdas operacionais que raramente aparecem discriminadas no DRE</t>
  </si>
  <si>
    <t xml:space="preserve">Repete a abertura de 4216 e batiza de Rodrigo o engenheiro que a cena deixou anônimo. As quatro perdas da seção 1 são genéricas, não as de Henrique. E 'no DRE' contra 'na DRE' (l. 4226).</t>
  </si>
  <si>
    <t xml:space="preserve">Fundir 4216 e 4220 num só parágrafo. Dar o nome Rodrigo já na cena de 4205 ou cortá-lo. Escrever 'na DRE'.</t>
  </si>
  <si>
    <t xml:space="preserve">O Imposto Oculto da Tradição Oral: Quanto Custa Fazer Arqueologia no Slack Toda Semana</t>
  </si>
  <si>
    <t xml:space="preserve">Títulos longos, em Title Case, com duas metáforas cada (imposto, arqueologia, cemitério, teste de fogo, vacina). Vale para quase todos os subtítulos do trecho.</t>
  </si>
  <si>
    <t xml:space="preserve">Encurtar e usar caixa de frase: 'O custo da tradição oral'. Guardar a metáfora para o corpo.</t>
  </si>
  <si>
    <t xml:space="preserve">Ele vaza silenciosamente na operação</t>
  </si>
  <si>
    <t xml:space="preserve">Adjetivos da lista proibida em série: 'custo invisível' (4216), 'vaza silenciosamente' (4226), 'o torna invisível' (4237).</t>
  </si>
  <si>
    <t xml:space="preserve">Dizer o mecanismo: 'Ele se espalha em perguntas repetidas, retrabalho e rampa lenta, e ninguém soma.'</t>
  </si>
  <si>
    <t xml:space="preserve">cerca de oito a doze semanas (operações de RH com foco em escala e processos)</t>
  </si>
  <si>
    <t xml:space="preserve">O parêntese parece resto de nota de fonte e não diz nada ao leitor. O salto de três a seis meses para oito a doze semanas fica sem fonte.</t>
  </si>
  <si>
    <t xml:space="preserve">Cortar o parêntese e assumir o número como referência prática, ou citar a fonte real. Ex.: 'Como referência prática, a rampa cai para oito a doze semanas.'</t>
  </si>
  <si>
    <t xml:space="preserve">A entrevista padrão pergunta sobre liderança e motivo da saída; Inclua uma sessão de transferência de conhecimento.</t>
  </si>
  <si>
    <t xml:space="preserve">Ponto e vírgula seguido de maiúscula. Frase quebrada pela troca de pontuação.</t>
  </si>
  <si>
    <t xml:space="preserve">A entrevista padrão pergunta sobre liderança e motivo da saída. Inclua nela uma sessão de transferência de conhecimento.</t>
  </si>
  <si>
    <t xml:space="preserve">Sessões de knowledge transfer estruturadas.</t>
  </si>
  <si>
    <t xml:space="preserve">Item de lista virou frase sem verbo entre dois parágrafos no imperativo ('Reoriente', 'Organize'). E 'knowledge transfer' em inglês sem necessidade.</t>
  </si>
  <si>
    <t xml:space="preserve">Organize sessões estruturadas de transferência de conhecimento: quando alguém relevante sai, o gestor marca pelo menos duas sessões de uma hora com o time antes do último dia.</t>
  </si>
  <si>
    <t xml:space="preserve">conectores próprios vistos no Capítulo 7</t>
  </si>
  <si>
    <t xml:space="preserve">O Capítulo 7 é Design Organizacional. RAG, MCP e conectores estão no Capítulo 6, AI Ops (l. 3375 a 3405). Número da versão anterior.</t>
  </si>
  <si>
    <t xml:space="preserve">Trocar por 'conectores próprios vistos no Capítulo 6 (AI Ops e Automação Inteligente)'.</t>
  </si>
  <si>
    <t xml:space="preserve">revisão em dia. O problema: exatamente porque é fácil criar qualquer coisa, a estrutura tende a virar caos</t>
  </si>
  <si>
    <t xml:space="preserve">O enxerto sobre busca com IA entrou no meio do parágrafo do Notion. 'O problema' agora parece se referir à IA, não ao Notion.</t>
  </si>
  <si>
    <t xml:space="preserve">Tirar a frase de IA do parágrafo do Notion e abrir com ela um parágrafo próprio depois das três ferramentas, já que vale para todas.</t>
  </si>
  <si>
    <t xml:space="preserve">(US$ 5,78/mês, com faixa gratuita até 10 usuários) sai mais barata que a do Notion Plus (US$ 12 no plano anual ou US$ 16 no mensal)</t>
  </si>
  <si>
    <t xml:space="preserve">Preço de tabela muda todo ano. O Notion Plus era cobrado por cerca de US$ 10 (anual) e US$ 12 (mensal). Conferir os dois valores em outubro de 2026.</t>
  </si>
  <si>
    <t xml:space="preserve">Conferir e datar ('preços de outubro de 2026') ou trocar por comparação relativa, sem valor exato.</t>
  </si>
  <si>
    <t xml:space="preserve">O Confluence Standard custa US$ 5,78 por usuário ao mês, com plano gratuito até 10 usuários, e sai mais barato que o Notion Plus. O preço do Notion Plus diverge entre fontes de setembro de 2026: US$ 10 no anual e US$ 12 no mensal (Breeze) ou US$ 12 e US$ 16 (Tinycommand).</t>
  </si>
  <si>
    <t xml:space="preserve">https://www.breeze.pm/articles/notion-ai-pricing | https://tinycommand.com/blogs/notion-pricing-2026</t>
  </si>
  <si>
    <t xml:space="preserve">iniciar de um a dois projetos de escopo médio até o dia 60</t>
  </si>
  <si>
    <t xml:space="preserve">O template de 4372 pede um projeto de escopo médio, a prosa pede de um a dois.</t>
  </si>
  <si>
    <t xml:space="preserve">Igualar as duas passagens: 'iniciar um projeto de escopo médio até o dia 60'.</t>
  </si>
  <si>
    <t xml:space="preserve">Documentação de Produto e Arquitetura: PRD, One-Pager e Registro de Decisão (ADR)</t>
  </si>
  <si>
    <t xml:space="preserve">A seção cobre PRD, brief e one-pager e não diz nada sobre ADR. O Cap. 4 (l. 2974) e o Cap. 9 (l. 4884) remetem a um modelo de ADR que não existe em lugar nenhum do volume.</t>
  </si>
  <si>
    <t xml:space="preserve">Acrescentar aqui o modelo de ADR (título, status, contexto, decisão, alternativas, consequências, data) com um exemplo de Henrique e apontar para esta seção as remissões dos Caps. 4, 9 e 10.</t>
  </si>
  <si>
    <t xml:space="preserve">Contexto, objetivo, proposta de solução, critérios de sucesso, e próximos passos.</t>
  </si>
  <si>
    <t xml:space="preserve">Vírgula antes do 'e' final da enumeração, à moda inglesa. Cerca de 20 casos no trecho (4405, 4407, 4446, 4615, 4712, 4851). A frase também é lista virada em fragmento.</t>
  </si>
  <si>
    <t xml:space="preserve">O brief traz contexto, objetivo, proposta de solução, critérios de sucesso e próximos passos.</t>
  </si>
  <si>
    <t xml:space="preserve">para apresentar uma proposta a liderança</t>
  </si>
  <si>
    <t xml:space="preserve">Falta crase.</t>
  </si>
  <si>
    <t xml:space="preserve">para apresentar uma proposta à liderança</t>
  </si>
  <si>
    <t xml:space="preserve">MODELO DE PÓS-MORTEM SEM CULPA (BLAMELESS POSTMORTEM)</t>
  </si>
  <si>
    <t xml:space="preserve">Segundo template completo de pós-mortem no volume. A Fase 17 já imprime o 'Template Unificado' (l. 1480), com campos diferentes. Quebra a promessa de template impresso uma única vez.</t>
  </si>
  <si>
    <t xml:space="preserve">Trocar o bloco por remissão ao template da Fase 17 e manter aqui só o que é próprio do capítulo: onde guardar, tags e extensão a projetos atrasados e perdas de cliente.</t>
  </si>
  <si>
    <t xml:space="preserve">conforme a régua unificada do volume</t>
  </si>
  <si>
    <t xml:space="preserve">'Régua unificada' e 'regra unificada deste volume' (l. 4553) são jargão de bastidor da edição. O leitor não sabe que régua é essa nem onde está.</t>
  </si>
  <si>
    <t xml:space="preserve">Nomear e apontar: 'conforme a matriz de severidade do Capítulo 10, seção 4'. Em 4553: 'como definido na seção 3 deste capítulo'.</t>
  </si>
  <si>
    <t xml:space="preserve">(3) Passos: instruções numeradas com comandos exatos; Verificação: como confirmar que o procedimento foi executado com sucesso. Rollback:</t>
  </si>
  <si>
    <t xml:space="preserve">Enumeração achatada: a numeração para no (3), vem ponto e vírgula com maiúscula e os três últimos itens viram frases soltas.</t>
  </si>
  <si>
    <t xml:space="preserve">Converter em lista de seis itens (Objetivo, Pré-requisitos, Passos, Verificação, Rollback, Contato), que aqui é material de referência, ou numerar até o (6).</t>
  </si>
  <si>
    <t xml:space="preserve">#wiki-needed</t>
  </si>
  <si>
    <t xml:space="preserve">A mesma marcação muda de nome dentro do capítulo: '#wiki-needed' aqui e '#precisa-de-wiki' no protocolo diário (l. 4621).</t>
  </si>
  <si>
    <t xml:space="preserve">Usar só '#precisa-de-wiki' nas duas passagens.</t>
  </si>
  <si>
    <t xml:space="preserve">Medido pela pergunta padrão de eNPS (escala de 0 a 10) ao fim dos 30 dias</t>
  </si>
  <si>
    <t xml:space="preserve">Três instrumentos para a mesma coisa: escala de 1 a 10 nos dias 30 e 90 (l. 4582), eNPS de 0 a 10 no dia 30 (aqui) e um 'NPS de onboarding' de 90 dias com meta menor no painel (l. 4599).</t>
  </si>
  <si>
    <t xml:space="preserve">Escolher um só (eNPS de onboarding, 0 a 10, nos dias 30 e 90, com a mesma meta) e alinhar 4582, 4584 e as duas linhas do painel.</t>
  </si>
  <si>
    <t xml:space="preserve">um índice abaixo de 30 aponta falha estrutural</t>
  </si>
  <si>
    <t xml:space="preserve">Faixas sem fonte e duras demais. O eNPS vai de -100 a +100 e valores entre 10 e 30 costumam ser lidos como bons. Chamar 29 de falha estrutural assusta sem base.</t>
  </si>
  <si>
    <t xml:space="preserve">Citar a fonte das faixas ou trocar por leitura relativa: acompanhar a tendência entre turmas de contratação e investigar quedas de mais de 15 pontos.</t>
  </si>
  <si>
    <t xml:space="preserve">Rampa até produtividade plena</t>
  </si>
  <si>
    <t xml:space="preserve">Linha do painel quebrada: o rótulo novo ficou na primeira linha e a continuação antiga 'produtividade (eng)' sobrou embaixo, sem par. As duas primeiras linhas não se leem.</t>
  </si>
  <si>
    <t xml:space="preserve">Reescrever como 'Rampa até produtividade (eng) 8-12 semanas' e 'Rampa até produtividade (negócio) 4-6 semanas', e tirar '(ref. prática)' da coluna de frequência.</t>
  </si>
  <si>
    <t xml:space="preserve">o teste da bus factor</t>
  </si>
  <si>
    <t xml:space="preserve">Gênero trocado: o resto do capítulo usa 'o bus factor'.</t>
  </si>
  <si>
    <t xml:space="preserve">o teste do bus factor</t>
  </si>
  <si>
    <t xml:space="preserve">o fator de concentração de conhecimento (bus factor)</t>
  </si>
  <si>
    <t xml:space="preserve">O mesmo conceito tem três nomes no capítulo: bus factor, fator ônibus (l. 4205) e fator de concentração (l. 4610, 4612, 4625). O leitor pode achar que são coisas distintas.</t>
  </si>
  <si>
    <t xml:space="preserve">Escolher um nome ('fator ônibus', com 'bus factor' entre parênteses na primeira vez, como no Cap. 4) e usá-lo em todo o capítulo.</t>
  </si>
  <si>
    <t xml:space="preserve">O bus factor não precisa ser resolvido apenas com documentação. Pair working, rotação de responsabilidades</t>
  </si>
  <si>
    <t xml:space="preserve">Repete o Cap. 4 (l. 2960 a 2974), que já define bus factor, ensina o diagnóstico e lista pareamento, runbooks, rodízio de plantão e ADRs como mitigação.</t>
  </si>
  <si>
    <t xml:space="preserve">Remeter ao Cap. 4 para definição e mitigação técnica e manter aqui só o que é novo: a matriz para áreas de negócio e a métrica no painel.</t>
  </si>
  <si>
    <t xml:space="preserve">implantado em Curitiba, **Henrique** eliminou o improviso comercial e encurtou o ciclo de decisão.</t>
  </si>
  <si>
    <t xml:space="preserve">O desfecho de molde não conversa com a cena: o drama era técnico (firmware, coletores, contratos ameaçados), não comercial. E é a única resolução que o leitor recebe.</t>
  </si>
  <si>
    <t xml:space="preserve">Trocar por um desfecho da própria cena, por exemplo: 'Seis meses depois, a calibração dos 300 coletores tinha runbook testado por dois engenheiros e saiu da coluna EMERGÊNCIA.'</t>
  </si>
  <si>
    <t xml:space="preserve">Semanal ou quinzenal (30 min, alinhado à cadência da Fase 17)</t>
  </si>
  <si>
    <t xml:space="preserve">A Fase 17 (l. 253) pede all-hands semanal com cerca de 30 pessoas, newsletter mensal de 50 a 100 e townhall mensal acima de 100. Aqui: mensal de 20 a 50, boletim semanal, Town Hall trimestral.</t>
  </si>
  <si>
    <t xml:space="preserve">Escolher uma régua só e repeti-la na Fase 17, nesta tabela e nas três tabelas da seção 8. Tirar 'alinhado à cadência da Fase 17' se não estiver alinhado.</t>
  </si>
  <si>
    <t xml:space="preserve">conforme detalhado no Capítulo 11 do Volume 9 (Reestruturação, Turnaround e Demissões em Massa)</t>
  </si>
  <si>
    <t xml:space="preserve">O Cap. 11 do Vol. 9 é Recuperação Judicial e Wind-down, e não há capítulo com esse título. Layoffs e o Tema 638 estão no Cap. 10 (Layoffs e Downsizing).</t>
  </si>
  <si>
    <t xml:space="preserve">conforme detalhado no Capítulo 10 do Volume 9 (Layoffs e Downsizing)</t>
  </si>
  <si>
    <t xml:space="preserve">uma das situações mais difíceis e consequentes que uma empresa enfrenta</t>
  </si>
  <si>
    <t xml:space="preserve">'Consequentes' no sentido do inglês 'consequential'. Em português, consequente quer dizer coerente.</t>
  </si>
  <si>
    <t xml:space="preserve">uma das situações mais difíceis e de maiores consequências que uma empresa enfrenta</t>
  </si>
  <si>
    <t xml:space="preserve">primeiro os afetados (em 1:1 com o gestor direto), depois o time imediato, depois a empresa toda</t>
  </si>
  <si>
    <t xml:space="preserve">O roteiro logo abaixo inverte a ordem: comunicado à empresa às 10h e reunião de cada gestor com o time só à tarde (l. 4779 a 4782).</t>
  </si>
  <si>
    <t xml:space="preserve">Pôr a conversa de cada gestor com o time antes do comunicado geral das 10h, ou trocar o princípio para 'afetados, empresa, times'.</t>
  </si>
  <si>
    <t xml:space="preserve">Sequência de comunicação em um RIF:</t>
  </si>
  <si>
    <t xml:space="preserve">Sigla inglesa (reduction in force) usada três vezes sem expansão, depois de o parágrafo de abertura falar em corte de pessoal e dispensa coletiva.</t>
  </si>
  <si>
    <t xml:space="preserve">Usar 'corte de quadro' ou expandir na primeira vez: 'redução de quadro (RIF, do inglês reduction in force)'.</t>
  </si>
  <si>
    <t xml:space="preserve">(para gestão de crise externa e layoffs, ver Volume 9, Capítulos 10 e 11)</t>
  </si>
  <si>
    <t xml:space="preserve">No Vol. 9, crise é o Cap. 9 e layoffs o Cap. 10. O Cap. 11 é recuperação judicial. O callout de 4673 acerta o Cap. 9. A remissão ainda incha o título.</t>
  </si>
  <si>
    <t xml:space="preserve">Tirar a remissão do título e pôr no corpo: 'Para crise externa, ver Vol. 9, Cap. 9. Para layoffs, Vol. 9, Cap. 10.'</t>
  </si>
  <si>
    <t xml:space="preserve">ver também protocolo de comando de incidente no Capítulo 11</t>
  </si>
  <si>
    <t xml:space="preserve">O Vol. 7 não tem Capítulo 11. O comando de incidente está no Cap. 10, seção 4. Número da versão anterior.</t>
  </si>
  <si>
    <t xml:space="preserve">ver também o comando de incidente no Capítulo 10, seção 4</t>
  </si>
  <si>
    <t xml:space="preserve">(como RFCs e ADRs, detalhados no Capítulo 9)</t>
  </si>
  <si>
    <t xml:space="preserve">O texto está no Capítulo 9 e remete ao próprio Capítulo 9. Era o número antigo de Gestão do Conhecimento.</t>
  </si>
  <si>
    <t xml:space="preserve">(como RFCs e ADRs, descritos mais abaixo nesta seção e no Capítulo 8)</t>
  </si>
  <si>
    <t xml:space="preserve">abrem com 15 a 20 minutos de leitura silenciosa</t>
  </si>
  <si>
    <t xml:space="preserve">A Fase 17 (l. 1220) diz 20 a 30 minutos de leitura silenciosa para o mesmo ritual da Amazon. O Espelho (l. 5092) repete 15 a 20.</t>
  </si>
  <si>
    <t xml:space="preserve">Uniformizar com a Fase 17: 'abrem com 20 a 30 minutos de leitura silenciosa', também em 5092.</t>
  </si>
  <si>
    <t xml:space="preserve">Os três formatos mais importantes:</t>
  </si>
  <si>
    <t xml:space="preserve">O título promete o memorando narrativo de decisão executiva, que ganha uma frase. O corpo vira RFC, design doc e ADR, formatos de engenharia que sobrepõem o Cap. 8.</t>
  </si>
  <si>
    <t xml:space="preserve">Desenvolver o memorando (estrutura, quem escreve, como conduzir a leitura, um exemplo de Rafael e Bia) e levar RFC, design doc e ADR para o Cap. 8, seção 5.</t>
  </si>
  <si>
    <t xml:space="preserve">cujo formato completo está no Capítulo 9, seção 5, mantendo o código e a arquitetura versionados diretamente no repositório Git</t>
  </si>
  <si>
    <t xml:space="preserve">Remissão circular: esta já é a seção 5 do Cap. 9 e só traz 'contexto, decisão, consequências'. O fim do parêntese não faz sentido.</t>
  </si>
  <si>
    <t xml:space="preserve">Título limpo, 'ADR (Architecture Decision Record)'. No corpo: 'Guarde os ADRs no repositório Git, junto do código. O modelo completo está no Capítulo 8, seção 5' (depois de criá-lo lá).</t>
  </si>
  <si>
    <t xml:space="preserve">Um ADR não é editado após ser fechado, se a decisão mudou, um novo ADR é criado documentando a mudança.</t>
  </si>
  <si>
    <t xml:space="preserve">Duas orações coladas por vírgula. Era travessão.</t>
  </si>
  <si>
    <t xml:space="preserve">Um ADR não é editado depois de fechado. Se a decisão mudou, cria-se um novo ADR que substitui o anterior.</t>
  </si>
  <si>
    <t xml:space="preserve">#[cidade/escritório| Para empresas com múltiplos escritórios</t>
  </si>
  <si>
    <t xml:space="preserve">Falta o colchete de fechamento e a coluna desalinha.</t>
  </si>
  <si>
    <t xml:space="preserve">#[cidade]           | Para empresas com múltiplos escritórios</t>
  </si>
  <si>
    <t xml:space="preserve">O Slack é para comunicação síncrona-assíncrona de curto prazo.</t>
  </si>
  <si>
    <t xml:space="preserve">'Síncrona-assíncrona' não diz nada e contradiz 4931, que manda tratar o Slack como ferramenta assíncrona.</t>
  </si>
  <si>
    <t xml:space="preserve">O Slack serve para comunicação de curto prazo.</t>
  </si>
  <si>
    <t xml:space="preserve">O design certo para cada estágio é diferente: e a liderança precisa antecipar as transições</t>
  </si>
  <si>
    <t xml:space="preserve">Dois-pontos com 'e' no lugar do travessão. A mesma troca aparece em 4710 (': não improvise'), 4845 e 4985 (': incluindo').</t>
  </si>
  <si>
    <t xml:space="preserve">Cada estágio pede um desenho diferente, e a liderança precisa antecipar as transições antes que a comunicação quebre.</t>
  </si>
  <si>
    <t xml:space="preserve">(osmose estruturada, correspondente à faixa inicial de</t>
  </si>
  <si>
    <t xml:space="preserve">Nota de harmonização no título. As 'matrizes de cadência e maturidade deste volume' não têm faixa de 10 a 20 pessoas (o Cap. 10 usa 0 a 10 e 10 a 50) e o título diz 'até 15 a 20'.</t>
  </si>
  <si>
    <t xml:space="preserve">Título curto: 'Estágio 1: até 20 pessoas (osmose estruturada)'. Alinhar as faixas com o checklist do Cap. 10 ou cortar a promessa de correspondência.</t>
  </si>
  <si>
    <t xml:space="preserve">30 min, síncrona (ver tab. 10.2)</t>
  </si>
  <si>
    <t xml:space="preserve">Não existe 'tab. 10.2' no volume, que não numera tabelas. Repete em 5043. Parece número de tabela da versão anterior.</t>
  </si>
  <si>
    <t xml:space="preserve">Apontar para o lugar real (frequência de all-hands na seção 2 deste capítulo, cadência no Cap. 10, seção 3) ou apagar a remissão nas duas linhas.</t>
  </si>
  <si>
    <t xml:space="preserve">uma pausa técnica de quinze dias vira boato de demissão na ponta</t>
  </si>
  <si>
    <t xml:space="preserve">A cena de abertura (4664) fala em pausar a expansão de duas categorias para concentrar capital de giro antes da Black Friday, não em 'pausa técnica de quinze dias'. E não houve camadas filtrando.</t>
  </si>
  <si>
    <t xml:space="preserve">Retomar a cena como ela foi: 'a pausa nas duas categorias novas virou boato de quebra e demissão em menos de trinta horas'.</t>
  </si>
  <si>
    <t xml:space="preserve">**Governança prática em Comentários:** Ao documentarem os padrões de *O Espelho de Ben Horowitz e Jeff Bezos: Sua...*</t>
  </si>
  <si>
    <t xml:space="preserve">O rótulo pegou como título da unidade o '## Comentários' de um template dentro de bloco de código (7:4876). O capítulo é Comunicação Interna.</t>
  </si>
  <si>
    <t xml:space="preserve">Cortar o parágrafo e fechar a cena: o comunicado de três parágrafos que Bia passou a publicar e o boato desfeito no mesmo dia.</t>
  </si>
  <si>
    <t xml:space="preserve">Governança prática em Comentários:</t>
  </si>
  <si>
    <t xml:space="preserve">O molde tomou como título do capítulo o '## Comentários' de dentro do bloco de RFC (l. 4876). O rótulo sai sem sentido, e o desfecho (desvio de escopo, queima de capital) não é o tema da cena.</t>
  </si>
  <si>
    <t xml:space="preserve">Trocar por desfecho da cena: 'Na decisão seguinte, Rafael e Bia publicaram um memorando de três parágrafos antes de falar com os gerentes, e o boato não chegou ao grupo de WhatsApp.'</t>
  </si>
  <si>
    <t xml:space="preserve">Teste a nitidez da comunicação da sua empresa fazendo estas três perguntas hoje:</t>
  </si>
  <si>
    <t xml:space="preserve">O Espelho não retoma Rafael e Bia: o boato de trinta horas só volta no molde. As perguntas servem para qualquer empresa e nenhuma toca o WhatsApp prometido no título.</t>
  </si>
  <si>
    <t xml:space="preserve">Abrir com a cena ('Se Rafael e Bia tivessem publicado três parágrafos na quarta de manhã...') e incluir a pergunta: por qual canal o time soube da sua última decisão grande, e quanto tempo depois?</t>
  </si>
  <si>
    <t xml:space="preserve">nos moldes do documento de 6 páginas da Fase 17, seção 10.3</t>
  </si>
  <si>
    <t xml:space="preserve">A Fase 17 não tem 'seção 10.3'. O memorando está no framework 'Memorando Narrativo de 6 Páginas' (l. 1216).</t>
  </si>
  <si>
    <t xml:space="preserve">nos moldes do Memorando Narrativo de 6 Páginas da Fase 17</t>
  </si>
  <si>
    <t xml:space="preserve">das 96 horas entre o exame e o laudo entregue, o trabalho real durava apenas 22 minutos</t>
  </si>
  <si>
    <t xml:space="preserve">Na mesma cena o ciclo é de 96 horas (5105) e de 72 horas (5109). E o faturamento bruto 'triplicou' com a rede indo de 12 para 20 unidades, alta de 67%.</t>
  </si>
  <si>
    <t xml:space="preserve">Usar 72 horas nos dois pontos ('das 72 horas... as outras 71 horas e 38 minutos') e trocar 'triplicou' por 'cresceu 70%'.</t>
  </si>
  <si>
    <t xml:space="preserve">saltou de doze para vinte unidades, o faturamento bruto triplicou</t>
  </si>
  <si>
    <t xml:space="preserve">Com 67% mais unidades e NPS em queda, triplicar o faturamento exige quase dobrar a receita por unidade no mesmo período. O número não fecha com a cena.</t>
  </si>
  <si>
    <t xml:space="preserve">Ajustar ('o faturamento bruto cresceu 70%') ou explicar a alavanca (nova linha de radiologia, convênios).</t>
  </si>
  <si>
    <t xml:space="preserve">a guia do plano odontológico para radiologia e tomografia era conferida manualmente na hora do check-in</t>
  </si>
  <si>
    <t xml:space="preserve">O Cap. 6 (l. 3305) já levou a rede de 12 para 35 unidades com backoffice automatizado e glosas auditadas por IA. Aqui, aos 20, a guia ainda é conferida à mão. A cronologia de Camila não fecha.</t>
  </si>
  <si>
    <t xml:space="preserve">Situar no tempo ('Antes da automação do backoffice descrita no Cap. 6...') ou explicar que a conferência na recepção ficou fora daquele projeto.</t>
  </si>
  <si>
    <t xml:space="preserve">Na prática, isso significa aplicar os cinco passos de Eliyahu Goldratt sobre o Mapa de Fluxo de Valor (VSM, visto na Fase 17) como fez a Dra. Camila na fila de laudos radiológicos</t>
  </si>
  <si>
    <t xml:space="preserve">O trecho dos cinco passos de Goldratt aparece duas vezes seguidas, palavra por palavra, no mesmo parágrafo. Sobra de colagem que o leitor vê.</t>
  </si>
  <si>
    <t xml:space="preserve">Apagar a segunda ocorrência, da segunda 'Na prática, isso significa' até 'agendamento de retorno na recepção.'</t>
  </si>
  <si>
    <t xml:space="preserve">Na prática, isso significa aplicar os cinco passos de Eliyahu Goldratt sobre o Mapa de Fluxo de Valor (VSM, visto na Fase 17)</t>
  </si>
  <si>
    <t xml:space="preserve">O trecho inteiro dos cinco passos aplicados a Camila (cerca de 140 palavras) aparece duas vezes seguidas no mesmo parágrafo.</t>
  </si>
  <si>
    <t xml:space="preserve">Apagar a segunda cópia e transformar a primeira em lista numerada dos cinco passos, que aqui é material de referência.</t>
  </si>
  <si>
    <t xml:space="preserve">travava o tempo de ciclo total em 72 horas</t>
  </si>
  <si>
    <t xml:space="preserve">A cena acabou de medir 96 horas entre exame e laudo e um atraso de quatro dias (l. 5105). Aqui o ciclo é de 72 horas e cai para 4.</t>
  </si>
  <si>
    <t xml:space="preserve">Usar 96 horas nas duas passagens: 'travava o tempo de ciclo total em 96 horas' e 'derrubando o tempo de ciclo de 96 horas para 4 horas'.</t>
  </si>
  <si>
    <t xml:space="preserve">padronizar o checklist de captura antes de cair na fila médica</t>
  </si>
  <si>
    <t xml:space="preserve">Laudo de radiografia panorâmica é feito por cirurgião-dentista radiologista, não por médico. 'Fila médica' e 'coleta' (l. 5105) são termos de laboratório e hospital.</t>
  </si>
  <si>
    <t xml:space="preserve">antes de cair na fila de laudo dos radiologistas odontológicos. Em 5105, trocar 'coleta' por 'aquisição da imagem'.</t>
  </si>
  <si>
    <t xml:space="preserve">LTV (Lifetime Value, valor total do cliente ao longo do relacionamento)</t>
  </si>
  <si>
    <t xml:space="preserve">Glosa de LTV e CAC no Vol. 7, para um leitor que já atravessou quatro volumes de métricas. A definição mora no Dicionário do Vol. 10.</t>
  </si>
  <si>
    <t xml:space="preserve">expandindo o LTV sem elevar o CAC na mesma proporção.</t>
  </si>
  <si>
    <t xml:space="preserve">Documentar cedo demais consome energia em fluxos que ainda mudam toda semana; documentar tarde demais prende a operação</t>
  </si>
  <si>
    <t xml:space="preserve">Antítese montada com ponto e vírgula. O mesmo molde fecha o Espelho (l. 5677). O capítulo tem cerca de 17 pontos e vírgulas na prosa.</t>
  </si>
  <si>
    <t xml:space="preserve">Quem documenta cedo demais gasta energia em fluxo que muda toda semana. Quem documenta tarde prende a operação na memória de poucas pessoas.</t>
  </si>
  <si>
    <t xml:space="preserve">funcionalidades críticas de produção exigem runbook e mudanças estruturais de arquitetura exigem ADR desde o primeiro dia (ver Capítulo 9)</t>
  </si>
  <si>
    <t xml:space="preserve">A mesma regra (runbook, ADR, documentar quando entra a segunda pessoa) aparece em 4625, 4653, aqui e de novo no tip de 5173, logo abaixo.</t>
  </si>
  <si>
    <t xml:space="preserve">Manter a regra uma vez no Cap. 8 e aqui só remeter ('a regra de quando documentar está no Capítulo 8'). Cortar o tip de 5173.</t>
  </si>
  <si>
    <t xml:space="preserve">Os Três Formatos e Quando Usar Cada Um</t>
  </si>
  <si>
    <t xml:space="preserve">Quarta taxonomia de documentos no trecho (Cap. 8: runbook e playbook, PRD e one-pager. Cap. 9: RFC, design doc e ADR). O 'playbook' do Cap. 8 vira 'POP' aqui sem aviso.</t>
  </si>
  <si>
    <t xml:space="preserve">Unificar a taxonomia num só lugar (Cap. 8) e aqui tratar só do POP de linha de frente, dizendo que é o playbook do Cap. 8 aplicado à ponta.</t>
  </si>
  <si>
    <t xml:space="preserve">Procedimento padrão (sinônimo</t>
  </si>
  <si>
    <t xml:space="preserve">Parêntese aberto e nunca fechado dentro da tabela. A célula fica sem sentido.</t>
  </si>
  <si>
    <t xml:space="preserve">Procedimento padrão que define quem faz o quê, em que ordem e com quais critérios de qualidade</t>
  </si>
  <si>
    <t xml:space="preserve">A cadência operacional é o ritmo de reuniões, revisões e decisões que mantém a empresa alinhada</t>
  </si>
  <si>
    <t xml:space="preserve">As seções abrem com frase enxertada de Camila ou Henrique e depois recomeçam com definição de manual (também 5279, 5347). Os três rituais da clínica não aparecem na pirâmide seguinte.</t>
  </si>
  <si>
    <t xml:space="preserve">Fundir: abrir com os rituais da clínica e mostrar onde cada um entra na pirâmide (diário, semanal, mensal). Cortar a frase de definição.</t>
  </si>
  <si>
    <t xml:space="preserve">Quem participa: leads de cada área + founders</t>
  </si>
  <si>
    <t xml:space="preserve">Inglês sem necessidade no capítulo: founders, weekly, headcount, throughput, fallback, trigger, outputs, 'se onborda' (5534), 'postmortem blameless' (5318).</t>
  </si>
  <si>
    <t xml:space="preserve">Quem participa: líderes de cada área e fundadores. Trocar weekly por reunião semanal, postmortem por pós-mortem e 'se onborda' por 'se integra sozinho'.</t>
  </si>
  <si>
    <t xml:space="preserve">SEMANAL - Weekly</t>
  </si>
  <si>
    <t xml:space="preserve">A Fase 17 instala a WBR como ritual semanal e manda cancelar reuniões de status (l. 390). Aqui a semanal volta a ter 'status de projetos' e a WBR nem é citada.</t>
  </si>
  <si>
    <t xml:space="preserve">Chamar a semanal de WBR, remeter à Fase 17 e trocar 'Status de projetos em andamento' por 'métricas antecedentes fora da curva e decisões pendentes'.</t>
  </si>
  <si>
    <t xml:space="preserve">CEO, DPO/ANPD e clientes</t>
  </si>
  <si>
    <t xml:space="preserve">Põe a ANPD como comunicação obrigatória em menos de 1 hora para todo P0, até queda sem dado pessoal. A Res. CD/ANPD 15/2024 dá 3 dias úteis e só vale para incidente com risco ou dano relevante.</t>
  </si>
  <si>
    <t xml:space="preserve">Separar: 'CEO, encarregado (DPO) e clientes afetados em &lt; 1h. Se houver dado pessoal com risco relevante, ANPD e titulares em até 3 dias úteis (Res. CD/ANPD 15/2024).'</t>
  </si>
  <si>
    <t xml:space="preserve">Comunicar a ANPD e os titulares é dever do controlador e só vale para incidente que possa gerar risco ou dano relevante, em até três dias úteis do conhecimento (Res. CD/ANPD 15/2024, arts. 6º e 9º). Não existe prazo legal de 1 hora.</t>
  </si>
  <si>
    <t xml:space="preserve">https://bibliotecadigital.mj.gov.br/bitstream/1/12879/2/RES_ANPD_2024_15.html</t>
  </si>
  <si>
    <t xml:space="preserve">ver template completo no Capítulo 9, seção 6, e na Fase 17</t>
  </si>
  <si>
    <t xml:space="preserve">O Cap. 9, seção 6, trata de Slack, Teams e WhatsApp. O pós-mortem está no Cap. 8, seção 6, e na Fase 17 (l. 1480). Número da versão anterior.</t>
  </si>
  <si>
    <t xml:space="preserve">ver o template na Fase 17 (o Capítulo 8, seção 6, trata de onde guardar e de como estender a prática)</t>
  </si>
  <si>
    <t xml:space="preserve">(não "melhorar monitoramento": "configurar alerta X até sexta")</t>
  </si>
  <si>
    <t xml:space="preserve">Os dois-pontos no lugar do travessão fazem o exemplo bom parecer parte do que não se deve fazer.</t>
  </si>
  <si>
    <t xml:space="preserve">(em vez de "melhorar monitoramento", escreva "configurar alerta X até sexta")</t>
  </si>
  <si>
    <t xml:space="preserve">Complemento ao Roteiro de Crise do Capítulo 10</t>
  </si>
  <si>
    <t xml:space="preserve">Estamos no Capítulo 10. O roteiro de crise interna está no Capítulo 9, seção 4.</t>
  </si>
  <si>
    <t xml:space="preserve">Comunicação Durante Incidentes (complemento ao protocolo de crise do Capítulo 9, seção 4)</t>
  </si>
  <si>
    <t xml:space="preserve">Indicador de liquidez do marketplace (faixa típica de atenção: &lt; 70%, calibrada pela categoria)</t>
  </si>
  <si>
    <t xml:space="preserve">A ressalva enxertada quebrou a frase e a tabela: agora é o 'indicador' que 'indica problema grave no lado da oferta'. A linha também estoura a coluna.</t>
  </si>
  <si>
    <t xml:space="preserve">Indicador de liquidez. Abaixo de 70% (calibre por categoria) indica problema no lado da oferta.</t>
  </si>
  <si>
    <t xml:space="preserve">(ref. &gt; 3% pede atenção; calibre)</t>
  </si>
  <si>
    <t xml:space="preserve">Ressalvas de checagem coladas nas células: 'calibre', 'calibre setor' (5408), 'calibrada pela categoria' (5388). Em 5413 o parêntese nem fecha.</t>
  </si>
  <si>
    <t xml:space="preserve">Pôr uma nota única abaixo das três tabelas ('as faixas variam por categoria, calibre com dados do seu setor') e deixar nas células só o número.</t>
  </si>
  <si>
    <t xml:space="preserve">(&gt;10h/sem do time)</t>
  </si>
  <si>
    <t xml:space="preserve">A matriz define alta frequência acima de 10 horas por semana e baixa abaixo de 5 (l. 5448). Um processo de 5 a 10 horas não cai em quadrante nenhum.</t>
  </si>
  <si>
    <t xml:space="preserve">Usar um corte só: 'Alta frequência (5h/sem ou mais)' e 'Baixa frequência (menos de 5h/sem)'.</t>
  </si>
  <si>
    <t xml:space="preserve">PILHA DE AUTOMAÇÃO E AGENTES DE IA POR MATURIDADE (VER CAPÍTULO 7)</t>
  </si>
  <si>
    <t xml:space="preserve">O Cap. 7 é Design Organizacional. AI Ops é o Cap. 6. E a pilha anunciada como de agentes de IA não lista nenhum agente nem LLM.</t>
  </si>
  <si>
    <t xml:space="preserve">PILHA DE AUTOMAÇÃO POR MATURIDADE (agentes de IA no Capítulo 6), ou acrescentar um nível com orquestração de LLM que remeta ao Cap. 6.</t>
  </si>
  <si>
    <t xml:space="preserve">n8n: código aberto sob licença fair-code</t>
  </si>
  <si>
    <t xml:space="preserve">Fair-code não é código aberto: a licença do n8n restringe o uso comercial. E o n8n tem versão em nuvem, além da auto-hospedada.</t>
  </si>
  <si>
    <t xml:space="preserve">n8n: código disponível (licença fair-code), em nuvem ou auto-hospedado. A versão própria exige perfil técnico e não limita execuções.</t>
  </si>
  <si>
    <t xml:space="preserve">mas a ordem cronológica de construção passa sempre pelo processo</t>
  </si>
  <si>
    <t xml:space="preserve">A prosa manda processo antes de produto, mas o fluxograma PPP logo abaixo pergunta 'Pode virar produto?' primeiro. E a sequência repete a lista de 5502 a 5507.</t>
  </si>
  <si>
    <t xml:space="preserve">Redesenhar o fluxograma na ordem da prosa (executar, padronizar, automatizar, contratar) e cortar a repetição, remetendo à seção 6.</t>
  </si>
  <si>
    <t xml:space="preserve">é o fallback necessário para o que não pode ser produto nem processo: mas contratar sem processo é escalar caos.</t>
  </si>
  <si>
    <t xml:space="preserve">Dois-pontos seguido de 'mas', troca mecânica do travessão. O mesmo vício em 5217 e 5318 ('corrigido: não a pessoa').</t>
  </si>
  <si>
    <t xml:space="preserve">Pessoa é o recurso para o que não vira produto nem processo. Mas contratar sem processo é escalar o caos.</t>
  </si>
  <si>
    <t xml:space="preserve">(e, caso o quadro de pessoas tenha permanecido estável ou encolhido no período, acompanhe diretamente a evolução da receita por colaborador para evitar distorção matemática na fórmula)</t>
  </si>
  <si>
    <t xml:space="preserve">Repete a ressalva da tabela (l. 5550) num parêntese de 30 palavras. A condição 'abaixo de 1,0 ou abaixo de 1,5' também é redundante.</t>
  </si>
  <si>
    <t xml:space="preserve">Monitore o índice todo trimestre. Abaixo de 1,5 por dois trimestres seguidos, revise o que está sendo feito no braço. Se o quadro não cresceu, use a receita por pessoa.</t>
  </si>
  <si>
    <t xml:space="preserve">Em times de 30+ pessoas, comunicação precisa de estrutura.</t>
  </si>
  <si>
    <t xml:space="preserve">O Cap. 9 (l. 4687) põe o fim da osmose em 15 pessoas e o Cap. 7 (l. 3997) em 10. Três limiares diferentes no mesmo volume.</t>
  </si>
  <si>
    <t xml:space="preserve">Alinhar com o Cap. 9: 'A partir de 15 pessoas, comunicação precisa de estrutura (ver Capítulo 9).'</t>
  </si>
  <si>
    <t xml:space="preserve">cria bus factor, não compartilha conhecimento</t>
  </si>
  <si>
    <t xml:space="preserve">Termo usado ao contrário: todo processo tem bus factor. O herói derruba o bus factor para 1.</t>
  </si>
  <si>
    <t xml:space="preserve">derruba o bus factor para 1, não compartilha conhecimento e mascara problemas sistêmicos</t>
  </si>
  <si>
    <t xml:space="preserve">Fase 150+ pessoas</t>
  </si>
  <si>
    <t xml:space="preserve">O checklist rotula as faixas de tamanho como 'Fase' (10 a 50, 50 a 150 e 150+ pessoas). Colide com a numeração das Fases (Fase 10 é Testes de Solução), e o primeiro rótulo diz 'Estágio'.</t>
  </si>
  <si>
    <t xml:space="preserve">Trocar 'Fase' por 'Estágio' nos três rótulos, como no primeiro.</t>
  </si>
  <si>
    <t xml:space="preserve">Capítulo 5: Experiência do Cliente e Jornada (Vol. 6)</t>
  </si>
  <si>
    <t xml:space="preserve">O link leva ao Vol. 6, Cap. 5 (Canais Indiretos e Parcerias). Não existe capítulo 'Experiência do Cliente e Jornada'. CX está no Vol. 4, Cap. 8.</t>
  </si>
  <si>
    <t xml:space="preserve">Apontar para o Vol. 4, Cap. 8 (Customer Success e Customer Experience), com o rótulo certo.</t>
  </si>
  <si>
    <t xml:space="preserve">para o contexto estratégico em que este capítulo se insere</t>
  </si>
  <si>
    <t xml:space="preserve">Operações em escala se inserem na Fase 17, não na Fase 19 (Reinvenção e Segunda Curva). E 5660 descreve a Fase 17 como 'primeiros meses', o que ela não é.</t>
  </si>
  <si>
    <t xml:space="preserve">Fase 19: 'para quando a operação madura precisa sustentar uma segunda curva'. Fase 17: 'para a cadência e os frameworks que este capítulo aprofunda'.</t>
  </si>
  <si>
    <t xml:space="preserve">Eliyahu Goldratt formulou em *A Meta* (1984) os cinco passos de focalização</t>
  </si>
  <si>
    <t xml:space="preserve">Os cinco passos aparecem explícitos nas edições revistas de A Meta e em livros posteriores. A primeira edição, de 1984, traz a teoria. Conferir.</t>
  </si>
  <si>
    <t xml:space="preserve">Eliyahu Goldratt popularizou com A Meta (1984) a Teoria das Restrições e seus cinco passos de focalização</t>
  </si>
  <si>
    <t xml:space="preserve">implantado em Belo Horizonte, a **Dra. Camila** eliminou o improviso comercial</t>
  </si>
  <si>
    <t xml:space="preserve">Mesmo desfecho de molde do Cap. 8, palavra por palavra. O problema de Camila era fila de laudos, não improviso comercial. O resultado da cena (ciclo de laudo para 4 horas) não volta.</t>
  </si>
  <si>
    <t xml:space="preserve">Retomar o resultado da abertura: o ciclo de laudo caiu para 4 horas e o gargalo migrou para o agendamento de retorno, que é a próxima fila a atacar.</t>
  </si>
  <si>
    <t xml:space="preserve">FASE 18</t>
  </si>
  <si>
    <t xml:space="preserve">### O Esqueleto Jurídico Invisível e a Diligência que Mata a Rodada na Hora H</t>
  </si>
  <si>
    <t xml:space="preserve">Title Case, adjetivo vetado ('Invisível') e clichê ('Hora H'). Title Case aparece em quase todos os títulos de nível 3 do trecho, alguns com mais de 15 palavras (l. 677, 864, 947).</t>
  </si>
  <si>
    <t xml:space="preserve">'O esqueleto jurídico que a diligência abre'. Aplicar caixa de frase aos demais títulos e encurtar os longos.</t>
  </si>
  <si>
    <t xml:space="preserve">o investidor-anjo que entrou no décimo mês com 35% do capital ainda mantinha poder de veto sobre qualquer nova rodada</t>
  </si>
  <si>
    <t xml:space="preserve">No Vol. 1 (1:3672) e no Vol. 5 (5:6391) Marina barra essa proposta no décimo mês. E o cap table do Vol. 5 (75% mais 15% mais 10%) não deixa espaço para um anjo com 35%.</t>
  </si>
  <si>
    <t xml:space="preserve">Escrever "o anjo cuja proposta de 35% Marina recusara no décimo mês ainda tinha uma carta de intenções com direito de veto nunca cancelada".</t>
  </si>
  <si>
    <t xml:space="preserve">Anjo com 35% não fecha com fundadores em 85% antes da Série A, dito na mesma frase. O Vol. 5, Cap. 11 diz que Marina barrou essa proposta de 35% no décimo mês. A l. 95 troca o anjo por ex-sócio.</t>
  </si>
  <si>
    <t xml:space="preserve">Alinhar com o Vol. 5 e com a l. 273: trocar o anjo por 'um ex-sócio inativo que saiu no décimo mês levando 15% das quotas, sem cláusula de recompra'. Assim falha, correção e os 85% dos fundadores fecham.</t>
  </si>
  <si>
    <t xml:space="preserve">o primeiro desenvolvedor que escreveu o motor central do sistema nos seis meses iniciais nunca havia assinado termo de cessão de propriedade intelectual</t>
  </si>
  <si>
    <t xml:space="preserve">Lucas, ex-engenheiro sênior, escreve o motor desde o Vol. 3 e a folha era zero antes do PMF (1:6189). A linha 273 troca esse desenvolvedor por 14 PJs.</t>
  </si>
  <si>
    <t xml:space="preserve">Escrever "os primeiros desenvolvedores PJ que ajudaram Lucas a escrever o motor central nunca haviam assinado termo de cessão", alinhando com a linha 273.</t>
  </si>
  <si>
    <t xml:space="preserve">consumiu R$ 180 mil em acordos e honorários, mas permitiu liberar após doze meses a maior parte do *escrow* retido na Série A</t>
  </si>
  <si>
    <t xml:space="preserve">A linha 273 diz que o mesmo saneamento levou seis semanas e custou R$ 68 mil. Escrow de 25% (8:91) de uma Série A de R$ 18 mi (5:1125) daria R$ 4,5 mi, não os R$ 2,7 mi de 8:273.</t>
  </si>
  <si>
    <t xml:space="preserve">Fixar um custo e um prazo (por exemplo, R$ 180 mil em seis semanas). Trocar os 25% de 8:91 por 15%, que sobre R$ 18 milhões dão os R$ 2,7 milhões de 8:273.</t>
  </si>
  <si>
    <t xml:space="preserve">enquanto RD Station e Conta Azul escalaram com várias rodadas de venture capital antes de suas saídas, empresas como o Granatum cresceram no caminho bootstrap, sem VC</t>
  </si>
  <si>
    <t xml:space="preserve">A saída da Conta Azul e o bootstrap integral do Granatum precisam de checagem (RD Station saiu para a TOTVS em 2021). O callout chama a fase de 'capítulo' e diz 'trata estruturação', sem 'da'.</t>
  </si>
  <si>
    <t xml:space="preserve">Confirmar os três casos ou trocar por exemplos seguros. Corrigir para 'Esta fase trata da estruturação de quem escolheu o caminho do venture capital'.</t>
  </si>
  <si>
    <t xml:space="preserve">RD Station e Conta Azul captaram venture capital antes de sair: a TOTVS comprou a RD em 2021 e a Conta Azul passou ao grupo Visma, em operação anunciada em 1º/8/2025. O bootstrap integral do Granatum não foi confirmado.</t>
  </si>
  <si>
    <t xml:space="preserve">https://contaazul.com/blog/conta-azul-e-visma/</t>
  </si>
  <si>
    <t xml:space="preserve">Muitos empreendedores postergam formalização. Acham que é burocracia. Na verdade, a falta de formalização gera riscos concretos.</t>
  </si>
  <si>
    <t xml:space="preserve">O título promete passivo que destrói múltiplo e trava rodada. O corpo fala de empresa informal sem nota fiscal, em fragmentos ('Bloqueio de contas bancárias.'), e larga a cena da Série A.</t>
  </si>
  <si>
    <t xml:space="preserve">Reescrever em prosa ligada à cena: como o fundo precificou cada falha (escrow de 25%, condição precedente, ajuste de valuation) e por que passivo vira desconto no múltiplo. Cortar 'Na verdade' e os fragmentos.</t>
  </si>
  <si>
    <t xml:space="preserve">No Brasil, as formas mais comuns para startups são quatro.</t>
  </si>
  <si>
    <t xml:space="preserve">A fase abre numa scaleup em diligência de Série A e passa a ensinar a escolher entre MEI e LTDA e abrir conta PJ. O roteiro de fundação chega tarde no arco (Vol. 8) e não conversa com a cena.</t>
  </si>
  <si>
    <t xml:space="preserve">Assumir o duplo público na entrada dos 10 passos: 'Se você está começando, siga na ordem. Se já captou, use como auditoria e comece pelos Passos 4, 5 e 7.' Reduzir MEI e regimes a um parágrafo com remissão ao Vol. 5.</t>
  </si>
  <si>
    <t xml:space="preserve">tem teto legal fixo de R$ 81 mil por ano (vigente em outubro de 2026)</t>
  </si>
  <si>
    <t xml:space="preserve">Há anos tramitam projetos para subir o teto do MEI. Confirmar se o valor segue em R$ 81 mil em outubro de 2026. O mesmo teto reaparece no Inova Simples (l. 679).</t>
  </si>
  <si>
    <t xml:space="preserve">Checar a LC 123 vigente e, se o teto mudou, atualizar aqui e na l. 679.</t>
  </si>
  <si>
    <t xml:space="preserve">O teto do MEI segue em R$ 81 mil por ano em outubro de 2026 e só muda por lei complementar. O PLP 186/2026, que o eleva para R$ 110 mil em 2027 e R$ 140 mil em 2028, ainda tramita.</t>
  </si>
  <si>
    <t xml:space="preserve">https://www.gov.br/empresas-e-negocios/pt-br/empreendedor/perguntas-frequentes</t>
  </si>
  <si>
    <t xml:space="preserve">LTDA. Mais de um sócio. Mais flexível. Capital social declarado.</t>
  </si>
  <si>
    <t xml:space="preserve">Lista virada em fragmentos sem verbo, padrão dos 10 passos (l. 118, 120, 134, 136, 227, 251, 260 a 266). E 'Mais de um sócio' ignora que a SLU também é limitada.</t>
  </si>
  <si>
    <t xml:space="preserve">Uma frase por forma: 'A LTDA admite um ou mais sócios, limita a responsabilidade às quotas e aceita acordo de sócios flexível. É a forma padrão até a Série A.' Fazer o mesmo com S/A, regimes e os Passos 6 e 9.</t>
  </si>
  <si>
    <t xml:space="preserve">Migrar de LTDA para S/A custa entre R$ 15 mil e R$ 40 mil em honorários jurídicos para conversão simples</t>
  </si>
  <si>
    <t xml:space="preserve">O Vol. 5, Cap. 2, citado na mesma nota como fonte da faixa, dá R$ 15 mil a R$ 30 mil para a conversão simples (l. 2117 e 2276 do Vol. 5).</t>
  </si>
  <si>
    <t xml:space="preserve">Usar a faixa do Vol. 5 (R$ 15 mil a R$ 30 mil) ou ajustar os dois volumes juntos.</t>
  </si>
  <si>
    <t xml:space="preserve">sem reestruturação de cap table (tabela de capitalização: quem tem quanto da empresa))</t>
  </si>
  <si>
    <t xml:space="preserve">Glosa automática em parêntese aninhado. O termo ganha glosas diferentes no trecho: 'tabela de capitalização' (l. 123), 'quadro societário' (l. 303 e 416), 'tabela societária' (l. 389).</t>
  </si>
  <si>
    <t xml:space="preserve">Glosar cap table uma vez, na primeira menção do volume, e depois usar o termo limpo. Desfazer o aninhamento: '(alteração de tipo, sem reestruturar o cap table)'.</t>
  </si>
  <si>
    <t xml:space="preserve">Texto de link gerado por capitalização automática: 'Ibs/cbs' em minúsculas e parênteses duplos. Repete nas l. 416 e 673.</t>
  </si>
  <si>
    <t xml:space="preserve">Trocar o texto visível por 'Capítulo 2 (Contabilidade, Regimes Fiscais e Tributário Estratégico) do Vol. 5' nas três ocorrências.</t>
  </si>
  <si>
    <t xml:space="preserve">caso não optem pelo recolhimento de IBS e CBS por fora do documento único</t>
  </si>
  <si>
    <t xml:space="preserve">Não diz quando a opção é feita. A LC 214/2025 fixa janela para a escolha, e em outubro de 2026 a de 2027 pode já ter fechado. 'Documento único' é o DAS, termo que o leitor não reconhece.</t>
  </si>
  <si>
    <t xml:space="preserve">Acrescentar o prazo da opção (conferir na LC 214/2025) e o efeito de perdê-lo. Trocar 'documento único' por 'DAS'. Quebrar o ponto e vírgula seguinte em nova frase.</t>
  </si>
  <si>
    <t xml:space="preserve">O efeito sobre o crédito está certo, mas a janela passou. A opção por recolher IBS e CBS fora do DAS em 2027 foi feita de 1º a 30 de setembro de 2026 e vale de janeiro a junho de 2027 (Resolução CGSN 186). Sem a opção, IBS e CBS seguem no DAS.</t>
  </si>
  <si>
    <t xml:space="preserve">https://fenacon.org.br/reforma-tributaria/empresas-terao-prazo-ate-setembro-para-definir-adesao-ao-simples-nacional-em-2027/</t>
  </si>
  <si>
    <t xml:space="preserve">Inclua sete itens essenciais: divisão de participação e vesting de participação societária</t>
  </si>
  <si>
    <t xml:space="preserve">Anuncia sete itens e lista seis, em fragmentos com vírgula antes de 'e' ('involuntária, e morte', 'tag-along, e drag-along'). 'Não compete' é decalque. A lista volta nas l. 183 a 186.</t>
  </si>
  <si>
    <t xml:space="preserve">'O acordo precisa cobrir seis pontos: vesting, saída (voluntária, involuntária e por morte), vetos, resolução de conflito, não concorrência e confidencialidade, tag-along e drag-along.'</t>
  </si>
  <si>
    <t xml:space="preserve">Cap table com vesting é o tema central desta fase.</t>
  </si>
  <si>
    <t xml:space="preserve">Callout copiado da Fase 14 (o título diz 'Fase 14'). Aqui o tema central é blindagem jurídica, não cap table. Traz jargão sem tradução: 1x participating, full ratchet, ESOP top-up.</t>
  </si>
  <si>
    <t xml:space="preserve">Cortar o callout ou abrir com 'O cap table com vesting desta fase alimenta o Canvas de Capital Stack do Vol. 5' e traduzir os termos.</t>
  </si>
  <si>
    <t xml:space="preserve">Casais que se separam sem contrato pré-nupcial passam por divórcio. Sócios que se separam sem acordo passam por anos de litígio.</t>
  </si>
  <si>
    <t xml:space="preserve">A analogia perde o sentido: todo casal que se separa passa por divórcio, com ou sem pacto. O título do callout usa 'pacto antenupcial' e o corpo 'contrato pré-nupcial'.</t>
  </si>
  <si>
    <t xml:space="preserve">'Casal sem pacto antenupcial briga pela partilha. Sócios sem acordo brigam pela empresa, por anos, no tribunal.' Usar só 'pacto antenupcial', termo do Código Civil.</t>
  </si>
  <si>
    <t xml:space="preserve">método Slicing Pie de Mike Moyer (2012), processo estruturado de negociação em três passos, e quando 50/50 vs 60/40 vs 70/30 vs solo com pool faz sentido</t>
  </si>
  <si>
    <t xml:space="preserve">Remete à Fase 0 do Vol. 1 ('Sócios, a decisão mais irreversível'), que hoje não traz Slicing Pie, quatro fatores, processo em três passos nem as divisões 50/50, 60/40 e 70/30. Conteúdo cortado.</t>
  </si>
  <si>
    <t xml:space="preserve">Restaurar o conteúdo na Fase 0 do Vol. 1 ou reescrever a remissão para o que lá existe: 'A escolha dos sócios está na Fase 0 (Vol. 1). Aqui o foco é formalizar o que foi acordado.'</t>
  </si>
  <si>
    <t xml:space="preserve">Com a regra ativa, um cofundador que detenha 50% do capital e saia no mês 30 mantém apenas **62,5% da sua fatia original**</t>
  </si>
  <si>
    <t xml:space="preserve">Terceira explicação do reverse vesting com o mesmo exemplo do mês 30 (l. 160, 171 e 184). A repetição vem da soma de blocos e incha o Passo 4.</t>
  </si>
  <si>
    <t xml:space="preserve">Manter a conta só na nota do gráfico (l. 171). Na lista, deixar: 'Recompra das quotas não consolidadas pelo valor nominal em caso de saída antecipada.'</t>
  </si>
  <si>
    <t xml:space="preserve">como redigir a carta de oferta de equity para os primeiros funcionários: sem criar passivo fiscal inadvertido.</t>
  </si>
  <si>
    <t xml:space="preserve">Dois-pontos no lugar do travessão removido, antes de um complemento que não explica nada. Mesmo artefato nos callouts das l. 216, 230 e 269.</t>
  </si>
  <si>
    <t xml:space="preserve">'... e como redigir a carta de oferta de equity sem criar passivo fiscal.' Revisar os demais ': sem', ': quando', ': mesmo' e ': especialmente'.</t>
  </si>
  <si>
    <t xml:space="preserve">cobre os contratos de back-office que ficam fora dos contratos com clientes e colaboradores: fornecedores de tecnologia, acordos de parceria, contratos de coworking</t>
  </si>
  <si>
    <t xml:space="preserve">Segundo callout para o mesmo Cap. 5 no mesmo passo, com promessa diferente da l. 199 (MSA, NDA, DPA, LOI). Sobra da fusão de dois capítulos de contratos em um.</t>
  </si>
  <si>
    <t xml:space="preserve">Fundir os dois em um callout após 'Contrato com clientes': 'O Capítulo 5 detalha MSA, NDA, DPA, LOI, contratos de fornecedores e parceiros e o que a diligência da Série A confere.'</t>
  </si>
  <si>
    <t xml:space="preserve">enquanto a nomeação do Encarregado/DPO e a governança de privacidade estão no Capítulo 10</t>
  </si>
  <si>
    <t xml:space="preserve">Encarregado e governança de privacidade estão no Cap. 9 (LGPD, Compliance e Governança de Dados). O Cap. 10 é Regulatório de IA. Número da versão anterior.</t>
  </si>
  <si>
    <t xml:space="preserve">Trocar por 'estão no Capítulo 9' e tirar o parêntese do meio da frase sobre PLD, que corta o raciocínio.</t>
  </si>
  <si>
    <t xml:space="preserve">PGDAS-D e DEFIS no Simples Nacional; DCTFWeb com MIT, eSocial, EFD-Reinf, ECD e ECF nos demais regimes</t>
  </si>
  <si>
    <t xml:space="preserve">Dá a entender que empresa do Simples não entrega eSocial nem DCTFWeb. Toda empregadora do Simples entrega, como o volume diz ('eSocial desde o primeiro funcionário', l. 206). Repete na l. 307.</t>
  </si>
  <si>
    <t xml:space="preserve">'No Simples: PGDAS-D, DEFIS e, havendo folha, eSocial, DCTFWeb e FGTS Digital. Nos demais regimes: DCTFWeb com MIT, eSocial, EFD-Reinf, ECD e ECF.' Ajustar a l. 307 do mesmo jeito.</t>
  </si>
  <si>
    <t xml:space="preserve">Empresa do Simples com empregado também entrega eSocial e DCTFWeb. A própria Receita dispensa o certificado digital na DCTFWeb da empresa do Simples com até um empregado. Até o MEI que contrata empregado entra na DCTFWeb.</t>
  </si>
  <si>
    <t xml:space="preserve">https://www.gov.br/pt-br/servicos/declarar-debitos-e-creditos-tributarios-federais</t>
  </si>
  <si>
    <t xml:space="preserve">Empréstimos do sócio para a empresa, ou da empresa para o sócio, sem contrato formal, podem ser autuados como distribuição disfarçada de lucros, atraem incidência de IOF no mútuo</t>
  </si>
  <si>
    <t xml:space="preserve">DDL e IOF atingem sobretudo o empréstimo da empresa ao sócio. Mútuo do sócio pessoa física à empresa em regra não paga IOF, como diz a tabela do Cap. 1 (l. 486). E contrato não afasta IOF.</t>
  </si>
  <si>
    <t xml:space="preserve">'Empréstimo da empresa ao sócio sem contrato e sem juros de mercado pode ser autuado como distribuição disfarçada de lucros e paga IOF. Empréstimo do sócio à empresa precisa de contrato para não virar prova de confusão patrimonial.'</t>
  </si>
  <si>
    <t xml:space="preserve">Mútuo do sócio pessoa física para a empresa não sofre IOF, porque quem cobra o imposto é a pessoa jurídica que concede o crédito (Decreto 6.306/2007, art. 5º, III). Dinheiro do sócio sem prova de entrega e de origem pode virar receita omitida (DL 1.598/1977, art. 12, § 3º), não lucro distribuído.</t>
  </si>
  <si>
    <t xml:space="preserve">https://www.planalto.gov.br/ccivil_03/_ato2007-2010/2007/decreto/d6306.htm | https://www.planalto.gov.br/ccivil_03/decreto-lei/del1598.htm</t>
  </si>
  <si>
    <t xml:space="preserve">o ex-sócio inativo assinou escritura de recompra e quitação das 15% de quotas com desconto à vista</t>
  </si>
  <si>
    <t xml:space="preserve">A abertura (8:91) fala em anjo com 35%, não em ex-sócio com 15%, e em quatro vendedores PJ, não em cinco engenheiros. A dupla nunca teve terceiro sócio.</t>
  </si>
  <si>
    <t xml:space="preserve">Reescrever os quatro itens para casar com a abertura: cessão dos PJs, marca, distrato do veto do anjo e migração dos vendedores para CLT.</t>
  </si>
  <si>
    <t xml:space="preserve">o saneamento das quatro bombas-relógio apontadas na auditoria do fundo levou seis semanas e consumiu R$ 68 mil em honorários, taxas e acordos</t>
  </si>
  <si>
    <t xml:space="preserve">A recontagem contradiz as l. 91 e 95: R$ 68 mil x R$ 180 mil, 14 devs x um dev, cinco engenheiros x quatro vendedores, coexistência x novo depósito. R$ 68 mil nem cobre a marca de R$ 45 mil e os 15%.</t>
  </si>
  <si>
    <t xml:space="preserve">Escolher uma versão e usá-la nas três passagens. Ex.: 'consumiu R$ 180 mil e quatro meses: cessão retroativa do primeiro dev, recompra dos 15% do ex-sócio, compra da marca anterior por R$ 45 mil e quatro vendedores migrados para CLT'.</t>
  </si>
  <si>
    <t xml:space="preserve">Veja agora como estruturar essa blindagem desde o dia zero no exemplo completo da PadariaPro LTDA:</t>
  </si>
  <si>
    <t xml:space="preserve">A seção 'Caso aplicado: PadariaPro' abre com o saneamento de Lucas e Marina e troca de caso no meio do parágrafo. Joana e Bruno não se ligam à cena. A grafia oscila entre 'Ltda.' e 'LTDA'.</t>
  </si>
  <si>
    <t xml:space="preserve">Mover o saneamento de Lucas e Marina para logo após a cena (unificado com a l. 95) e abrir a seção direto: 'A PadariaPro, SaaS para padarias que o leitor acompanha desde o Vol. 1, montou a blindagem no dia zero.'</t>
  </si>
  <si>
    <t xml:space="preserve">estimativa de ~5% pós-conversão na próxima rodada |: |</t>
  </si>
  <si>
    <t xml:space="preserve">Célula da tabela com ':' no lugar do travessão removido. O leitor vê dois-pontos solto na coluna Vesting.</t>
  </si>
  <si>
    <t xml:space="preserve">Preencher com 'Não se aplica (investidor)'.</t>
  </si>
  <si>
    <t xml:space="preserve">| ESOP (pool de equity) | 5% | Reservado para futuras contratações-chave | Por grant |</t>
  </si>
  <si>
    <t xml:space="preserve">O cap table soma 95% (55 + 35 + 5), com Pedro fora do quadro em 0%. Faltam cinco pontos. E pool em LTDA precisa dizer quem detém as quotas reservadas.</t>
  </si>
  <si>
    <t xml:space="preserve">Ajustar para 60/35/5 ou 55/40/5 e explicar: 'pool de 5% em quotas da Joana, com obrigação de transferência no acordo de sócios'. Trocar 'founder', 'cofounder' e 'Por grant' por fundadora, cofundador e 'por outorga'.</t>
  </si>
  <si>
    <t xml:space="preserve">DPA assinado com AWS, Z-API (WhatsApp), Asaas (pagamentos), e Mailgun (e-mail transacional).</t>
  </si>
  <si>
    <t xml:space="preserve">A Z-API é integração não oficial do WhatsApp. No caso modelo de blindagem, usar API fora dos termos da Meta traz risco de bloqueio e de contrato. Vírgula antes de 'e'.</t>
  </si>
  <si>
    <t xml:space="preserve">Trocar por 'provedor oficial da API do WhatsApp Business' ou acrescentar a ressalva. Tirar a vírgula antes de 'e Mailgun'.</t>
  </si>
  <si>
    <t xml:space="preserve">A Z-API conecta o número 'como o WhatsApp Web', lendo QR Code, e não é a API oficial do WhatsApp Business da Meta. Integrações que emulam o WhatsApp Web violam os termos da Meta e expõem o número a bloqueio sem aviso.</t>
  </si>
  <si>
    <t xml:space="preserve">https://developer.z-api.io/en/instance/qrcode | https://chatsac.com/blog/api-whatsapp-nao-oficial/</t>
  </si>
  <si>
    <t xml:space="preserve">levam em média de 12 a 18 meses segundo os relatórios de gestão do INPI</t>
  </si>
  <si>
    <t xml:space="preserve">O prazo do INPI aparece três vezes na fase (l. 148, 292 e 321). O INPI reduziu o backlog nos últimos anos, e o número precisa de ano e fonte.</t>
  </si>
  <si>
    <t xml:space="preserve">Dar o dado uma vez, com fonte e ano ('segundo o INPI, em 2025 a decisão de marca sem oposição saiu em média em X meses'), e remeter nas outras passagens.</t>
  </si>
  <si>
    <t xml:space="preserve">Auditoria do TCU julgada em agosto de 2026 mostra que o prazo médio de decisão de marca sem oposição subiu de 7 meses em 2020 para 19 meses em 2025. Com oposição, chegou a 34 meses.</t>
  </si>
  <si>
    <t xml:space="preserve">https://portal.tcu.gov.br/imprensa/noticias/tcu-analisa-sistema-para-solicitar-registro-de-marca-de-produto-no-inpi</t>
  </si>
  <si>
    <t xml:space="preserve">alinhado ao planejamento financeiro pessoal visto no Capítulo 1 e na</t>
  </si>
  <si>
    <t xml:space="preserve">Neste volume o Capítulo 1 é o Marco Legal das Startups, que o leitor ainda nem leu. O planejamento financeiro pessoal está no Cap. 1 do Vol. 1.</t>
  </si>
  <si>
    <t xml:space="preserve">'(alinhado ao planejamento financeiro pessoal do Capítulo 1 do Vol. 1, Dinheiro Pessoal do Fundador, e da Fase 0)'.</t>
  </si>
  <si>
    <t xml:space="preserve">Postergar formalização não é "ganhar tempo". É acumular dívida fiscal, trabalhista e jurídica que cresce mês a mês com juros e multas.</t>
  </si>
  <si>
    <t xml:space="preserve">Antítese 'não é X, é Y' sob rótulo que não combina ('Critério de saída'). A mesma ideia volta na l. 328 e já estava na l. 104. Fecha com paralelismo ('Custa semanas... Custa meses...').</t>
  </si>
  <si>
    <t xml:space="preserve">Trocar por dado da cena: 'Cada mês de PJ com subordinação soma FGTS, férias e 13º ao passivo. Na diligência de Lucas e Marina, isso reteve 25% do aporte.' Ou cortar o callout.</t>
  </si>
  <si>
    <t xml:space="preserve">A fase não tem Oficina de Trincheira: nenhum modelo de acordo de sócios, termo de cessão de PI ou índice de data room para usar. A promessa da Nota do autor para as fases operacionais não se cumpre.</t>
  </si>
  <si>
    <t xml:space="preserve">Incluir caderno curto com três peças: esqueleto do acordo de sócios (cláusulas e escolhas), termo de cessão de PI para dev PJ e checklist das seis pastas do data room citadas no Ritual.</t>
  </si>
  <si>
    <t xml:space="preserve">adiar a regularização societária, tributária e trabalhista não economiza caixa; apenas acumula passivos que crescem todo mês com multa, juros Selic e risco de bloqueio na diligência</t>
  </si>
  <si>
    <t xml:space="preserve">Ponto e vírgula montando antítese, pontuação vetada pelo autor. A fase tem cerca de 27 pontos e vírgulas na prosa, vários escondendo duas frases (l. 132, 177, 275, 292).</t>
  </si>
  <si>
    <t xml:space="preserve">'Adiar a regularização não economiza caixa. Os passivos crescem todo mês com multa e juros Selic e aparecem na diligência.'</t>
  </si>
  <si>
    <t xml:space="preserve">| Crescimento MoM | Crescimento mês a mês | ≥ 10-15% ao mês |</t>
  </si>
  <si>
    <t xml:space="preserve">A tabela de métricas da fase jurídica traz crescimento mensal e runway, que não medem blindagem. Molde copiado de outra fase. 'MoM' sem tradução.</t>
  </si>
  <si>
    <t xml:space="preserve">Trocar por métricas da fase: % de contratos com cessão de PI, certidões válidas, prazo de resposta ao titular na LGPD, passivo trabalhista estimado e pendências abertas no data room.</t>
  </si>
  <si>
    <t xml:space="preserve">(mensalidade típica de R$ 800 a R$ 3.500 no estágio inicial)</t>
  </si>
  <si>
    <t xml:space="preserve">Honorários divergem na mesma fase: contador R$ 800 a R$ 3.500 (l. 375) x R$ 800 a R$ 2.500 (l. 383). Advogado R$ 3 mil a R$ 10 mil (l. 318) x R$ 8 mil a R$ 25 mil (l. 383).</t>
  </si>
  <si>
    <t xml:space="preserve">Unificar numa tabela única (perfil, escopo, faixa) e cortar o item (4) da l. 383, que repete 'Profissionais que você vai precisar' dentro de 'Artigos práticos abertos ao público'.</t>
  </si>
  <si>
    <t xml:space="preserve">*Guia de Segurança da Informação para Agentes de Pequeno Porte* (Resolução CD/ANPD nº 2/2022)</t>
  </si>
  <si>
    <t xml:space="preserve">O guia de segurança para agentes de pequeno porte é de 2021 e não é a Resolução CD/ANPD 2/2022, que é o regulamento de pequeno porte. O parêntese funde os dois documentos.</t>
  </si>
  <si>
    <t xml:space="preserve">'Guia Orientativo de Segurança da Informação para Agentes de Tratamento de Pequeno Porte (ANPD, 2021) e Resolução CD/ANPD nº 2/2022'.</t>
  </si>
  <si>
    <t xml:space="preserve">A ANPD publicou em 4/10/2021 o guia e checklist de segurança da informação para agentes de tratamento de pequeno porte. A Res. CD/ANPD 2/2022, de 27/1/2022, é outro documento: o regulamento da LGPD para agentes de pequeno porte.</t>
  </si>
  <si>
    <t xml:space="preserve">https://www.mayerbrown.com/pt/insights/publications/2021/10/anpd-publishes-information-security-guide-for-small-data-processing-agents</t>
  </si>
  <si>
    <t xml:space="preserve">pode ser executada: construir time, operação e máquina de crescimento sem o risco jurídico e tributário de uma empresa ainda informal</t>
  </si>
  <si>
    <t xml:space="preserve">Frase sem sentido: a Fase 19 não garante a execução da Fase 16, e 'empresa ainda informal' contradiz a scaleup da Série A. Parece sobra de ordem antiga, com o jurídico antes de time e crescimento.</t>
  </si>
  <si>
    <t xml:space="preserve">'Com a empresa blindada, a Fase 19 (Vol. 9) trata da segunda curva: como reinventar o negócio sem reabrir os passivos que você acabou de fechar.' E retomar Lucas e Marina no fecho, hoje genérico.</t>
  </si>
  <si>
    <t xml:space="preserve">PARTE CAPS. 1 A 4</t>
  </si>
  <si>
    <t xml:space="preserve">A primeira muralha jurídica protege quem é dono da empresa, até onde vai o risco do CPF dos sócios e quem detém a tecnologia e a marca</t>
  </si>
  <si>
    <t xml:space="preserve">O verbo não rege a enumeração: 'protege até onde vai o risco' não faz sentido. A abertura ainda usa 'non-compete' quando o capítulo diz 'não concorrência'.</t>
  </si>
  <si>
    <t xml:space="preserve">'Estes quatro capítulos definem quem é dono da empresa, até onde vai o risco do CPF dos sócios e quem detém tecnologia e marca: Marco Legal, desconsideração, INPI e cláusulas de não concorrência e segredo.'</t>
  </si>
  <si>
    <t xml:space="preserve">Antes de 2017, o contador teria razão caso o aporte entrasse como quota comum de LTDA</t>
  </si>
  <si>
    <t xml:space="preserve">Sugere que, desde 2017, o quotista comum está protegido. Não está: a proteção vale só para os instrumentos da LC 123 e da LC 182. O cunhado do exemplo, quotista desde 2020, prova isso.</t>
  </si>
  <si>
    <t xml:space="preserve">'O contador tem razão se o aporte entrar como quota de LTDA, hoje como antes. O que mudou desde 2017 é que existem instrumentos que deixam o investidor fora do quadro societário.'</t>
  </si>
  <si>
    <t xml:space="preserve">A blindagem que veio com a LC 155/2016 (em vigor em 2017) e com a LC 182/2021 protege só o investidor-anjo do art. 61-A da LC 123 e quem aporta pelos instrumentos do art. 5º da LC 182 sem virar sócio. O quotista de LTDA continua sócio e exposto à desconsideração, hoje como antes de 2017.</t>
  </si>
  <si>
    <t xml:space="preserve">https://www2.camara.leg.br/legin/fed/leicom/2021/leicomplementar-182-1-junho-2021-791408-publicacaooriginal-162919-pl.html</t>
  </si>
  <si>
    <t xml:space="preserve">ou contrato de participação de investidor-anjo (art. 61-A da LC 123/2006, aplicável a ME e EPP independentemente de enquadramento como startup)</t>
  </si>
  <si>
    <t xml:space="preserve">No Vol. 8 a rede já tem de 20 a 35 unidades (7:3305, 7:5105) e caminha para R$ 90 milhões (9:1780). Não cabe em ME ou EPP. E um cheque de R$ 400 mil é pequeno para essa escala.</t>
  </si>
  <si>
    <t xml:space="preserve">Manter só o mútuo conversível da LC 182 ou dizer que o aporte vai para uma nova praça ainda enquadrada como EPP. Subir o cheque para a ordem de R$ 2 a 3 milhões.</t>
  </si>
  <si>
    <t xml:space="preserve">mesmo que a holding de clínicas operasse como sociedade limitada, o aporte de R$ 400 mil podia ser estruturado via mútuo conversível (art. 5º da LC 182/2021)</t>
  </si>
  <si>
    <t xml:space="preserve">A blindagem do art. 8º vale para startup enquadrada no art. 4º (inovação declarada, até 10 anos, receita até R$ 16 milhões). Rede de clínicas pode não se enquadrar, e o art. 61-A exige ME ou EPP.</t>
  </si>
  <si>
    <t xml:space="preserve">Acrescentar: 'desde que a holding se enquadrasse como startup (art. 4º) ou como ME ou EPP, condição que o advogado conferiu antes de fechar'.</t>
  </si>
  <si>
    <t xml:space="preserve">O art. 5º da LC 182 vale para startups, e a blindagem do art. 8º só alcança aporte em empresa enquadrada no art. 4º (até 10 anos de CNPJ, receita bruta até R$ 16 milhões no ano anterior e inovação declarada no ato constitutivo ou Inova Simples). O contrato de participação do art. 61-A da LC 123 exige ME ou EPP.</t>
  </si>
  <si>
    <t xml:space="preserve">A verdade dura do ecossistema brasileiro é que a maioria dos empreendedores e contadores generalistas nunca leu as ferramentas práticas da LC 182/2021: e continua</t>
  </si>
  <si>
    <t xml:space="preserve">Clichê ('A verdade dura', repetido na l. 728), afirmação sem fonte ('a maioria nunca leu') e dois-pontos mecânico antes de 'e continua', sobra do travessão.</t>
  </si>
  <si>
    <t xml:space="preserve">'Muitos contadores generalistas ainda montam contratos sociais que põem o investidor no quadro de sócios ou usam o veículo errado para vender ao Estado.'</t>
  </si>
  <si>
    <t xml:space="preserve">A **LC 155/2016** deu o primeiro passo ao criar o contrato de participação do investidor-anjo para ME e EPP (em vigor desde 2017)</t>
  </si>
  <si>
    <t xml:space="preserve">A história da LC 155/2016 à LC 182/2021 é contada três vezes no capítulo (l. 405, 420 e 525), quase com as mesmas palavras. Indício de blocos somados na fusão.</t>
  </si>
  <si>
    <t xml:space="preserve">Manter a versão da cena (l. 405) e a técnica (l. 525). Na l. 420, ir direto ao ganho prático: o que muda para o anjo e para a diligência.</t>
  </si>
  <si>
    <t xml:space="preserve">ou que desenvolva produto ou serviço com potencial de ruptura em segmento existente ou novo</t>
  </si>
  <si>
    <t xml:space="preserve">O art. 4º, § 1º não traz 'potencial de ruptura' como alternativa. Exige receita, prazo de CNPJ e declaração no ato constitutivo (ou Inova Simples), todos juntos, como o Espelho diz na l. 712.</t>
  </si>
  <si>
    <t xml:space="preserve">Alinhar com a l. 712: 'que cumpra três requisitos: receita até R$ 16 milhões, até dez anos de CNPJ e declaração de modelo inovador no contrato social, ou adesão ao Inova Simples'.</t>
  </si>
  <si>
    <t xml:space="preserve">O art. 4º, § 1º, da LC 182/2021 exige, juntos, receita bruta de até R$ 16 milhões no ano anterior, até 10 anos de CNPJ e declaração de modelo de negócio inovador no ato constitutivo ou adesão ao Inova Simples. A lei não fala em potencial de ruptura.</t>
  </si>
  <si>
    <t xml:space="preserve">Uma empresa constituída em 2015 e operando desde 2020 tem menos anos elegíveis do que parece.</t>
  </si>
  <si>
    <t xml:space="preserve">Em outubro de 2026, empresa de 2015 já tem 11 anos de CNPJ e saiu da LC 182 em 2025. O exemplo diz 'menos anos', quando não sobra nenhum.</t>
  </si>
  <si>
    <t xml:space="preserve">'Uma empresa com CNPJ de 2018 que só começou a operar em 2023 perde a elegibilidade em 2028, não em 2033.'</t>
  </si>
  <si>
    <t xml:space="preserve">O art. 4º, § 1º, II, da LC 182 exige até 10 anos de inscrição no CNPJ. Empresa inscrita em 2015 completou 10 anos em 2025 e, em outubro de 2026, não tem mais nenhum ano elegível.</t>
  </si>
  <si>
    <t xml:space="preserve">I-&gt;&gt;S: Decide exercer opção de compra</t>
  </si>
  <si>
    <t xml:space="preserve">O diagrama faz o investidor exercer 'opção de compra' e a startup emitir quotas. O texto acima explica que a opção de compra é com os sócios (secundária) e que emissão vem da opção de subscrição.</t>
  </si>
  <si>
    <t xml:space="preserve">Trocar por 'Decide exercer opção de subscrição' e, na primeira seta, 'Assina opção de subscrição + transfere aporte'.</t>
  </si>
  <si>
    <t xml:space="preserve">Quando escolher entre mútuo conversível, opção de subscrição e COCP</t>
  </si>
  <si>
    <t xml:space="preserve">A sigla COCP muda de sentido: agrupa as duas opções (l. 447), vira instrumento que 'a lei criou' (l. 683), difere da opção de subscrição (l. 492) e é igual a ela (l. 715). Nem parece sigla usual.</t>
  </si>
  <si>
    <t xml:space="preserve">Abandonar a sigla. Usar 'opção de subscrição' na captação primária e 'opção de compra' só na secundária. No Espelho (l. 711), trocar 'opção de compra' por 'opção de subscrição'.</t>
  </si>
  <si>
    <t xml:space="preserve">A LC 182/2021 (art. 5º, § 1º) prevê contrato de opção de subscrição, firmado com a empresa, e contrato de opção de compra, firmado com os sócios. A sigla COCP é de mercado e não está na lei.</t>
  </si>
  <si>
    <t xml:space="preserve">**Investidor**: Angel brasileiro com perfil de ex-fundador.</t>
  </si>
  <si>
    <t xml:space="preserve">Inglês sem necessidade: 'Angel', 'Série Seed', 'priced', 'shadow dilution', 'fully-diluted' (l. 498 a 517). E 'founder', 'cofounder' (l. 281), 'casting vote' (l. 186), 'closing' (l. 968).</t>
  </si>
  <si>
    <t xml:space="preserve">Investidor-anjo, rodada seed, rodada precificada, diluição oculta, base totalmente diluída, fundadora, cofundador, voto de minerva, fechamento.</t>
  </si>
  <si>
    <t xml:space="preserve">desde que mantenha atuação estritamente consultiva e sem poder de gerência): mesmo em falência ou desconsideração da personalidade jurídica.</t>
  </si>
  <si>
    <t xml:space="preserve">A condição 'desde que mantenha atuação consultiva' entrou no parêntese da exceção, e os dois-pontos (sobra do travessão) soltam o fim. A lei fala em recuperação judicial, não em falência.</t>
  </si>
  <si>
    <t xml:space="preserve">'Não responde por dívidas da empresa, inclusive em recuperação judicial ou desconsideração, desde que atue só como consultor. A exceção é dolo, fraude ou simulação com participação dele (art. 8º, II).'</t>
  </si>
  <si>
    <t xml:space="preserve">Pelo art. 8º, II, da LC 182, o investidor não responde por dívida da empresa, inclusive em recuperação judicial, e a ele não se aplica a desconsideração. A exceção de dolo, fraude ou simulação com envolvimento do investidor está no parágrafo único. A atuação consultiva é traço do anjo (LC 123, art. 61-A, § 4º, I), não condição da blindagem.</t>
  </si>
  <si>
    <t xml:space="preserve">Receber remuneração de até **50% dos lucros** da empresa, proporcional ao aporte, por até 5 anos.</t>
  </si>
  <si>
    <t xml:space="preserve">Regra da LC 155/2016 já alterada: a LC 182/2021 elevou o prazo para 7 anos e, ao que parece, tirou o teto de 50%. O parágrafo seguinte (l. 537) já diz 7 anos. Contradição em cinco linhas.</t>
  </si>
  <si>
    <t xml:space="preserve">'Receber a remuneração periódica fixada no contrato de participação por até 7 anos (art. 61-A, § 4º, III, da LC 123, na redação da LC 182).' Conferir se o teto de 50% caiu.</t>
  </si>
  <si>
    <t xml:space="preserve">Desde a LC 182/2021, o art. 61-A da LC 123 fixa remuneração pelo prazo máximo de 7 anos (§ 4º, III) e deixa as partes prever remuneração periódica ou conversão do aporte em participação (§ 6º), sem teto de 50% dos lucros. O teto de 50% e os 5 anos eram da LC 155/2016.</t>
  </si>
  <si>
    <t xml:space="preserve">Alienar o aporte para terceiros (com direito de preferência dos sócios).</t>
  </si>
  <si>
    <t xml:space="preserve">Pela LC 123, transferir o aporte a terceiros depende do consentimento dos sócios, salvo cláusula em contrário. Faltam os direitos do anjo: preferência e venda conjunta se a empresa for vendida.</t>
  </si>
  <si>
    <t xml:space="preserve">'Transferir o aporte a terceiros com consentimento dos sócios, salvo cláusula em contrário, e ter preferência e direito de venda conjunta se os sócios venderem a empresa.'</t>
  </si>
  <si>
    <t xml:space="preserve">A transferência do aporte a terceiro alheio à sociedade depende do consentimento dos sócios, salvo cláusula em contrário (LC 123, art. 61-A, § 9º). A preferência é do anjo: se os sócios venderem a empresa, ele tem preferência na compra e direito de venda conjunta (art. 61-C).</t>
  </si>
  <si>
    <t xml:space="preserve">https://www.legjur.com/legislacao/art/LEC_00001232006-61-A | https://www.legjur.com/legislacao/art/lec_00001232006-61-C</t>
  </si>
  <si>
    <t xml:space="preserve">### FIPs (Art. 9º da LC 182/2021): Quando o Cheque Vem de um Fundo Regulado pela CVM</t>
  </si>
  <si>
    <t xml:space="preserve">O art. 9º trata de empresas com obrigação regulatória de investir em P&amp;D, que podem cumpri-la aportando em startups via FIP. A seção nunca explica isso e usa o artigo como rótulo de FIP em geral.</t>
  </si>
  <si>
    <t xml:space="preserve">Abrir com o mecanismo do art. 9º (empresa com obrigação de P&amp;D por outorga de agência reguladora pode cumpri-la investindo em startups via FIP) e só depois tratar o FIP como veículo de VC.</t>
  </si>
  <si>
    <t xml:space="preserve">O art. 9º da LC 182/2021 permite que empresas com obrigação de investir em PD&amp;I, decorrente de outorga ou delegação de agência reguladora, a cumpram aportando em startups via fundos patrimoniais, FIPs (Capital Semente, Empresas Emergentes e PD&amp;I) ou programas públicos. Não regula FIP em geral.</t>
  </si>
  <si>
    <t xml:space="preserve">o **FIP Capital Semente** investe em companhias ou limitadas com receita bruta anual de até R$ 16 milhões</t>
  </si>
  <si>
    <t xml:space="preserve">R$ 16 milhões e R$ 300 milhões eram os tetos da ICVM 578. A Resolução CVM 175, citada na frase, pode tê-los mudado. A l. 556 diz 'centenas de milhões' e o Capital Semente some dos tipos relevantes.</t>
  </si>
  <si>
    <t xml:space="preserve">Conferir os tetos do Anexo Normativo IV e usar um número só. Incluir o Capital Semente em 'Três tipos relevantes', já que é o que mais conversa com startup.</t>
  </si>
  <si>
    <t xml:space="preserve">A Res. CVM 175 elevou para R$ 20 milhões o teto de receita bruta anual da investida do FIP Capital Semente. Os R$ 16 milhões eram da ICVM 578/2016.</t>
  </si>
  <si>
    <t xml:space="preserve">https://abvcap.com.br/wp-content/uploads/2025/01/Artigo-PORTARIA-MDIC-SUFRAMA-Ricardo-Vieira-202412021.pdf</t>
  </si>
  <si>
    <t xml:space="preserve">#### O que e</t>
  </si>
  <si>
    <t xml:space="preserve">Bloco do FIP sem acentos: 'O que e', 'Implicacoes' (l. 562), 'flexivel' (l. 572), 'atencao' (l. 577). Parece colado de fonte sem acentuação e não revisado.</t>
  </si>
  <si>
    <t xml:space="preserve">Corrigir para 'O que é', 'Implicações', 'flexível' e 'atenção'.</t>
  </si>
  <si>
    <t xml:space="preserve">FIP exige laudo de avaliação independente para entrada (precificação do aporte) e para saída (precificação da venda).</t>
  </si>
  <si>
    <t xml:space="preserve">A norma da CVM não impõe laudo independente em toda entrada e saída. Laudo aparece em casos específicos, como partes relacionadas ou aporte em bens. Prazo de três a seis semanas sem fonte.</t>
  </si>
  <si>
    <t xml:space="preserve">'Muitos FIPs pedem laudo de avaliação na entrada, por política do gestor ou por envolver partes relacionadas. Pergunte cedo e reserve semanas no cronograma.'</t>
  </si>
  <si>
    <t xml:space="preserve">A Res. CVM 175 não traz regra geral de laudo independente em toda entrada e saída de FIP. Nos arts. 1º a 12 do Anexo Normativo IV, que tratam de política de investimento e governança das investidas, não há essa exigência.</t>
  </si>
  <si>
    <t xml:space="preserve">https://conteudo.cvm.gov.br/export/sites/cvm/legislacao/resolucoes/anexos/100/resol184.pdf</t>
  </si>
  <si>
    <t xml:space="preserve">ao contrário dos fundos patrimoniais que não cumpram os requisitos de entidade de investimento</t>
  </si>
  <si>
    <t xml:space="preserve">'Fundos patrimoniais' são os endowments da Lei 13.800/2019, outra coisa. O texto quer falar dos FIPs que não se qualificam como entidade de investimento, e o regime deles na Lei 14.754 não é dito.</t>
  </si>
  <si>
    <t xml:space="preserve">'ao contrário dos FIPs que não se qualificam como entidade de investimento, tributados de forma mais pesada pela Lei 14.754/2023'. Conferir a regra exata antes de publicar.</t>
  </si>
  <si>
    <t xml:space="preserve">O FIP que não se qualifica como entidade de investimento sofre IR de 15% no último dia útil de maio e de novembro e também na distribuição, amortização ou resgate (Lei 14.754/2023, arts. 17 e 26). A valorização de participação de controle ou coligação fica fora se controlada em subconta.</t>
  </si>
  <si>
    <t xml:space="preserve">&gt; FIP profissional brasileiro tem dinâmica diferente de fundo offshore e merece atencao no planejamento de rodada brasileira.</t>
  </si>
  <si>
    <t xml:space="preserve">Callout que só repete o próprio título e a seção anterior, com acento faltando. Sobra de corte.</t>
  </si>
  <si>
    <t xml:space="preserve">Cortar o callout.</t>
  </si>
  <si>
    <t xml:space="preserve">| SUSEP | Insurtech, seguro digital | Ativo (Res. CNSP 407/2021) |</t>
  </si>
  <si>
    <t xml:space="preserve">O sandbox da SUSEP vem da Resolução CNSP 381/2020, como a própria linha da ANVISA diz. A CNSP 407/2021 trata de seguros de grandes riscos. A linha da ANVISA ainda mistura ANPD e SUSEP.</t>
  </si>
  <si>
    <t xml:space="preserve">SUSEP: 'Ativo (Res. CNSP 381/2020 e Circular SUSEP 598/2020)'. ANVISA: 'Sem sandbox próprio. SaMD segue a RDC 657/2022'. Dar à ANPD linha própria. Conferir o status de BCB, ANATEL e ANS em 2026.</t>
  </si>
  <si>
    <t xml:space="preserve">O sandbox regulatório da SUSEP é regido pela Res. CNSP 381/2020 e pela Circular SUSEP 598/2020, com novo processo seletivo aberto pelo Edital Eletrônico 02/2024. A Res. CNSP 407/2021 trata de seguros de grandes riscos e não cria sandbox.</t>
  </si>
  <si>
    <t xml:space="preserve">https://tozzinifreire.com.br/site/conteudo/uploads/boletimedital-eletronico-susepsandbox-regulatorio-66a10258a3bbf.pdf</t>
  </si>
  <si>
    <t xml:space="preserve">Órgão público pública **chamada pública** com o problema a ser resolvido.</t>
  </si>
  <si>
    <t xml:space="preserve">Verbo 'publica' acentuado como adjetivo. Mesmo erro em 'cada regulador pública edital' (l. 698) e 'ABStartups: pública atualizações' (l. 701). No Cap. 2, 'prática' por 'pratica' (l. 728 e 880).</t>
  </si>
  <si>
    <t xml:space="preserve">Corrigir para 'publica' nas três linhas. Vale uma busca no volume inteiro, porque o padrão parece troca automática de acentos.</t>
  </si>
  <si>
    <t xml:space="preserve">corrigidos pelo IPCA, não se confundindo com a dispensa geral por valor da Nova Lei de Licitações</t>
  </si>
  <si>
    <t xml:space="preserve">Contradiz a Nota de validade (l. 414: tetos do CPSI fixos na LC 182, só mudam por lei complementar) e o início do parágrafo, que remete à Lei 14.133. A l. 658 repete 'atualizado pelo IPCA'.</t>
  </si>
  <si>
    <t xml:space="preserve">Conferir se a LC 182 prevê correção dos R$ 1,6 milhão e alinhar as l. 414, 647 e 658. Quebrar o parágrafo, hoje uma frase só com cinco valores, em três: teto do CPSI, teto do fornecimento, dispensa geral.</t>
  </si>
  <si>
    <t xml:space="preserve">O art. 12, § 3º, da LC 182 permite ao Poder Executivo federal atualizar anualmente pelo IPCA os valores do capítulo do CPSI (R$ 1,6 milhão por CPSI e o teto de 5 vezes no fornecimento). A atualização depende de ato do Executivo, e o CPSI não remete aos limites da Lei 14.133.</t>
  </si>
  <si>
    <t xml:space="preserve">Henrique utilizou o CPSI (art. 12 da LC 182/2021)</t>
  </si>
  <si>
    <t xml:space="preserve">Na LC 182/2021 a licitação especial está no art. 13 e o CPSI no art. 14. O art. 12 traz só as finalidades. O art. 15, citado logo depois, está certo.</t>
  </si>
  <si>
    <t xml:space="preserve">'a licitação especial e o CPSI (arts. 13 e 14 da LC 182/2021)'. Conferir na lei.</t>
  </si>
  <si>
    <t xml:space="preserve">dispensada habilitação complexa além da regularidade fiscal e trabalhista, art. 13, § 4º</t>
  </si>
  <si>
    <t xml:space="preserve">O § 4º do art. 13 traz critérios de julgamento (os da l. 654). A dispensa de habilitação parece estar em outro parágrafo, e a regularidade com a seguridade social não se dispensa (CF, art. 195, § 3º).</t>
  </si>
  <si>
    <t xml:space="preserve">Conferir o parágrafo certo e escrever: 'a administração pode dispensar, com justificativa, a documentação de habilitação, menos a regularidade com a seguridade social'.</t>
  </si>
  <si>
    <t xml:space="preserve">A dispensa está no art. 13, § 8º, da LC 182/2021. Com justificativa expressa, o órgão pode dispensar, no todo ou em parte, a habilitação, inclusive a regularidade fiscal, e a garantia. Só não dispensa a regularidade com a seguridade social (CF, art. 195, § 3º). O § 4º traz critérios de julgamento.</t>
  </si>
  <si>
    <t xml:space="preserve">têm natureza estritamente mercantil, não incidindo IRPF na outorga nem no exercício, mas apenas ganho de capital (15% a 22,5%) na alienação futura das ações com lucro</t>
  </si>
  <si>
    <t xml:space="preserve">O Tema 1.226 resolveu o IRPF, não a contribuição previdenciária, que o CARF ainda julga caso a caso, como o Vol. 5 ressalva. E trata de opções de ações, não de phantom em LTDA.</t>
  </si>
  <si>
    <t xml:space="preserve">Acrescentar: 'A decisão não fecha o risco de INSS, que ainda se discute caso a caso, e trata de opções de ações, não de planos fantasmas em LTDA.'</t>
  </si>
  <si>
    <t xml:space="preserve">O Tema 1.226 do STJ (setembro de 2024) fixou a natureza mercantil do plano de opção de compra de ações para o IRPF: nada na aquisição e ganho de capital na revenda com lucro. A tese não trata da contribuição previdenciária.</t>
  </si>
  <si>
    <t xml:space="preserve">operem com **diretoria composta por apenas 1 (um) diretor** (em vez do mínimo antigo de dois)</t>
  </si>
  <si>
    <t xml:space="preserve">A diretoria de um membro só (art. 143 da Lei 6.404, alterado pela LC 182) vale para qualquer S.A., não só para a fechada com receita até R$ 78 milhões. A frase prende a regra ao porte.</t>
  </si>
  <si>
    <t xml:space="preserve">Separar: 'Desde a LC 182, qualquer S.A. pode ter diretor único. A fechada com receita até R$ 78 milhões ainda pode publicar atos de forma eletrônica gratuita e trocar livros físicos por registros eletrônicos (art. 294).'</t>
  </si>
  <si>
    <t xml:space="preserve">Desde a LC 182/2021, o art. 143 da Lei 6.404 admite diretoria de 1 ou mais membros em qualquer S.A. O art. 294 vale só para a fechada com receita bruta anual até R$ 78 milhões e permite publicações eletrônicas e livros substituídos por registros mecanizados ou eletrônicos.</t>
  </si>
  <si>
    <t xml:space="preserve">Callout vazio, só com o título. Sobra de corte de remissões.</t>
  </si>
  <si>
    <t xml:space="preserve">Cortar ou preencher com as fases ligadas: Fase 14 (Vol. 5) para captação e Fase 18 para constituição.</t>
  </si>
  <si>
    <t xml:space="preserve">permitiu que a **Dra. Camila**, a partir de Belo Horizonte, blindasse a margem operacional e reduzisse o retrabalho da equipe.</t>
  </si>
  <si>
    <t xml:space="preserve">A cena (8:405) termina sem dizer se o médico investiu, e o molde é a única volta. O mesmo em 8 unidades de Camila: Vol. 1 Caps. 3 e 12, Vol. 3 Cap. 5, Vol. 8 Caps. 1 e 9, Vol. 9 Caps. 13, 16 e 21.</t>
  </si>
  <si>
    <t xml:space="preserve">Fechar com o fato: 'O cirurgião assinou o mútuo conversível de R$ 400 mil e ficou fora do contrato social.'</t>
  </si>
  <si>
    <t xml:space="preserve">permitiu que a **Dra. Camila**, a partir de Belo Horizonte, blindasse a margem operacional e reduzisse o retrabalho da equipe</t>
  </si>
  <si>
    <t xml:space="preserve">Única volta de Camila depois da abertura. A cena do cirurgião investidor fica sem desfecho (assinou? com qual instrumento?) e o fecho fala de margem e retrabalho, sem relação com o anjo.</t>
  </si>
  <si>
    <t xml:space="preserve">Fechar a cena: 'O cirurgião assinou o mútuo conversível. Quando um ex-funcionário processou a clínica, o nome dele não apareceu no processo.' Cortar o parágrafo-molde.</t>
  </si>
  <si>
    <t xml:space="preserve">toda segunda-feira, confira se algum investidor-anjo praticou ato de gestão, assinou como procurador ou assumiu poder de veto operacional na semana anterior</t>
  </si>
  <si>
    <t xml:space="preserve">Conferir toda semana se o anjo virou gestor é irreal para quem tem um ou dois anjos. O ritual não tem entregável nem responsável.</t>
  </si>
  <si>
    <t xml:space="preserve">'Na primeira segunda-feira do trimestre, revise com o jurídico atas, procurações e e-mails de decisão: nenhum anjo pode aparecer assinando ou vetando. Registre a revisão no data room.'</t>
  </si>
  <si>
    <t xml:space="preserve">havia ganhado uma reclamação trabalhista à revelia da terceirizada falida, incluído a startup no polo passivo desde a petição inicial como tomadora subsidiária</t>
  </si>
  <si>
    <t xml:space="preserve">Frase de cerca de 120 palavras que troca de sujeito no meio (a ex-coordenadora 'havia incluído', o juiz 'instaurou', 'aplicou' e 'bloqueou'). A cena forte se perde na sintaxe.</t>
  </si>
  <si>
    <t xml:space="preserve">Quebrar em quatro frases: quem processou, por que a startup entrou no processo (tomadora, Súmula 331), o que o juiz fez com a conta da empresa zerada e o bloqueio de R$ 310 mil.</t>
  </si>
  <si>
    <t xml:space="preserve">na Justiça do Trabalho (art. 855-A da CLT) e nas relações de consumo (art. 28, § 5º, do CDC), aplica-se a Teoria Menor da desconsideração</t>
  </si>
  <si>
    <t xml:space="preserve">O art. 855-A só regula o rito do incidente. A Teoria Menor na Justiça do Trabalho vem da jurisprudência, que aplica o CDC por analogia, como a l. 848 explica.</t>
  </si>
  <si>
    <t xml:space="preserve">'Na Justiça do Trabalho, por analogia ao art. 28, § 5º, do CDC, e nas relações de consumo, basta a empresa não ter bens para a execução alcançar os sócios. O art. 855-A da CLT só define o rito.'</t>
  </si>
  <si>
    <t xml:space="preserve">A Teoria Menor vale na prática trabalhista, mas o art. 855-A da CLT não é a base dela. Ele só manda aplicar ao processo do trabalho o incidente de desconsideração dos arts. 133 a 137 do CPC, com tutela cautelar (§ 2º). O critério vem do art. 28, § 5º, do CDC, por analogia.</t>
  </si>
  <si>
    <t xml:space="preserve">https://www.planalto.gov.br/ccivil_03/_ato2015-2018/2017/lei/l13467.htm</t>
  </si>
  <si>
    <t xml:space="preserve">não é uma muralha de titânio; na Justiça do Trabalho</t>
  </si>
  <si>
    <t xml:space="preserve">Antítese com metáfora gasta e ponto e vírgula encadeando quatro esferas numa frase só. O capítulo tem cerca de 16 pontos e vírgulas na prosa.</t>
  </si>
  <si>
    <t xml:space="preserve">'No Brasil, LTDA não é muralha. Cada esfera tem sua regra.' Depois, uma frase por esfera: trabalho e consumo (Teoria Menor), cível (art. 50) e fisco (art. 135).</t>
  </si>
  <si>
    <t xml:space="preserve">o bloqueio automático de contas pessoais que ocorre nas varas trabalhistas e fiscais quando você mistura CPF e CNPJ</t>
  </si>
  <si>
    <t xml:space="preserve">O conceito nomeado contradiz a cena: Rafael não misturou contas e teve o CPF bloqueado pela Teoria Menor. Na vara fiscal o redirecionamento exige infração ou dissolução irregular. Não é automático.</t>
  </si>
  <si>
    <t xml:space="preserve">'A Assimetria da Desconsideração: no cível o juiz exige prova de abuso, no trabalho e no consumo basta a empresa não ter bens.' E evitar outra 'Assimetria' logo depois da do Cap. 1.</t>
  </si>
  <si>
    <t xml:space="preserve">porque não exigia comprovantes mensais de FGTS e INSS para liberar as faturas</t>
  </si>
  <si>
    <t xml:space="preserve">Para tomador privado, a responsabilidade subsidiária (Súmula 331, IV, e Lei 6.019) independe de fiscalizar. Cobrar comprovantes reduz o risco na prática, mas não afasta a responsabilidade.</t>
  </si>
  <si>
    <t xml:space="preserve">'A startup respondeu porque era a tomadora (Súmula 331, IV). Conferir FGTS e INSS todo mês e reter pagamento teria detectado o calote cedo e reduzido a conta, mas não eliminaria a responsabilidade.'</t>
  </si>
  <si>
    <t xml:space="preserve">O tomador privado responde de forma subsidiária pelas verbas do período em que recebeu os serviços, e a lei não condiciona isso à fiscalização (Lei 6.019/1974, art. 5º-A, § 5º). Conferir FGTS e INSS todo mês detecta o calote e reduz a conta, mas não afasta a responsabilidade.</t>
  </si>
  <si>
    <t xml:space="preserve">https://www.planalto.gov.br/ccivil_03/leis/l6019compilado.htm</t>
  </si>
  <si>
    <t xml:space="preserve">já na Seção 2.8, veremos as travas de conformidade e segregação patrimonial que Rafael deveria ter instalado anos antes do processo nascer</t>
  </si>
  <si>
    <t xml:space="preserve">A Seção 2.8 trata de bem de família, regime de bens e fraude à execução. Não fala de Rafael nem de travas com terceirizadas. Rafael não volta no capítulo, só no parágrafo-molde do fim.</t>
  </si>
  <si>
    <t xml:space="preserve">Dar a Rafael uma volta real na 2.4, com a cláusula de retenção e a conferência mensal de FGTS e INSS que teriam reduzido o bloqueio, e corrigir a remissão para essa seção.</t>
  </si>
  <si>
    <t xml:space="preserve">Na **Sociedade Anônima (SA)**, o acionista responde apenas pelo preço de emissão das ações que subscreveu.</t>
  </si>
  <si>
    <t xml:space="preserve">Repete quase igual a frase do parágrafo anterior (l. 745), agora com 'SA'. O título promete mostrar por que a S.A. protege melhor e o corpo só cita a solidariedade na integralização.</t>
  </si>
  <si>
    <t xml:space="preserve">Cortar a l. 747 e dar a diferença prática: na S.A., o acionista sem cargo de gestão raramente é alcançado na execução trabalhista, ao contrário do quotista de LTDA.</t>
  </si>
  <si>
    <t xml:space="preserve">(ver seção 2.3; para trabalhista, ver 2.2; para atos de gestão, ver 2.4)</t>
  </si>
  <si>
    <t xml:space="preserve">Numeração errada: o trabalhista está na 2.4 e os atos de gestão na 2.5. A 2.2 é a Teoria Maior. Só a remissão à 2.3 acerta.</t>
  </si>
  <si>
    <t xml:space="preserve">'(ver 2.3. Para trabalhista, ver 2.4. Para atos de gestão, ver 2.5.)'</t>
  </si>
  <si>
    <t xml:space="preserve">- Dívidas trabalhistas em execução (ver EP.4)</t>
  </si>
  <si>
    <t xml:space="preserve">'EP.4' e 'EP.2' (l. 761) apontam para rótulos que não existem no volume. Sobra de numeração antiga.</t>
  </si>
  <si>
    <t xml:space="preserve">Trocar por 'ver 2.4' e 'ver 2.2'.</t>
  </si>
  <si>
    <t xml:space="preserve">Antes de 2019, a jurisprudência admitia desconsideração baseada em mero encerramento irregular da empresa ou insolvência.</t>
  </si>
  <si>
    <t xml:space="preserve">O STJ já exigia desvio ou confusão para aplicar o art. 50 antes de 2019 (EREsp 1.306.553, de 2014). A Lei 13.874 pôs em lei o que a corte superior já dizia. Generalização arriscada.</t>
  </si>
  <si>
    <t xml:space="preserve">'Antes de 2019, muitos juízes desconsideravam por simples encerramento irregular, embora o STJ já exigisse abuso. A Lei 13.874/2019 levou os critérios para a lei.' Tirar o ': mas' mecânico.</t>
  </si>
  <si>
    <t xml:space="preserve">O STJ já exigia desvio de finalidade ou confusão patrimonial antes de 2019. A 2ª Seção negou a desconsideração por mero encerramento irregular no EREsp 1.306.553 (divulgado em janeiro de 2015). Em maio de 2026 o Tema 1.210 fixou que falta de bens ou fechamento irregular não bastam.</t>
  </si>
  <si>
    <t xml:space="preserve">https://portaldori.com.br/2015/01/28/stj-desconsideracao-de-pessoa-juridica-com-base-no-codigo-civil-exige-prova-de-abuso/ | https://www.conjur.com.br/2026-mai-11/falta-de-bens-e-fechamento-irregular-da-empresa-nao-permitem-idpj-fixa-stj//?print=1</t>
  </si>
  <si>
    <t xml:space="preserve">Por isso, no cível e no trabalhista o IDPJ garante contraditório prévio antes do bloqueio de bens</t>
  </si>
  <si>
    <t xml:space="preserve">A cena do capítulo mostra o contrário: o juiz do trabalho instaurou o IDPJ com bloqueio cautelar (art. 855-A, § 2º) antes de ouvir Rafael. A l. 850 também diz que o IDPJ trabalhista é célere.</t>
  </si>
  <si>
    <t xml:space="preserve">'No cível e no trabalhista o IDPJ garante defesa, mas o juiz pode bloquear antes, como tutela cautelar. Foi o que aconteceu com Rafael.'</t>
  </si>
  <si>
    <t xml:space="preserve">Deixar de pagar um DARF porque faltou dinheiro na conta é dívida da pessoa jurídica, não infração à lei do art. 135 do CTN.</t>
  </si>
  <si>
    <t xml:space="preserve">Conselho sem ressalva para fundador em crise. Não repassar INSS descontado do salário ou IRRF retido é apropriação indébita (art. 168-A do CP, Lei 8.137/1990) e expõe o CPF. A Súmula 430 não vale aí.</t>
  </si>
  <si>
    <t xml:space="preserve">Acrescentar: 'A exceção é o tributo retido de terceiros, como o INSS descontado do salário e o IRRF. Não repassar é crime e atinge o administrador. Na falta de caixa, pague esses primeiro.'</t>
  </si>
  <si>
    <t xml:space="preserve">A Súmula 430 do STJ vale para o tributo próprio da empresa. Mas deixar de recolher tributo ou contribuição descontado ou cobrado de terceiros, como o IRRF e o INSS do empregado, é crime (Lei 8.137/1990, art. 2º, II, e CP, art. 168-A) e atinge o administrador.</t>
  </si>
  <si>
    <t xml:space="preserve">https://www.planalto.gov.br/ccivil_03/leis/l8137.htm</t>
  </si>
  <si>
    <t xml:space="preserve">O sócio que saiu antes da dívida pode ser responsabilizado mesmo assim</t>
  </si>
  <si>
    <t xml:space="preserve">O título contradiz o Tema 962 citado no callout: quem saiu regularmente e sem infração não responde pela dissolução irregular posterior. O Tema 981 alcança quem administrava na data da dissolução.</t>
  </si>
  <si>
    <t xml:space="preserve">Retitular 'Quem administrava na data da dissolução responde, até por dívida antiga' e fechar: 'Sair regularmente e sem infração protege você. Assumir a gestão de empresa endividada não.'</t>
  </si>
  <si>
    <t xml:space="preserve">Pelo Tema 962 do STJ, o sócio que saiu regularmente antes da dissolução irregular, sem excesso de poderes ou infração à lei, não responde. Pelo Tema 981, responde quem tinha poderes de administração na data da dissolução, mesmo por fatos geradores anteriores à sua gestão.</t>
  </si>
  <si>
    <t xml:space="preserve">https://www.stj.jus.br/sites/portalp/Paginas/Comunicacao/Noticias/2024/25022024-Vai-a-empresa--ficam-os-impostos-a-responsabilidade-tributaria-na-dissolucao-e-na-sucessao-empresarial.aspx</t>
  </si>
  <si>
    <t xml:space="preserve">Atos de gestão são aqueles que o administrador prática dentro de suas atribuições estatutárias ou contratuais.</t>
  </si>
  <si>
    <t xml:space="preserve">'prática' (substantivo) no lugar do verbo 'pratica'. Mesmo erro na l. 728 ('que prática infração à lei').</t>
  </si>
  <si>
    <t xml:space="preserve">Corrigir para 'pratica' nas duas linhas.</t>
  </si>
  <si>
    <t xml:space="preserve">quanto na esfera cível (**art. 50, § 4º, do Código Civil**), a **mera identidade de sócios não caracteriza grupo econômico**</t>
  </si>
  <si>
    <t xml:space="preserve">O § 4º do art. 50 diz que a mera existência de grupo econômico não autoriza a desconsideração. A regra da identidade de sócios é do art. 2º, § 3º, da CLT. O texto atribui ao CC o que é da CLT.</t>
  </si>
  <si>
    <t xml:space="preserve">'Na CLT (art. 2º, § 3º), identidade de sócios não basta para haver grupo. No Código Civil (art. 50, § 4º), a existência de grupo não basta para desconsiderar.'</t>
  </si>
  <si>
    <t xml:space="preserve">A regra da identidade de sócios está na CLT: ela sozinha não caracteriza grupo econômico (art. 2º, § 3º). O art. 50, § 4º, do Código Civil diz outra coisa: a mera existência de grupo econômico, sem abuso, não autoriza a desconsideração.</t>
  </si>
  <si>
    <t xml:space="preserve">https://www.planalto.gov.br/ccivil_03/decreto-lei/del5452.htm | https://planalto.gov.br/ccivil_03/_ato2019-2022/2019/lei/l13874.htm</t>
  </si>
  <si>
    <t xml:space="preserve">créditos trabalhistas não pagos pela empresa operacional podem ser executados contra a holding, a empresa coirmã ou qualquer outra empresa do grupo que tenha vínculo comprovado</t>
  </si>
  <si>
    <t xml:space="preserve">Contradiz a abertura da própria seção (l. 902), que cita o Tema 1.232 do STF: empresa do grupo que não participou da fase de conhecimento não entra direto na execução.</t>
  </si>
  <si>
    <t xml:space="preserve">'... podem ser cobrados da holding ou da coirmã, desde que elas tenham sido incluídas no processo desde o início ou por incidente com direito de defesa (Tema 1.232).'</t>
  </si>
  <si>
    <t xml:space="preserve">Desde o Tema 1.232 do STF (outubro de 2025), a execução trabalhista não pode alcançar empresa do grupo que não participou da fase de conhecimento. A exceção é sucessão ou abuso da personalidade, pelo incidente do art. 855-A da CLT.</t>
  </si>
  <si>
    <t xml:space="preserve">https://noticias.stf.jus.br/postsnoticias/stf-rejeita-inclusao-de-empresas-do-mesmo-grupo-economico-na-execucao-de-condenacao-trabalhista/</t>
  </si>
  <si>
    <t xml:space="preserve">exigir que a holding responda solidariamente pelas dívidas tributárias da operacional: e vice-versa.</t>
  </si>
  <si>
    <t xml:space="preserve">Dois-pontos no lugar do travessão removido, antes de 'e'. Mesmo artefato em ': mas o artigo' (l. 797), ': o que é distinto' (l. 840) e ': e não quando' (l. 1032).</t>
  </si>
  <si>
    <t xml:space="preserve">'... pelas dívidas tributárias da operacional, e vice-versa.' Trocar os demais por vírgula ou ponto.</t>
  </si>
  <si>
    <t xml:space="preserve">porque as regras da CVM para FIPs exigem governança formal (conselho de administração ou práticas equivalentes, emissão de ações preferenciais com direitos políticos e econômicos diferenciados</t>
  </si>
  <si>
    <t xml:space="preserve">A CVM não exige que a investida emita preferenciais nem vire S.A. (o FIP Capital Semente investe em limitadas, l. 546). As exigências são outras: auditoria, arbitragem, mandato do conselho.</t>
  </si>
  <si>
    <t xml:space="preserve">Tirar 'Exigem S.A.' do título da 2.7 e escrever: 'O fundo costuma pedir a S.A. para emitir preferenciais e ter conselho. A CVM exige da investida auditoria independente, arbitragem e transparência com partes relacionadas.'</t>
  </si>
  <si>
    <t xml:space="preserve">O art. 8º do Anexo Normativo IV da Res. CVM 175 exige da companhia fechada investida: vedação a partes beneficiárias, mandato unificado de até 2 anos para o conselho quando existente, divulgação de contratos com partes relacionadas, adesão a câmara de arbitragem e auditoria anual por auditor registrado na CVM. Não exige ações preferenciais nem conselho.</t>
  </si>
  <si>
    <t xml:space="preserve">se o cônjuge participou dos benefícios da atividade empresarial ou se as dívidas são anteriores ao pacto, a proteção pode ser contestada</t>
  </si>
  <si>
    <t xml:space="preserve">Pacto antenupcial é feito antes do casamento. 'Dívidas anteriores ao pacto' só faz sentido na mudança de regime durante o casamento (CC, art. 1.639, § 2º), que ressalva os direitos de terceiros.</t>
  </si>
  <si>
    <t xml:space="preserve">'... ou se o regime foi alterado durante o casamento, mudança que não vale contra credores anteriores (art. 1.639, § 2º, do CC).'</t>
  </si>
  <si>
    <t xml:space="preserve">O pacto antenupcial é feito antes do casamento, então 'dívidas anteriores ao pacto' não abre exceção. A ressalva a terceiros existe na mudança de regime durante o casamento, que depende de autorização judicial e preserva os direitos de credores (CC, art. 1.639, § 2º).</t>
  </si>
  <si>
    <t xml:space="preserve">https://www.dizerodireito.com.br/2023/06/os-efeitos-da-modificacao-do-regime-de.html</t>
  </si>
  <si>
    <t xml:space="preserve">### Mapa de Guerra por Esfera Judicial: Onde o Véu Societário Resiste e Onde Ele Cai</t>
  </si>
  <si>
    <t xml:space="preserve">Metáforas bélicas e gastas empilhadas: 'muralha de titânio', 'armadura racha', 'Campo Minado', 'dentes reais', 'Tempo de Paz', 'Mapa de Guerra'. Nenhuma vira a imagem central do capítulo.</t>
  </si>
  <si>
    <t xml:space="preserve">Ficar com o véu societário, que já está no título de abertura, e cortar as demais. 'Mapa por esfera judicial: onde o véu resiste e onde cai'.</t>
  </si>
  <si>
    <t xml:space="preserve">### O Espelho do Artigo 50: Seu CPF Está Blindado pela Lei ou Exposto Pelo Seu Próprio Desleixo Contábil?</t>
  </si>
  <si>
    <t xml:space="preserve">O Espelho culpa o 'desleixo contábil' e pergunta só de confusão patrimonial, S.A. e grupo econômico. A cena foi Teoria Menor por terceirizada inadimplente, e nenhuma pergunta trata disso.</t>
  </si>
  <si>
    <t xml:space="preserve">Incluir a pergunta da cena: 'Quantos prestadores com empregados trabalham quase só para você, e você confere a guia de FGTS e INSS deles antes de pagar?' Retitular sem 'Artigo 50'.</t>
  </si>
  <si>
    <t xml:space="preserve">por **Rafael e Bia** converteu incerteza estratégica em cadência mensurável de entrega</t>
  </si>
  <si>
    <t xml:space="preserve">Única volta de Rafael desde a abertura e primeira menção a Bia no capítulo. O desfecho ('cadência de entrega') não tem relação com o CPF bloqueado nem com a terceirizada.</t>
  </si>
  <si>
    <t xml:space="preserve">Trocar pelo desfecho da cena: 'Rafael levou cinco meses para desbloquear a conta. Hoje a startup só paga a transportadora com a guia do FGTS do mês anexada à nota.'</t>
  </si>
  <si>
    <t xml:space="preserve">você ainda opera como sócio pessoa física direto em uma LTDA ou já avaliou a transformação em S.A. fechada e a contratação de um seguro D&amp;O robusto?</t>
  </si>
  <si>
    <t xml:space="preserve">Sugere a S.A. como proteção do fundador que administra. Diretor de S.A. continua exposto na execução trabalhista e no art. 135 do CTN. A troca de tipo protege sobretudo o sócio sem gestão.</t>
  </si>
  <si>
    <t xml:space="preserve">Acrescentar a ressalva: 'A S.A. protege mais o acionista que não administra. Se você é diretor, o que reduz seu risco é governança, D&amp;O e controle de terceirizados.'</t>
  </si>
  <si>
    <t xml:space="preserve">A S.A. protege mais o acionista que não administra. O redirecionamento fiscal do art. 135, III, do CTN alcança quem tem poderes de administração, na LTDA ou na S.A., e a desconsideração do art. 50 do Código Civil alcança administradores beneficiados pelo abuso.</t>
  </si>
  <si>
    <t xml:space="preserve">https://www.stj.jus.br/sites/portalp/Paginas/Comunicacao/Noticias/2024/25022024-Vai-a-empresa--ficam-os-impostos-a-responsabilidade-tributaria-na-dissolucao-e-na-sucessao-empresarial.aspx | https://planalto.gov.br/ccivil_03/_ato2019-2022/2019/lei/l13874.htm</t>
  </si>
  <si>
    <t xml:space="preserve">Proteção patrimonial feita depois que a dívida já nasceu configura fraude contra credores</t>
  </si>
  <si>
    <t xml:space="preserve">Generaliza demais: fraude contra credores exige que o ato leve à insolvência e, nos atos onerosos, que o adquirente conheça a situação (CC, arts. 158 e 159).</t>
  </si>
  <si>
    <t xml:space="preserve">'Proteção patrimonial feita depois da dívida, que deixe você sem bens para pagá-la, pode ser anulada como fraude contra credores.'</t>
  </si>
  <si>
    <t xml:space="preserve">Fraude contra credores exige que o ato deixe o devedor insolvente ou seja praticado por quem já está (CC, art. 158). Nos atos onerosos, exige ainda insolvência notória ou que o adquirente tivesse motivo para conhecê-la (art. 159). Proteção patrimonial posterior à dívida só é anulável nesses casos.</t>
  </si>
  <si>
    <t xml:space="preserve">https://www.planalto.gov.br/ccivil_03/leis/2002/l10406compilada.htm</t>
  </si>
  <si>
    <t xml:space="preserve">Audite todas as movimentações entre empresa e sócios do último trimestre com seu contador, elimine 100% de despesas mistas</t>
  </si>
  <si>
    <t xml:space="preserve">É tarefa única e trimestral, não ritual de segunda-feira. E não toca no risco da cena, a terceirizada sem FGTS.</t>
  </si>
  <si>
    <t xml:space="preserve">'Toda segunda-feira, antes de liberar pagamentos, confira se cada prestador com empregados anexou a guia do FGTS e o comprovante do INSS do mês. Sem guia, retenha como o contrato prevê.'</t>
  </si>
  <si>
    <t xml:space="preserve">antes de Henrique iniciar o uso comercial, obteve a concessão do registro sem que a startup acompanhasse a Revista da Propriedade Industrial (RPI) para apresentar oposição ou pleitear precedência</t>
  </si>
  <si>
    <t xml:space="preserve">Cena incoerente: se o terceiro depositou antes de Henrique usar o nome, não há precedência a pleitear (o art. 129, § 1º, exige uso anterior de boa-fé). A lição vira busca prévia, não RPI.</t>
  </si>
  <si>
    <t xml:space="preserve">Escolher um enredo. Ou o terceiro depositou depois de dois anos de uso de Henrique, que perdeu os prazos de oposição e de nulidade alegando precedência, ou depositou antes e o erro foi não fazer busca prévia ao batizar o módulo.</t>
  </si>
  <si>
    <t xml:space="preserve">A precedência exige uso de boa-fé no país há pelo menos 6 meses na data do depósito ou da prioridade do terceiro (LPI, art. 129, § 1º). Se o terceiro depositou antes de Henrique começar a usar o nome, não há precedência a pleitear.</t>
  </si>
  <si>
    <t xml:space="preserve">https://www.planalto.gov.br/ccivil_03/leis/l9279.htm</t>
  </si>
  <si>
    <t xml:space="preserve">já havia depositado aquele nome na classe 42 do INPI antes de Henrique iniciar o uso comercial</t>
  </si>
  <si>
    <t xml:space="preserve">Se o depósito veio antes do uso, não havia precedência a pleitear: o art. 129, § 1º, da LPI exige uso de boa-fé há 6 meses na data do depósito. E o nome era do módulo, não da empresa.</t>
  </si>
  <si>
    <t xml:space="preserve">Inverter: Henrique usava o nome havia dois anos sem depositar e perdeu o prazo para opor com pedido de precedência. Trocar 'o nome da empresa inteira' por 'o nome do produto e da marca'.</t>
  </si>
  <si>
    <t xml:space="preserve">pagar R$ 650 mil de resgate pela compra da marca ou trocar o nome da empresa inteira no meio do maior trimestre comercial da sua história</t>
  </si>
  <si>
    <t xml:space="preserve">A sigla em disputa batizava o módulo principal, não a empresa. O desfecho fala em trocar o nome da empresa inteira. O leitor não sabe o que o terceiro registrou.</t>
  </si>
  <si>
    <t xml:space="preserve">Alinhar: ou a sigla era também o nome da empresa, ou o desfecho é rebatizar o módulo carro-chefe, com o custo de refazer domínio, material de feira e o reconhecimento dos clientes.</t>
  </si>
  <si>
    <t xml:space="preserve">registrar um nome na Junta Comercial ou comprar um domínio no Registro.br não garante a você absolutamente nenhum direito de exclusividade sobre a marca</t>
  </si>
  <si>
    <t xml:space="preserve">Exagero jurídico. O nome empresarial arquivado na Junta tem proteção própria (art. 1.166 do CC) e impede registro de marca que o reproduza com risco de confusão (art. 124, V, da LPI).</t>
  </si>
  <si>
    <t xml:space="preserve">'Registrar o nome na Junta ou o domínio no Registro.br não faz de você dono da marca. Quem deposita primeiro no INPI, nas classes certas, sai na frente.' Cortar 'A verdade dura' e 'absolutamente'.</t>
  </si>
  <si>
    <t xml:space="preserve">A propriedade da marca se adquire pelo registro validamente expedido pelo INPI (LPI, art. 129), e Junta ou domínio não a dão. Mas o nome empresarial de terceiro impede registro de marca que o reproduza com risco de confusão (art. 124, V), e quem usa a marca de boa-fé há 6 meses tem precedência (art. 129, § 1º).</t>
  </si>
  <si>
    <t xml:space="preserve">https://www.wipo.int/wipolex/es/text/203170</t>
  </si>
  <si>
    <t xml:space="preserve">Você precisa evitar **A Expropriação por Negligência de Registro**: construir anos de reputação comercial, código-fonte e algoritmos proprietários sobre terreno invadido</t>
  </si>
  <si>
    <t xml:space="preserve">Mesma fórmula nos três capítulos (1092, 1431, 1631) e em quase todo o volume: tese ('A verdade dura', 'O paradoxo', 'O erro') e 'Você precisa [verbo] **Conceito**'. O conceito nomeado não volta mais.</t>
  </si>
  <si>
    <t xml:space="preserve">Variar a entrada e fazer do conceito um fio: retomar a 'Expropriação por Negligência de Registro' nos Seis Erros e no Espelho, ou cortar o rótulo. A tese pode sair da própria cena de Henrique.</t>
  </si>
  <si>
    <t xml:space="preserve">Construir Negócio com Fabricação, Ip e Horizontes Longos) (Vol. 10)]]</t>
  </si>
  <si>
    <t xml:space="preserve">Rótulo de link em Title Case automático gera 'Ip'. O bloco de três remissões em série ('O Capítulo 5 cobre... O Capítulo 6 cobre...') corta a cena logo depois da abertura.</t>
  </si>
  <si>
    <t xml:space="preserve">Corrigir para 'IP' e levar as três remissões para uma nota curta no fim do capítulo ou para um 'Posição no livro', como nos Caps. 4 e 5.</t>
  </si>
  <si>
    <t xml:space="preserve">PI mal estruturado mata exits (eventos de liquidez para os sócios). A due diligence de M&amp;A (fusão ou aquisição) descobre três categorias de problema que fazem acquirers (compradores) pedirem desconto</t>
  </si>
  <si>
    <t xml:space="preserve">Concordância errada ('PI mal estruturado', 'ownership (titularidade) claro') e cinco termos em inglês glosados em duas frases (exits, M&amp;A, acquirers, deal, ownership).</t>
  </si>
  <si>
    <t xml:space="preserve">'Propriedade intelectual mal resolvida derruba a venda da empresa. A auditoria do comprador costuma achar três problemas que levam a desconto ou desistência: passivo trabalhista, dívida fiscal e código sem titularidade clara.'</t>
  </si>
  <si>
    <t xml:space="preserve">Uma startup de deep tech que não depositou patente antes de publicar artigo acadêmico perdeu o direito de prioridade.</t>
  </si>
  <si>
    <t xml:space="preserve">Conceito errado e contradição com a linha 1383. Publicar antes afeta a novidade, não a prioridade, e o art. 12 da LPI dá 12 meses de período de graça para a divulgação feita pelo próprio inventor.</t>
  </si>
  <si>
    <t xml:space="preserve">'Uma startup de deep tech que publicou o artigo antes de depositar pode ter perdido a novidade na Europa, que não tem período de graça, mesmo coberta no Brasil pelos 12 meses do art. 12 da LPI.'</t>
  </si>
  <si>
    <t xml:space="preserve">Publicar antes de depositar afeta a novidade, não a prioridade. No Brasil, a divulgação feita pelo próprio inventor nos 12 meses anteriores ao depósito ou à prioridade não entra no estado da técnica (LPI, art. 12).</t>
  </si>
  <si>
    <t xml:space="preserve">Não porque protege tecnologia: mas porque protege o relacionamento com o mercado.</t>
  </si>
  <si>
    <t xml:space="preserve">Dois-pontos no lugar do antigo travessão, antes de 'mas', 'e', 'que', 'não'. A troca mecânica cria pausa errada em cerca de 22 frases do trecho (1309, 1363, 1591, 1674, 1692, 2006, 2133).</t>
  </si>
  <si>
    <t xml:space="preserve">Reescrever caso a caso. Aqui: 'Não porque protege tecnologia, mas porque protege a relação com o mercado.' Em 1309: '..., o que nem sempre é viável.' Em 1591: 'menor a justificativa e menor a chance de execução.'</t>
  </si>
  <si>
    <t xml:space="preserve">Uma startup que registra nas classes 9 e 42 paga ~R$ 710 no depósito.</t>
  </si>
  <si>
    <t xml:space="preserve">Conta não fecha: 2 x R$ 360 = R$ 720 (cheia) e 2 x R$ 180 = R$ 360 (desconto). R$ 710 parece sobra da tabela antiga (R$ 355). A dica de 1183 (R$ 700 a 1.400) também não bate.</t>
  </si>
  <si>
    <t xml:space="preserve">Conferir a Portaria e refazer a conta para duas classes, depósito e concessão, cheia e com desconto. Com os valores do texto: 2 x (R$ 180 + R$ 375) = R$ 1.110 até o certificado. Ajustar o callout de 1183.</t>
  </si>
  <si>
    <t xml:space="preserve">Desde 7/8/2025 o INPI cobra taxa única: o pedido de marca com especificação pré-aprovada (cód. 389) custa R$ 880 por classe, ou R$ 440 com desconto, e já inclui o primeiro decênio (cód. 372 a R$ 0). Classes 9 e 42 custam R$ 1.760, ou R$ 880 com desconto, até o certificado.</t>
  </si>
  <si>
    <t xml:space="preserve">https://www.gov.br/inpi/pt-br/servicos/custos-e-pagamento/NovaTabeladeRetribuiesINPI_MARCAS_Final_20_dez_25.pdf | https://www.migalhas.com.br/depeso/440460/a-nova-taxa-unica-do-inpi-pros-e-contras-apos-a-mudanca-na-tabela</t>
  </si>
  <si>
    <t xml:space="preserve">B["1. Busca prévia de anterioridade&lt;br/&gt;(sistema e-Marcas do INPI)"]</t>
  </si>
  <si>
    <t xml:space="preserve">O fluxograma manda fazer a busca no e-Marcas, que é o sistema de depósito. A linha 1187 indica o pePI (busca.inpi.gov.br), que é o caminho certo.</t>
  </si>
  <si>
    <t xml:space="preserve">Trocar no diagrama para '(busca no pePI, busca.inpi.gov.br)'.</t>
  </si>
  <si>
    <t xml:space="preserve">Pelo Manual de Marcas do INPI, o e-Marcas é o sistema para envio de pedidos e petições de modo eletrônico, não de busca. A busca prévia se faz na base de marcas do INPI, a que a própria l. 1187 indica (busca.inpi.gov.br, sistema pePI).</t>
  </si>
  <si>
    <t xml:space="preserve">https://manualdedi.inpi.gov.br/attachments/download/2340/Manual%20de%20Marcas_2a_edicao_Cap%C3%ADtulo3.pdf</t>
  </si>
  <si>
    <t xml:space="preserve">**Tempo total**: 12 a 36 meses. Pode ser mais longo se houver oposição ou exigências.</t>
  </si>
  <si>
    <t xml:space="preserve">A Fase 18 do mesmo volume (linhas 148, 292 e 321) fala em 12 a 18 meses em média, citando os relatórios do INPI. Aqui são 12 a 36 meses, sem fonte.</t>
  </si>
  <si>
    <t xml:space="preserve">Unificar: 'Sem oposição, a decisão sai em 12 a 18 meses em média, segundo o INPI. Com oposição ou exigência, pode passar de dois anos.'</t>
  </si>
  <si>
    <t xml:space="preserve">têm direito ao **trâmite prioritário gratuito de patentes no INPI** (Portaria INPI/PR nº 79/2022 e normas atualizadas de exame prioritário): basta comprovar o enquadramento societário</t>
  </si>
  <si>
    <t xml:space="preserve">Norma, gratuidade e prazo de 12 a 18 meses sem fonte. 'Enquadramento ou uso da tecnologia no mercado' mistura modalidades diferentes de prioridade. Conferir a regra vigente em 2026.</t>
  </si>
  <si>
    <t xml:space="preserve">Citar a portaria em vigor e a modalidade (ME/EPP, startup, ICT), dizer o que se comprova em cada uma e dar o prazo médio publicado pelo INPI. Tirar o 'basta'.</t>
  </si>
  <si>
    <t xml:space="preserve">A Portaria INPI/PR 79/2022, em vigor desde 2023, segue regendo o trâmite prioritário. O requerimento não é gratuito, exige GRU (art. 4º, II). ME e EPP comprovam o porte por certidão, startup por certidão da Redesim do Inova Simples e ICT por certidão própria. Tecnologia já no mercado é outra modalidade.</t>
  </si>
  <si>
    <t xml:space="preserve">https://www.gov.br/inpi/pt-br/servicos/patentes/legislacao/legislacao/portaria-79-16-12-2022.pdf | https://www.gov.br/inpi/pt-br/servicos/patentes/tramite-prioritario/relatorio-arr-registro-prioritario-patentes-final.pdf</t>
  </si>
  <si>
    <t xml:space="preserve">Processo de exame pode levar 4 a 10 anos no INPI (backlog histórico).</t>
  </si>
  <si>
    <t xml:space="preserve">Contradiz a linha 1205 (4 a 8 anos na fila ordinária). Os dois números parecem anteriores ao plano de combate ao backlog do INPI e podem estar velhos em 2026.</t>
  </si>
  <si>
    <t xml:space="preserve">Usar um número só, com fonte e ano (relatório de gestão do INPI), e apontar o exame prioritário como saída.</t>
  </si>
  <si>
    <t xml:space="preserve">Em junho de 2026, o presidente do INPI, Júlio César Moreira, deu prazo médio de 4,3 anos para a decisão de patentes (cerca de 4,6 anos em saúde), com meta de dois anos a partir do depósito. Com trâmite prioritário, a resposta sai em cerca de sete meses.</t>
  </si>
  <si>
    <t xml:space="preserve">https://futurodasaude.com.br/?p=47376</t>
  </si>
  <si>
    <t xml:space="preserve">**Exame**: após o depósito, o pedido fica em sigilo por 18 meses, depois é publicado.</t>
  </si>
  <si>
    <t xml:space="preserve">Falta o prazo que mais derruba pedido de startup: o exame precisa ser requerido em até 36 meses do depósito (art. 33 da LPI), sob pena de arquivamento.</t>
  </si>
  <si>
    <t xml:space="preserve">Acrescentar: 'O exame não é automático. Requeira em até 36 meses do depósito (art. 33 da LPI) ou o pedido é arquivado.' Pôr o prazo também no erro das anuidades (1389).</t>
  </si>
  <si>
    <t xml:space="preserve">O sigilo de 18 meses está certo (LPI, art. 30). Falta o prazo do art. 33: o exame precisa ser requerido pelo depositante ou interessado em até 36 meses do depósito, sob pena de arquivamento do pedido.</t>
  </si>
  <si>
    <t xml:space="preserve">https://www.legjur.com/legislacao/nivel/lei_00092791996/-secao-iii-do-processo-e-do-exame-do-pedido</t>
  </si>
  <si>
    <t xml:space="preserve">A proteção conta da data do depósito, não da concessão. Depositar cedo estabelece a prioridade.</t>
  </si>
  <si>
    <t xml:space="preserve">Falta o efeito da ADI 5529 (STF, 2021): acabou o piso de 10 anos após a concessão. Com exame de vários anos, a fila consome a vigência de 20 anos contada do depósito.</t>
  </si>
  <si>
    <t xml:space="preserve">'Desde a ADI 5529, a patente vale 20 anos do depósito, sem piso após a concessão. Cada ano de fila é um ano a menos de exclusividade, mais um motivo para pedir exame prioritário.'</t>
  </si>
  <si>
    <t xml:space="preserve">A vigência conta do depósito: 20 anos para invenção e 15 para modelo de utilidade. Desde a ADI 5529 (STF, maio de 2021) não há mais piso de 10 anos após a concessão, então a demora do exame consome a exclusividade.</t>
  </si>
  <si>
    <t xml:space="preserve">https://www.demarest.com.br/julgamento-da-acao-direta-de-inconstitucionalidade-adi-5529/</t>
  </si>
  <si>
    <t xml:space="preserve">O Patent Cooperation Treaty permite um único depósito que vale como pedido em até 153 países membros.</t>
  </si>
  <si>
    <t xml:space="preserve">Número provavelmente desatualizado (o PCT já passou de 155 Estados). Falta o prazo de 12 meses da prioridade unionista para entrar com o PCT a partir do depósito no INPI.</t>
  </si>
  <si>
    <t xml:space="preserve">'O PCT, com mais de 150 países, aceita um pedido internacional único, feito em até 12 meses do depósito no INPI. As fases nacionais começam em 30 meses da prioridade.' Conferir o número de membros.</t>
  </si>
  <si>
    <t xml:space="preserve">Pela página da OMPI, o PCT tem 159 Estados contratantes. O mais recente são as Bahamas, que aderiram em 19/5/2026 e ficaram vinculadas ao tratado em 19/8/2026.</t>
  </si>
  <si>
    <t xml:space="preserve">https://www.wipo.int/en/web/pct-system/pct-contracting-states</t>
  </si>
  <si>
    <t xml:space="preserve">Em troca de proteção temporária (20 anos), a empresa pública o método completo.</t>
  </si>
  <si>
    <t xml:space="preserve">Palavra trocada: 'pública' (adjetivo) no lugar de 'publica' (verbo).</t>
  </si>
  <si>
    <t xml:space="preserve">'Em troca de 20 anos de exclusividade, a empresa publica o método completo.'</t>
  </si>
  <si>
    <t xml:space="preserve">e é requisito formal para participar de licitações públicas, obter financiamentos de inovação (Finep/BNDES) e habilitar benefícios fiscais de P&amp;D.</t>
  </si>
  <si>
    <t xml:space="preserve">O registro de software é facultativo e não é requisito geral de licitação, Finep ou Lei do Bem. Contradiz o próprio capítulo (1290, 'registro facultativo') e a linha 2156 ('opcional mas defensável').</t>
  </si>
  <si>
    <t xml:space="preserve">'Ajuda a provar autoria e exclusividade, o que pesa em contratação por inexigibilidade, em auditoria de compra e em editais de fomento que pedem essa prova.' Conferir se algum programa citado exige o certificado.</t>
  </si>
  <si>
    <t xml:space="preserve">O registro de programa no INPI é facultativo e a proteção independe dele (Lei 9.609/1998, art. 2º, § 3º, e art. 3º). Não é requisito geral de licitação, Finep, BNDES ou Lei do Bem. Serve como prova de autoria e anterioridade.</t>
  </si>
  <si>
    <t xml:space="preserve">https://www.planalto.gov.br/ccivil_03/leis/l9609.htm</t>
  </si>
  <si>
    <t xml:space="preserve">o depósito eletrônico no INPI tem taxa oficial acessível (R$ 185 na tabela da Portaria INPI 10/2025) e funciona como prova pública de autoria e anterioridade</t>
  </si>
  <si>
    <t xml:space="preserve">Repete o parágrafo que abre a seção (1284): mesma taxa, mesma função. Marca de emenda entre versões. R$ 185 coincide com a tabela antiga do INPI, o que pede conferência.</t>
  </si>
  <si>
    <t xml:space="preserve">Fundir 1284 e 1290 num parágrafo só, depois de 'Proteção automática', com a taxa conferida (cheia e com desconto) e a função de prova.</t>
  </si>
  <si>
    <t xml:space="preserve">R$ 185 não está na tabela de programa de computador do INPI de 20/12/2025, aprovada pelas Portarias GM/MDIC 110/2025 e INPI/PR 10/2025. A base anterior leu R$ 210 para o pedido de registro (cód. 730) na Portaria INPI/PR 10/2025.</t>
  </si>
  <si>
    <t xml:space="preserve">https://www.gov.br/inpi/pt-br/servicos/custos-e-pagamento/NovaTabeladeRetribuiesINPI_SOFTWARE_Final_20_dez_25.pdf</t>
  </si>
  <si>
    <t xml:space="preserve">Aqui não há proteção automática. O contrato precisa ter **cessão explícita de direitos patrimoniais**. Para código-fonte previsto no objeto do contrato de prestação de serviços, o art. 4º da Lei do Software</t>
  </si>
  <si>
    <t xml:space="preserve">Contradição no mesmo parágrafo: diz que para PJ não há regra automática e logo depois que o art. 4º da Lei 9.609 dá o código ao contratante. O art. 4º cobre expressamente o 'contratante de serviços'.</t>
  </si>
  <si>
    <t xml:space="preserve">'Para código previsto no objeto do contrato, o art. 4º também protege o contratante. O risco está no que fica fora do escopo e nas obras da Lei 9.610 (design, ilustração, texto). Daí a cessão expressa.'</t>
  </si>
  <si>
    <t xml:space="preserve">Pelo art. 4º da Lei 9.609/1998, salvo estipulação em contrário, o programa feito em contrato de serviços destinado a isso, ou em que a atividade do contratado seja prevista, pertence ao contratante, inclusive PJ. A cessão expressa vale para o que fica fora do escopo e para obras da Lei 9.610, como design, ilustração e texto.</t>
  </si>
  <si>
    <t xml:space="preserve">Em due diligence de M&amp;A ou Série A, o acquirer ou investidor vai perguntar sobre chain of title de todo o código-fonte.</t>
  </si>
  <si>
    <t xml:space="preserve">Inglês sem razão técnica em série no capítulo: acquirer, chain of title, deal, ownership, disclosure, office actions, trade-off, calendar, reverse engineering (cerca de 22 ocorrências).</t>
  </si>
  <si>
    <t xml:space="preserve">'Na auditoria de compra ou de Série A, o comprador vai pedir a cadeia de titularidade de todo o código.' Trocar 'calendar automatizado' por 'agenda com alerta' e 'trade-off' por 'a troca'.</t>
  </si>
  <si>
    <t xml:space="preserve">e mesmo licenças permissivas como MIT e Apache 2.0 exigem preservar os avisos de autoria e licença): ou seja, o código da startup se tornaria obrigatoriamente open source.</t>
  </si>
  <si>
    <t xml:space="preserve">Frase de 110 palavras com parêntese enxertado. O 'ou seja' final passa a se ligar ao MIT e ao Apache, como se licença permissiva abrisse o código. Sentido perdido.</t>
  </si>
  <si>
    <t xml:space="preserve">Partir em quatro frases: a GPL exige abrir o derivado quando há distribuição. Em SaaS, o risco é a AGPL. A LGPL permite ligação dinâmica. MIT e Apache só exigem manter os avisos. Tirar o 'ou seja'.</t>
  </si>
  <si>
    <t xml:space="preserve">O uso de bibliotecas open source com licenças **copyleft** (GPL, LGPL, AGPL) pode contaminar o código proprietário.</t>
  </si>
  <si>
    <t xml:space="preserve">O fecho da frase ('o código da startup se tornaria obrigatoriamente open source') repete um mito. Violar a GPL gera infração de licença e de direito autoral, não abertura automática do código.</t>
  </si>
  <si>
    <t xml:space="preserve">'A empresa fica exposta a ação por violação de direito autoral e terá de abrir o código, trocar a biblioteca ou comprar licença comercial.' Tirar a LGPL da lista de risco alto, já que o próprio texto a chama de copyleft fraco.</t>
  </si>
  <si>
    <t xml:space="preserve">Usar código GPL fora da licença é violação de licença e de direito autoral, não abertura automática do código. Pela FAQ da FSF, quem viola terá de cessar a distribuição. A empresa pode cumprir a licença abrindo o código, trocar a biblioteca ou negociar licença comercial.</t>
  </si>
  <si>
    <t xml:space="preserve">https://gplv3.fsf.org/wiki/index.php/FAQ_Update</t>
  </si>
  <si>
    <t xml:space="preserve">Podem ser usadas em software proprietário sem restrição.</t>
  </si>
  <si>
    <t xml:space="preserve">Contradiz o parêntese da frase anterior, que lembra que MIT e Apache exigem manter avisos de autoria e licença. A Apache 2.0 traz ainda regras de patente e de aviso de alteração.</t>
  </si>
  <si>
    <t xml:space="preserve">'Licenças permissivas (MIT, Apache 2.0, BSD) podem entrar em software proprietário, desde que você mantenha os avisos de autoria e o texto da licença.'</t>
  </si>
  <si>
    <t xml:space="preserve">Problema de ownership no IP pode reduzir o valor percebido em 30–70%.</t>
  </si>
  <si>
    <t xml:space="preserve">Faixa de 30% a 70% e divisão 80/20 do preço (R$ 40M pelo código, R$ 10M pelo time e receita) sem fonte, com precisão inventada. Separar receita do valor do código não faz sentido em SaaS.</t>
  </si>
  <si>
    <t xml:space="preserve">Tirar os números ou citar fonte. Alternativa: 'Se a titularidade não está limpa, o comprador retém parte do preço em conta garantia ou exige indenização específica até a regularização.'</t>
  </si>
  <si>
    <t xml:space="preserve">Em aquisições de tech, o IP é frequentemente o principal ativo.</t>
  </si>
  <si>
    <t xml:space="preserve">O trecho alterna PI e IP sem critério, inclusive em títulos, e troca o gênero ('o IP', 'a PI'). São cerca de 21 ocorrências de 'IP' contra o padrão 'PI' do próprio capítulo.</t>
  </si>
  <si>
    <t xml:space="preserve">Padronizar 'propriedade intelectual (PI)' na primeira menção e 'PI', no feminino, depois. Manter 'IP assignment' só no parêntese da primeira menção à cláusula de cessão.</t>
  </si>
  <si>
    <t xml:space="preserve">| Pré-seed (ideia, nome) | Baixa-Média | Busca prévia de marca. Depositar pedido quando tiver CNPJ. |</t>
  </si>
  <si>
    <t xml:space="preserve">Contradiz a tese do capítulo (depositar no dia um) e a Regra de Sobrevivência (1416), que manda depositar em nome do fundador antes do CNPJ. Prioridade 'Baixa-Média' desdiz a cena de abertura.</t>
  </si>
  <si>
    <t xml:space="preserve">'Pré-seed | Alta para a marca | Busca prévia e depósito do nome antes de qualquer lançamento, em nome do fundador se ainda não houver CNPJ, com transferência ao CNPJ depois.'</t>
  </si>
  <si>
    <t xml:space="preserve">A Lei do Estágio (Lei 11.788/2008) não reproduz a presunção automática de titularidade do empregador prevista na Lei do Software para vínculos CLT ou estatutários</t>
  </si>
  <si>
    <t xml:space="preserve">Provável erro: o art. 4º, § 3º, da Lei 9.609 estende a regra do empregador a 'bolsistas, estagiários e assemelhados'. O mesmo engano está na tabela da linha 1331.</t>
  </si>
  <si>
    <t xml:space="preserve">'Para software, a Lei 9.609 (art. 4º, § 3º) já dá ao contratante o código feito por estagiário. O termo de cessão segue útil para design, textos e outras obras da Lei 9.610 e para delimitar escopo.' Corrigir 1331.</t>
  </si>
  <si>
    <t xml:space="preserve">A Lei 9.609/1998 aplica a regra do empregador ao programa feito por bolsistas, estagiários e assemelhados (art. 4º, § 3º). Salvo estipulação em contrário, o código do estagiário pertence à empresa.</t>
  </si>
  <si>
    <t xml:space="preserve">- **"Patentes de Software no Brasil", ABPI**, análise setorial sobre estado atual da jurisprudência.</t>
  </si>
  <si>
    <t xml:space="preserve">Referência sem autor, ano nem link. Não há como confirmar que a ABPI publicou trabalho com esse título. Pode ser atribuição inventada.</t>
  </si>
  <si>
    <t xml:space="preserve">Confirmar a obra ou trocar por fonte verificável, como as diretrizes do INPI para invenções implementadas por programa de computador (Resolução INPI/PR 158/2016).</t>
  </si>
  <si>
    <t xml:space="preserve">Não se encontrou obra da ABPI com esse título. Como fonte verificável, as diretrizes do INPI para invenções implementadas em computador estão na Portaria INPI/PR 411/2020, em vigor desde 1º/1/2021, que revogou a Res. INPI/PR 158/2016 sugerida pelo revisor.</t>
  </si>
  <si>
    <t xml:space="preserve">https://www.gov.br/inpi/pt-br/central-de-conteudo/legislacao/arquivos/documentos/2020-pr-411-institui-a-nova-versao-das-diretrizes-de-exame-de-pedidos-de-patente-envolvendo-invencoes-implementadas-em-computador.pdf/@@download/file</t>
  </si>
  <si>
    <t xml:space="preserve">no dia a dia em Curitiba que **Henrique** destravou o próximo degrau de escala sustentável do negócio.</t>
  </si>
  <si>
    <t xml:space="preserve">Única volta de Henrique depois da abertura, e em molde. O capítulo não diz se ele pagou os R$ 650 mil ou trocou o nome, e o 'próximo degrau' ignora a perda que a cena montou.</t>
  </si>
  <si>
    <t xml:space="preserve">Fechar a cena em duas frases (o que Henrique escolheu e quanto custou) e usá-la na pergunta 1 do Espelho: 'Se um concorrente depositasse seu nome hoje, você saberia antes do oficial de justiça?'</t>
  </si>
  <si>
    <t xml:space="preserve">Verifique agora mesmo os três pontos onde 80% das startups brasileiras reprovam em auditorias de propriedade intelectual:</t>
  </si>
  <si>
    <t xml:space="preserve">Estatística sem fonte, com cara de inventada. 'Agora mesmo' reforça o tom de coach.</t>
  </si>
  <si>
    <t xml:space="preserve">'Confira os três pontos que as auditorias de propriedade intelectual mais reprovam:'</t>
  </si>
  <si>
    <t xml:space="preserve">depositando em nome da pessoa física do fundador caso o CNPJ ainda não esteja aberto, conforme permite o art. 128 da LPI</t>
  </si>
  <si>
    <t xml:space="preserve">Conselho sem ressalva. O art. 128, § 1º, só deixa a pessoa física registrar marca de atividade que exerça de fato. Depois é preciso transferir ao CNPJ, e marca no CPF vira pendência de auditoria.</t>
  </si>
  <si>
    <t xml:space="preserve">Acrescentar: 'A pessoa física precisa declarar atividade compatível (art. 128, § 1º). Ao abrir o CNPJ, transfira o pedido e anote a cessão no INPI.' Conferir a prática atual do INPI.</t>
  </si>
  <si>
    <t xml:space="preserve">O art. 128 da LPI permite que pessoa física requeira marca, mas o § 1º só admite pedido relativo à atividade que a pessoa exerça efetiva e licitamente, direto ou por empresa que controle, com declaração no próprio pedido, sob as penas da lei.</t>
  </si>
  <si>
    <t xml:space="preserve">Acesse a busca pública do INPI para verificar a situação de todas as marcas da empresa</t>
  </si>
  <si>
    <t xml:space="preserve">O Ritual olha só as próprias marcas. A falha da cena foi não vigiar pedidos de terceiros na RPI, que sai toda terça. O hábito semanal que teria salvado Henrique não aparece.</t>
  </si>
  <si>
    <t xml:space="preserve">'Toda segunda, confira na RPI da semana os pedidos novos nas classes 9, 35 e 42 com nome parecido com o seu. Se houver colidência, são 60 dias para a oposição.'</t>
  </si>
  <si>
    <t xml:space="preserve">e, se quisesse de fato impedir o diretor (cujo salário era de R$ 30 mil/mês) de trabalhar nos três concorrentes diretos por 12 meses, precisaria ter orçado uma quarentena remunerada</t>
  </si>
  <si>
    <t xml:space="preserve">Abertura de 330 palavras num parágrafo só, com frase final de 110 palavras, dois parênteses e ponto e vírgula. A lição se perde no meio da conta.</t>
  </si>
  <si>
    <t xml:space="preserve">Partir a lição em três frases: o que a cláusula de não aliciamento teria permitido cobrar, quanto custaria a quarentena (R$ 180 mil a R$ 360 mil no ano) e a opção de renúncia na saída.</t>
  </si>
  <si>
    <t xml:space="preserve">**Sigilo Qualificado** e **Quarentena Remunerada (*Garden Leave*)** para posições estratégicas.</t>
  </si>
  <si>
    <t xml:space="preserve">1431 iguala quarentena e garden leave. 1447 diz que a não concorrência pós-contrato 'não se confunde com o garden leave', do aviso prévio. O resto do capítulo usa quarentena para o pós-contrato.</t>
  </si>
  <si>
    <t xml:space="preserve">Usar 'quarentena remunerada' só para a não concorrência pós-contrato e apresentar o garden leave como figura distinta, do aviso prévio. Corrigir o parêntese de 1431.</t>
  </si>
  <si>
    <t xml:space="preserve">Na jurisprudência consolidada do Tribunal Superior do Trabalho (TST, aplicando por analogia o art. 444 da CLT</t>
  </si>
  <si>
    <t xml:space="preserve">Contradição: 1445 fala em jurisprudência consolidada com quatro requisitos, 1453 diz que os tribunais tratam o tema 'de forma ambígua', 1436 fala em divergência e 1465 lista três requisitos.</t>
  </si>
  <si>
    <t xml:space="preserve">Formulação honesta e única: 'Não há lei nem súmula. A maior parte das decisões do TST exige quatro requisitos...' Alinhar 1453 e a lista de 1465 aos mesmos quatro.</t>
  </si>
  <si>
    <t xml:space="preserve">Não há lei nem súmula sobre não concorrência após o contrato. Os tribunais costumam exigir prazo, limite territorial e de atividade e compensação financeira, e o TST já anulou cláusula sem limite territorial e sem contrapartida. Não é jurisprudência consolidada.</t>
  </si>
  <si>
    <t xml:space="preserve">https://www.coad.com.br/home/noticias-detalhe/85205/clausula-de-nao-concorrencia-deve-estabelecer-prazo-e-indenizacao</t>
  </si>
  <si>
    <t xml:space="preserve">- **Art. 421 do Código Civil:** liberdade contratual limitada pela boa-fé e função social</t>
  </si>
  <si>
    <t xml:space="preserve">O art. 421 trata da função social, a boa-fé está no art. 422. Na linha seguinte, o art. 482 da CLT aparece como 'implícito', mas a alínea c trata de concorrência de forma expressa.</t>
  </si>
  <si>
    <t xml:space="preserve">'Arts. 421 e 422 do CC: liberdade contratual nos limites da função social e da boa-fé.' E 'Art. 482, c, da CLT: concorrer com o empregador durante o contrato é falta grave.'</t>
  </si>
  <si>
    <t xml:space="preserve">O art. 421 do Código Civil trata só da função social: a liberdade contratual é exercida nos limites dela. A boa-fé e a probidade estão no art. 422. E o art. 482, c, da CLT trata de forma expressa da concorrência do empregado durante o contrato.</t>
  </si>
  <si>
    <t xml:space="preserve">https://planalto.gov.br/ccivil_03/_ato2019-2022/2019/lei/l13874.htm | https://www.conjur.com.br/2020-out-30/reflexoes-trabalhistas-lealdade-boa-fe-contratos-trabalho//?print=1</t>
  </si>
  <si>
    <t xml:space="preserve">para a startup, o pagamento mensal durante a quarentena é superior porque preserva o caixa e permite suspender o desembolso se houver quebra da obrigação)</t>
  </si>
  <si>
    <t xml:space="preserve">Itens vizinhos se contradizem: 1485 diz que o pagamento mensal é 'pior para o fluxo de caixa da empresa' e 'melhor para o funcionário'. 1486 diz o contrário nos dois pontos.</t>
  </si>
  <si>
    <t xml:space="preserve">'Mensal: melhor para a empresa, que preserva caixa e suspende o pagamento se houver violação. Parcela única: preferida por quem sai, exige caixa imediato e cláusula de restituição com multa.'</t>
  </si>
  <si>
    <t xml:space="preserve">na prática contratual do Volume 8, recomenda-se fixar prazo de dois a cinco anos após o término do vínculo</t>
  </si>
  <si>
    <t xml:space="preserve">Texto de bastidor: o capítulo está no Vol. 8 e cita a si mesmo como 'Volume 8'. A faixa também diverge da seção de NDA do Cap. 5 (1900 a 1904).</t>
  </si>
  <si>
    <t xml:space="preserve">'Para o NDA, fixe de dois a cinco anos após a saída para informação comercial e técnica geral, e prazo indeterminado só para segredos listados em anexo.' Alinhar com 1900.</t>
  </si>
  <si>
    <t xml:space="preserve">A base legal expressa está no **art. 1.147 do Código Civil**, que proíbe o alienante do estabelecimento de fazer concorrência ao adquirente</t>
  </si>
  <si>
    <t xml:space="preserve">O art. 1.147 rege o trespasse (venda do estabelecimento). Na venda de quotas ou ações, o M&amp;A típico de startup, ele vale no máximo por analogia. O texto o apresenta como base expressa para os dois.</t>
  </si>
  <si>
    <t xml:space="preserve">'Na venda do estabelecimento, o art. 1.147 do CC já veda concorrer por cinco anos. Na venda de quotas ou ações, a restrição precisa estar no contrato, e tribunais e CADE usam os cinco anos como referência.'</t>
  </si>
  <si>
    <t xml:space="preserve">O art. 1.147 do CC veda ao alienante do estabelecimento concorrer com o adquirente nos cinco anos seguintes, salvo autorização expressa, e só é base expressa no trespasse. Na venda de quotas ou ações não há transferência do estabelecimento e a restrição precisa estar no contrato.</t>
  </si>
  <si>
    <t xml:space="preserve">https://www.migalhas.com.br/depeso/174820/as-clausulas-de-nao-concorrencia-e-as-disposicoes-do-codigo-civil</t>
  </si>
  <si>
    <t xml:space="preserve">Contrapartida: parte do preço de venda é alocada à não-concorrência</t>
  </si>
  <si>
    <t xml:space="preserve">Sem ressalva tributária. O valor pago pela não concorrência pode ser tratado como rendimento do vendedor, na tabela progressiva, e não como ganho de capital. A alocação muda o imposto do fundador.</t>
  </si>
  <si>
    <t xml:space="preserve">Acrescentar: 'Cuidado com o imposto: a parcela da não concorrência pode ser tributada como rendimento comum. Defina a alocação com o tributarista antes do contrato.' Remeter ao Vol. 9, Cap. 17. Vale também para 1576.</t>
  </si>
  <si>
    <t xml:space="preserve">A alocação muda o imposto, e falta a ressalva. Em solução de consulta noticiada em 2019, a Receita tratou como ganho de capital a venda de participação societária com cláusula de não concorrência e negou ao valor natureza de indenização. A parcela alocada em separado à não concorrência não tem regra pacificada.</t>
  </si>
  <si>
    <t xml:space="preserve">https://netcpa.com.br/colunas/incide-ir-em-valor-pago-por-clausula-de-nao-competicao-diz-receita/2090</t>
  </si>
  <si>
    <t xml:space="preserve">(além da regra supletiva de 5 anos no trespasse empresarial do art. 1.147 do Código Civil)</t>
  </si>
  <si>
    <t xml:space="preserve">O art. 1.147 vale para a venda do estabelecimento, não para retirada de sócio ou venda de quotas. Sugerir não concorrência legal de 5 anos na saída do cofundador induz a não escrever a cláusula.</t>
  </si>
  <si>
    <t xml:space="preserve">Cortar o parêntese ou trocar por: 'Sem cláusula escrita, nenhuma regra legal impede o sócio que sai de concorrer. O art. 1.147 só cobre a venda do estabelecimento.' O Vol. 9 trata o artigo só como referência.</t>
  </si>
  <si>
    <t xml:space="preserve">O art. 1.147 do CC proíbe o alienante do estabelecimento de concorrer com o adquirente por cinco anos, salvo autorização expressa. Vale para o trespasse, não para a retirada de sócio nem para a venda de quotas, em que a restrição depende de cláusula escrita.</t>
  </si>
  <si>
    <t xml:space="preserve">na **exclusão extrajudicial ou judicial por falta grave** (art. 1.085 do CC, que exige justa causa por atos de inegável gravidade e previsão no contrato social)</t>
  </si>
  <si>
    <t xml:space="preserve">O art. 1.085 trata só da exclusão extrajudicial pela maioria, com previsão no contrato social. A exclusão judicial por falta grave está no art. 1.030. O parágrafo inteiro é uma frase de 150 palavras.</t>
  </si>
  <si>
    <t xml:space="preserve">Separar: 'exclusão extrajudicial pela maioria (art. 1.085, exige previsão no contrato social)' e 'exclusão judicial por falta grave (art. 1.030)'. Partir as três modalidades de saída em três frases.</t>
  </si>
  <si>
    <t xml:space="preserve">O art. 1.085 do CC trata só da exclusão extrajudicial pela maioria do capital, por atos de inegável gravidade, com justa causa prevista no contrato social e reunião convocada para isso. A exclusão judicial por falta grave está no art. 1.030 e não depende de cláusula contratual.</t>
  </si>
  <si>
    <t xml:space="preserve">https://www.migalhas.com.br/depeso/456438/a-exclusao-de-socio-pela-via-extrajudicial</t>
  </si>
  <si>
    <t xml:space="preserve">### O Outro Lado da Mesa: O Que Você (Fundador) Jamais Deve Assinar Sem Ler em um Term Sheet ou M&amp;A</t>
  </si>
  <si>
    <t xml:space="preserve">O título promete o lado de quem assina, mas metade da seção é checklist do empregador que redige a cláusula. Term sheet não aparece no corpo.</t>
  </si>
  <si>
    <t xml:space="preserve">'Os dois lados da mesa: o que conferir ao impor e ao assinar uma não concorrência', com os dois checklists em subtítulos próprios.</t>
  </si>
  <si>
    <t xml:space="preserve">- [ ] O que acontece se o adquirente me demitir antes do prazo: a non-compete persiste?</t>
  </si>
  <si>
    <t xml:space="preserve">O gênero oscila: 'o non-compete' (1443, 1510, 1587) e 'a non-compete' (1576, 1578, 1593, 1594). O mesmo ocorre com 'o LOI' e 'a LOI' no Cap. 5.</t>
  </si>
  <si>
    <t xml:space="preserve">Fixar 'a cláusula de não concorrência' na prosa e deixar o inglês só no parêntese da primeira menção. Para LOI, 'a carta de intenções'.</t>
  </si>
  <si>
    <t xml:space="preserve">Callout vazio: o título aparece sem conteúdo no meio da seção. Sobra de lista de links cortada na limpeza.</t>
  </si>
  <si>
    <t xml:space="preserve">Apagar o callout. As remissões úteis (Fase 20 e Cap. 12 do Vol. 9) já estão no 'Ver também' de 1596.</t>
  </si>
  <si>
    <t xml:space="preserve">- **Cláusula de quarentena automática sem janela de dispensa prévia:**</t>
  </si>
  <si>
    <t xml:space="preserve">A seção abre com um item de marcador e segue com lista numerada de 1 a 6, como dois textos colados. O título fala só da quarentena automática, que é o tema do primeiro item.</t>
  </si>
  <si>
    <t xml:space="preserve">Numerar a quarentena automática como item 1 da mesma lista e dar à seção um título que cubra os sete erros.</t>
  </si>
  <si>
    <t xml:space="preserve">Juridicamente frágil; gera ônus de prova invertido para a empresa na Justiça do Trabalho.</t>
  </si>
  <si>
    <t xml:space="preserve">Sem contraprestação, a cláusula tende a ser declarada nula. Isso não 'inverte o ônus da prova'. A frase mistura conceitos processuais e engana quem lê sem advogado.</t>
  </si>
  <si>
    <t xml:space="preserve">'Non-compete sem contraprestação para empregado: a Justiça do Trabalho tende a anular a cláusula, e a multa cai junto.'</t>
  </si>
  <si>
    <t xml:space="preserve">A Justiça do Trabalho tende a invalidar a cláusula de não concorrência pós-contrato que não tenha compensação financeira, prazo e limite territorial razoáveis (TST, 2ª Turma, processo 1066-03.2014.5.12.0022, 2017). A consequência é a invalidade da cláusula, não a inversão do ônus da prova.</t>
  </si>
  <si>
    <t xml:space="preserve">**Lucas e Marina** transformaram o protocolo de *O Espelho da Quarentena: Suas Cláusulas de...* em critério obrigatório antes de liberar novos recursos do orçamento.</t>
  </si>
  <si>
    <t xml:space="preserve">Única volta de Lucas e Marina depois da abertura, em molde e fora do tema (não concorrência não é critério para liberar orçamento). O ex-diretor e os 12 clientes nunca são retomados.</t>
  </si>
  <si>
    <t xml:space="preserve">Fechar a cena: o que Lucas conseguiu cobrar e o que mudou no contrato do novo VP de Vendas. Marina, a comercial, conduz a revisão. Usar o caso na pergunta 3 do Espelho.</t>
  </si>
  <si>
    <t xml:space="preserve">**Regra de Sobrevivência:** Para 95% da equipe, não use *non-compete* pós-contratual; use cláusulas implacáveis de confidencialidade</t>
  </si>
  <si>
    <t xml:space="preserve">Percentual sem base ('95%') e adjetivo da lista proibida ('implacáveis'), em antítese com ponto e vírgula. O capítulo usa ainda 'cirúrgica' (1431) e 'Vital' (1457).</t>
  </si>
  <si>
    <t xml:space="preserve">'Regra de sobrevivência: não use não concorrência pós-contrato para a equipe em geral. Use confidencialidade, cessão de PI e não aliciamento bem redigidos e reserve a quarentena paga à diretoria.'</t>
  </si>
  <si>
    <t xml:space="preserve">aceitas pelos tribunais sem indenização mensal por não impedirem o exercício da profissão</t>
  </si>
  <si>
    <t xml:space="preserve">Afirmação categórica que o próprio capítulo relativiza (1493: 'frequentemente validada', compensação 'reforça sua defesa'). A abertura (1427) e o Espelho (1608) repetem a mesma certeza.</t>
  </si>
  <si>
    <t xml:space="preserve">'em geral aceitas sem indenização mensal quando limitadas a clientes e colegas listados e por prazo curto. Em cargo estratégico, uma compensação reforça a defesa.' Ajustar 1427 e 1608 no mesmo tom.</t>
  </si>
  <si>
    <t xml:space="preserve">Não achei decisão ou levantamento que confirme que os tribunais aceitam o não aliciamento sem compensação como regra. A jurisprudência citada nas fontes trata da não concorrência, que exige limites e compensação.</t>
  </si>
  <si>
    <t xml:space="preserve">https://juridico.ai/blog/direito-civil/clausula-de-nao-concorrencia/</t>
  </si>
  <si>
    <t xml:space="preserve">**O Ritual de Segunda-Feira às 9h:** Revise com seu advogado trabalhista/societário os contratos dos seus diretores e cofundadores</t>
  </si>
  <si>
    <t xml:space="preserve">É tarefa única, não hábito semanal. Revisar todos os contratos da diretoria toda segunda não se sustenta.</t>
  </si>
  <si>
    <t xml:space="preserve">'Toda segunda, veja se alguém da diretoria pediu demissão ou está em aviso. Para cada saída, decida em 48 horas, por notificação escrita, se ativa ou dispensa a quarentena.'</t>
  </si>
  <si>
    <t xml:space="preserve">&gt; [!important] Relação com o Capítulo 5 (Arquitetura Contratual para Startups: Operação e Contratos em Profundidade por Tipo)</t>
  </si>
  <si>
    <t xml:space="preserve">O Cap. 5 remete a si mesmo como se fosse outro capítulo ('ver primeiro Capítulo 5'). Sobra da fusão de 'Contratos e Aspectos Legais' com 'Contratos em Profundidade por Tipo'.</t>
  </si>
  <si>
    <t xml:space="preserve">Apagar o callout. Se o panorama operacional (quando chamar advogado, fluxo de aprovação) se perdeu na fusão, recuperar o essencial numa seção curta deste capítulo.</t>
  </si>
  <si>
    <t xml:space="preserve">&gt; Relevante para Capítulo 5: Contratos e Aspectos Legais,</t>
  </si>
  <si>
    <t xml:space="preserve">Dentro do próprio Cap. 5, o 'Posição no livro' cita 'Capítulo 5: Contratos e Aspectos Legais', título que não existe mais. O 'Ver também' de 2185 repete o erro e o Cap. 4 (1439) usa o mesmo rótulo.</t>
  </si>
  <si>
    <t xml:space="preserve">Tirar 'Capítulo 5: Contratos e Aspectos Legais' de 1642 e 2185. Em 1439, trocar o rótulo do link para 'Capítulo 5: Arquitetura Contratual'.</t>
  </si>
  <si>
    <t xml:space="preserve">Mesmo depois que seu advogado barrou a cláusula de multa ilimitada na minuta da operadora de saúde</t>
  </si>
  <si>
    <t xml:space="preserve">A abertura (8:1627) lista SLA sem teto, DPA com responsabilidade total e rescisão sem aviso. Não fala de multa ilimitada.</t>
  </si>
  <si>
    <t xml:space="preserve">'Mesmo depois que seu advogado barrou o SLA sem teto e a responsabilidade solidária do DPA...'.</t>
  </si>
  <si>
    <t xml:space="preserve">A cena de 1627 não tem multa ilimitada. Os riscos eram SLA sem teto, DPA com culpa por incidente da operadora e rescisão sem aviso. 'Operadora de saúde' também troca 'operadora de benefícios'.</t>
  </si>
  <si>
    <t xml:space="preserve">'Mesmo depois que o advogado reescreveu o SLA, o DPA e a rescisão da minuta da operadora, a Dra. Camila percebeu...'</t>
  </si>
  <si>
    <t xml:space="preserve">**1. Assinar MSA (Master Services Agreement, contrato guarda-chuva entre empresas) com IP assignment (cessão de propriedade intelectual) irrestrito sem ler.**</t>
  </si>
  <si>
    <t xml:space="preserve">Glosa automática repetida: MSA é explicado em 1627, aqui e em 1670. NDA (1660, 1847), due diligence (1654), DPA e LOI recebem parênteses a cada aparição.</t>
  </si>
  <si>
    <t xml:space="preserve">Glosar cada sigla uma vez, na primeira menção do capítulo, e depois usar só a sigla ou o termo em português: 'Assinar contrato-mestre com cessão irrestrita de PI sem ler'.</t>
  </si>
  <si>
    <t xml:space="preserve">Este capítulo desmonta os principais tipos de contrato que uma startup usa e explica o que está em jogo em cada um.</t>
  </si>
  <si>
    <t xml:space="preserve">Depois desta linha, a Dra. Camila some por 540 linhas e o corpo usa só exemplos de SaaS (uptime, SoW, clickwrap, upsell). A cena da operadora não volta em MSA, SLA nem DPA.</t>
  </si>
  <si>
    <t xml:space="preserve">Retomar Camila no corpo: no SLA (teto de volume para o agendamento em 48 horas) e no DPA (quem responde por incidente no portal da operadora). Ou abrir com Lucas e Marina, cujo SaaS combina com o corpo.</t>
  </si>
  <si>
    <t xml:space="preserve">(2) o **Order Form (Proposta Comercial)** tem uma página com escopo, volume de licenças, preço, reajuste e vigência</t>
  </si>
  <si>
    <t xml:space="preserve">O termo flutua: 'Ordem de Serviço (SOW/Order Form)' (1631), 'Order Form (Proposta Comercial)' (1670), 'Ordens de Serviço (SoW)' (1734), 'SoW (Statement of Work)' (1751). São peças distintas.</t>
  </si>
  <si>
    <t xml:space="preserve">Definir uma vez: 'pedido de compra (order form), para licença SaaS' e 'escopo de trabalho (SOW), para serviço sob medida'. Grafar sempre SOW e não chamar order form de proposta comercial.</t>
  </si>
  <si>
    <t xml:space="preserve">O art. 421 do Código Civil brasileiro estabelece a liberdade de contratar: e com ela, a responsabilidade pelo que foi acordado.</t>
  </si>
  <si>
    <t xml:space="preserve">Dois-pontos no lugar do travessão retirado, antes de 'e', 'mas', 'que', 'não'. No Cap. 5 são cerca de 15 casos (1676, 1692, 1833, 1867, 1908, 2001, 2004, 2039, 2133, 2137).</t>
  </si>
  <si>
    <t xml:space="preserve">'O art. 421 do Código Civil garante a liberdade de contratar, e com ela vem a responsabilidade pelo que foi assinado.' Em 1692: '... por danos indiretos, que podem ser muito maiores que o valor do contrato.'</t>
  </si>
  <si>
    <t xml:space="preserve">- Cláusula inserida mediante dolo ou coação comprovada.</t>
  </si>
  <si>
    <t xml:space="preserve">Repete o item anterior, que já trata de dolo e coação. A lista se chama 'O que pode ser nulo', mas o item 2 explica hipóteses de anulabilidade e virou parágrafo de 90 palavras.</t>
  </si>
  <si>
    <t xml:space="preserve">Cortar este item. Renomear a lista para 'O que pode ser nulo ou anulado entre empresas' e partir o item 2 em dois: vícios (lesão, dolo, coação, anuláveis em 4 anos) e contrato de adesão (art. 424).</t>
  </si>
  <si>
    <t xml:space="preserve">(e observado que esta limitação aplica-se exclusivamente a contratos empresariais B2B, sendo nula em relações de consumo pelo art. 51, I, do CDC)</t>
  </si>
  <si>
    <t xml:space="preserve">Nota do autor dentro do modelo de cláusula: quem copiar leva o comentário para o contrato. A cláusula ainda repete 'lucros cessantes' duas vezes e quebra a largura das linhas do bloco.</t>
  </si>
  <si>
    <t xml:space="preserve">Tirar o parêntese do modelo e deixar a ressalva só no texto de 1706. Na cláusula: '... não responderá por lucros cessantes nem por danos indiretos, incidentais ou punitivos'.</t>
  </si>
  <si>
    <t xml:space="preserve">mas o piso inegociável para a startup deve ser limitar a indenização a um múltiplo do valor pago no contrato</t>
  </si>
  <si>
    <t xml:space="preserve">'Piso' usado para o que é teto, numa frase sobre teto. O parêntese seguinte repete a ressalva já posta dentro da cláusula (dolo, culpa grave, CDC, LGPD).</t>
  </si>
  <si>
    <t xml:space="preserve">'O cliente vai negociar o teto. Sua linha de corte: a indenização fica limitada a um múltiplo do valor pago no contrato.' Deixar a ressalva legal só aqui, fora do modelo.</t>
  </si>
  <si>
    <t xml:space="preserve">**Arbitragem:** método alternativo de resolução de disputas, um árbitro privado (ou painel) julga em vez do Judiciário.</t>
  </si>
  <si>
    <t xml:space="preserve">Vírgula emenda duas orações, sobra do travessão retirado. 'Sigiloso' aparece como regra, mas o sigilo depende do regulamento da câmara ou do contrato.</t>
  </si>
  <si>
    <t xml:space="preserve">'Arbitragem: um árbitro privado, ou um painel, julga a disputa no lugar do Judiciário.' E 'sigiloso quando o regulamento da câmara ou a cláusula assim preveem'.</t>
  </si>
  <si>
    <t xml:space="preserve">Ambiguidade em definições é a origem de 80% das disputas contratuais.</t>
  </si>
  <si>
    <t xml:space="preserve">Estatística sem fonte, com precisão inventada. Mesmo padrão dos '80% das startups' do Espelho do Cap. 3 (1410).</t>
  </si>
  <si>
    <t xml:space="preserve">'Definição ambígua está na raiz de boa parte das disputas contratuais.' Ou citar a fonte.</t>
  </si>
  <si>
    <t xml:space="preserve">&gt; [!warning] IP assignment irrestrito pode destruir o cap table</t>
  </si>
  <si>
    <t xml:space="preserve">Termo trocado: a cessão irrestrita afeta a titularidade do produto e o valuation, não o cap table. O callout ainda repete o caso já contado em 1652 a 1654.</t>
  </si>
  <si>
    <t xml:space="preserve">Título: 'Cessão irrestrita de PI pode entregar seu produto ao cliente'. Cortar o corpo ou remeter ao erro 1 do início do capítulo.</t>
  </si>
  <si>
    <t xml:space="preserve">o que acontece quando o cliente pede algo fora do escopo, não pode virar desconto no preço original.</t>
  </si>
  <si>
    <t xml:space="preserve">Frase quebrada pela retirada do travessão: 'não pode virar desconto' fica sem sujeito. Em 1783 falta o 'mas' entre 'não "sistema funcionando"' e a definição correta.</t>
  </si>
  <si>
    <t xml:space="preserve">'Gestão de mudanças: defina o que acontece quando o cliente pede algo fora do escopo. Pedido extra vira aditivo com preço, nunca trabalho de graça.' Em 1783: 'não "sistema funcionando", mas "sistema que..."'.</t>
  </si>
  <si>
    <t xml:space="preserve">convém estipular em contrato que o operador avise o controlador em 24 a 48 horas. O DPA deve definir o prazo de notificação do operador ao controlador: na prática do mercado, 72 horas</t>
  </si>
  <si>
    <t xml:space="preserve">Frases seguidas dão prazos opostos (24 a 48 h e 72 h). No GDPR, 72 h é o prazo do controlador à autoridade, não do operador. Com 3 dias úteis na ANPD, 72 h do operador esgotam o prazo.</t>
  </si>
  <si>
    <t xml:space="preserve">Manter só 24 a 48 horas e cortar a frase final, ou: 'No GDPR, o operador avisa sem demora injustificada. As 72 horas são do controlador para a autoridade.'</t>
  </si>
  <si>
    <t xml:space="preserve">No GDPR, as 72 horas são o prazo do controlador para notificar a autoridade (art. 33, 1). O operador avisa o controlador sem demora injustificada, sem prazo em horas (art. 33, 2). No Brasil o controlador tem três dias úteis (Res. CD/ANPD 15/2024), e 72 horas do operador podem consumir quase todo esse prazo.</t>
  </si>
  <si>
    <t xml:space="preserve">https://www.legislation.gov.uk/eur/2016/679/article/33/adopted</t>
  </si>
  <si>
    <t xml:space="preserve">| Prazo de notificação de incidente | "Prazo razoável" (ANPD orientou 72h para incidentes graves) |</t>
  </si>
  <si>
    <t xml:space="preserve">Tabela desatualizada e em choque com 1829: desde a Resolução CD/ANPD 15/2024 o prazo é de três dias úteis, não 'prazo razoável' nem 72 horas.</t>
  </si>
  <si>
    <t xml:space="preserve">'Três dias úteis da ciência do incidente, para ANPD e titulares (Res. CD/ANPD 15/2024), em dobro para agente de pequeno porte.'</t>
  </si>
  <si>
    <t xml:space="preserve">A Res. CD/ANPD 15/2024 fixou três dias úteis para o controlador comunicar o incidente à ANPD (art. 6º) e aos titulares (art. 9º), contados do conhecimento de que o incidente afetou dados pessoais. Para agente de pequeno porte o prazo conta em dobro.</t>
  </si>
  <si>
    <t xml:space="preserve">Resolução CD/ANPD 19/2024, de adoção obrigatória até agosto de 2025 nos contratos que usam esse mecanismo</t>
  </si>
  <si>
    <t xml:space="preserve">Em outubro de 2026 o prazo já passou. 'De adoção obrigatória até agosto de 2025' sugere que a obrigação terminou.</t>
  </si>
  <si>
    <t xml:space="preserve">'obrigatórias desde agosto de 2025 nos contratos que usam esse mecanismo (Res. CD/ANPD 19/2024)'.</t>
  </si>
  <si>
    <t xml:space="preserve">A Res. CD/ANPD 19/2024, publicada em 23/8/2024, deu 12 meses para quem usa cláusulas contratuais incorporar as cláusulas-padrão da ANPD. Desde agosto de 2025 elas são obrigatórias nesses contratos.</t>
  </si>
  <si>
    <t xml:space="preserve">https://www.gov.br/anpd/pt-br/acesso-a-informacao/institucional/atos-normativos/regulamentacoes_anpd/resolucao-cd-anpd-no-19-de-23-de-agosto-de-2024</t>
  </si>
  <si>
    <t xml:space="preserve">**Regra de ouro com investidores (VCs):** nunca peça assinatura de NDA para apresentar o *pitch deck* inicial a um fundo de Venture Capital</t>
  </si>
  <si>
    <t xml:space="preserve">A definição de NDA unilateral virou parágrafo de 190 palavras com a regra para fundos e a cláusula de conhecimento residual de CVC. Três assuntos sob o rótulo 'Unilateral'.</t>
  </si>
  <si>
    <t xml:space="preserve">Deixar em 'Unilateral' só a definição. Criar dois subtítulos curtos: 'NDA com fundos: não peça' e 'NDA com corporações e CVCs: recuse conhecimento residual'. Trocar 'Regra de ouro'.</t>
  </si>
  <si>
    <t xml:space="preserve">a obrigação de sigilo deve perdurar enquanto a informação mantiver natureza secreta (amparada também pelo art. 195, XI, da LPI): podem ser considerados excessivos pela doutrina e jurisprudência.</t>
  </si>
  <si>
    <t xml:space="preserve">Frase partida: 'podem ser considerados excessivos' não tem sujeito. Sobrou da versão anterior, que falava de prazo indeterminado. Como está, sugere que o sigilo do segredo industrial é excessivo.</t>
  </si>
  <si>
    <t xml:space="preserve">Cortar o que vem depois de '(art. 195, XI, da LPI)'. Se a ideia é alertar, escrever: 'Prazo indeterminado para informação comercial comum tende a ser visto como excessivo.'</t>
  </si>
  <si>
    <t xml:space="preserve">- **5 anos** para informações técnicas sensíveis ou segredos industriais: justificável para tecnologia de produto.</t>
  </si>
  <si>
    <t xml:space="preserve">A lista contradiz a frase que a introduz: segredo industrial com sigilo enquanto durar (1900) vira 5 anos aqui e 'indefinido' no item seguinte. Informação comercial: 2 a 5 anos ou 2 a 3 anos (1902).</t>
  </si>
  <si>
    <t xml:space="preserve">Três faixas coerentes: informação comercial, 2 a 3 anos. Técnica sensível, 5 anos. Segredo industrial listado em anexo, enquanto for segredo. Alinhar com 1503, no Cap. 4.</t>
  </si>
  <si>
    <t xml:space="preserve">o dever de lealdade e confidencialidade já existe implicitamente na relação de emprego (art. 482, "g" e "h" da CLT).</t>
  </si>
  <si>
    <t xml:space="preserve">A alínea h do art. 482 trata de indisciplina e insubordinação, não de sigilo. A alínea que cabe ao lado da g é a c (concorrência com o empregador).</t>
  </si>
  <si>
    <t xml:space="preserve">'(art. 482, c e g, da CLT)'.</t>
  </si>
  <si>
    <t xml:space="preserve">No art. 482 da CLT, a alínea g trata da violação de segredo da empresa e a alínea c da negociação habitual que concorre com o empregador. A alínea h trata de indisciplina ou insubordinação.</t>
  </si>
  <si>
    <t xml:space="preserve">https://www.legjur.com/legislacao/art/DCL_00054521943-482</t>
  </si>
  <si>
    <t xml:space="preserve">NDA é obrigatório antes de qualquer divulgação de informação sensível.</t>
  </si>
  <si>
    <t xml:space="preserve">Junta investidores aos advisors e parceiros e contradiz a regra de 1851 ('nunca peça assinatura de NDA' a fundo). O leitor fica sem saber se pede NDA a investidor.</t>
  </si>
  <si>
    <t xml:space="preserve">'Advisors e parceiros: NDA antes de qualquer informação sensível. Investidores: sem NDA no pitch. O sensível fica para o data room, depois do term sheet, quando o NDA entra no pacote.'</t>
  </si>
  <si>
    <t xml:space="preserve">- NDA que não específica consequências do descumprimento</t>
  </si>
  <si>
    <t xml:space="preserve">Palavra trocada: 'específica' (adjetivo) no lugar de 'especifica' (verbo).</t>
  </si>
  <si>
    <t xml:space="preserve">'NDA que não especifica as consequências do descumprimento.'</t>
  </si>
  <si>
    <t xml:space="preserve">&gt; [!warning] LOI sem prazo de exclusividade favorece o adquirente</t>
  </si>
  <si>
    <t xml:space="preserve">O título fala de LOI sem prazo, o corpo fala de exclusividade de 60 dias sem limite de escopo. E 60 dias está dentro da faixa 'típica' de 30 a 60 dias dada em 1960.</t>
  </si>
  <si>
    <t xml:space="preserve">Título: 'Exclusividade longa e sem escopo favorece o comprador'. Corpo: 'Negocie 30 a 45 dias, com prorrogação só por acordo das duas partes.' Ajustar 1960 para a mesma faixa.</t>
  </si>
  <si>
    <t xml:space="preserve">indo tipicamente de 0,15% a 1,0% em opções, com *vesting* mensal ao longo de 12 a 24 meses e *cliff* de 3 meses</t>
  </si>
  <si>
    <t xml:space="preserve">A tabela de 2014 a 2016 dá cliff de 6 meses e outra faixa (0,1% a 1%). O Vol. 1, Cap. 12, sugere vesting de 4 anos com cliff de 1 ano para advisor. Três números para o mesmo contrato.</t>
  </si>
  <si>
    <t xml:space="preserve">Conferir a grade atual do FAST e usar uma referência só na coleção. Se o FAST tem cliff de 3 meses, corrigir a tabela e explicar por que o Vol. 1 propõe prazo mais longo.</t>
  </si>
  <si>
    <t xml:space="preserve">A versão 3 do FAST (Founder Institute, julho de 2026) usa os estágios pré-seed, seed e série A e vai de 0,10% a 1,00%: standard 0,50%, 0,25% e 0,10%, expert 1,00%, 0,75% e 0,50%. O vesting é de dois anos com cliff de três meses.</t>
  </si>
  <si>
    <t xml:space="preserve">Pedir exclusividade setorial para um advisor que investe parte do valor no seu equity é irreal e afasta bons advisors.</t>
  </si>
  <si>
    <t xml:space="preserve">Sentido perdido: o advisor não investe no equity, recebe participação como pagamento. A frase sugere outra figura, o advisor investidor.</t>
  </si>
  <si>
    <t xml:space="preserve">'Pedir exclusividade setorial a quem recebe uma fração pequena de participação é irreal e afasta bons advisors.'</t>
  </si>
  <si>
    <t xml:space="preserve">Usar simplesmente "Advisor" ou "Conselheiro".</t>
  </si>
  <si>
    <t xml:space="preserve">'Conselheiro' é o título de quem senta em conselho de administração, cargo com dever fiduciário. Recomendá-lo para afastar responsabilidade societária pode ter o efeito contrário.</t>
  </si>
  <si>
    <t xml:space="preserve">'Use "advisor" ou "conselheiro consultivo" e escreva no contrato que não há cargo estatutário nem assento em conselho.'</t>
  </si>
  <si>
    <t xml:space="preserve">Advisor serve. Conselheiro é o título de quem integra conselho, e membros de órgão técnico ou consultivo criado pelo estatuto respondem como administradores (Lei 6.404/1976, art. 160). Comitê sem previsão estatutária fica no contrato.</t>
  </si>
  <si>
    <t xml:space="preserve">https://ambitojuridico.com.br/a-responsabilidade-civil-dos-comites-assessorios-nao-estatutarios-por-decisoes-da-diretoria-em-sociedades-anonimas/</t>
  </si>
  <si>
    <t xml:space="preserve">Validade jurídica baixa: tribunais brasileiros e americanos têm rejeitado browsewrap em disputas</t>
  </si>
  <si>
    <t xml:space="preserve">Afirmação sobre jurisprudência brasileira sem caso nem fonte. Nos EUA há precedentes conhecidos. No Brasil, a frase precisa de exemplo.</t>
  </si>
  <si>
    <t xml:space="preserve">Citar decisão brasileira ou ajustar: 'Tribunais americanos rejeitam o browsewrap com frequência, e no Brasil o CDC exige informação clara e prévia (arts. 6º, III, e 46).'</t>
  </si>
  <si>
    <t xml:space="preserve">Nos EUA há decisões que recusam browsewrap sem aviso claro dos termos, como Wollen v. Gulf Stream Restoration and Cleaning (Nova Jersey, 2021), embora tribunais o aceitem quando os termos são bem comunicados. Não achei decisão brasileira que trate de browsewrap.</t>
  </si>
  <si>
    <t xml:space="preserve">https://bipc.com/creating-binding-browsewrap-agreements-for-companies-providing-internet-based-consumer-products-or-services-industries</t>
  </si>
  <si>
    <t xml:space="preserve">são nulas de pleno direito (arts. 51, I e VII, e 101, I, do CDC; ver Capítulo 8).</t>
  </si>
  <si>
    <t xml:space="preserve">Remissão errada: no Vol. 8 o CDC é o Capítulo 7. O Capítulo 8 trata de contencioso. Parece numeração anterior.</t>
  </si>
  <si>
    <t xml:space="preserve">Apontar o link para o Capítulo 7 (Direito do Consumidor e CDC para Startups).</t>
  </si>
  <si>
    <t xml:space="preserve">#### Política de Privacidade como contrato</t>
  </si>
  <si>
    <t xml:space="preserve">O subtítulo contradiz o corpo, que afirma que a política 'não é um contrato'. O texto foi reescrito e o subtítulo antigo ficou.</t>
  </si>
  <si>
    <t xml:space="preserve">'Política de Privacidade: aviso, não contrato'.</t>
  </si>
  <si>
    <t xml:space="preserve">### Contratos de Fornecedor Crítico e SLAs de Disponibilidade: Créditos de Serviço Como Único Remédio</t>
  </si>
  <si>
    <t xml:space="preserve">O título parece recomendar o crédito como único remédio, mas a seção orienta o contrário: a startup compradora deve evitar aceitar crédito de serviço como único remédio (2097).</t>
  </si>
  <si>
    <t xml:space="preserve">'Contratos com fornecedor crítico: por que crédito de serviço não pode ser seu único remédio'.</t>
  </si>
  <si>
    <t xml:space="preserve">cobre sete blocos: estrutura societária e acordo de sócios, plano de opções (ESOP) e atas de reunião do conselho, certidões fiscais e trabalhistas, litígios em curso</t>
  </si>
  <si>
    <t xml:space="preserve">Os sete blocos da frase não são os sete da lista numerada logo abaixo, que separa trabalhista e fiscal e põe ESOP dentro da estrutura societária. O leitor monta pastas diferentes.</t>
  </si>
  <si>
    <t xml:space="preserve">Fazer a frase repetir os títulos da lista: 'estrutura societária, contratos materiais, trabalhista, fiscal, LGPD, propriedade intelectual e litígios'.</t>
  </si>
  <si>
    <t xml:space="preserve">processos trabalhistas em curso com classificacao de risco (provável, possivel, remoto), acordos coletivos aplicaveis.</t>
  </si>
  <si>
    <t xml:space="preserve">Bloco da due diligence reversa sem acentos: 'esta pronto' (2147), 'analise', 'pejotizacao', 'classificacao', 'possivel', 'aplicaveis', 'Litigios', 'provisao contabil', 'balanco', 'le' (2157).</t>
  </si>
  <si>
    <t xml:space="preserve">Restaurar a acentuação em 2147, 2153 e 2157: 'está pronto', 'análise', 'pejotização', 'classificação', 'possível', 'aplicáveis', 'Litígios', 'provisão contábil', 'balanço', 'lê'.</t>
  </si>
  <si>
    <t xml:space="preserve">Ver Capítulo 5 (Arquitetura Contratual para Startups: Operação e Contratos em Profundidade por Tipo) para cláusulas-padrão por tipo de contrato</t>
  </si>
  <si>
    <t xml:space="preserve">Autorremissão: a seção já está no Cap. 5. Sinal de que a due diligence reversa veio de outro capítulo na fusão.</t>
  </si>
  <si>
    <t xml:space="preserve">'As cláusulas-padrão por tipo estão nas seções anteriores deste capítulo (MSA, DPA, NDA, LOI).'</t>
  </si>
  <si>
    <t xml:space="preserve">O Espelho não retoma a cena da operadora (SLA sem teto, DPA, rescisão sem aviso). As perguntas tratam de SaaS, AWS, clickwrap e upsell, que não existem numa rede de clínicas.</t>
  </si>
  <si>
    <t xml:space="preserve">Pergunta 1: 'Seu SLA tem teto de volume, ou você promete atendimento em 48 horas para qualquer demanda?' Pergunta 3, teste do DPA: 'Você responde por incidente no sistema do parceiro?'</t>
  </si>
  <si>
    <t xml:space="preserve">e envie ao seu advogado para extrair um Order Form comercial de 1 página para que renovações e upsells exijam apenas a assinatura de um novo Order Form em 5 minutos.</t>
  </si>
  <si>
    <t xml:space="preserve">Ritual semanal que manda cada contrato ao advogado: é projeto único, não hábito. Order form, upsell e '5 minutos' falam de SaaS, não da rede da Dra. Camila.</t>
  </si>
  <si>
    <t xml:space="preserve">'Toda segunda, abra a planilha de contratos e veja o que vence ou renova nos próximos 90 dias. Para cada um, decida renovar, renegociar ou notificar a saída.' Liga com a seção de renovação automática.</t>
  </si>
  <si>
    <t xml:space="preserve">desencadeou mais sete reclamações em quatro meses, drenando R$ 920 mil do caixa da operação</t>
  </si>
  <si>
    <t xml:space="preserve">Seis analistas desligados geram oito ações (a primeira e mais sete). A conta só fecha se PJs que ficaram também processaram, e a cena não diz isso.</t>
  </si>
  <si>
    <t xml:space="preserve">Explicitar a origem das ações. Ex.: "desencadeou mais sete reclamações em quatro meses, cinco dos desligados e duas de analistas que seguiam na operação".</t>
  </si>
  <si>
    <t xml:space="preserve">No Direito do Trabalho brasileiro vigora de forma absoluta o **Princípio da Primazia da Realidade sobre a Forma** (Art. 9º da CLT)</t>
  </si>
  <si>
    <t xml:space="preserve">"De forma absoluta" infla e contradiz a seção seguinte, em que o STF cassa reconhecimentos de vínculo e suspende os processos de pejotização (ADPF 324, Temas 725 e 1.389).</t>
  </si>
  <si>
    <t xml:space="preserve">"Na Justiça do Trabalho prevalece o princípio da primazia da realidade (art. 9º da CLT)." A ressalva do STF vem na seção seguinte.</t>
  </si>
  <si>
    <t xml:space="preserve">além de ter reconhecido a repercussão geral do **Tema 1.389** (com suspensão nacional de processos em 2025 para uniformizar a validade de contratos civis/PJ, a competência e o ônus da prova)</t>
  </si>
  <si>
    <t xml:space="preserve">O texto trata o Tema 1.389 como pendente. Em outubro de 2026 o STF pode já ter fixado a tese, o que mudaria a seção sobre PJ e a linha 3225 do Cap. 8.</t>
  </si>
  <si>
    <t xml:space="preserve">Conferir o andamento. Se julgado, trazer a tese e o efeito prático para contratos PJ. Se não, escrever "ainda pendente de julgamento em outubro de 2026".</t>
  </si>
  <si>
    <t xml:space="preserve">O STF reconheceu a repercussão geral do Tema 1.389 e suspendeu os processos em abril de 2025, mas o mérito segue sem julgamento em outubro de 2026. Em 18/06/2026 a suspensão foi parcialmente retirada e os processos correm até o TRT antes de voltar a ficar sobrestados.</t>
  </si>
  <si>
    <t xml:space="preserve">já no teletrabalho, desde a Lei 14.442/2022, a dispensa de controle de jornada do art. 62, III, da CLT restringe-se a quem contrata por produção ou tarefa</t>
  </si>
  <si>
    <t xml:space="preserve">Regra do teletrabalho enxertada no parêntese do trabalho intermitente. O item seguinte, de teletrabalho, ficou sem a mudança de 2022, a que importa ao time remoto.</t>
  </si>
  <si>
    <t xml:space="preserve">Fechar o parêntese do intermitente em "art. 452-A da CLT)" e levar a regra ao item de teletrabalho: "Desde a Lei 14.442/2022, só quem trabalha por produção ou tarefa fica fora do controle de jornada (art. 62, III)."</t>
  </si>
  <si>
    <t xml:space="preserve">- Aviso prévio indenizado e multa do art. 477 da CLT (Súmula 462 do TST), além do risco fiscal de autuação pela Receita Federal sobre o INSS patronal (~20%, não executado de ofício</t>
  </si>
  <si>
    <t xml:space="preserve">R$ 108.000 é só o INSS (20% de R$ 540 mil), que o próprio texto diz não ser executado na Justiça do Trabalho. Aviso prévio (R$ 19.500) e multa do art. 477 (R$ 15.000) somem do total.</t>
  </si>
  <si>
    <t xml:space="preserve">Separar: "Aviso prévio (39 dias) + multa do art. 477: R$ 34.500" no total trabalhista (R$ 199.980) e, à parte, "Risco fiscal, INSS patronal: R$ 108.000". Rever a frase dos 5 PJs, que fica perto de R$ 1 milhão só com o trabalhista.</t>
  </si>
  <si>
    <t xml:space="preserve">Os R$ 108.000 são só o INSS patronal (20% de R$ 540 mil), que o próprio texto diz ficar fora da execução trabalhista. Aviso prévio de 39 dias (R$ 19.500) e multa do art. 477 (R$ 15.000) somam R$ 34.500, e o total trabalhista fica em R$ 199.980.</t>
  </si>
  <si>
    <t xml:space="preserve">https://contadores.cnt.br/projetos/56/noticias/tecnicas/2012/05/18/aviso-previo-proporcional-nota-tecnica-cgrt-srt-mte-no-184-2012.html</t>
  </si>
  <si>
    <t xml:space="preserve">(pois o CBO define o enquadramento sindical, o piso da categoria e a exposição a normas regulamentadoras)</t>
  </si>
  <si>
    <t xml:space="preserve">O CBO não define enquadramento sindical nem piso. O enquadramento segue a atividade preponderante do empregador (art. 581, § 2º, da CLT), como diz a linha 2652, salvo categoria diferenciada.</t>
  </si>
  <si>
    <t xml:space="preserve">Trocar por "(pois o CBO precisa refletir a função real e vai para o eSocial)" ou cortar o parêntese.</t>
  </si>
  <si>
    <t xml:space="preserve">O enquadramento sindical segue a atividade econômica preponderante do empregador (CLT, arts. 511 e 581, § 2º), salvo categoria profissional diferenciada (art. 511, § 3º). O piso vem da norma coletiva dessa categoria. O CBO não é critério de enquadramento.</t>
  </si>
  <si>
    <t xml:space="preserve">https://findes.com.br/wp-content/uploads/2024/02/Informe-Estrategico-%E2%80%93-Saiba-mais-sobre-enquadramento-sindical-e-categoria-profissional-diferenciada.pdf</t>
  </si>
  <si>
    <t xml:space="preserve">- Desligamento: até o 10º dia do mês seguinte ao desligamento.</t>
  </si>
  <si>
    <t xml:space="preserve">Contradiz o parêntese da linha anterior, que dá ao S-2299 prazo de 10 dias corridos da rescisão. Dois prazos diferentes para o mesmo evento na mesma lista.</t>
  </si>
  <si>
    <t xml:space="preserve">Conferir o Manual de Orientação do eSocial vigente e deixar um só prazo neste item. Tirar o parêntese enxertado no item da folha (linha 2375).</t>
  </si>
  <si>
    <t xml:space="preserve">O S-2299 deve ser enviado até o 10º dia seguinte ao desligamento, não até o 10º dia do mês seguinte (Manual de Orientação do eSocial S-1.3).</t>
  </si>
  <si>
    <t xml:space="preserve">https://www.gov.br/esocial/pt-br/documentacao-tecnica/manuais/mos-s-1-3-consolidada-ate-a-no-s-1-3-07-2026.pdf</t>
  </si>
  <si>
    <t xml:space="preserve">- Afastamento (férias, licença): antes do início do afastamento.</t>
  </si>
  <si>
    <t xml:space="preserve">Pelo Manual do eSocial, o S-2230 tem prazos por tipo (em regra até o dia 15 do mês seguinte, com regra própria para doença acima de 15 dias). "Antes do início" parece errado.</t>
  </si>
  <si>
    <t xml:space="preserve">Conferir no Manual e escrever por tipo ou, mais simples: "Afastamentos: no prazo do Manual do eSocial para cada tipo".</t>
  </si>
  <si>
    <t xml:space="preserve">O S-2230 não tem prazo antes do início. Afastamento por doença ou acidente acima de 15 dias vai até o 16º dia. Acidente ou doença do trabalho de até 15 dias e os demais afastamentos, como férias, vão até o dia 15 do mês seguinte.</t>
  </si>
  <si>
    <t xml:space="preserve">https://documentacao.senior.com.br/gestao-de-pessoas-hcm/esocial/leiautes/nao-periodicos/s-2230.htm</t>
  </si>
  <si>
    <t xml:space="preserve">- Folha fora do prazo: multa de R$ 1.812,87 ou mais, dependendo do porte da empresa.</t>
  </si>
  <si>
    <t xml:space="preserve">Valor com centavos e sem base legal. Parece a multa mínima de outra infração previdenciária (art. 283 do Decreto 3.048/1999) e pode estar desatualizado.</t>
  </si>
  <si>
    <t xml:space="preserve">Citar a base legal da multa por atraso (calculada sobre as contribuições informadas, com piso) ou escrever só "multa proporcional às contribuições informadas, com valor mínimo".</t>
  </si>
  <si>
    <t xml:space="preserve">A entrega fora do prazo da declaração das contribuições, hoje a DCTFWeb alimentada pelo eSocial, gera multa de 2% ao mês sobre as contribuições informadas, até 20%, com mínimo de R$ 200 sem fato gerador ou R$ 500 nos demais casos (Lei 8.212/1991, art. 32-A).</t>
  </si>
  <si>
    <t xml:space="preserve">https://www.planalto.gov.br/ccivil_03/_ato2007-2010/2009/lei/l11941.htm</t>
  </si>
  <si>
    <t xml:space="preserve">pode configurar crime de falsidade ideológica (art. 297, § 4º, do Código Penal)</t>
  </si>
  <si>
    <t xml:space="preserve">O art. 297 é falsificação de documento público. Falsidade ideológica é o art. 299. E o título do alerta diz "é crime", enquanto o corpo diz "pode configurar" e exige omissão dolosa.</t>
  </si>
  <si>
    <t xml:space="preserve">Título: "Admitir sem registro pode virar crime". Corpo: "pode configurar o crime do art. 297, § 4º, do Código Penal (omitir em documento a vigência do contrato de trabalho)".</t>
  </si>
  <si>
    <t xml:space="preserve">O artigo citado está certo: o art. 297, § 4º, do CP pune quem omite, na CTPS e documentos previdenciários, a vigência do contrato de trabalho (incluído pela Lei 9.983/2000). Mas o crime do art. 297 é falsificação de documento público. Falsidade ideológica é o art. 299.</t>
  </si>
  <si>
    <t xml:space="preserve">https://www.legjur.com/legislacao/art/dcl_00028481940-297 | https://www.legjur.com/legislacao/art/dcl_00028481940-299</t>
  </si>
  <si>
    <t xml:space="preserve">superior em no mínimo **40% ao salário efetivo do próprio cargo**</t>
  </si>
  <si>
    <t xml:space="preserve">"Do próprio cargo" leva a comparar a função de confiança com ela mesma. A lei compara com o salário efetivo do empregado. A linha 2693 diz certo, a 2750 repete o erro.</t>
  </si>
  <si>
    <t xml:space="preserve">Nas linhas 2392 e 2750: "pelo menos 40% acima do salário efetivo do empregado, o do cargo que ocuparia sem a função de confiança".</t>
  </si>
  <si>
    <t xml:space="preserve">A CLT estabelece jornada máxima de 8 horas diárias e 44 horas semanais (art. 58).</t>
  </si>
  <si>
    <t xml:space="preserve">Regra vigente na redação, mas propostas de redução da jornada e de fim da escala 6x1 tramitam no Congresso. Conferir se algo foi promulgado até outubro de 2026.</t>
  </si>
  <si>
    <t xml:space="preserve">Se nada mudou, acrescentar: "Há propostas de redução para 40 horas em tramitação. Confira antes de fechar contratos e escalas."</t>
  </si>
  <si>
    <t xml:space="preserve">A EC 141, de 16/10/2026, fixou 8 horas diárias e 40 semanais (CF, art. 7º, XIII), sem redução de salário. A transição põe o teto em 42 horas dois meses após a publicação e em 40 horas um ano depois. No mesmo prazo de dois meses, o repouso semanal passa a dois dias.</t>
  </si>
  <si>
    <t xml:space="preserve">https://planalto.gov.br/ccivil_03/constituicao/emendas/emc/emc141.htm</t>
  </si>
  <si>
    <t xml:space="preserve">enquanto no regime de plantão o uso de celular corporativo por si só não caracteriza sobreaviso, mas sim a permanência em regime de plantão ou escala aguardando chamado a distância</t>
  </si>
  <si>
    <t xml:space="preserve">Oração circular ("no regime de plantão... não caracteriza, mas sim a permanência em regime de plantão") enxertada no item de horas extras. Repete a Súmula 428, explicada na linha 2424.</t>
  </si>
  <si>
    <t xml:space="preserve">Terminar a frase em "(Súmula 291 do TST)." e cortar o resto até "(Súmula 428, I e II, do TST)". A frase seguinte, sobre times que trabalham a mais, volta a fazer sentido.</t>
  </si>
  <si>
    <t xml:space="preserve">não caracteriza regime de sobreaviso (item I); **o direito ao adicional de sobreaviso surge quando o empregado permanece em regime de plantão ou escala à distância**</t>
  </si>
  <si>
    <t xml:space="preserve">Ponto e vírgula junta duas frases completas, padrão vetado pelo autor. No capítulo há cerca de dez casos (2212, 2407, 2709, 2753, entre outros).</t>
  </si>
  <si>
    <t xml:space="preserve">"...não caracteriza sobreaviso (item I). O adicional surge quando o empregado fica em plantão ou escala a distância, aguardando chamado (item II)."</t>
  </si>
  <si>
    <t xml:space="preserve">Incide INSS (11% do sócio + 20% da empresa sobre o pró-labore) e IR.</t>
  </si>
  <si>
    <t xml:space="preserve">Os 20% patronais não valem para a empresa do Simples nos Anexos I, II, III e V, que recolhe a CPP no DAS. Sem a ressalva, o fundador do Simples calcula um custo que não tem.</t>
  </si>
  <si>
    <t xml:space="preserve">"Incide INSS de 11% do sócio e IR. A empresa paga 20% sobre o pró-labore no Lucro Presumido, no Lucro Real e no Anexo IV do Simples. Nos demais anexos, a contribuição patronal já está no DAS."</t>
  </si>
  <si>
    <t xml:space="preserve">Os 11% do sócio valem em qualquer regime. Os 20% patronais sobre o pró-labore valem no Lucro Presumido, no Lucro Real e no Anexo IV do Simples. Nos Anexos I, II, III e V, a contribuição patronal já está no DAS.</t>
  </si>
  <si>
    <t xml:space="preserve">https://www.contabilizei.com.br/contabilidade-online/inss-simples-nacional/</t>
  </si>
  <si>
    <t xml:space="preserve">paga em no máximo duas vezes ao ano, conforme detalhado no Capítulo 15 do Volume 6)</t>
  </si>
  <si>
    <t xml:space="preserve">O Cap. 15 do Vol. 6 trata de trabalho remoto e híbrido. A PLR está no Cap. 11 do Vol. 6 (Compensação e Benefícios), seção sobre a Lei 10.101/2000.</t>
  </si>
  <si>
    <t xml:space="preserve">"conforme detalhado no Capítulo 11 do Volume 6 (Compensação e Benefícios no Brasil)".</t>
  </si>
  <si>
    <t xml:space="preserve">| INSS patronal (Lucro Presumido/Real: +20% sobre a folha, observada para empresas de TI na CPRB a reoneração gradual da Lei 14.973/2024 entre 2025 e 2027</t>
  </si>
  <si>
    <t xml:space="preserve">Célula virou parágrafo com duas ressalvas enxertadas. A do vale-alimentação não tem relação com o INSS sobre salário e confunde a leitura da tabela de custo.</t>
  </si>
  <si>
    <t xml:space="preserve">Célula: "INSS patronal (Lucro Presumido ou Real)". Nota abaixo da tabela: "Empresas na CPRB pagam alíquota crescente sobre a folha até a reoneração plena em 2028 (Lei 14.973/2024)."</t>
  </si>
  <si>
    <t xml:space="preserve">| Depositar saldo | Proporcional | Proporcional | 0% no prazo; 40% na rescisão antecipada | Sim (no prazo ou antecipada pelo empregador</t>
  </si>
  <si>
    <t xml:space="preserve">Linha deslocada uma coluna. A multa de 40% caiu na coluna de férias, a coluna da multa diz "Proporcional" e a indenização do art. 479 ocupa a de aviso prévio.</t>
  </si>
  <si>
    <t xml:space="preserve">Aviso: "Não (na antecipada, indenização do art. 479)". Multa FGTS: "0% no prazo, 40% na antecipada". 13º: "Proporcional". Férias: "Proporcionais + 1/3".</t>
  </si>
  <si>
    <t xml:space="preserve">- 10 anos trabalhados: 30 + 27 = 57 dias de aviso.</t>
  </si>
  <si>
    <t xml:space="preserve">Contradiz a linha 2539, que segue a Nota Técnica MTE 184/2012 e dá 60 dias para 10 anos (3 dias por ano completo desde o primeiro). 57 é a conta antiga.</t>
  </si>
  <si>
    <t xml:space="preserve">"10 anos trabalhados: 30 + 30 = 60 dias de aviso." Ou apagar o item, já coberto pela linha anterior.</t>
  </si>
  <si>
    <t xml:space="preserve">independentemente de culpa ou ciência prévia da diretoria, protegendo trabalhadores contra:</t>
  </si>
  <si>
    <t xml:space="preserve">Frase longa que acaba em "protegendo trabalhadores contra:", sem sujeito claro. A Lei 9.029 trata de discriminação, não de assédio. A responsabilidade objetiva se repete igual na linha 2615.</t>
  </si>
  <si>
    <t xml:space="preserve">Definir o assédio sexual, citar o art. 216-A do CP e abrir a lista com "Exemplos:". Deixar a responsabilidade da empresa só na subseção seguinte (linha 2615).</t>
  </si>
  <si>
    <t xml:space="preserve">Assédio sexual entre pares (horizontal, sem relação de hierarquia) também é responsabilidade da empresa se ela souber e não agir.</t>
  </si>
  <si>
    <t xml:space="preserve">Contradiz as linhas 2605 e 2615, que afirmam responsabilidade objetiva "independentemente de culpa ou ciência prévia da diretoria". O leitor fica sem saber se a ciência importa.</t>
  </si>
  <si>
    <t xml:space="preserve">"Assédio entre pares também gera responsabilidade da empresa, que responde pelos atos dos empregados no trabalho (arts. 932, III, e 933 do CC). Saber e não agir agrava a condenação."</t>
  </si>
  <si>
    <t xml:space="preserve">- **Sindicatos estaduais de TI/informática:** cada estado tem entidades próprias (ex: SEPROSC-SP, SINDPD-SP, SETI-MG).</t>
  </si>
  <si>
    <t xml:space="preserve">"SEPROSC-SP" contradiz a linha 2652 (SEPROSC é de SC, o paulista é SEPROSP). SINDPD-SP é laboral, não patronal. SETI-MG e o SINDIGITAL (2653), sem base territorial, pedem checagem.</t>
  </si>
  <si>
    <t xml:space="preserve">Separar patronais e laborais e usar só entidades conferidas, com estado. Ex.: "Patronais: SEPROSP (SP), SEPROSC (SC). Laboral em SP: SINDPD-SP".</t>
  </si>
  <si>
    <t xml:space="preserve">Não existe SEPROSC-SP. Em São Paulo o sindicato patronal é o SEPROSP, e o SINDPD-SP representa os trabalhadores. Em Minas Gerais a entidade patronal é o SINDINFOR (Sindicato das Empresas de Informática de Minas Gerais).</t>
  </si>
  <si>
    <t xml:space="preserve">https://convergenciadigital.com.br/mercado/reajuste-de-ti-em-sao-paulo-negociacoes-nao-avancam-entre-patroes-e-empregados/ | https://www.baguete.com.br/noticias/mg-sindinfor-tem-novo-presidente</t>
  </si>
  <si>
    <t xml:space="preserve">A identificação do sindicato patronal correto depende do CNAE principal da empresa.</t>
  </si>
  <si>
    <t xml:space="preserve">Contradiz o parêntese da linha 2652: o enquadramento segue a atividade preponderante (art. 581 da CLT) e o CNAE é só indício. A linha 2650 também põe o CNAE como critério.</t>
  </si>
  <si>
    <t xml:space="preserve">"O sindicato correto depende da atividade preponderante da empresa (art. 581, § 2º, da CLT). O CNAE ajuda a identificar, mas não decide." Ajustar a linha 2650 no mesmo sentido.</t>
  </si>
  <si>
    <t xml:space="preserve">Não aplicar o reajuste da data-base é passivo automático: e o colaborador pode cobrar retroativamente dentro do prazo prescricional.</t>
  </si>
  <si>
    <t xml:space="preserve">Dois-pontos no lugar do antigo travessão produzem ": e" aqui e ": o que" na linha 2656. Frases partidas por troca mecânica de pontuação.</t>
  </si>
  <si>
    <t xml:space="preserve">"Não aplicar o reajuste da data-base gera passivo automático. O empregado pode cobrar a diferença dentro do prazo prescricional."</t>
  </si>
  <si>
    <t xml:space="preserve">### Armadilhas trabalhistas recorrentes: cobrar horário de PJ no WhatsApp, falso cargo de confiança e pagamento por fora</t>
  </si>
  <si>
    <t xml:space="preserve">Nenhum dos sete itens trata de pagamento por fora. O tema aparece só numa oração da linha 2334.</t>
  </si>
  <si>
    <t xml:space="preserve">Incluir um item "Pagar por fora" (integra o salário para todos os reflexos, gera autuação de INSS e FGTS, prova-se por extrato e Pix) ou tirar a expressão do título.</t>
  </si>
  <si>
    <t xml:space="preserve">e na mudança do teletrabalho para o presencial o empregador pode determiná-la unilateralmente desde que formalize aditivo contratual e respeite o prazo mínimo de transição de 15 dias</t>
  </si>
  <si>
    <t xml:space="preserve">Regra de teletrabalho enxertada no item sobre benefícios. E contradiz o item 7 (linha 2713), que diz que o empregado pode recusar a volta ao escritório "e ter razão".</t>
  </si>
  <si>
    <t xml:space="preserve">Levar a regra do art. 75-C, § 2º, para o item 7 e reescrevê-lo: a empresa pode chamar de volta com aditivo e 15 dias de transição, mas corre risco se contratou o empregado remoto em outra cidade.</t>
  </si>
  <si>
    <t xml:space="preserve">na operação em Recife e Goiânia, **Rafael e Bia** substituíram decisões reativas por indicadores auditáveis de execução semanal.</t>
  </si>
  <si>
    <t xml:space="preserve">Única volta de Rafael e Bia depois da abertura é este parágrafo de molde. Não diz o que fizeram com os 19 PJs nem com os R$ 920 mil. A cena fica sem desfecho.</t>
  </si>
  <si>
    <t xml:space="preserve">Trocar por duas frases de desfecho: quantos PJs Bia migrou para CLT, quanto custou a transição e que regra passou a valer no WhatsApp dos gestores.</t>
  </si>
  <si>
    <t xml:space="preserve">(ou empregado hipersuficiente na CLT, que pelo art. 444, parágrafo único, exige diploma de nível superior e salário mensal igual ou superior a duas vezes o limite máximo dos benefícios do RGPS/INSS)</t>
  </si>
  <si>
    <t xml:space="preserve">Põe o empregado hipersuficiente ao lado do PJ, como se precisasse de autonomia. Ele segue subordinado. O art. 444 só amplia o que pode negociar sozinho (temas do art. 611-A).</t>
  </si>
  <si>
    <t xml:space="preserve">Tirar o parêntese da regra sobre PJ. Se quiser manter o tema: "O empregado hipersuficiente (art. 444, parágrafo único) continua CLT, mas pode negociar sozinho os temas do art. 611-A."</t>
  </si>
  <si>
    <t xml:space="preserve">Os requisitos estão certos: diploma de nível superior e salário de pelo menos duas vezes o teto do RGPS (CLT, art. 444, parágrafo único). Mas o hipersuficiente segue empregado subordinado e só ganha liberdade para negociar sozinho os temas do art. 611-A.</t>
  </si>
  <si>
    <t xml:space="preserve">o fluxo de cancelamento no aplicativo exigia que o cliente ligasse para um telefone comercial em horário útil, enquanto a compra havia sido feita com um único clique no domingo à noite</t>
  </si>
  <si>
    <t xml:space="preserve">A cena descreve a infração exata do art. 5º, § 1º, do Decreto 7.962/2013 (arrependimento pela mesma ferramenta da compra), mas o capítulo nunca cita a regra.</t>
  </si>
  <si>
    <t xml:space="preserve">Na seção 2, depois do art. 49: "O Decreto 7.962/2013 (art. 5º, § 1º) garante o arrependimento pela mesma ferramenta usada na compra. Rafael e Bia vendiam com um clique e só cancelavam por telefone."</t>
  </si>
  <si>
    <t xml:space="preserve">o Judiciário aplica o CDC com **responsabilidade objetiva** e **inversão do ônus da prova**.</t>
  </si>
  <si>
    <t xml:space="preserve">A cena é de consumidor final, mas a tese salta para B2B com microempresa sem ligação. E a inversão do ônus não é automática: depende de verossimilhança ou hipossuficiência (art. 6º, VIII).</t>
  </si>
  <si>
    <t xml:space="preserve">Ligar a tese à cena antes de ir ao B2B e trocar por "o juiz pode inverter o ônus da prova (art. 6º, VIII)".</t>
  </si>
  <si>
    <t xml:space="preserve">vale apenas para pessoas físicas no varejo; contudo, pela teoria finalista mitigada adotada pelo STJ</t>
  </si>
  <si>
    <t xml:space="preserve">Ponto e vírgula esconde duas frases. Padrão vetado pelo autor, com cerca de quatro casos no capítulo (2766, 2817, 2833, 3110).</t>
  </si>
  <si>
    <t xml:space="preserve">"...vale apenas para pessoas físicas no varejo. Pela teoria finalista mitigada do STJ, porém, ..."</t>
  </si>
  <si>
    <t xml:space="preserve">&gt; [!note] Posição no livro</t>
  </si>
  <si>
    <t xml:space="preserve">Dois cabeçalhos de callout seguidos. No Obsidian, o segundo aparece como texto solto "[!note] Posição no livro" dentro do primeiro.</t>
  </si>
  <si>
    <t xml:space="preserve">Apagar a linha 2773 e manter só "&gt; [!abstract] Posição no livro".</t>
  </si>
  <si>
    <t xml:space="preserve">contratos de adesão e cláusulas nulas dialogam com o Capítulo 6, e a responsabilidade solidária na cadeia de fornecimento conecta-se ao Capítulo 9.</t>
  </si>
  <si>
    <t xml:space="preserve">Cap. 6 é Direito do Trabalho e Cap. 9 é LGPD. Contratos de adesão estão no Cap. 5, e a responsabilidade do marketplace no Cap. 4 do Vol. 3, como a lista logo abaixo indica.</t>
  </si>
  <si>
    <t xml:space="preserve">"contratos de adesão e cláusulas nulas dialogam com o Capítulo 5, e a responsabilidade solidária na cadeia de fornecimento, com o Capítulo 4 do Volume 3".</t>
  </si>
  <si>
    <t xml:space="preserve">reclamacoes consumeristas, juizado especial e provisao de passivo</t>
  </si>
  <si>
    <t xml:space="preserve">Palavras sem acento no bloco de remissões (reclamacoes, provisao e, na linha 2778, solidaria). Texto de versão antiga sem revisão.</t>
  </si>
  <si>
    <t xml:space="preserve">Corrigir para "reclamações", "provisão" e "solidária".</t>
  </si>
  <si>
    <t xml:space="preserve">Quem vende produtos ou serviços digitais ao usuário final opera sob as regras imperativas do Código de Defesa do Consumidor desde a primeira oferta pública.</t>
  </si>
  <si>
    <t xml:space="preserve">Este parágrafo e o seguinte (linha 2782) dizem a mesma coisa e repetem a tese da abertura. Sobra de emenda deixada depois do callout.</t>
  </si>
  <si>
    <t xml:space="preserve">Apagar a linha 2780 e manter a 2782, que tem a imagem melhor ("da promessa no anúncio ao botão de cancelamento").</t>
  </si>
  <si>
    <t xml:space="preserve">a cumprir exigências derivadas do CDC: e pode ser solidariamente responsável por vícios que causem dano ao consumidor final.</t>
  </si>
  <si>
    <t xml:space="preserve">Dois-pontos no lugar do antigo travessão: ": e" aqui, ": incluindo" na linha 2843 e ": não apenas" na 2958. A frase fica partida.</t>
  </si>
  <si>
    <t xml:space="preserve">"...a cumprir exigências derivadas do CDC. E pode responder solidariamente por vícios que causem dano ao consumidor final."</t>
  </si>
  <si>
    <t xml:space="preserve">### 2. Os Direitos Inegociáveis: Arrependimento em 7 Dias (Art. 49), Responsabilidade Objetiva e Inversão do Ônus da Prova</t>
  </si>
  <si>
    <t xml:space="preserve">A seção trata de arrependimento, vício e publicidade. Responsabilidade objetiva por fato do produto ou serviço (arts. 12 e 14) e inversão do ônus (art. 6º, VIII) não são desenvolvidas.</t>
  </si>
  <si>
    <t xml:space="preserve">Acrescentar dois parágrafos, com exemplo de app (falha de pagamento, vazamento): o que é fato do serviço e quando o juiz inverte o ônus. Ou ajustar o título ao que a seção cobre.</t>
  </si>
  <si>
    <t xml:space="preserve">(art. 51, I e IV, do CDC, assim como a imposição de arbitragem compulsória ao consumidor é nula pelo art. 51, VII)</t>
  </si>
  <si>
    <t xml:space="preserve">Parêntese sobre arbitragem enxertado num alerta sobre taxa de cancelamento. Não tem relação com o arrependimento e reaparece na seção 3 (linhas 2855 e 2866).</t>
  </si>
  <si>
    <t xml:space="preserve">Cortar "assim como a imposição de arbitragem compulsória ao consumidor é nula pelo art. 51, VII".</t>
  </si>
  <si>
    <t xml:space="preserve">Quando o consumidor reclama de vício, o fornecedor tem **30 dias** para sanar o problema.</t>
  </si>
  <si>
    <t xml:space="preserve">Regra só de produto, posta como geral entre duas frases que dizem que serviço não tem essa janela. E o parágrafo da linha 2837 repete o fim da linha 2833.</t>
  </si>
  <si>
    <t xml:space="preserve">"No vício de produto, o fornecedor tem 30 dias para sanar (art. 18)." Apagar a última frase da linha 2833 ou o parágrafo da 2837.</t>
  </si>
  <si>
    <t xml:space="preserve">configuram publicidade enganosa por omissão e prática abusiva. A SENACON tem autuado por essas práticas com frequência crescente desde 2022.</t>
  </si>
  <si>
    <t xml:space="preserve">Urgência e escassez falsas são enganosas por comissão (informação falsa), não por omissão. A tendência "desde 2022" não tem fonte. A seção 7 repete o tema.</t>
  </si>
  <si>
    <t xml:space="preserve">"configuram publicidade enganosa (art. 37, § 1º) e prática abusiva". Citar ação concreta da Senacon ou cortar a frase. Mover a nota para a seção 7.</t>
  </si>
  <si>
    <t xml:space="preserve">As práticas são ilegais, mas urgência ou escassez falsa é informação falsa, enganosa pelo art. 37, § 1º, do CDC. A enganosa por omissão (§ 3º) é a que deixa de informar dado essencial. Não achei registro de autuações crescentes da Senacon desde 2022.</t>
  </si>
  <si>
    <t xml:space="preserve">https://www.planalto.gov.br/ccivil_03/leis/l8078compilado.htm | https://www.gov.br/mj/pt-br/assuntos/seus-direitos/consumidor/defesadoconsumidor/Biblioteca/notas-juridicas-upload/nota-tecnica-2026/2026/nota-tecnica-no-14_2026_cgemm_dpdc_senacon_mj.pdf/@@download/file</t>
  </si>
  <si>
    <t xml:space="preserve">### 4. Atendimento no PROCON, plataforma Consumidor.gov.br e regras do SAC (Decreto 11.034/2022)</t>
  </si>
  <si>
    <t xml:space="preserve">A seção não trata do Consumidor.gov.br nem do Decreto 11.034/2022, ausente do resto do capítulo, embora regule o SAC e o cancelamento da cena de abertura.</t>
  </si>
  <si>
    <t xml:space="preserve">Acrescentar um bloco curto sobre o decreto do SAC (acesso, prazos de resposta, pedido de cancelamento pelo SAC) e sobre o Consumidor.gov.br. Ou tirar os dois do título.</t>
  </si>
  <si>
    <t xml:space="preserve">ÍNDICE RA 1000 (metodologia pública do Reclame Aqui baseada em quatro indicadores: Índice de Resposta ≥ 90%, Índice de Solução ≥ 90%, Média das Avaliações dos consumidores ≥ 7,0</t>
  </si>
  <si>
    <t xml:space="preserve">O cabeçalho cita os quatro indicadores do selo. A árvore logo abaixo lista cinco itens diferentes (tempo de resposta, reclamação que volta) com pesos sem fonte. Os blocos se contradizem.</t>
  </si>
  <si>
    <t xml:space="preserve">Apagar a árvore e deixar os quatro critérios em lista simples, com a ressalva de que a plataforma revisa a metodologia. Pesos, só com fonte.</t>
  </si>
  <si>
    <t xml:space="preserve">O cabeçalho está certo. O RA1000 pede ao menos 50 reclamações avaliadas, mais de 90% respondidas e mais de 90% solucionadas, nota média de 7 ou mais e 70% ou mais de clientes que voltariam a fazer negócio. Tempo de resposta e reclamação que volta não estão entre os critérios.</t>
  </si>
  <si>
    <t xml:space="preserve">https://www.gwmmotors.com.br/pt/media-center/news/2025/gwm-conquista-selo-ra1000-e-reafirma-excelencia-no-atendimento-ao-cliente</t>
  </si>
  <si>
    <t xml:space="preserve">**Política de "Resolvido" vs. "Avaliado"**</t>
  </si>
  <si>
    <t xml:space="preserve">O subtítulo promete explicar os status "Resolvido" e "Avaliado". O parágrafo repete os quatro critérios do RA1000 já dados no quadro da linha 2948.</t>
  </si>
  <si>
    <t xml:space="preserve">Escrever o que o subtítulo promete (quem marca resolvido, como pedir reavaliação, o que entra na nota) ou apagar subtítulo e parágrafo.</t>
  </si>
  <si>
    <t xml:space="preserve">**Casos relevantes no segmento de fintechs e e-commerces**</t>
  </si>
  <si>
    <t xml:space="preserve">Promete casos e entrega "situações típicas" sem nome, ano ou valor. Black Friday e Senacon aparecem duas vezes, o art. 13 da Lei 7.347 três vezes. A faixa da linha 3006 não tem fonte.</t>
  </si>
  <si>
    <t xml:space="preserve">Renomear para "Situações que mais geram ação coletiva", fundir os itens 1 e 2 e deixar o art. 13 só na nota. Se houver caso público verificável, citar com fonte e ano.</t>
  </si>
  <si>
    <t xml:space="preserve">O trecho não traz caso com nome, ano ou valor que se possa conferir, só situações típicas. A faixa de condenações de R$ 500 mil a dezenas de milhões (linha 3006) não tem fonte.</t>
  </si>
  <si>
    <t xml:space="preserve">### 7. Publicidade e vendas: oferta vinculante (arts. 30 e 35 do CDC), Guia do CONAR para influenciadores e vedação a *dark patterns*</t>
  </si>
  <si>
    <t xml:space="preserve">A seção 7 não fala de oferta vinculante. O tema está na seção 3, que tem os mesmos artigos no título.</t>
  </si>
  <si>
    <t xml:space="preserve">Título: "7. Publicidade digital: influenciadores, dark patterns e crédito".</t>
  </si>
  <si>
    <t xml:space="preserve">A Senacon atua em articulação com o CONAR (que editou o Guia de Publicidade por Influenciadores Digitais)</t>
  </si>
  <si>
    <t xml:space="preserve">Senacon é órgão público e o CONAR é autorregulação privada. "Atua em articulação" sugere parceria formal sem fonte. O Guia do CONAR aparece três vezes em doze linhas.</t>
  </si>
  <si>
    <t xml:space="preserve">"A Senacon e os Procons podem multar o anunciante por publicidade oculta ou enganosa de influenciador. O CONAR julga a ética do anúncio e recomenda suspensão, sem multa."</t>
  </si>
  <si>
    <t xml:space="preserve">Em 17/7/2026 o CONAR assinou acordo de cooperação técnica com a Senacon e a Secretaria de Direitos Digitais do Ministério da Justiça, com troca de informações e canal para órgãos de defesa do consumidor pedirem análise de campanhas ao CONAR. A Senacon multa, o CONAR não.</t>
  </si>
  <si>
    <t xml:space="preserve">https://propmark.com.br/mercado/conar-firma-acordo-com-governo-para-fiscalizacao-de-publicidade-digital/</t>
  </si>
  <si>
    <t xml:space="preserve">Cancelamento proposit. difícil      Art. 51, IV - prática abusiva</t>
  </si>
  <si>
    <t xml:space="preserve">O art. 51 trata de cláusula nula, não de prática abusiva (art. 39). "Roach motel", três linhas abaixo, é o mesmo padrão com outro enquadramento.</t>
  </si>
  <si>
    <t xml:space="preserve">Enquadrar o cancelamento difícil como prática abusiva (art. 39 do CDC) e citar o art. 5º do Decreto 7.962/2013. Fundir com "Roach motel" e traduzir os nomes em inglês.</t>
  </si>
  <si>
    <t xml:space="preserve">O art. 51 do CDC trata de cláusulas nulas de pleno direito, e o inciso IV mira obrigações iníquas que põem o consumidor em desvantagem exagerada. Prática abusiva é o art. 39. Dificultar o cancelamento cabe melhor como prática abusiva, e no comércio eletrônico o Decreto 7.962/2013 garante o arrependimento pela mesma ferramenta da contratação.</t>
  </si>
  <si>
    <t xml:space="preserve">https://www.legjur.com/legislacao/nivel/lei_00080781990/-capitulo-vi-da-protecao-contratual | https://idec.org.br/em-acao/artigo/novas-regras-de-comercio-eletronico-entram-em-vigor-no-proximo-dia-15-de-maio</t>
  </si>
  <si>
    <t xml:space="preserve">(obrigatório para setores regulados e recomendado como canal de resolução rápida nos demais)</t>
  </si>
  <si>
    <t xml:space="preserve">A Portaria Senacon 15/2020 obriga o cadastro por faturamento, volume de reclamações e segmento, incluindo plataformas digitais de venda. Um marketplace como o da cena pode estar obrigado.</t>
  </si>
  <si>
    <t xml:space="preserve">Conferir a portaria vigente e reescrever com os critérios reais. Ajustar também a linha 3068, que chama o cadastro de "recomendável" para e-commerce.</t>
  </si>
  <si>
    <t xml:space="preserve">A Portaria Senacon 15/2020 obriga o cadastro de serviços públicos e atividades essenciais, de plataformas digitais de transporte, entrega de comida ou venda de produtos próprios ou de terceiros ao consumidor final e das 200 empresas mais reclamadas no Sindec. Vale para quem fatura ao menos R$ 100 milhões, tem média de mil reclamações por mês ou mais de 500 processos de consumo.</t>
  </si>
  <si>
    <t xml:space="preserve">https://www.normasbrasil.com.br/norma/portaria-15-2020_392604.html</t>
  </si>
  <si>
    <t xml:space="preserve">Vedação de cumular comissão de permanência com juros remuneratórios, correção monetária ou multa moratória (Súmula 472 do STJ e normas do CMN)</t>
  </si>
  <si>
    <t xml:space="preserve">O CMN vedou a comissão de permanência nas operações contratadas a partir de 2021 (conferir a resolução). O item a trata como encargo ainda em uso.</t>
  </si>
  <si>
    <t xml:space="preserve">Conferir e escrever: "Em atraso, só juros remuneratórios, juros de mora e multa de até 2%. Comissão de permanência não vale para contratos novos."</t>
  </si>
  <si>
    <t xml:space="preserve">Em contratos firmados desde 1º/9/2017, o atraso só admite juros remuneratórios à taxa do contrato, multa e juros de mora, e qualquer outro encargo é vedado (Res. CMN 4.558/2017). A Res. CMN 4.882/2020, em vigor desde 1º/2/2021, manteve a regra. A comissão de permanência não cabe em contrato novo.</t>
  </si>
  <si>
    <t xml:space="preserve">https://normativos.bcb.gov.br/Lists/Normativos/Attachments/50345/Res_4558_v2_L.pdf | https://www.barbieriadvogados.com/comissao-de-permanencia-regime-juridico/</t>
  </si>
  <si>
    <t xml:space="preserve">- [ ] Cláusula de liquidação antecipada com redução proporcional de juros (Lei 10.931/2004)</t>
  </si>
  <si>
    <t xml:space="preserve">Repete o item da linha 3101 (art. 52, § 2º, do CDC) com outra base legal. A Lei 10.931/2004 trata de CCB e patrimônio de afetação, não do desconto na quitação antecipada.</t>
  </si>
  <si>
    <t xml:space="preserve">Apagar o item. A base já está no art. 52, § 2º, do CDC.</t>
  </si>
  <si>
    <t xml:space="preserve">A Lei 10.931/2004 trata de patrimônio de afetação, LCI, CCI e Cédula de Crédito Bancário e não garante liquidação antecipada com redução proporcional de juros. Esse direito do consumidor está no art. 52, § 2º, do CDC, já citado no item da l. 3101.</t>
  </si>
  <si>
    <t xml:space="preserve">https://www2.camara.leg.br/legin/fed/lei/2004/lei-10931-2-agosto-2004-533165-publicacaooriginal-16396-pl.html | https://www.legjur.com/legislacao/nivel/lei_00080781990/-capitulo-vi-da-protecao-contratual</t>
  </si>
  <si>
    <t xml:space="preserve">Nota Técnica SENACON 2023          Dark patterns - enquadramento legal</t>
  </si>
  <si>
    <t xml:space="preserve">Norma sem número. Na linha acima, "Res. CMN 4.881" também precisa de checagem: o CET é regulado desde a Res. CMN 3.517/2007.</t>
  </si>
  <si>
    <t xml:space="preserve">Dar número e data da nota técnica ou cortar a linha. Conferir qual resolução do CMN rege hoje o CET. Na linha 3120, trocar "Lei do E-commerce" por "Decreto do E-commerce".</t>
  </si>
  <si>
    <t xml:space="preserve">Não foi encontrada nota técnica da Senacon de 2023 sobre dark patterns: panorama do Ibrac de julho de 2026 não cita nenhuma e registra a NT 3/2025 da Defensoria do Paraná, que aponta falta de regulamentação específica. A Res. CMN 4.881/2020 rege o CET desde 1º/2/2021 e revogou a 3.517/2007.</t>
  </si>
  <si>
    <t xml:space="preserve">https://ibrac.org.br/wp-content/uploads/2026/07/Apresentacao-_-Dark-patterns.pdf | https://www.bcb.gov.br/content/estabilidadefinanceira/especialnor/Resolu%C3%A7%C3%A3o4881.pdf</t>
  </si>
  <si>
    <t xml:space="preserve">Código CONAR - Anexo P             Publicidade digital e influenciadores</t>
  </si>
  <si>
    <t xml:space="preserve">No Código do CONAR, o Anexo P trata de cervejas e vinhos. Influenciadores estão no Guia de Publicidade por Influenciadores Digitais (2021) e, em parte, no Anexo Q (testemunhais).</t>
  </si>
  <si>
    <t xml:space="preserve">Trocar por "Guia CONAR de Publicidade por Influenciadores Digitais (2021): publicidade com criadores de conteúdo".</t>
  </si>
  <si>
    <t xml:space="preserve">No Código do CONAR, o Anexo P trata de cervejas e vinhos e o Anexo Q de testemunhais, atestados e endossos. As regras para influenciadores estão no Guia de Publicidade por Influenciadores Digitais, lançado pelo CONAR em dezembro de 2020.</t>
  </si>
  <si>
    <t xml:space="preserve">https://www.icict.fiocruz.br/sites/www.icict.fiocruz.br/files/Cod Bras de Autorregulamentacao Publica_Conar.pdf | https://www.meioemensagem.com.br/home/comunicacao/2020/12/09/conar-lanca-guia-para-publicidade-com-influenciadores.html</t>
  </si>
  <si>
    <t xml:space="preserve">Com o filtro de *O Espelho do Artigo 49: É Tão Fácil Cancelar e...* implantado em Recife e Goiânia, **Rafael e Bia** eliminaram o improviso comercial</t>
  </si>
  <si>
    <t xml:space="preserve">Depois da abertura (1.400 pedidos, nota 6,1, 78 ações), a dupla só volta neste molde. O mesmo em 11 unidades dela, entre elas Vol. 1 Cap. 2, Vol. 3 Cap. 4, Vol. 4 Fase 12 e Vol. 8 Caps. 2 e 6.</t>
  </si>
  <si>
    <t xml:space="preserve">Trocar cada molde por uma frase de desfecho com número (ex.: 'Com cancelamento em um clique, a nota voltou a 8,4 em dois meses e as ações pararam').</t>
  </si>
  <si>
    <t xml:space="preserve">implantado em Recife e Goiânia, **Rafael e Bia** eliminaram o improviso comercial e encurtaram o ciclo de decisão.</t>
  </si>
  <si>
    <t xml:space="preserve">Única volta de Rafael e Bia no capítulo. "Encurtaram o ciclo de decisão" não tem a ver com a cena (1.400 pedidos, nota 6,1, 78 ações). O desfecho nunca vem.</t>
  </si>
  <si>
    <t xml:space="preserve">Fechar a cena: o cancelamento passou para o app, a nota no Reclame Aqui meses depois, quantas das 78 ações viraram acordo. A seção 5 é o lugar natural para isso.</t>
  </si>
  <si>
    <t xml:space="preserve">**O Ritual de Segunda-Feira às 9h:** Cadastre sua empresa no Consumidor.gov.br e no Reclame Aqui com alerta em tempo real no Slack da liderança</t>
  </si>
  <si>
    <t xml:space="preserve">É uma lista de implantação feita uma vez (cadastrar, criar alerta, fixar SLA, auditar fluxo), não um hábito semanal. O SLA de 5 dias úteis destoa dos 5 dias do Decreto 7.962.</t>
  </si>
  <si>
    <t xml:space="preserve">"Toda segunda, abra as queixas da semana no Reclame Aqui e no Consumidor.gov.br, agrupe por causa e escolha uma para eliminar no produto até sexta." O cadastro vira passo único.</t>
  </si>
  <si>
    <t xml:space="preserve">Se Henrique tivesse aplicado naquele dia a **Regra do Valor Esperado** que veremos na síntese deste capítulo</t>
  </si>
  <si>
    <t xml:space="preserve">A frase da conta, com cerca de 100 palavras (de 'Se Henrique tivesse' a 'movido a orgulho'), aparece duas vezes seguidas no parágrafo.</t>
  </si>
  <si>
    <t xml:space="preserve">Apagar a segunda ocorrência. A conta em si fecha (R$ 147 mil, R$ 73 mil a valor presente, menos R$ 95 mil).</t>
  </si>
  <si>
    <t xml:space="preserve">Se Henrique tivesse aplicado naquele dia a **Regra do Valor Esperado** que veremos na síntese deste capítulo (multiplicando 70% de chance de êxito no mérito por R$ 420 mil</t>
  </si>
  <si>
    <t xml:space="preserve">A frase do cálculo do valor esperado aparece duas vezes seguidas, palavra por palavra, no fim do parágrafo de abertura.</t>
  </si>
  <si>
    <t xml:space="preserve">Apagar a segunda ocorrência, do segundo "Se Henrique tivesse aplicado" até o fim do parágrafo.</t>
  </si>
  <si>
    <t xml:space="preserve">Você precisa substituir **O Litígio Emocional por Ego** pela disciplina da **Matemática Fria do Contencioso Estratégico**</t>
  </si>
  <si>
    <t xml:space="preserve">Três rótulos para a mesma ideia em poucas linhas: Regra do Valor Esperado, Litígio Emocional por Ego e Matemática Fria do Contencioso Estratégico, fora o título do capítulo.</t>
  </si>
  <si>
    <t xml:space="preserve">Ficar com um nome, de preferência "Regra do Valor Esperado", que é o que o capítulo deveria ensinar. Cortar os outros dois em negrito.</t>
  </si>
  <si>
    <t xml:space="preserve">&gt; Gestao do passivo contingente e do litigio em curso, trabalhista, civel, tributário e consumerista. Vizinhos relevantes,</t>
  </si>
  <si>
    <t xml:space="preserve">Palavras sem acento (Gestao, litigio, civel), vírgula no lugar de dois-pontos antes da lista e dois itens seguidos para o mesmo Capítulo 5 (linhas 3173 e 3174).</t>
  </si>
  <si>
    <t xml:space="preserve">"Gestão do passivo contingente e do litígio em curso: trabalhista, cível, tributário e consumerista. Vizinhos relevantes:". Fundir os dois itens do Cap. 5 e incluir o Cap. 6 (trabalho).</t>
  </si>
  <si>
    <t xml:space="preserve">### 1. Arbitragem vs. Poder Judiciário: Por Que uma Cláusula Arbitral Mal Colocada Pode Custar Mais de R$ 100 Mil de Entrada</t>
  </si>
  <si>
    <t xml:space="preserve">Duas seções numeradas como 1 (linhas 3180 e 3193). A primeira faz papel de introdução, e o "Veja a seguir" da linha 3176 fica solto antes dela. Marca de fusão.</t>
  </si>
  <si>
    <t xml:space="preserve">Tirar o número da seção da linha 3180, que vira introdução, ou renumerar de 1 a 9. Apagar a linha 3176.</t>
  </si>
  <si>
    <t xml:space="preserve">Antes de mergulhar na mecanica judicial por vetor, vale entender duas vias paralelas que retiram disputa do Judiciário e geralmente entregam resultado melhor para a startup quando o ticket e relevante.</t>
  </si>
  <si>
    <t xml:space="preserve">Bloco sem acentos: mecanica, "e relevante", tecnica, rapido, Justica, jurisdicao, "e restrita", homologacao. O "e" no lugar de "é" muda o sentido. Texto antigo colado.</t>
  </si>
  <si>
    <t xml:space="preserve">Revisar as linhas 3197, 3207 e 3209. Ex.: "quando o valor em jogo é relevante", "a arbitragem trabalhista é restrita", "homologação judicial".</t>
  </si>
  <si>
    <t xml:space="preserve">Câmaras como CNDM relatam taxa de sucesso de 60 a 70 por cento em disputas contratuais.</t>
  </si>
  <si>
    <t xml:space="preserve">Sigla CNDM não identificada (o conselho do setor é o CONIMA, citado na linha 3296). Taxa de sucesso sem fonte nem ano.</t>
  </si>
  <si>
    <t xml:space="preserve">Confirmar a câmara e a fonte. Sem fonte, cortar a frase ou escrever "câmaras brasileiras relatam acordo em boa parte das mediações empresariais".</t>
  </si>
  <si>
    <t xml:space="preserve">CNDM é o Conselho Nacional dos Direitos da Mulher (Lei 7.353/1985), e o conselho do setor é o CONIMA, que reúne câmaras de mediação e arbitragem e não presta mediação. A taxa de 60% a 70% não tem fonte.</t>
  </si>
  <si>
    <t xml:space="preserve">https://www.planalto.gov.br/ccivil_03/leis/1980-1988/l7353.htm</t>
  </si>
  <si>
    <t xml:space="preserve">Sem força de coisa julgada se não houver homologacao judicial ou registro em câmara.</t>
  </si>
  <si>
    <t xml:space="preserve">Registro em câmara não dá força de coisa julgada. O acordo de mediação é título executivo extrajudicial e, homologado, judicial (art. 20, parágrafo único, da Lei 13.140/2015).</t>
  </si>
  <si>
    <t xml:space="preserve">"O acordo vale como título executivo extrajudicial. Homologado em juízo, vira título judicial."</t>
  </si>
  <si>
    <t xml:space="preserve">O termo final de mediação com acordo é título executivo extrajudicial e, homologado em juízo, título executivo judicial (Lei 13.140/2015, art. 20, parágrafo único). Registro em câmara não dá força de coisa julgada.</t>
  </si>
  <si>
    <t xml:space="preserve">https://www.planalto.gov.br/ccivil_03/_ato2015-2018/2015/lei/l13140.htm</t>
  </si>
  <si>
    <t xml:space="preserve">Recomendação prática. Contratos com ticket acima de R$ 500 mil e disputa potencial complexa devem ter cláusula escalonada. Negociação direta de 30 dias, mediação de 60 dias, arbitragem em caso de impasse.</t>
  </si>
  <si>
    <t xml:space="preserve">Manda usar arbitragem acima de R$ 500 mil. As linhas 3277, 3294 e o Espelho (3563) mandam reservá-la a disputas acima de R$ 2 milhões e usar foro judicial abaixo disso.</t>
  </si>
  <si>
    <t xml:space="preserve">Escolher um piso e repetir o mesmo nos três pontos. Ex.: "Arbitragem só acima de R$ 2 milhões. Entre R$ 500 mil e R$ 2 milhões, negociação e mediação prévias, com foro judicial."</t>
  </si>
  <si>
    <t xml:space="preserve">### 2. Contencioso trabalhista: quando fechar acordo na audiência inicial e quando sustentar a defesa até o TST</t>
  </si>
  <si>
    <t xml:space="preserve">A seção não diz quando fechar acordo na audiência nem quando levar ao TST. Trata de vínculo, cálculo do passivo e CPC 25, já cobertos no Cap. 6 e na seção 6.</t>
  </si>
  <si>
    <t xml:space="preserve">Dar os critérios prometidos: força da prova documental, chance de êxito, depósito recursal e custas para recorrer, súmula do TST contra a tese. Ou trocar o título.</t>
  </si>
  <si>
    <t xml:space="preserve">para uniformizar a matéria (conforme detalhado no Capítulo 7)</t>
  </si>
  <si>
    <t xml:space="preserve">Pejotização, ADPF 324 e Tema 1.389 estão no Capítulo 6 (Direito do Trabalho). O Capítulo 7 é Direito do Consumidor. Número da versão anterior.</t>
  </si>
  <si>
    <t xml:space="preserve">"(conforme detalhado no Capítulo 6)".</t>
  </si>
  <si>
    <t xml:space="preserve">RESUMO DO PASSIVO TRABALHISTA POR PRESTADOR PJ (VER DETALHAMENTO NO CAP. 7)</t>
  </si>
  <si>
    <t xml:space="preserve">O cálculo detalhado do passivo por PJ está no Capítulo 6 (linha 2310). O Cap. 7 é de consumidor. As rubricas também diferem das de lá (faltam aviso prévio e multa do art. 477).</t>
  </si>
  <si>
    <t xml:space="preserve">"(VER DETALHAMENTO NO CAP. 6)" e alinhar as rubricas com o quadro do Cap. 6.</t>
  </si>
  <si>
    <t xml:space="preserve">- Remoto: probabilidade abaixo de 10%, apenas mencionado se material</t>
  </si>
  <si>
    <t xml:space="preserve">O parêntese da linha 3258 diz que o risco remoto não exige provisão nem divulgação, como no CPC 25. Este item e o quadro da linha 3406 dizem que deve ser mencionado se material.</t>
  </si>
  <si>
    <t xml:space="preserve">"Remoto: não se provisiona nem se divulga (CPC 25)." Cortar o parêntese longo da linha 3258, que antecipa os itens seguintes, e alinhar o quadro da seção 6.</t>
  </si>
  <si>
    <t xml:space="preserve">(2) **protesto em cartório** da nota fiscal acompanhada do comprovante de entrega/prestação do serviço (duplicata mercantil ou de serviço)</t>
  </si>
  <si>
    <t xml:space="preserve">Nota fiscal não é título protestável. Protesta-se a duplicata, mercantil ou de serviço, apoiada na nota e no comprovante de entrega.</t>
  </si>
  <si>
    <t xml:space="preserve">"(2) protesto da duplicata mercantil ou de serviço, com a nota fiscal e o comprovante de entrega".</t>
  </si>
  <si>
    <t xml:space="preserve">Protesta-se a duplicata, mercantil ou de serviço, inclusive por indicações do portador (Lei 5.474/1968, art. 13). A nota fiscal e o comprovante de entrega servem de lastro. Para executar duplicata não aceita é preciso protesto e prova da entrega (art. 15, II).</t>
  </si>
  <si>
    <t xml:space="preserve">https://www.planalto.gov.br/ccivil_03/leis/l5474compilado.htm</t>
  </si>
  <si>
    <t xml:space="preserve">conforme o porte da operação); para contratos operacionais abaixo desse patamar, eleja o foro judicial da sede combinado com cláusula de mediação prévia.</t>
  </si>
  <si>
    <t xml:space="preserve">Ponto e vírgula junta duas frases inteiras. Padrão vetado pelo autor, com cerca de oito casos no capítulo (3263, 3275, 3567, entre outros).</t>
  </si>
  <si>
    <t xml:space="preserve">"...conforme o porte da operação. Para contratos operacionais abaixo desse patamar, eleja o foro judicial da sede, com mediação prévia."</t>
  </si>
  <si>
    <t xml:space="preserve">Inclua cláusula escalonada (*med-arb*) nos contratos societários e enterprise acima do piso de arbitragem: primeiro etapa de negociação direta entre executivos (15 a 30 dias)</t>
  </si>
  <si>
    <t xml:space="preserve">Repete a cláusula escalonada da linha 3211 com outros prazos (lá 30 e 60 dias, aqui 15 a 30 e 30 a 60). "Primeiro etapa" erra a concordância. Med-arb é outro mecanismo.</t>
  </si>
  <si>
    <t xml:space="preserve">Manter a cláusula em um só lugar, com um só prazo. Corrigir para "primeira etapa" e trocar *med-arb* por "cláusula escalonada (negociação, mediação, arbitragem)".</t>
  </si>
  <si>
    <t xml:space="preserve">A defesa administrativa no CARF tem taxa de êxito historicamente entre 30% e 50% dependendo da matéria.</t>
  </si>
  <si>
    <t xml:space="preserve">Estatística sem fonte nem período. Depois da volta do voto de qualidade (Lei 14.689/2023), as taxas podem ter mudado.</t>
  </si>
  <si>
    <t xml:space="preserve">Citar a fonte com ano ou trocar por "a taxa de êxito varia muito por matéria e por turma".</t>
  </si>
  <si>
    <t xml:space="preserve">Não achei fonte para a faixa de 30% a 50%. O relatório do CARF de janeiro a agosto de 2016 deu 52% das decisões favoráveis ao contribuinte, total ou parcialmente (53% no recurso voluntário), com grande variação por matéria. Desde a Lei 14.689/2023, o empate volta a ser resolvido pelo voto de qualidade.</t>
  </si>
  <si>
    <t xml:space="preserve">https://www.conjur.com.br/wp-content/uploads/2023/09/relatorio-carf.pdf</t>
  </si>
  <si>
    <t xml:space="preserve">pode reduzir multas e juros em 50% a 100% sobre o valor principal</t>
  </si>
  <si>
    <t xml:space="preserve">Contradiz a linha 3313 (desconto nunca sobre o principal) e confunde a base. REFIS e Pert são programas antigos. Hoje a via regular é a transação da Lei 13.988/2020.</t>
  </si>
  <si>
    <t xml:space="preserve">"Editais de transação da PGFN e programas estaduais reduzem multas e juros, nunca o tributo. A adesão implica confissão." Trocar também "janelas REFIS" na linha 3535.</t>
  </si>
  <si>
    <t xml:space="preserve">Na transação da Lei 13.988/2020, os descontos alcançam só multas, juros e encargos de créditos irrecuperáveis ou de difícil recuperação, nunca o principal. A redução total fica limitada a 65% da dívida, ou 70% para pessoa física, ME e EPP.</t>
  </si>
  <si>
    <t xml:space="preserve">https://www.planalto.gov.br/ccivil_03/_ato2019-2022/2020/lei/l13988.htm</t>
  </si>
  <si>
    <t xml:space="preserve">e o novo contencioso administrativo da CBS (na Receita Federal) e do IBS (no Comitê Gestor do IBS, conforme LC 214/2025)</t>
  </si>
  <si>
    <t xml:space="preserve">O processo administrativo do IBS no Comitê Gestor veio no PLP 108/2024, segunda lei de regulamentação, não na LC 214/2025. Conferir a lei complementar aprovada.</t>
  </si>
  <si>
    <t xml:space="preserve">Citar a lei complementar que criou o Comitê Gestor e o processo do IBS, depois de conferida. Deixar a LC 214/2025 para a instituição do IBS e da CBS.</t>
  </si>
  <si>
    <t xml:space="preserve">O Comitê Gestor do IBS e o processo administrativo tributário do IBS vieram da LC 227, de 13/1/2026. A LC 214/2025 instituiu o IBS e a CBS.</t>
  </si>
  <si>
    <t xml:space="preserve">https://www.planalto.gov.br/ccivil_03/leis/lcp/lcp227.htm</t>
  </si>
  <si>
    <t xml:space="preserve">(em geral 10 dias, contados em dias corridos ou úteis conforme a norma de cada PROCON estadual ou municipal)</t>
  </si>
  <si>
    <t xml:space="preserve">Repete PROCON e ação coletiva do Cap. 7 e diverge: lá "10 dias corridos" e presunção relativa, aqui "corridos ou úteis" e "confissão". A causa raiz prometida no título cabe numa frase.</t>
  </si>
  <si>
    <t xml:space="preserve">Remeter ao Cap. 7 em uma frase e usar o espaço no que o título promete: achar a causa raiz no produto (agrupar ações por tema, corrigir o fluxo, medir a queda). Alinhar prazo e efeito.</t>
  </si>
  <si>
    <t xml:space="preserve">PROCON          10 dias (conf. Designar responsável interno,</t>
  </si>
  <si>
    <t xml:space="preserve">Célula truncada: "10 dias (conf." sem fechar o parêntese. O prazo invade a coluna de resposta.</t>
  </si>
  <si>
    <t xml:space="preserve">"10 dias (conforme notificação)". Melhor converter o bloco de texto em tabela markdown.</t>
  </si>
  <si>
    <t xml:space="preserve">**Índice de cobertura do passivo**</t>
  </si>
  <si>
    <t xml:space="preserve">O subtítulo promete um índice, mas o parágrafo fala da diferença entre provisão e caixa e não define índice nenhum. Sobra da versão anterior.</t>
  </si>
  <si>
    <t xml:space="preserve">Trocar o subtítulo por "Provisão não é caixa" ou definir o índice (caixa reservado sobre passivo provável) com uma meta de referência.</t>
  </si>
  <si>
    <t xml:space="preserve">### 7. Provas pré-constituídas: registros de acesso, atas notariais e notificações que decidem o processo antes da petição inicial</t>
  </si>
  <si>
    <t xml:space="preserve">A seção não fala de registro de acesso, ata notarial nem notificação. Traz documentos trabalhistas e um checklist de contrato B2B, já vistos nos Caps. 5 e 6.</t>
  </si>
  <si>
    <t xml:space="preserve">Escrever o prometido: guarda de logs (Marco Civil), ata notarial de tela e WhatsApp (art. 384 do CPC), notificação com prova de recebimento. Ou trocar o título por "Documentos que ganham processo".</t>
  </si>
  <si>
    <t xml:space="preserve">ausência de clareza sobre metas e comissões é a segunda maior fonte de reclamatória depois de horas extras</t>
  </si>
  <si>
    <t xml:space="preserve">Ranking sem fonte. As estatísticas do TST costumam pôr verbas rescisórias, multas e FGTS entre os assuntos mais demandados.</t>
  </si>
  <si>
    <t xml:space="preserve">Citar o relatório do TST com ano ou trocar por "é fonte frequente de reclamação".</t>
  </si>
  <si>
    <t xml:space="preserve">Em 2025, segundo o TST, horas extras lideraram as ações trabalhistas, seguidas de verbas rescisórias e adicional de insalubridade. Metas e comissões não aparecem entre os três primeiros assuntos.</t>
  </si>
  <si>
    <t xml:space="preserve">https://diariodocomercio.com.br/legislacao/horas-extras-lideram-acoes-trabalhistas-ano-recorde/</t>
  </si>
  <si>
    <t xml:space="preserve">Lembre-se do Capítulo 7: documento formal sem autonomia na prática não afasta o vínculo empregatício (art. 9º da CLT).</t>
  </si>
  <si>
    <t xml:space="preserve">Terceira remissão ao Cap. 7 como se fosse o de Direito do Trabalho. A primazia da realidade e a pejotização estão no Capítulo 6.</t>
  </si>
  <si>
    <t xml:space="preserve">"Lembre-se do Capítulo 6: ..."</t>
  </si>
  <si>
    <t xml:space="preserve">e disposição para litigar: que não é uma habilidade universal entre advogados.</t>
  </si>
  <si>
    <t xml:space="preserve">Dois-pontos no lugar do antigo travessão: ": que" aqui, ": e" (3410), ": em vez de" (3462), ": gerando" (3221), ": reduzindo" (3275).</t>
  </si>
  <si>
    <t xml:space="preserve">"...e disposição para litigar, que nem todo advogado tem." Revisar as demais ocorrências do capítulo.</t>
  </si>
  <si>
    <t xml:space="preserve">ex-conselheiros são especialmente valiosos porque conhecem a dinâmica interna de votação das câmaras</t>
  </si>
  <si>
    <t xml:space="preserve">Conselho sem ressalva. Ex-conselheiro do CARF tem regras de impedimento e quarentena, e a frase soa como venda de acesso interno, tema sensível desde a Operação Zelotes.</t>
  </si>
  <si>
    <t xml:space="preserve">"advogados com experiência no CARF, inclusive ex-conselheiros fora do período de impedimento, conhecem a jurisprudência das turmas".</t>
  </si>
  <si>
    <t xml:space="preserve">É juízo de valor, não fato checável. As regras achadas tratam do conselheiro em exercício: depois da Zelotes, o CARF o impediu de julgar causas de escritório em que atuou, e a Portaria MF 153/2018 fixou esse prazo em dois anos. Não achei quarentena para o ex-conselheiro advogar no CARF.</t>
  </si>
  <si>
    <t xml:space="preserve">https://www.ibet.com.br/carf-muda-regras-e-fixa-quarentena-de-2-anos-para-conselheiro-julgar-antiga-banca/</t>
  </si>
  <si>
    <t xml:space="preserve">que frequentemente tem direito a honorários sobre eventual êxito mesmo após a substituição, pelo artigo 24 do EOAB</t>
  </si>
  <si>
    <t xml:space="preserve">O direito do advogado substituído a honorários proporcionais vem do Código de Ética da OAB e da jurisprudência. O art. 24 do EOAB trata do contrato de honorários como título executivo.</t>
  </si>
  <si>
    <t xml:space="preserve">Conferir e citar a base certa ou escrever "pelas regras da OAB".</t>
  </si>
  <si>
    <t xml:space="preserve">O advogado destituído mantém os honorários contratados e a sucumbência proporcional ao serviço prestado por regra do Código de Ética e Disciplina da OAB (art. 14 do código de 1995). Não é o tema do art. 24 do EOAB.</t>
  </si>
  <si>
    <t xml:space="preserve">https://www.conjur.com.br/dl/codigo-etica-oab2.pdf</t>
  </si>
  <si>
    <t xml:space="preserve">### Síntese executiva: o cálculo do valor esperado na decisão de acordo</t>
  </si>
  <si>
    <t xml:space="preserve">A abertura promete a "Regra do Valor Esperado que veremos na síntese". A síntese traz só um mapa de riscos genérico, sem fórmula, sem passo a passo e sem voltar a Henrique.</t>
  </si>
  <si>
    <t xml:space="preserve">Escrever a regra: valor esperado = chance de êxito x valor x chance de solvência, trazido a valor presente, menos custos. Refazer a conta de Henrique (R$ 73 mil menos R$ 95 mil contra R$ 280 mil à vista).</t>
  </si>
  <si>
    <t xml:space="preserve">Contratual                                 mediação prévia (e arbitragem</t>
  </si>
  <si>
    <t xml:space="preserve">Célula corrompida: parêntese aberto sem fechar ("(e arbitragem") e "mediação prévia" repetido na linha de baixo.</t>
  </si>
  <si>
    <t xml:space="preserve">"Contratos com cap, mediação prévia e arbitragem só acima do piso". Converter o quadro em tabela markdown.</t>
  </si>
  <si>
    <t xml:space="preserve">Ele se conecta à Fase 5 (estrutura jurídica)</t>
  </si>
  <si>
    <t xml:space="preserve">A Fase 5 é Pesquisa com Usuários (Vol. 2). Estruturação jurídica é a Fase 18, que abre este volume.</t>
  </si>
  <si>
    <t xml:space="preserve">"Ele se conecta à Fase 18 (estruturação jurídica)".</t>
  </si>
  <si>
    <t xml:space="preserve">ao Capítulo 4 (Vol. 5) (Planejamento Financeiro (FP&amp;A), Orçamento e Revenue Forecasting) (compliance trabalhista) e ao Capítulo 11 (Vol. 6) (Compensação e Benefícios no Brasil) (planejamento tributário)</t>
  </si>
  <si>
    <t xml:space="preserve">Temas trocados: FP&amp;A não trata de compliance trabalhista, e Compensação não trata de planejamento tributário. Quatro parênteses em fila tornam a frase ilegível.</t>
  </si>
  <si>
    <t xml:space="preserve">"...ao Capítulo 2 do Volume 5 (planejamento tributário) e ao Capítulo 11 do Volume 6 (compensação e encargos trabalhistas), onde a prevenção começa antes de qualquer processo."</t>
  </si>
  <si>
    <t xml:space="preserve">somam entre R$ 150 mil e R$ 400 mil, tornando antieconômica a cobrança de inadimplência?</t>
  </si>
  <si>
    <t xml:space="preserve">O Espelho aplica a contratos abaixo de R$ 2 milhões a faixa que o quadro da linha 3286 dá para causas acima disso. O capítulo traz ainda R$ 100 a 150 mil (3195) e R$ 120 a 280 mil (3203).</t>
  </si>
  <si>
    <t xml:space="preserve">Uma tabela de custo por faixa de valor, citada igual no Espelho. Alinhar também a duração do Judiciário: 5 a 10 anos (linha 3201) contra 3 a 7 anos (3285).</t>
  </si>
  <si>
    <t xml:space="preserve">o que já confere eficácia de título executivo extrajudicial mesmo sem assinatura de duas testemunhas (art. 784, § 4º, do CPC, incluído pela Lei 14.620/2023)</t>
  </si>
  <si>
    <t xml:space="preserve">A assinatura eletrônica dispensa testemunhas, mas só há título executivo se o contrato trouxer obrigação certa, líquida e exigível (art. 783 do CPC). Contrato com entrega variável costuma não ter.</t>
  </si>
  <si>
    <t xml:space="preserve">Acrescentar: "desde que o contrato traga obrigação de pagar certa, líquida e exigível (art. 783 do CPC). Sem isso, a cobrança vai por ação monitória."</t>
  </si>
  <si>
    <t xml:space="preserve">Desde a Lei 14.620/2023, título constituído por meio eletrônico admite qualquer assinatura eletrônica prevista em lei e dispensa testemunhas quando a integridade é conferida por provedor (CPC, art. 784, § 4º). Mas só há execução se a obrigação for certa, líquida e exigível (art. 783).</t>
  </si>
  <si>
    <t xml:space="preserve">https://www.legjur.com/legislacao/art/lei_00131052015-784 | https://www.legjur.com/legislacao/art/lei_00131052015-783</t>
  </si>
  <si>
    <t xml:space="preserve">O projeto de guerra de 45 dias que Camila executou para salvar o contrato de R$ 2,4 milhões é a espinha dorsal prática deste capítulo</t>
  </si>
  <si>
    <t xml:space="preserve">A abertura promete que o plano de 45 dias é a espinha dorsal do capítulo, mas Camila e o plano somem do corpo. Só voltam no parágrafo de molde antes do Espelho.</t>
  </si>
  <si>
    <t xml:space="preserve">Amarrar cada seção a uma semana do plano (ROPA e links do Drive nas bases legais, DPO na seção 3, incidente na seção 6) com duas frases de volta à clínica. Ou cortar a frase da espinha dorsal.</t>
  </si>
  <si>
    <t xml:space="preserve">chegou à fase final de contratação para operar o plano odontológico corporativo e a teleodontologia dos doze mil colaboradores de uma gigante mineradora</t>
  </si>
  <si>
    <t xml:space="preserve">Operar plano odontológico exige registro de operadora na ANS (Lei 9.656/1998). A teleodontologia tem limites do CFO (Res. 226/2020). A cena dá à rede uma atividade regulada sem ressalva.</t>
  </si>
  <si>
    <t xml:space="preserve">Trocar por 'ser a rede credenciada do plano odontológico corporativo' e tirar a teleodontologia ou citar o limite do CFO. Verificar se a Res. CFO 226/2020 segue vigente em 2026.</t>
  </si>
  <si>
    <t xml:space="preserve">Operar plano odontológico exige ser operadora com autorização de funcionamento da ANS (Lei 9.656/1998, arts. 1º e 8º), o que uma rede de clínicas não é por padrão. Já a teleodontologia é permitida pela Res. CFO-SEC-278, de 25/11/2025, que revogou a Res. CFO 226/2020 e admite teleconsulta e telediagnóstico pelo cirurgião-dentista.</t>
  </si>
  <si>
    <t xml:space="preserve">https://www2.camara.leg.br/legin/fed/lei/1998/lei-9656-3-junho-1998-353439-normaatualizada-pl.html | https://sistemas.cfo.org.br/visualizar/atos/RESOLU%C3%87%C3%83O/SEC/2025/278</t>
  </si>
  <si>
    <t xml:space="preserve">na Semana 1, o mapeamento do ROPA e a revogação imediata dos links públicos do Google Drive</t>
  </si>
  <si>
    <t xml:space="preserve">A abertura é um parágrafo único que já entrega diagnóstico, plano semana a semana e aprovação no 42º dia. A tensão vira sumário. O Cap. 11 repete o recurso (linha 4384).</t>
  </si>
  <si>
    <t xml:space="preserve">Parar a cena no relatório reprovado e no prazo de 45 dias. Distribuir as semanas pelo corpo e guardar a aprovação para o Espelho. Fazer o mesmo com Henrique no Cap. 11.</t>
  </si>
  <si>
    <t xml:space="preserve">Mapa da Fatia 5: Jurídico, Operações e Regulatório</t>
  </si>
  <si>
    <t xml:space="preserve">'Fatia 5' é jargão de bastidor. O mapa do volume foi colado dentro do Cap. 9, entre a cena e o corpo, e lista o Cap. 4 do Vol. 3 duas vezes (uma sem link).</t>
  </si>
  <si>
    <t xml:space="preserve">Renomear para 'Mapa dos capítulos jurídicos e regulatórios', mover para logo após o título da parte (linha 3574) e apagar a entrada duplicada de Marketplaces.</t>
  </si>
  <si>
    <t xml:space="preserve">(Estruturação Jurídica, Financeira e Operacional)</t>
  </si>
  <si>
    <t xml:space="preserve">Nome errado da Fase 18. No mapa da coleção ela é Estruturação Jurídica, Societária e Blindagem Operacional. 'Financeira' parece título de versão anterior.</t>
  </si>
  <si>
    <t xml:space="preserve">Trocar por '(Estruturação Jurídica, Societária e Blindagem Operacional)' ou tirar o parêntese, já que o link nomeia a fase.</t>
  </si>
  <si>
    <t xml:space="preserve">Bases de clientes podem cair vinte a quarenta por cento em noventa dias, pós-incidente mal-gerido.</t>
  </si>
  <si>
    <t xml:space="preserve">Precisão sem fonte. O mesmo em 'custa cinco a dez vezes mais' (3632). Num volume jurídico, número sem origem enfraquece o argumento.</t>
  </si>
  <si>
    <t xml:space="preserve">Citar estudo com ano (por exemplo o relatório anual da IBM sobre custo de vazamentos) ou trocar por formulação qualitativa.</t>
  </si>
  <si>
    <t xml:space="preserve">Não checada por limite de buscas. O livro não dá fonte para a queda de 20% a 40% da base em 90 dias nem para o 'cinco a dez vezes' da linha 3632.</t>
  </si>
  <si>
    <t xml:space="preserve">Consentimento. Explícito, específico, e revogável. Não é base padrão. É base de último recurso. Porque pode ser revogado.</t>
  </si>
  <si>
    <t xml:space="preserve">O corpo do Cap. 9 virou lista picada em frases sem verbo e subordinadas soltas ('Porque pode ser revogado.', 'Que viram pré-requisito', 'Em litígio.'). Lê como anotação.</t>
  </si>
  <si>
    <t xml:space="preserve">Reescrever cada bloco em prosa: 'O consentimento precisa ser livre, informado e inequívoco e pode ser revogado a qualquer momento. Por isso é a base de último recurso.'</t>
  </si>
  <si>
    <t xml:space="preserve">Em startups até cerca de trinta pessoas, DPO externo, com contato regular, é padrão viável.</t>
  </si>
  <si>
    <t xml:space="preserve">Falta dizer que startup enquadrada como agente de pequeno porte pode não indicar encarregado se mantiver canal com o titular (Res. CD/ANPD 2/2022). O checklist da 3791 exige DPO sem exceção.</t>
  </si>
  <si>
    <t xml:space="preserve">Acrescentar a dispensa do art. 11 da Res. 2/2022, com os limites (sem tratamento de alto risco, receita dentro do teto). O Cap. 11 já a cita na linha 4846. Ajustar o checklist.</t>
  </si>
  <si>
    <t xml:space="preserve">Agente de pequeno porte, inclusive startup, está dispensado de indicar encarregado se mantiver canal de comunicação com o titular (Res. CD/ANPD 2/2022, art. 11). A dispensa não vale para quem faz tratamento de alto risco ou passa do teto de receita (art. 3º).</t>
  </si>
  <si>
    <t xml:space="preserve">https://www.gov.br/anpd/pt-br/acesso-a-informacao/institucional/atos-normativos/regulamentacoes_anpd/resolucao-cd-anpd-no-2-de-27-de-janeiro-de-2022</t>
  </si>
  <si>
    <t xml:space="preserve">respeitando o quadro único de retenção do volume</t>
  </si>
  <si>
    <t xml:space="preserve">Não existe quadro único de retenção no volume. A mesma regra aparece solta nas linhas 4790 e 5172. Parece instrução de edição que vazou para o texto.</t>
  </si>
  <si>
    <t xml:space="preserve">Montar o quadro de retenção uma vez (por exemplo no Cap. 13) e remeter a ele nas outras duas passagens. Ou tirar 'respeitando o quadro único de retenção do volume'.</t>
  </si>
  <si>
    <t xml:space="preserve">1 ano para trilhas de segurança e investigação de incidentes; e 5 anos para registros de transações financeiras, fiscais e trabalhistas</t>
  </si>
  <si>
    <t xml:space="preserve">Prazos simplificados sem ressalva. A Res. CD/ANPD 15/2024 manda guardar o registro de incidentes por 5 anos. Documentos de saúde ocupacional (ASO, PPP, LTCAT) pedem 20 anos.</t>
  </si>
  <si>
    <t xml:space="preserve">Tratar os prazos como piso e ressalvar: registro de incidentes por 5 anos (Res. 15/2024), prazos fiscais contados do exercício seguinte e documentos de saúde e segurança do trabalho por 20 anos. Verificar cada prazo.</t>
  </si>
  <si>
    <t xml:space="preserve">Os prazos são piso e têm exceções. O registro de incidente de segurança, mesmo o não comunicado, deve ser guardado por no mínimo 5 anos (Res. CD/ANPD 15/2024), não 1 ano. O prontuário médico ocupacional fica ao menos 20 anos após o desligamento (NR-7).</t>
  </si>
  <si>
    <t xml:space="preserve">https://www.mattosfilho.com.br/unico/regulamento-incidente-seguranca/ | https://sindusconpr.com.br/nova-nr-7-permite-utilizacao-de-prontuarios-medicos-em-meio-eletronico/</t>
  </si>
  <si>
    <t xml:space="preserve">em 3 dias úteis (6 dias para agente de pequeno porte) conforme Resolução CD/ANPD 15/2024 (RCIS)</t>
  </si>
  <si>
    <t xml:space="preserve">O prazo em dobro é de 6 dias úteis, não '6 dias', e não vale quando o incidente pode comprometer a integridade física ou moral dos titulares (Res. 2/2022, art. 14).</t>
  </si>
  <si>
    <t xml:space="preserve">'em 3 dias úteis (6 dias úteis para agente de pequeno porte, salvo risco à integridade física ou moral dos titulares)'.</t>
  </si>
  <si>
    <t xml:space="preserve">A Res. CD/ANPD 15/2024 fixa três dias úteis para comunicar a ANPD e os titulares, em dobro para agente de pequeno porte, ou seja, seis dias úteis. A Res. 15/2024 reescreveu o art. 14, II, da Res. 2/2022, que remete agora ao regulamento de incidentes.</t>
  </si>
  <si>
    <t xml:space="preserve">consentimento específico e em destaque de ao menos um dos país ou responsável legal para crianças</t>
  </si>
  <si>
    <t xml:space="preserve">'dos país' no lugar de 'dos pais'. Erro de digitação num trecho que cita a regra legal de consentimento parental.</t>
  </si>
  <si>
    <t xml:space="preserve">'consentimento específico e em destaque dado por pelo menos um dos pais ou pelo responsável legal'.</t>
  </si>
  <si>
    <t xml:space="preserve">O fornecedor responde no contrato dele. Mas se você não tem contrato, você responde sozinho.</t>
  </si>
  <si>
    <t xml:space="preserve">Pela LGPD o controlador responde com ou sem contrato, e o operador responde solidariamente se descumprir a lei ou as instruções (art. 42). O DPA distribui a responsabilidade, não a cria.</t>
  </si>
  <si>
    <t xml:space="preserve">'Sem DPA, você não prova as instruções que deu nem tem base para cobrar o fornecedor em regresso. Perante o titular, o controlador responde de qualquer forma (art. 42).'</t>
  </si>
  <si>
    <t xml:space="preserve">Pelo art. 42 da LGPD, controlador e operador respondem pelo dano que causarem, com ou sem contrato. O operador responde solidariamente quando descumpre a lei ou as instruções lícitas do controlador (§ 1º, I), e quem indeniza o titular tem regresso contra os demais (§ 4º). O DPA distribui e prova responsabilidades, não as cria.</t>
  </si>
  <si>
    <t xml:space="preserve">https://www.legjur.com/legislacao/art/LEI_00137092018-42</t>
  </si>
  <si>
    <t xml:space="preserve">Mesmo Google, AWS, e Microsoft, operam sob modelos de responsabilidade compartilhada.</t>
  </si>
  <si>
    <t xml:space="preserve">Vírgula mecânica antes de 'e', 'ou' e 'mais' e entre sujeito e verbo em todo o corpo do Cap. 9. Ex.: 'Revisar, e assinar DPA, de cada fornecedor principal, é trabalho inicial' (3704).</t>
  </si>
  <si>
    <t xml:space="preserve">Reverter a passada de pontuação nas linhas 3621 a 3802: 'Mesmo Google, AWS e Microsoft operam sob...' e 'Revisar e assinar o DPA de cada fornecedor principal é trabalho inicial típico do DPO.'</t>
  </si>
  <si>
    <t xml:space="preserve">nas normas de cibersegurança; ignorar esse perímetro é ficar exposto em frentes que o programa de privacidade sozinho não alcança.</t>
  </si>
  <si>
    <t xml:space="preserve">Ponto e vírgula junta duas frases independentes. O mesmo ocorre em 3700, logo depois de '(art. 39)'. A regra do autor proíbe o sinal.</t>
  </si>
  <si>
    <t xml:space="preserve">'...nas normas de cibersegurança. Ignorar esse perímetro deixa a empresa exposta em frentes que o programa de privacidade não alcança.'</t>
  </si>
  <si>
    <t xml:space="preserve">O Supremo Tribunal Federal declarou a inconstitucionalidade parcial do art. 19 da Lei 12.965/2014</t>
  </si>
  <si>
    <t xml:space="preserve">Parágrafo de uma frase só, com mais de 130 palavras e três parênteses, para quatro regimes de responsabilidade. O ponto central para plataformas fica ilegível. Mesmo padrão em 3584 e 3729.</t>
  </si>
  <si>
    <t xml:space="preserve">Quebrar em itens: regra geral (notificação extrajudicial, art. 21), exceção (crimes contra a honra), dever de cuidado (ilícitos graves) e anúncios pagos. Conferir a redação da tese sobre falha sistêmica.</t>
  </si>
  <si>
    <t xml:space="preserve">Em 11, 12 e 17/6/2026 o STF julgou embargos e ajustou as teses de 2025: ilícitos civis contra a honra também seguem o art. 19, anúncios e impulsionamentos têm responsabilidade subjetiva com presunção relativa de culpa, e o dever de cuidado mira a circulação massiva de conteúdos ilícitos graves, com 60 dias para adequação.</t>
  </si>
  <si>
    <t xml:space="preserve">https://www.mattosfilho.com.br/unico/stf-atualiza-teses-fixadas/</t>
  </si>
  <si>
    <t xml:space="preserve">**CDC digital (Lei 8.078/1990).**</t>
  </si>
  <si>
    <t xml:space="preserve">'CDC digital' não é nome de norma. A Lei 8.078/1990 é o próprio CDC. A regra específica do comércio eletrônico é o Decreto 7.962/2013.</t>
  </si>
  <si>
    <t xml:space="preserve">'CDC (Lei 8.078/1990) e Decreto do Comércio Eletrônico (Decreto 7.962/2013).'</t>
  </si>
  <si>
    <t xml:space="preserve">'CDC digital' não é nome de norma. A Lei 8.078/1990 é o próprio Código de Defesa do Consumidor, e a contratação no comércio eletrônico é regulamentada pelo Decreto 7.962/2013, que regulamenta o CDC e vigora desde maio de 2013.</t>
  </si>
  <si>
    <t xml:space="preserve">https://idec.org.br/em-acao/artigo/novas-regras-de-comercio-eletronico-entram-em-vigor-no-proximo-dia-15-de-maio</t>
  </si>
  <si>
    <t xml:space="preserve">elevando o padrão de controles de segurança na cadeia de fornecedores de serviços digitais ao setor público e a grandes empresas</t>
  </si>
  <si>
    <t xml:space="preserve">O Decreto 11.856/2023 cria política e comitê, não impõe controles a fornecedores privados. Convém checar também se a MP 1.317/2025 (ANPD como agência) virou lei.</t>
  </si>
  <si>
    <t xml:space="preserve">'instituiu a Política e o Comitê Nacional de Cibersegurança, com diretrizes que tendem a chegar aos fornecedores do setor público.' Atualizar o status da MP 1.317/2025 em outubro de 2026.</t>
  </si>
  <si>
    <t xml:space="preserve">O Decreto 11.856/2023 instituiu a Política Nacional e o Comitê Nacional de Cibersegurança, com princípios e objetivos, sem impor controles a fornecedores privados nem citar cadeia de suprimentos. A MP 1.317/2025 virou a Lei 15.352/2026, que renomeou a ANPD como Agência Nacional de Proteção de Dados.</t>
  </si>
  <si>
    <t xml:space="preserve">https://www.planalto.gov.br/ccivil_03/_ato2023-2026/2023/Decreto/D11856.htm</t>
  </si>
  <si>
    <t xml:space="preserve">Quatro entregaveis fora do escopo clássico de LGPD. Termos de uso solidos com regime de moderação explícito</t>
  </si>
  <si>
    <t xml:space="preserve">Palavras sem acento: entregaveis, solidos, acessivel, auditavel. O mapa das linhas 3603 e 3607 tem o mesmo defeito (Regulatorio, indice, politica, negocio, antitrust).</t>
  </si>
  <si>
    <t xml:space="preserve">Corrigir para entregáveis, sólidos, acessível, auditável, Regulatório, índice, política, negócio e antitruste.</t>
  </si>
  <si>
    <t xml:space="preserve">a **Dra. Camila** substituiu decisões reativas por indicadores auditáveis de execução semanal.</t>
  </si>
  <si>
    <t xml:space="preserve">A única volta de Camila depois da abertura é o parágrafo de molde. O Espelho não retoma os links públicos do Drive, o DPO nem a auditoria da mineradora.</t>
  </si>
  <si>
    <t xml:space="preserve">Trocar o molde por duas frases do desfecho (a aprovação no 42º dia) e ancorar a primeira pergunta na cena: 'Se a mineradora auditasse você hoje, onde estariam suas radiografias?'</t>
  </si>
  <si>
    <t xml:space="preserve">(deixando a substituição de dados reais por sintéticos em ambientes de teste/staging no plano de 90 dias) (substituindo por dados sintéticos ou mascarados) e publique o canal oficial do Encarregado</t>
  </si>
  <si>
    <t xml:space="preserve">Ritual corrompido: dois parênteses seguidos de remendo, troca de tempo verbal ('Reserve... e publique') e tarefa única misturada à rotina semanal.</t>
  </si>
  <si>
    <t xml:space="preserve">'Reserve 15 minutos toda segunda-feira para revisar a fila de pedidos de titulares e checar se algum fornecedor de software ou IA entrou sem DPA. No plano de 90 dias, troque dados reais por sintéticos em homologação e publique o canal do encarregado.'</t>
  </si>
  <si>
    <t xml:space="preserve">Manual de LGPD da ANPD (Autoridade Nacional de Proteção de Dados).</t>
  </si>
  <si>
    <t xml:space="preserve">A ANPD publica guias orientativos (agentes de tratamento, segurança para pequeno porte, legítimo interesse, cookies), não um 'Manual de LGPD'. Referência provavelmente inexistente.</t>
  </si>
  <si>
    <t xml:space="preserve">Citar os guias pelo nome, como o 'Guia Orientativo para Definições dos Agentes de Tratamento' e o 'Guia de Segurança da Informação para Agentes de Tratamento de Pequeno Porte'. Verificar os títulos.</t>
  </si>
  <si>
    <t xml:space="preserve">A ANPD publica guias orientativos, como o Guia de Segurança da Informação para Agentes de Tratamento de Pequeno Porte (outubro de 2021) e o guia de cookies e proteção de dados (2022). Não achei 'Manual de LGPD' da ANPD. Desde a Lei 15.352/2026, a sigla designa a Agência Nacional de Proteção de Dados.</t>
  </si>
  <si>
    <t xml:space="preserve">https://fenacon.org.br/noticias/anpd-publica-guia-de-seguranca-da-informacao-para-agentes-de-tratamento-de-pequeno-porte/ | https://www.planalto.gov.br/ccivil_03/_ato2023-2026/2026/lei/L15352.htm</t>
  </si>
  <si>
    <t xml:space="preserve">Qual é o peso de cada variável na negativa automatizada para cumprirmos o direito de explicação e revisão do Artigo 20 da LGPD</t>
  </si>
  <si>
    <t xml:space="preserve">O crédito é para 'pequenas empresas'. O art. 20 protege o titular pessoa natural e só se aplica se a decisão usar dados pessoais de sócios, MEI ou empresário individual. A cena não faz o vínculo.</t>
  </si>
  <si>
    <t xml:space="preserve">Fazer dos lojistas MEIs avaliados pelo CPF do dono, ou dizer que o modelo usa dados pessoais dos sócios. Assim o art. 20 da LGPD passa a valer para a cena.</t>
  </si>
  <si>
    <t xml:space="preserve">O art. 20 da LGPD dá ao titular o direito de pedir revisão de decisões tomadas só com base em tratamento automatizado de dados pessoais. Titular é a pessoa natural (art. 5º, V), então no crédito a empresas o direito só nasce se o modelo usa dados de pessoas, como sócios ou MEIs.</t>
  </si>
  <si>
    <t xml:space="preserve">entrou em vigor em agosto de 2024, com implementação faseada até agosto de 2026.</t>
  </si>
  <si>
    <t xml:space="preserve">Contradiz a linha 4336 e a nota da 4349, que levam a aplicação até agosto de 2027 (Anexo I). Em out/2026 convém checar também o Digital Omnibus da UE, que propôs adiar as regras de alto risco.</t>
  </si>
  <si>
    <t xml:space="preserve">'entrou em vigor em agosto de 2024, com aplicação escalonada: proibições em fevereiro de 2025, modelos de uso geral em agosto de 2025, alto risco do Anexo III em agosto de 2026 e do Anexo I em agosto de 2027.' Verificar adiamentos.</t>
  </si>
  <si>
    <t xml:space="preserve">O AI Act entrou em vigor em agosto de 2024 com aplicação escalonada: proibições em fev/2025, modelos de uso geral em ago/2025 e regra geral em ago/2026. Pelo Digital Omnibus (em vigor desde 27/7/2026), o alto risco do Anexo III vai a 2/12/2027 e o do Anexo I a 2/8/2028.</t>
  </si>
  <si>
    <t xml:space="preserve">https://www.lewissilkin.com/insights/2026/07/27/the-digital-omnibus-on-ai-enters-into-force-today-102nedo</t>
  </si>
  <si>
    <t xml:space="preserve">tem parceiro ou investidor europeu que exige adequação</t>
  </si>
  <si>
    <t xml:space="preserve">Ter investidor ou parceiro europeu não sujeita a empresa ao AI Act. A lei alcança quem põe IA no mercado da UE ou cujo resultado é usado lá (art. 2º), não 'cidadãos europeus' nem 'o dado e o titular'.</t>
  </si>
  <si>
    <t xml:space="preserve">Separar obrigação legal (vender na UE ou ter o resultado do sistema usado lá) de exigência contratual (investidor que pede adequação). Trocar 'a lei segue o dado e o titular' por 'a lei segue o mercado e o uso do resultado'.</t>
  </si>
  <si>
    <t xml:space="preserve">O AI Act (art. 2º, 1) alcança quem põe sistema de IA no mercado da UE, quem o usa estabelecido lá, fornecedor ou usuário de fora cujo resultado do sistema é usado na UE, e pessoas afetadas localizadas na UE. Investidor ou parceiro europeu não é gatilho legal, e o critério é localização, não cidadania.</t>
  </si>
  <si>
    <t xml:space="preserve">https://ai-act-service-desk.ec.europa.eu/en/ai-act/article-2</t>
  </si>
  <si>
    <t xml:space="preserve">O conteúdo descrito neste capítulo reflete o texto do substitutivo aprovado em comissão em 2024.</t>
  </si>
  <si>
    <t xml:space="preserve">Contradiz a linha 3891: o texto já passou pelo Plenário do Senado em dez/2024 e está na Câmara. 'Pode mudar na votação em plenário' e 'consulte o site do Senado' ficaram velhos.</t>
  </si>
  <si>
    <t xml:space="preserve">'Este capítulo reflete o texto aprovado pelo Plenário do Senado em dezembro de 2024, hoje em análise na Câmara. Consulte a versão em tramitação antes de decidir.' Verificar o status em outubro de 2026.</t>
  </si>
  <si>
    <t xml:space="preserve">O PL 2338/2023 foi aprovado pelo Plenário do Senado em dezembro de 2024 e enviado à Câmara, onde aguarda parecer na comissão especial, sem votação em outubro de 2026.</t>
  </si>
  <si>
    <t xml:space="preserve">https://dadosabertos.camara.leg.br/api/v2/proposicoes/2487262</t>
  </si>
  <si>
    <t xml:space="preserve">Risco Excessivo (vedado, como técnicas subliminares, exploração de vulnerabilidades de crianças/idosos e sistemas de pontuação social pelo poder público) e Alto Risco</t>
  </si>
  <si>
    <t xml:space="preserve">O cabeçalho fala em risco excessivo e alto risco, mas a tabela abaixo mostra alto, limitado e mínimo, camadas do AI Act que o PL não adota. E é um parágrafo inteiro em negrito usado como título.</t>
  </si>
  <si>
    <t xml:space="preserve">Refazer a tabela com as categorias do texto do Senado (risco excessivo, vedado, e alto risco) e tratar à parte os deveres gerais de transparência. Trocar o negrito por um subtítulo curto.</t>
  </si>
  <si>
    <t xml:space="preserve">O texto do PL 2338/2023 aprovado pelo Senado em dezembro de 2024 classifica os sistemas em duas categorias: risco excessivo, vedado, e alto risco, com avaliação de impacto algorítmico e supervisão humana. Não há categorias de risco limitado ou mínimo.</t>
  </si>
  <si>
    <t xml:space="preserve">https://www.mattosfilho.com.br/?p=110250</t>
  </si>
  <si>
    <t xml:space="preserve">Avaliação de capacidade de endividamento, *scoring* ou concessão de crédito (cujo enquadramento como alto risco foi objeto de intensos debates</t>
  </si>
  <si>
    <t xml:space="preserve">Há indício de que o texto aprovado pelo Senado em dez/2024 tirou a avaliação de crédito do rol de alto risco. Se confirmado, 'O PL lista explicitamente' e a conclusão da linha 3930 caem.</t>
  </si>
  <si>
    <t xml:space="preserve">Verificar o art. 14 do texto aprovado. Se o crédito saiu, dizer que o PL não o classifica como alto risco, mas que o art. 20 da LGPD, o Cadastro Positivo e a governança do BCB já se aplicam. Rever a cena de abertura.</t>
  </si>
  <si>
    <t xml:space="preserve">O texto do PL 2338/2023 aprovado pelo Senado em 10/12/2024 não lista avaliação de crédito, score ou capacidade de endividamento entre os usos de alto risco do art. 14. O inciso mais próximo (IV) trata de acesso a serviços essenciais, sem citar crédito.</t>
  </si>
  <si>
    <t xml:space="preserve">https://static.poder360.com.br/2025/08/PL-2.3382023.pdf</t>
  </si>
  <si>
    <t xml:space="preserve">a cadeia divide-se entre **desenvolvedor**, **distribuidor** e **aplicador** (não 'implantador')</t>
  </si>
  <si>
    <t xml:space="preserve">A seção diz que o PL distingue dois papéis e usa 'implantador'. O quadro, cujo título diz 'é implantador', afirma que são três papéis e que o termo é 'aplicador'. Remendo não harmonizado.</t>
  </si>
  <si>
    <t xml:space="preserve">Reescrever 'Obrigações dos desenvolvedores vs. implantadores' com os três papéis do texto do Senado (desenvolvedor, distribuidor, aplicador) e retitular o quadro: 'Quem usa API de IA de terceiro é aplicador'.</t>
  </si>
  <si>
    <t xml:space="preserve">O texto aprovado pelo Senado define três agentes no art. 4º: desenvolvedor (V), distribuidor (VI) e aplicador (VII). A palavra 'implantador' não aparece.</t>
  </si>
  <si>
    <t xml:space="preserve">"Revisão da decisão" Garantir reanálise real do caso (embora o art. 20</t>
  </si>
  <si>
    <t xml:space="preserve">Linha da tabela corrompida: o parêntese '(embora o art. 20' não fecha e emenda em 'específico e tomar decisão diferente da automática'. Uma inserção quebrou a célula.</t>
  </si>
  <si>
    <t xml:space="preserve">'Garantir reanálise real do caso específico e decisão diferente da automática quando pertinente (o art. 20 não exige revisor humano)'.</t>
  </si>
  <si>
    <t xml:space="preserve">documente: quais features entram no modelo, como o score é calculado, qual o threshold de corte, e quem pode fazer override</t>
  </si>
  <si>
    <t xml:space="preserve">Inglês sem necessidade em série no Cap. 10: features, threshold, override, AI governance, moat, outputs, consumer, cap, Head de dados, AI Governance Lead.</t>
  </si>
  <si>
    <t xml:space="preserve">'quais variáveis entram no modelo, como a nota é calculada, qual o ponto de corte e quem pode reverter a decisão'. Usar 'governança de IA' no lugar de 'AI governance'.</t>
  </si>
  <si>
    <t xml:space="preserve">Além do framework geral, três reguladores setoriais já publicaram orientações específicas sobre IA.</t>
  </si>
  <si>
    <t xml:space="preserve">O parágrafo de saúde (Anvisa, CFM, CFO) foi enxertado antes desta frase, que abria a seção. Ela fala em três reguladores, mas título e enxerto somam quatro. Camila aparece só de passagem.</t>
  </si>
  <si>
    <t xml:space="preserve">Abrir a seção com esta frase, ajustar para 'quatro reguladores' e mover o parágrafo da Anvisa para depois da Susep, com subtítulo próprio.</t>
  </si>
  <si>
    <t xml:space="preserve">exige que instituições financeiras reguladas pelo Banco Central, fintechs com licença bancária, IPs, SCDs, SEPs, mantenham estrutura de gerenciamento de risco</t>
  </si>
  <si>
    <t xml:space="preserve">Contradiz a linha 4013, que diz que a Res. CMN 4.557 vale para S1 a S4, que SCDs e SEPs seguem a 4.606 (S5) e que IPs têm norma própria do BCB.</t>
  </si>
  <si>
    <t xml:space="preserve">Cortar o parágrafo da linha 4011 e manter o da 4013. Trocar o subtítulo por 'Banco Central: gestão de risco de modelos'.</t>
  </si>
  <si>
    <t xml:space="preserve">A Res. CMN 4.606/2017 traz a estrutura simplificada de gerenciamento de riscos para instituições de porte S5, inclusive não bancárias de crédito, que fazem a opção. A 4.557/2017 não é a regra única para IPs, SCDs e SEPs, como diz a linha 4011.</t>
  </si>
  <si>
    <t xml:space="preserve">https://normativos.bcb.gov.br/Lists/Normativos/Attachments/50454/Res_4606_v7_P.pdf</t>
  </si>
  <si>
    <t xml:space="preserve">Backtesting obrigatório com frequência definida pela própria seguradora e reportada à SUSEP</t>
  </si>
  <si>
    <t xml:space="preserve">As 'boas práticas exigidas' trazem deveres (vedação de proxies, backtesting reportado à Susep) sem norma. A 4063 repete 'A SUSEP já sinalizou'. O texto admite que a Circular 638/2021 não trata disso.</t>
  </si>
  <si>
    <t xml:space="preserve">Citar a norma ou o documento da Susep que sustenta cada item, ou reescrever como expectativa de auditoria: 'Espere perguntas sobre...'. Verificar se há regra da Susep sobre IA em precificação até 2026.</t>
  </si>
  <si>
    <t xml:space="preserve">A retrospectiva regulatória de seguros de 2025 da TozziniFreire não registra norma, consulta ou orientação da SUSEP ou do CNSP sobre IA ou modelos de precificação. Não há base normativa conhecida para backtesting obrigatório reportado à SUSEP.</t>
  </si>
  <si>
    <t xml:space="preserve">https://tozzinifreire.com.br/site/conteudo/uploads/retrospectiva-seguros-e-resseguros-2025-695cffc1c7826.pdf</t>
  </si>
  <si>
    <t xml:space="preserve">cria risco de vazamento de dados pessoais via "ataques de extração de membros"</t>
  </si>
  <si>
    <t xml:space="preserve">Termo técnico errado: mistura inferência de pertencimento (membership inference) com extração de dados de treino. E não é exigência da ANPD, como diz o caput da lista.</t>
  </si>
  <si>
    <t xml:space="preserve">'ataques de inferência de pertencimento e de extração de dados de treino'. Tirar o item da lista de exigências da ANPD.</t>
  </si>
  <si>
    <t xml:space="preserve">'Ataques de extração de membros' não é termo técnico. A literatura distingue a inferência de pertencimento (membership inference), que estima se um exemplo estava no treino, da extração de dados de treino, que tenta reproduzir esses dados. A inferência costuma ser uma etapa da extração.</t>
  </si>
  <si>
    <t xml:space="preserve">https://arxiv.org/pdf/2305.16157</t>
  </si>
  <si>
    <t xml:space="preserve">além de atuar ativamente em temas de IA (como nos estudos do Radar Tecnológico, no sandbox regulatório de IA e na medida preventiva de 2024 sobre treinamento de modelos com dados de brasileiros)</t>
  </si>
  <si>
    <t xml:space="preserve">Repete quase palavra por palavra a linha 4035. Remendo colado no fim de um item sobre biometria.</t>
  </si>
  <si>
    <t xml:space="preserve">Cortar o trecho a partir de 'além de atuar ativamente'.</t>
  </si>
  <si>
    <t xml:space="preserve">### 5. Viés Algorítmico e Discriminação Indireta: Como Auditar Seus Modelos Antes Que Eles Virem Ação Civil Pública</t>
  </si>
  <si>
    <t xml:space="preserve">O título e a cena (que remete à 'seção 5' para auditar o viés de CEP) prometem método. A seção traz exemplos e base legal, mas nenhum teste, métrica ou passo de auditoria.</t>
  </si>
  <si>
    <t xml:space="preserve">Incluir o roteiro: taxa de aprovação por grupo ou faixa de CEP com renda controlada, razão de impacto adverso (regra dos quatro quintos), teste de variável substituta e registro do resultado. Fechar com o que Lucas e Marina entregaram ao banco.</t>
  </si>
  <si>
    <t xml:space="preserve">O caso COMPAS nos EUA (algoritmo de reincidência criminal) gerou decisões judiciais questionando o uso de IA em sentenças por viés racial documentado</t>
  </si>
  <si>
    <t xml:space="preserve">O viés racial do COMPAS foi apontado pela ProPublica (2016). No caso Loomis (Wisconsin, 2016), a corte admitiu o uso da ferramenta, com alertas, e não julgou viés racial.</t>
  </si>
  <si>
    <t xml:space="preserve">'O COMPAS teve viés racial apontado pela ProPublica em 2016. No caso Loomis, a Suprema Corte de Wisconsin admitiu o uso, mas exigiu avisos sobre os limites da ferramenta.'</t>
  </si>
  <si>
    <t xml:space="preserve">O viés racial do COMPAS foi apontado pela ProPublica em 2016. No caso Loomis (2016), a Suprema Corte de Wisconsin admitiu o uso da ferramenta na sentença, sem julgar viés racial, e exigiu cinco avisos escritos, um deles sobre estudos que indicam classificação desproporcional de minorias.</t>
  </si>
  <si>
    <t xml:space="preserve">https://harvardlawreview.org/print/vol-130/state-v-loomis/</t>
  </si>
  <si>
    <t xml:space="preserve">os primeiros precedentes judiciais e administrativos já aplicam diretamente o CDC, a LGPD e o princípio constitucional da não discriminação</t>
  </si>
  <si>
    <t xml:space="preserve">Afirma precedentes brasileiros sem citar nenhum. A seção usa casos estrangeiros justamente pela falta de casos locais, e a linha 4059 diz que a jurisprudência está em formação.</t>
  </si>
  <si>
    <t xml:space="preserve">Citar um ou dois casos com tribunal e ano, ou trocar por 'ainda não há precedente consolidado, mas a base legal (CDC, LGPD, Convenção contra o Racismo) já existe'.</t>
  </si>
  <si>
    <t xml:space="preserve">Há precedente administrativo com base no CDC: em junho de 2018 o DPDC, da Senacon, multou a Decolar em R$ 7,5 milhões por geo-pricing e geo-blocking, prática julgada abusiva e discriminatória (CDC, arts. 4º, 6º e 39).</t>
  </si>
  <si>
    <t xml:space="preserve">https://www.infomoney.com.br/?p=82816</t>
  </si>
  <si>
    <t xml:space="preserve">Auditar o modelo para viés não é só evitar multa. É evitar que o produto cause dano real a pessoas reais.</t>
  </si>
  <si>
    <t xml:space="preserve">Antítese em série ('não é só X. É Y. E é Z.'), também em 4020 e 4053, fechada com frase de efeito ('Esse risco reputacional mata empresas').</t>
  </si>
  <si>
    <t xml:space="preserve">'Auditar o viés evita multa, dano a pessoas e a reportagem que mostra sua fintech negando crédito a negros com o mesmo perfil financeiro de brancos.'</t>
  </si>
  <si>
    <t xml:space="preserve">A concorrência pode copiar todo o conteúdo gerado.</t>
  </si>
  <si>
    <t xml:space="preserve">Contradiz a linha 4091: sem direito autoral não há uso livre, valem contrato, segredo de negócio e concorrência desleal. O alerta pode induzir o leitor a copiar conteúdo de concorrente.</t>
  </si>
  <si>
    <t xml:space="preserve">'O direito autoral não protege esse conteúdo. Contra cópia, sobram termos de uso, contrato, segredo de negócio e concorrência desleal (Lei 9.279/1996, art. 195). O fosso real é curadoria, distribuição e velocidade.'</t>
  </si>
  <si>
    <t xml:space="preserve">Getty Images vs. Stability AI: alegação de uso de imagens sem licença para treinar Stable Diffusion</t>
  </si>
  <si>
    <t xml:space="preserve">Lista de 'alegações' parada em 2023. Até out/2026 houve decisões e acordos (Getty x Stability no Reino Unido, acordo de autores com a Anthropic, uso justo a favor da Meta, todos em 2025).</t>
  </si>
  <si>
    <t xml:space="preserve">Atualizar cada caso com desfecho e data e dizer o que muda para quem treina modelo. Verificar o estado de cada processo em outubro de 2026.</t>
  </si>
  <si>
    <t xml:space="preserve">Já há decisões. No Reino Unido, a High Court rejeitou em 4/11/2025 a infração secundária da Getty contra a Stability, depois que a Getty desistiu da acusação sobre o treino. Nos EUA, o treino foi tido como uso justo em Bartz x Anthropic e Kadrey x Meta (junho de 2025), mas a Anthropic fechou acordo de US$ 1,5 bilhão por baixar livros piratas.</t>
  </si>
  <si>
    <t xml:space="preserve">https://cms.law/en/aut/publication/artificial-intelligence-and-copyright-case-tracker/united-kingdom-getty-images-us-inc-ors-v-stability-ai-ltd3 | https://copyrightalliance.org/ai-copyright-lawsuit-developments-2025/</t>
  </si>
  <si>
    <t xml:space="preserve">No Brasil, a Lei de Direitos Autorais não tem exceção explícita para treinamento de IA.</t>
  </si>
  <si>
    <t xml:space="preserve">Falta o capítulo de direitos autorais do PL 2338 aprovado no Senado (remuneração de titulares, direito de oposição, exceção para pesquisa). É o que mais afeta quem treina modelo no Brasil.</t>
  </si>
  <si>
    <t xml:space="preserve">Acrescentar um parágrafo sobre essas regras, com a ressalva de que tramitam na Câmara. Trocar também 'Em 2025' (linha 4088) por 'Até outubro de 2026'. Verificar artigos e status.</t>
  </si>
  <si>
    <t xml:space="preserve">A Lei 9.610/1998 segue sem exceção explícita para treinamento de IA em outubro de 2026. O PL 2338/2023, aprovado no Senado em dezembro de 2024 e aguardando parecer na comissão especial da Câmara, trata do tema nos arts. 62 a 66, com direito do titular de proibir o uso da obra e remuneração.</t>
  </si>
  <si>
    <t xml:space="preserve">https://www.aosfatos.org/noticias/convidados-comissao-pl-ia-divergem-direitos-autorais-orgao-governanca/ | https://dadosabertos.camara.leg.br/api/v2/proposicoes/2487262</t>
  </si>
  <si>
    <t xml:space="preserve">### 7. Cláusulas Obrigatórias em Contratos de IA: Zero Data Retention, Alocação de Responsabilidade por Alucinação e SLA</t>
  </si>
  <si>
    <t xml:space="preserve">O corpo não trata de retenção zero, de responsabilidade por alucinação nem de SLA. E nenhuma das cláusulas listadas é 'obrigatória' por lei.</t>
  </si>
  <si>
    <t xml:space="preserve">Retitular ('O que verificar nos termos dos fornecedores de modelo') ou acrescentar três blocos curtos: retenção zero, quem responde por resposta errada e SLA de disponibilidade e latência.</t>
  </si>
  <si>
    <t xml:space="preserve">Sem isso, você está operando sem a formalização exigida por lei.</t>
  </si>
  <si>
    <t xml:space="preserve">A LGPD não exige DPA escrito como o art. 28 do GDPR. Exige que o operador siga as instruções do controlador e, na transferência internacional, um mecanismo válido como as cláusulas-padrão.</t>
  </si>
  <si>
    <t xml:space="preserve">'Sem DPA, você fica sem prova das instruções dadas e, se o dado sai do Brasil, sem as cláusulas-padrão que a Res. CD/ANPD 19/2024 prevê para a transferência.'</t>
  </si>
  <si>
    <t xml:space="preserve">A LGPD não exige DPA escrito, só que o operador siga as instruções do controlador (art. 39). Se o fornecedor trata os dados fora do Brasil, a transferência exige mecanismo do art. 33, como as cláusulas-padrão da Res. CD/ANPD 19/2024, obrigatórias desde agosto de 2025 para quem usa cláusulas.</t>
  </si>
  <si>
    <t xml:space="preserve">### 8. O Protocolo Prático de AI Governance: Model Cards, Logs de Inferência e Avaliação de Impacto Algorítmico</t>
  </si>
  <si>
    <t xml:space="preserve">Os oito passos não tratam de logs de inferência nem da avaliação de impacto algorítmico que o PL exige para alto risco. Os logs só aparecem no Espelho.</t>
  </si>
  <si>
    <t xml:space="preserve">Incluir um passo de logs (versão do modelo, prompt, dados recuperados, decisão, prazo de guarda) e explicar a avaliação de impacto algorítmico do PL. Ou ajustar o título.</t>
  </si>
  <si>
    <t xml:space="preserve">(que não exige revisão por pessoa natural no texto legal vigente, embora a supervisão humana efetiva seja exigida em normas setoriais e prevista na regulação de IA de alto risco)</t>
  </si>
  <si>
    <t xml:space="preserve">A mesma ressalva sobre revisão humana no art. 20 aparece três vezes (3967, 4275 e no Espelho, 4370). Marca de remendo repetido em cada ponto.</t>
  </si>
  <si>
    <t xml:space="preserve">Manter a explicação completa só na seção 3 (linha 3967) e aqui remeter a ela: 'como visto na seção 3'.</t>
  </si>
  <si>
    <t xml:space="preserve">EU AI Act: obrigações de sistemas de alto</t>
  </si>
  <si>
    <t xml:space="preserve">Datas erradas: agosto de 2025 trouxe as regras de modelos de uso geral, não de alto risco, e agosto de 2026 não é plena implementação. A linha 4336 da mesma tabela dá o cronograma certo.</t>
  </si>
  <si>
    <t xml:space="preserve">Refazer a tabela com uma linha por marco: fev/2025 proibições, ago/2025 modelos de uso geral, ago/2026 alto risco do Anexo III, ago/2027 Anexo I. Verificar o adiamento proposto no Digital Omnibus.</t>
  </si>
  <si>
    <t xml:space="preserve">Ago/2025 trouxe as regras de modelos de uso geral, não de alto risco, e ago/2026 não é plena implementação. O Digital Omnibus, publicado em 24/7/2026 e em vigor desde 27/7/2026, adiou o alto risco do Anexo III para 2/12/2027 e o do Anexo I para 2/8/2028.</t>
  </si>
  <si>
    <t xml:space="preserve">PL 2338/2023 aprovado no Plenário do Senado (dez/2024) e em análise na Câmara; no AI Act europeu</t>
  </si>
  <si>
    <t xml:space="preserve">Linha remendada quebra a tabela: mistura PL e AI Act numa célula longa, sem alinhamento. As linhas seguintes preveem vacatio em 2026-2027, otimista para um PL ainda na Câmara.</t>
  </si>
  <si>
    <t xml:space="preserve">Separar em linhas próprias (Dez 2024: PL aprovado no Senado. 2025-2026: PL na Câmara). Trocar datas estimadas por regra relativa: vigência cerca de dois anos após a sanção. Verificar a vacatio do texto.</t>
  </si>
  <si>
    <t xml:space="preserve">O Omnibus Digital, publicado no Jornal Oficial da UE em 24/7/2026, adiou o alto risco do AI Act: Anexo III de agosto de 2026 para 2/12/2027 e Anexo I de agosto de 2027 para 2/8/2028. O PL 2338 segue na Câmara, e o texto do Senado prevê vigência em 730 dias, com 180 dias para IA generativa, proibições e direitos de autor.</t>
  </si>
  <si>
    <t xml:space="preserve">https://fpf.org/blog/the-ai-act-implementation-timeline-what-changes-under-the-ai-omnibus | https://startups.com.br/negocios/inteligencia-artificial/senado-aprova-marco-legal-da-ia-veja-o-que-diz-o-texto/</t>
  </si>
  <si>
    <t xml:space="preserve">Capítulo 13: Compliance e Regulatório para Startups</t>
  </si>
  <si>
    <t xml:space="preserve">O link vai para o Cap. 13 (Segurança da Informação), mas o rótulo diz 'Compliance e Regulatório para Startups', título antigo. O compliance geral está no Cap. 11.</t>
  </si>
  <si>
    <t xml:space="preserve">Apontar para o Cap. 11 (Compliance e Anticorrupção para Startups) ou manter o Cap. 13 com rótulo e descrição corretos.</t>
  </si>
  <si>
    <t xml:space="preserve">por **Lucas e Marina** converteu incerteza estratégica em cadência mensurável de entrega.</t>
  </si>
  <si>
    <t xml:space="preserve">A única volta de Lucas e Marina é o molde. O leitor não sabe se o banco retomou a integração, o que o teste de viés mostrou nem como a negativa passou a ser explicada.</t>
  </si>
  <si>
    <t xml:space="preserve">Trocar o molde por um fecho da cena: o que foi entregue ao banco (inventário, log de versão, teste de viés por CEP), em quanto tempo e se a integração voltou.</t>
  </si>
  <si>
    <t xml:space="preserve">auditar uma amostra de 10 decisões ou negativas automatizadas da semana anterior conferindo a versão do modelo</t>
  </si>
  <si>
    <t xml:space="preserve">O Ritual é concreto, mas ignora o viés, metade do problema da cena. Falta olhar a taxa de negativas por região ou faixa de CEP.</t>
  </si>
  <si>
    <t xml:space="preserve">Acrescentar: 'e compare a taxa de negativas por região ou faixa de CEP com a da semana anterior'.</t>
  </si>
  <si>
    <t xml:space="preserve">na Seção 3, o código de conduta e a cláusula resolutiva anticorrupção que permitiram rescindir o contrato do representante no mesmo dia e colaborar no Processo Administrativo de Responsabilização (PAR)</t>
  </si>
  <si>
    <t xml:space="preserve">A seção 3 não fala de cláusula resolutiva nem de PAR, e o DDQ não tem item sobre nota fiscal. Henrique não volta ao corpo. Só reaparece no molde do Espelho.</t>
  </si>
  <si>
    <t xml:space="preserve">Cumprir a promessa: na seção 3, um parágrafo sobre a cláusula que permitiu a rescisão e sobre o PAR (rito, colaboração, leniência). No DDQ, o item 'comissão só com nota fiscal detalhada e entregável'.</t>
  </si>
  <si>
    <t xml:space="preserve">o questionário de *due diligence* de integridade (DDQ) que havia barrado o pagamento de comissão sem nota fiscal detalhada</t>
  </si>
  <si>
    <t xml:space="preserve">O título fala em 'Representante Sem Controle' e a cena diz que ninguém sabia, mas aqui o DDQ já existia e barrou o pagamento. Não fica claro se os controles vieram antes ou depois.</t>
  </si>
  <si>
    <t xml:space="preserve">Decidir a linha do tempo. Se os controles vieram depois, 'o DDQ que passou a barrar'. Se já existiam, mostrar que foram eles que limitaram o dano e ajustar o título.</t>
  </si>
  <si>
    <t xml:space="preserve">Compliance (conformidade regulatória) é a categoria que todo fundador sabe que existe, acha que é coisa de banco ou empresa listada e descobre que importa na pior hora possível.</t>
  </si>
  <si>
    <t xml:space="preserve">Segunda abertura depois da cena, com glosa e tom de introdução genérica. Cita incidente de dados, assunto do Cap. 9. Marca de emenda entre textos fundidos.</t>
  </si>
  <si>
    <t xml:space="preserve">Cortar o parágrafo ou ligá-lo à cena: 'Henrique achava que compliance era coisa de banco. Descobriu na pior hora.' Manter só a tese de custo de oportunidade do parágrafo seguinte.</t>
  </si>
  <si>
    <t xml:space="preserve">O momento da descoberta pode ser um due diligence (auditoria pré-investimento) travado</t>
  </si>
  <si>
    <t xml:space="preserve">Glosas automáticas se repetem: compliance (conformidade regulatória) em 3844 e 4392, onboarding (integração inicial), restatement (revisão dos números), ANPD por extenso quatro vezes.</t>
  </si>
  <si>
    <t xml:space="preserve">Glosar uma vez por volume ou deixar para o Dicionário do Vol. 10. Aqui: 'uma diligência pré-investimento travada'.</t>
  </si>
  <si>
    <t xml:space="preserve">Compliance não é obstáculo à velocidade. É infraestrutura de crescimento.</t>
  </si>
  <si>
    <t xml:space="preserve">Antítese em série no Cap. 11: também em 4413 ('não é formalidade. É verificação'), 4476, 4749 e 4892. Repete o 'É infraestrutura' do Cap. 9 (3616).</t>
  </si>
  <si>
    <t xml:space="preserve">Afirmar direto: 'Um programa de integridade custa menos que o desconto que a falta dele provoca num M&amp;A.' Deixar no máximo uma antítese por capítulo.</t>
  </si>
  <si>
    <t xml:space="preserve">As sanções chegam a vinte por cento do faturamento bruto do último exercício anterior à instauração do processo administrativo.</t>
  </si>
  <si>
    <t xml:space="preserve">A multa de até 20% e a responsabilidade objetiva são explicadas na cena (4384), na seção 1 (4404 a 4409), na seção 2 (4427 a 4448) e de novo em 4890.</t>
  </si>
  <si>
    <t xml:space="preserve">Concentrar a regra na seção 2 e, na seção 1 e no argumento final, remeter a ela em uma frase.</t>
  </si>
  <si>
    <t xml:space="preserve">proibição de receber incentivos, subsídios, subvenções, doações ou empréstimos de órgãos e entidades públicas: o que inclui FINEP, BNDES, Embrapii</t>
  </si>
  <si>
    <t xml:space="preserve">Mistura sanções administrativas (art. 6º) e judiciais (art. 19). A proibição de receber incentivos depende de ação judicial e dura de 1 a 5 anos. Faltam suspensão de atividades e dissolução.</t>
  </si>
  <si>
    <t xml:space="preserve">Separar: no processo administrativo, multa e publicação da decisão. Na ação judicial, perda de bens, suspensão de atividades, dissolução e proibição de receber recursos públicos (Finep, BNDES) por 1 a 5 anos.</t>
  </si>
  <si>
    <t xml:space="preserve">Multa de 0,1% a 20% do faturamento bruto (ou R$ 6 mil a R$ 60 milhões) e publicação extraordinária são sanções administrativas (art. 6º). Perdimento de bens, suspensão de atividades, dissolução compulsória e proibição de receber recursos públicos por 1 a 5 anos dependem de ação judicial (art. 19).</t>
  </si>
  <si>
    <t xml:space="preserve">https://faolex.fao.org/docs/pdf/bra208353.pdf</t>
  </si>
  <si>
    <t xml:space="preserve">Desconto de valuation entre cinco e quinze por cento por ausência de controles de compliance é documentado em transações brasileiras.</t>
  </si>
  <si>
    <t xml:space="preserve">'É documentado' sem dizer onde. Faixa precisa sem estudo, transação ou fonte.</t>
  </si>
  <si>
    <t xml:space="preserve">Citar a fonte ou reescrever: 'Na prática, a falta de controles vira desconto de preço, escrow maior ou indenização específica no contrato de compra.'</t>
  </si>
  <si>
    <t xml:space="preserve">Nenhuma fonte encontrada documenta desconto de 5% a 15% no valuation por falta de compliance em transações brasileiras. Pesquisa do Ibrac citada pela Machado Meyer em março de 2026 indica que 89% dos advogados já viram negócios abortados por questões de compliance.</t>
  </si>
  <si>
    <t xml:space="preserve">https://www.machadomeyer.com.br/pt/inteligencia-juridica/publicacoes-ij/compliance-e-investigacoes/cgu-avanca-na-padronizacao-de-diligencias-de-compliance-em-m-a</t>
  </si>
  <si>
    <t xml:space="preserve">precisam fazer remediação onerosa: ou atrasar a operação.</t>
  </si>
  <si>
    <t xml:space="preserve">Dois-pontos no lugar do antigo travessão quebram o sentido: ': ou atrasar', ': e risco desconhecido' (4413), 'estão: e qual base legal' (3813). Cerca de 15 casos no trecho.</t>
  </si>
  <si>
    <t xml:space="preserve">Revisar cada dois-pontos herdado do travessão: 'precisam fazer remediação onerosa ou atrasar a operação', 'é tratada como risco desconhecido, e risco desconhecido entra no preço'.</t>
  </si>
  <si>
    <t xml:space="preserve">Fundos com LP americano operam sob FCPA (Foreign Corrupt Practices Act) e têm obrigação própria de diligência sobre práticas anticorrupção das empresas investidas.</t>
  </si>
  <si>
    <t xml:space="preserve">Ter LP americano não põe o fundo sob o FCPA, e a lei não cria dever de reportar risco de investida. Na 4557, 'LP agreement' é o contrato errado: as declarações vão no acordo de investimento.</t>
  </si>
  <si>
    <t xml:space="preserve">'Fundos sediados nos EUA estão sob o FCPA e, por política própria, exigem declarações anticorrupção no acordo de investimento ou em side letter.' Trocar 'LP agreement' por 'acordo de investimento'.</t>
  </si>
  <si>
    <t xml:space="preserve">O FCPA alcança emissores de valores nos EUA, empresas e pessoas americanas (domestic concerns, como fundo constituído nos EUA) e quem pratica ato no território americano. Ter LP americano não põe um fundo estrangeiro sob o FCPA, e a lei não cria dever de reportar risco de investida.</t>
  </si>
  <si>
    <t xml:space="preserve">https://www.justice.gov/file/509036/dl</t>
  </si>
  <si>
    <t xml:space="preserve">exerça cargo, emprego ou função em entidade de direito público: o que abrange conselheiros de agências reguladoras</t>
  </si>
  <si>
    <t xml:space="preserve">A Lei 12.846 não define agente público nacional, só o estrangeiro (art. 5º, § 3º). E 'entidade de direito público' não abrange estatal de capital misto, que é de direito privado.</t>
  </si>
  <si>
    <t xml:space="preserve">Basear a nota no art. 327 do Código Penal e no art. 2º da Lei 8.429/1992, que alcançam empregados de estatais e de entidades paraestatais.</t>
  </si>
  <si>
    <t xml:space="preserve">A Lei 12.846 só define agente público estrangeiro (art. 5º, § 3º). Para o agente nacional vale a Lei 8.429/1992 (art. 2º), que alcança quem exerce emprego ou função na administração direta e indireta, o que inclui empresas públicas e sociedades de economia mista.</t>
  </si>
  <si>
    <t xml:space="preserve">https://www.planalto.gov.br/ccivil_03/_ato2011-2014/2013/lei/l12846.htm | https://planalto.gov.br/ccivil_03/leis/l8429.htm?amp=</t>
  </si>
  <si>
    <t xml:space="preserve">A única defesa disponível não é a de ausência de culpa: é a de que o programa de integridade é suficientemente robusto para ter sido capaz de prevenir o ato.</t>
  </si>
  <si>
    <t xml:space="preserve">No Brasil o programa de integridade não é defesa, só atenua a multa (art. 7º, VIII). A frase importa o 'adequate procedures' britânico e é desmentida pela frase seguinte.</t>
  </si>
  <si>
    <t xml:space="preserve">'Ausência de culpa não é defesa. O programa de integridade também não exclui a responsabilidade, só reduz a multa (art. 7º, VIII). Resta provar que o ato não ocorreu ou não foi praticado no interesse da empresa.'</t>
  </si>
  <si>
    <t xml:space="preserve">Na Lei 12.846/2013 a responsabilidade da empresa é objetiva (art. 2º) e o programa de integridade não é defesa. Ele só entra na dosimetria das sanções (art. 7º, VIII). Resta provar que o ato não ocorreu ou não foi praticado no interesse ou benefício da empresa.</t>
  </si>
  <si>
    <t xml:space="preserve">https://www.planalto.gov.br/ccivil_03/_ato2011-2014/2013/lei/l12846.htm</t>
  </si>
  <si>
    <t xml:space="preserve">O Ministério da Transparência pública notas metodológicas que detalham o que é considerado adequado.</t>
  </si>
  <si>
    <t xml:space="preserve">Nome antigo do órgão (usado de 2016 a 2019), logo depois de dizer que CGU é a denominação atual. E 'pública' (adjetivo) no lugar de 'publica' (verbo).</t>
  </si>
  <si>
    <t xml:space="preserve">'A CGU publica manuais e notas metodológicas que detalham o que considera adequado.'</t>
  </si>
  <si>
    <t xml:space="preserve">O órgão se chamou Ministério da Transparência de 30/9/2016 (Lei 13.341) até 1/1/2019, quando a MP 870 devolveu o nome Controladoria-Geral da União (CGU), usado desde então.</t>
  </si>
  <si>
    <t xml:space="preserve">https://www.gov.br/cgu/pt-br/cgu-20-anos/historia</t>
  </si>
  <si>
    <t xml:space="preserve">a solução prática inicial é um email dedicado (compliance@empresa.com.br) gerenciado por pessoa que não seja o CEO</t>
  </si>
  <si>
    <t xml:space="preserve">E-mail identifica quem escreve. Contradiz o primeiro requisito da lista (anonimato) e a Lei 14.457/2022 para empresas com CIPA. A tabela da linha 4852 repete 'com anonimato (email externo)'.</t>
  </si>
  <si>
    <t xml:space="preserve">Recomendar formulário anônimo gerido por terceiro (há opções gratuitas ou baratas), com o e-mail como canal extra. Ajustar a linha 4852.</t>
  </si>
  <si>
    <t xml:space="preserve">independentemente de o percentual ser de 5%, 8% ou 15% em contratos</t>
  </si>
  <si>
    <t xml:space="preserve">Item do DDQ corrompido: a frase nova emendou na antiga ('...15% em contratos / públicos são sinal de alerta'). O final fica sem sujeito e sem sentido.</t>
  </si>
  <si>
    <t xml:space="preserve">'[ ] Em vendas ao setor público, toda comissão de êxito exige justificativa escrita, due diligence prévia e aprovação da diretoria ou do conselho, seja qual for o percentual.'</t>
  </si>
  <si>
    <t xml:space="preserve">merecem revisão anual; fornecedores de insumos padrão de mercado podem ter revisão bienal ou por renovação contratual.</t>
  </si>
  <si>
    <t xml:space="preserve">Ponto e vírgula junta duas frases independentes. O mesmo uso em 4384, 4569 e 4639. A regra do autor proíbe o sinal.</t>
  </si>
  <si>
    <t xml:space="preserve">'...merecem revisão anual. Fornecedores de insumos padrão podem ter revisão a cada dois anos ou na renovação do contrato.'</t>
  </si>
  <si>
    <t xml:space="preserve">além disso, desde setembro de 2025, o Reino Unido passou a aplicar também o crime corporativo de falha em prevenir fraude</t>
  </si>
  <si>
    <t xml:space="preserve">Parêntese de três linhas no meio da frase separa a Section 7 da defesa de 'adequate procedures'. O crime de falha em prevenir fraude só vale para grandes organizações. Mesmo padrão em 4384 e 4549.</t>
  </si>
  <si>
    <t xml:space="preserve">Partir em três frases: o que a Section 7 cria, a defesa de procedimentos adequados e, à parte, o crime de falha em prevenir fraude (ECCTA 2023), dizendo que só alcança grandes organizações.</t>
  </si>
  <si>
    <t xml:space="preserve">O crime de falha em prevenir fraude (ECCTA 2023) vale desde 1/9/2025, mas só para grandes organizações, as que superam dois de três limites: mais de 250 empregados, mais de 36 milhões de libras de faturamento e mais de 18 milhões de libras de ativos.</t>
  </si>
  <si>
    <t xml:space="preserve">https://cfa.nhs.uk/fraud-prevention/failure-to-prevent/failure-to-prevent-fraud-offence</t>
  </si>
  <si>
    <t xml:space="preserve">transação que passa pelo sistema financeiro britânico, ou cliente no Reino Unido</t>
  </si>
  <si>
    <t xml:space="preserve">A Section 7 alcança organização constituída no Reino Unido ou que faz negócio lá. Cliente britânico ou trânsito financeiro não bastam. A 4573 ainda põe 'fundo britânico no cap table' como gatilho.</t>
  </si>
  <si>
    <t xml:space="preserve">'A Section 7 alcança a empresa constituída ou que faz negócio no Reino Unido. Fundo britânico gera exigência contratual, não jurisdição.' Verificar o alcance das Sections 1, 6 e 7.</t>
  </si>
  <si>
    <t xml:space="preserve">A Section 7 do Bribery Act alcança a organização constituída no Reino Unido ou que faz negócio, ou parte dele, no Reino Unido (s. 7(5)). Cliente britânico, trânsito pelo sistema financeiro britânico ou fundo britânico no cap table não bastam por si.</t>
  </si>
  <si>
    <t xml:space="preserve">https://legislation.gov.uk/ukpga/2010/23/section/7</t>
  </si>
  <si>
    <t xml:space="preserve">A partir do Series B, fundos esperam políticas mais elaboradas</t>
  </si>
  <si>
    <t xml:space="preserve">Mistura Series e Série no mesmo capítulo: 'Series B' (4584), 'antes do Series A/B' (4758), 'para Series A' (4776), 'ao Series B' (4884), ao lado de 'SÉRIE A/B' (4761).</t>
  </si>
  <si>
    <t xml:space="preserve">Padronizar 'Série A' e 'Série B' em todo o capítulo.</t>
  </si>
  <si>
    <t xml:space="preserve">Governança de Dados (Capítulo 10) e Segurança</t>
  </si>
  <si>
    <t xml:space="preserve">Governança de dados e LGPD estão no Cap. 9. O Cap. 10 é Regulatório de IA. O erro se repete na linha 4590. A seção também não trata de segurança, apesar do título.</t>
  </si>
  <si>
    <t xml:space="preserve">Trocar 'Capítulo 10' por 'Capítulo 9' no título e na linha 4590 e tirar 'e Segurança' do título ou remeter ao Cap. 13.</t>
  </si>
  <si>
    <t xml:space="preserve">A Lei Geral de Proteção de Dados Pessoais (Lei 13.709/2018) entrou em vigor em setembro de 2020.</t>
  </si>
  <si>
    <t xml:space="preserve">A seção 5 refaz o Cap. 9 em versão própria: vigência, multa, DPO, plano de 90 dias, RIPD e incidente. Bloco de LGPD que ficou no capítulo de anticorrupção depois da fusão.</t>
  </si>
  <si>
    <t xml:space="preserve">Reduzir a seção 5 à ponte prometida (calendário único, matriz de fornecedores, canal compartilhado) e mover o plano de 90 dias e o RIPD para o Cap. 9, que não os tem.</t>
  </si>
  <si>
    <t xml:space="preserve">#### Incidente de dados: notificação obrigatória em 72 horas</t>
  </si>
  <si>
    <t xml:space="preserve">Título, protocolo ('Horas 24-72') e alerta da linha 4675 usam 72 horas, prazo do GDPR. A linha 4639 e o Cap. 9 dizem 3 dias úteis (Res. CD/ANPD 15/2024). Contradição na mesma seção.</t>
  </si>
  <si>
    <t xml:space="preserve">Trocar todas as menções a 72 horas por 3 dias úteis, contados do conhecimento de que o incidente afetou dados pessoais, e reescrever as fases do protocolo em dias úteis.</t>
  </si>
  <si>
    <t xml:space="preserve">Decidir se há obrigação ou conveniência de notificar os titulares afetados</t>
  </si>
  <si>
    <t xml:space="preserve">O protocolo deixa o aviso aos titulares para 'Após 72 horas' e como decisão de conveniência. Pela Res. 15/2024, o titular também deve ser avisado em 3 dias úteis quando há risco ou dano relevante.</t>
  </si>
  <si>
    <t xml:space="preserve">Fundir as fases: 'Até 3 dias úteis: comunicar a ANPD e os titulares afetados'. Deixar para depois só a complementação das informações.</t>
  </si>
  <si>
    <t xml:space="preserve">Pela Res. CD/ANPD 15/2024, o controlador comunica o incidente que possa gerar risco ou dano relevante à ANPD (art. 6º) e também aos titulares (art. 9º) em três dias úteis do conhecimento de que dados pessoais foram afetados. Agente de pequeno porte tem prazo em dobro.</t>
  </si>
  <si>
    <t xml:space="preserve">A ANPD pode, e tem, responsabilizado empresas</t>
  </si>
  <si>
    <t xml:space="preserve">Construção agramatical: 'pode' pede infinitivo e 'tem' pede particípio.</t>
  </si>
  <si>
    <t xml:space="preserve">'A ANPD pode responsabilizar, e já responsabilizou, empresas...'.</t>
  </si>
  <si>
    <t xml:space="preserve">Plataformas de crédito (gestoras, SCDs): Resolução CMN 4.557/2017 e normas BCB</t>
  </si>
  <si>
    <t xml:space="preserve">A 4.557 trata de gestão de risco, não de PLD, e a linha 4013 diz que SCDs seguem a 4.606. Gestoras são reguladas pela CVM, com regra própria de PLD (Res. CVM 50/2021).</t>
  </si>
  <si>
    <t xml:space="preserve">'SCDs, SEPs e demais autorizadas pelo BCB: Circular 3.978/2020. Gestoras de recursos: Resolução CVM 50/2021.' Verificar as normas vigentes.</t>
  </si>
  <si>
    <t xml:space="preserve">A PLD das instituições autorizadas pelo BCB, como SCDs e SEPs, segue a Circular BCB 3.978/2020, ainda em vigor em setembro de 2026, quando o BCB votou nova alteração dela. A Res. CMN 4.557/2017 trata de gerenciamento de riscos e de capital, não de PLD.</t>
  </si>
  <si>
    <t xml:space="preserve">https://normativos.bcb.gov.br/Votos/BCB/2026115/Voto_do_BC_115_2026.pdf</t>
  </si>
  <si>
    <t xml:space="preserve">Startups de mercado imobiliário (proptech com intermediação): COAF Resolução 36/2021</t>
  </si>
  <si>
    <t xml:space="preserve">Corretores e imobiliárias têm a PLD regulada pelo COFECI, não pelo COAF. A Resolução Coaf 36/2021 vale para setores sem regulador próprio.</t>
  </si>
  <si>
    <t xml:space="preserve">'Proptechs com intermediação imobiliária: normas do COFECI sobre PLD.' Verificar a resolução do COFECI vigente.</t>
  </si>
  <si>
    <t xml:space="preserve">Corretores e imobiliárias, inclusive proptechs que intermediam imóveis, seguem a Res. COFECI 1.336/2014 em PLD, que impõe comunicar operações suspeitas ao Coaf, inclusive a declaração anual de não ocorrência.</t>
  </si>
  <si>
    <t xml:space="preserve">https://cnbsp.org.br/2025/09/26/artigo-responsabilidade-penal-e-valorizacao-corretor-de-imoveis-no-combate-a-lavagem-de-capitais-por-leonardo-rodrigues/</t>
  </si>
  <si>
    <t xml:space="preserve">Operar sem registro quando obrigado é infração administrativa com multa e pode caracterizar o próprio crime de lavagem por omissão.</t>
  </si>
  <si>
    <t xml:space="preserve">Falta de cadastro é infração administrativa (art. 12 da Lei 9.613/1998). Lavagem exige ocultar bens de origem ilícita com dolo. A frase assusta sem base.</t>
  </si>
  <si>
    <t xml:space="preserve">'Operar sem cadastro quando obrigado gera as sanções administrativas do art. 12 da Lei 9.613/1998 e expõe os gestores se a plataforma for usada para lavagem.'</t>
  </si>
  <si>
    <t xml:space="preserve">Deixar de se cadastrar quando obrigado (Lei 9.613, art. 10, IV) gera só sanções administrativas do art. 12: advertência, multa até R$ 20 milhões, inabilitação de administradores e cassação. Lavagem (art. 1º) exige ocultar ou dissimular bens vindos de infração penal, e a falta de cadastro não é crime.</t>
  </si>
  <si>
    <t xml:space="preserve">https://www.planalto.gov.br/ccivil_03/leis/l9613.htm</t>
  </si>
  <si>
    <t xml:space="preserve">Consulta ao Cadastro de Beneficiários Finais do BCB (quando disponível)</t>
  </si>
  <si>
    <t xml:space="preserve">Não há cadastro de beneficiários finais do BCB aberto a consulta. O beneficiário final é declarado no CNPJ, na Receita Federal (IN RFB 1.863/2018).</t>
  </si>
  <si>
    <t xml:space="preserve">'Consulta aos beneficiários finais declarados no CNPJ (Receita Federal) e declaração do próprio cliente.' Verificar.</t>
  </si>
  <si>
    <t xml:space="preserve">O beneficiário final é declarado à Receita Federal e compõe os dados do CNPJ. Desde 2026 a informação vai pelo e-BEF (IN RFB 2.119/2022, alterada pela IN RFB 2.290/2025). Não achei cadastro de beneficiários finais do BCB.</t>
  </si>
  <si>
    <t xml:space="preserve">https://www.lex.com.br/instrucao-normativa-rfb-no-2-290-de-30-de-outubro-de-2025/</t>
  </si>
  <si>
    <t xml:space="preserve">### 7. Controles Internos Pré-IPO e SOX-Lite: Preparando a Casa Para Auditoria Big Four</t>
  </si>
  <si>
    <t xml:space="preserve">A seção 7 (segregação de funções, dupla alçada, golpe do falso executivo) sobrepõe o Cap. 12 (Fraude Interna e Controles Internos), que abre com o mesmo tema. A 4803 diz 'detalhados neste capítulo'.</t>
  </si>
  <si>
    <t xml:space="preserve">Deixar aqui só o recorte de investidor (o que o fundo pede antes da Série A ou B) e remeter ao Cap. 12 para a mecânica dos controles.</t>
  </si>
  <si>
    <t xml:space="preserve">#### Como treinamento de compliance não é workshop de 1 hora por ano</t>
  </si>
  <si>
    <t xml:space="preserve">Título com palavra trocada: 'Como treinamento ... não é' não forma frase.</t>
  </si>
  <si>
    <t xml:space="preserve">'Por que treinamento de compliance não é um workshop de uma hora por ano'.</t>
  </si>
  <si>
    <t xml:space="preserve">É teatro regulatório que protege a empresa em auditoria mas não previne violações.</t>
  </si>
  <si>
    <t xml:space="preserve">'Teatro' virou muleta no trecho: 'Teatro do Banner de Cookies' (3588), 'teatro de compliance' (4507), 'Lei ou Teatro' (4807) e aqui.</t>
  </si>
  <si>
    <t xml:space="preserve">Guardar 'teatro' para o conceito nomeado do Cap. 9 e trocar os demais: 'serve para a auditoria e não muda conduta'.</t>
  </si>
  <si>
    <t xml:space="preserve">(que regulamenta a Lei 12.846/2013 e substituiu o antigo Decreto 8.420/2015)</t>
  </si>
  <si>
    <t xml:space="preserve">A mesma glosa sobre o Decreto 8.420/2015 aparece três vezes (4452, 4494 e 4862).</t>
  </si>
  <si>
    <t xml:space="preserve">Explicar uma vez na seção 2 e depois citar só 'Decreto 11.129/2022'.</t>
  </si>
  <si>
    <t xml:space="preserve">Programa PLD/CFT completo se em setor regulado</t>
  </si>
  <si>
    <t xml:space="preserve">A tabela põe o PLD completo só em 200+ pessoas. Fintech autorizada pelo BCB precisa do programa desde a autorização (Circular 3.978/2020). A nota de 4884 não basta para evitar a leitura errada.</t>
  </si>
  <si>
    <t xml:space="preserve">Mover para o primeiro estágio com a ressalva: 'Em setor regulado (BCB, Susep, CVM, COAF), programa de PLD/FTP completo desde o início da operação, em qualquer porte'.</t>
  </si>
  <si>
    <t xml:space="preserve">Instituição autorizada pelo BCB precisa de política, procedimentos e controles de PLD/FT desde a autorização, sem dispensa por porte (Circular BCB 3.978/2020, arts. 1º e 2º). A exigência é proporcional ao risco, não ao tamanho.</t>
  </si>
  <si>
    <t xml:space="preserve">https://normativos.bcb.gov.br/Lists/Normativos/Attachments/50905/Circ_3978_v3_P.pdf</t>
  </si>
  <si>
    <t xml:space="preserve">Capítulo 5: Governança Corporativa (Vol. 3)</t>
  </si>
  <si>
    <t xml:space="preserve">O link leva ao Cap. 5 do Vol. 3 (B2B2C), não a governança. Conselho e board estão no Vol. 9, Cap. 1 (Board e Governance).</t>
  </si>
  <si>
    <t xml:space="preserve">Apontar para o Vol. 9, Cap. 1, com o rótulo 'Capítulo 1: Board e Governança (Vol. 9)'.</t>
  </si>
  <si>
    <t xml:space="preserve">Capítulo 5: Estrutura Jurídica e Societária (Vol. 1)</t>
  </si>
  <si>
    <t xml:space="preserve">O link leva ao Cap. 5 do Vol. 1 (Diversidade de Jornadas). Tipo societário e responsabilidade estão na Fase 18 e no Cap. 2 deste volume.</t>
  </si>
  <si>
    <t xml:space="preserve">Apontar para a Fase 18 (Vol. 8) ou para o Cap. 2 (Responsabilidade do Sócio e do Administrador).</t>
  </si>
  <si>
    <t xml:space="preserve">o gargalo que drenava a agenda de liderança deu lugar a um processo previsível.</t>
  </si>
  <si>
    <t xml:space="preserve">A única volta de Henrique é o molde, e o desfecho genérico ('gargalo que drenava a agenda') não conversa com a cena de propina, PAR e licitação. O leitor não sabe o que houve com a empresa.</t>
  </si>
  <si>
    <t xml:space="preserve">Fechar a cena: rescisão do representante, colaboração no PAR, resultado (multa atenuada ou arquivamento) e a nova regra de reuniões com agentes públicos.</t>
  </si>
  <si>
    <t xml:space="preserve">e programe no trimestre o aditamento desses contratos para incluir a Cláusula Anticorrupção padrão (Lei 12.846/2013 + FCPA) com rescisão imediata e proíba qualquer pagamento</t>
  </si>
  <si>
    <t xml:space="preserve">Ritual numa frase só que mistura rotina semanal, projeto trimestral e proibição permanente, com troca de sujeito no fim ('e proíba').</t>
  </si>
  <si>
    <t xml:space="preserve">Separar em três frases: a revisão semanal de 15 minutos, o aditamento no trimestre e a regra fixa de não pagar comissão sem nota fiscal detalhada.</t>
  </si>
  <si>
    <t xml:space="preserve">antes que uma conciliação bancária independente descobrisse o rombo: um desvio que teria sido travado no primeiro mês se quem cadastra o fornecedor no ERP não pudesse aprovar o Pix</t>
  </si>
  <si>
    <t xml:space="preserve">Se a conciliação já era independente, a 3ª trava existia e falhou 14 meses: conciliar extrato com nota não pega fachada que emite nota. E férias anuais não travam nada no 1º mês.</t>
  </si>
  <si>
    <t xml:space="preserve">Volte ao que a v5.0 dizia, com quem de fato achou o desvio: "até que a auditoria externa contratada para a expansão cruzasse o cadastro de fornecedores com a Receita". Diga que as férias teriam exposto o esquema em meses, não no primeiro.</t>
  </si>
  <si>
    <t xml:space="preserve">fornecedores reais de insumos médicos e de insumos odontológicos</t>
  </si>
  <si>
    <t xml:space="preserve">A emenda desta edição repete "insumos". Na mesma frase, "desde o quarto mês de vida" soa como a idade do funcionário.</t>
  </si>
  <si>
    <t xml:space="preserve">"fornecedores reais de insumos odontológicos" e "estava na clínica desde o quarto mês de operação".</t>
  </si>
  <si>
    <t xml:space="preserve">o criminologista Donald Cressey identificou que a grande maioria das fraudes internas não é cometida por criminosos profissionais infiltrados, mas por funcionários de extrema confiança</t>
  </si>
  <si>
    <t xml:space="preserve">Cressey só entrevistou presos que violaram posição de confiança, então não mediu "a grande maioria". O nome Triângulo da Fraude veio depois, com a auditoria (Albrecht, Wells).</t>
  </si>
  <si>
    <t xml:space="preserve">"Cressey entrevistou presos condenados por desvio e achou três condições em quase todos: um aperto financeiro que não se conta a ninguém, a oportunidade e uma justificativa. A auditoria depois chamou isso de Triângulo da Fraude."</t>
  </si>
  <si>
    <t xml:space="preserve">Em Other People's Money (1953), Cressey estudou condenados por violar posição de confiança e concluiu que o desvio surge de um problema financeiro que a pessoa não divide com ninguém, da oportunidade e de uma racionalização. Ele não mediu que a maioria das fraudes vem de funcionários de confiança. O nome Triângulo da Fraude veio depois, com Steve Albrecht, publicado em 1991.</t>
  </si>
  <si>
    <t xml:space="preserve">https://www.accountant.nl/achtergrond/2024/2/donald-cressey-is-niet-de-bedenker-van-de-fraudedriehoek/</t>
  </si>
  <si>
    <t xml:space="preserve">Você não controla as dívidas pessoais nem as intenções de ninguém; o vértice do triângulo que a gestão controla integralmente é eliminar</t>
  </si>
  <si>
    <t xml:space="preserve">Ponto e vírgula monta antítese. O vértice é a oportunidade, não "eliminar". "Integralmente" exagera: conluio e fraude da própria gestão escapam. São 13 pontos e vírgulas no capítulo.</t>
  </si>
  <si>
    <t xml:space="preserve">"Você não controla as dívidas nem as intenções de ninguém. Controla a oportunidade: nenhuma pessoa sozinha pode cadastrar um fornecedor e pagá-lo."</t>
  </si>
  <si>
    <t xml:space="preserve">&gt; [!abstract] Posição no livro</t>
  </si>
  <si>
    <t xml:space="preserve">Dois cabeçalhos de callout seguidos ([!abstract] e [!note]) com o mesmo título. Vaza como bloco vazio ou título duplicado. O mesmo acontece no Cap. 7 (linhas 2772 e 2773).</t>
  </si>
  <si>
    <t xml:space="preserve">Apague a linha "&gt; [!abstract] Posição no livro" e fique só com o [!note].</t>
  </si>
  <si>
    <t xml:space="preserve">Capítulos vizinhos: a gestão de crises agudas e a resposta institucional estão no Volume 9 (Capítulo 9).</t>
  </si>
  <si>
    <t xml:space="preserve">O Vol. 9, Cap. 9 aparece três vezes em dez linhas: nesta frase, no primeiro item da lista e de novo no parágrafo da linha 4946.</t>
  </si>
  <si>
    <t xml:space="preserve">Corte esta frase e a remissão repetida no início da linha 4946. A lista do callout basta.</t>
  </si>
  <si>
    <t xml:space="preserve">programa de integridade e Lei Anticorrupcao</t>
  </si>
  <si>
    <t xml:space="preserve">Resíduo sem acento herdado da v5.0.</t>
  </si>
  <si>
    <t xml:space="preserve">"programa de integridade e Lei Anticorrupção (Lei 12.846/2013)".</t>
  </si>
  <si>
    <t xml:space="preserve">Capítulo 5 (Sales: Motion Completa, do Outbound ao Renewal) (Vol. 4)]] tocam tangencialmente em controles internos</t>
  </si>
  <si>
    <t xml:space="preserve">O capítulo de vendas do Vol. 4 não fala de controles internos, fraude, alçada nem segregação. A remissão aponta para outro assunto (já era assim na v5.0).</t>
  </si>
  <si>
    <t xml:space="preserve">Troque pelo Vol. 5, Cap. 5 (Capital de Giro, Recebíveis e Gestão de Caixa), que trata de conciliação, e pela seção 7 do Cap. 11 deste volume (controles SOX-lite).</t>
  </si>
  <si>
    <t xml:space="preserve">É tema que o fundador cedo resiste a tratar (alegando confiança no time) e que scale-ups (empresas em escala) descobrem, caro, que deveriam ter estruturado antes.</t>
  </si>
  <si>
    <t xml:space="preserve">"O fundador cedo" não se entende. A glosa automática "scale-ups (empresas em escala)" e as vírgulas em volta de "caro" travam a leitura.</t>
  </si>
  <si>
    <t xml:space="preserve">"No começo, o fundador adia o tema em nome da confiança no time. Quando a empresa cresce, descobre quanto custou não ter feito antes."</t>
  </si>
  <si>
    <t xml:space="preserve">A primeira é apropriação de ativos. Roubo de caixa ou valores. Fraude em reembolsos via notas fiscais falsas. Uso indevido de cartões corporativos. Desvio de inventário ou bens.</t>
  </si>
  <si>
    <t xml:space="preserve">Lista virada em frases sem verbo. Repete-se nas seis categorias, no COSO (4980 a 4988), na resposta (5040 a 5046), nas métricas (5061) e nas armadilhas. Corpo de manual seco.</t>
  </si>
  <si>
    <t xml:space="preserve">Na referência, tabela (categoria, exemplo na clínica de Camila, trava). No argumento, prosa: "Na clínica, apropriação é a recepcionista que embolsa o Pix do paciente particular ou o reembolso com nota de outro mês."</t>
  </si>
  <si>
    <t xml:space="preserve">A sexta é cyber-fraud interno. Acesso não autorizado a sistemas. Manipulação de dados. Facilitação de ataques externos por insider.</t>
  </si>
  <si>
    <t xml:space="preserve">O capítulo não tem nenhum caso real brasileiro. O Cap. 13 (5292) cita o ataque à C&amp;M Software (2025), em que um funcionário vendeu as credenciais: é o exemplo exato deste vetor, no capítulo errado.</t>
  </si>
  <si>
    <t xml:space="preserve">Traga o caso C&amp;M para cá como caso real de insider (credencial vendida, desvio de contas reserva via Pix), com fonte e valores conferidos, e deixe no Cap. 13 só a consequência regulatória.</t>
  </si>
  <si>
    <t xml:space="preserve">A tipologia está certa e há caso real brasileiro: em julho de 2025 a polícia prendeu um desenvolvedor da C&amp;M Software que vendeu login e senha por R$ 15 mil. Segundo a Polícia Civil, R$ 541 milhões saíram da BMP, com acesso a contas reserva de seis instituições.</t>
  </si>
  <si>
    <t xml:space="preserve">https://fastcompanybrasil.com/money/suspeito-de-ataque-hacker-ao-pix-e-preso-entenda-o-caso/</t>
  </si>
  <si>
    <t xml:space="preserve">O fundador é alvo específico. Atacantes externos sabem que o fundador está distraído construindo produto.</t>
  </si>
  <si>
    <t xml:space="preserve">Fraude externa num capítulo que define fraude interna (4950). No golpe do falso executivo o fundador é o personagem imitado, o alvo é o financeiro. O golpe volta em 5017 e no Cap. 13 (5288).</t>
  </si>
  <si>
    <t xml:space="preserve">"O nome do fundador é a isca: o golpista se passa por ele para pressionar o financeiro." Trate o golpe uma vez, no Cap. 13, e deixe aqui só a trava (ligação para número cadastrado e dupla aprovação).</t>
  </si>
  <si>
    <t xml:space="preserve">caso fique comprovada a ausência de controles básicos (*due care*)</t>
  </si>
  <si>
    <t xml:space="preserve">Termo em inglês para um dever que a lei brasileira nomeia. O Cap. 2 (linhas 872 a 874) já trata o dever de diligência e não é citado.</t>
  </si>
  <si>
    <t xml:space="preserve">"caso fique provado que faltou o dever de diligência (art. 1.011 do Código Civil e art. 153 da Lei 6.404/1976), tratado no Cap. 2".</t>
  </si>
  <si>
    <t xml:space="preserve">Antes de desenhar matrizes complexas (como o modelo COSO visto no Capítulo 12)</t>
  </si>
  <si>
    <t xml:space="preserve">Este é o Cap. 12, e o COSO só aparece duas linhas abaixo (4978). Numeração da v5.0: lá o Cap. 12 era Compliance (hoje 11), que só cita o COSO de passagem (4803).</t>
  </si>
  <si>
    <t xml:space="preserve">"Antes de desenhar matrizes complexas como o modelo COSO, descrito a seguir,".</t>
  </si>
  <si>
    <t xml:space="preserve">toda operação brasileira fecha 90% das brechas do caso da Dra. Camila com três travas operacionais imediatas</t>
  </si>
  <si>
    <t xml:space="preserve">Precisão inventada (90%) e generalização ("toda operação brasileira").</t>
  </si>
  <si>
    <t xml:space="preserve">"três travas teriam fechado as brechas que o coordenador de Camila usou".</t>
  </si>
  <si>
    <t xml:space="preserve">Tone at the top, com liderança demonstrando integridade. Código de ética. Políticas de RH com background checks e compliance no hiring.</t>
  </si>
  <si>
    <t xml:space="preserve">Inglês sem necessidade, em série: tone at the top, background checks, hiring, reporting, follow-up, manager, board, outliers, red flags, tips, owner, outside counsel. Cerca de 100 no capítulo.</t>
  </si>
  <si>
    <t xml:space="preserve">"exemplo que vem de cima", "checagem de antecedentes onde a lei permite", "contratação", "gestor", "conselho", "sinais de alerta", "denúncias", "advogado externo", "lições aprendidas".</t>
  </si>
  <si>
    <t xml:space="preserve">### Travas Práticas em Folha de Pagamento, Cadastro de Fornecedores, Cartões Corporativos e Estornos</t>
  </si>
  <si>
    <t xml:space="preserve">O corpo trata segregação, alçadas, TI e RH. Folha, cartões e estornos não aparecem. Outros títulos do capítulo prometem o que não entregam (5004, 5023, 5036, 5051).</t>
  </si>
  <si>
    <t xml:space="preserve">"Segregação, Alçadas e Controles de TI e RH", ou traga para cá o bloco de folha fantasma e estorno Pix da seção seguinte.</t>
  </si>
  <si>
    <t xml:space="preserve">Os controles financeiros começam pela segregação de funções. Quem aprova não pode executar, quem executa não pode reconciliar.</t>
  </si>
  <si>
    <t xml:space="preserve">Repete quase item a item o checklist SOX-lite do Cap. 11, seção 7 (4763 a 4799): segregação, dupla aprovação de R$ 1.000 e R$ 10.000, conciliação, reembolsos, MFA, desligamento, logs, falso executivo.</t>
  </si>
  <si>
    <t xml:space="preserve">Deixe no Cap. 11 só a visão do investidor e remeta para cá o desenho operacional. Unifique os "três pilares": no Cap. 11 (4803) são segregação, trilha e conciliação, aqui (4974) segregação, dupla alçada e conciliação.</t>
  </si>
  <si>
    <t xml:space="preserve">Até R$ 5 mil, qualquer manager aprova.</t>
  </si>
  <si>
    <t xml:space="preserve">Choca com a dupla aprovação bancária acima de R$ 1.000 (4996, 5059, 5123). O leitor não sabe se um pagamento de R$ 3 mil pede uma ou duas pessoas. Falta separar alçada de gasto e liberação no banco.</t>
  </si>
  <si>
    <t xml:space="preserve">"A alçada diz quem autoriza a despesa. A dupla aprovação no banco diz quem libera o dinheiro. O gestor aprova sozinho um gasto de R$ 3 mil, mas o Pix só sai com lançador e aprovador distintos."</t>
  </si>
  <si>
    <t xml:space="preserve">Adote um padrão único de controle financeiro conforme o estágio: dupla aprovação obrigatória no banco para qualquer pagamento acima do limite definido pela política interna</t>
  </si>
  <si>
    <t xml:space="preserve">O "padrão único" aparece quatro vezes no capítulo (4996, 5059, 5097, 5123), com rótulos de estágio que mudam: estágio inicial ou semente, escala com orçamento departamental ou Série A.</t>
  </si>
  <si>
    <t xml:space="preserve">Defina o padrão uma vez, numa tabela curta (estágio, piso da dupla aprovação, conciliação, férias), e remeta a ela no checklist e no Ritual. Um só rótulo: "até a Série A, R$ 1.000. Depois, R$ 10.000".</t>
  </si>
  <si>
    <t xml:space="preserve">combinando checagem formal de referências profissionais, reference checks obrigatórias, code of conduct assinado por todos</t>
  </si>
  <si>
    <t xml:space="preserve">Emenda mecânica: o gerúndio "combinando" fica sem sujeito e o mesmo controle aparece duas vezes (checagem de referências e reference checks). A frase passa de 90 palavras.</t>
  </si>
  <si>
    <t xml:space="preserve">Feche a ressalva do TST e da Lei 9.029/1995 com ponto. Depois: "Fora desses casos, use checagem de referências, código de conduta assinado por todos, treinamento anual de compliance e avaliação de desempenho que aponte desvios de padrão."</t>
  </si>
  <si>
    <t xml:space="preserve">### Onde o Dinheiro Vaza na Operação: Compras/Marketing (Kickbacks), Reembolsos, Estornos Pix e Folha Fantasma</t>
  </si>
  <si>
    <t xml:space="preserve">O texto (5006) trata troca de chave Pix, boleto adulterado, Pix fracionado e folha fantasma. Compras, marketing e kickback não aparecem.</t>
  </si>
  <si>
    <t xml:space="preserve">"Onde o Dinheiro Vaza: Chave Pix Trocada, Boleto Adulterado, Pix Fracionado e Folha Fantasma", ou acrescente um parágrafo sobre comissão paga por fornecedor a quem compra.</t>
  </si>
  <si>
    <t xml:space="preserve">acionamento imediato do **Mecanismo Especial de Devolução (MED)** do Banco Central em caso de fraude</t>
  </si>
  <si>
    <t xml:space="preserve">O MED atende golpe sofrido pelo pagador e falha operacional, com 80 dias para contestar. Em desvio de funcionário com alçada legítima, pode ser negado. No caso de Camila (14 meses), não valeria.</t>
  </si>
  <si>
    <t xml:space="preserve">"peça o MED em até 80 dias da transação, sabendo que o banco pode recusar quando o pagamento saiu por usuário autorizado da própria empresa". Confira as regras do MED em vigor em 2026.</t>
  </si>
  <si>
    <t xml:space="preserve">O MED serve para fraude, golpe, crime ou falha operacional, e a vítima tem 80 dias da transação para pedir, sem garantia de devolução se o dinheiro já saiu. Desde fevereiro de 2026 o MED 2.0 rastreia o dinheiro em contas seguintes.</t>
  </si>
  <si>
    <t xml:space="preserve">https://mercadoeconsumo.com.br/01/09/2026/economia/nova-regra-do-pix-amplia-prazo-para-contestar-golpe/</t>
  </si>
  <si>
    <t xml:space="preserve">(como VExpenses, Conta Azul, Omie ou Flash Expense no Brasil, ou Ramp e Brex para operações com entidade nos EUA)</t>
  </si>
  <si>
    <t xml:space="preserve">Conta Azul e Omie aparecem aqui como gestão de despesas e na linha 5025 como ERP. As mesmas marcas são listadas duas vezes em 16 linhas.</t>
  </si>
  <si>
    <t xml:space="preserve">Tire as marcas do callout e deixe a lista só na seção de ferramentas (5025), com Conta Azul e Omie no grupo de ERP.</t>
  </si>
  <si>
    <t xml:space="preserve">Na escolha de ferramentas (cenário de 2026), separe o que opera nativamente no Brasil do que exige entidade no exterior: em ERP e gestão financeira nacional, destacam-se **Omie**, **Conta Azul**</t>
  </si>
  <si>
    <t xml:space="preserve">Uma frase de cerca de 130 palavras com 24 marcas e cinco pontos e vírgulas. O título promete trilha de auditoria, limite por categoria e alertas, e o texto só lista nomes. CloudWatch não é SIEM.</t>
  </si>
  <si>
    <t xml:space="preserve">Tabela (função, opção nacional, opção estrangeira) e três frases sobre o que configurar: trilha de alteração do cadastro de fornecedores, limite por categoria no cartão e alerta de favorecido novo.</t>
  </si>
  <si>
    <t xml:space="preserve">O Funcionário Que Nunca Tira Férias e Recusa Dividir Senhas</t>
  </si>
  <si>
    <t xml:space="preserve">Recusar dividir senha é conduta correta, e o Cap. 13 (5164) chama senha compartilhada de "erro fatal". O corpo nem fala de senha: o sinal clássico é não deixar ninguém tocar no seu processo.</t>
  </si>
  <si>
    <t xml:space="preserve">"O Funcionário Que Nunca Tira Férias e Não Deixa Ninguém Cobrir Sua Mesa".</t>
  </si>
  <si>
    <t xml:space="preserve">Os red flags financeiros são variações inusitadas em contas, pagamentos round-number (R$ 50.000,00 exato versus R$ 48.342,50)</t>
  </si>
  <si>
    <t xml:space="preserve">Falta o sinal da própria cena: 38 pagamentos do mesmo valor logo abaixo da alçada de R$ 15 mil. A Lei de Benford (5031) não pegaria, porque 1 já é o primeiro dígito mais comum.</t>
  </si>
  <si>
    <t xml:space="preserve">Abra a lista pelo caso de Camila: "pagamentos repetidos logo abaixo do limite de aprovação e fornecedor novo que só recebe por um mesmo aprovador". Diga que o teste é de limiar e de valor repetido.</t>
  </si>
  <si>
    <t xml:space="preserve">Data analytics em auditoria via ACL ou IDEA.</t>
  </si>
  <si>
    <t xml:space="preserve">ACL virou Galvanize (2019) e depois Diligent. Na linha 5025, Bill.com já se chama BILL. Marcas datadas num texto que se diz "cenário de 2026".</t>
  </si>
  <si>
    <t xml:space="preserve">"análise de dados de auditoria com ferramentas como Diligent (antiga ACL) ou IDEA, ou com SQL sobre a exportação do ERP".</t>
  </si>
  <si>
    <t xml:space="preserve">A ACL mudou de nome para Galvanize em 2019 e foi comprada pela Diligent por US$ 1 bilhão em negócio fechado em abril de 2021, passando à marca Diligent.</t>
  </si>
  <si>
    <t xml:space="preserve">https://betakit.com/galvanizes-journey-from-written-off-tech-company-to-1-billion-exit/</t>
  </si>
  <si>
    <t xml:space="preserve">Globalmente, cerca de quarenta por cento das fraudes grandes são descobertas via tip.</t>
  </si>
  <si>
    <t xml:space="preserve">A ACFE mede todos os casos, não só os grandes (cerca de 43% por denúncia na edição de 2024). Falta fonte e ano.</t>
  </si>
  <si>
    <t xml:space="preserve">"Segundo a ACFE (Occupational Fraud 2024), denúncias revelam cerca de 43% dos casos, mais do que qualquer auditoria." Confira a edição de 2026.</t>
  </si>
  <si>
    <t xml:space="preserve">Segundo a ACFE (Occupational Fraud 2026, 2.402 casos), 43% das fraudes ocupacionais foram detectadas por denúncia, quase três vezes mais que o segundo método. O número vale para todos os casos, não só para as fraudes grandes.</t>
  </si>
  <si>
    <t xml:space="preserve">https://www.acfe-mexico.com.mx/inicio/sitepad-data/uploads/2026/07/Reporte-a-las-Naciones-2026.pdf | https://www.acfe.com/rttn</t>
  </si>
  <si>
    <t xml:space="preserve">Cultura de não retaliação é essencial.</t>
  </si>
  <si>
    <t xml:space="preserve">Adjetivo da lista proibida. No capítulo: confiança absoluta, extrema confiança, essencial, maravilhoso, inevitavelmente.</t>
  </si>
  <si>
    <t xml:space="preserve">"Sem garantia de que ninguém será punido por denunciar, o canal fica mudo."</t>
  </si>
  <si>
    <t xml:space="preserve">### Protocolo de Guerra nas Primeiras 24 Horas: Bloqueio de Acessos, Preservação Forense e Demissão por Justa Causa</t>
  </si>
  <si>
    <t xml:space="preserve">O corpo manda não confrontar o suspeito, fala em 24 a 72 horas e só admite justa causa depois da apuração. Pelo título, o protocolo sugere demitir em 24 horas, receita de reversão e dano moral.</t>
  </si>
  <si>
    <t xml:space="preserve">"Protocolo das Primeiras 72 Horas: Bloquear Acessos e Preservar Provas". Leve a justa causa para um subtítulo "Depois da apuração".</t>
  </si>
  <si>
    <t xml:space="preserve">Quando evidência preliminar de fraude aparece, a resposta tem fases.</t>
  </si>
  <si>
    <t xml:space="preserve">A cena de Camila some aqui. O leitor nunca sabe o que ela fez com os R$ 478.800: sindicância, justa causa, boletim de ocorrência, ação de cobrança, seguro. O protocolo fica genérico.</t>
  </si>
  <si>
    <t xml:space="preserve">Conduza as fases pelo caso: "Na manhã em que a conciliação apontou as duas empresas de fachada, Camila...". Feche com quanto ela recuperou e quanto perdeu.</t>
  </si>
  <si>
    <t xml:space="preserve">que deve ser instaurada por escrito no mesmo dia da ciência da suspeita para preservar o requisito trabalhista da **imediatidade**</t>
  </si>
  <si>
    <t xml:space="preserve">Nenhuma regra exige o mesmo dia. A imediatidade conta da ciência inequívoca da falta e da autoria e tolera uma apuração diligente. O Cap. 6 (2554) diz outra coisa: "logo após a falta".</t>
  </si>
  <si>
    <t xml:space="preserve">"instaure a sindicância por escrito assim que souber da suspeita e conclua sem demora injustificada: o prazo da imediatidade corre da ciência inequívoca da falta, não da primeira desconfiança". Alinhe com o Cap. 6.</t>
  </si>
  <si>
    <t xml:space="preserve">Nenhuma norma exige abrir a sindicância no mesmo dia. A imediatidade conta da ciência da falta e tolera apuração diligente: o TST manteve justa causa aplicada cerca de dois meses após os fatos, ao fim de sindicância em caso complexo (Ag-AIRR 474-81.2020.5.09.0005, 2026).</t>
  </si>
  <si>
    <t xml:space="preserve">https://arq.migalhas.com.br/arquivos/2026/6/46BC35DCEEF243_Ag-AIRR-474-81_2020_5_09_0005.pdf</t>
  </si>
  <si>
    <t xml:space="preserve">o prazo decadencial de **6 meses** contados da ciência da autoria para oferecer representação no crime de estelionato (art. 171, § 5º, do Código Penal)</t>
  </si>
  <si>
    <t xml:space="preserve">O § 5º exige a representação, mas o prazo de seis meses está no art. 38 do CPP e no art. 103 do CP. Desvio de quem movimenta o caixa costuma ser apropriação indébita majorada, de ação incondicionada.</t>
  </si>
  <si>
    <t xml:space="preserve">"Registre o boletim de ocorrência com representação expressa assim que souber quem é o autor: se o fato for enquadrado como estelionato (art. 171, § 5º, do CP), o prazo é de seis meses da ciência da autoria (art. 38 do CPP)."</t>
  </si>
  <si>
    <t xml:space="preserve">O art. 171, § 5º, do CP exige representação no estelionato, salvo vítimas como a Administração Pública, mas o prazo de seis meses vem do art. 38 do CPP e conta do dia em que a vítima sabe quem é o autor. O STJ aceitou em 2025 boletim de ocorrência feito no prazo como representação.</t>
  </si>
  <si>
    <t xml:space="preserve">https://www.dizerodireito.com.br/2025/10/o-boletim-de-ocorrencia-mesmo-sendo.html</t>
  </si>
  <si>
    <t xml:space="preserve">aplica-se a demissão por justa causa (CLT, art. 482, alínea *a*, ato de improbidade)</t>
  </si>
  <si>
    <t xml:space="preserve">Falta a ressalva que o Cap. 6 faz (2242, 2547, 2558): improbidade exige prova robusta, e acusação não provada gera dano moral presumido. Sem ela, o texto empurra o fundador para a reversão.</t>
  </si>
  <si>
    <t xml:space="preserve">Acrescente: "Só aplique a justa causa com a prova da sindicância em mãos e com advogado trabalhista. Acusação de improbidade não provada vira indenização por dano moral (ver Cap. 6)."</t>
  </si>
  <si>
    <t xml:space="preserve">A justa causa por improbidade está bem citada (CLT, art. 482, a). Reverter justa causa não gera dano moral automático, mas o TST presume o dano quando a acusação de improbidade não é provada.</t>
  </si>
  <si>
    <t xml:space="preserve">https://www.coad.com.br/home/noticias-detalhe/130330/executivo-de-gravadora-reverte-justa-causa-mas-nao-recebera-indenizacao</t>
  </si>
  <si>
    <t xml:space="preserve">Da detecção ao encerramento do caso, uma investigação de fraude interna costuma levar de seis a dezoito meses.</t>
  </si>
  <si>
    <t xml:space="preserve">Contradiz a linha 5042 ("A investigação leva tipicamente uma a doze semanas"). A v5.0 dizia "do detect ao caso fechado". A reescrita chamou o caso inteiro de investigação.</t>
  </si>
  <si>
    <t xml:space="preserve">"A apuração interna leva de uma a doze semanas. Somadas as ações trabalhista, cível e criminal, o caso fica aberto de seis a dezoito meses."</t>
  </si>
  <si>
    <t xml:space="preserve">cuja mediana global apurada nos relatórios *Occupational Fraud* da ACFE gira em torno de US$ 145 mil a US$ 150 mil para pequenas e médias empresas</t>
  </si>
  <si>
    <t xml:space="preserve">Mistura edições (2022 e 2024) e recortes (mediana geral e de empresas com menos de 100 empregados). A ACFE publica a cada dois anos e a edição de 2026 deve existir. Custo de perícia sem fonte.</t>
  </si>
  <si>
    <t xml:space="preserve">Cite uma edição e um recorte: "mediana de US$ X mil por caso em empresas com menos de 100 empregados (ACFE, Occupational Fraud 2026)". Dê a faixa de custo de perícia por porte ou retire.</t>
  </si>
  <si>
    <t xml:space="preserve">Na edição de 2026 da ACFE (casos de jan/2024 a set/2025), a perda mediana geral é de US$ 104 mil por caso e a das organizações com menos de 100 empregados é de US$ 126 mil, a maior entre os portes.</t>
  </si>
  <si>
    <t xml:space="preserve">external audit anual via Big 4, SOC 2 Type II ou similar e SOX readiness se IPO se aproxima</t>
  </si>
  <si>
    <t xml:space="preserve">SOX só vale para quem registra valores na SEC, como o próprio Cap. 11 explica (4749). Para IPO na B3 falta o que de fato se exige: regras do Novo Mercado e da CVM sobre auditoria, comitê e controles.</t>
  </si>
  <si>
    <t xml:space="preserve">"Para IPO na B3: comitê de auditoria, auditoria interna e área de controles internos exigidos pelo Regulamento do Novo Mercado, auditor registrado na CVM e formulário de referência (Resolução CVM 80). SOX só com listagem nos EUA."</t>
  </si>
  <si>
    <t xml:space="preserve">Para IPO no Novo Mercado da B3 o regulamento exige comitê de auditoria (art. 22), área de auditoria interna ou auditor registrado na CVM no lugar dela (art. 23) e funções de compliance, controles internos e riscos separadas da operação. SOX só pesa em listagem nos EUA.</t>
  </si>
  <si>
    <t xml:space="preserve">https://www.machadomeyer.com.br/pt/inteligencia-juridica/publicacoes-ij/mercado-de-capitais-ij/orientacoes-para-a-adequacao-das-companhias-ao-regulamento-do-novo-mercado-da-b3</t>
  </si>
  <si>
    <t xml:space="preserve">Para manter consistência entre estágios (em linha com o Capítulo 12 e o Ritual deste capítulo), adote um padrão único de governança financeira</t>
  </si>
  <si>
    <t xml:space="preserve">Texto de bastidor ("para manter consistência") e remissão ao próprio capítulo. Na numeração da v5.0, Cap. 12 era Compliance (hoje 11), cujo checklist (4767) traz o padrão de R$ 1.000 e R$ 10.000.</t>
  </si>
  <si>
    <t xml:space="preserve">Apague a frase de abertura e a repetição do padrão. Fique com a regra nova da seção: "Todo colaborador da tesouraria e do contas a pagar tira férias com o acesso bloqueado e outra pessoa no lugar."</t>
  </si>
  <si>
    <t xml:space="preserve">**férias obrigatórias de ao menos 10 dias consecutivos** para todo colaborador da tesouraria e do contas a pagar</t>
  </si>
  <si>
    <t xml:space="preserve">Pela CLT (art. 134, § 1º, citado no Cap. 6, 2491), férias fracionadas têm um período de 14 dias ou mais, com aval do empregado. O Espelho (5119) fala em 10 a 15 dias. PJ não tem férias.</t>
  </si>
  <si>
    <t xml:space="preserve">"use o período principal de férias da CLT (14 dias ou mais) com acesso bloqueado e substituto designado. Para prestador PJ, faça rodízio de função de duas semanas por ano."</t>
  </si>
  <si>
    <t xml:space="preserve">Pela CLT, as férias só podem ser divididas com concordância do empregado, em até três períodos, e um deles tem de ter ao menos 14 dias corridos (art. 134, § 1º). Prestador PJ não tem férias.</t>
  </si>
  <si>
    <t xml:space="preserve">Loss por fraude detectada, em porcentagem de receita, comparada a benchmarks. Tempo médio de detecção do ato à descoberta, com target abaixo de doze meses.</t>
  </si>
  <si>
    <t xml:space="preserve">Parágrafo de métricas órfão, sem título nem frase de entrada. Na v5.0 o título acima era de métricas. A reescrita o trocou por prescrição e deixou a lista solta, em inglês e sem verbo.</t>
  </si>
  <si>
    <t xml:space="preserve">Abra "#### Métricas de controle" e uma frase de entrada: "Meça por trimestre a perda por fraude sobre a receita, o tempo até a descoberta (meta: menos de 12 meses), as denúncias apuradas e as revisões de acesso feitas."</t>
  </si>
  <si>
    <t xml:space="preserve">Founder com acesso total ironicamente é o maior risco. CEO costuma ser quem cria a maior exposição.</t>
  </si>
  <si>
    <t xml:space="preserve">Mistura founder e fundador contra a regra do autor, em frase telegráfica. No mesmo callout: approval limits, vendor master, whistleblower canal, pipeline de tips, forensic.</t>
  </si>
  <si>
    <t xml:space="preserve">"O fundador com acesso total é o maior risco da empresa." No callout: "limites de aprovação", "cadastro de fornecedores", "canal de denúncia", "perícia".</t>
  </si>
  <si>
    <t xml:space="preserve">Sem seguro D&amp;O ou crime, perda não recuperada vira perda definitiva.</t>
  </si>
  <si>
    <t xml:space="preserve">D&amp;O protege o administrador processado, não repõe o caixa desviado, e exclui crime doloso, como diz o Vol. 5, Cap. 8. O mesmo erro está em 4941 ("D&amp;O e cyber") e 5105.</t>
  </si>
  <si>
    <t xml:space="preserve">"Sem seguro de crime (fidelidade de empregados), o desvio não recuperado é perda definitiva. D&amp;O cobre o administrador acusado de omissão, não o dinheiro." Ajuste 4941 e 5105 e leve o produto ao Vol. 5, Cap. 8.</t>
  </si>
  <si>
    <t xml:space="preserve">Existe alguma pessoa na sua empresa hoje (além de você, fundador único) que consegue simultaneamente cadastrar um favorecido/fornecedor novo</t>
  </si>
  <si>
    <t xml:space="preserve">O Espelho isenta o fundador que as armadilhas (5068) chamam de maior risco. E "fundador único" deixa de fora quem tem sócio, caso de quase todos os arquétipos.</t>
  </si>
  <si>
    <t xml:space="preserve">"Existe alguém na empresa, você e seus sócios incluídos, que consegue sozinho cadastrar um favorecido novo e aprovar o Pix para ele?"</t>
  </si>
  <si>
    <t xml:space="preserve">o método histórico número 1 que descobre esquemas ocultos?</t>
  </si>
  <si>
    <t xml:space="preserve">Contradiz o callout da linha 5033 ("Whistleblower é o canal número um de detecção"). Pela ACFE, a denúncia é o primeiro meio. A frase ainda mistura pergunta e afirmação.</t>
  </si>
  <si>
    <t xml:space="preserve">"...com bloqueio de acesso e outra pessoa no lugar? Férias forçadas estão entre os controles que mais encurtam o tempo até a descoberta."</t>
  </si>
  <si>
    <t xml:space="preserve">Configure hoje mesmo no banco da empresa a obrigatoriedade de dupla aprovação (lançador + aprovador distinto) para 100% dos pagamentos acima de R$ 1.000</t>
  </si>
  <si>
    <t xml:space="preserve">É ação única de configuração, não rotina de segunda-feira. Configurada a trava, o Ritual não tem o que fazer na semana seguinte.</t>
  </si>
  <si>
    <t xml:space="preserve">"Toda segunda, às 9h, revise com um segundo aprovador o log de alterações do cadastro de fornecedores e de dados bancários da semana e as pendências da conciliação D+1. Alteração sem dupla validação é apurada no mesmo dia."</t>
  </si>
  <si>
    <t xml:space="preserve">SEGURANÇA DA INFORMAÇÃO: DA CERTIFICAÇÃO À ENGENHARIA</t>
  </si>
  <si>
    <t xml:space="preserve">O capítulo perdeu o "Ver também" da v5.0 e não ganhou "Posição no livro". O volume acaba no Ritual, sem fecho e sem remissão ao Dicionário do Vol. 10, num texto cheio de siglas.</t>
  </si>
  <si>
    <t xml:space="preserve">Acrescente "Posição no livro" com Cap. 9 (LGPD), Cap. 12 (fraude), Vol. 9, Cap. 9 (crise) e Vol. 7, Cap. 4. Feche o volume com duas linhas que apontem o Dicionário do Vol. 10 e a passagem para o Vol. 9.</t>
  </si>
  <si>
    <t xml:space="preserve">Quando Lucas olhou para dentro de casa, suou frio: chaves da AWS estavam coladas em canais antigos do Slack</t>
  </si>
  <si>
    <t xml:space="preserve">Lucas é ex-engenheiro sênior de banco na Faria Lima (Vol. 1, linha 3672). Conhecia esse questionário do outro lado da mesa. A cena ignora o dado e perde a ironia.</t>
  </si>
  <si>
    <t xml:space="preserve">"Lucas tinha passado anos do lado de quem manda essas planilhas. Mesmo assim, quando olhou para dentro de casa..."</t>
  </si>
  <si>
    <t xml:space="preserve">cibersegurança não é um centro de custo defensivo para agradar auditores chatos: no mercado Enterprise, segurança da informação é uma funcionalidade central do produto</t>
  </si>
  <si>
    <t xml:space="preserve">Antítese "não é X, é Y" aberta por clichê ("A verdade que todo fundador B2B descobre"). A fórmula volta em 5140, 5174, 5202, 5208, 5276, 5280 e 5337.</t>
  </si>
  <si>
    <t xml:space="preserve">"Na venda para banco, segurança faz parte do produto: sem ela, o contrato não sai."</t>
  </si>
  <si>
    <t xml:space="preserve">Você precisa abandonar **A Falácia da Segurança por Obscuridade** e construir **A Arquitetura Defensiva Auditável (SOC 2 / ISO 27001)**</t>
  </si>
  <si>
    <t xml:space="preserve">A cena mostra descuido (chave no Slack, acesso órfão), não segurança por obscuridade. Os dois conceitos nomeados não voltam no capítulo.</t>
  </si>
  <si>
    <t xml:space="preserve">Dê nome ao que a cena mostra e use o nome no Espelho: "A Dívida de Higiene", o passivo de chaves expostas, acessos órfãos e mudanças sem registro que o questionário do banco cobra de uma vez.</t>
  </si>
  <si>
    <t xml:space="preserve">Até o dia em que alguém comete o primeiro incidente. Ou até o dia em que a ANPD ativa uma investigação após um vazamento.</t>
  </si>
  <si>
    <t xml:space="preserve">Frases soltas. A v5.0 abria com "todo fundador trata como importante em abstrato e adia em concreto. Até o dia em que...". A reescrita cortou o verbo que os "até o dia" completavam.</t>
  </si>
  <si>
    <t xml:space="preserve">"Toda startup B2B adia a engenharia de segurança até o dia em que um cliente exige o relatório SOC 2, até o primeiro incidente ou até a ANPD abrir investigação depois de um vazamento."</t>
  </si>
  <si>
    <t xml:space="preserve">Este capítulo se divide em duas partes.</t>
  </si>
  <si>
    <t xml:space="preserve">Metadiscurso. Volta em 5202 ("A Parte 1 deste capítulo descreveu o que. A Parte 2 trata do como.").</t>
  </si>
  <si>
    <t xml:space="preserve">Corte. Os títulos das partes já orientam.</t>
  </si>
  <si>
    <t xml:space="preserve">conforme detalhado no Capítulo 10, a ANPD iniciou a aplicação de sanções administrativas em 2023 (a partir do caso Telekall)</t>
  </si>
  <si>
    <t xml:space="preserve">O Cap. 10 é de IA. Sanção da LGPD é tema do Cap. 9, e o caso Telekall não aparece em nenhum outro capítulo. Numeração da v5.0, em que o Cap. 10 era LGPD.</t>
  </si>
  <si>
    <t xml:space="preserve">"conforme o Capítulo 9 (LGPD)". Se quiser citar Meta e íris, remeta ao Capítulo 10, que trata desses casos (4035).</t>
  </si>
  <si>
    <t xml:space="preserve">Se você não tem SOC 2 Type II ou ISO 27001, o ciclo de venda trava, e às vezes termina.</t>
  </si>
  <si>
    <t xml:space="preserve">Contradiz 5140, em que o Tipo I "serve de atalho para destravar as primeiras vendas", e a cena, em que Lucas e Marina correm atrás do Tipo I. Chama de certificação o que é relatório.</t>
  </si>
  <si>
    <t xml:space="preserve">"Sem relatório SOC 2 (o Tipo I abre a primeira venda, o Tipo II passa a ser cobrado na renovação) ou certificação ISO 27001, o ciclo de venda trava."</t>
  </si>
  <si>
    <t xml:space="preserve">Qualquer cliente enterprise (grande empresa) vai pedir</t>
  </si>
  <si>
    <t xml:space="preserve">Glosa automática entre parênteses. No capítulo também: "Ransomware (sequestro de dados por resgate)", "compliance officer (responsável...)", "MSSP (provedor gerenciado)".</t>
  </si>
  <si>
    <t xml:space="preserve">"Qualquer grande empresa vai pedir". Glose cada termo uma vez, na primeira aparição no volume, ou remeta ao Dicionário do Vol. 10.</t>
  </si>
  <si>
    <t xml:space="preserve">Renner, Havan, Lojas Americanas, CVC e órgãos de governo sofreram ataques de grande escala.</t>
  </si>
  <si>
    <t xml:space="preserve">Não conheço registro público de ataque de grande escala à Havan. O ataque de 2022 atingiu a Americanas S.A. (Americanas.com e Submarino). "Cinco a vinte vezes", logo depois, não tem fonte.</t>
  </si>
  <si>
    <t xml:space="preserve">Confirme cada empresa e ano (Renner 2021, CVC 2021, Americanas 2022) e retire a que não tiver fonte. Dê fonte ao multiplicador ou corte-o.</t>
  </si>
  <si>
    <t xml:space="preserve">Renner (agosto de 2021) e CVC (outubro de 2021) sofreram ataques que derrubaram sistemas por dias, e a CVC levou 12 dias para retomar. Não achei registro público de ataque de grande escala à Havan.</t>
  </si>
  <si>
    <t xml:space="preserve">https://forbes.com.br/forbes-tech/2021/12/5-ataques-ciberneticos-no-brasil-em-2021-que-geraram-alerta/</t>
  </si>
  <si>
    <t xml:space="preserve">Use authenticator app ou chave de hardware (Yubikey). SMS é fraco e deve ser evitado.</t>
  </si>
  <si>
    <t xml:space="preserve">Aceita app de código, que não resiste a phishing, mas o Espelho (5335) cobra "MFA resistente a phishing" e o banco da cena exige MFA por hardware. Falta dizer qual é o padrão.</t>
  </si>
  <si>
    <t xml:space="preserve">"Use chave física ou passkey (FIDO2) nas contas de nuvem, código e finanças. App autenticador serve para o resto. SMS, nunca."</t>
  </si>
  <si>
    <t xml:space="preserve">Single Sign-On (SSO) via Okta, Google Workspace ou Azure AD</t>
  </si>
  <si>
    <t xml:space="preserve">Azure AD se chama Microsoft Entra ID desde 2023, nome que o Cap. 12 (5025) já usa. Em 5186, "BVQI" é marca antiga da Bureau Veritas.</t>
  </si>
  <si>
    <t xml:space="preserve">"Microsoft Entra ID" e "Bureau Veritas".</t>
  </si>
  <si>
    <t xml:space="preserve">A Microsoft anunciou em 11/7/2023 que o Azure Active Directory passou a se chamar Microsoft Entra ID, sem mudança de licença ou preço. A própria documentação atual da Microsoft usa só Microsoft Entra ID.</t>
  </si>
  <si>
    <t xml:space="preserve">https://devblogs.microsoft.com/identity/aad-rebrand/</t>
  </si>
  <si>
    <t xml:space="preserve">Acesso a produção é restrito a quem opera, revisado mensalmente.</t>
  </si>
  <si>
    <t xml:space="preserve">Três periodicidades no volume para a revisão de acessos: mensal aqui, trimestral no Cap. 12 (5000, 5099), semestral no Cap. 11 (4788).</t>
  </si>
  <si>
    <t xml:space="preserve">Defina por criticidade, uma vez: "produção e finanças, todo mês. Demais sistemas, a cada trimestre." Ajuste os Caps. 11 e 12.</t>
  </si>
  <si>
    <t xml:space="preserve">Arquivo `.env` commitado no Git é erro infantil com consequências graves.</t>
  </si>
  <si>
    <t xml:space="preserve">Tom de bronca e intensificadores: "erro fatal" (5164), "erro infantil", "auditores chatos", "maior desbloqueador (ou assassino)", "graves incidentes".</t>
  </si>
  <si>
    <t xml:space="preserve">"Um arquivo .env no repositório entrega as chaves a quem tiver acesso ao código, ex-prestadores inclusive."</t>
  </si>
  <si>
    <t xml:space="preserve">(combinado à revogação de acessos em até 1 hora nos desligamentos críticos)</t>
  </si>
  <si>
    <t xml:space="preserve">Remendo de padronização do desligamento enfiado na frase sobre retenção de logs, onde não faz sentido. O prazo de 1 hora já está no oitavo controle (5176).</t>
  </si>
  <si>
    <t xml:space="preserve">Apague o parêntese.</t>
  </si>
  <si>
    <t xml:space="preserve">**1 ano** para *logs* de segurança e auditoria de infraestrutura (padrão exigido em SOC 2 e ISO 27001)</t>
  </si>
  <si>
    <t xml:space="preserve">Nem SOC 2 nem ISO 27001 fixam prazo de retenção. Quem exige 12 meses (3 de acesso imediato) é o PCI DSS (requisito 10.5.1). Erro que um auditor nota de cara.</t>
  </si>
  <si>
    <t xml:space="preserve">"1 ano para logs de segurança (prazo do PCI DSS e prática aceita por auditores de SOC 2 e ISO 27001)".</t>
  </si>
  <si>
    <t xml:space="preserve">Quem fixa 12 meses de retenção de logs, com os 3 mais recentes disponíveis de imediato, é o PCI DSS (requisito 10.5.1). SOC 2 e ISO 27001 pedem registro e proteção de logs, mas deixam o prazo à política da empresa.</t>
  </si>
  <si>
    <t xml:space="preserve">https://learn.microsoft.com/en-sg/Entra/standards/pci-requirement-10</t>
  </si>
  <si>
    <t xml:space="preserve">**5 anos** para registros fiscais, trabalhistas e de transações financeiras</t>
  </si>
  <si>
    <t xml:space="preserve">Simplifica. Há registros com prazo maior: PPP e laudos de saúde ocupacional (20 anos), prontuário de paciente (20 anos, Lei 13.787/2018), caso da clínica de Camila. O quadro volta em 3688 e 4790.</t>
  </si>
  <si>
    <t xml:space="preserve">"no mínimo 5 anos para registros fiscais e financeiros. Alguns trabalhistas e de saúde pedem 20 anos ou mais: monte a tabela com contador e advogado."</t>
  </si>
  <si>
    <t xml:space="preserve">Cinco anos é piso, não regra geral. O prontuário médico ocupacional fica ao menos 20 anos após o desligamento (NR-7) e o registro de incidentes de segurança ao menos 5 anos (Res. CD/ANPD 15/2024).</t>
  </si>
  <si>
    <t xml:space="preserve">https://sindusconpr.com.br/nova-nr-7-permite-utilizacao-de-prontuarios-medicos-em-meio-eletronico/ | https://www.mattosfilho.com.br/unico/regulamento-incidente-seguranca/</t>
  </si>
  <si>
    <t xml:space="preserve">Sem registros centralizados, você não investiga incidentes nem cumpre a lei; unifique sua tabela de retenção</t>
  </si>
  <si>
    <t xml:space="preserve">Ponto e vírgula costura duas frases. O mesmo em 5288 e 5300.</t>
  </si>
  <si>
    <t xml:space="preserve">"Sem registros centralizados, você não investiga incidentes nem cumpre a lei. Use uma só tabela de retenção:"</t>
  </si>
  <si>
    <t xml:space="preserve">iniciando pelo Tipo I, que atesta o desenho dos controles numa data específica, e evoluindo para o Tipo II, que audita a eficácia operacional ao longo de 6 a 12 meses</t>
  </si>
  <si>
    <t xml:space="preserve">A diferença entre Tipo I e Tipo II é explicada quatro vezes em 50 linhas (5132, 5140, 5182, 5184). Remendo de padronização repetido em cada parágrafo.</t>
  </si>
  <si>
    <t xml:space="preserve">Explique uma vez, na seção de certificações (5184), e corte as glosas de 5140 e 5182.</t>
  </si>
  <si>
    <t xml:space="preserve">Avalia desenho e operação efetiva de controles em cinco critérios (segurança, disponibilidade, integridade, confidencialidade, privacidade).</t>
  </si>
  <si>
    <t xml:space="preserve">O critério é "integridade de processamento", e só segurança é obrigatório (os outros entram por escolha). A janela do Tipo II vai de 3 a 12 meses. "Type II" aqui, "Tipo II" no resto.</t>
  </si>
  <si>
    <t xml:space="preserve">"O SOC 2 cobre segurança, obrigatória, e, por escolha, disponibilidade, integridade de processamento, confidencialidade e privacidade. O Tipo II observa os controles por 3 a 12 meses."</t>
  </si>
  <si>
    <t xml:space="preserve">Os cinco critérios do SOC 2 são segurança, obrigatória, e, por escolha, disponibilidade, integridade de processamento, confidencialidade e privacidade. O Tipo II observa os controles por um período, em geral de 3 a 12 meses.</t>
  </si>
  <si>
    <t xml:space="preserve">https://www.bdo.cz/en-gb/services/digital-en/third-party-assurance/soc-reporting-1/soc2-1</t>
  </si>
  <si>
    <t xml:space="preserve">enquanto operações que lidam com dados de cartões seguem o **PCI DSS 4.0.1**</t>
  </si>
  <si>
    <t xml:space="preserve">O PCI DSS entrou no meio do parágrafo da ISO. As frases seguintes ("Preferida em mercados europeus", "Auditoria por certificadora acreditada", "Custo e prazo similares") passam a falar do PCI.</t>
  </si>
  <si>
    <t xml:space="preserve">Tire o trecho do PCI daqui e junte ao parágrafo seguinte (5188), que já trata do padrão. O parágrafo da ISO volta a ter um só sujeito.</t>
  </si>
  <si>
    <t xml:space="preserve">o uso de *checkout* transparente e tokenização via gateway certificado não isenta a empresa do padrão, mas reduz drasticamente o escopo de conformidade ao questionário simplificado **SAQ A**</t>
  </si>
  <si>
    <t xml:space="preserve">No checkout transparente o formulário fica na página da loja, o que costuma levar ao SAQ A-EP. O SAQ A vale quando a captura do cartão é toda do provedor (redirecionamento ou iframe).</t>
  </si>
  <si>
    <t xml:space="preserve">"Redirecionamento ou campos em iframe do gateway levam ao SAQ A. Checkout transparente com script na página da loja costuma cair no SAQ A-EP, bem mais longo." Confira os critérios do SAQ A revistos em 2025.</t>
  </si>
  <si>
    <t xml:space="preserve">No PCI DSS 4.0.1 o SAQ A exige que todos os elementos da página de pagamento venham direto de provedor certificado, como em redirecionamento ou iframe, e que o lojista confirme que o site está protegido contra scripts maliciosos. Quem não cumpre, como no formulário na própria página, cai no SAQ A-EP.</t>
  </si>
  <si>
    <t xml:space="preserve">https://maintenance.securitymetrics.com/blog/big-changes-for-saq-a</t>
  </si>
  <si>
    <t xml:space="preserve">Use tokenização via Stripe, Pagar.me, MercadoPago ou Cielo para reduzir o escopo e, idealmente, sair dele.</t>
  </si>
  <si>
    <t xml:space="preserve">Contradiz o parágrafo anterior ("não isenta a empresa do padrão"). Quem aceita cartão segue no PCI pelo contrato com o adquirente, no mínimo com o SAQ A. Não há como "sair".</t>
  </si>
  <si>
    <t xml:space="preserve">"Use tokenização via gateway certificado para reduzir o escopo ao mínimo (SAQ A). O padrão continua valendo, e o adquirente pode pedir o questionário todo ano."</t>
  </si>
  <si>
    <t xml:space="preserve">Marco Civil da Internet (responsabilidades de guarda de logs e notificação)</t>
  </si>
  <si>
    <t xml:space="preserve">O Marco Civil não impõe notificação de incidente (a LGPD impõe, art. 48). Cita HIPAA, mas nada do Brasil para dado de saúde (prontuário, Lei 13.787/2018). Em 5292, "normas da Anvisa" é vago.</t>
  </si>
  <si>
    <t xml:space="preserve">"Marco Civil (guarda de registros de acesso por 6 meses)". Acrescente: "Em saúde, o prontuário eletrônico segue a Lei 13.787/2018 e as regras dos conselhos profissionais", útil para a rede de Camila.</t>
  </si>
  <si>
    <t xml:space="preserve">O Marco Civil (Lei 12.965/2014) impõe guarda de registros: o provedor de aplicações PJ com fins econômicos mantém os registros de acesso por 6 meses, sob sigilo e em ambiente seguro (art. 15). Ele não traz dever de notificar incidente de segurança, que vem da LGPD (art. 48) e da Res. CD/ANPD 15/2024.</t>
  </si>
  <si>
    <t xml:space="preserve">https://www.legjur.com/legislacao/art/lei_00129652014-15</t>
  </si>
  <si>
    <t xml:space="preserve">De cinquenta a cento e cinquenta funcionários, vem o primeiro contrato de security engineer dedicado, ou head of security part-time. Início de SOC 2 ou ISO 27001.</t>
  </si>
  <si>
    <t xml:space="preserve">Prende o SOC 2 ao tamanho do time, contra a tese do capítulo: o Tipo I serve "mesmo em times enxutos" (5140), "acontece cedo" em SaaS B2B (5184), e na cena a exigência vem do primeiro banco.</t>
  </si>
  <si>
    <t xml:space="preserve">"Início de SOC 2 ou ISO 27001: quando o primeiro cliente grande pedir, o que pode acontecer com quinze pessoas."</t>
  </si>
  <si>
    <t xml:space="preserve">CISO dedicado entra nesse range.</t>
  </si>
  <si>
    <t xml:space="preserve">Inglês sem necessidade: early, growth, range, on-call, tabletop exercises, vendors, security theater, breach, "não THE control" (5276). Cerca de 60 no capítulo.</t>
  </si>
  <si>
    <t xml:space="preserve">"O CISO dedicado entra nessa faixa." Use estágio inicial, crescimento, plantão, simulação de mesa, fornecedores, teatro de segurança, vazamento.</t>
  </si>
  <si>
    <t xml:space="preserve">Threat intelligence monitora ameaças relevantes ao seu setor. Intel 471, Recorded Future, SOCRadar.</t>
  </si>
  <si>
    <t xml:space="preserve">Listas de marcas em frases sem verbo, em série: 5194, 5224 a 5240, 5251 a 5259, 5268 a 5282, 5294 a 5298. O leitor recebe nomes, não decisões.</t>
  </si>
  <si>
    <t xml:space="preserve">Na referência, tabela (prática, quando adotar, opção nacional, opção global). Na prosa, um critério por prática: "Contrate inteligência de ameaças quando tiver alguém para ler o que ela manda."</t>
  </si>
  <si>
    <t xml:space="preserve">DPO dedicado, LGPD compliance estruturado, DPIA (Data Protection Impact Assessment) em tratamentos de risco</t>
  </si>
  <si>
    <t xml:space="preserve">Termos do GDPR num capítulo brasileiro. A LGPD fala em encarregado e em Relatório de Impacto à Proteção de Dados Pessoais (RIPD). O Cap. 9 usa os termos da lei.</t>
  </si>
  <si>
    <t xml:space="preserve">"Encarregado dedicado (Resolução CD/ANPD nº 18/2024), relatório de impacto (RIPD) nos tratamentos de risco e registro das operações".</t>
  </si>
  <si>
    <t xml:space="preserve">A LGPD fala em encarregado (art. 41) e em relatório de impacto à proteção de dados pessoais, o RIPD (arts. 5º, XVII, e 38), não em DPO e DPIA. A Res. CD/ANPD 18/2024 não exige encarregado dedicado: pode ser interno ou externo, pessoa física ou jurídica, e acumular funções sem conflito de interesse.</t>
  </si>
  <si>
    <t xml:space="preserve">https://sintse.tse.jus.br/documentos/2024/Jul/17/diario-oficial-da-uniao-secao-1/autoridade-nacional-de-protecao-de-dados-resolucao-no-18-de-16-de-julho-de-2024-aprova-o-regulamento</t>
  </si>
  <si>
    <t xml:space="preserve">em linha com os Capítulos 10 e 12</t>
  </si>
  <si>
    <t xml:space="preserve">O Cap. 10 (IA) e o Cap. 12 (fraude) não tratam do prazo de incidente. Ele está no Cap. 9 (3708, 3815) e no Cap. 11 (4639). Numeração da v5.0 (10 era LGPD, 12 era Compliance).</t>
  </si>
  <si>
    <t xml:space="preserve">"em linha com os Capítulos 9 e 11".</t>
  </si>
  <si>
    <t xml:space="preserve">Acionar autoridades. Polícia Federal (DCIBER), ANPD (vazamento), CVM ou BCB se aplicável ao setor.</t>
  </si>
  <si>
    <t xml:space="preserve">Contradiz a linha 5300: o registro vai à delegacia de crimes cibernéticos da Polícia Civil, e a PF só entra nos casos da Lei 10.446/2002. A edição trocou o parágrafo da v5.0 e esqueceu o callout.</t>
  </si>
  <si>
    <t xml:space="preserve">"Acionar autoridades. Boletim de ocorrência na delegacia de crimes cibernéticos da Polícia Civil (a PF entra nos casos da Lei 10.446/2002), ANPD em caso de vazamento, CVM ou BCB se aplicável."</t>
  </si>
  <si>
    <t xml:space="preserve">Passar em SOC 2 não significa estar seguro. Significa passar em SOC 2. São coisas diferentes.</t>
  </si>
  <si>
    <t xml:space="preserve">Frases curtas de efeito. E SOC 2 não tem "passar": é um parecer do auditor, com ou sem ressalvas.</t>
  </si>
  <si>
    <t xml:space="preserve">"Um relatório SOC 2 sem ressalvas prova que os controles descritos funcionaram no período. Não prova que a empresa está segura."</t>
  </si>
  <si>
    <t xml:space="preserve">### O Cenário de Ameaças no Brasil: Ransomware, Engenharia Social no WhatsApp, Fraude de Pix e Exigências do BCB</t>
  </si>
  <si>
    <t xml:space="preserve">Seção fora da estrutura de duas partes, depois das armadilhas. Ameaças e regras brasileiras sustentam a Parte 1 (por que segurança importa cedo) e chegam tarde.</t>
  </si>
  <si>
    <t xml:space="preserve">Leve a seção para a Parte 1, logo depois de "Por que segurança importa cedo", ou dê a ela o nome de Parte 3.</t>
  </si>
  <si>
    <t xml:space="preserve">confirmação por canal secundário ou chamada de vídeo para qualquer pagamento atípico ou troca de dados bancários</t>
  </si>
  <si>
    <t xml:space="preserve">A mesma frase cita áudio clonado por IA, e vídeo também é falsificado em tempo real (caso Arup, Hong Kong, 2024). O Cap. 12 (5017) e o Cap. 11 (4799) mandam ligar para número já cadastrado.</t>
  </si>
  <si>
    <t xml:space="preserve">"confirmação por ligação para número previamente cadastrado, nunca pelo canal nem pela chamada de vídeo que o próprio pedido oferece".</t>
  </si>
  <si>
    <t xml:space="preserve">Canal secundário é a medida certa, mas chamada de vídeo não confirma identidade. Em janeiro de 2024 um funcionário da Arup em Hong Kong transferiu HK$ 200 milhões (cerca de US$ 25,6 milhões) após videoconferência com versões deepfake do CFO e de colegas.</t>
  </si>
  <si>
    <t xml:space="preserve">https://scmp.com/news/hong-kong/law-and-crime/article/3263151/uk-multinational-arup-confirmed-victim-hk200-million-deepfake-scam-used-digital-version-cfo-dupe</t>
  </si>
  <si>
    <t xml:space="preserve">Antes mesmo de ataques sofisticados de *ransomware*, três vetores tipicamente brasileiros concentram o maior volume de perdas financeiras e bloqueios comerciais em startups</t>
  </si>
  <si>
    <t xml:space="preserve">Uma frase de cerca de 190 palavras com três vetores, quatro parênteses e ponto e vírgula. "Concentram o maior volume de perdas" não tem fonte.</t>
  </si>
  <si>
    <t xml:space="preserve">Um parágrafo curto por vetor, cada um com a trava e o responsável. Retire "o maior volume de perdas" ou cite a fonte (Febraban, BCB).</t>
  </si>
  <si>
    <t xml:space="preserve">acionamento imediato do **Mecanismo Especial de Devolução (MED)** do Banco Central em até 80 dias da transação fraudulenta</t>
  </si>
  <si>
    <t xml:space="preserve">"Imediato" e "em até 80 dias" se chocam. Conferir as regras do MED em 2026 e se as Resoluções CMN 4.893 e BCB 85 mudaram depois do caso C&amp;M (2025).</t>
  </si>
  <si>
    <t xml:space="preserve">"peça a devolução pelo MED o quanto antes: o prazo de contestação é de 80 dias". Atualize com as regras do MED e as normas de segurança cibernética em vigor em 2026.</t>
  </si>
  <si>
    <t xml:space="preserve">A vítima tem 80 dias da transação original para pedir a devolução pelo MED, prazo mantido em setembro de 2026. A devolução depende de recursos disponíveis e, desde fevereiro de 2026, o MED 2.0 rastreia o dinheiro em contas seguintes.</t>
  </si>
  <si>
    <t xml:space="preserve">A fiscalização sancionadora da ANPD (detalhada no Capítulo 10)</t>
  </si>
  <si>
    <t xml:space="preserve">Mesma remissão da numeração antiga: sanções da ANPD são tema do Cap. 9 (LGPD), não do Cap. 10 (IA).</t>
  </si>
  <si>
    <t xml:space="preserve">"(detalhada no Capítulo 9)".</t>
  </si>
  <si>
    <t xml:space="preserve">a primeira multa administrativa aplicada em 2023 (caso Telekall), os processos sancionadores contra órgãos públicos por incidentes de vazamento</t>
  </si>
  <si>
    <t xml:space="preserve">Repete os marcos da linha 5152 (Telekall, Meta, Worldcoin) com data divergente (2024/2025 lá, 2025 aqui). Meta e íris tratam de base legal, não de segurança.</t>
  </si>
  <si>
    <t xml:space="preserve">Fique com uma ocorrência, aqui, e troque Meta e Worldcoin por sanção ligada a incidente de segurança. Na linha 5152, só o argumento: "a ANPD já multa e exige comunicar incidente em 3 dias úteis".</t>
  </si>
  <si>
    <t xml:space="preserve">obrigam bancos e fintechs reguladas a auditar os controles de segurança e nuvem de seus fornecedores críticos de tecnologia</t>
  </si>
  <si>
    <t xml:space="preserve">Repete o item (3) do parágrafo anterior (5288) quase com as mesmas palavras. O parágrafo 5294 repete Pix, boleto e SIM swap.</t>
  </si>
  <si>
    <t xml:space="preserve">Mantenha as Resoluções CMN 4.893/2021 e BCB 85/2021 só aqui, com a ligação à planilha de Lucas e Marina, e corte o item (3) de 5288 e o parágrafo 5294.</t>
  </si>
  <si>
    <t xml:space="preserve">(origem direta da planilha de 310 perguntas enfrentada por Lucas e Marina)</t>
  </si>
  <si>
    <t xml:space="preserve">A cena só volta como nota regulatória. O leitor nunca sabe se o contrato de R$ 3,6 milhões saiu, quanto custou o Tipo I nem o que mudou em casa. O Espelho não fecha a história.</t>
  </si>
  <si>
    <t xml:space="preserve">Feche no Espelho: "Cinco meses depois, Lucas mandou o relatório Tipo I e as 310 respostas. O banco assinou com uma condição: o Tipo II em doze meses." Ajuste os números ao arco do Vol. 9.</t>
  </si>
  <si>
    <t xml:space="preserve">&gt; [!tip] Checklist mínimo aplicável a qualquer empresa</t>
  </si>
  <si>
    <t xml:space="preserve">O "mínimo" inclui EDR, WAF, varredura contínua, treinamento com phishing simulado e plano de incidente testado, que a linha 5194 reserva para quem tem 50 ou mais funcionários.</t>
  </si>
  <si>
    <t xml:space="preserve">Divida em dois blocos: "qualquer empresa" (MFA, gerenciador de senhas, backup testado, segredos fora do código, desligamento) e "a partir de 50 pessoas ou do primeiro cliente grande".</t>
  </si>
  <si>
    <t xml:space="preserve">Offboarding checklist (revogação de acesso em até vinte e quatro horas)</t>
  </si>
  <si>
    <t xml:space="preserve">Destoa do padrão do próprio capítulo: 1 hora para acessos críticos e 24 horas para o resto (5132, 5176).</t>
  </si>
  <si>
    <t xml:space="preserve">"Lista de desligamento (acessos críticos revogados em 1 hora, os demais em 24 horas)".</t>
  </si>
  <si>
    <t xml:space="preserve">(enquanto a ativação de MFA obrigatório em 100% das contas críticas entra imediatamente e a migração para SSO corporativo avança no plano do trimestre)</t>
  </si>
  <si>
    <t xml:space="preserve">O parêntese de remendo deixa o Ritual com quatro ações numa frase de 80 palavras. O bom Ritual (15 minutos toda segunda) fica escondido.</t>
  </si>
  <si>
    <t xml:space="preserve">"Toda segunda, reserve 15 minutos para cruzar os desligados da semana com os usuários ativos no GitHub, na nuvem, no Slack e no e-mail. Nesta semana, ative MFA nas contas críticas e agende um teste de restauração."</t>
  </si>
  <si>
    <t xml:space="preserve">Abre com a Fase 19 (Reinvenção e Segunda Curva) e a Fase 20 (Estratégia de Saída / Exit Strategy): trazendo embutidos todos os 8 frameworks</t>
  </si>
  <si>
    <t xml:space="preserve">Frase única de cerca de 230 palavras apresenta o volume. O dois-pontos de ': trazendo' substituiu um travessão e a lista de 20 temas vem emendada por vírgulas e '+'.</t>
  </si>
  <si>
    <t xml:space="preserve">Partir em três frases: o arco do volume, o que as Fases 19 e 20 trazem (8 frameworks, Wardley e Board Deck) e uma frase para os 21 capítulos, deixando a lista ao sumário. Trocar ': trazendo' por '. As duas fases trazem'.</t>
  </si>
  <si>
    <t xml:space="preserve">FASE 19</t>
  </si>
  <si>
    <t xml:space="preserve">(doze meses antes do aperto de crédito do Capítulo 11)</t>
  </si>
  <si>
    <t xml:space="preserve">O aperto e o corte de Rafael e Bia estão no Cap. 10 (Layoffs). O 11 era o número da v5.0. Hoje o Cap. 11 é Recuperação Judicial, com Tiago.</t>
  </si>
  <si>
    <t xml:space="preserve">'(doze meses antes do aperto de crédito do Capítulo 10)'.</t>
  </si>
  <si>
    <t xml:space="preserve">Ao longo desta Fase 19, acompanharemos como Rafael e Bia responderam a esse dilema passo a passo</t>
  </si>
  <si>
    <t xml:space="preserve">A dupla não volta no corpo da fase. O scorecard, a regra 70/20/10 e a validação do canal ficam sem ela. O marco da bíblia (marca omnichannel) só existe nesta abertura.</t>
  </si>
  <si>
    <t xml:space="preserve">Usar a dupla no exemplo do scorecard e da regra 70/20/10 e fechar com o resultado da célula de WhatsApp.</t>
  </si>
  <si>
    <t xml:space="preserve">doze meses antes do aperto de crédito do Capítulo 11</t>
  </si>
  <si>
    <t xml:space="preserve">O aperto de crédito de Rafael e Bia está no Cap. 10 (Layoffs, l. 3319). O Cap. 11 é Recuperação Judicial e conta o caso de Tiago. Número da numeração antiga.</t>
  </si>
  <si>
    <t xml:space="preserve">(doze meses antes do aperto de crédito do Capítulo 10)</t>
  </si>
  <si>
    <t xml:space="preserve">Promessa quebrada: Rafael e Bia somem dos Passos 1 a 7, do caso, das ferramentas e do fechamento. Voltam só no molde (l. 384) e num parêntese do Espelho (l. 390).</t>
  </si>
  <si>
    <t xml:space="preserve">Levar a dupla a três passos: scorecard (Passo 3) com as notas da empresa, 70/20/10 (Passo 4) com os R$ 2,5 mi e roteiro (Passo 7) com o diretor comercial. No fechamento, dizer o que o canal conversacional entregou em seis meses.</t>
  </si>
  <si>
    <t xml:space="preserve">você já morreu: só o seu balanço contábil que ainda não foi avisado.</t>
  </si>
  <si>
    <t xml:space="preserve">A troca do travessão por dois-pontos deixou a frase quebrada: sobra o 'que' e a imagem vira fecho dramático.</t>
  </si>
  <si>
    <t xml:space="preserve">Se você esperar a primeira curva cair para lançar a segunda, a empresa já morreu. Só o balanço ainda não sabe.</t>
  </si>
  <si>
    <t xml:space="preserve">O princípio de "a cada doze a dezoito meses o modelo satura"</t>
  </si>
  <si>
    <t xml:space="preserve">O ciclo de saturação muda em duas frases: 12 a 18 meses (l. 116) e 12 a 24 meses (l. 118). A Fase 13 do Vol. 4, citada como fonte, fala em um a dois anos, com base em Balfour.</t>
  </si>
  <si>
    <t xml:space="preserve">Unificar em 'a cada um a dois anos', como no Vol. 4, e atribuir a ideia a Brian Balfour em vez de chamá-la de princípio que 'opera em toda empresa pós-PMF'.</t>
  </si>
  <si>
    <t xml:space="preserve">Como ler as três linhas do gráfico (na ordem em que aparecem no código)</t>
  </si>
  <si>
    <t xml:space="preserve">O título fala da ordem 'no código', que o leitor não vê. A nota ainda promete 'gráficos de casos mais adiante nesta fase', mas a Fase 19 só tem este gráfico.</t>
  </si>
  <si>
    <t xml:space="preserve">Título: 'Como ler o gráfico'. Nomear as séries (Curva 1, 2 e 3) e cortar a última frase da nota.</t>
  </si>
  <si>
    <t xml:space="preserve">e partir prematuramente para reinvenção: quando ainda há espaço na</t>
  </si>
  <si>
    <t xml:space="preserve">O dois-pontos no lugar do travessão faz a frase dizer 'reinvenção: quando ainda há espaço na Fase 15'. O mesmo link se repete idêntico no parágrafo seguinte.</t>
  </si>
  <si>
    <t xml:space="preserve">...e partir cedo demais para a reinvenção quando ainda há espaço para crescer pelos caminhos da Fase 15. Deixar o link só no parágrafo seguinte.</t>
  </si>
  <si>
    <t xml:space="preserve">O ambiente macroeconômico, SELIC, inflação, câmbio e ciclos de VC, afeta diretamente o timing</t>
  </si>
  <si>
    <t xml:space="preserve">Aposto que estava entre travessões virou lista de vírgulas: SELIC, inflação e câmbio parecem sujeitos de 'afeta'. Mesmo defeito nas l. 251, 276, 1070, 1104 e 1197.</t>
  </si>
  <si>
    <t xml:space="preserve">O ambiente macroeconômico (Selic, inflação, câmbio e ciclos de VC) afeta o momento certo de declarar a reinvenção. Usar parênteses nos demais casos.</t>
  </si>
  <si>
    <t xml:space="preserve">Crescimento acelerando ou acima de mercado |: |</t>
  </si>
  <si>
    <t xml:space="preserve">A coluna 'Sua nota' traz ':' em todas as linhas, resto da troca mecânica do travessão. O mesmo ':' ocupa a célula Δ% de Runway no Board Deck (l. 1455).</t>
  </si>
  <si>
    <t xml:space="preserve">Deixar as células em branco ou com '___' para o leitor preencher.</t>
  </si>
  <si>
    <t xml:space="preserve">Na Fase 19 (empresa madura), o pivô é mais cirúrgico</t>
  </si>
  <si>
    <t xml:space="preserve">Adjetivos da lista vetada voltam: 'cirúrgico' aqui, 'silencioso' (l. 103), 'cirurgia' (l. 388), 'essenciais' (l. 416), 'poderosa' (l. 1249), 'crítico' (l. 1255), 'absoluta' (l. 1325).</t>
  </si>
  <si>
    <t xml:space="preserve">Trocar por termos concretos: 'o pivô é mais localizado', 'um dado da terceira aba', 'faça o mesmo teste', 'as ferramentas desta fase', 'sinal forte'.</t>
  </si>
  <si>
    <t xml:space="preserve">Pivotar para algo completamente novo porque é empolgante: e não porque os dados indicam.</t>
  </si>
  <si>
    <t xml:space="preserve">Dois-pontos no lugar do travessão antes de 'e', 'que' ou 'não' quebra a frase. Repete-se em 'online: que' (l. 328), 'visual: e discutível' (l. 897) e 'visível: e debatível' (l. 929).</t>
  </si>
  <si>
    <t xml:space="preserve">Pivotar para algo novo porque empolga, e não porque os dados indicam. Revisar os dois-pontos que antecedem 'e', 'que' e 'não' no trecho todo.</t>
  </si>
  <si>
    <t xml:space="preserve">Separe o experimento disruptivo em unit própria, com brand distinta, time distinto e margem inferior tolerada.</t>
  </si>
  <si>
    <t xml:space="preserve">Inglês sem necessidade na prosa: unit, brand, skills, motion, top, SMB, features. A tabela de pivôs mistura um tipo em português e cinco em inglês (l. 196 a 201).</t>
  </si>
  <si>
    <t xml:space="preserve">Separe o experimento disruptivo numa unidade própria, com marca, time e meta de margem diferentes. Traduzir os tipos de pivô: de segmento, de tecnologia, de necessidade, de captura de valor, de motor de crescimento.</t>
  </si>
  <si>
    <t xml:space="preserve">As três modalidades (acqui-hire, tuck-in, strategic) e o processo operacional completo de M&amp;A como comprador, três condições inegociáveis, processo em seis passos</t>
  </si>
  <si>
    <t xml:space="preserve">O Cap. 12 atual não traz três modalidades, três condições inegociáveis nem processo em seis passos. Tem tese, sourcing, DD, pagamento, 100 dias e roll-up. Parece o capítulo antigo.</t>
  </si>
  <si>
    <t xml:space="preserve">Descrever o que o Cap. 12 traz hoje: tese de aquisição, originação, due diligence, estrutura de pagamento, plano de 100 dias e roll-up.</t>
  </si>
  <si>
    <t xml:space="preserve">JVs, acordos de distribuição e alianças tecnológicas estão no Capítulo 4: Business Development (Vol. 6).</t>
  </si>
  <si>
    <t xml:space="preserve">Duas remissões ao mesmo Cap. 4 do Vol. 6, com títulos diferentes, como se fossem capítulos distintos. Resto da fusão. Acordos de distribuição talvez estejam no Cap. 5.</t>
  </si>
  <si>
    <t xml:space="preserve">Uma remissão só: 'parcerias, JVs e alianças tecnológicas estão no Cap. 4 do Vol. 6 (Business Development e Parcerias com Grandes Corporações)'. Conferir se distribuição vai para o Cap. 5 (Canais indiretos).</t>
  </si>
  <si>
    <t xml:space="preserve">(para aprofundar nos casos reais, veja o Capítulo 21, Post-Mortems Brasileiros)</t>
  </si>
  <si>
    <t xml:space="preserve">O título da caixa diz Capítulo 19 e o corpo manda ao Capítulo 21, que é Cash Cow. Post-Mortems é o 19. Número antigo.</t>
  </si>
  <si>
    <t xml:space="preserve">Cortar o parêntese ou corrigir para 'veja o Capítulo 19'. Mover as duas caixas de fracasso para fora do Passo 7, que trata de comunicação.</t>
  </si>
  <si>
    <t xml:space="preserve">Perfil do consumidor jovem (dezoito a trinta e cinco anos) majoritariamente comprando online.</t>
  </si>
  <si>
    <t xml:space="preserve">Em 2014 a 2016 o e-commerce era pequena fração do varejo brasileiro. Dizer que jovens compravam 'majoritariamente online' é improvável e vem sem fonte.</t>
  </si>
  <si>
    <t xml:space="preserve">Usar dado verificável (participação do online em eletroeletrônicos pela Ebit/Webshoppers) ou suavizar: 'o consumidor jovem migrava cada vez mais para o online'.</t>
  </si>
  <si>
    <t xml:space="preserve">As vendas online eram cerca de 3% do faturamento do varejo brasileiro em 2016 (SBVC), e o e-commerce faturou R$ 41,3 bilhões em 2015 (E-bit). Com esse peso, não se sustenta que jovens de 18 a 35 anos comprassem majoritariamente online.</t>
  </si>
  <si>
    <t xml:space="preserve">https://sbvc.com.br/wp-content/uploads/2017/10/Ranking-70-Maiores-Empresas-do-Ecommerce-Brasileiro-2017-corrigido-pags-unicas.pdf</t>
  </si>
  <si>
    <t xml:space="preserve">adquiriu operações digitais para compor o ecossistema (Época Cosméticos em 2013</t>
  </si>
  <si>
    <t xml:space="preserve">A Época (2013) cai fora do período 2015 a 2021 anunciado na mesma frase. O pico de 'R$ 170 bilhões' em novembro de 2020 precisa de checagem de valor e data.</t>
  </si>
  <si>
    <t xml:space="preserve">Escrever 'Entre 2013 e 2021' ou tirar a Época. Citar a fonte do valor de mercado no pico.</t>
  </si>
  <si>
    <t xml:space="preserve">O pico das ações do Magazine Luiza foi em 5/11/2020 (R$ 273,30 em preço ajustado ao grupamento de 2024), o que confirma o mês. A Suno registra valor de mercado de cerca de R$ 160 bilhões no fim de 2020. A Época Cosméticos, comprada em 2013 segundo o livro, cai fora do período de 2015 a 2021 da mesma frase.</t>
  </si>
  <si>
    <t xml:space="preserve">https://istoedinheiro.com.br/magazine-luiza-mglu3-menor-preco-pico-2020 | https://www.suno.com.br/noticias/?p=206147</t>
  </si>
  <si>
    <t xml:space="preserve">- [ ] O negócio principal (primeira curva) manteve a geração de caixa operacional orçada</t>
  </si>
  <si>
    <t xml:space="preserve">Item de checklist solto antes da frase que abre a lista ('Você conclui a Fase 19...') e repetido quase igual no fim do item da l. 349. Emenda mal feita.</t>
  </si>
  <si>
    <t xml:space="preserve">Apagar a l. 337 e manter a condição de caixa só no item da l. 349.</t>
  </si>
  <si>
    <t xml:space="preserve">≥5 hipóteses bet-the-company testadas por trimestre</t>
  </si>
  <si>
    <t xml:space="preserve">'Bet-the-company' é aposta que põe a empresa inteira em risco. Testar cinco por trimestre não faz sentido. A tabela da l. 408 usa o termo certo: hipóteses críticas.</t>
  </si>
  <si>
    <t xml:space="preserve">≥5 hipóteses críticas testadas por trimestre</t>
  </si>
  <si>
    <t xml:space="preserve">nos próximos 18 a 36 meses vamos medir a tração da nova aposta com metas trimestrais claras</t>
  </si>
  <si>
    <t xml:space="preserve">O 'compromisso de prazo' aparece duas vezes com horizontes diferentes: 18 meses (l. 301) e 18 a 36 meses (l. 354). A caixa se chama 'Critério de saída' e não traz critério.</t>
  </si>
  <si>
    <t xml:space="preserve">Manter só a versão da l. 301, com prazo único. Trocar a caixa por um critério real, por exemplo: encerrar a aposta se a terceira coorte não reter 40% em 90 dias.</t>
  </si>
  <si>
    <t xml:space="preserve">3. Aplicar a checagem de FMF sobre cada opção mapeada.</t>
  </si>
  <si>
    <t xml:space="preserve">O passo 3 repete o passo 2, que já manda avaliar o FMF de cada opção.</t>
  </si>
  <si>
    <t xml:space="preserve">Fundir: '2. Mapear de três a cinco hipóteses de segunda curva e avaliar TAM e FMF de cada uma.' Renumerar.</t>
  </si>
  <si>
    <t xml:space="preserve">- **Negação da saturação:** repetir que o canal antigo ainda vai recuperar o fôlego</t>
  </si>
  <si>
    <t xml:space="preserve">Só a primeira armadilha vem em bullet com negrito. As outras seis viram rótulos com fragmento ('Pivot reflexivo. Mudar tudo...'). Item enxertado.</t>
  </si>
  <si>
    <t xml:space="preserve">Escrever as sete armadilhas em prosa, duas ou três por parágrafo, ou dar a todas o mesmo formato.</t>
  </si>
  <si>
    <t xml:space="preserve">Ao documentarem os padrões de *O Espelho de Andy Grove: Se Nós Fôssemos...* na operação de Recife e Goiânia</t>
  </si>
  <si>
    <t xml:space="preserve">O Espelho se chama 'O Espelho de Grove' (9:382). E o desfecho da cena, a célula de R$ 2,5 milhões no WhatsApp, não volta em nenhum ponto da fase.</t>
  </si>
  <si>
    <t xml:space="preserve">Cortar o molde e dar o resultado da célula conversacional com um número (adoção da coorte jovem, receita do Horizonte 2).</t>
  </si>
  <si>
    <t xml:space="preserve">**Rafael e Bia** criaram uma trava clara contra desvios de escopo e queima ineficiente de capital.</t>
  </si>
  <si>
    <t xml:space="preserve">Com um parêntese do Espelho, o molde é a única volta da dupla e contraria a cena: Bia queria gastar R$ 2,5 mi numa unidade que canibaliza margem, e o molde fala em travar gasto.</t>
  </si>
  <si>
    <t xml:space="preserve">Trocar por desfecho real no fechamento da fase: quanto da coorte jovem o canal conversacional captou em seis meses e como ficou a comissão do diretor comercial.</t>
  </si>
  <si>
    <t xml:space="preserve">a transição tributária para IBS e CBS que pressionaram a operação de Bia em Recife</t>
  </si>
  <si>
    <t xml:space="preserve">Bia opera em Goiânia (1:79, 9:103). Recife é a base de Rafael.</t>
  </si>
  <si>
    <t xml:space="preserve">'que pressionaram a operação de Rafael e Bia entre Recife e Goiânia'.</t>
  </si>
  <si>
    <t xml:space="preserve">que pressionaram a operação de Bia em Recife</t>
  </si>
  <si>
    <t xml:space="preserve">Bia é de Goiânia, onde fica o CD (l. 103). E a abertura não diz que IBS e CBS pressionaram a operação: diz que a empresa se preparava para a transição.</t>
  </si>
  <si>
    <t xml:space="preserve">...que pressionaram a operação de Rafael e Bia entre Recife e Goiânia. Ou alinhar a abertura, mostrando o IBS e a CBS como pressão.</t>
  </si>
  <si>
    <t xml:space="preserve">(escala de 0 a 2 pontos em cada pergunta; soma de 0 a 2 = negócio principal em risco</t>
  </si>
  <si>
    <t xml:space="preserve">A régua de 0 a 2 das três perguntas está enfiada no título da primeira, e as perguntas são abertas, sem critério para cada nota. O Espelho não retoma a decisão dos R$ 2,5 mi.</t>
  </si>
  <si>
    <t xml:space="preserve">Pôr a régua antes das perguntas e dizer o que vale 0, 1 e 2 em cada uma. Abrir o Espelho com a pergunta do diretor comercial: por que gastar caixa para canibalizar a própria margem?</t>
  </si>
  <si>
    <t xml:space="preserve">conectadas diretamente aos cinco arquétipos da coleção</t>
  </si>
  <si>
    <t xml:space="preserve">A coleção tem quatro arquétipos (1:76 a 1:79). O erro volta em 9:6110 ('cinco arquétipos ao longo dos nove volumes'). E a Fase 19 só traz Lucas e Marina e Rafael e Bia.</t>
  </si>
  <si>
    <t xml:space="preserve">Trocar 'cinco' por 'quatro' nas duas passagens. Na Fase 19, incluir Henrique (o spin-off é segunda curva) ou dizer que a fase usa dois arquétipos.</t>
  </si>
  <si>
    <t xml:space="preserve">A coleção tem quatro arquétipos (bíblia do Vol. 1). As ferramentas usam só Lucas e Marina, em três dos oito frameworks. Rafael e Bia, donos da fase, não aparecem.</t>
  </si>
  <si>
    <t xml:space="preserve">Os roteiros a seguir aplicam as ferramentas desta fase às empresas de Rafael e Bia e de Lucas e Marina. Passar ao menos o Scenario Planning para o varejo da dupla do Recife.</t>
  </si>
  <si>
    <t xml:space="preserve">convertendo a empresa de uma das menores das "Sete Irmãs" para uma das maiores</t>
  </si>
  <si>
    <t xml:space="preserve">Repete uma versão popular e contestada da história. O porte da Shell nos anos 1970 e o peso do método na virada pedem fonte.</t>
  </si>
  <si>
    <t xml:space="preserve">Citar Wack (HBR, 1985) e suavizar: 'ajudou a Shell a reagir melhor que as concorrentes aos choques de 1973 e 1979'.</t>
  </si>
  <si>
    <t xml:space="preserve">A Forbes chamava a Shell de 'Ugly Sister' por sua posição financeira relativamente fraca no fim dos anos 1960, não por ser das menores. Os cenários a ajudaram a prosperar mais que as rivais em 1973 e 1979, e ela virou uma das duas líderes do setor, com a Exxon.</t>
  </si>
  <si>
    <t xml:space="preserve">https://strategy-business.com/article/8220</t>
  </si>
  <si>
    <t xml:space="preserve">Ninguém tenta adivinhar o futuro; a empresa se prepara para múltiplos futuros possíveis.</t>
  </si>
  <si>
    <t xml:space="preserve">Ponto e vírgula monta antítese ou esconde duas frases. Padrão frequente no trecho (cerca de 57 na prosa), como nas l. 858, 957 e 1149.</t>
  </si>
  <si>
    <t xml:space="preserve">Cenários não são previsões. Servem para preparar a empresa para vários futuros possíveis.</t>
  </si>
  <si>
    <t xml:space="preserve">(R$ 120 milhões de ARR em 2026, com meta de atingir R$ 180 milhões em 2027 e R$ 300 milhões em 2029)</t>
  </si>
  <si>
    <t xml:space="preserve">Em janeiro de 2026 a dupla acaba de fazer a Série A, com 40 devs (7:3039) e ARR perto de R$ 10 mi (5:1125). E R$ 120 mi é a projeção que o Vol. 5 (5:2693) chama de ficção científica.</t>
  </si>
  <si>
    <t xml:space="preserve">Tirar os anos do arco: "(R$ 120 milhões de ARR no sétimo ano, com meta de R$ 180 milhões no oitavo e R$ 300 milhões no décimo)". Fazer o mesmo em 7:3039 ("No ano seguinte à Série A").</t>
  </si>
  <si>
    <t xml:space="preserve">Ano absoluto quebra a cronologia: em janeiro de 2026 a dupla tinha uma scaleup de 40 devs (Vol. 7, l. 3039). E o Cap. 15 põe a Série B no ano 7 da empresa e o exit quatro anos depois.</t>
  </si>
  <si>
    <t xml:space="preserve">Tirar os anos absolutos (Ano 1, Ano 3, Ano 5) e alinhar ARR e metas com o livro-razão da dupla e com os números do Cap. 15 (valuation de R$ 350 mi antes da Série B).</t>
  </si>
  <si>
    <t xml:space="preserve">True North: ser a plataforma de gestão financeira mais adotada por PMEs brasileiras</t>
  </si>
  <si>
    <t xml:space="preserve">A bíblia põe a dupla em tesouraria preditiva e Embedded Finance para distribuidores e empresas médias. Aqui o alvo vira PMEs de varejo e saúde, com 100 mil clientes (l. 592).</t>
  </si>
  <si>
    <t xml:space="preserve">True North: ser a plataforma de tesouraria preditiva padrão de distribuidores e empresas médias no Brasil. Ajustar G e S do OGSM (menos clientes, ticket maior, canal de ERPs e bancos).</t>
  </si>
  <si>
    <t xml:space="preserve">tem origem na indústria japonesa pós-Segunda Guerra (montadoras como Honda nos anos 1950)</t>
  </si>
  <si>
    <t xml:space="preserve">A origem japonesa com a Honda não tem fonte e briga com a frase que chama o OGSM de 'irmão ocidental' do Hoshin. A parte documentada é a difusão pela P&amp;G.</t>
  </si>
  <si>
    <t xml:space="preserve">Dizer só o que se sabe: derivado da gestão por objetivos de Drucker e difundido pela P&amp;G. Cortar a Honda ou citar a fonte.</t>
  </si>
  <si>
    <t xml:space="preserve">A origem do OGSM é incerta. Há versões que a levam ao Japão dos anos 1950 e outras que a atribuem à P&amp;G, e nenhuma fonte liga o método à Honda ou à gestão por objetivos de Drucker.</t>
  </si>
  <si>
    <t xml:space="preserve">https://en.wikipedia.org/wiki/OGSM</t>
  </si>
  <si>
    <t xml:space="preserve">Passo 1: Objective narrativo, não genérico. "Ser empresa de R$ 500M em 2030 servindo 200k PMEs com experiência ímpar."</t>
  </si>
  <si>
    <t xml:space="preserve">O exemplo contradiz a definição da l. 568 (o Objetivo é qualitativo): traz números, que são o G. E 'experiência ímpar' é o genérico que o passo condena.</t>
  </si>
  <si>
    <t xml:space="preserve">Exemplo qualitativo: 'Ser o sistema que o distribuidor abre antes do banco toda manhã.' Os números ficam no Passo 2.</t>
  </si>
  <si>
    <t xml:space="preserve">G (2028): R$ 300M ARR, 100k clientes pagantes.</t>
  </si>
  <si>
    <t xml:space="preserve">A meta de R$ 300 mi de ARR cai em 2029 (l. 536 e 589) e em 2028 (l. 592). O Hoshin pede 'dobrar ARR' em três anos, o que dá R$ 240 mi, não R$ 300 mi.</t>
  </si>
  <si>
    <t xml:space="preserve">Unificar: R$ 300 mi em 2029 no Hoshin e no OGSM, com o objetivo 'multiplicar o ARR por 2,5 em três anos', ou baixar a meta para R$ 240 mi.</t>
  </si>
  <si>
    <t xml:space="preserve">G (2028): R$ 300M ARR, 100k clientes pagantes. NRR ≥ 115%. EBITDA positivo.</t>
  </si>
  <si>
    <t xml:space="preserve">Três linhas acima (9:589) a meta de R$ 300 mi é para 2029. O foco "PMEs de varejo e saúde" (9:593) também foge das distribuidoras e empresas médias da bíblia.</t>
  </si>
  <si>
    <t xml:space="preserve">Usar o mesmo prazo nas duas linhas e trocar o foco por "distribuidoras e empresas médias, canal de contadores".</t>
  </si>
  <si>
    <t xml:space="preserve">2. Cliente: "como nos vemos para clientes?"</t>
  </si>
  <si>
    <t xml:space="preserve">Tradução errada da pergunta de Kaplan e Norton ('How do customers see us?'). Do jeito que está, a pergunta não faz sentido.</t>
  </si>
  <si>
    <t xml:space="preserve">2. Cliente: "como os clientes nos veem?" (satisfação, retenção, participação de mercado).</t>
  </si>
  <si>
    <t xml:space="preserve">Virar relatório de KPIs: 47 métricas, sem priorização. Confusão. Medidas financeiras ainda dominam: rituais antigos.</t>
  </si>
  <si>
    <t xml:space="preserve">As armadilhas viram fragmentos telegráficos e pergunta com resposta ('Será? Testar.'). Mesmo padrão no Scenario Planning (l. 494), Innovator's Dilemma (l. 705) e Open Innovation (l. 812).</t>
  </si>
  <si>
    <t xml:space="preserve">Reescrever em prosa, como já está no Hoshin (l. 554) e na Ambidestria (l. 763): 'O BSC falha quando vira painel de 47 métricas sem prioridade, quando o financeiro continua mandando...'.</t>
  </si>
  <si>
    <t xml:space="preserve">Christensen foi nomeado o pensador de management mais influente por décadas.</t>
  </si>
  <si>
    <t xml:space="preserve">Exagero sem fonte. Christensen liderou o ranking Thinkers50 em 2011 e 2013, não 'por décadas'.</t>
  </si>
  <si>
    <t xml:space="preserve">Christensen liderou o ranking Thinkers50 de pensadores de gestão em 2011 e 2013. Morreu em 2020.</t>
  </si>
  <si>
    <t xml:space="preserve">Christensen liderou o ranking Thinkers50 duas vezes, em 2011 e 2013, e não 'por décadas'.</t>
  </si>
  <si>
    <t xml:space="preserve">https://thinkers50.com/t50-ranking/list-2013/</t>
  </si>
  <si>
    <t xml:space="preserve">Separação estrutural: explore unit é separada fisicamente, culturalmente, em processos.</t>
  </si>
  <si>
    <t xml:space="preserve">Contradiz o exemplo do USA Today, cuja unidade digital ficava 'no mesmo prédio' (l. 737). O núcleo do modelo de O'Reilly e Tushman é estrutura separada com integração no topo.</t>
  </si>
  <si>
    <t xml:space="preserve">Separação estrutural: a unidade de exploração tem processos, metas e cultura próprios, mesmo que ocupe o mesmo prédio.</t>
  </si>
  <si>
    <t xml:space="preserve">InnoCentive: plataforma que empresas usam para postar problemas, comunidade resolve.</t>
  </si>
  <si>
    <t xml:space="preserve">Exemplos com nomes desatualizados: a InnoCentive foi comprada pela Wazoku em 2020 e mudou de marca, e a Google Ventures se chama GV desde 2015 (l. 808).</t>
  </si>
  <si>
    <t xml:space="preserve">Wazoku Crowd (antiga InnoCentive) e GV (antiga Google Ventures), ou trocar por exemplos brasileiros de inovação aberta.</t>
  </si>
  <si>
    <t xml:space="preserve">A InnoCentive foi comprada pela Wazoku, e em junho de 2025 a Wazoku voltou a usar o nome InnoCentive para sua comunidade de crowdsourcing. O exemplo vale em 2026.</t>
  </si>
  <si>
    <t xml:space="preserve">https://www.keloland.com/business/press-releases/ein-presswire/819103951/wazoku-reintroduces-innocentive-brand-as-open-innovation-reaches-new-heights/</t>
  </si>
  <si>
    <t xml:space="preserve">Fase 4 (Vol. 2)]], Aceleração: hockey stick, tecnologia domina.</t>
  </si>
  <si>
    <t xml:space="preserve">As etapas 2 e 3 da curva S viraram links para as Fases 4 e 5 do Vol. 2 (Descoberta do problema, Pesquisa com usuários). Substituição mecânica de 'Fase 2' e 'Fase 3'.</t>
  </si>
  <si>
    <t xml:space="preserve">- **Etapa 2 (Aceleração):** o desempenho dispara e a tecnologia passa a dominar. - **Etapa 3 (Maturidade):** platô, limites físicos, novos investimentos rendem pouco. Sem links.</t>
  </si>
  <si>
    <t xml:space="preserve">O título promete exemplos brasileiros preenchidos, mas o mapa é genérico ('agente autônomo proprietário', 'startup de crédito'). Rafael e Bia, donos da fase, ficam fora da ferramenta.</t>
  </si>
  <si>
    <t xml:space="preserve">Preencher o mapa com a cadeia do marketplace da dupla: agente de compras no WhatsApp (Genesis), integração com o CD de Goiânia (Custom), ERP e Pix (Commodity), e dizer onde apostar a segunda curva.</t>
  </si>
  <si>
    <t xml:space="preserve">Simon Wardley desenvolveu o Wardley Mapping entre 2005 e 2007 enquanto era CEO da Fotango (subsidiária da Canon).</t>
  </si>
  <si>
    <t xml:space="preserve">O Wardley Map já está impresso inteiro no Vol. 1 (l. 1822), com origem, passos e armadilhas. As versões divergem na data (2005 contra 2005 a 2007) e na revisão (6 a 12 contra 18 meses).</t>
  </si>
  <si>
    <t xml:space="preserve">Manter uma versão só e trocar a outra por remissão. Se ficar aqui, ligada à segunda curva, unificar a data (2005) e a cadência de revisão.</t>
  </si>
  <si>
    <t xml:space="preserve">Magalu levou uma década, Microsoft levou cinco anos com canibalização tolerada.</t>
  </si>
  <si>
    <t xml:space="preserve">A transição da Microsoft vai de 2011 a 2020 e 'ao longo da década seguinte' (l. 269). Aqui vira cinco anos. E 'sempre falham' é absoluto sem base.</t>
  </si>
  <si>
    <t xml:space="preserve">Magalu e Microsoft levaram perto de uma década. Empresas que tratam a Fase 19 como projeto de prazo curto costumam falhar.</t>
  </si>
  <si>
    <t xml:space="preserve">o **Capítulo 19 (O Fundador de Segunda Viagem, listado como Capítulo 22 no sumário geral)**</t>
  </si>
  <si>
    <t xml:space="preserve">A nota manda ao Cap. 20 e, na frase seguinte, ao Cap. 19 'listado como Capítulo 22 no sumário geral'. Second-time founder é o 20, o 19 é Post-Mortems e não existe Cap. 22.</t>
  </si>
  <si>
    <t xml:space="preserve">Se a sua segunda curva é outra empresa, o Capítulo 20 é a continuação natural depois do evento de liquidez da Fase 20. Cortar a menção ao Cap. 19 e ao sumário.</t>
  </si>
  <si>
    <t xml:space="preserve">FASE 20</t>
  </si>
  <si>
    <t xml:space="preserve">Quatro anos antes, na Série B retratada no Capítulo 16, eles haviam recusado uma oferta prematura</t>
  </si>
  <si>
    <t xml:space="preserve">A Série B com secundária está no Cap. 15 (Liquidez Secundária). O Cap. 16 é IPO. Na mesma frase, o earn-out remete ao Cap. 19 (post-mortems), quando o tema é o Cap. 18.</t>
  </si>
  <si>
    <t xml:space="preserve">Escrever "retratada no Capítulo 15" e "que veremos no Capítulo 18".</t>
  </si>
  <si>
    <t xml:space="preserve">Quatro anos antes, na Série B retratada no Capítulo 16</t>
  </si>
  <si>
    <t xml:space="preserve">A Série B com a venda secundária de Lucas e Marina está no Cap. 15 (Liquidez Secundária, l. 4360). O Cap. 16 é IPO. Número antigo.</t>
  </si>
  <si>
    <t xml:space="preserve">Quatro anos antes, na Série B retratada no Capítulo 15, ...</t>
  </si>
  <si>
    <t xml:space="preserve">o exato risco de perda de autonomia que veremos no Capítulo 19</t>
  </si>
  <si>
    <t xml:space="preserve">A perda de autonomia no earn-out da dupla está no Cap. 18 (Transição pós-aquisição, l. 4981). O Cap. 19 é Post-Mortems. Número antigo.</t>
  </si>
  <si>
    <t xml:space="preserve">...o exato risco de perda de autonomia que veremos no Capítulo 18...</t>
  </si>
  <si>
    <t xml:space="preserve">ambos dispostos a conduzir a transação ao longo de dez meses (metade do prazo usual do mercado</t>
  </si>
  <si>
    <t xml:space="preserve">'Metade do prazo usual' não fecha: a fase dá 12 a 18 meses, que caem para 9 a 10 com data room pronto (l. 1007). E o rito sumário do CADE só se conhece após a notificação.</t>
  </si>
  <si>
    <t xml:space="preserve">...dispostos a fechar em dez meses, bem abaixo do prazo usual, porque o data room estava pronto e a exclusividade seria de 60 dias.</t>
  </si>
  <si>
    <t xml:space="preserve">Agora, diante de propostas que atrelavam 35% do preço a metas futuras de *earn-out*</t>
  </si>
  <si>
    <t xml:space="preserve">A cena tem frases de 80 a 100 palavras com parênteses encaixados. A tensão (duas ofertas e 35% do preço em earn-out) se perde em detalhes de processo.</t>
  </si>
  <si>
    <t xml:space="preserve">Partir em frases curtas: as duas ofertas, o número, o risco dos 35% em earn-out. Só depois a razão da força: auditoria, data room mensal, contratos sem trava e segunda linha autônoma.</t>
  </si>
  <si>
    <t xml:space="preserve">travando as regras do earn-out de 35% por uma única razão</t>
  </si>
  <si>
    <t xml:space="preserve">A abertura diz que a dupla travou as regras do earn-out em posição de força. O Cap. 18 (l. 4981) mostra o mesmo earn-out de 35% atrelado à receita e vulnerável à compradora.</t>
  </si>
  <si>
    <t xml:space="preserve">Ajustar a abertura: negociaram bem o valor à vista, mas aceitaram métrica de receita no earn-out, erro que o Passo 5 ensina a evitar e que o Cap. 18 cobra.</t>
  </si>
  <si>
    <t xml:space="preserve">grandes empresas raramente são vendidas no desespero; elas são compradas quando têm autonomia para dizer não**: por outro lado</t>
  </si>
  <si>
    <t xml:space="preserve">Antítese montada com ponto e vírgula e emendada com dois-pontos e 'por outro lado'. O ponto e vírgula esconde duas frases em cerca de 12 lugares da fase (l. 1118, 1149, 1213).</t>
  </si>
  <si>
    <t xml:space="preserve">A regra é antiga: boas empresas são compradas, não vendidas. Quem só organiza contabilidade, contratos e segunda linha quando o comprador aparece perde poder de barganha.</t>
  </si>
  <si>
    <t xml:space="preserve">costuma sofrer descontos de **20% a 40%** na mesa de *due diligence*</t>
  </si>
  <si>
    <t xml:space="preserve">Desconto de 20% a 40% aparece quatro vezes (l. 957, 967, 970, 1049) sem fonte e vira 30% a 60% na l. 1355. Precisão sem origem.</t>
  </si>
  <si>
    <t xml:space="preserve">Citar a fonte uma vez ou falar em 'descontos relevantes'. Cortar a caixa da l. 970, que repete as l. 965 e 967.</t>
  </si>
  <si>
    <t xml:space="preserve">o caminho escolhido pela **Dra. Camila** em Belo Horizonte, que estruturaremos no Capítulo 23</t>
  </si>
  <si>
    <t xml:space="preserve">O Vol. 9 tem 21 capítulos. A Cash Cow de Camila é o Cap. 21 (era o 23 na v5.0). Na mesma frase, o roll-up de Henrique aponta para o Cap. 13, hoje Search Funds (M&amp;A Ativo é o 12).</t>
  </si>
  <si>
    <t xml:space="preserve">'que estruturaremos no Capítulo 21' e 'detalhada no Capítulo 12'.</t>
  </si>
  <si>
    <t xml:space="preserve">a tese de M&amp;A ativo e *roll-up* de **Henrique** em Curitiba, detalhada no Capítulo 13</t>
  </si>
  <si>
    <t xml:space="preserve">M&amp;A ativo é o Cap. 12. O Cap. 13 é Search Funds. Na mesma frase, Camila remete ao 'Capítulo 23', que não existe (Cash Cow é o Cap. 21). São os números da v5.0.</t>
  </si>
  <si>
    <t xml:space="preserve">Trocar 'Capítulo 13' por 'Capítulo 12' e 'Capítulo 23' por 'Capítulo 21'.</t>
  </si>
  <si>
    <t xml:space="preserve">(a tese de M&amp;A ativo e *roll-up* de **Henrique** em Curitiba, detalhada no Capítulo 13)</t>
  </si>
  <si>
    <t xml:space="preserve">M&amp;A ativo e roll-ups é o Cap. 12. O Cap. 13 é Search Funds. Na mesma frase, a holding de Camila remete ao Cap. 23, que não existe. O Vol. 9 vai até o Cap. 21.</t>
  </si>
  <si>
    <t xml:space="preserve">Escrever "detalhada no Capítulo 12" e "que estruturaremos no Capítulo 21".</t>
  </si>
  <si>
    <t xml:space="preserve">O roll-up de Henrique está no Cap. 12 (M&amp;A Ativo e Roll-ups, l. 3909). O Cap. 13 é Search Funds. Número antigo.</t>
  </si>
  <si>
    <t xml:space="preserve">...a tese de M&amp;A ativo e roll-up de Henrique em Curitiba, detalhada no Capítulo 12...</t>
  </si>
  <si>
    <t xml:space="preserve">(o caminho escolhido pela **Dra. Camila** em Belo Horizonte, que estruturaremos no Capítulo 23)</t>
  </si>
  <si>
    <t xml:space="preserve">Não existe Capítulo 23. A Cash Cow e a holding da Dra. Camila estão no Cap. 21 (l. 5955). O erro se repete no fechamento da fase (l. 1524).</t>
  </si>
  <si>
    <t xml:space="preserve">...o caminho escolhido pela Dra. Camila em Belo Horizonte, que estruturaremos no Capítulo 21.</t>
  </si>
  <si>
    <t xml:space="preserve">### Só vende bem quem se preparou antes: por que organizar a empresa para a liquidez aumenta seu valor mesmo sem venda</t>
  </si>
  <si>
    <t xml:space="preserve">Dois títulos seguidos com a mesma frase (l. 953 e l. 963). Sinal de emenda: a seção antiga ficou sob o novo título de abertura.</t>
  </si>
  <si>
    <t xml:space="preserve">Manter 'Só vende bem quem se preparou antes' na abertura e renomear a l. 963: 'Por que preparar a liquidez aumenta o valor mesmo sem venda'.</t>
  </si>
  <si>
    <t xml:space="preserve">as decisões societárias, contábeis e tributárias tomadas **24 a 36 meses antes** determinam</t>
  </si>
  <si>
    <t xml:space="preserve">O prazo de preparo muda oito vezes: 18 a 24 meses (l. 95), 18 na cena (l. 955), 24 a 36 (l. 965), 2 a 3 anos (l. 1047), 36 meses (l. 1164), 2 a 5 anos (l. 1172), 18 ou mais (l. 1341).</t>
  </si>
  <si>
    <t xml:space="preserve">Fixar uma régua (a da l. 1300: data room e operação 24 meses antes, societário e tributário 36 meses antes) e usá-la na abertura do volume, na cena, nos passos, no checklist e na tabela de métricas.</t>
  </si>
  <si>
    <t xml:space="preserve">além de pagarem carga tributária evitável por falta de planejamento prévio do que pagariam com estrutura preparada</t>
  </si>
  <si>
    <t xml:space="preserve">Frase corrompida: o 'do que' fica sem comparativo e a oração perde o sentido.</t>
  </si>
  <si>
    <t xml:space="preserve">...além de pagarem mais imposto do que pagariam com a estrutura preparada a tempo.</t>
  </si>
  <si>
    <t xml:space="preserve">M&amp;A Estratégico&lt;br/&gt;Comprador do setor&lt;br/&gt;5–15x ARR</t>
  </si>
  <si>
    <t xml:space="preserve">O fluxograma dá 5 a 15x ARR para M&amp;A estratégico. O texto do Tipo A (l. 1007) diz 3 a 8x, e 8 a 12x só para líderes de categoria.</t>
  </si>
  <si>
    <t xml:space="preserve">No diagrama: 'M&amp;A Estratégico, comprador do setor, 3 a 8x ARR (até 12x para líderes)'.</t>
  </si>
  <si>
    <t xml:space="preserve">pela Resolução CVM 160 para listagem no Novo Mercado ou Bovespa Mais da B3</t>
  </si>
  <si>
    <t xml:space="preserve">A CVM 160 rege ofertas públicas, não a listagem, que segue regulamento da B3 e registro de emissor (CVM 80). E seis a nove meses é o processo todo, não o intervalo até o roadshow.</t>
  </si>
  <si>
    <t xml:space="preserve">O processo leva de seis a nove meses, do início da preparação à oferta, com registro de emissor na CVM (Resolução 80), oferta pela Resolução 160 e listagem no segmento da B3.</t>
  </si>
  <si>
    <t xml:space="preserve">A Resolução CVM 160 rege o registro da oferta pública e a Resolução CVM 80 o registro de emissor, que no IPO são pedidos juntos à CVM. A listagem no Novo Mercado ou no Bovespa Mais segue o regulamento da B3. Os prazos de análise da CVM contam em dias úteis (10, 20 e até 60 de interrupção), então seis a nove meses é o processo todo, não o intervalo até o roadshow.</t>
  </si>
  <si>
    <t xml:space="preserve">https://conteudo.cvm.gov.br/export/sites/cvm/legislacao/oficios-circulares/sep-sre/anexos/oc-sep-sre-0123.pdf</t>
  </si>
  <si>
    <t xml:space="preserve">Capítulo 15: Mercado Secundário de Ações Privadas</t>
  </si>
  <si>
    <t xml:space="preserve">Duas caixas seguidas remetem ao mesmo Cap. 15 com títulos e resumos diferentes, resto da fusão de capítulos. O mesmo ocorre com o Cap. 9 do Vol. 5 (l. 1084 e 1087).</t>
  </si>
  <si>
    <t xml:space="preserve">Uma caixa por capítulo: 'Capítulo 15: Liquidez Secundária (Secondaries)', com um resumo só. Idem para o Cap. 9 do Vol. 5.</t>
  </si>
  <si>
    <t xml:space="preserve">Não significa decidir. Significa abrir a conversa com board e advisors.</t>
  </si>
  <si>
    <t xml:space="preserve">Fórmula 'não é X, é Y' em série na fase (l. 1192, 1355, 1431, 1497). Aqui ainda mistura 'conselho' e 'board' em frases vizinhas.</t>
  </si>
  <si>
    <t xml:space="preserve">Dois sinais em duas categorias justificam levar o tema ao conselho e aos assessores, sem decidir nada ainda.</t>
  </si>
  <si>
    <t xml:space="preserve">Comunicação durante processo de venda, vazamentos, reação de clientes, time e mercado, exige protocolo específico</t>
  </si>
  <si>
    <t xml:space="preserve">Aposto de travessões virou lista de vírgulas e o verbo 'exige' parece ter sujeito composto. Mesmo defeito nas l. 1070 e 1197.</t>
  </si>
  <si>
    <t xml:space="preserve">A comunicação durante o processo de venda (vazamentos, reação de clientes, do time e do mercado) exige protocolo próprio, tratado no Capítulo 9.</t>
  </si>
  <si>
    <t xml:space="preserve">**Os elementos-chave do contrato de compra e venda de ações (SPA, Share Purchase Agreement), em seis pontos (somados às cláusulas de indenização).**</t>
  </si>
  <si>
    <t xml:space="preserve">A lista de seis pontos do SPA para no primeiro (preço) e é cortada pelo título do Passo 5. Os outros cinco reaparecem 40 linhas depois, dentro do passo de earn-out.</t>
  </si>
  <si>
    <t xml:space="preserve">Fechar a lista do SPA antes do Passo 5, de preferência em tabela (cláusula, o que diz, o que negociar), e deixar no Passo 5 só o earn-out.</t>
  </si>
  <si>
    <t xml:space="preserve">mais simples, mas facilmente manipulável pelo adquirente, pode alocar receita de produtos do adquirente</t>
  </si>
  <si>
    <t xml:space="preserve">Falta sujeito na segunda oração ('pode alocar' quem?). A leitura tropeça, provável travessão retirado.</t>
  </si>
  <si>
    <t xml:space="preserve">*Receita total*: é a mais simples e a mais fácil de manipular, porque o adquirente pode lançar em outras linhas a receita dos produtos dele que usam sua plataforma.</t>
  </si>
  <si>
    <t xml:space="preserve">(15% a 22,5%, conforme SC Cosit 96/2026)</t>
  </si>
  <si>
    <t xml:space="preserve">Citações precisas sem eco na coleção, nem no Cap. 17, que trata de earn-out: 'SC Cosit 96/2026' e 'Acórdão 2302-004.194, 2026'. Número e ano precisam de checagem.</t>
  </si>
  <si>
    <t xml:space="preserve">Checar as duas. Se não se confirmarem, apoiar o argumento no art. 117, I, do CTN (condição suspensiva) e descrever a tendência do CARF sem número, com remissão ao Cap. 17.</t>
  </si>
  <si>
    <t xml:space="preserve">A SC Cosit 96/2026 trata a parcela de preço sob condição suspensiva como ganho de capital, com as alíquotas de 15% a 22,5% da Lei 13.259/2016. O Acórdão CARF 2302-004.194, publicado em 2/1/2026, existe e tratou bônus de retenção e de contratação como remuneração, por voto de qualidade.</t>
  </si>
  <si>
    <t xml:space="preserve">https://fenacon.org.br/wp-content/uploads/2026/07/SC-Cosit-no-96-2026.pdf | https://rotadajurisprudencia.com.br/2026/01/hiring-bonus-e-bonus-de-retencao-entram-na-base-da-contribuicao-previdenciaria-decide-carf-por-voto-de-qualidade/</t>
  </si>
  <si>
    <t xml:space="preserve">(como os estudos bienais de *M&amp;A Deal Terms* da SRS Acquiom)</t>
  </si>
  <si>
    <t xml:space="preserve">A mesma fonte é 'anual' na l. 1118 e 'bienal' aqui. O conselho 'negocie como se o earn-out não fosse pago' aparece duas vezes em 30 linhas. 'Cerca de metade' pede checagem.</t>
  </si>
  <si>
    <t xml:space="preserve">Citar o estudo da SRS Acquiom uma vez, com ano e número, e cortar a repetição (a caixa ou o parágrafo da l. 1118).</t>
  </si>
  <si>
    <t xml:space="preserve">contingências trabalhistas e tributárias costumam receber indenização específica e podem contar com apólice de seguro de R&amp;W</t>
  </si>
  <si>
    <t xml:space="preserve">Seguro de R&amp;W em regra exclui contingências conhecidas na diligência e costuma limitar passivo trabalhista e fiscal no Brasil. O leitor pode contar com cobertura que não terá.</t>
  </si>
  <si>
    <t xml:space="preserve">...costumam receber indenização específica, fora do teto geral, e escrow próprio. O seguro de R&amp;W cobre riscos desconhecidos e em geral exclui contingências já identificadas.</t>
  </si>
  <si>
    <t xml:space="preserve">O seguro de R&amp;W cobre perdas por violação das declarações do vendedor, inclusive fiscais, mas não cobre riscos conhecidos pelo comprador nem passivos já identificados na due diligence. Para contingências conhecidas, o comprador usa indenização específica e escrow próprio.</t>
  </si>
  <si>
    <t xml:space="preserve">https://www.machadomeyer.com.br/pt/inteligencia-juridica/publicacoes-ij/societario-ij/seguro-de-representations-and-warranties-em-contratos-de-m-e-a | https://www.bmalaw.com.br/conteudo/institucional/bma-review/bma-review-88/bma-review-88-o-seguro-para-ma-no-brasil-protecoes-e-usos-estrategicos/pdf</t>
  </si>
  <si>
    <t xml:space="preserve">pessoa física (IR de quinze a vinte e dois vírgula cinco por cento progressivo, simples, mas caro)</t>
  </si>
  <si>
    <t xml:space="preserve">Chama a PF de 'cara' e, na mesma frase, diz que a holding (34%) sai mais cara que os 15% a 22,5% da PF. Os números por extenso destoam do resto do trecho.</t>
  </si>
  <si>
    <t xml:space="preserve">pessoa física (15% a 22,5%, progressivo, simples e, na venda direta, mais barata que a holding)</t>
  </si>
  <si>
    <t xml:space="preserve">As quatro estruturas principais no Brasil:</t>
  </si>
  <si>
    <t xml:space="preserve">Uma frase de cerca de 190 palavras descreve quatro estruturas com parênteses dentro de parênteses. A l. 1372 repete o padrão com 130 palavras.</t>
  </si>
  <si>
    <t xml:space="preserve">Tabela com quatro linhas (PF, holding, offshore, QSBS) e colunas para carga, vantagem e armadilha. Cada linha com uma frase curta.</t>
  </si>
  <si>
    <t xml:space="preserve">(Reforma Ibs/cbs e Incentivos)</t>
  </si>
  <si>
    <t xml:space="preserve">Conversão automática de caixa quebrou a sigla ('Ibs/cbs'). A caixa intitulada Capítulo 17 ainda manda 'ver Capítulo 17'.</t>
  </si>
  <si>
    <t xml:space="preserve">Para detalhes, ver o Cap. 17 e o Cap. 2 do Vol. 5 (Contabilidade, Regimes Fiscais e Tributário Estratégico, com a reforma do IBS e da CBS).</t>
  </si>
  <si>
    <t xml:space="preserve">alinhe e aprove antes com os sócios. Mas para testar se não existe rota que você não viu.</t>
  </si>
  <si>
    <t xml:space="preserve">Frase partida: a regra de quórum entrou entre o 'não para pedir permissão' e o 'Mas para testar...', que ficou solto e agora briga com a exigência de aprovação.</t>
  </si>
  <si>
    <t xml:space="preserve">Converse com cofundador, um mentor sênior e um investidor antes de anunciar, para testar se não há rota que você não viu. Com sócios, encerrar exige deliberação formal (CC, arts. 1.071, VI, e 1.076, II).</t>
  </si>
  <si>
    <t xml:space="preserve">acontece *depois* dessas conversas privadas: não antes.</t>
  </si>
  <si>
    <t xml:space="preserve">Dois-pontos no lugar do travessão antes de 'não', 'e', 'sem'. Também em 'split: e em valuations' (l. 1057), 'portfolio: tese' (l. 1099) e 'bilionária: sem ter' (l. 1306).</t>
  </si>
  <si>
    <t xml:space="preserve">A comunicação pública formal vem depois dessas conversas privadas, nunca antes.</t>
  </si>
  <si>
    <t xml:space="preserve">Muitos founders que viraram second-time founders ou advisors começam essa segunda fase com equity na nova empresa</t>
  </si>
  <si>
    <t xml:space="preserve">Mistura founder e fundador na mesma página, e o inglês domina passos inteiros: deal, closing, upfront, earnout, deferred price, policies, banker, claims.</t>
  </si>
  <si>
    <t xml:space="preserve">Muitos fundadores que voltaram a empreender ou viraram conselheiros entram na nova fase com participação na empresa seguinte. Traduzir closing, upfront e deferred price.</t>
  </si>
  <si>
    <t xml:space="preserve">a reta final de execução concentrou-se nos 12 a 18 meses anteriores ao fechamento</t>
  </si>
  <si>
    <t xml:space="preserve">O caso se diz reconstrução didática, mas aqui afirma como fato o calendário da RD (data room 6 a 12 meses antes, três a cinco compradores, DD de três a quatro meses). Sem fonte.</t>
  </si>
  <si>
    <t xml:space="preserve">Manter o condicional: 'um calendário compatível com essa regra seria...', ou citar a fonte de cada etapa.</t>
  </si>
  <si>
    <t xml:space="preserve">Em outubro de 2021, a TOTVS anunciou aquisição da RD Station por R$ 1,86 bilhão</t>
  </si>
  <si>
    <t xml:space="preserve">O caso diz 'anunciada em março de 2021' (l. 1280 e 1300) e aqui 'outubro de 2021'. Uma das datas está errada. Pagamento e permanência de Eric Santos como CEO pedem checagem.</t>
  </si>
  <si>
    <t xml:space="preserve">Usar uma data só, a do fato relevante da TOTVS, e checar se houve ações e earn-out no preço e até quando Eric Santos ficou como CEO.</t>
  </si>
  <si>
    <t xml:space="preserve">A TOTVS anunciou em 9 de março de 2021 a compra de 92% da RD Station por R$ 1,861 bilhão, pagos no fechamento com ajustes, concluído em 1º de junho de 2021. Eric Santos foi CEO até março de 2023, quando virou presidente executivo do conselho.</t>
  </si>
  <si>
    <t xml:space="preserve">https://www.suno.com.br/noticias/?p=130560</t>
  </si>
  <si>
    <t xml:space="preserve">O controle societário passou ao grupo sul-africano Naspers (posteriormente Prosus, que investiu desde 2008) na companhia</t>
  </si>
  <si>
    <t xml:space="preserve">Frase corrompida: 'na companhia' solto, parênteses encaixados e Naspers/Prosus repetida no fim como 'investidora'. Não dá para saber se ela é controladora ou investidora.</t>
  </si>
  <si>
    <t xml:space="preserve">A Naspers investe na Movile desde 2008, hoje por meio da Prosus (checar se como controladora). Fabrício Bloisi comandou a Movile e o iFood e assumiu como CEO global da Prosus em julho de 2024.</t>
  </si>
  <si>
    <t xml:space="preserve">A Prosus, braço internacional do grupo sul-africano Naspers, controla a Movile, com mais de 90% do capital em maio de 2024 (o resto é de Bloisi), e a relação começou em 2008. Fabrício Bloisi assumiu como CEO da Prosus em 1º de julho de 2024.</t>
  </si>
  <si>
    <t xml:space="preserve">https://braziljournal.com/ceo-do-ifood-vai-comandar-a-prosus-a-gigante-holandesa-de-tecnologia/</t>
  </si>
  <si>
    <t xml:space="preserve">a Movile executou estratégia de *exits sequenciais por ativo*</t>
  </si>
  <si>
    <t xml:space="preserve">Atribui à Movile uma estratégia deliberada com nome próprio, sem fonte. Os fatos citados são de natureza oposta: uma venda (Wavy) e uma compra (fatia da Just Eat no iFood).</t>
  </si>
  <si>
    <t xml:space="preserve">Apresentar como leitura do autor ('o histórico sugere uma lógica de...') ou citar entrevista ou relatório em que a Movile descreva a estratégia.</t>
  </si>
  <si>
    <t xml:space="preserve">A Movile vendeu ativos, como a Wavy à Sinch em março de 2020 por cerca de R$ 610 milhões (R$ 355 milhões em dinheiro e R$ 255 milhões em ações) e a PlayKids à Sandbox &amp; Co. Em 2023 foi absorvida pela estrutura do iFood. Nenhuma fonte mostra a empresa descrevendo uma estratégia de exits sequenciais com reinvestimento no iFood.</t>
  </si>
  <si>
    <t xml:space="preserve">https://www.baguete.com.br/noticias/sinch-compra-wavy-por-r-610-milhoes | https://startups.com.br/negocios/ifood-incorpora-a-movile-que-pode-vender-mais-ativos/</t>
  </si>
  <si>
    <t xml:space="preserve">Em março de 2020, a Movile anunciou a venda da **Wavy**</t>
  </si>
  <si>
    <t xml:space="preserve">Data, valor e forma de pagamento da venda da Wavy à Sinch precisam de checagem na comunicação oficial da Sinch.</t>
  </si>
  <si>
    <t xml:space="preserve">Conferir mês do anúncio, valor (a Sinch reporta em coroas suecas) e proporção entre caixa e ações. Sem confirmação, tirar o mês e arredondar o valor.</t>
  </si>
  <si>
    <t xml:space="preserve">A Sinch anunciou em 26 de março de 2020 a compra da Wavy, da Movile, por R$ 355 milhões em dinheiro mais 1.534.582 novas ações da Sinch, com valor da empresa de SEK 1.187 milhões (cerca de R$ 594 milhões ao câmbio do anúncio). O fechamento dependia do CADE.</t>
  </si>
  <si>
    <t xml:space="preserve">https://www.investegate.co.uk/announcement/rns/sinch-ab-publ---0rbi/sinch-ab-publ-sinch-acquires-wavy-to-acceler-/6162869</t>
  </si>
  <si>
    <t xml:space="preserve">- [ ] Mapa atualizado de dez a vinte e cinco potenciais compradores estratégicos e financeiros</t>
  </si>
  <si>
    <t xml:space="preserve">Repete o item da l. 1344 (10 a 25 compradores). E os primeiros passos (l. 1360) pedem cinco a quinze.</t>
  </si>
  <si>
    <t xml:space="preserve">Fundir os dois itens e alinhar os primeiros passos: 'Liste de dez a vinte e cinco potenciais compradores, com racional para cada um'.</t>
  </si>
  <si>
    <t xml:space="preserve">Earnout com proteções negociadas (autonomia operacional, anti-sandbagging, aceleração em change of control</t>
  </si>
  <si>
    <t xml:space="preserve">Chama de 'anti-sandbagging' a cláusula que o Passo 5 (l. 1140) diz não se confundir com sandbagging, que trata de indenização por violação conhecida, não de frustrar metas.</t>
  </si>
  <si>
    <t xml:space="preserve">Earn-out com proteções negociadas (autonomia operacional, obrigação de não frustrar as metas, aceleração em mudança de controle, arbitragem do cálculo e redação como preço diferido).</t>
  </si>
  <si>
    <t xml:space="preserve">recebe valuations 30-60% menores e paga 2-3x mais em impostos</t>
  </si>
  <si>
    <t xml:space="preserve">Contradiz a fase: desconto de 20% a 40% (l. 957 a 970) e imposto extra de 12% a 19% do ganho, ou 1,6x no exemplo da l. 1172. A caixa 'Critério de saída' não traz critério.</t>
  </si>
  <si>
    <t xml:space="preserve">Quem improvisa quando o telefone toca recebe avaliação menor e pode pagar até 1,6 vez mais imposto, como mostra a conta do Passo 6. Renomear a caixa ('Lembrete').</t>
  </si>
  <si>
    <t xml:space="preserve">exige aplicar rigorosamente as cinco travas contratuais detalhadas no Passo 5 desta fase (metas atreladas à receita bruta da unidade</t>
  </si>
  <si>
    <t xml:space="preserve">As 'cinco travas do Passo 5' listadas aqui são quase todas outras. E amarrar o pagamento à demissão sem justa causa liga o earn-out ao emprego, risco de IR de 27,5% pelo Passo 5.</t>
  </si>
  <si>
    <t xml:space="preserve">Se o earn-out alto for inevitável, aplique as cinco cláusulas do Passo 5 (autonomia mínima, não frustrar, aceleração em mudança de controle, arbitragem e preço diferido) e veja o Cap. 18. Cortar a lista entre parênteses.</t>
  </si>
  <si>
    <t xml:space="preserve">A diferença entre estrutura bem-planejada e mal-planejada pode ser trinta a cinquenta por cento do valor realizado.</t>
  </si>
  <si>
    <t xml:space="preserve">Não fecha com as contas da fase: a PF paga no máximo 22,5% do ganho e a diferença calculada é de 12% a 19% do ganho (l. 1164 e 1172), não 30% a 50% do valor realizado.</t>
  </si>
  <si>
    <t xml:space="preserve">A diferença entre estrutura planejada e improvisada pode chegar a 12% a 19% do ganho de capital, como mostra o Passo 6.</t>
  </si>
  <si>
    <t xml:space="preserve">**Lucas e Marina** eliminaram o improviso comercial e encurtaram o ciclo de decisão.</t>
  </si>
  <si>
    <t xml:space="preserve">O molde é a única volta da dupla depois da abertura e fala de improviso comercial, tema alheio à cena. A fase não diz o que eles decidiram. O Espelho usa 40%, não os 35% da cena.</t>
  </si>
  <si>
    <t xml:space="preserve">Trocar por desfecho: qual oferta aceitaram, quanto entrou à vista, que cláusulas do Passo 5 conseguiram. Usar os 35% da cena na pergunta 2 do Espelho.</t>
  </si>
  <si>
    <t xml:space="preserve">retenção em conta garantia (*escrow* de 15% a 25% por 5 anos)</t>
  </si>
  <si>
    <t xml:space="preserve">O Espelho usa como padrão o escrow que a fase chama de erro (20% a 25% por cinco anos, l. 1366). O típico, pela l. 1160, é 10% a 15% por 12 a 18 meses. 'Conta garantia' é 'conta garantida'.</t>
  </si>
  <si>
    <t xml:space="preserve">...retenção em conta garantida (escrow, tipicamente 10% a 15% por 12 a 18 meses, mais o separado para contingências)...</t>
  </si>
  <si>
    <t xml:space="preserve">#### Template: Board Deck e Prontidão para M&amp;A (Apresentação para o Conselho)</t>
  </si>
  <si>
    <t xml:space="preserve">O template é um board deck trimestral genérico, com métricas até de pré-PMF. Só o adendo fala de M&amp;A. O lugar é o Cap. 1 (Board), que repete a regra das 72 horas e o pacote de leitura.</t>
  </si>
  <si>
    <t xml:space="preserve">Mover o template para o Cap. 1 e deixar na Fase 20 só o slide de prontidão para venda (data room, compradores, cascata e earn-out).</t>
  </si>
  <si>
    <t xml:space="preserve">Abaixo estão as duas ferramentas exclusivas da mesa de M&amp;A: a **Calibragem de Múltiplos de Transação Precedente** e a **Simulação Completa de Waterfall e Earn-out no Fechamento**.</t>
  </si>
  <si>
    <t xml:space="preserve">As duas ferramentas não existem no volume nem na coleção. Abaixo vem só o Board Deck, sem caso preenchido. A nota põe BATNA nos Vols. 4, 6 e 8 e pre-mortem nos Vols. 1 e 3.</t>
  </si>
  <si>
    <t xml:space="preserve">Escrever as duas ferramentas com o caso de Lucas e Marina (múltiplos e cascata com os 35% de earn-out) ou cortar a promessa e o 'casos preenchidos' do título. Remeter a BATNA ao Vol. 4 e o pre-mortem ao Vol. 1.</t>
  </si>
  <si>
    <t xml:space="preserve">aprofundada no Capítulo 23 deste volume</t>
  </si>
  <si>
    <t xml:space="preserve">Não existe Capítulo 23. A Cash Cow está no Cap. 21. Mesmo erro da l. 959.</t>
  </si>
  <si>
    <t xml:space="preserve">...aprofundada no Capítulo 21 deste volume...</t>
  </si>
  <si>
    <t xml:space="preserve">Nesta Fase 20 você mapeou as seis rotas de liquidez e maturidade</t>
  </si>
  <si>
    <t xml:space="preserve">O Passo 1 e o checklist falam em cinco tipos de exit (l. 1001 e 1340). O fechamento diz seis rotas, somando a Cash Cow, que a fase não mapeou.</t>
  </si>
  <si>
    <t xml:space="preserve">Nesta Fase 20 você mapeou os cinco tipos de exit e a alternativa de não vender, a Cash Cow, tratada no Capítulo 21.</t>
  </si>
  <si>
    <t xml:space="preserve">A postura ética e a transparência com que você encerra uma empresa determinam quem aceitará investir ou trabalhar com você na próxima jornada</t>
  </si>
  <si>
    <t xml:space="preserve">A frase em itálico repete a l. 1274 palavra por palavra. O fechamento também esquece a cena de Lucas e Marina, aberta com duas ofertas e 35% de earn-out.</t>
  </si>
  <si>
    <t xml:space="preserve">Cortar a repetição e usar o fechamento para dizer o que a dupla decidiu e o que a preparação de 18 meses comprou de fato.</t>
  </si>
  <si>
    <t xml:space="preserve">Ao longo deste capítulo, adotamos **conselho** e **governança** como termos-padrão em português.</t>
  </si>
  <si>
    <t xml:space="preserve">A nota promete 'conselho', mas o trecho usa 'board' 66 vezes (48 no Cap. 1), além de 'board book', 'independent seat', 'investor director', 'executive session' e 'chair', até no título do capítulo.</t>
  </si>
  <si>
    <t xml:space="preserve">Cumprir a nota: 'conselho', 'pacote do conselho', 'conselheiro independente', 'conselheiro indicado pelo fundo', 'sessão executiva', 'presidente do conselho'. Inglês só na primeira menção. Título: 'Conselho e governança'.</t>
  </si>
  <si>
    <t xml:space="preserve">Na reunião seguinte, que acompanharemos na pauta 20/80, na matriz de alçadas e no Espelho deste capítulo</t>
  </si>
  <si>
    <t xml:space="preserve">A pauta (9:1600) e a matriz (9:1647) voltam à dupla, mas o Espelho (9:1759) só tem o molde e perguntas gerais. A terceira parte da promessa não se cumpre.</t>
  </si>
  <si>
    <t xml:space="preserve">No Espelho: "Com 15 páginas lidas antes, o conselho de Lucas e Marina decidiu a compra do concorrente em 90 minutos. Quanto da sua última reunião foi passado?".</t>
  </si>
  <si>
    <t xml:space="preserve">Na reunião seguinte, que acompanharemos na pauta 20/80, na matriz de alçadas e no Espelho deste capítulo,</t>
  </si>
  <si>
    <t xml:space="preserve">Promete acompanhar a reunião no Espelho, mas o Espelho só tem o parágrafo de molde (1761) e três perguntas genéricas. O resultado da compra do concorrente e do corte da linha nunca volta.</t>
  </si>
  <si>
    <t xml:space="preserve">Abrir o Espelho com o que mudou para Lucas e Marina (pacote de 15 páginas, 90 minutos, decisões tomadas) e fazer cada pergunta comparar a última reunião do leitor com a deles. Cortar a frase de anúncio.</t>
  </si>
  <si>
    <t xml:space="preserve">Você precisa abandonar **O Teatro de Slides Defensivo** e instalar **A Regra Zero Surpresa no Conselho**: onde o CEO conduz a pauta estratégica</t>
  </si>
  <si>
    <t xml:space="preserve">Seis conceitos com nome em 30 linhas (Teatro de Slides, Regra Zero Surpresa, 72 Horas, Nemawashi, Pauta 20/80, Sessão Executiva), sem hierarquia. O Espelho ainda rebatiza a regra.</t>
  </si>
  <si>
    <t xml:space="preserve">Eleger uma imagem central (a escada e o elevador da Regra de Sobrevivência é a melhor) e tratar o resto como práticas sem nome próprio. Uniformizar o nome da regra.</t>
  </si>
  <si>
    <t xml:space="preserve">Os princípios, composição balanceada, preparação estruturada e decisões documentadas, são estáveis.</t>
  </si>
  <si>
    <t xml:space="preserve">A vírgula que substituiu o travessão deixou o aposto ambíguo: parece lista de quatro sujeitos. 'Revisar anualmente', logo antes, soa como nota de bastidor.</t>
  </si>
  <si>
    <t xml:space="preserve">'Os princípios (composição equilibrada, preparação estruturada e decisões registradas) mudam pouco. Revise as ferramentas uma vez por ano.'</t>
  </si>
  <si>
    <t xml:space="preserve">Operar com board (conselho de administração) saudável é disciplina à parte</t>
  </si>
  <si>
    <t xml:space="preserve">Glosa repetida logo depois da nota que já definiu o termo. Mesmo vício em 'governance (governança)', 'cap table (tabela de capital)' e 'accountability (prestação de contas)'.</t>
  </si>
  <si>
    <t xml:space="preserve">Usar o termo em português ('Operar com um conselho saudável') e deixar a glosa para o Dicionário do Vol. 10.</t>
  </si>
  <si>
    <t xml:space="preserve">### O ciclo da reunião de conselho: como preparar antes, conduzir durante e cobrar depois sem paralisar a gestão</t>
  </si>
  <si>
    <t xml:space="preserve">O título promete o ciclo antes, durante e depois, mas a seção traz deveres fiduciários. O ciclo só aparece no item 4. Composição, cadência e comitês ficaram sob o título das 72 horas (1568).</t>
  </si>
  <si>
    <t xml:space="preserve">Reorganizar em três blocos: 'Composição e cadência' (itens 1, 2, 6 e 8), 'O ciclo da reunião' (as quatro práticas de 1570 e os itens 3, 4 e 5) e 'Membros difíceis' (item 7).</t>
  </si>
  <si>
    <t xml:space="preserve">Board com políticas internas, membros desengajados ou conflitos não resolvidos trava a empresa em momentos críticos.</t>
  </si>
  <si>
    <t xml:space="preserve">'Políticas internas' (normas) no lugar de 'politicagem' (internal politics): sentido trocado. Antes, antítese em paralelo: 'Board saudável é acelerador. Board ruim é freio.'</t>
  </si>
  <si>
    <t xml:space="preserve">'Um conselho com disputas de poder, membros ausentes ou conflitos mal resolvidos trava a empresa quando ela mais precisa decidir.' Cortar a antítese anterior.</t>
  </si>
  <si>
    <t xml:space="preserve">Deliberações sobre fusões e aquisições (M&amp;A), rodadas de captação e alterações estatutárias exigem aprovação formal e registro fiel em ata</t>
  </si>
  <si>
    <t xml:space="preserve">Sugere que o conselho aprova fusão e reforma do estatuto. Na S.A., as duas são competência privativa da assembleia geral (art. 122 da Lei 6.404). O conselho só propõe.</t>
  </si>
  <si>
    <t xml:space="preserve">'O conselho delibera sobre aquisições e sobre captações dentro do capital autorizado. Fusão, incorporação e reforma do estatuto vão à assembleia geral (art. 122), com proposta do conselho.'</t>
  </si>
  <si>
    <t xml:space="preserve">Compete privativamente à assembleia geral reformar o estatuto e deliberar sobre transformação, fusão, incorporação e cisão (art. 122, I e VIII, da Lei 6.404), e o conselho só propõe essas matérias. Ata formal com votos divergentes vale para o que o próprio conselho delibera.</t>
  </si>
  <si>
    <t xml:space="preserve">https://www.legjur.com/legislacao/nivel/lei_00064041976/capitulo-xi-assembleia-geral</t>
  </si>
  <si>
    <t xml:space="preserve">Quando chega o momento de trazer primeiro independente (tipicamente Série A), critérios.</t>
  </si>
  <si>
    <t xml:space="preserve">Frase truncada: o rótulo 'critérios' ficou sem verbo e sem artigo depois da troca de dois-pontos por ponto.</t>
  </si>
  <si>
    <t xml:space="preserve">'Quando chega a hora de trazer o primeiro conselheiro independente, em geral na Série A, use estes critérios.'</t>
  </si>
  <si>
    <t xml:space="preserve">Expertise específica que a empresa precisa, e que founders, mais investidores, não cobrem (GTM enterprise, expansão internacional, finance em escala, ou ESG, ou governance).</t>
  </si>
  <si>
    <t xml:space="preserve">A troca mecânica de '+' e '/' por ', mais' e ', ou', e a vírgula antes de 'e', corrompem frases no trecho todo: 'membros, mais CEO', 'Pré-IPO, e pós-IPO', 'Comitês, quando, e para quê'.</t>
  </si>
  <si>
    <t xml:space="preserve">Desfazer em lote, buscando ', mais ', ', ou ' e ', e ' em listas curtas. Aqui: 'a experiência que fundadores e investidores não cobrem (vendas para grandes empresas, expansão internacional, finanças em escala, ESG ou governança)'.</t>
  </si>
  <si>
    <t xml:space="preserve">Abre portas que founders, ou investidores, não abrem.</t>
  </si>
  <si>
    <t xml:space="preserve">Repete a frase anterior ('abra portas... que os fundadores e os fundos atuais ainda não alcançam'). Sobra da versão telegráfica, que também abre o parágrafo.</t>
  </si>
  <si>
    <t xml:space="preserve">Cortar esta frase e as frases telegráficas do início do parágrafo ('Experiência operacional executiva. Ex-CEO...'), que a prosa nova já cobre.</t>
  </si>
  <si>
    <t xml:space="preserve">a pauta seguiu cinco blocos enxutos para decidir em 90 minutos a compra do concorrente regional:</t>
  </si>
  <si>
    <t xml:space="preserve">Anuncia cinco blocos e lista seis. Os tempos da lista somam de 155 a 200 minutos, não 90, e o item 4 sozinho leva até 90. A cena de Lucas e Marina foi colada num molde genérico de pauta.</t>
  </si>
  <si>
    <t xml:space="preserve">Escrever a pauta real deles, com cinco blocos que somem 90 minutos (ex.: ata 5, números já lidos 10, compra do concorrente 45, corte da linha 15, sessão executiva 15). O modelo genérico vem depois, como referência.</t>
  </si>
  <si>
    <t xml:space="preserve">&gt; [!important] Executive e independent sessions são críticas</t>
  </si>
  <si>
    <t xml:space="preserve">Adjetivo inflado em série: 'crítico' e variações aparecem cerca de 20 vezes no trecho, mais 'essencial', 'fundamental', 'profunda', 'imensa', 'altíssimo' e 'cirúrgico'.</t>
  </si>
  <si>
    <t xml:space="preserve">Trocar pelo fato: 'Sessão executiva: o único espaço para falar do CEO sem o CEO na sala.' Cortar 'crítico' onde não for termo técnico (fornecedor crítico pode ficar).</t>
  </si>
  <si>
    <t xml:space="preserve">**Audit Committee (Comitê de Auditoria).** Obrigatório em empresas listadas.</t>
  </si>
  <si>
    <t xml:space="preserve">Não vale para toda companhia listada no Brasil. O regulamento do Novo Mercado da B3 exige comitê de auditoria, estatutário ou não. Fora dele, a obrigação não é geral.</t>
  </si>
  <si>
    <t xml:space="preserve">'Exigido no Novo Mercado da B3 e em instituições financeiras de maior porte. Recomendado a partir da Série B.' Conferir a regra vigente da B3 e do CMN.</t>
  </si>
  <si>
    <t xml:space="preserve">No Brasil, o comitê de auditoria é exigido das companhias do Novo Mercado (estatutário ou não) e de algumas instituições reguladas pelo Bacen e pela Susep. Para as demais abertas não há obrigação geral. A CVM só dá o incentivo de manter o auditor por 10 anos a quem tem comitê estatutário.</t>
  </si>
  <si>
    <t xml:space="preserve">https://ibracon.com.br/wp-content/uploads/2024/07/Comite-de-Auditoria-se-torna-mainstream-AMEC.pdf | https://www.b3.com.br/data/files/13/24/EB/28/CD8EE5109A67ACE5790D8AA8/Evolucao-Segmentos-Especiais-NM_aprovado-CVM.pdf</t>
  </si>
  <si>
    <t xml:space="preserve">Composição. Dois a três independentes. Um financially literate. Responsabilidade. Supervisionar auditoria externa.</t>
  </si>
  <si>
    <t xml:space="preserve">Rótulos viraram frases de uma palavra ('Composição.', 'Responsabilidade.', 'Frequência.', 'Ação.'). Lista picada em fragmentos sem verbo também em 1592, 1664, 1675 e 1700 a 1712.</t>
  </si>
  <si>
    <t xml:space="preserve">Converter em prosa ou tabela: 'O comitê de auditoria reúne dois ou três independentes, um deles com formação financeira, supervisiona a auditoria externa e revisa as demonstrações a cada trimestre.'</t>
  </si>
  <si>
    <t xml:space="preserve">**Séries iniciais (zero a dois anos pós-Série A).** O conselho é enxuto, reunindo fundadores e investidores, com foco em ajuste produto-mercado e tração inicial, ainda sem comitês formais.</t>
  </si>
  <si>
    <t xml:space="preserve">Contradiz o capítulo: aqui o independente só entra na escala (1692), mas 1574, 1718 e o checklist (1745) pedem um desde a Série A, e a cena já tem um. PMF depois da Série A inverte as Fases 13 e 14.</t>
  </si>
  <si>
    <t xml:space="preserve">Alinhar: 'Da Série A a dois anos depois: fundadores, investidores e o primeiro independente, sem comitês, com foco em escalar o que já tem PMF.' Em 1692, 'adiciona o segundo independente'.</t>
  </si>
  <si>
    <t xml:space="preserve">mas sete sinais objetivos ajudam (incluindo envio do pacote de leitura com pelo menos 72 horas de antecedência, ao menos 70% do tempo da reunião dedicado ao futuro e entregas práticas por conselheiro):</t>
  </si>
  <si>
    <t xml:space="preserve">Os três sinais 'incluídos' não estão entre os sete listados. E os 70% de futuro contradizem a Pauta 20/80 de 1570, que fixa 80%. O Espelho (1766) volta a usar 30% de passado como alarme.</t>
  </si>
  <si>
    <t xml:space="preserve">Escolher uma régua (a 20/80, que dá nome ao conceito) e usá-la em 1696, 1698 e 1766. Trocar três dos sete sinais pelos prometidos: pacote com 72 horas, minutos dedicados ao futuro e entregas de cada conselheiro.</t>
  </si>
  <si>
    <t xml:space="preserve">Sessions executive, ou independent acontecem. Maior que setenta e cinco por cento das reuniões trimestrais.</t>
  </si>
  <si>
    <t xml:space="preserve">Ordem do inglês invertida e vírgula espúria. E a meta de 75% contradiz a pauta (1606 e 1607) e o checklist (1752), que preveem as duas sessões em toda reunião trimestral.</t>
  </si>
  <si>
    <t xml:space="preserve">'Sessão executiva e sessão só de conselheiros acontecem em todas as reuniões trimestrais.'</t>
  </si>
  <si>
    <t xml:space="preserve">### Dar Más Notícias de Surpresa na Reunião, Ceder Assentos Demais Cedo e Confundir Observador com Voto</t>
  </si>
  <si>
    <t xml:space="preserve">O título promete três armadilhas e o corpo não trata de ceder assentos cedo nem de observador. 'Observador' só existe neste título, e o direito de observador é cláusula comum em rodada brasileira.</t>
  </si>
  <si>
    <t xml:space="preserve">Escrever dois parágrafos: quantos assentos ceder por rodada (um por investidor líder, sem maioria antes da Série B) e a diferença entre observador, sem voto nem dever fiduciário, e conselheiro. Ou trocar o título pelo que o corpo cobre.</t>
  </si>
  <si>
    <t xml:space="preserve">Board saudável quando a composição está alinhada ao estágio (nem sub-dimensionada, nem inchada)</t>
  </si>
  <si>
    <t xml:space="preserve">Abertura de checklist sem verbo, repetida como molde em 1887 ('Empresa familiar saudável quando...') e 2130 ('ESG e governance no padrão quando...'). 'Sub-dimensionada' se grafa 'subdimensionada'.</t>
  </si>
  <si>
    <t xml:space="preserve">'O conselho está saudável quando a composição acompanha o estágio...'. Mesmo conserto em 1887 e 2130.</t>
  </si>
  <si>
    <t xml:space="preserve">Boas notícias podem viajar de escada no relatório trimestral; más notícias devem viajar de elevador direto pelo telefone do CEO no mesmo dia:</t>
  </si>
  <si>
    <t xml:space="preserve">Ponto e vírgula monta antítese e logo depois vem dois-pontos na mesma frase. Boa imagem, mal pontuada. O capítulo tem seis pontos e vírgulas na prosa.</t>
  </si>
  <si>
    <t xml:space="preserve">'Boa notícia pode descer de escada, no relatório do trimestre. Má notícia sobe de elevador, pelo telefone do CEO, no mesmo dia. Confiança no conselho morre de surpresa, não de problema contado cedo.'</t>
  </si>
  <si>
    <t xml:space="preserve">Agende conversas individuais de 20 minutos com cada conselheiro uma semana antes da reunião formal</t>
  </si>
  <si>
    <t xml:space="preserve">Ritual trimestral, não de segunda-feira, que repete o corpo (sétima menção às 72 horas). O prazo do pré-alinhamento varia: 'nos dias anteriores' (1570), 'três a sete dias' (1630), 'uma semana'.</t>
  </si>
  <si>
    <t xml:space="preserve">Ritual semanal: 'Toda segunda, 15 minutos para atualizar a lista de pendências do conselho e mandar a cada conselheiro, por escrito, a notícia mais incômoda da semana.' Unificar o prazo do pré-alinhamento.</t>
  </si>
  <si>
    <t xml:space="preserve">o marido resistia a aposentar controles financeiros legados e protegia parentes contratados nas recepções das primeiras unidades; e cunhados interferiam diretamente nas contratações de RH.</t>
  </si>
  <si>
    <t xml:space="preserve">A cena abre três conflitos e só o do irmão (dividendos) volta. O marido no financeiro e os cunhados no RH somem, mesmo com a seção de profissionalização pedindo 'CFO não familiar' (1845).</t>
  </si>
  <si>
    <t xml:space="preserve">Em 1845, uma frase: 'No caso de Camila, o marido trocou o financeiro pelo conselho de família e um CFO de mercado assumiu os controles.' Na seção de regras de entrada, voltar aos parentes das recepções.</t>
  </si>
  <si>
    <t xml:space="preserve">Ao longo deste capítulo, veremos como Camila desenhou os Três Círculos da sua família, transferiu as quotas para uma holding patrimonial</t>
  </si>
  <si>
    <t xml:space="preserve">As quatro aberturas seguem o mesmo molde: cena, frase 'veremos como...' que entrega o desfecho antes da hora, 'dois erros opostos' e 'Você precisa... **Conceito**'. Ver 1542, 1927 e 2064.</t>
  </si>
  <si>
    <t xml:space="preserve">Cortar o anúncio e deixar a cena parar no impasse ('o diretor pediu demissão no quarto mês'). O desfecho volta no Espelho. Variar a entrada do conceito.</t>
  </si>
  <si>
    <t xml:space="preserve">distribuindo 30% do lucro líquido auditado todo mês de abril, mediante aprovação do conselho e preservação do caixa mínimo de 90 dias</t>
  </si>
  <si>
    <t xml:space="preserve">O Cap. 1 (1643) lembra que a destinação de lucros cabe à assembleia, e o Ritual (1918) manda aprovar a política 'em ata de sócios'. Aqui quem aprova é o conselho.</t>
  </si>
  <si>
    <t xml:space="preserve">'...mediante proposta do conselho aprovada pelos sócios em abril e preservação do caixa mínimo de 90 dias'.</t>
  </si>
  <si>
    <t xml:space="preserve">Dados internacionais mostram que cerca de trinta por cento das empresas familiares sobrevivem à segunda geração, doze por cento à terceira e apenas três por cento à quarta.</t>
  </si>
  <si>
    <t xml:space="preserve">Repete a estatística dada onze linhas antes (1782), com número diferente: lá 'menos de 12%' chegam à terceira geração, aqui 'doze por cento'. Fonte vaga.</t>
  </si>
  <si>
    <t xml:space="preserve">Dar o número uma vez, com fonte (estudo de John Ward com empresas de Illinois, de 1987) e a ressalva de que mede continuidade sob controle familiar, não falência. Conferir a fonte.</t>
  </si>
  <si>
    <t xml:space="preserve">A estatística vem do estudo de John Ward (Keeping the Family Business Healthy, 1987) com 200 indústrias familiares de Illinois entre 1924 e 1984, que circula como 30%, 13% e 3%. Ela mede continuidade do controle familiar, e venda ou fusão contavam como fracasso. A versão com 12% na terceira geração é variação da mesma cifra.</t>
  </si>
  <si>
    <t xml:space="preserve">https://business.oregonstate.edu/blog/family-business/second-look-30-13-3-statistic</t>
  </si>
  <si>
    <t xml:space="preserve">Levantamentos do IBGE, do Sebrae e da PwC Brasil indicam que aproximadamente 90% dos negócios privados no país possuem controle familiar</t>
  </si>
  <si>
    <t xml:space="preserve">O número de 90% circula sem fonte primária localizável, e a atribuição ao IBGE é duvidosa. Três instituições citadas em bloco, sem ano nem estudo.</t>
  </si>
  <si>
    <t xml:space="preserve">Citar um estudo com ano (ex.: pesquisa de empresas familiares da PwC Brasil) ou suavizar: 'estimativas de mercado indicam que a maioria das empresas privadas brasileiras tem controle familiar'.</t>
  </si>
  <si>
    <t xml:space="preserve">### Engenharia societária da família de Camila: holding patrimonial, holding operacional, acordo de sócios e regras de dividendos</t>
  </si>
  <si>
    <t xml:space="preserve">O título promete a engenharia da família de Camila, mas o corpo (1809 a 1816) é genérico e não cita Camila, o marido, o irmão cotista nem a regra de 30% em abril. 'Holding operacional' não aparece.</t>
  </si>
  <si>
    <t xml:space="preserve">Contar a estrutura dela: holding patrimonial com as quotas de Camila e do marido, o irmão como minoritário, a regra de 30% do lucro auditado em abril com caixa mínimo de 90 dias e quanto custou montar.</t>
  </si>
  <si>
    <t xml:space="preserve">nem afaste o ITBI se houver preponderância imobiliária pelo Tema 796 do STF</t>
  </si>
  <si>
    <t xml:space="preserve">O Tema 796 trata do valor que excede o capital integralizado. A exceção por atividade imobiliária preponderante vem do art. 156, § 2º, I, da Constituição. Conferir também a LC 227/2026.</t>
  </si>
  <si>
    <t xml:space="preserve">'nem afaste o ITBI quando a atividade preponderante for imobiliária (art. 156, § 2º, I, da Constituição) ou sobre o valor que exceder o capital integralizado (Tema 796 do STF)'. Conferir número e conteúdo da LC citada.</t>
  </si>
  <si>
    <t xml:space="preserve">O Tema 796 do STF (RE 796.376) fixou que a imunidade do ITBI não alcança o valor dos bens que exceder o capital social a integralizar. A ressalva da atividade imobiliária preponderante está no próprio art. 156, § 2º, I, da Constituição, e seu alcance na integralização está em julgamento no Tema 1.348.</t>
  </si>
  <si>
    <t xml:space="preserve">https://cnbsp.org.br/2026/05/13/artigo-a-interminavel-saga-do-itbi-na-integralizacao-do-capital-social-por-joao-vitor-c-c-ohara/</t>
  </si>
  <si>
    <t xml:space="preserve">sendo o patamar de ao menos um terço o padrão exigido nas companhias abertas, idealmente cinquenta por cento ou mais em empresa madura.</t>
  </si>
  <si>
    <t xml:space="preserve">Um terço de independentes é recomendação 'pratique ou explique' do Código Brasileiro de Governança Corporativa, não exigência. O Novo Mercado exige dois independentes ou 20%, o que for maior.</t>
  </si>
  <si>
    <t xml:space="preserve">'O Código Brasileiro de Governança Corporativa recomenda ao menos um terço de independentes nas companhias abertas, e o Novo Mercado exige no mínimo dois ou 20% do conselho.' Conferir as regras vigentes.</t>
  </si>
  <si>
    <t xml:space="preserve">Um terço de independentes é recomendação do Código Brasileiro de Governança Corporativa, no regime pratique ou explique, não exigência. O Novo Mercado da B3 exige no mínimo dois independentes ou 20% do conselho, o que for maior.</t>
  </si>
  <si>
    <t xml:space="preserve">https://capitalaberto.com.br/opiniao/artigos/2017/01/rumo-a-governanca | https://www.b3.com.br/data/files/13/24/EB/28/CD8EE5109A67ACE5790D8AA8/Evolucao-Segmentos-Especiais-NM_aprovado-CVM.pdf</t>
  </si>
  <si>
    <t xml:space="preserve">### Sucessão Não É Evento de UTI: O Plano de 3 a 10 Anos Para Transição do Fundador (Preparação nos Anos 1 a 3, Transição nos Anos 4 a 7 e Consolidação nos Anos 8 a 10)</t>
  </si>
  <si>
    <t xml:space="preserve">O plano muda de tamanho a cada menção: 3 a 10 anos (título e 1887), 5 a 10 (1832), consolidação dos anos 8 ao 15 (1834), até 15 (1797). Fases fixas dos anos 1 a 10 não cabem em plano de 3 anos.</t>
  </si>
  <si>
    <t xml:space="preserve">Fixar um modelo e usá-lo nas quatro passagens: 'plano de dez anos: preparação (1 a 3), transição (4 a 7) e consolidação (8 a 10), até 15 em grupos multigeracionais'. Título: 'Sucessão não é evento de UTI'.</t>
  </si>
  <si>
    <t xml:space="preserve">viu Luiza Helena Trajano transferir a operação para o filho Frederico em transição bastante estruturada</t>
  </si>
  <si>
    <t xml:space="preserve">Omite que, entre Luiza Helena e Frederico, a Magazine Luiza teve um CEO de fora da família, Marcelo Silva (cerca de 2009 a 2015). É o detalhe que ensina sobre sucessão com ponte profissional.</t>
  </si>
  <si>
    <t xml:space="preserve">'...passou a operação a um executivo de mercado, Marcelo Silva, e só depois ao filho Frederico, em 2016.' Conferir as datas.</t>
  </si>
  <si>
    <t xml:space="preserve">Frederico Trajano assumiu como CEO do Magazine Luiza em janeiro de 2016, sucedendo Marcelo Silva, executivo de mercado que ocupou o cargo nos seis anos anteriores. Luiza Helena foi para o conselho de administração.</t>
  </si>
  <si>
    <t xml:space="preserve">https://istoedinheiro.com.br/frederico-trajano-o-novo-chefao-do-magazine-luiza | https://forbes.com.br/negocios/2015/11/filho-de-luiza-helena-trajano-assume-como-ceo-do-magazine-luiza-para-liderar-digitalizacao-da-marca/</t>
  </si>
  <si>
    <t xml:space="preserve">A Itaúsa, das famílias Setubal e Villela, é a holding que controla Itaú Unibanco e outras empresas</t>
  </si>
  <si>
    <t xml:space="preserve">A Itaúsa divide o controle do Itaú Unibanco com a família Moreira Salles, via IUPAR. A Votorantim com 'CEO profissional não familiar por décadas', na mesma linha, também pede checagem.</t>
  </si>
  <si>
    <t xml:space="preserve">'A Itaúsa, das famílias Setubal e Villela, controla o Itaú Unibanco em conjunto com a família Moreira Salles.' Conferir desde quando a Votorantim tem CEO de fora da família.</t>
  </si>
  <si>
    <t xml:space="preserve">A Itaúsa não controla sozinha o Itaú Unibanco. O controlador é a IUPAR, que a Itaúsa divide com a família Moreira Salles (Cia. E. Johnston), com capital votante em partes iguais.</t>
  </si>
  <si>
    <t xml:space="preserve">https://braziljournal.com/itau-unibanco-moreira-salles-redistribuem-equity-na-holding-da-familia/</t>
  </si>
  <si>
    <t xml:space="preserve">Quando a Dra. Camila promoveu sua diretora de operações vinda do mercado para assumir o cargo de CEO da rede de clínicas</t>
  </si>
  <si>
    <t xml:space="preserve">Na abertura (9:1780) Camila 'contratou uma CEO profissional' e o diretor de operações de mercado saiu no quarto mês. Aqui a CEO é a diretora promovida. Em 9:5955 a promoção é contada de novo.</t>
  </si>
  <si>
    <t xml:space="preserve">Fixar uma versão: o COO de mercado sai, Camila contrata uma diretora de operações e depois a promove a CEO com phantom shares. Em 9:5955, pôr no passado: 'a CEO que promovera anos antes'.</t>
  </si>
  <si>
    <t xml:space="preserve">A abertura (1780) diz que o diretor de operações de mercado pediu demissão no quarto mês e que Camila 'contratou uma CEO profissional'. Aqui ela promove a diretora de operações. Contratou ou promoveu?</t>
  </si>
  <si>
    <t xml:space="preserve">Uma versão só, coerente com o Cap. 21 (5955): 'Depois da saída do primeiro diretor, Camila contratou uma diretora de operações e, um ano depois, a promoveu a CEO.' Ajustar o fim de 1780.</t>
  </si>
  <si>
    <t xml:space="preserve">lembrando que no Brasil pagamentos em dinheiro a executivos CLT sofrem tributação como remuneração trabalhista se não forem estruturados via PLR formal da Lei 10.101/2000</t>
  </si>
  <si>
    <t xml:space="preserve">CEO costuma ser diretor estatutário, não CLT, e a Lei 10.101 trata de empregados, com negociação via comissão com representante sindical. Phantom share não vira 'ações restritas'.</t>
  </si>
  <si>
    <t xml:space="preserve">'Phantom shares pagas em dinheiro tendem a ser tratadas como remuneração. Para CEO estatutário, a participação nos lucros segue o art. 152 da Lei 6.404, e PLR só cabe a empregado, com negociação coletiva. Desenhe com tributarista.'</t>
  </si>
  <si>
    <t xml:space="preserve">Pagamento em dinheiro a executivo CLT é remuneração, salvo PLR negociada pela Lei 10.101/2000, com comissão paritária e representante do sindicato ou acordo coletivo. Para diretor estatutário sem vínculo, o CARF entende que a Lei 10.101 não se aplica e cobra contribuição previdenciária (enunciado aprovado em 21/6/2024).</t>
  </si>
  <si>
    <t xml:space="preserve">https://www.planalto.gov.br/ccivil_03/leis/l10101.htm | https://coimbrachaves.com.br/nova-sumula-do-carf-sobre-plr-de-diretores/</t>
  </si>
  <si>
    <t xml:space="preserve">expectativas não ditas entre país e filhos</t>
  </si>
  <si>
    <t xml:space="preserve">'País' (nação) no lugar de 'pais' (pai e mãe). O mesmo erro volta em 2155 ('abranja país e mães').</t>
  </si>
  <si>
    <t xml:space="preserve">'expectativas não ditas entre pais e filhos'. Em 2155, 'que abranja pais e mães'.</t>
  </si>
  <si>
    <t xml:space="preserve">como fez Camila ao conectar seu software às clínicas sem depender do caixa paterno.</t>
  </si>
  <si>
    <t xml:space="preserve">Camila fundou a rede do zero (9:1780, 1:165). Aqui vira herdeira que liga 'seu software' às clínicas da família. Resto da v5.0, em que a rede era do pai.</t>
  </si>
  <si>
    <t xml:space="preserve">Cortar a oração final ou trocar por herdeiro que não seja arquétipo: 'como fez o filho do fundador de uma rede de farmácias ao abrir uma healthtech própria'.</t>
  </si>
  <si>
    <t xml:space="preserve">Contradiz a bíblia e a abertura (1780): Camila fundou a rede do zero, não herdou negócio do pai. Aqui vira herdeira que empreende em setor adjacente ao da família.</t>
  </si>
  <si>
    <t xml:space="preserve">Trocar o exemplo por outro personagem (ex.: filho de distribuidor de insumos odontológicos que cria software para os clientes do pai) ou cortar a menção a Camila.</t>
  </si>
  <si>
    <t xml:space="preserve">suicídio ou crise aguda de saúde mental de membro da família</t>
  </si>
  <si>
    <t xml:space="preserve">'Suicídio' listado como sinal vermelho, ao lado de 'comunicação só via advogados'. O sinal é o risco ou a ideação, não o ato. A frase soa insensível.</t>
  </si>
  <si>
    <t xml:space="preserve">'risco de suicídio ou crise aguda de saúde mental de um familiar (com ideação ou risco imediato, suspenda a pauta e ligue para o CVV, 188, ou o SAMU, 192)'.</t>
  </si>
  <si>
    <t xml:space="preserve">Os tipos de ajuda profissional são distintos. Terapeuta familiar sistêmico trata dinâmicas entre membros da família</t>
  </si>
  <si>
    <t xml:space="preserve">Terceira lista dos mesmos profissionais no capítulo, depois da Nota de integridade (1789) e de 1799. 'A gente resolve em casa' também se repete em 1881.</t>
  </si>
  <si>
    <t xml:space="preserve">Fundir as três listas numa só, junto do quadro 'Quando buscar ajuda profissional', com o papel, a hora de chamar e o custo de cada profissional.</t>
  </si>
  <si>
    <t xml:space="preserve">sendo que o ex-cônjuge não ingressa automaticamente na sociedade, mas recebe o valor correspondente à liquidação da sua meação (art. 1.027 do CC).</t>
  </si>
  <si>
    <t xml:space="preserve">O art. 1.027 diz outra coisa: o ex-cônjuge não pode exigir desde logo sua parte na quota, só concorre aos lucros até a liquidação. A apuração de haveres vem do art. 600, parágrafo único, do CPC.</t>
  </si>
  <si>
    <t xml:space="preserve">'O ex-cônjuge não vira sócio. Pelo art. 1.027 do CC, recebe parte dos lucros até a liquidação da quota, e o art. 600, parágrafo único, do CPC permite pedir a apuração dos haveres, paga à conta da quota do sócio.'</t>
  </si>
  <si>
    <t xml:space="preserve">Pelo art. 1.027 do CC, o ex-cônjuge não pode exigir desde logo sua parte na quota e concorre à divisão periódica dos lucros até que se liquide a sociedade. É o art. 600, parágrafo único, do CPC que permite pedir a apuração dos haveres, pagos à conta da quota do sócio.</t>
  </si>
  <si>
    <t xml:space="preserve">https://www.legjur.com/legislacao/art/LEI_00104062002-1027 | https://www.projuris.com.br/novo-cpc/art-599-a-609-do-novo-cpc/</t>
  </si>
  <si>
    <t xml:space="preserve">Entre as armadilhas emocionais e comportamentais que paralisam empresas familiares (além dos erros estruturais de sucessão já listados no quadro anterior), destacam-se a confusão patrimonial</t>
  </si>
  <si>
    <t xml:space="preserve">Frase enxertada no parágrafo de armadilhas operacionais repete as três frases seguintes (confusão patrimonial, herdeiros passivos, 'sempre fizemos assim', citado duas vezes) e as chama de emocionais.</t>
  </si>
  <si>
    <t xml:space="preserve">Cortar a frase enxertada e manter as três armadilhas uma vez, em prosa corrida. O 'quadro anterior' citado está três seções acima (1836).</t>
  </si>
  <si>
    <t xml:space="preserve">Dinâmica familiar. Reuniões de família regulares estruturadas. Conselho de família em empresas com múltiplos membros.</t>
  </si>
  <si>
    <t xml:space="preserve">Só o Bloco 1 virou checklist com caixas. Os outros quatro blocos ficaram como fragmentos telegráficos, sem rótulo 'Bloco' nem caixa. A conversão parou no meio. O mesmo ocorre no Cap. 3 (2029).</t>
  </si>
  <si>
    <t xml:space="preserve">Aplicar o formato do Bloco 1 aos cinco blocos: '**Bloco 2: Dinâmica familiar**' e, abaixo, '- [ ] Reuniões de família regulares, com pauta'.</t>
  </si>
  <si>
    <t xml:space="preserve">O contrato social regula o bloqueio de ingresso de cônjuges e herdeiros no quadro societário e o critério de apuração de haveres (arts. 1.027 e 1.028 do CC)</t>
  </si>
  <si>
    <t xml:space="preserve">Pergunta de autodiagnóstico com cerca de 80 palavras, quatro artigos de lei e três exigências embutidas. O leitor não consegue responder sim ou não.</t>
  </si>
  <si>
    <t xml:space="preserve">Partir em duas: 'Seu contrato social impede que cônjuge ou herdeiro entre na sociedade sem aprovação dos sócios?' e 'Ele diz como e em quantas parcelas os herdeiros de um sócio serão pagos?'. A lei fica no corpo.</t>
  </si>
  <si>
    <t xml:space="preserve">remunere o trabalho na segunda-feira exclusivamente por competência e resultado de mercado; herança se divide em dividendos e patrimônio, nunca em cargos inventados.</t>
  </si>
  <si>
    <t xml:space="preserve">Ponto e vírgula junta duas frases e monta antítese com 'nunca'. A imagem do domingo e da segunda é boa e merece pontuação limpa. O capítulo tem seis pontos e vírgulas.</t>
  </si>
  <si>
    <t xml:space="preserve">'Ame a família na mesa de domingo. Na segunda, pague o trabalho pelo mercado. Herança se divide em dividendos e patrimônio, e cargo inventado não entra na partilha.'</t>
  </si>
  <si>
    <t xml:space="preserve">observando a retenção de 10% de IRRF sobre dividendos acima de R$ 50 mil por mês pagos pela mesma empresa a uma pessoa física desde 2026</t>
  </si>
  <si>
    <t xml:space="preserve">Dá a entender que a retenção cai só sobre o excedente. Pela Lei 15.270/2025, passado o limite no mês, os 10% incidem sobre o total pago. A regra de Camila concentra o pagamento em abril.</t>
  </si>
  <si>
    <t xml:space="preserve">'...a retenção de 10% sobre todo o valor pago no mês quando os dividendos de uma mesma empresa a uma mesma pessoa passam de R$ 50 mil (Lei 15.270/2025)'. Conferir o texto da lei.</t>
  </si>
  <si>
    <t xml:space="preserve">Pela Lei 15.270/2025, quando uma mesma empresa paga a uma mesma pessoa física mais de R$ 50 mil de dividendos no mês, a retenção de 10% incide sobre o valor total pago no mês, não só sobre o excedente.</t>
  </si>
  <si>
    <t xml:space="preserve">### O Divórcio Societário no Olho do Furacão e a Cirurgia para Comprar um Sócio Sem Matar a Empresa</t>
  </si>
  <si>
    <t xml:space="preserve">Títulos em Title Case à inglesa, longos (1830 tem 30 palavras) e com clichê ('olho do furacão'). O Espelho do Cap. 4 (2181) usa caixa normal, o que expõe a falta de padrão.</t>
  </si>
  <si>
    <t xml:space="preserve">Caixa de frase e título curto: 'Divórcio societário: comprar o sócio sem matar a empresa'.</t>
  </si>
  <si>
    <t xml:space="preserve">Gustavo, fundador amigo de Rafael em Goiânia, e seu primeiro cofundador técnico chegaram ao limite da ruptura.</t>
  </si>
  <si>
    <t xml:space="preserve">A disputa é de Gustavo. Rafael só ajuda, Bia não aparece, mas o molde (9:2045) credita a dupla. E outro Gustavo, ex-diretor de Camila, protagoniza o Cap. 13 (9:4052).</t>
  </si>
  <si>
    <t xml:space="preserve">Dar a cena à própria dupla (saída de um sócio minoritário sem vesting) ou fechar com Gustavo no lugar do molde. Renomear um dos dois Gustavos.</t>
  </si>
  <si>
    <t xml:space="preserve">Rafael é de Recife, e Goiânia é a cidade de Bia. O arquétipo vira coadjuvante de um personagem novo, mas o molde (2045) diz que Rafael e Bia aplicaram as regras. Há outro Gustavo no Cap. 13 (4052).</t>
  </si>
  <si>
    <t xml:space="preserve">Pôr Bia, de Goiânia e engenheira de produção, como quem ajuda o amigo a fazer a conta do caixa, e renomear o fundador para não colidir com o Gustavo do Cap. 13. Ajustar o parágrafo de 2045.</t>
  </si>
  <si>
    <t xml:space="preserve">Brigas societárias entre cofundadores matam tantas startups quanto a concorrência, quase sempre por falta de regra escrita de saída antes do primeiro impasse.</t>
  </si>
  <si>
    <t xml:space="preserve">Comparação quantitativa sem fonte. A frase seguinte faz antítese ('quando na verdade é') com a muleta 'na verdade'.</t>
  </si>
  <si>
    <t xml:space="preserve">Citar estudo com número (ex.: a pesquisa de Noam Wasserman sobre conflitos entre fundadores) ou suavizar: 'Briga entre sócios está entre as causas mais comuns de morte de startup.'</t>
  </si>
  <si>
    <t xml:space="preserve">pagamento parcelado atrelado à geração de caixa da empresa (*earn-out / seller financing*)</t>
  </si>
  <si>
    <t xml:space="preserve">Earn-out é preço que depende de desempenho futuro. Seller financing é preço fixo pago a prazo. Não são sinônimos. Em 1978, o 'earn-out' pago só se a empresa for vendida também não é earn-out.</t>
  </si>
  <si>
    <t xml:space="preserve">'pagamento parcelado limitado à geração de caixa (financiamento pelo vendedor)'. Em 1978: 'parte do preço pode ficar condicionada a uma venda da empresa nos 36 meses seguintes (pagamento contingente)'.</t>
  </si>
  <si>
    <t xml:space="preserve">Earn-out é a parte do preço paga conforme o desempenho futuro da empresa vendida. Preço fixo pago em parcelas, com prazo dado pelo próprio vendedor, é financiamento pelo vendedor (seller financing), outra coisa.</t>
  </si>
  <si>
    <t xml:space="preserve">https://www.demarest.com.br/earn-out-um-guia-completo-sobre-o-que-e-e-como-pode-ser-utilizado/</t>
  </si>
  <si>
    <t xml:space="preserve">Pré-exit, com preparação societária para venda ou founder que não quer continuar pós-aquisição.</t>
  </si>
  <si>
    <t xml:space="preserve">Mistura 'founder' e 'fundador' no mesmo parágrafo. O trecho tem oito 'founder(s)', além de 'ex-founder' e 'serial entrepreneurs'.</t>
  </si>
  <si>
    <t xml:space="preserve">'Antes da venda, com a preparação societária ou com o fundador que não quer ficar depois da aquisição.' Trocar todos por 'fundador'.</t>
  </si>
  <si>
    <t xml:space="preserve">quanto custa e quanto tempo leva excluir o sócio ou apurar seus haveres na Justiça.</t>
  </si>
  <si>
    <t xml:space="preserve">Põe a exclusão como alternativa ao acordo sem lembrar que ela exige falta grave. O sócio da cena usa vetos previstos no contrato, o que por si só não é falta grave.</t>
  </si>
  <si>
    <t xml:space="preserve">Acrescentar: 'Exclusão só com justa causa provada. Se o sócio apenas exerce direitos do contrato, sua alternativa real pode ser a própria retirada (art. 1.029 do CC) ou a dissolução. Faça essa conta também.'</t>
  </si>
  <si>
    <t xml:space="preserve">Excluir sócio exige justa causa. Pela via extrajudicial (CC, art. 1.085), pede previsão no contrato social, maioria de mais da metade do capital, reunião com direito de defesa e atos de inegável gravidade que ponham em risco a empresa. Discordar da maioria ou exercer direito do contrato não é falta grave, e a quebra da affectio societatis só sustenta retirada (STJ, REsp 1.129.222/PR).</t>
  </si>
  <si>
    <t xml:space="preserve">https://www.migalhas.com.br/depeso/415861/exclusao-extrajudicial-de-socio-na-sociedade-limitada</t>
  </si>
  <si>
    <t xml:space="preserve">Acordo de sócios, com vesting schedule do sócio saindo, cláusulas de forfeit, compra e venda. Vesting schedule, com a pergunta sobre qual percentual já vestiu e qual não vestiu.</t>
  </si>
  <si>
    <t xml:space="preserve">Anglicismo em série no Cap. 3: 'vestiu', 'vested shares', 'forfeit', 'enforceabilidade', 'resignations', 'minimal', 'non-disparagement', 'shares' para quotas de limitada. 'Vestiu' soa como roupa.</t>
  </si>
  <si>
    <t xml:space="preserve">'Acordo de sócios: cronograma de aquisição (vesting) de quem sai, cláusulas de perda e de compra e venda. Quanto ele já adquiriu e quanto não?' Trocar 'enforceable' por 'exequível' e 'resignations' por 'pedidos de demissão'.</t>
  </si>
  <si>
    <t xml:space="preserve">Presença ideal de um a dois sócios remanescentes, não a turma toda nem só um.</t>
  </si>
  <si>
    <t xml:space="preserve">A frase se contradiz: recomenda de um a dois sócios e em seguida descarta 'só um'. O checklist (2031) repete 'um a dois'.</t>
  </si>
  <si>
    <t xml:space="preserve">Escolher uma regra: 'Dois sócios remanescentes, nunca a turma toda e nunca um sozinho.' Ajustar 2031.</t>
  </si>
  <si>
    <t xml:space="preserve">Levar celular gravando sem comunicar (ilegal e antiético).</t>
  </si>
  <si>
    <t xml:space="preserve">Erro jurídico. O STF (RE 583.937, Tema 237) firmou que a gravação feita por um dos interlocutores sem o conhecimento do outro é prova lícita. Pode ser antiético, mas não é ilegal.</t>
  </si>
  <si>
    <t xml:space="preserve">'Gravar escondido. Mesmo quando a gravação feita por um dos participantes é lícita, ela destrói a confiança de que você precisa para fechar o acordo. Se quiser registro, combine antes.'</t>
  </si>
  <si>
    <t xml:space="preserve">Gravar a própria conversa sem avisar o outro não é ilegal. A Lei 9.296/1996, art. 10-A, § 1º, incluído pela Lei 13.964/2019, diz que não há crime se a captação é feita por um dos interlocutores, e o art. 8º-A, § 4º, admite o uso dessa gravação em defesa.</t>
  </si>
  <si>
    <t xml:space="preserve">https://www.planalto.gov.br/ccivil_03/leis/l9296.htm</t>
  </si>
  <si>
    <t xml:space="preserve">mantendo as **quotas em tesouraria** (com reservas de lucros disponíveis, art. 1.059 do CC e art. 30 da Lei 6.404/1976)</t>
  </si>
  <si>
    <t xml:space="preserve">O art. 1.059 do CC trata da reposição de lucros distribuídos com prejuízo do capital, não de quotas em tesouraria. A recompra pela limitada depende da regência supletiva da Lei das S.A.</t>
  </si>
  <si>
    <t xml:space="preserve">'...mantendo as quotas em tesouraria, se o contrato social adotar a Lei das S.A. como regência supletiva e houver reservas de lucros livres (art. 30 da Lei 6.404 por analogia e normas do DREI)'. Conferir.</t>
  </si>
  <si>
    <t xml:space="preserve">O art. 1.059 do CC obriga os sócios a repor lucros distribuídos com prejuízo do capital e não trata de tesouraria. A limitada pode manter quotas em tesouraria se o contrato social adotar a Lei 6.404 como regência supletiva, usando reservas e sem reduzir o capital (art. 30 da Lei 6.404 por analogia e normas do DREI).</t>
  </si>
  <si>
    <t xml:space="preserve">https://www.legjur.com/legislacao/art/LEI_00104062002-1059 | https://www.migalhas.com.br/depeso/353475/a-sociedade-limitada-e-a-possibilidade-de-aquisicao-de-suas-quotas</t>
  </si>
  <si>
    <t xml:space="preserve">aplica-se um **deságio de liquidez e de saída antecipada (tipicamente 30% a 50% sobre o valor de avaliação interna)**</t>
  </si>
  <si>
    <t xml:space="preserve">Faixas precisas ('30% a 50%', '24 a 48 prestações', '15% ou 20%') sem fonte, dadas como prática brasileira. Deságio de 50% beira a 'avaliação predatória' que 2023 condena.</t>
  </si>
  <si>
    <t xml:space="preserve">Apresentar como faixa de negociação observada, com fonte, e lembrar a armadilha de 2023: quanto maior o deságio, maior o risco de o sócio que sai se sentir lesado e litigar.</t>
  </si>
  <si>
    <t xml:space="preserve">art. 606 do CPC, sem projeção de fluxo de caixa futuro, conforme REsp 1.904.252/STJ</t>
  </si>
  <si>
    <t xml:space="preserve">O precedente do STJ mais citado contra o fluxo de caixa descontado na apuração de haveres é o REsp 1.877.331/SP, de 2021. Conferir se o número citado existe e diz isso.</t>
  </si>
  <si>
    <t xml:space="preserve">Conferir o precedente e, se for o caso, citar 'a 3ª Turma do STJ no REsp 1.877.331/SP (2021)'.</t>
  </si>
  <si>
    <t xml:space="preserve">O REsp 1.904.252 existe e, em 2023, aplicou o valor patrimonial em balanço de determinação (CPC, arts. 604 e 606) quando o contrato social é omisso, sem projeção de lucros futuros. Fórmula de mercado, múltiplo ou fluxo de caixa só vale se estiver no contrato.</t>
  </si>
  <si>
    <t xml:space="preserve">https://scon.stj.jus.br/jurisprudencia/externo/informativo/?aplicacao=informativo&amp;acao=pesquisar&amp;livre=%40CNOT%3D%27020177%27</t>
  </si>
  <si>
    <t xml:space="preserve">(art. 1.031, § 2º, do CC); por isso, a fórmula de avaliação e a regra de parcelamento precisam estar expressas de antemão</t>
  </si>
  <si>
    <t xml:space="preserve">Ponto e vírgula esconde duas frases que pediam ponto. O Cap. 3 tem 17 pontos e vírgulas na prosa, o maior número do trecho.</t>
  </si>
  <si>
    <t xml:space="preserve">'...em até 90 dias (art. 1.031, § 2º, do CC). Por isso, a fórmula de avaliação e a regra de parcelamento precisam estar escritas antes, no contrato social e no acordo de sócios.'</t>
  </si>
  <si>
    <t xml:space="preserve">### Os Instrumentos de Fechamento: Alteração Contratual com Cessão de Quotas, Quitação Plena e Irrevogável, Cessão de IP e Non-Compete</t>
  </si>
  <si>
    <t xml:space="preserve">O título, e o de 2021, prometem a cessão de propriedade intelectual, mas a lista de documentos (1990) não traz termo de cessão de IP. Na cena, quem sai é o cofundador técnico, autor do código.</t>
  </si>
  <si>
    <t xml:space="preserve">Incluir na lista: 'Termo de cessão dos direitos sobre código, marcas e invenções criados pelo sócio que sai, com declaração de que não retém cópias (Lei 9.609/1998 para software)'.</t>
  </si>
  <si>
    <t xml:space="preserve">Alteração do contrato social (Ltda) ou alteração estatutária (S.A.), formalizando saída societária e registrada em Junta Comercial.</t>
  </si>
  <si>
    <t xml:space="preserve">Na S.A., a saída do acionista se faz pela transferência das ações no livro de registro (art. 31 da Lei 6.404), sem reforma do estatuto, salvo redução de capital ou cancelamento das ações.</t>
  </si>
  <si>
    <t xml:space="preserve">'Alteração do contrato social registrada na Junta Comercial (Ltda) ou termo de transferência no Livro de Registro de Ações (S.A.).'</t>
  </si>
  <si>
    <t xml:space="preserve">Na S.A., a transferência das ações nominativas se faz por termo lavrado no livro de Transferência de Ações Nominativas, datado e assinado por cedente e cessionário (art. 31, § 1º, da Lei 6.404), sem reforma do estatuto nem registro na Junta.</t>
  </si>
  <si>
    <t xml:space="preserve">https://www.legjur.com/legislacao/art/LEI_00064041976-31</t>
  </si>
  <si>
    <t xml:space="preserve">### Controlando a Narrativa Externa e Interna: Como Comunicar a Saída Para Equipe, Clientes, Bancos e Investidores</t>
  </si>
  <si>
    <t xml:space="preserve">Bancos estão no título, mas não na ordem de comunicação (1996). Falta a responsabilidade de quem sai por dois anos (arts. 1.003 e 1.032 do CC) e a troca dos avais, que só aparece no Espelho.</t>
  </si>
  <si>
    <t xml:space="preserve">Pôr o banco na ordem de comunicação, com a troca formal de avais e fianças antes do fechamento, e uma frase: 'quem sai responde por obrigações anteriores por até dois anos após a averbação (art. 1.032 do CC)'.</t>
  </si>
  <si>
    <t xml:space="preserve">exclua o sócio minoritário que prática atos de inegável gravidade contra a sociedade</t>
  </si>
  <si>
    <t xml:space="preserve">'Prática' (substantivo) no lugar de 'pratica' (verbo).</t>
  </si>
  <si>
    <t xml:space="preserve">'exclua o sócio minoritário que pratica atos de inegável gravidade contra a sociedade'.</t>
  </si>
  <si>
    <t xml:space="preserve">As ferramentas em situação grave são quatro. Exclusão judicial de sócio, prevista no artigo 1.030 do Código Civil:</t>
  </si>
  <si>
    <t xml:space="preserve">Repete o bloco de 2002, que já explicou a exclusão judicial do art. 1.030. O leitor recebe 'três instrumentos' e 'quatro ferramentas' para o mesmo cenário, em parágrafos vizinhos.</t>
  </si>
  <si>
    <t xml:space="preserve">Fundir num quadro único das saídas litigiosas (exclusão extrajudicial, tutela de urgência, exclusão judicial com dissolução parcial, arbitragem e mediação), com prazo e custo de cada uma.</t>
  </si>
  <si>
    <t xml:space="preserve">E mediação pré-litígio em câmaras de mediação (Cesa, CBMA) ou mediador privado</t>
  </si>
  <si>
    <t xml:space="preserve">O CESA é associação de sociedades de advogados, não câmara de mediação conhecida. O custo de R$ 30 mil a R$ 150 mil para mediar também parece alto e vem sem fonte.</t>
  </si>
  <si>
    <t xml:space="preserve">Trocar por câmaras com serviço de mediação reconhecido (CAM-CCBC, CBMA, CAMARB) e conferir a faixa de custo.</t>
  </si>
  <si>
    <t xml:space="preserve">O CESA (Centro de Estudos das Sociedades de Advogados), fundado em 1982, é a associação dos escritórios de advocacia do Brasil, não câmara de mediação.</t>
  </si>
  <si>
    <t xml:space="preserve">https://www.machadomeyer.com.br/en/recent-publications/press-ij/freire-takes-over-cesa-presidency</t>
  </si>
  <si>
    <t xml:space="preserve">Casos brasileiros observáveis (com base em informação pública) ajudam a calibrar.</t>
  </si>
  <si>
    <t xml:space="preserve">Promete casos brasileiros e entrega padrões genéricos, sem empresa, data ou número (2011 e 2013). A seção de calibração fica sem nada com que calibrar.</t>
  </si>
  <si>
    <t xml:space="preserve">Trazer dois casos públicos com fonte, um amigável e um litigioso, ou trocar o anúncio: 'Três padrões se repetem nas saídas amigáveis'.</t>
  </si>
  <si>
    <t xml:space="preserve">### Custo da Compra vs. Caixa Livre Mensal, Limpeza de Cap Table (% em Mãos Ativas) e Tempo de Resolução</t>
  </si>
  <si>
    <t xml:space="preserve">O título nomeia duas métricas que o corpo não define: parcela da compra sobre o caixa livre mensal e percentual do capital em mãos de quem opera. O corpo lista itens binários.</t>
  </si>
  <si>
    <t xml:space="preserve">Definir as duas: 'parcela mensal da compra dividida pelo caixa livre do mês (teto de 20%)' e 'percentual do capital com sócios ativos (alerta abaixo de 80%)'. O tempo de resolução já está no fim do parágrafo.</t>
  </si>
  <si>
    <t xml:space="preserve">Diagnóstico (quando surge a necessidade): sócios remanescentes alinhados sobre a necessidade, alternativas a saída esgotadas</t>
  </si>
  <si>
    <t xml:space="preserve">Só o primeiro item do checklist tem caixa e negrito. Os seis seguintes viraram parágrafos sem caixa. Falta crase em 'alternativas à saída'.</t>
  </si>
  <si>
    <t xml:space="preserve">'- [ ] **Diagnóstico (quando surge a necessidade):** sócios que ficam alinhados, alternativas à saída esgotadas...' e o mesmo formato em Conversa, Negociação, Documentação, Comunicação e Pós-saída.</t>
  </si>
  <si>
    <t xml:space="preserve">Olhe para o quadro societário atual da sua empresa e responda com franqueza cirúrgica:</t>
  </si>
  <si>
    <t xml:space="preserve">A imagem da cirurgia aparece seis vezes ('resolução cirúrgica', 'Cirurgia para Comprar um Sócio', 'cirurgia financeira', 'instrumentos cirúrgicos', 'franqueza cirúrgica'). 'Cirúrgico' é vetado.</t>
  </si>
  <si>
    <t xml:space="preserve">Manter a imagem só no título do Cap. 3 e trocar as demais: 'responda com franqueza', 'três instrumentos', 'resolução de disputas'.</t>
  </si>
  <si>
    <t xml:space="preserve">*shotgun* (cláusula de compra ou venda compulsória pelo mesmo preço ofertado, cuidando para que não favoreça injustamente o sócio com mais caixa)</t>
  </si>
  <si>
    <t xml:space="preserve">A cláusula de desempate aparece só no Ritual. O corpo não trata do impasse entre sócios com 50% cada, o travamento mais comum, nem dos mecanismos de saída para ele.</t>
  </si>
  <si>
    <t xml:space="preserve">Levar a cláusula para a seção de preço e pagamento, com um parágrafo sobre impasse 50/50 e o risco para o sócio com menos caixa. No Ritual, só a ação.</t>
  </si>
  <si>
    <t xml:space="preserve">Ao longo deste capítulo, usaremos o plano de 60 dias de Henrique como fio condutor (contrastando-o com exemplos de empresas de software puro):</t>
  </si>
  <si>
    <t xml:space="preserve">Promessa quebrada: o plano de 60 dias, a auditoria dos três fornecedores, o protocolo NR-33 e NR-35 e o comitê nunca aparecem. Henrique volta só num parêntese (2087) e no molde (2183).</t>
  </si>
  <si>
    <t xml:space="preserve">Fazer de Henrique o eixo: semanas 1 e 2, materialidade do hardware, 3 a 5, auditoria dos fornecedores asiáticos, 6 a 8, NR-33 e NR-35 nos silos e o comitê. A Profile entra como contraste de software.</t>
  </si>
  <si>
    <t xml:space="preserve">o processo exige uma profunda reengenharia estatutária e operacional. A transição durou cerca de um ano.</t>
  </si>
  <si>
    <t xml:space="preserve">Sentido perdido: começa com 'uma empresa' genérica e passa a 'a transição durou' e 'o próprio fundador', sem referente. A Profile só é nomeada em 2099, sem apresentação. Nome cortado na reescrita?</t>
  </si>
  <si>
    <t xml:space="preserve">Apresentar o caso na primeira frase, com fonte: 'Quando a [empresa], de [cidade], buscou a certificação B em [ano], a transição levou cerca de um ano.'</t>
  </si>
  <si>
    <t xml:space="preserve">ESG operacional não é statement no rodapé do site nem post no LinkedIn no Dia da Mulher. É um conjunto de decisões que mexe em hire, fire, faturamento, alocação de cloud, board e contrato com investidor.</t>
  </si>
  <si>
    <t xml:space="preserve">Antítese 'não é X, é Y' em série no trecho (1562, 1782, 1929, 2075, 2103, 2107) e anglicismos em fila ('statement', 'hire, fire', 'cloud', 'board', 'DD').</t>
  </si>
  <si>
    <t xml:space="preserve">'ESG operacional mexe em contratação, demissão, faturamento, gasto com nuvem, conselho e contrato com investidor.' Cortar a negação.</t>
  </si>
  <si>
    <t xml:space="preserve">e no Brasil a Resolução CVM 244/2026 manteve os relatórios IFRS S1 e S2 da Resolução CVM 193/2023 sob modelo "pratique ou explique")</t>
  </si>
  <si>
    <t xml:space="preserve">Contradiz 2159, que dá IFRS S1 e S2 como obrigatórios para companhias abertas desde 2026, e o Vol. 10 (4024 e 4051), que diz o mesmo. A 'Resolução CVM 244/2026' precisa de checagem.</t>
  </si>
  <si>
    <t xml:space="preserve">Conferir se a CVM mudou a obrigatoriedade em 2026 e alinhar 2081, 2159 e o Vol. 10 com a regra vigente.</t>
  </si>
  <si>
    <t xml:space="preserve">A Resolução CVM 244, de 29/5/2026, revogou a obrigatoriedade do relatório IFRS S1 e S2 (CVM 193) para o exercício de 2026. O relatório segue voluntário e, a partir de 1/1/2027, quem não o arquivar deve explicar por que em comunicado ao mercado.</t>
  </si>
  <si>
    <t xml:space="preserve">https://www.mattosfilho.com.br/unico/cvm-obrigatoriedade-relatorio-sustentabilidade/</t>
  </si>
  <si>
    <t xml:space="preserve">bancos multilaterais de desenvolvimento (IFC, BID Invest, BNDES)</t>
  </si>
  <si>
    <t xml:space="preserve">O BNDES é banco nacional de desenvolvimento, federal. Só IFC e BID Invest são multilaterais.</t>
  </si>
  <si>
    <t xml:space="preserve">'bancos de desenvolvimento multilaterais (IFC, BID Invest) e nacionais (BNDES)'.</t>
  </si>
  <si>
    <t xml:space="preserve">O BNDES é o Banco Nacional de Desenvolvimento Econômico e Social, empresa pública federal vinculada ao Ministério do Desenvolvimento, Indústria, Comércio e Serviços. IFC e BID Invest são os multilaterais da lista.</t>
  </si>
  <si>
    <t xml:space="preserve">https://bndes.gov.br/wps/portal/site/home/quem-somos/</t>
  </si>
  <si>
    <t xml:space="preserve">Mesmo após o ciclo de saques líquidas em fundos rotulados como ESG</t>
  </si>
  <si>
    <t xml:space="preserve">Concordância: 'saques líquidas'.</t>
  </si>
  <si>
    <t xml:space="preserve">'Mesmo após o ciclo de resgates líquidos em fundos rotulados como ESG'.</t>
  </si>
  <si>
    <t xml:space="preserve">Quando os três chegam juntos no mesmo trimestre, e geralmente chegam, a empresa improvisa relatório ESG em três semanas para não perder rodada.</t>
  </si>
  <si>
    <t xml:space="preserve">O parágrafo anterior fala em quatro flancos. Aqui viram três e some o cliente enterprise. As três frases paralelas ('A pressão... parece...') repetem a mesma forma.</t>
  </si>
  <si>
    <t xml:space="preserve">'Quando as quatro pressões chegam no mesmo trimestre...' e fundir as três frases paralelas numa só.</t>
  </si>
  <si>
    <t xml:space="preserve">#### Dimensão ambiental e roteiro prático por porte (20, 100 e 500 pessoas)</t>
  </si>
  <si>
    <t xml:space="preserve">Duas versões coladas: ambiental (2093 e 2149), social (2097 e 2153), governança (2101 e 2157, mesmo título com ', detalhamento') e B Corp (2105 e 2161), com conselhos repetidos e números divergentes.</t>
  </si>
  <si>
    <t xml:space="preserve">Fundir cada par numa seção e cortar as repetições. Ordem: roteiro por porte (2145), ambiental, social, governança, certificações e captação.</t>
  </si>
  <si>
    <t xml:space="preserve">Política de parentalidade progressiva (a Profile foi para seis meses de licença-paternidade) tem custo direto e visível em folha.</t>
  </si>
  <si>
    <t xml:space="preserve">Empresa real citada com detalhes (licença de seis meses, renúncia a clientes 'segundo o próprio fundador em entrevista pública') sem fonte nem data. Risco de detalhe inventado.</t>
  </si>
  <si>
    <t xml:space="preserve">Citar a entrevista (veículo e ano) e conferir os fatos, ou trocar por caso hipotético marcado como tal.</t>
  </si>
  <si>
    <t xml:space="preserve">Não achei fonte que ligue uma empresa chamada Profile a licença-paternidade de seis meses, a certificação B ou a renúncia a clientes em entrevista do fundador. A reportagem aberta sobre o tema cita a GPTW Brasil como empresa que adotou seis meses de licença-paternidade.</t>
  </si>
  <si>
    <t xml:space="preserve">https://www.moneytimes.com.br/licenca-paternidade-de-6-meses-ajuda-no-aumento-de-performance-nas-empresas</t>
  </si>
  <si>
    <t xml:space="preserve">amplia a lista de candidatos, exige revisão de critérios e prepara novos entrevistadores, alonga o ciclo, exige mudança em job description e em entrevistador.</t>
  </si>
  <si>
    <t xml:space="preserve">A mesma frase diz duas vezes que critérios e entrevistadores mudam. Emenda da versão nova com a antiga.</t>
  </si>
  <si>
    <t xml:space="preserve">'Diversidade se decide na contratação: amplia a lista de candidatos, muda a descrição da vaga e os critérios, prepara novos entrevistadores e alonga o ciclo.'</t>
  </si>
  <si>
    <t xml:space="preserve">#### Dimensão de governança e obrigações legais a partir de 100 empregados (Lei 14.611/2023 e cotas legais)</t>
  </si>
  <si>
    <t xml:space="preserve">O título promete obrigações a partir de cem empregados, mas o corpo (2103) trata da governança da Profile, canal de denúncias e anticorrupção. Lei 14.611 e cotas só aparecem em 2147 e 2155.</t>
  </si>
  <si>
    <t xml:space="preserve">Renomear para 'Governança: conselho, ética e canal de denúncias' e deixar as obrigações por porte só em 2145.</t>
  </si>
  <si>
    <t xml:space="preserve">cobra anuidade escalonada pelo faturamento no Sistema B Brasil (de cerca de R$ 3 mil a mais de R$ 30 mil por ano)</t>
  </si>
  <si>
    <t xml:space="preserve">A tabela de 2165 dá outra faixa para a mesma anuidade: 'a partir de R$ 5 mil a R$ 50 mil+'. Duas versões do mesmo número em 60 linhas.</t>
  </si>
  <si>
    <t xml:space="preserve">Conferir a tabela vigente do Sistema B Brasil e usar uma faixa só, com o ano de referência.</t>
  </si>
  <si>
    <t xml:space="preserve">Não achei tabela em reais do Sistema B Brasil. Fontes secundárias de 2025 e 2026 dão a taxa anual do B Lab em dólar, de US$ 1 mil (receita até US$ 500 mil) a US$ 50 mil (receita acima de US$ 1 bilhão).</t>
  </si>
  <si>
    <t xml:space="preserve">https://sevenresiduos.com.br/b-corp-certification-sistema-b-industria-brasil</t>
  </si>
  <si>
    <t xml:space="preserve">| **Ambiental (Software / SaaS)** | Emissões de nuvem por receita |</t>
  </si>
  <si>
    <t xml:space="preserve">A fórmula soma Escopos 2 e 3 para a nuvem, mas 2151 põe a nuvem terceirizada no Escopo 3, o correto para quem compra o serviço. O LaTeX na tabela pode não renderizar fora do Obsidian.</t>
  </si>
  <si>
    <t xml:space="preserve">Escrever em texto simples: 'tCO2e do Escopo 3 (nuvem) por R$ milhão de ARR'.</t>
  </si>
  <si>
    <t xml:space="preserve">Pegada de carbono (toneladas CO2e por receita). Percentual de diversidade no time (gênero, raça, e região). Pay gap entre grupos demográficos.</t>
  </si>
  <si>
    <t xml:space="preserve">Lista solta depois da tabela, sobra da versão antiga: fragmentos sem verbo, em inglês, com a vírgula mecânica, repetindo métricas que a tabela já tem.</t>
  </si>
  <si>
    <t xml:space="preserve">Cortar, ou levar à tabela as que faltam (retenção ou eNPS, prazo de resposta a denúncias) com fórmula e meta.</t>
  </si>
  <si>
    <t xml:space="preserve">- [ ] Policy de parental leave progressiva.</t>
  </si>
  <si>
    <t xml:space="preserve">Checklist em inglês misturado: 'Emissions de infra medidas', 'Policy de parental leave', 'Whistleblowing channel', 'Pay equity audit', 'ESG statement'. 'Emissions... medidas' quebra a concordância.</t>
  </si>
  <si>
    <t xml:space="preserve">'- [ ] Política de licença parental ampliada.' '- [ ] Emissões de nuvem medidas.' '- [ ] Canal de denúncias ativo.' '- [ ] Relatório de transparência salarial publicado.'</t>
  </si>
  <si>
    <t xml:space="preserve">acima de **250 a 500 empregados**, some auditoria independente, comitê de riscos e inventário completo de emissões.</t>
  </si>
  <si>
    <t xml:space="preserve">Auditoria independente obrigatória depende de ativo acima de R$ 240 milhões ou receita acima de R$ 300 milhões (Lei 11.638/2007), não de número de empregados. 'Some' também se lê como 'desaparece'.</t>
  </si>
  <si>
    <t xml:space="preserve">'Acima de 250 empregados, acrescente comitê de riscos e inventário completo de emissões. A auditoria independente vira obrigação quando a empresa passa a ser de grande porte (Lei 11.638/2007).'</t>
  </si>
  <si>
    <t xml:space="preserve">A auditoria independente obrigatória alcança a sociedade de grande porte, a que teve no exercício anterior ativo total acima de R$ 240 milhões ou receita bruta anual acima de R$ 300 milhões (Lei 11.638/2007, art. 3º). Número de empregados não é critério.</t>
  </si>
  <si>
    <t xml:space="preserve">https://www.planalto.gov.br/ccivil_03/_ato2007-2010/2007/lei/l11638.htm</t>
  </si>
  <si>
    <t xml:space="preserve">obrigatória para empregadoras com cem ou mais empregados, e útil mesmo abaixo desse corte.</t>
  </si>
  <si>
    <t xml:space="preserve">Modificador deslocado: lido assim, a 'análise estatística interna' é que seria obrigatória. A Lei 14.611 exige, a partir de cem empregados, o relatório semestral e o plano de ação.</t>
  </si>
  <si>
    <t xml:space="preserve">'A Lei 14.611/2023 obriga empresas com cem ou mais empregados a publicar o relatório semestral e, se houver desigualdade, um plano de ação. A análise estatística interna é boa prática, útil também abaixo desse corte.'</t>
  </si>
  <si>
    <t xml:space="preserve">| **CDP** | Carbon disclosure | Grátis reporting | Empresas maiores que querem transparência |</t>
  </si>
  <si>
    <t xml:space="preserve">O CDP cobra taxa administrativa anual de quem responde ao questionário, com valor menor para empresas pequenas. 'Grátis' pode estar desatualizado.</t>
  </si>
  <si>
    <t xml:space="preserve">Conferir a política atual do CDP e escrever 'taxa anual conforme porte' ou o valor.</t>
  </si>
  <si>
    <t xml:space="preserve">O CDP cobra taxa administrativa anual das empresas que respondem, inclusive as que se autosselecionam. Para sede no Brasil, em 2026, a taxa vai de R$ 6.700 (essential) a R$ 10.000 (foundation) e R$ 14.400 (enhanced). Só fica isenta a empresa chamada a responder apenas por programas como Supply Chain, bancos ou RE100.</t>
  </si>
  <si>
    <t xml:space="preserve">https://www.cdp.net/en/info/admin-fee-faq</t>
  </si>
  <si>
    <t xml:space="preserve">TPG Rise, e Generation Investment Management, globais.</t>
  </si>
  <si>
    <t xml:space="preserve">A seção 'Integração com captação' virou rascunho: frase sem verbo e dois rótulos soltos ('LP requirements.', 'Impact-linked compensation.'). O corpo do capítulo fecha em tom de anotação.</t>
  </si>
  <si>
    <t xml:space="preserve">Um parágrafo: que fundos olham impacto, o que os LPs exigem dos fundos e como isso chega ao fundador na diligência, ligado à linha de R$ 25 milhões de Henrique.</t>
  </si>
  <si>
    <t xml:space="preserve">Única volta real de Henrique, e o desfecho de molde não tem relação com a cena (destravar R$ 25 milhões). As perguntas do Espelho não citam silos, fornecedores asiáticos nem o fundo.</t>
  </si>
  <si>
    <t xml:space="preserve">Fechar com o desfecho da cena: 'Sessenta dias depois, Henrique respondeu ao questionário da IFC com fornecedores auditados, NR-33 e NR-35 em campo e um independente no conselho. O crédito saiu três pontos abaixo do banco.'</t>
  </si>
  <si>
    <t xml:space="preserve">dissecaremos os dois erros de Lucas e Marina (o que a integração real com os provedores autorizados de certificação mexicanos exigiu e como refazer a conta do *flip* societário no momento certo)</t>
  </si>
  <si>
    <t xml:space="preserve">As seções de localização (9:2257) e de estrutura (9:2238) são genéricas. A dupla não volta, e a segunda tentativa de US$ 500 mil de ARR fica só na promessa. O Espelho tem só o molde.</t>
  </si>
  <si>
    <t xml:space="preserve">Na seção do México, mostrar a integração com o CFDI que a dupla fez na segunda tentativa. No Espelho: "Lucas e Marina gastaram US$ 120 mil antes do décimo cliente. Quanto você vai gastar?".</t>
  </si>
  <si>
    <t xml:space="preserve">Nas seções de localização de produto e de arquitetura societária deste capítulo, dissecaremos os dois erros de Lucas e Marina</t>
  </si>
  <si>
    <t xml:space="preserve">Promessa não cumprida. As seções de localização e de arquitetura nunca voltam a Lucas e Marina, e a segunda tentativa com US$ 500 mil de ARR não aparece em lugar nenhum.</t>
  </si>
  <si>
    <t xml:space="preserve">Escrever as voltas prometidas: a integração com o provedor de CFDI na seção de l10n (2286), o recálculo do flip na seção societária (2241) e a virada para US$ 500 mil de ARR vendendo de São Paulo. Ou cortar a frase-roteiro.</t>
  </si>
  <si>
    <t xml:space="preserve">não começa com abertura de subsidiária no exterior nem com contratação de Country Manager estrela: começa com</t>
  </si>
  <si>
    <t xml:space="preserve">Antítese 'não começa com X, começa com Y'. O molde volta em 2251, 2357, 2667, 2713 e 2832.</t>
  </si>
  <si>
    <t xml:space="preserve">Afirmar direto: 'Uma expansão internacional sustentável começa com vendas conduzidas pelo próprio fundador no novo país e com a adaptação às exigências fiscais, regulatórias e culturais locais.'</t>
  </si>
  <si>
    <t xml:space="preserve">Você precisa superar **A Ilusão do Copia-e-Cola Tropical**</t>
  </si>
  <si>
    <t xml:space="preserve">Conceito batizado em negrito que nunca mais aparece. O mesmo vale para 'A Dupla Fronteira Migratória e Fiscal' (2345), 'Roleta-Russa do Descasamento de Moeda' (2567) e os dois nomes de 2728.</t>
  </si>
  <si>
    <t xml:space="preserve">Um nome por capítulo, usado de novo no corpo e no Espelho. A armadilha 2 do callout de 2306 pode virar o 'Copia-e-Cola Tropical'. Cortar os demais.</t>
  </si>
  <si>
    <t xml:space="preserve">transfer pricing (preços entre empresas do mesmo grupo), EOR (Employer of Record, empresa que emprega por você no exterior) e PEO (Professional Employer Organization, co-empregador)</t>
  </si>
  <si>
    <t xml:space="preserve">Glosas em série no Vol. 9. EOR é glosado de novo em 2230 e 2312, PEO em 2232, Delaware Flip em 2365 e 2584, valuation em 2222.</t>
  </si>
  <si>
    <t xml:space="preserve">Glosar uma vez, na primeira ocorrência do volume, ou deixar para o Dicionário do Vol. 10. Usar 'preços de transferência' em português no resto do texto.</t>
  </si>
  <si>
    <t xml:space="preserve">Este capítulo integra duas camadas.</t>
  </si>
  <si>
    <t xml:space="preserve">Metadiscurso de costura entre os dois capítulos fundidos (estrutura e produto). 'Tratá-las separadas por clareza pedagógica não deve confundir o operador' fala do livro, não do leitor.</t>
  </si>
  <si>
    <t xml:space="preserve">Cortar o parágrafo e abrir a seção de produto (2275) com uma ponte que volte ao CFDI de Lucas e Marina.</t>
  </si>
  <si>
    <t xml:space="preserve">A Decisão de Atravessar a Fronteira: Quando o Brasil É Suficiente e Quando Ir Para Fora É Sobrevivência ou Múltiplo</t>
  </si>
  <si>
    <t xml:space="preserve">Título em Title Case, longo, com subtítulo depois de dois-pontos. Quase todos os ### do trecho seguem o padrão. O de 2825 tem 21 palavras.</t>
  </si>
  <si>
    <t xml:space="preserve">Caixa de frase e títulos curtos: 'Quando sair do Brasil', 'Crédito privado não é lugar para o caixa'.</t>
  </si>
  <si>
    <t xml:space="preserve">A sequência típica começa pela primeira contratação internacional, com um funcionário-chave no mercado-alvo via EOR. Em seguida vêm os primeiros clientes internacionais</t>
  </si>
  <si>
    <t xml:space="preserve">Contradiz 2210, o Espelho (2326) e a Regra de Sobrevivência (2330), que mandam o fundador fechar os primeiros clientes antes de contratar. O checklist (2316) põe o executivo local antes dos clientes.</t>
  </si>
  <si>
    <t xml:space="preserve">Inverter: primeiros clientes fechados pelo fundador, depois a primeira contratação via EOR, depois estrutura societária, operação plena e novo mercado. Reordenar o bloco comercial do checklist de 2316 do mesmo jeito.</t>
  </si>
  <si>
    <t xml:space="preserve">A Regra de Ouro dos Primeiros 12 Meses: Venda Remota e Contratação via EOR (Deel/Remote) Antes de Abrir Subsidiária</t>
  </si>
  <si>
    <t xml:space="preserve">O corpo só trata de EOR. Não há regra para os 12 meses nem uma linha sobre venda remota, que é a tese do capítulo.</t>
  </si>
  <si>
    <t xml:space="preserve">Acrescentar um parágrafo sobre venda remota a partir do Brasil (fundador, equipe bilíngue, cobrança local) ou encurtar o título para 'EOR antes de subsidiária'.</t>
  </si>
  <si>
    <t xml:space="preserve">quando você precisa de entidade legal local para contratos comerciais, open banking e licenciamento</t>
  </si>
  <si>
    <t xml:space="preserve">'Open banking' é o compartilhamento regulado de dados financeiros. O sentido aqui é abrir conta bancária local.</t>
  </si>
  <si>
    <t xml:space="preserve">'...para contratos comerciais, abertura de conta bancária local e licenciamento'.</t>
  </si>
  <si>
    <t xml:space="preserve">abaixo dela fica uma **Delaware LLC** americana (entidade fiscalmente transparente, *disregarded entity*</t>
  </si>
  <si>
    <t xml:space="preserve">Falta o efeito no Brasil. LLC estadual de sócios não residentes, sem imposto federal, consta como regime fiscal privilegiado na IN RFB 1.037/2010 (art. 2º), com reflexos em preços de transferência.</t>
  </si>
  <si>
    <t xml:space="preserve">Acrescentar: 'Para a Receita Federal, a LLC transparente de sócios não residentes é regime fiscal privilegiado, o que atrai controles de preços de transferência nas operações com ela.' Validar com tributarista.</t>
  </si>
  <si>
    <t xml:space="preserve">Para a Receita, a LLC estadual dos EUA transparente e com sócios não residentes é regime fiscal privilegiado (IN RFB 1.037/2010, art. 2º, VII), como reafirmou a SC Cosit 56/2026, de abril de 2026. Isso atrai as regras de preços de transferência e, para controlador pessoa física residente, a tributação anual do lucro da LLC.</t>
  </si>
  <si>
    <t xml:space="preserve">https://www.migalhas.com.br/quentes/108722/receita-federal-publica-lista-de-paises-com-tributacao-favorecida | https://apet.org.br/?p=139013</t>
  </si>
  <si>
    <t xml:space="preserve">mas submete toda a estrutura à tributação corporativa federal americana (21%)</t>
  </si>
  <si>
    <t xml:space="preserve">Simplificação enganosa. O lucro da Ltda. é tributado no Brasil. Nos EUA pesam o imposto da holding e as regras americanas de CFC (GILTI) sobre a controlada, não 21% sobre toda a estrutura.</t>
  </si>
  <si>
    <t xml:space="preserve">'...mas sujeita a holding ao imposto federal americano (21%) e o lucro da controlada brasileira às regras americanas de CFC, o que exige planejamento com tributaristas dos dois países'.</t>
  </si>
  <si>
    <t xml:space="preserve">A C-Corp de Delaware paga 21% sobre o próprio lucro e a Ltda. brasileira segue tributada no Brasil. Nos EUA, o lucro da controlada entra pelas regras de CFC: o GILTI virou NCTI a partir de 2026 (lei OBBBA, de julho de 2025), com dedução de 40%, alíquota efetiva de 12,6% e crédito de 90% do imposto pago fora.</t>
  </si>
  <si>
    <t xml:space="preserve">https://singerlewak.com/?p=77041</t>
  </si>
  <si>
    <t xml:space="preserve">e ao enquadramento de **Cayman como jurisdição de tributação favorecida pela Receita Federal (IN RFB 1.037/2010)**</t>
  </si>
  <si>
    <t xml:space="preserve">A frase está entre as desvantagens do Delaware Flip (holding americana), mas fala de Cayman. O leitor sai achando que o flip para Delaware atrai o IRRF de 25% de paraíso fiscal.</t>
  </si>
  <si>
    <t xml:space="preserve">Mover o trecho sobre Cayman, IN 1.037/2010 e IRRF de 25% para a descrição da holding em Cayman, que vem logo depois, e deixar no Delaware Flip só o que é dele.</t>
  </si>
  <si>
    <t xml:space="preserve">mais comum em estruturas de investimento sofisticadas e menos relevante para startup brasileira média.</t>
  </si>
  <si>
    <t xml:space="preserve">A mesma frase abre dizendo que a holding em Cayman é 'o padrão dominante entre startups brasileiras' e fecha dizendo que é 'menos relevante para startup brasileira média'. Resto da versão anterior.</t>
  </si>
  <si>
    <t xml:space="preserve">Cortar a cauda ou reescrever: 'é o padrão entre as que captam com fundos globais ou listam nos EUA, e raramente compensa para a startup média'.</t>
  </si>
  <si>
    <t xml:space="preserve">As três arquiteturas mais comuns são a operação via subsidiária direta</t>
  </si>
  <si>
    <t xml:space="preserve">A lista de 2236 apresenta 'as duas estruturas mais usadas' e este parágrafo recomeça com 'três arquiteturas'. Delaware e Cayman são descritos duas vezes, com ênfases diferentes.</t>
  </si>
  <si>
    <t xml:space="preserve">Fundir numa comparação só, de preferência em tabela: subsidiária direta, Delaware C-Corp no topo, Cayman com LLC intermediária, com custo, tributação e perfil de investidor para cada uma.</t>
  </si>
  <si>
    <t xml:space="preserve">onde vai fazer exit (IPO em NYSE leva a Delaware, M&amp;A no Brasil leva a estrutura brasileira)</t>
  </si>
  <si>
    <t xml:space="preserve">Contradiz o parágrafo anterior: Nu, StoneCo, XP, PagSeguro e VTEX listaram em NYSE e Nasdaq com holding em Cayman. 'EUA leva a Delaware Flip' ignora o mesmo padrão.</t>
  </si>
  <si>
    <t xml:space="preserve">'IPO nos EUA leva a holding estrangeira: Cayman para quem opera no Brasil, Delaware para quem tem operação e receita relevantes nos EUA.'</t>
  </si>
  <si>
    <t xml:space="preserve">México. Maior economia da LatAm depois do Brasil. Regime fiscal complexo, alta informalidade, oportunidades em fintech e logística. SAPI é a estrutura preferida para startups.</t>
  </si>
  <si>
    <t xml:space="preserve">O México já foi tratado no tópico de 2261 (SAPI, CFDI 4.0, SPEI). O parágrafo repete o país em formato telegráfico, sinal de emenda entre a lista nova e o texto antigo.</t>
  </si>
  <si>
    <t xml:space="preserve">Cortar o parágrafo e levar 'segunda maior economia da América Latina, alta informalidade' para o tópico de 2261.</t>
  </si>
  <si>
    <t xml:space="preserve">Reino Unido. Pós-Brexit com complicações adicionais. Private Limited Company (Ltd). Sistema fiscal competitivo para tecnologia. Relevante para fintechs.</t>
  </si>
  <si>
    <t xml:space="preserve">Lista virada em frases sem verbo. O mesmo em 2265, 2269 e 2273 e no callout de 2306, onde 'O segundo erro' aparece sem que haja um primeiro.</t>
  </si>
  <si>
    <t xml:space="preserve">'No Reino Unido, a forma usual é a Private Limited Company (Ltd). O sistema fiscal é competitivo para tecnologia e pesa mais para fintechs, mas o Brexit tirou o acesso ao mercado europeu.' Em 2306, numerar as sete armadilhas.</t>
  </si>
  <si>
    <t xml:space="preserve">agência de tradução (Gengo, Smartling, Lokalise, Transifex: escala, tooling, custo maior)</t>
  </si>
  <si>
    <t xml:space="preserve">Smartling, Lokalise e Transifex são plataformas de gestão de tradução (TMS), não agências. A Lokalise aparece nas duas categorias da mesma frase.</t>
  </si>
  <si>
    <t xml:space="preserve">'agência ou serviço de tradução (Gengo e agências locais)' e mover Smartling, Lokalise e Transifex para a lista de TMS, ao lado de Crowdin e Phrase.</t>
  </si>
  <si>
    <t xml:space="preserve">Smartling, Lokalise e Transifex são plataformas de gestão de tradução (TMS). A Smartling também vende tradução humana, com rede de mais de 4 mil linguistas. A Gengo é serviço de tradução. A Lokalise aparece nas duas categorias da mesma frase.</t>
  </si>
  <si>
    <t xml:space="preserve">https://smartling.com/compare/lokalise</t>
  </si>
  <si>
    <t xml:space="preserve">Stone fez expansão cautelosa para LatAm, com foco em adjacências antes de saltos grandes.</t>
  </si>
  <si>
    <t xml:space="preserve">A frase seguinte diz que a Stone concentrou atuação e aquisições no Brasil, então o caso não é de expansão. Conferir Linx (anunciada em 2020, concluída em 2021) e a venda à TOTVS em fev/2026.</t>
  </si>
  <si>
    <t xml:space="preserve">Reescrever como contraexemplo: 'A Stone, mesmo listada na Nasdaq com holding em Cayman, preferiu não sair do Brasil.' Confirmar datas e valor da operação Linx e TOTVS antes de manter.</t>
  </si>
  <si>
    <t xml:space="preserve">A Stone anunciou a compra da Linx em 11/8/2020 (cerca de R$ 6,7 bilhões) e a TOTVS acertou a recompra em 22/7/2025 por R$ 3,05 bilhões, com mais R$ 360 milhões de caixa que ficaram com a Stone (R$ 3,41 bilhões no total). As fontes não mostram operação da Stone fora do Brasil, então a frase de expansão para a LatAm não se sustenta.</t>
  </si>
  <si>
    <t xml:space="preserve">https://www.infomoney.com.br/?p=1495489 | https://www.bloomberglinea.com.br/negocios/totvs-acerta-compra-da-linx-por-r-305-bilhoes-e-reforca-posicao-no-varejo/</t>
  </si>
  <si>
    <t xml:space="preserve">Já o iFood encerrou sua operação na Colômbia em 2022 após anos de queima de caixa diante da liderança local da Rappi</t>
  </si>
  <si>
    <t xml:space="preserve">O iFood já tem parágrafo próprio em 2301. A segunda menção foi colada no parágrafo da Creditas com 'Já', sinal de emenda.</t>
  </si>
  <si>
    <t xml:space="preserve">Juntar as frases sobre o iFood em 2301 (expansão, retração, saída da Colômbia em 2022) e deixar o parágrafo da Creditas só com a Creditas.</t>
  </si>
  <si>
    <t xml:space="preserve">Creditas escolheu o México como primeiro alvo, depois exploração na Espanha</t>
  </si>
  <si>
    <t xml:space="preserve">Afirmação sobre empresa real sem data nem fonte. Não há registro público claro de operação da Creditas na Espanha. Conferir também o estado atual da operação no México.</t>
  </si>
  <si>
    <t xml:space="preserve">Confirmar e datar ('a Creditas entrou no México em [ano]'). Sem fonte para a Espanha, cortar.</t>
  </si>
  <si>
    <t xml:space="preserve">A Creditas escolheu o México como primeiro mercado fora do Brasil e anunciou a expansão em dezembro de 2020, com crédito com garantia de imóvel e de veículo, financiamento de carro e Creditas Work. Não há registro de operação na Espanha, e o CEO disse em 2020 que não abriria novos países por dois anos.</t>
  </si>
  <si>
    <t xml:space="preserve">https://www.diariolibre.com/actualidad/internacional/brasilena-creditas-comienza-por-mexico-su-expansion-internacional-GE23145829 | https://forbes.com.br/forbes-insider/2020/12/em-menos-de-tres-meses-creditas-capta-novo-investimento-e-vira-unicornio/</t>
  </si>
  <si>
    <t xml:space="preserve">### Checklist de Expansão Internacional e Flip Societário</t>
  </si>
  <si>
    <t xml:space="preserve">Nenhum dos quatro capítulos tem a 'Oficina de Trincheira (Caderno de Campo)' prometida na Nota do autor. Checklists, template de política cambial (2669) e IPS (2776) fazem o papel sem o nome.</t>
  </si>
  <si>
    <t xml:space="preserve">Reunir checklist, templates e tabelas de cada capítulo numa seção 'Oficina de Trincheira' antes do Espelho, ou ajustar a promessa da Nota do autor.</t>
  </si>
  <si>
    <t xml:space="preserve">na operação em São Paulo e Florianópolis, **Lucas e Marina** substituíram decisões reativas por indicadores auditáveis de execução semanal.</t>
  </si>
  <si>
    <t xml:space="preserve">O Espelho não retoma a cena do México. A única volta de Lucas e Marina é este parágrafo de molde. As perguntas falam em US$ 80 mil de flip, a cena em US$ 120 mil.</t>
  </si>
  <si>
    <t xml:space="preserve">Abrir o Espelho com o desfecho da cena (CFDI integrado, flip refeito, US$ 500 mil de ARR vendidos de São Paulo) e usar os números dela nas perguntas.</t>
  </si>
  <si>
    <t xml:space="preserve">cobrará ganho de capital sobre a diferença entre o valor das novas ações e o seu custo de aquisição milionário</t>
  </si>
  <si>
    <t xml:space="preserve">Lógica invertida. Milionária é a diferença (o ganho), não o custo de aquisição, que costuma ser baixo. Do jeito que está, não haveria ganho a tributar.</t>
  </si>
  <si>
    <t xml:space="preserve">'...cobrará ganho de capital sobre a diferença milionária entre o valor das novas ações e o seu custo de aquisição, sem que você tenha recebido um centavo'.</t>
  </si>
  <si>
    <t xml:space="preserve">e a exceção para entidades com renda ativa operacional própria?</t>
  </si>
  <si>
    <t xml:space="preserve">Omite que a exceção de renda ativa da Lei 14.754/2023 não alcança controlada em paraíso fiscal. Uma holding em Cayman, que só recebe dividendos, entra na tributação anual de qualquer jeito.</t>
  </si>
  <si>
    <t xml:space="preserve">'...e o fato de que uma holding em Cayman não se beneficia da exceção de renda ativa, por estar em jurisdição favorecida e viver de dividendos?' Validar com tributarista.</t>
  </si>
  <si>
    <t xml:space="preserve">A tributação anual de 15% da Lei 14.754/2023 alcança a controlada em país de tributação favorecida ou regime fiscal privilegiado, ou com renda ativa própria abaixo de 60% (art. 5º, § 5º). As Ilhas Cayman estão na lista da IN RFB 1.037/2010 (art. 1º, XV), então o lucro da holding em Cayman controlada pelo fundador é tributado todo 31/12, mesmo com renda ativa.</t>
  </si>
  <si>
    <t xml:space="preserve">https://www.planalto.gov.br/ccivil_03/_ato2023-2026/2023/lei/l14754.htm | https://www.migalhas.com.br/quentes/108722/receita-federal-publica-lista-de-paises-com-tributacao-favorecida</t>
  </si>
  <si>
    <t xml:space="preserve">Nunca delegue o *Product-Market Fit* de um novo país a um Country Manager contratado; cada novo país é uma nova startup</t>
  </si>
  <si>
    <t xml:space="preserve">Ponto e vírgula juntando duas frases que pediam ponto. O capítulo tem cerca de nove na prosa, como em 2216, 2238, 2241 e 2247.</t>
  </si>
  <si>
    <t xml:space="preserve">'Nunca delegue a um Country Manager o encaixe do produto num país novo. Cada país novo é uma startup nova e pede a mão direta de um fundador.'</t>
  </si>
  <si>
    <t xml:space="preserve">o oficial da CBP levou Lucas para a sala secundária de interrogatório por suspeita de trabalho remunerado em solo americano sem visto de trabalho</t>
  </si>
  <si>
    <t xml:space="preserve">Lucas vira residente fiscal acidental e quase perde o visto, mas o capítulo não diz o que ele fez. É uma das 18 cenas da dupla que não voltam depois da abertura (ex.: 5:6880, 8:1427, 9:2724).</t>
  </si>
  <si>
    <t xml:space="preserve">Fechar a cena no corpo (pedido de O-1A, saída fiscal, custo) e no Espelho ("Lucas cruzou os 183 dias sem perceber. Quantos você tem?"). Repetir o padrão nas outras 17 cenas.</t>
  </si>
  <si>
    <t xml:space="preserve">despachando diariamente do escritório da subsidiária em São Francisco</t>
  </si>
  <si>
    <t xml:space="preserve">O Cap. 5 acabou de mostrar Lucas e Marina expandindo para México e Colômbia e vendendo de São Paulo 'antes de abrir filial física'. Uma subsidiária em São Francisco surge sem explicação.</t>
  </si>
  <si>
    <t xml:space="preserve">Ligar as cenas: depois do México, a rodada com fundos americanos trouxe a holding e um escritório pequeno em São Francisco. Ou trocar por 'despachando de um coworking em São Francisco'.</t>
  </si>
  <si>
    <t xml:space="preserve">Você precisa dominar **A Dupla Fronteira Migratória e Fiscal**</t>
  </si>
  <si>
    <t xml:space="preserve">As quatro aberturas seguem o mesmo molde: cena, 'A verdade que...' (2343, 2565), 'Você precisa dominar/superar/vencer **Conceito**' (2212, 2345, 2728), separador, callout de validade e manual antigo.</t>
  </si>
  <si>
    <t xml:space="preserve">Variar a passagem da cena para o corpo. Em pelo menos dois capítulos, sair da cena direto para a primeira seção técnica e usar a cena como caso dentro dela.</t>
  </si>
  <si>
    <t xml:space="preserve">gestao patrimonial cross-border do fundador relocado</t>
  </si>
  <si>
    <t xml:space="preserve">O Cap. 7 trata do hedge da empresa, não do patrimônio do fundador que se mudou. O Cap. 2 (empresa familiar) mal toca na mudança. Os rótulos trazem 'Ibs/cbs', 'gestao' e 'residencia'.</t>
  </si>
  <si>
    <t xml:space="preserve">Apontar para o Capítulo 21 (holdings patrimoniais e family office) e o Capítulo 17 (tributação do exit). Corrigir os rótulos: 'IBS/CBS', 'gestão', 'residência'.</t>
  </si>
  <si>
    <t xml:space="preserve">Deal (negociação) de Série A com investidor americano, cliente enterprise (corporativo) nos EUA, operação em Europa.</t>
  </si>
  <si>
    <t xml:space="preserve">Glosas em série e frase sem verbo. É o antigo parágrafo de abertura do manual, colado depois de uma cena que já fez a mesma pergunta melhor.</t>
  </si>
  <si>
    <t xml:space="preserve">Cortar ou reduzir a uma ponte: 'Rodada com fundo americano, cliente corporativo nos EUA ou operação na Europa levam à pergunta de Lucas: onde morar e com que visto.'</t>
  </si>
  <si>
    <t xml:space="preserve">Por Que Viajar Como Turista Para Operar Sua Empresa Lá Fora Pode Custar Seu Visto e Sua Liberdade Fiscal</t>
  </si>
  <si>
    <t xml:space="preserve">O corpo lista 'sete frentes' e 'seis razões' e só cita o B-1 de passagem. O porquê prometido (entrada negada, barreira de cinco anos, residência fiscal) não está aqui.</t>
  </si>
  <si>
    <t xml:space="preserve">Trazer para cá a regra da pergunta 2 do Espelho (B-1 permite reunião, não trabalho produtivo) e as consequências da cena (inspeção secundária, remoção sumária). Ou retitular 'O que planejar antes de ir'.</t>
  </si>
  <si>
    <t xml:space="preserve">Importa por seis razões. Investidores americanos costumam esperar o fundador in loco.</t>
  </si>
  <si>
    <t xml:space="preserve">Frase sem sujeito, resto do subtítulo 'Por que importa' que saiu na edição. As seis razões misturam motivos para mudar e custos de mudar.</t>
  </si>
  <si>
    <t xml:space="preserve">'A decisão pesa por seis motivos.' Ou separar em três motivos para mudar (investidor, rede, vendas) e três custos (família, flip, dinheiro).</t>
  </si>
  <si>
    <t xml:space="preserve">Press coverage (Estadão, Forbes BR, Reuters, TechCrunch se internacional). Awards (Endeavor Entrepreneur, Forbes 30 Under 30, vencedor de competições).</t>
  </si>
  <si>
    <t xml:space="preserve">Callout inteiro em inglês sem tradução e em fragmentos. O capítulo tem dezenas de casos ('visto path', 'consular processing', 'citizenship', 'move-in', 'housing crisis').</t>
  </si>
  <si>
    <t xml:space="preserve">'Matérias na imprensa (Estadão, Forbes Brasil, Reuters, TechCrunch). Prêmios (Endeavor, Forbes Under 30, competições).' Manter em inglês só os nomes oficiais de vistos e formulários.</t>
  </si>
  <si>
    <t xml:space="preserve">Cidadania de Grenada por investimento custa cerca de cento e cinquenta a duzentos mil dólares mais fees</t>
  </si>
  <si>
    <t xml:space="preserve">A frase anterior diz que o AMIGOS Act exige três anos de domicílio no país do passaporte, o que fecha a rota. Mesmo assim o texto dá custo e prazo. O E-2 não tem piso legal de US$ 150 mil.</t>
  </si>
  <si>
    <t xml:space="preserve">Dizer que a rota por passaporte de investimento ficou inviável para quem não vai morar três anos no país. Cortar custo e prazo de Grenada ou atualizar com fonte. O E-2 pede investimento 'substancial', sem valor fixo.</t>
  </si>
  <si>
    <t xml:space="preserve">Desde 1º/7/2024, a cidadania de Granada por investimento custa no mínimo US$ 235 mil de doação ao National Transformation Fund ou US$ 270 mil em imóvel aprovado, para família de até 4 pessoas. E desde o fim de 2022 (AMIGOS Act) quem a obteve por investimento precisa de 3 anos de domicílio no país antes do E-2.</t>
  </si>
  <si>
    <t xml:space="preserve">https://www.imidaily.com/program-updates/grenada-cip-issues-new-prices-in-force-from-monday/ | https://www.withersworldwide.com/en-gb/insight/read/new-developments-for-e-1-and-e-2-investors-from-portugal-and-citizenship-by-investment-passport-hold</t>
  </si>
  <si>
    <t xml:space="preserve">incluído na lista do Departamento de Estado em 2024 pelo AMIGOS Act); atenção: desde o fim de 2022</t>
  </si>
  <si>
    <t xml:space="preserve">Ponto e vírgula seguido de 'atenção:' esconde uma frase nova e um alerta. Conferir também a data de inclusão de Portugal, já que o AMIGOS Act é de dezembro de 2022.</t>
  </si>
  <si>
    <t xml:space="preserve">Fechar a frase no parêntese e abrir outra: 'Desde o fim de 2022, quem obteve o passaporte por investimento precisa provar três anos de domicílio no país antes de pedir o E-2.'</t>
  </si>
  <si>
    <t xml:space="preserve">o programa **Gold Card** anunciado por ordem executiva em 2025 para investidores de US$ 5 milhões</t>
  </si>
  <si>
    <t xml:space="preserve">A ordem executiva de set/2025 fixou o Gold Card em US$ 1 milhão (pessoa física) ou US$ 2 milhões (empresa). Os US$ 5 milhões eram do anúncio de fevereiro.</t>
  </si>
  <si>
    <t xml:space="preserve">Corrigir valor e status com fonte oficial e data, já que o callout de 2357 diz que tudo foi verificado em out/2026. Conferir o piso da IER (US$ 311 mil) e corrigir 'Targeted Employment Área' para 'Area'.</t>
  </si>
  <si>
    <t xml:space="preserve">A ordem executiva 14351, de 19/9/2025, criou o Gold Card com doação de US$ 1 milhão (pessoa física) ou US$ 2 milhões (patrocínio corporativo). Os US$ 5 milhões são do Platinum Card, que depende do Congresso. Os pedidos abriram em 10/12/2025, com taxa de US$ 15 mil.</t>
  </si>
  <si>
    <t xml:space="preserve">https://www.withersworldwide.com/en-gb/insight/read/white-house-issued-an-executive-order-establishing-the-gold-card”-program | https://www.bal.com/immigration-news/us-trump-gold-card-update-program-is-now-live-uscis-publishes-official-form-i-140g-with-instructions</t>
  </si>
  <si>
    <t xml:space="preserve">o prazo de residência legal para pedir a cidadania passou a ser de sete anos para cidadãos de países da CPLP (como o Brasil)</t>
  </si>
  <si>
    <t xml:space="preserve">Contradiz 2418 ('passaporte UE via citizenship em cinco anos ou mais'). A regra também está fora de lugar, no parágrafo do Golden Visa. Confirmar data e texto da lei.</t>
  </si>
  <si>
    <t xml:space="preserve">Levar a regra para um parágrafo próprio sobre cidadania e trocar em 2418 por 'passaporte da UE após sete anos de residência legal'.</t>
  </si>
  <si>
    <t xml:space="preserve">A Lei da Nacionalidade revista, publicada em 18 de maio de 2026, exige 10 anos de residência legal, ou 7 para cidadãos da UE e da CPLP, contados da emissão do primeiro título de residência.</t>
  </si>
  <si>
    <t xml:space="preserve">https://www.portugalresidencyadvisors.com/pt-br/cidadania-portuguesa-lei-da-nacionalidade/</t>
  </si>
  <si>
    <t xml:space="preserve">Há também o caminho específico de descendentes de sefardim (judeus expulsos em 1496), encerrado em 2024 para novas aplicações mas em apreciação transitional.</t>
  </si>
  <si>
    <t xml:space="preserve">A rota sefardita aparece duas vezes seguidas (o parêntese anterior já a encerrou) e a frase termina em inglês ('transitional'). Emenda visível.</t>
  </si>
  <si>
    <t xml:space="preserve">Cortar esta frase e manter só o parêntese anterior, com a data de encerramento e o regime de transição conferidos.</t>
  </si>
  <si>
    <t xml:space="preserve">cerca de 11,4 milhões de residentes no fim de 2025 segundo o INE</t>
  </si>
  <si>
    <t xml:space="preserve">O INE estimava cerca de 10,7 milhões de residentes no fim de 2024. Um salto para 11,4 milhões em um ano parece improvável.</t>
  </si>
  <si>
    <t xml:space="preserve">Conferir no INE e usar o número publicado, com a data da estimativa.</t>
  </si>
  <si>
    <t xml:space="preserve">Portugal tinha 11.424.031 residentes em 31/12/2025, segundo o INE, em dado divulgado em junho de 2026. O INE revisou a série com dados de imigração da AIMA, e 2024 passou para 11,39 milhões.</t>
  </si>
  <si>
    <t xml:space="preserve">https://www.rtp.pt/noticias/pais/populacao-residente-em-portugal-atinge-114-milhoes-14-sao-estrangeiros_n1748664</t>
  </si>
  <si>
    <t xml:space="preserve">Reino Unido: Innovator Founder Visa e Global Talent Visa (Tech Nation)</t>
  </si>
  <si>
    <t xml:space="preserve">O título apresenta a Tech Nation como porta do Global Talent, e o corpo (2428) diz que ela foi extinta, sem dizer quem endossa hoje.</t>
  </si>
  <si>
    <t xml:space="preserve">Tirar '(Tech Nation)' do título e nomear no corpo o órgão endossante atual para tecnologia digital, com data.</t>
  </si>
  <si>
    <t xml:space="preserve">a partir de 3 anos no visto *Innovator Founder* ou 5 anos na rota *Skilled Worker*</t>
  </si>
  <si>
    <t xml:space="preserve">O Reino Unido anunciou em 2025 a ampliação do prazo base para residência permanente (10 anos), com mudanças a partir de 2026. Os prazos de 3 e 5 anos podem estar vencidos.</t>
  </si>
  <si>
    <t xml:space="preserve">Conferir as regras de residência permanente vigentes em out/2026 e datar. A mesma ressalva vale para 2426, que repete os três anos.</t>
  </si>
  <si>
    <t xml:space="preserve">Pelas regras em vigor até março de 2026, o ILR sai após 5 anos na rota Skilled Worker e 3 anos na Innovator Founder. O modelo de earned settlement, em consulta até 12/2/2026, propõe base de 10 anos (até 15 para funções abaixo do RQF 6), com redução de 7 anos que manteria cerca de 3 anos para Innovator Founder. Até março de 2026 não havia regra publicada nem transição definida.</t>
  </si>
  <si>
    <t xml:space="preserve">https://www.davidsonmorris.com/earned-settlement/ | https://www.ein.org.uk/node/788790</t>
  </si>
  <si>
    <t xml:space="preserve">encerrou o recebimento de novos pedidos do Start-up Visa em 31 de dezembro de 2025</t>
  </si>
  <si>
    <t xml:space="preserve">O título (2438) ainda vende o Start-Up Visa e as vantagens (2450) falam em 'rota direta para a residência permanente'. A 'mobilidade executiva' do título não é tratada.</t>
  </si>
  <si>
    <t xml:space="preserve">Retitular 'Canadá: o fim do Start-Up Visa e as rotas que sobraram', nomear o programa substituto e as rotas provinciais e ajustar as vantagens. Conferir as datas.</t>
  </si>
  <si>
    <t xml:space="preserve">O IRCC parou de aceitar novos pedidos do Start-up Visa às 23h59 de 31/12/2025, salvo quem tinha compromisso de organização designada emitido em 2025. O piloto substituto (High Impact Start-up Pilot) não tinha critérios nem data de abertura no fim de setembro de 2026.</t>
  </si>
  <si>
    <t xml:space="preserve">https://bridgepointlaw.ca/?p=38659</t>
  </si>
  <si>
    <t xml:space="preserve">O **Self-Employed Persons Program** é para indivíduos em áreas específicas como cultura ou atletismo.</t>
  </si>
  <si>
    <t xml:space="preserve">O programa federal de autônomos teve novos pedidos suspensos em 2024. O texto o apresenta como aberto.</t>
  </si>
  <si>
    <t xml:space="preserve">Conferir o status e, se seguir suspenso, dizer isso ou cortar o parágrafo.</t>
  </si>
  <si>
    <t xml:space="preserve">Os novos pedidos do Self-Employed Persons Program federal seguem suspensos, e a pausa foi estendida sem prazo. Em setembro de 2026 o programa continuava fechado a novos candidatos.</t>
  </si>
  <si>
    <t xml:space="preserve">Pode ser pago ao longo de seis anos com garantia. Os ativos incluem participações em empresas, imóveis e investimentos financeiros.</t>
  </si>
  <si>
    <t xml:space="preserve">Resto do texto antigo sobre exit tax. Depois de dizer que não há imposto na saída, o parágrafo fala em pagar algo em seis anos e lista 'os ativos' sem referente.</t>
  </si>
  <si>
    <t xml:space="preserve">Cortar as duas frases. Se existir parcelamento específico para o ganho de capital de não residente, citar a base legal.</t>
  </si>
  <si>
    <t xml:space="preserve">O Brasil não tem exit tax de pessoa física nem parcelamento em seis anos. Quem sai entrega a Declaração de Saída Definitiva com os rendimentos até a véspera da saída (RIR/2018, art. 14), e a venda futura de bem no Brasil é tributada quando ocorrer, como não residente.</t>
  </si>
  <si>
    <t xml:space="preserve">https://www.planalto.gov.br/ccivil_03/_ato2015-2018/2018/decreto/d9580.htm | https://www.gov.br/receitafederal/pt-br/assuntos/meu-imposto-de-renda/preenchimento/dsdp/tributacao</t>
  </si>
  <si>
    <t xml:space="preserve">Não planejar o exit tax é um dos erros mais comuns. Fundador descobre no ato que deve quantia significativa de imposto e não tem caixa para pagar.</t>
  </si>
  <si>
    <t xml:space="preserve">Contradiz 2462 e 2479, que dizem que o Brasil não tem imposto de saída. O 'exit tax' brasileiro volta em 2363, 2365 e 2522. O prazo de 6 a 12 meses choca com os 36 meses do Cap. 17.</t>
  </si>
  <si>
    <t xml:space="preserve">Reescrever: 'O Brasil não tributa ganho latente na saída, mas a venda futura de quotas brasileiras será tributada como de não residente.' Tirar 'exit tax' de 2363, 2365 e 2522 e alinhar o prazo com o Cap. 17.</t>
  </si>
  <si>
    <t xml:space="preserve">o Canadá e os Estados Unidos cobram imposto de saída (*departure tax* ou *exit tax*) sobre a valorização acumulada dos seus ativos globais</t>
  </si>
  <si>
    <t xml:space="preserve">Nos EUA o exit tax atinge quem renuncia à cidadania ou ao green card mantido 8 dos últimos 15 anos, acima de limites de patrimônio ou imposto. Quem foi residente só pelo teste de dias não paga.</t>
  </si>
  <si>
    <t xml:space="preserve">'O Canadá cobra imposto de saída sobre a valorização dos ativos. Os EUA cobram de cidadãos e de quem teve green card por 8 dos últimos 15 anos, acima de certos limites.' Tirar a repetição da regra brasileira, já dita em 2462.</t>
  </si>
  <si>
    <t xml:space="preserve">O Canadá trata quem emigra como se vendesse a maioria dos bens pelo valor de mercado (deemed disposition), com exceções como imóveis no Canadá e planos de pensão. Nos EUA, o exit tax (seção 877A) só alcança o cidadão que renuncia e quem teve green card em 8 dos últimos 15 anos, acima de limites de imposto ou de patrimônio de US$ 2 milhões.</t>
  </si>
  <si>
    <t xml:space="preserve">https://www.canada.ca/en/revenue-agency/services/tax/international-non-residents/individuals-leaving-entering-canada-non-residents/dispositions-property.html | https://irs.gov/pub/irs-prior/i8854--2020.pdf</t>
  </si>
  <si>
    <t xml:space="preserve">David Vélez, fundador do Nubank, é colombiano e era baseado em San Francisco antes de fundar o Nubank, tendo se relocado para o Brasil para fundar.</t>
  </si>
  <si>
    <t xml:space="preserve">A seção promete trajetórias de brasileiros que mudaram de base sem travar a operação. O primeiro caso é de um colombiano que veio para o Brasil, e os outros são vagos ('vários fundadores').</t>
  </si>
  <si>
    <t xml:space="preserve">Trocar por dois ou três casos documentados de brasileiros que se mudaram (quando, com que visto, como dividiram a operação), com fonte. Na falta deles, cortar a seção.</t>
  </si>
  <si>
    <t xml:space="preserve">O satisfaction score doze meses pós-mudança é frequentemente mais baixo no primeiro ano e recupera no segundo ou terceiro.</t>
  </si>
  <si>
    <t xml:space="preserve">Métrica sem fonte e sem sentido (doze meses depois é o primeiro ano). A taxa de sucesso de 80% a 95% no O-1A também não tem fonte, e o prazo de 12 a 18 meses choca com os 10 a 12 de 2392.</t>
  </si>
  <si>
    <t xml:space="preserve">Cortar o parágrafo ou trazer fonte. Alinhar o prazo total com a linha do tempo de 2392.</t>
  </si>
  <si>
    <t xml:space="preserve">Trabalhar nos EUA com Visto B1/B2, Disparar Residência Fiscal Sem Querer e Esquecer o Direito de Trabalho do Cônjuge</t>
  </si>
  <si>
    <t xml:space="preserve">As doze armadilhas da seção não incluem trabalhar com B-1/B-2, a residência fiscal acidental nem o trabalho do cônjuge. O título resume a cena, o corpo é outra lista.</t>
  </si>
  <si>
    <t xml:space="preserve">Pôr essas três armadilhas no topo da lista, ligadas à cena de Lucas, ou retitular 'Doze armadilhas da mudança'.</t>
  </si>
  <si>
    <t xml:space="preserve">Documentação fraca. Sem press coverage ou evidence de extraordinary ability, O-1A vai para RFE ou denial.</t>
  </si>
  <si>
    <t xml:space="preserve">Doze armadilhas em frases soltas, com inglês sem tradução ('lottery', 'delay', 'denial', 'double taxation'). Só o item 7 está em negrito, sinal de inserção.</t>
  </si>
  <si>
    <t xml:space="preserve">Lista numerada de doze itens, com frase completa em português: 'Dossiê fraco: sem matérias de imprensa e prêmios, o pedido de O-1A recebe exigência de provas (RFE) ou é negado.'</t>
  </si>
  <si>
    <t xml:space="preserve">- [ ] **Mudança física e saída fiscal do Brasil:**</t>
  </si>
  <si>
    <t xml:space="preserve">O checklist mistura blocos de perguntas em prosa ('Pré-decisão:', 'Preparação:', 'Aplicação:') com um único item de caixa de seleção. Conversão pela metade.</t>
  </si>
  <si>
    <t xml:space="preserve">Converter os seis blocos em itens '- [ ]' com rótulo em negrito, como nos Caps. 5 e 8.</t>
  </si>
  <si>
    <t xml:space="preserve">**Governança prática em VISTO E IMIGRAÇÃO PARA FUNDADOR BRASILEIRO:** Ao documentarem os padrões de *O Espelho da Imigração e do IRS: Quantos Dias...*</t>
  </si>
  <si>
    <t xml:space="preserve">A volta da dupla ao Espelho é só o molde, que fala em "desvios de escopo" num capítulo sobre visto e IRS. Isso ocorre em 46 das 51 unidades que a dupla abre. Só 5:5936 retoma o desfecho.</t>
  </si>
  <si>
    <t xml:space="preserve">Trocar o molde por uma frase de desfecho da cena, no formato de 5:5936: o que a dupla fez, com número e consequência.</t>
  </si>
  <si>
    <t xml:space="preserve">na operação de São Paulo e Florianópolis, **Lucas e Marina** criaram uma trava clara contra desvios de escopo e queima ineficiente de capital.</t>
  </si>
  <si>
    <t xml:space="preserve">Única volta do arquétipo. A cena (inspeção da CBP em Miami, 183 dias) nunca se resolve, e o molde põe a dupla no Brasil com desfecho de outro tema.</t>
  </si>
  <si>
    <t xml:space="preserve">Fechar a cena: Lucas apresenta o Form 8840, entra com o pedido de O-1A e passa a lançar os dias na planilha do Ritual. Trocar o parágrafo de molde por esse desfecho.</t>
  </si>
  <si>
    <t xml:space="preserve">se a soma ponderada americana passar de 120 dias, acione imediatamente o contador</t>
  </si>
  <si>
    <t xml:space="preserve">Mistura dois números. 120 é o limite seguro de dias por ano (2513), não da soma ponderada, cujo gatilho é 183.</t>
  </si>
  <si>
    <t xml:space="preserve">'se a soma ponderada passar de 150 dias, ou se os dias no ano corrente passarem de 120, acione o contador'.</t>
  </si>
  <si>
    <t xml:space="preserve">Pelo teste de presença substancial, a pessoa vira residente fiscal nos EUA com ao menos 31 dias no ano e 183 dias na soma ponderada (todos os dias do ano, 1/3 do anterior e 1/6 de dois anos antes). Os 120 dias são o limite anual que mantém a soma abaixo de 183 ano após ano, não um limite da soma.</t>
  </si>
  <si>
    <t xml:space="preserve">https://hr.umn.edu/Compensation/Pay-and-Taxes/Tax-Information/Tax-information-Nonresident-Foreign-Nationals/Substantial-Presence-Test</t>
  </si>
  <si>
    <t xml:space="preserve">Confiando na previsão de economistas de que o dólar cairia até o fim do ano, Henrique decidiu não contratar proteção cambial (*hedge*).</t>
  </si>
  <si>
    <t xml:space="preserve">No Vol. 5, Cap. 7, Henrique já importou de Shenzhen e recebeu a regra de travar o saldo em dólar com NDF. Aqui repete o erro sem menção ao que aprendeu.</t>
  </si>
  <si>
    <t xml:space="preserve">Assumir a recaída: 'Mesmo depois da lição de Shenzhen, Henrique achou que um contrato em reais estava a salvo do dólar.' Isso dá tensão e respeita a cronologia.</t>
  </si>
  <si>
    <t xml:space="preserve">A seguir, aplicaremos cada ferramenta diretamente ao contrato de US$ 1,2 milhão dos sensores de silos de Henrique</t>
  </si>
  <si>
    <t xml:space="preserve">Promessa não cumprida. O corpo nunca volta ao contrato, e os exemplos são de quem recebe em dólar (NDF que protege receita, tabela comprada em USD), o oposto da posição de Henrique.</t>
  </si>
  <si>
    <t xml:space="preserve">Refazer os exemplos de 2612 a 2625 com o caso dele (compra a termo de US$ 1,2 milhão, call de dólar, cláusula de repasse) e manter o exportador como contraponto.</t>
  </si>
  <si>
    <t xml:space="preserve">travado na faixa de R$ 5,08 por dólar para vencimento em novembro, que teria blindado a margem integral</t>
  </si>
  <si>
    <t xml:space="preserve">Travar a R$ 5,08 com o dólar a R$ 4,90 custa cerca de R$ 220 mil sobre US$ 1,23 milhão. A margem cairia de 22% para cerca de 20%. O próprio 2619 explica esse custo do termo.</t>
  </si>
  <si>
    <t xml:space="preserve">'...que teria limitado a perda a cerca de R$ 220 mil, o custo do termo, em vez de R$ 1,2 milhão, preservando uma margem perto de 20%'.</t>
  </si>
  <si>
    <t xml:space="preserve">Com o dólar a R$ 4,90 na assinatura e cerca de US$ 1,23 milhão de custo dolarizado (55% de R$ 10,92 milhões), o termo a R$ 5,08 custaria cerca de R$ 220 mil. A margem cairia de 22% para cerca de 20,4%, não ficaria integral.</t>
  </si>
  <si>
    <t xml:space="preserve">IGNIÇÃO v5.2, Vol. 9, l. 2563, 2574 e 2619 (checagem interna)</t>
  </si>
  <si>
    <t xml:space="preserve">pode ver um trimestre operacional excelente virar prejuízo financeiro na demonstração de resultados (DRE)</t>
  </si>
  <si>
    <t xml:space="preserve">Na cena o contrato perdeu cerca de 40% do lucro, mas continuou lucrativo. O mesmo parágrafo chama de 'contrato de US$ 1,2 milhão' um contrato de R$ 14 milhões.</t>
  </si>
  <si>
    <t xml:space="preserve">'...ver quase metade do lucro de um contrato sumir na DRE' e '...à parcela de US$ 1,2 milhão em insumos do contrato de Henrique'.</t>
  </si>
  <si>
    <t xml:space="preserve">aplicaremos cada ferramenta diretamente ao contrato de US$ 1,2 milhão dos sensores de silos de Henrique</t>
  </si>
  <si>
    <t xml:space="preserve">O contrato é de R$ 14 milhões (9:2563). US$ 1,2 milhão é a parcela de custo em dólar. E a aplicação prometida (NDF a R$ 5,08) não aparece mais no capítulo.</t>
  </si>
  <si>
    <t xml:space="preserve">'à exposição de US$ 1,2 milhão do contrato de silos'. Na seção de NDF, fazer a conta: margem de 22% travada contra o R$ 1,2 milhão perdido.</t>
  </si>
  <si>
    <t xml:space="preserve">A gestão cambial em startup com exposição internacional envolve sete frentes.</t>
  </si>
  <si>
    <t xml:space="preserve">Quatro das sete frentes (tesouraria multimoeda, preços de transferência, folha, repatriação) repetem os Caps. 5 e 8. 2645 a 2651 refazem 2249 a 2251. A frase copia 2363.</t>
  </si>
  <si>
    <t xml:space="preserve">Manter aqui exposição, hedge natural, instrumentos e política. Deixar preços de transferência e folha no Cap. 5 e tesouraria multimoeda no Cap. 8, com remissão.</t>
  </si>
  <si>
    <t xml:space="preserve">CAC (custo de aquisição de cliente), LTV (lifetime value, ou valor vitalício do cliente)</t>
  </si>
  <si>
    <t xml:space="preserve">Glosas de termos básicos no Vol. 9, ao lado de 'reports (relatórios)', 'Unit economics (economia por unidade de cliente)' e da terceira glosa do Delaware Flip no volume.</t>
  </si>
  <si>
    <t xml:space="preserve">Cortar as glosas que o leitor do Vol. 9 já conhece e remeter ao Dicionário do Vol. 10.</t>
  </si>
  <si>
    <t xml:space="preserve">Qual percentual de revenue é em USD, em EUR, em outras moedas?</t>
  </si>
  <si>
    <t xml:space="preserve">Inglês sem necessidade em série: 'revenue', 'payroll', 'cloud bills', 'vendors', 'net exposure', 'reporting', 'leverage'. 'Board' e 'conselho' se alternam no capítulo.</t>
  </si>
  <si>
    <t xml:space="preserve">'Que parte da receita está em dólar, em euro e em outras moedas?' Usar 'conselho' em todo o capítulo.</t>
  </si>
  <si>
    <t xml:space="preserve">contratos em BRL com cláusula de reajuste pelo USD</t>
  </si>
  <si>
    <t xml:space="preserve">Indexação ao câmbio entre partes residentes no Brasil tem restrições legais (Lei 10.192/2001 e Lei 14.286/2021, art. 13). O texto recomenda a cláusula sem ressalva.</t>
  </si>
  <si>
    <t xml:space="preserve">Acrescentar: 'Entre empresas brasileiras, a validade dessa cláusula depende do enquadramento legal e da jurisprudência. Peça a redação ao jurídico.'</t>
  </si>
  <si>
    <t xml:space="preserve">Preço em reais atrelado ao dólar só é válido nas hipóteses do art. 13 da Lei 14.286/2021, como contraparte não residente, comércio exterior ou regra do CMN. Entre residentes fora dessas hipóteses, a vinculação à moeda estrangeira é vedada (Lei 10.192/2001, art. 1º, parágrafo único, I, com redação da Lei 14.286) e a cláusula em desacordo é nula de pleno direito.</t>
  </si>
  <si>
    <t xml:space="preserve">https://www.planalto.gov.br/ccivil_03/_ato2019-2022/2021/lei/l14286.htm | https://www.26notas.com.br/blog/?p=8362</t>
  </si>
  <si>
    <t xml:space="preserve">com Selic/CDI perto de 15% ao ano e juro americano em 4,5%</t>
  </si>
  <si>
    <t xml:space="preserve">O callout de 2572 diz que os dados refletem outubro de 2026, mas 15% e 4,5% são taxas de meados de 2025. O CDI de 15% volta em 2797 e 2806.</t>
  </si>
  <si>
    <t xml:space="preserve">Atualizar com as taxas de out/2026 e datar ('em outubro de 2026, com Selic de X%'), ou trocar por exemplo com diferencial de juros explícito.</t>
  </si>
  <si>
    <t xml:space="preserve">Em outubro de 2026 a Selic está em 13,75% ao ano (desde 17/9/2026), com CDI perto de 13,65%, e o Fed subiu os juros americanos em 16/9/2026 para a faixa de 3,75% a 4%. O diferencial cai para cerca de 10 pontos, o que dá prêmio de cerca de 2,3% em 90 dias, antes do spread.</t>
  </si>
  <si>
    <t xml:space="preserve">https://federalreserve.gov/newsevents/pressreleases/monetary20260916a.htm | https://api.bcb.gov.br/dados/serie/bcdata.sgs.432/dados?formato=json&amp;dataInicial=01/01/2025&amp;dataFinal=21/10/2026</t>
  </si>
  <si>
    <t xml:space="preserve">com bancos como Mercury, SVB (pós-reconstrução), JPMorgan, Bank of America e Chase</t>
  </si>
  <si>
    <t xml:space="preserve">JPMorgan e Chase são o mesmo banco, e a Mercury não é banco (opera com bancos parceiros). Conferir também a 'Resolução BCB 575/2026' citada na mesma frase.</t>
  </si>
  <si>
    <t xml:space="preserve">'...com bancos como JPMorgan Chase, Bank of America e First Citizens (que absorveu o SVB), ou fintechs como a Mercury, que operam com bancos parceiros'.</t>
  </si>
  <si>
    <t xml:space="preserve">A Mercury se declara fintech, não banco segurado pelo FDIC, e opera com Choice Financial Group e Column N.A. Em abril de 2026 recebeu só aprovação condicional da OCC para abrir o Mercury Bank, N.A. A Resolução BCB 575/2026 existe e vale desde 1/10/2026 para exportadores, devedores externos e empresas com sócio estrangeiro.</t>
  </si>
  <si>
    <t xml:space="preserve">https://www.businesswire.com/news/home/20260427949683/en/Mercury-Receives-OCC-Conditional-Approval-to-Establish-Mercury-Bank-N.A. | https://www.demarest.com.br/?p=168498</t>
  </si>
  <si>
    <t xml:space="preserve">Brex é similar. (evitando confundir contas globais de pessoa física para viagens</t>
  </si>
  <si>
    <t xml:space="preserve">Parêntese solto depois do ponto, começando em minúscula. Frase corrompida.</t>
  </si>
  <si>
    <t xml:space="preserve">'Brex é similar. Não confunda essas contas com contas globais de pessoa física para viagem, como a do Nubank.'</t>
  </si>
  <si>
    <t xml:space="preserve">Reserva estratégica em moeda de confiança (USD tipicamente) mais um pouco em moeda local.</t>
  </si>
  <si>
    <t xml:space="preserve">Contradiz 2612 (caixa alocado pela moeda de uso futuro) e a regra de não especular. Para startup com custos em reais, reserva em dólar é posição cambial aberta.</t>
  </si>
  <si>
    <t xml:space="preserve">'Reserva estratégica na moeda das obrigações futuras, com dólar só na medida das despesas dolarizadas.'</t>
  </si>
  <si>
    <t xml:space="preserve">Royalty por uso de IP, em que o IP tipicamente fica na holding (Delaware ou jurisdição favorável)</t>
  </si>
  <si>
    <t xml:space="preserve">Royalty remetido do Brasil a holding em jurisdição favorecida paga IRRF de 25%, CIDE e controle de preços de transferência. A frase sobre limites percentuais é anterior à Lei 14.596/2023.</t>
  </si>
  <si>
    <t xml:space="preserve">Ressalvar o custo de remeter royalties a paraíso fiscal e atualizar: 'desde 2024, royalties entre partes ligadas seguem o arm's length, sem os percentuais fixos antigos'. Validar com tributarista.</t>
  </si>
  <si>
    <t xml:space="preserve">Desde 1/1/2024 (Lei 14.596/2023), royalties pagos a parte relacionada no exterior seguem o arm's length, sem o teto fixo de dedutibilidade de até 5% da receita (Portaria MF 436/1958). A remessa segue pagando IRRF e CIDE de 10% (Lei 10.168/2000, art. 2º, § 2º).</t>
  </si>
  <si>
    <t xml:space="preserve">https://www.mondaq.com/brazil/trademark/1335396/new-legal-framework-introduces-changes-to-the-deductibility-of-royalty-payments-and-royalty-remittance-rules | https://www.planalto.gov.br/ccivil_03/leis/l10168.htm</t>
  </si>
  <si>
    <t xml:space="preserve">O break-even com EoR é tipicamente cinco a quinze funcionários no país, e varia.</t>
  </si>
  <si>
    <t xml:space="preserve">O mesmo parágrafo diz antes que o ponto de virada fica entre 15 e 20 pessoas, 'conforme visto no Capítulo 5'. Duas faixas para o mesmo número.</t>
  </si>
  <si>
    <t xml:space="preserve">Ficar com a faixa de 15 a 20 do Cap. 5 e cortar a segunda menção. Padronizar a grafia EOR, como no Cap. 5.</t>
  </si>
  <si>
    <t xml:space="preserve">CFO aprova política anualmente e revisa trimestralmente, controller executa hedges e faz report mensal, board aprova política e decisões grandes</t>
  </si>
  <si>
    <t xml:space="preserve">Dois aprovadores da mesma política e o controller executando hedge. O Cap. 8 diz que o CFO não executa, que quem aprova nunca executa e que a execução é do tesoureiro.</t>
  </si>
  <si>
    <t xml:space="preserve">'O conselho aprova a política. O CFO propõe e revisa. O tesoureiro executa. O controller registra e reporta.'</t>
  </si>
  <si>
    <t xml:space="preserve">As principais métricas a acompanhar são oito.</t>
  </si>
  <si>
    <t xml:space="preserve">A lista tem sete. Falta justamente a do título, o spread efetivo de câmbio.</t>
  </si>
  <si>
    <t xml:space="preserve">Acrescentar 'spread efetivo de câmbio sobre a PTAX, por operação e por banco' e manter 'oito'.</t>
  </si>
  <si>
    <t xml:space="preserve">detalhados no Capítulo 3 do Volume 5</t>
  </si>
  <si>
    <t xml:space="preserve">O Cap. 3 do Vol. 5 é Modelagem Financeira. Os tributos sobre remessa e importação de serviços (IRRF, CIDE) estão no Cap. 2 do Vol. 5.</t>
  </si>
  <si>
    <t xml:space="preserve">'detalhados no Capítulo 2 do Volume 5 (Contabilidade, regimes fiscais e tributário estratégico)'.</t>
  </si>
  <si>
    <t xml:space="preserve">nunca é "ganhar dinheiro acertando a cotação do dólar"; é comprar paz de espírito</t>
  </si>
  <si>
    <t xml:space="preserve">Antítese montada com ponto e vírgula, o caso que o autor quer cortar.</t>
  </si>
  <si>
    <t xml:space="preserve">'O hedge cambial serve para travar a margem que você já conquistou na venda, não para ganhar dinheiro acertando o dólar.'</t>
  </si>
  <si>
    <t xml:space="preserve">redesenharam toda a política de tesouraria que aplicaremos neste capítulo (especialmente no bloco de risco de contraparte e diversificação bancária)</t>
  </si>
  <si>
    <t xml:space="preserve">O bloco de risco de contraparte (2812) e o resto do capítulo não voltam a Lucas e Marina. A cena é de uma rodada de US$ 4,2 milhões, e o corpo fala de caixas acima de R$ 100 milhões.</t>
  </si>
  <si>
    <t xml:space="preserve">Pôr a dupla no bloco de 2812 (a divisão em três bancos, os 60 dias de folha no banco secundário) e dizer o que já vale para quem tem US$ 5 milhões em caixa.</t>
  </si>
  <si>
    <t xml:space="preserve">e simultaneamente insolvente na filial brasileira na terça-feira</t>
  </si>
  <si>
    <t xml:space="preserve">O problema descrito é de liquidez, não de solvência. Insolvência é passivo maior que ativo.</t>
  </si>
  <si>
    <t xml:space="preserve">'...e sem liquidez na filial brasileira na terça-feira'.</t>
  </si>
  <si>
    <t xml:space="preserve">(casa canônica). Este capítulo trata especificamente da camada multi-moeda</t>
  </si>
  <si>
    <t xml:space="preserve">'Casa canônica' é jargão de bastidor da edição. O mesmo parágrafo promete 'hedging operacional', que é tema do Cap. 7.</t>
  </si>
  <si>
    <t xml:space="preserve">'...ver o Capítulo 5 do Vol. 5. Aqui o foco é a gestão de caixa em várias moedas, países e contas.'</t>
  </si>
  <si>
    <t xml:space="preserve">FX (foreign exchange, ou câmbio) mal executado. Conta errada. Liquidez insuficiente forçando venda de ativo em má hora.</t>
  </si>
  <si>
    <t xml:space="preserve">Lista virada em fragmentos, com glosa de termo básico. O padrão volta em 2747, 2793 e 2829 ('Cômodo, arriscado.').</t>
  </si>
  <si>
    <t xml:space="preserve">'Sem tesoureiro dedicado, a empresa perde dinheiro com câmbio mal fechado, pagamento na conta errada, resgate às pressas e fraude.'</t>
  </si>
  <si>
    <t xml:space="preserve">Por Que Concentrar 100% do Caixa em um Único Banco ou Jurisdição É um Risco Existencial Desnecessário</t>
  </si>
  <si>
    <t xml:space="preserve">O corpo da seção fala de spread e de rendimento perdido, não de concentração. O risco de banco único só aparece em 2812 e 2829.</t>
  </si>
  <si>
    <t xml:space="preserve">Trazer para cá o parágrafo de risco de contraparte (2812) e a lição do SVB, ou retitular 'Quanto custa uma tesouraria mal feita'.</t>
  </si>
  <si>
    <t xml:space="preserve">CFO, Tesoureiro, Controller e Comitê de Auditoria/Finanças do Board</t>
  </si>
  <si>
    <t xml:space="preserve">O corpo descreve tesoureiro, analista, coordenador bancário, CFO e conselho. Controller e comitê de auditoria, que estão no título, não aparecem.</t>
  </si>
  <si>
    <t xml:space="preserve">Acrescentar o papel do controller (registro, conciliação, separação em relação à tesouraria) e do comitê (revisão do IPS e dos limites), ou ajustar o título.</t>
  </si>
  <si>
    <t xml:space="preserve">e a política de hedge (quando hedgiar, percentual, instrumentos)</t>
  </si>
  <si>
    <t xml:space="preserve">Inglês e decalques em série ('hedgiar', 'duration', 'threshold', 'Tier-1', 'cash position'). 'Board' domina o capítulo, enquanto o Espelho diz 'conselho'.</t>
  </si>
  <si>
    <t xml:space="preserve">'quando fazer hedge, em que percentual e com que instrumentos'. Trocar 'board' por 'conselho' e 'threshold' por 'limite'.</t>
  </si>
  <si>
    <t xml:space="preserve">um private banking se o caixa pessoal do fundador também está envolvido</t>
  </si>
  <si>
    <t xml:space="preserve">Põe o caixa pessoal do fundador no mapa bancário da empresa. É a mistura de patrimônio que a coleção condena desde o Vol. 1 e abre risco de desconsideração da personalidade jurídica.</t>
  </si>
  <si>
    <t xml:space="preserve">Cortar o item ou separar: 'O caixa pessoal do fundador fica fora da tesouraria da empresa, em banco e contas próprios.'</t>
  </si>
  <si>
    <t xml:space="preserve">É conselho, sem fato a conferir. O risco apontado pelo revisor existe: a confusão patrimonial, como a sociedade pagar repetidamente obrigações do sócio ou transferir ativos sem contraprestação, permite desconsiderar a personalidade jurídica (CC, art. 50, § 2º).</t>
  </si>
  <si>
    <t xml:space="preserve">https://www.legjur.com/legislacao/art/LEI_00104062002-50</t>
  </si>
  <si>
    <t xml:space="preserve">tarifas de TED, DOC, Pix</t>
  </si>
  <si>
    <t xml:space="preserve">O DOC foi extinto pelos bancos em 2024.</t>
  </si>
  <si>
    <t xml:space="preserve">'tarifas de TED, Pix e boleto'.</t>
  </si>
  <si>
    <t xml:space="preserve">Segundo a Febraban, os bancos deixaram de oferecer o DOC às 22h de 15/1/2024 e encerraram o processamento de DOC e TEC em 29/2/2024. Em 2026 restam TED, Pix e boleto.</t>
  </si>
  <si>
    <t xml:space="preserve">https://www.suno.com.br/noticias/?p=399241</t>
  </si>
  <si>
    <t xml:space="preserve">apenas a **reserva estratégica** (acima de 180 dias, que excede 12 meses de fôlego operacional)</t>
  </si>
  <si>
    <t xml:space="preserve">180 dias são seis meses, não doze. A faixa de 0 a 30 dias vira 'um ou dois meses de queima', e o título (2762) chama as faixas de 'Operacional, Reserva e Estratégica'.</t>
  </si>
  <si>
    <t xml:space="preserve">Fixar três faixas com os mesmos nomes no título e no corpo (operacional, tática, estratégica) e prazos coerentes: até 1 mês, de 1 a 6 meses, acima de 6 meses.</t>
  </si>
  <si>
    <t xml:space="preserve">A nona camada é risco de contraparte, e ela merece atenção redobrada.</t>
  </si>
  <si>
    <t xml:space="preserve">Ordinal sem série: nada antes é numerado. Resto da estrutura antiga. O teto de 'trinta a quarenta por cento' também diverge dos 30% de 2778, 2861 e 2891.</t>
  </si>
  <si>
    <t xml:space="preserve">Subtítulo próprio ('Risco de contraparte') e teto único de 30% por banco.</t>
  </si>
  <si>
    <t xml:space="preserve">acima do limite de US$ 250 mil do FDIC; o resgate integral dos depositantes no domingo veio por decisão sistêmica excepcional</t>
  </si>
  <si>
    <t xml:space="preserve">Ponto e vírgula juntando duas frases. O capítulo tem cerca de dez assim na prosa, além dos que separam listas (2778, 2797, 2819).</t>
  </si>
  <si>
    <t xml:space="preserve">'...acima do limite de US$ 250 mil do FDIC. O resgate integral no domingo veio de uma decisão excepcional do Tesouro e do Fed, que não se deve esperar na próxima crise.'</t>
  </si>
  <si>
    <t xml:space="preserve">Documente a natureza jurídica antes de transferir o primeiro dólar. Tratado em detalhe no</t>
  </si>
  <si>
    <t xml:space="preserve">O Cap. 7 não trata de mútuo intercompany, IRRF sobre juros nem registro no Banco Central. Só fala de preços de transferência em geral.</t>
  </si>
  <si>
    <t xml:space="preserve">Tirar 'Tratado em detalhe' ou apontar para onde o tema está. Se não estiver em lugar nenhum, este parágrafo é a casa do tema e precisa de mais duas frases.</t>
  </si>
  <si>
    <t xml:space="preserve">Em 2024, o tesoureiro investe em LFT de vinte e quatro meses sem atualizar a política.</t>
  </si>
  <si>
    <t xml:space="preserve">LFT é pós-fixada e tem duration perto de zero, qualquer que seja o vencimento. O exemplo confunde prazo com duration e não violaria o limite.</t>
  </si>
  <si>
    <t xml:space="preserve">Trocar o ativo: 'investe em CDB prefixado de vinte e quatro meses' ou 'em LTN de dois anos'.</t>
  </si>
  <si>
    <t xml:space="preserve">A LFT rende 100% da Selic mais um pequeno spread prefixado, e o preço só oscila com esse spread (ágio ou deságio). A sensibilidade a juros fica perto de zero em qualquer vencimento, então uma LFT de 24 meses não estoura limite de duration de 180 dias.</t>
  </si>
  <si>
    <t xml:space="preserve">https://conteudos.xpi.com.br/renda-fixa/relatorios/quem-mexeu-no-meu-tesouro-selic/</t>
  </si>
  <si>
    <t xml:space="preserve">CIDE (10%, Lei 10.168/2000)</t>
  </si>
  <si>
    <t xml:space="preserve">A CIDE não incide sobre licença de software sem transferência de tecnologia (Lei 11.452/2007). Para SaaS a Receita tem posição própria. Conferir também o IOF de 3,5% para serviços.</t>
  </si>
  <si>
    <t xml:space="preserve">'CIDE (10%) sobre serviços técnicos e royalties com transferência de tecnologia, não sobre a simples licença de software'. Validar o caso SaaS e a alíquota de IOF com tributarista.</t>
  </si>
  <si>
    <t xml:space="preserve">A CIDE de 10% incide sobre royalties e serviços técnicos remetidos ao exterior (Lei 10.168/2000, art. 2º), mas não sobre a licença de uso ou de comercialização de software, salvo com transferência de tecnologia (§ 1º-A, incluído pela Lei 11.452/2007). O IOF-câmbio de 3,5% sobre serviços confere (Decreto 12.499/2025).</t>
  </si>
  <si>
    <t xml:space="preserve">https://www.planalto.gov.br/ccivil_03/leis/l10168.htm | https://lefosse.com/noticias/alerta/governo-revoga-alteracoes-no-iof-com-novo-decreto-veja-nosso-guia-completo-e-conheca-as-mudancas/</t>
  </si>
  <si>
    <t xml:space="preserve">IOF (zero vírgula trinta e oito por cento, ou um vírgula um, ou três vírgula cinco, dependendo do tipo de operação)</t>
  </si>
  <si>
    <t xml:space="preserve">Números por extenso em texto técnico, misturados com algarismos na mesma frase (15%, 9,25%). O trecho tem mais de cem casos ('quinhentos mil dólares em noventa dias à taxa cinco').</t>
  </si>
  <si>
    <t xml:space="preserve">Usar algarismos para valores, taxas e prazos: 'IOF de 0,38%, 1,1% ou 3,5%, conforme a operação'.</t>
  </si>
  <si>
    <t xml:space="preserve">*Tesouraria Corporativa e Administração Financeira* (Fernando Motta Fortuna)</t>
  </si>
  <si>
    <t xml:space="preserve">Referência provavelmente inexistente. O callout gêmeo de 2733 cita outro livro, 'Mercado Financeiro: Produtos e Serviços', de Eduardo Fortuna. Parece mistura de título e nome.</t>
  </si>
  <si>
    <t xml:space="preserve">Confirmar título e autor. Se não existir, ficar com Eduardo Fortuna, 'Mercado Financeiro: Produtos e Serviços'.</t>
  </si>
  <si>
    <t xml:space="preserve">Não achei registro do livro 'Tesouraria Corporativa e Administração Financeira' nem de autor chamado Fernando Motta Fortuna. A obra real é 'Mercado Financeiro: Produtos e Serviços', de Eduardo Fortuna (Qualitymark).</t>
  </si>
  <si>
    <t xml:space="preserve">https://pucsp.br/sites/default/files/download/graduacao/cursos/ciencias-economicas/optativas-1sem2025/economia-aplicada-mercado-financeiro.pdf</t>
  </si>
  <si>
    <t xml:space="preserve">Este capítulo consolida os parâmetros operacionais de tesouraria corporativa multi-moeda (taxas de referência CDI e SOFR</t>
  </si>
  <si>
    <t xml:space="preserve">O callout de validade aparece duas vezes, na abertura (2733) e no fim (2875), quase igual, com bibliografias diferentes.</t>
  </si>
  <si>
    <t xml:space="preserve">Manter um só, na abertura, com a bibliografia conferida.</t>
  </si>
  <si>
    <t xml:space="preserve">Única volta do arquétipo depois da cena, com desfecho de outro tema. É a mesma frase do molde de Henrique no Cap. 4 (2183).</t>
  </si>
  <si>
    <t xml:space="preserve">Fechar com o resultado da cena: três bancos, 60 dias de folha no banco secundário, teste mensal de pagamento. Isso amarra Espelho e Ritual.</t>
  </si>
  <si>
    <t xml:space="preserve">e, na Parte 3, acompanharemos a auditoria pós-incidente (*post-mortem* sem caça às bruxas) que blindou a infraestrutura.</t>
  </si>
  <si>
    <t xml:space="preserve">Não existe Parte 3. O item sobre post-mortem público do antigo Cap. 10 saiu na fusão. Sobram o parágrafo "Recuperação pós-crise" e um checklist.</t>
  </si>
  <si>
    <t xml:space="preserve">Criar a Parte 3 com o post-mortem do apagão de Henrique (linha do tempo, causa raiz, o que mudou no runbook) ou reescrever a promessa para o que o capítulo entrega.</t>
  </si>
  <si>
    <t xml:space="preserve">O apagão das 42 cooperativas de Henrique será o fio condutor das três partes deste capítulo</t>
  </si>
  <si>
    <t xml:space="preserve">Promessa não cumprida. Henrique some depois da linha 2925. A Parte 2 e as seções 2 a 7 nunca usam o apagão. O caso só volta no título do Espelho e no molde.</t>
  </si>
  <si>
    <t xml:space="preserve">Costurar o caso em quatro pontos: o comunicado provisório das 5h, a ordem das ligações (cooperativas, prefeituras, imprensa regional), o silêncio tático sobre a SRE e o post-mortem. Uma ou duas frases por seção.</t>
  </si>
  <si>
    <t xml:space="preserve">Um incêndio elétrico em um centro de distribuição terceirizado somado a um ataque coordenado de negação de serviço nos servidores de telemetria</t>
  </si>
  <si>
    <t xml:space="preserve">Incêndio em centro de distribuição (armazém) não derruba telemetria. Pelo resto da cena (SRE, backup, failover), o termo é centro de dados. Dois eventos raros juntos soam forçados.</t>
  </si>
  <si>
    <t xml:space="preserve">"Um incêndio elétrico no data center terceirizado que hospeda a telemetria..." e escolher um só gatilho, incêndio ou ataque.</t>
  </si>
  <si>
    <t xml:space="preserve">É cena fictícia, sem fato externo a conferir. Pela coerência interna (telemetria, falha de infraestrutura na l. 2921, BCP e DRP), o gatilho plausível é incêndio no data center que hospeda a telemetria, não em centro de distribuição.</t>
  </si>
  <si>
    <t xml:space="preserve">IGNIÇÃO v5.2, Vol. 9, l. 2906 e 2921 (checagem interna)</t>
  </si>
  <si>
    <t xml:space="preserve">acionar os quatro papéis de comando (Comandante do Incidente, Líder Técnico, Líder de Comunicação e Líder Jurídico)</t>
  </si>
  <si>
    <t xml:space="preserve">Os quatro papéis mudam de nome a cada aparição (2906, 2977, 3307: Líder Técnico de Resolução ou de Operações, Porta-Voz, Guardião Jurídico) e o protocolo tem três nomes.</t>
  </si>
  <si>
    <t xml:space="preserve">Fixar um nome para o protocolo e para cada papel (ex.: Comandante, Técnico, Porta-voz, Registro jurídico) e repeti-los iguais no corpo, no Espelho e no Ritual.</t>
  </si>
  <si>
    <t xml:space="preserve">assumir o comando calmo, centralizado e implacável quando a sirene toca.</t>
  </si>
  <si>
    <t xml:space="preserve">Adjetivo da lista vetada, em fila de três. Também "execução digna e cirúrgica" (2898) e "funcionamento extraordinário" (3035).</t>
  </si>
  <si>
    <t xml:space="preserve">"assumir o comando com calma, numa só voz, quando a sirene toca." Em 2898: "execução digna de layoffs".</t>
  </si>
  <si>
    <t xml:space="preserve">seguido pelo **Capítulo 10** (comunicação crítica externa e interna) e pelo **Capítulo 11** (reestruturação e *layoffs*).</t>
  </si>
  <si>
    <t xml:space="preserve">Numeração antiga. Hoje o Cap. 10 é Layoffs e o Cap. 11 é Recuperação Judicial. A comunicação crítica foi fundida neste Cap. 9.</t>
  </si>
  <si>
    <t xml:space="preserve">Trocar por "seguido pelo Capítulo 10 (layoffs e downsizing) e pelo Capítulo 11 (recuperação judicial e wind-down)". Ou cortar, já que o item 4 cita o Cap. 11.</t>
  </si>
  <si>
    <t xml:space="preserve">&gt; 3. Capítulo 9 (Gestão de Crise, Continuidade Operacional e Comunicação Crítica), comunicação a stakeholders</t>
  </si>
  <si>
    <t xml:space="preserve">O callout promete "Quatro capítulos", mas o item 3 repete o próprio Cap. 9 (resto do antigo Cap. 10). No item 1, "preparacao e detecao" está sem acento.</t>
  </si>
  <si>
    <t xml:space="preserve">Refazer a lista: Vol. 8, Cap. 12 (preparação e detecção), Cap. 9 (resposta, continuidade e comunicação), Cap. 10 (layoffs), Cap. 11 (encerramento). Ajustar "Quatro capítulos" e os acentos.</t>
  </si>
  <si>
    <t xml:space="preserve">O que separa uma resposta eficaz do colapso operacional não é improviso heroico no momento do aperto. É preparação feita com calma quando nada estava dando errado.</t>
  </si>
  <si>
    <t xml:space="preserve">Antítese "não é X. É Y". Repete-se em 3115 ("Essa distinção não é desonestidade. É a diferença...").</t>
  </si>
  <si>
    <t xml:space="preserve">"Resposta eficaz vem de preparação feita com calma, quando nada estava dando errado."</t>
  </si>
  <si>
    <t xml:space="preserve">A primeira metade deste capítulo mostra como montar essa estrutura preventiva em tempo de paz</t>
  </si>
  <si>
    <t xml:space="preserve">A abertura (9:2906) anuncia 'três partes' (Parte 1, 2 e 3). Aqui são duas metades. Ficaram os roteiros de dois capítulos fundidos.</t>
  </si>
  <si>
    <t xml:space="preserve">Manter um só roteiro, o de três partes, e cortar 9:2925.</t>
  </si>
  <si>
    <t xml:space="preserve">Segundo roteiro do capítulo em quatro parágrafos, e contraditório: a abertura anuncia três partes, aqui são duas metades. O parágrafo 2921 ainda repete a cena das 4h12.</t>
  </si>
  <si>
    <t xml:space="preserve">Manter um só roteiro (o da abertura, corrigido) e cortar 2921 e 2925, ou fundi-los numa frase.</t>
  </si>
  <si>
    <t xml:space="preserve">focado em restaurar servidores, bancos de dados e redes (via *backup* isolado e *failover* automático para infraestrutura reserva) focado em recuperação técnica de infraestrutura</t>
  </si>
  <si>
    <t xml:space="preserve">Frase corrompida: duas versões emendadas, "focado em" duas vezes e duas glosas de backup e failover. O parágrafo também redefine o BCP logo após 2933 (Planning, depois Plan).</t>
  </si>
  <si>
    <t xml:space="preserve">"O DRP é o subconjunto técnico do BCP: restaura servidores, bancos de dados e redes com backup isolado e failover para infraestrutura reserva. O BCP cobre também pessoas, processos, fornecedores e comunicação."</t>
  </si>
  <si>
    <t xml:space="preserve">Pair programming e knowledge sharing: ninguém é único detentor de parte crítica do sistema. Buddy system: cada pessoa crítica tem um "buddy" que acompanha trabalho</t>
  </si>
  <si>
    <t xml:space="preserve">Inglês sem necessidade em série. O capítulo tem cerca de 25 casos: "Rebuild de relacionamentos" (3027), "delay" (3029), "SLA credits" (3017), "misconduct" (3011).</t>
  </si>
  <si>
    <t xml:space="preserve">"Programação em par e troca de conhecimento", "dupla de cobertura", "rodízio entre áreas", "reconstrução de relacionamentos", "atraso", "créditos de SLA".</t>
  </si>
  <si>
    <t xml:space="preserve">(aprofundada passo a passo no **Capítulo 10, Comunicação de Crise**)</t>
  </si>
  <si>
    <t xml:space="preserve">Remissão com numeração antiga. O Cap. 10 trata de layoffs. A comunicação de crise está neste mesmo capítulo, a partir de "Os Primeiros 60 Minutos".</t>
  </si>
  <si>
    <t xml:space="preserve">"(detalhada adiante neste capítulo, a partir de 'Os Primeiros 60 Minutos')".</t>
  </si>
  <si>
    <t xml:space="preserve">Em demissão em massa (layoff): a decisão precisa estar pronta antes de comunicar.</t>
  </si>
  <si>
    <t xml:space="preserve">Parágrafo de layoff dentro do Cap. 9 antecipa e duplica o Cap. 10 (Tema 638, pacote, comunicação no mesmo dia) sem remeter a ele.</t>
  </si>
  <si>
    <t xml:space="preserve">Reduzir a duas frases e remeter: "Em demissão em massa, siga o roteiro do Capítulo 10, incluindo o diálogo prévio com o sindicato (Tema 638 do STF)."</t>
  </si>
  <si>
    <t xml:space="preserve">Cuidado com o fundador. Crise aguda gera trauma. Burnout pós-crise é comum. Terapia, férias, apoio, não como luxo, como manutenção.</t>
  </si>
  <si>
    <t xml:space="preserve">Lista virada em frases soltas, padrão de toda a Parte 2 (3003, 3023 a 3035): rótulo, ponto, fragmento sem verbo.</t>
  </si>
  <si>
    <t xml:space="preserve">"Cuide do fundador. Crise aguda deixa marca e o esgotamento depois dela é comum. Terapia, férias e apoio entram como manutenção, não como luxo."</t>
  </si>
  <si>
    <t xml:space="preserve">### 2. Os Primeiros 60 Minutos: A Janela de Ouro</t>
  </si>
  <si>
    <t xml:space="preserve">Depois de "Parte 1" e "Parte 2", a numeração recomeça em 2 e salta para 4, 5, 6 e 7. Os itens 1 e 3 do antigo Cap. 10 foram cortados e a costura ficou à vista.</t>
  </si>
  <si>
    <t xml:space="preserve">Agrupar as seções 2 a 7 como "Parte 3: Comunicação crítica", com subtítulos sem número, ou renumerar em sequência (3.1 a 3.5).</t>
  </si>
  <si>
    <t xml:space="preserve">você pode e deve comunicar o que aconteceu; você não deve admitir responsabilidade antes de concluir a investigação e ter orientação jurídica.</t>
  </si>
  <si>
    <t xml:space="preserve">Ponto e vírgula monta a antítese central da seção. Há cerca de seis na prosa do capítulo (2906, 2925, 2977, 3009).</t>
  </si>
  <si>
    <t xml:space="preserve">"Você pode e deve comunicar o que aconteceu. Não deve admitir responsabilidade antes de concluir a investigação e ouvir o jurídico."</t>
  </si>
  <si>
    <t xml:space="preserve">Defina uma regra clara de revisão jurídica para emergências: a minuta segue para o advogado com prazo máximo de 30 minutos.</t>
  </si>
  <si>
    <t xml:space="preserve">Repete a regra dos 30 minutos e do modelo pré-aprovado já dada na linha 3082. Efeito da fusão dos dois capítulos.</t>
  </si>
  <si>
    <t xml:space="preserve">Manter a regra num só lugar (de preferência aqui, com o papel do advogado) e reduzir 3082 a "advogado de crise, com prazo de 30 minutos".</t>
  </si>
  <si>
    <t xml:space="preserve">Este é o canal que a maioria dos fundadores esquece: e é o mais crítico para a reputação de longo prazo.</t>
  </si>
  <si>
    <t xml:space="preserve">Dois-pontos no lugar do antigo travessão, antes de "e", quebra a sintaxe. Mesmo padrão em 3115, 3134 e 3213.</t>
  </si>
  <si>
    <t xml:space="preserve">"Este é o canal que a maioria dos fundadores esquece, e o que mais pesa na reputação de longo prazo." Em 3213: "...costumam ficar fora do mapa de crise."</t>
  </si>
  <si>
    <t xml:space="preserve">A ordem de comunicação em crise não é aleatória. Comunicar na ordem errada cria novos problemas: investidor que lê no TechCrunch antes de ouvir de você é um problema que vai durar anos.</t>
  </si>
  <si>
    <t xml:space="preserve">O mapa de quatro prioridades omite reguladores (ANPD, Bacen, CVM, agências) e seguradora, que têm prazo legal ou contratual. TechCrunch é referência distante do leitor brasileiro.</t>
  </si>
  <si>
    <t xml:space="preserve">Incluir uma prioridade para reguladores e seguradora, no prazo legal (ANPD em três dias úteis, Res. CD/ANPD 15/2024). Trocar TechCrunch por Valor Econômico ou Brazil Journal.</t>
  </si>
  <si>
    <t xml:space="preserve">O que funcionava na gestão de crise tradicional, notas longas, silêncio até ter todos os fatos, respostas cuidadosas e corporativas, pode amplificar o problema nas redes.</t>
  </si>
  <si>
    <t xml:space="preserve">O travessão virou vírgula e o aposto se confunde com o sujeito. O mesmo ocorre em 3518, 3557, 3636 e 3715.</t>
  </si>
  <si>
    <t xml:space="preserve">"O que funcionava na gestão de crise tradicional (notas longas, silêncio até ter todos os fatos, respostas corporativas) pode amplificar o problema nas redes."</t>
  </si>
  <si>
    <t xml:space="preserve">O influenciador que recebe uma ligação do assessor com contexto antes de publicar frequentemente pública algo mais equilibrado.</t>
  </si>
  <si>
    <t xml:space="preserve">"pública" (adjetivo) no lugar do verbo "publica".</t>
  </si>
  <si>
    <t xml:space="preserve">"O influenciador que recebe do assessor uma ligação com contexto antes de publicar tende a publicar algo mais equilibrado."</t>
  </si>
  <si>
    <t xml:space="preserve">Se a sala de crise (*war room*) precisa ser acionada para incidentes graves mais de uma vez por trimestre, há uma falha estrutural de arquitetura ou de gestão que exige correção na raiz.</t>
  </si>
  <si>
    <t xml:space="preserve">Repete quase igual o parêntese da linha 2961. A armadilha seguinte (3279, saúde do fundador) também repete 3031.</t>
  </si>
  <si>
    <t xml:space="preserve">Cortar o parêntese de 2961 e manter a regra só aqui. Em 3279, remeter a "Recuperação pós-crise" em vez de repetir.</t>
  </si>
  <si>
    <t xml:space="preserve">Com o filtro de *O Espelho de Ben Horowitz: Quando a Sirene Toca...* implantado em Curitiba, **Henrique** eliminou o improviso comercial e encurtou o ciclo de decisão.</t>
  </si>
  <si>
    <t xml:space="preserve">O parágrafo de molde cita um Espelho que não existe nesta edição (título da v5.0) e dá a Henrique um ganho comercial alheio à crise técnica. É o único desfecho do caso.</t>
  </si>
  <si>
    <t xml:space="preserve">Trocar por um desfecho real do apagão: em quantas horas a telemetria voltou, quantas das 42 cooperativas ficaram e qual mudança entrou no runbook.</t>
  </si>
  <si>
    <t xml:space="preserve">Com o filtro de *O Espelho de Ben Horowitz: Quando a Sirene Toca...* implantado em Curitiba</t>
  </si>
  <si>
    <t xml:space="preserve">O molde cita um Espelho que não existe. O título real (9:3295) é 'O Espelho da Madrugada: quando o alerta toca às 4h12'. O mesmo ocorre em 6:1352 e 9:384.</t>
  </si>
  <si>
    <t xml:space="preserve">Apagar o molde e abrir o Espelho com o desfecho do apagão: em quantas horas as 42 cooperativas voltaram e quantos contratos ficaram.</t>
  </si>
  <si>
    <t xml:space="preserve">O resultado no colega foi devastador: seis meses de terror psicológico onde os melhores talentos pediram demissão voluntariamente achando que o barco estava afundando.</t>
  </si>
  <si>
    <t xml:space="preserve">Adjetivo inflado, "onde" com valor de tempo e o clichê do barco afundando, que volta em 3530. Também "diferença enorme" (3330) e "reduz drasticamente" (3397).</t>
  </si>
  <si>
    <t xml:space="preserve">"No colega, vieram seis meses de medo, em que os melhores pediram demissão por achar que a empresa ia quebrar."</t>
  </si>
  <si>
    <t xml:space="preserve">Quem saiu sentiu-se respeitado; quem ficou entendeu a matemática de sobrevivência e voltou a construir no dia seguinte.</t>
  </si>
  <si>
    <t xml:space="preserve">Ponto e vírgula monta antítese em fecho de efeito. Há mais dois na prosa do capítulo (3390, 3441).</t>
  </si>
  <si>
    <t xml:space="preserve">"Quem saiu se sentiu respeitado. Quem ficou entendeu a conta e voltou ao trabalho no dia seguinte."</t>
  </si>
  <si>
    <t xml:space="preserve">criaram um banco público de recolocação compartilhado com sessenta outras empresas</t>
  </si>
  <si>
    <t xml:space="preserve">Lista pública de desligados com dados pessoais exige consentimento de cada pessoa (LGPD). Sem ressalva, o modelo induz a expor quem saiu.</t>
  </si>
  <si>
    <t xml:space="preserve">"...criaram, com o consentimento de cada desligado, um banco de recolocação compartilhado com sessenta empresas".</t>
  </si>
  <si>
    <t xml:space="preserve">O banco de recolocação é prática legítima, mas compartilhar dados de desligados com outras sessenta empresas é tratamento de dado pessoal e precisa de base legal do art. 7º da LGPD. Se a base for o consentimento, o compartilhamento com outros controladores exige consentimento específico para esse fim (art. 7º, § 5º).</t>
  </si>
  <si>
    <t xml:space="preserve">acompanhando como Rafael e Bia dimensionaram o corte único na operação de Recife e Goiânia para recuperar 18 meses de fôlego de caixa sem destruir a cultura de quem permaneceu.</t>
  </si>
  <si>
    <t xml:space="preserve">A abertura diz que o corte de 22% levou ao breakeven. Aqui são 18 meses de fôlego. Nenhuma conta mostra como R$ 450 mil de queima e R$ 3,15 milhões em caixa chegam lá, pagas as rescisões.</t>
  </si>
  <si>
    <t xml:space="preserve">Escolher um alvo e mostrar a conta numa frase: folha, economia mensal do corte, custo das rescisões e queima nova. Ex.: "a queima caiu para R$ 160 mil e o caixa, já pagas as rescisões, passou a cobrir 18 meses".</t>
  </si>
  <si>
    <t xml:space="preserve">cobre downturns (crises de mercado) e cortes como cenário.</t>
  </si>
  <si>
    <t xml:space="preserve">O Cap. 9 não trata de crise de mercado. Tem um parágrafo de layoff como cenário (3009). A remissão promete o que não está lá.</t>
  </si>
  <si>
    <t xml:space="preserve">"O Capítulo 9 trata da crise aguda e cita o layoff como um dos cenários."</t>
  </si>
  <si>
    <t xml:space="preserve">Pivô, em que a mudança de direção deixa certos skills (habilidades) desnecessários.</t>
  </si>
  <si>
    <t xml:space="preserve">Glosa automática entre parênteses. Também "downturn (crise)" (3336), "Compliance (conformidade)" (3348) e PDV definido duas vezes (3373 e 3392).</t>
  </si>
  <si>
    <t xml:space="preserve">Usar só o termo em português: "deixa certas habilidades sem uso", "crise", "conformidade trabalhista". Definir PDV uma vez.</t>
  </si>
  <si>
    <t xml:space="preserve">### Por que adiar um corte inevitável ou fatiar em várias rodadas destrói quem sai e quem fica (e quais alternativas esgotar antes)</t>
  </si>
  <si>
    <t xml:space="preserve">O corpo não traz as alternativas. Elas aparecem só em "Antes da Faca" (3412), depois da coreografia do dia e das 48 horas seguintes. Ordem invertida.</t>
  </si>
  <si>
    <t xml:space="preserve">Mover "Antes da Faca" para logo depois desta seção, antes da preparação do corte, e tirar o parêntese do título.</t>
  </si>
  <si>
    <t xml:space="preserve">### A Regra do Corte Único: Cortando Projetos e Escopos Inteiros em Vez de Pedir Para Menos Gente Fazer Tudo Igual</t>
  </si>
  <si>
    <t xml:space="preserve">O corpo trata de dimensionamento e critérios de escolha. Corte de projetos e escopos não aparece aqui, só na pergunta 2 do Espelho e no bloco "Pós".</t>
  </si>
  <si>
    <t xml:space="preserve">Trazer para cá o corte de escopo (para cada área reduzida, a lista de projetos e reuniões encerrados) ou renomear: "Como dimensionar o corte e escolher quem sai".</t>
  </si>
  <si>
    <t xml:space="preserve">Os critérios para definir o tamanho do corte começam pelo target de redução de burn. Quanto precisa cortar para atingir o runway-target.</t>
  </si>
  <si>
    <t xml:space="preserve">Jargão em inglês em série. O capítulo tem cerca de 80 ocorrências: target, burn, roles, core versus periphery, calibration session, timing, paperwork, all-hands, managers.</t>
  </si>
  <si>
    <t xml:space="preserve">"O tamanho do corte parte da meta de redução da queima: quanto cortar para chegar ao fôlego desejado." Usar gestores, reunião geral, conversa individual, papelada.</t>
  </si>
  <si>
    <t xml:space="preserve">benefícios continuados (saúde por X meses é gesto comum)</t>
  </si>
  <si>
    <t xml:space="preserve">Variável de rascunho "X meses" ficou no texto.</t>
  </si>
  <si>
    <t xml:space="preserve">"(manter o plano de saúde por três a seis meses é gesto comum)", em linha com 3367.</t>
  </si>
  <si>
    <t xml:space="preserve">Acima do mínimo, comum em layoffs bem conduzidos, vão severance adicional de um a três meses de salário além do legal</t>
  </si>
  <si>
    <t xml:space="preserve">Falta dizer que a indenização paga por liberalidade na dispensa sofre IR na fonte (STJ, recurso repetitivo). Só a adesão a PDV fica isenta (Súmula 215 do STJ). Muda o líquido prometido.</t>
  </si>
  <si>
    <t xml:space="preserve">Acrescentar: "O valor extra por liberalidade tem IR retido na fonte. Pago via PDV previsto em acordo coletivo, fica isento (Súmula 215 do STJ). Confirme com o contador."</t>
  </si>
  <si>
    <t xml:space="preserve">Pagar meses extras na dispensa é prática comum, mas o valor pago por liberalidade do empregador sofre imposto de renda, como decidiu a 1ª Seção do STJ em recurso repetitivo (2009). Só fica isenta a indenização por adesão a programa de demissão voluntária (Súmula 215 do STJ).</t>
  </si>
  <si>
    <t xml:space="preserve">https://www.coad.com.br/home/noticias-detalhe/21753/stj-decide-sobre-incidencia-de-ir-em-rescisao-de-contrato</t>
  </si>
  <si>
    <t xml:space="preserve">Nove da manhã, o CEO comunica os managers em primeiro encontro.</t>
  </si>
  <si>
    <t xml:space="preserve">Contradiz 3363, que manda treinar os gestores na véspera. E o roteiro de 3363 prevê "passagem imediata para o RH", mas aqui o RH só entra a partir das 11h30.</t>
  </si>
  <si>
    <t xml:space="preserve">"Às 9h, o CEO faz o último alinhamento com os gestores, treinados na véspera." E alinhar o RH: presente na conversa individual ou logo depois dela.</t>
  </si>
  <si>
    <t xml:space="preserve">Sua posição é uma das que foi eliminada como parte de reestruturação.</t>
  </si>
  <si>
    <t xml:space="preserve">Concordância: "uma das que foram eliminadas". A frase vai para a boca do gestor, então importa.</t>
  </si>
  <si>
    <t xml:space="preserve">"Sua posição está entre as que foram eliminadas na reestruturação."</t>
  </si>
  <si>
    <t xml:space="preserve">### Direito do Trabalho no Layoff Brasileiro: Intervenção Sindical Prévia Obrigatória em Dispensa Coletiva (Tema 638 do STF, Sem Necessidade de Autorização), Estabilidades e Verbas em 10 Dias</t>
  </si>
  <si>
    <t xml:space="preserve">Título de 30 palavras, em Title Case, que resume a seção em vez de nomeá-la. Padrão em boa parte do trecho (3332, 3420, 3537, 3582).</t>
  </si>
  <si>
    <t xml:space="preserve">"Direito do trabalho no corte coletivo". Os detalhes (Tema 638, estabilidades, 10 dias) ficam no corpo.</t>
  </si>
  <si>
    <t xml:space="preserve">FGTS: multa rescisória de quarenta por cento sobre saldo, saque pelo ex-funcionário.</t>
  </si>
  <si>
    <t xml:space="preserve">Contradiz 3367 e 3652: a multa incide sobre todos os depósitos do contrato, não sobre o saldo. E quem optou pelo saque-aniversário não saca o saldo na dispensa, só a multa.</t>
  </si>
  <si>
    <t xml:space="preserve">"FGTS: multa de 40% sobre todos os depósitos do contrato, corrigidos. O saque do saldo depende da modalidade: no saque-aniversário, o trabalhador recebe só a multa."</t>
  </si>
  <si>
    <t xml:space="preserve">A multa de 40% incide sobre todos os depósitos feitos durante o contrato, corrigidos e com juros, não sobre o saldo (Lei 8.036/1990, art. 18, § 1º). Quem optou pelo saque-aniversário e é demitido sem justa causa recebe a multa, mas não saca o saldo.</t>
  </si>
  <si>
    <t xml:space="preserve">https://www.legjur.com/legislacao/art/lei_00080361990-18 | https://fenacon.org.br/noticias/trabalhador-que-usou-saque-aniversario-do-fgts-e-foi-demitido-pode-sacar-saldo/</t>
  </si>
  <si>
    <t xml:space="preserve">CLT e obrigações começam pelo aviso previo (Lei 12.506/2011)</t>
  </si>
  <si>
    <t xml:space="preserve">"previo" sem acento. E o parágrafo repete o aviso prévio proporcional já detalhado em 3367.</t>
  </si>
  <si>
    <t xml:space="preserve">"aviso prévio". Cortar a repetição e remeter a 3367.</t>
  </si>
  <si>
    <t xml:space="preserve">Seguro-desemprego dado conforme tempo de casa.</t>
  </si>
  <si>
    <t xml:space="preserve">Impreciso. O benefício é pago pelo governo (FAT) e depende dos meses trabalhados nos últimos 36 meses e de quantas vezes já foi pedido, não do tempo de casa.</t>
  </si>
  <si>
    <t xml:space="preserve">"O seguro-desemprego é pago pelo governo. A empresa só precisa informar o desligamento corretamente no eSocial."</t>
  </si>
  <si>
    <t xml:space="preserve">O seguro-desemprego é benefício do governo (Lei 7.998/1990, programa ligado ao FAT), não da empresa. O acesso depende de salário recebido de pessoa jurídica em 12 dos últimos 18 meses na 1ª solicitação, 9 dos últimos 12 na 2ª e 6 meses nas demais. As 3 a 5 parcelas variam com os meses de vínculo nos últimos 36 meses, com qualquer empregador.</t>
  </si>
  <si>
    <t xml:space="preserve">https://www.legjur.com/legislacao/art/lei_00131342015-1</t>
  </si>
  <si>
    <t xml:space="preserve">Banco de horas, benefícios e equipamentos exigem restituir horas não utilizadas, reembolsar benefícios pagos antecipadamente (flexibilidade aqui dá goodwill)</t>
  </si>
  <si>
    <t xml:space="preserve">Ambíguo e arriscado: sugere cobrar do empregado. Saldo positivo do banco de horas é pago como hora extra (CLT, art. 59, § 3º). Descontos na rescisão têm teto de um mês de remuneração.</t>
  </si>
  <si>
    <t xml:space="preserve">"Saldo positivo do banco de horas entra na rescisão como hora extra (art. 59, § 3º). Descontos têm teto de um mês de remuneração (art. 477, § 5º) e dependem da CCT. Na dúvida, não desconte."</t>
  </si>
  <si>
    <t xml:space="preserve">Na rescisão, o saldo positivo do banco de horas é pago ao empregado como hora extra, sobre a remuneração da data da rescisão (CLT, art. 59, § 3º). Qualquer compensação nas verbas rescisórias não pode passar de um mês de remuneração (CLT, art. 477, § 5º).</t>
  </si>
  <si>
    <t xml:space="preserve">https://www.planalto.gov.br/ccivil_03/_ato2015-2018/2017/lei/l13467.htm | https://www.peticoesonline.com.br/art-477-clt</t>
  </si>
  <si>
    <t xml:space="preserve">a regra prudencial de tesouraria é provisionar no orçamento do corte uma reserva de contingência equivalente a 10% a 20% do valor total das rescisões.</t>
  </si>
  <si>
    <t xml:space="preserve">A mesma reserva de 10% a 20% aparece três vezes (3365, 3397, 3469).</t>
  </si>
  <si>
    <t xml:space="preserve">Deixar a regra em 3365 e, aqui e no checklist, só remeter a ela.</t>
  </si>
  <si>
    <t xml:space="preserve">entre 5% e 15% dos profissionais desligados costumam ajuizar reclamação trabalhista</t>
  </si>
  <si>
    <t xml:space="preserve">Faixa precisa sem fonte, apoiada em "experiência prática do mercado". Vira meta no capítulo (abaixo de 10%, em 3422 e 3457).</t>
  </si>
  <si>
    <t xml:space="preserve">Citar a fonte ou trocar por estimativa assumida: "uma parte dos desligados, mesmo em cortes bem feitos, costuma ajuizar ação".</t>
  </si>
  <si>
    <t xml:space="preserve">Não há fonte para a faixa de 5% a 15% em cortes coletivos bem conduzidos. Em escala nacional, a Justiça do Trabalho recebeu 2.117.547 reclamações em 2024, e um artigo que cruza esse dado com o CAGED estima que cerca de 10% das dispensas viram ação.</t>
  </si>
  <si>
    <t xml:space="preserve">https://www.contadores.cnt.br/projetos/49/noticias/tecnicas/2025/06/11/litigiosidade-na-justica-do-trabalho-industria-da-reclamacao-trabalhista-e-carencia-de-analises-empiricas.html</t>
  </si>
  <si>
    <t xml:space="preserve">No dia seguinte, all-hands de follow-up com CEO reforçando visão e respondendo perguntas que vieram depois. 1:1s com managers que ficaram, para apoiar, responder dúvidas, realinhar prioridades.</t>
  </si>
  <si>
    <t xml:space="preserve">Seção narrativa escrita em fragmentos sem verbo. O título fala em 48 horas, mas o texto cobre três meses.</t>
  </si>
  <si>
    <t xml:space="preserve">Reescrever em prosa curta, por marco (dia seguinte, primeira semana, primeiro mês, três meses), e ajustar o título: "Os primeiros 90 dias com quem ficou".</t>
  </si>
  <si>
    <t xml:space="preserve">Redução voluntária de salários em C-level e sênior primeiro, mostrando liderança.</t>
  </si>
  <si>
    <t xml:space="preserve">Para empregado CLT, reduzir salário por acordo individual é alteração lesiva e nula (CLT, art. 468, e CF, art. 7º, VI), mesmo se "voluntária". Sem ressalva, gera passivo.</t>
  </si>
  <si>
    <t xml:space="preserve">"Corte de pró-labore e bônus de sócios e diretores estatutários primeiro. Para executivos CLT, redução de salário só por acordo coletivo (CF, art. 7º, VI). Acordo individual é nulo (CLT, art. 468)."</t>
  </si>
  <si>
    <t xml:space="preserve">Para empregado CLT, salário só pode ser reduzido por convenção ou acordo coletivo (CF, art. 7º, VI), com proteção contra dispensa imotivada na vigência (CLT, art. 611-A, § 3º). Corte voluntário individual é seguro para pró-labore de sócios e remuneração de diretores sem vínculo, não para executivo CLT.</t>
  </si>
  <si>
    <t xml:space="preserve">https://www.planalto.gov.br/ccivil_03/constituicao/constituicao.htm | https://www.planalto.gov.br/ccivil_03/_ato2015-2018/2017/lei/l13467.htm</t>
  </si>
  <si>
    <t xml:space="preserve">Sabbaticals não remunerados voluntários.</t>
  </si>
  <si>
    <t xml:space="preserve">Falta a alternativa legal mais próxima: a suspensão do contrato para qualificação (CLT, art. 476-A), que a lei brasileira chama de lay-off. Ela também desfaz a confusão do termo com demissão.</t>
  </si>
  <si>
    <t xml:space="preserve">Acrescentar: "Suspensão do contrato para qualificação (CLT, art. 476-A), de dois a cinco meses, com bolsa paga pelo FAT, mediante acordo coletivo. É o lay-off da lei brasileira."</t>
  </si>
  <si>
    <t xml:space="preserve">O trecho não erra, mas falta a alternativa legal mais próxima: o lay-off do art. 476-A da CLT, que suspende o contrato de 2 a 5 meses para curso de qualificação, com previsão em convenção ou acordo coletivo e concordância formal do empregado, que recebe bolsa de qualificação do Programa Seguro-Desemprego.</t>
  </si>
  <si>
    <t xml:space="preserve">https://conexaotrabalho.portaldaindustria.com.br/noticias/detalhe/trabalhista/-geral/codefat-edita-novas-regras-para-requerimento-de-bolsa-qualificacao-em-caso-de-layoff-art-476-da-clt/</t>
  </si>
  <si>
    <t xml:space="preserve">o exemplo de execução digna na operação de Rafael e Bia em Recife (corte único de 22% com conversa individual, extensão de plano de saúde por três meses e apoio ativo à recolocação</t>
  </si>
  <si>
    <t xml:space="preserve">Insere o caso fictício no ciclo real de 2022 e 2023, ao lado de Loft e Ebanx. Mistura ficção e história e data o corte antes da transição IBS/CBS que o Vol. 5 atribui a Rafael e Bia.</t>
  </si>
  <si>
    <t xml:space="preserve">Tirar Rafael e Bia deste parágrafo. Citar um ou dois casos reais documentados, com data e fonte, para cumprir o título ("layoffs desastrosos e desligamentos exemplares"). Manter o arquétipo só na cena.</t>
  </si>
  <si>
    <t xml:space="preserve">o exemplo de execução digna na operação de Rafael e Bia em Recife (corte único de 22% com conversa individual</t>
  </si>
  <si>
    <t xml:space="preserve">Põe o corte da dupla no ciclo real de 2022 e 2023, ao lado de Loft e QuintoAndar. A jornada começa no presente do Vol. 1 (2026) e o corte vem anos depois. O choque de calendário já existia na v5.0.</t>
  </si>
  <si>
    <t xml:space="preserve">Tirar a dupla da frase dos unicórnios e citá-la à parte, sem data: 'Na ficção deste livro, o corte único de Rafael e Bia...'.</t>
  </si>
  <si>
    <t xml:space="preserve">(que levou unicórnios brasileiros como Loft, QuintoAndar, Ebanx e Loggi a cortarem entre 10% e 30% do quadro)</t>
  </si>
  <si>
    <t xml:space="preserve">Faixa provavelmente imprecisa. O corte do QuintoAndar em 2022 teria sido de cerca de 4% (160 pessoas). Percentuais variam por empresa e por rodada.</t>
  </si>
  <si>
    <t xml:space="preserve">Dar número e data por empresa, com fonte, ou trocar por "cortaram centenas de pessoas entre 2022 e 2023".</t>
  </si>
  <si>
    <t xml:space="preserve">O QuintoAndar cortou cerca de 160 pessoas, 4% do quadro, em abril de 2022. A Loggi cortou quase 15% em 2022 e a Loft 15% em março de 2023, na quarta rodada desde 2022.</t>
  </si>
  <si>
    <t xml:space="preserve">https://www.bloomberglinea.com.br/2022/04/13/unicornio-brasileiro-quintoandar-demite-cerca-de-160-funcionarios/ | https://prensali.substack.com/p/onda-de-layoffs-atinge-startups-no-pais</t>
  </si>
  <si>
    <t xml:space="preserve">### Runway Estendido Pós-Corte (Meses), Retenção Voluntária dos Top Performers em 90 Dias e Zero Passivo de Atraso Rescisório</t>
  </si>
  <si>
    <t xml:space="preserve">O título promete retenção dos melhores e zero atraso rescisório. O corpo lista métricas gerais em fragmentos e não fala de atraso de rescisão.</t>
  </si>
  <si>
    <t xml:space="preserve">Renomear "Métricas do corte" e incluir a linha prometida: "rescisões pagas em até 10 dias: 100%". Escrever as métricas em lista, já que é material de referência.</t>
  </si>
  <si>
    <t xml:space="preserve">comunicação prévia ao sindicato da categoria realizada para diálogo sobre medidas mitigadoras</t>
  </si>
  <si>
    <t xml:space="preserve">O capítulo exige sigilo até o dia único (3009, 3447) e também diálogo sindical prévio, sem dizer como conciliar, com que antecedência, nem o que conta como dispensa em massa.</t>
  </si>
  <si>
    <t xml:space="preserve">Um parágrafo: abrir o diálogo com o sindicato sob confidencialidade dias antes, com atas, e checar com o advogado se o corte é coletivo (causa única, simultaneidade, impacto) ou plúrimo. A lei não fixa número.</t>
  </si>
  <si>
    <t xml:space="preserve">Pesquisa rápida de clima na segunda semana.</t>
  </si>
  <si>
    <t xml:space="preserve">Contradiz 3403 (pulse survey na primeira semana). O bloco também se chama só "Pós", fora do padrão "Etapa 1, 2, 3".</t>
  </si>
  <si>
    <t xml:space="preserve">Escolher uma semana e usar o mesmo prazo nos dois lugares. Renomear o bloco: "Etapa 4: Depois do corte".</t>
  </si>
  <si>
    <t xml:space="preserve">no dia a dia em Recife e Goiânia que **Rafael e Bia** destravaram o próximo degrau de escala sustentável do negócio.</t>
  </si>
  <si>
    <t xml:space="preserve">Contradiz a cena: o capítulo é sobre um corte de sobrevivência, não sobre escala. E um corte único não se aplica "no dia a dia".</t>
  </si>
  <si>
    <t xml:space="preserve">Trocar por desfecho do caso: queima depois do corte, quantos dos que ficaram seguiam na empresa 90 dias depois e se houve segundo corte.</t>
  </si>
  <si>
    <t xml:space="preserve">diga em voz alta: "Eu, como CEO, dimensionei a estrutura para um cenário que mudou, e a responsabilidade por esta decisão é minha".</t>
  </si>
  <si>
    <t xml:space="preserve">Parece contradizer o Cap. 9, que manda evitar "Assumimos responsabilidade" (3105). Os contextos diferem, mas o texto não diz.</t>
  </si>
  <si>
    <t xml:space="preserve">Uma frase de ponte: "No layoff, assumir a decisão é dever do CEO. Num incidente com dano a terceiros, a responsabilidade legal espera a investigação (Capítulo 9)."</t>
  </si>
  <si>
    <t xml:space="preserve">Mantenha na sua planilha financeira o cálculo atualizado mensalmente do **Piso de Liquidação** da companhia</t>
  </si>
  <si>
    <t xml:space="preserve">O Ritual usa um conceito do Cap. 11, ainda não apresentado, e não trata do layoff. A v5.0 usava "Custo Total de Rescisão". Sobrepõe-se ao Ritual do Cap. 11.</t>
  </si>
  <si>
    <t xml:space="preserve">Ritual do pós-corte: toda segunda, conferir a economia de caixa contra o plano e a lista de projetos encerrados, e conversar 15 minutos com duas pessoas que ficaram. Deixar o Piso para o Cap. 11.</t>
  </si>
  <si>
    <t xml:space="preserve">restam menos de sete meses de fôlego sem perspectiva real de nova rodada ou receita, o dever fiduciário e moral do fundador é iniciar o encerramento ordenado</t>
  </si>
  <si>
    <t xml:space="preserve">Régua contraditória: aqui sete meses, em 3516 três meses ("limiar crítico"), no título de 3512 noventa dias, no Ritual (3894) seis. No Cap. 10, Rafael e Bia tinham sete meses e cortaram.</t>
  </si>
  <si>
    <t xml:space="preserve">Fixar uma régua única e repeti-la: abaixo de 9 meses sem rodada, plano de corte. Abaixo de 6, caixa semanal de 13 semanas. Abaixo de 3 sem term sheet, decidir o encerramento.</t>
  </si>
  <si>
    <t xml:space="preserve">antes que o caixa cruze o **Piso de Liquidação**</t>
  </si>
  <si>
    <t xml:space="preserve">Conceito central sem definição no primeiro uso do capítulo e com cinco composições diferentes (3485, 3838, 3888, 3892): ora com folha do mês e avais, ora só rescisões, FGTS e retidos.</t>
  </si>
  <si>
    <t xml:space="preserve">Definir uma vez aqui: rescisões + multa de 40% do FGTS + FGTS e tributos retidos em aberto + folha do mês. Usar a mesma fórmula no checklist, no Espelho e no Ritual.</t>
  </si>
  <si>
    <t xml:space="preserve">contrasta diretamente com o turnaround disciplinado que Rafael e Bia executaram no Capítulo 11 quando cortaram queima a tempo</t>
  </si>
  <si>
    <t xml:space="preserve">O texto está no próprio Cap. 11. O corte da dupla está no Cap. 10, que era o 11 na v5.0.</t>
  </si>
  <si>
    <t xml:space="preserve">'que Rafael e Bia executaram no Capítulo 10'.</t>
  </si>
  <si>
    <t xml:space="preserve">contrasta diretamente com o turnaround disciplinado que Rafael e Bia executaram no Capítulo 11 quando cortaram queima a tempo.</t>
  </si>
  <si>
    <t xml:space="preserve">Numeração antiga. O corte de Rafael e Bia está no Capítulo 10. Este é o Capítulo 11.</t>
  </si>
  <si>
    <t xml:space="preserve">"...que Rafael e Bia executaram no Capítulo 10, quando cortaram a queima a tempo."</t>
  </si>
  <si>
    <t xml:space="preserve">que vimos na abertura ignorar cinco meses de queima de caixa até atrasar FGTS e tributos retidos</t>
  </si>
  <si>
    <t xml:space="preserve">A abertura (3494) diz seis meses, não nomeia Tiago e fala em "startup de logística e varejo". Aqui ele vira Tiago, de uma "transportadora digital".</t>
  </si>
  <si>
    <t xml:space="preserve">Nomear Tiago já na abertura, usar "seis meses" nos dois lugares e um só tipo de empresa.</t>
  </si>
  <si>
    <t xml:space="preserve">Ao longo das seções 1, 4 e 6 deste capítulo, voltaremos aos números de Tiago</t>
  </si>
  <si>
    <t xml:space="preserve">Promessa não cumprida: Tiago não volta em nenhuma seção. A seção 1 lista quatro sinais, não três. Não há a conta do Mês 1 nem o tributo retido aplicado ao caso.</t>
  </si>
  <si>
    <t xml:space="preserve">Cumprir com três inserções curtas: os sinais que Tiago ignorou (seção 1), a conta de encerrar no Mês 1 contra o passivo de hoje (seção 4) e o redirecionamento pelo tributo retido (seção 6). Ou cortar a promessa.</t>
  </si>
  <si>
    <t xml:space="preserve">A abertura (9:3494) diz que o fundador operou 'por mais seis meses'. E o negócio muda de 'startup de logística e varejo' na abertura para 'transportadora digital' aqui.</t>
  </si>
  <si>
    <t xml:space="preserve">Uniformizar em seis meses e escolher um só negócio para Tiago ('transportadora digital' nos dois pontos).</t>
  </si>
  <si>
    <t xml:space="preserve">A diferença não é sorte. É processo.</t>
  </si>
  <si>
    <t xml:space="preserve">Fecho de efeito em antítese. Repete-se em 3514, 3522 ("não é mágico: é indicativo"), 3541 e 3785.</t>
  </si>
  <si>
    <t xml:space="preserve">Cortar a frase: o parágrafo já mostra a diferença. Em 3785: "A parte mais difícil do acqui-hire é a conversa com o time."</t>
  </si>
  <si>
    <t xml:space="preserve">existe term sheet em negociação ativa, ou investidor existente sinalizando formalmente intenção de bridge?</t>
  </si>
  <si>
    <t xml:space="preserve">Inglês em série sem necessidade. O capítulo tem cerca de 20 casos: "slate limpo" (3752), "fait accompli" e "information rights" (3701), "pivots" (3520).</t>
  </si>
  <si>
    <t xml:space="preserve">"existe proposta de investimento em negociação ou investidor atual sinalizando por escrito um empréstimo-ponte?" E "ficha limpa", "fato consumado", "direito de informação", "pivôs".</t>
  </si>
  <si>
    <t xml:space="preserve">Talentos que têm opções deixam barcos afundando antes que o barco afunde.</t>
  </si>
  <si>
    <t xml:space="preserve">Tautologia com clichê. O barco afundando já apareceu em 3319.</t>
  </si>
  <si>
    <t xml:space="preserve">"Quem tem opção sai antes de a empresa admitir a crise."</t>
  </si>
  <si>
    <t xml:space="preserve">### 2. As Cinco Rotas na Encruzilhada: Turnaround de Caixa, M&amp;A de Ativos/Acqui-hire, Recuperação Extrajudicial, Recuperação Judicial ou Wind-Down Limpo</t>
  </si>
  <si>
    <t xml:space="preserve">As cinco rotas do corpo são outras: bridge, venda, corte de time, RJ e dissolução. A recuperação extrajudicial, que o callout diz ser mais viável, some da matriz (3567) e do checklist (3853).</t>
  </si>
  <si>
    <t xml:space="preserve">Alinhar título, corpo, matriz e checklist. Dar à recuperação extrajudicial um bloco e uma linha na matriz: "dívida concentrada em poucos credores, sem passivo tributário relevante".</t>
  </si>
  <si>
    <t xml:space="preserve">costuma ser mais viável que a Judicial para startups e PMEs</t>
  </si>
  <si>
    <t xml:space="preserve">Falta dizer que a recuperação extrajudicial exige os requisitos do art. 48 (art. 161), inclusive mais de dois anos de atividade regular. Startup jovem não tem acesso a nenhuma das duas.</t>
  </si>
  <si>
    <t xml:space="preserve">Acrescentar: "Vale o mesmo requisito da judicial: mais de dois anos de atividade regular (arts. 48 e 161). Antes disso, as saídas são negociação privada, venda ou encerramento."</t>
  </si>
  <si>
    <t xml:space="preserve">Pelo art. 161 da Lei 11.101, só o devedor que preenche os requisitos do art. 48 pode propor recuperação extrajudicial, e o art. 48 exige mais de 2 anos de atividade regular. Startup mais nova não tem acesso a ela nem à judicial.</t>
  </si>
  <si>
    <t xml:space="preserve">https://www.legjur.com/legislacao/art/LEI_00111012005-161 | https://www2.camara.leg.br/legin/fed/lei/2005/lei-11101-9-fevereiro-2005-535663-normaatualizada-pl.html</t>
  </si>
  <si>
    <t xml:space="preserve">exigindo a assinatura de credores que representem **mais da metade (50% + 1) dos créditos de cada espécie abrangida**</t>
  </si>
  <si>
    <t xml:space="preserve">"50% + 1" é fórmula de contagem de cabeças. O quórum da Lei 11.101, art. 163, é de valor: mais da metade dos créditos de cada espécie.</t>
  </si>
  <si>
    <t xml:space="preserve">Cortar o parêntese: "credores que representem mais da metade dos créditos de cada espécie abrangida".</t>
  </si>
  <si>
    <t xml:space="preserve">Desde a Lei 14.112/2020, o art. 163 da Lei 11.101 exige adesão de credores com mais da metade dos créditos de cada espécie abrangida, critério de valor (antes eram 3/5). O pedido pode sair com 1/3 e completar o quórum em 90 dias improrrogáveis (§ 7º), e créditos trabalhistas entram com negociação coletiva (art. 161, § 1º).</t>
  </si>
  <si>
    <t xml:space="preserve">https://www.migalhas.com.br/coluna/insolvencia-em-foco/339072/a-recuperacao-extrajudicial-e-as-alteracoes-da-lei-14-122--de-24-de-dezembro-de-2020</t>
  </si>
  <si>
    <t xml:space="preserve">regime no qual a reforma da Lei 14.112/2020 extingue as obrigações do falido em três anos após a decretação (art. 158, V).</t>
  </si>
  <si>
    <t xml:space="preserve">Lido pelo fundador, soa como recomeço limpo. A extinção alcança a sociedade falida. Avais e fianças do sócio seguem exigíveis, e o CTN (art. 191) traz regra própria para tributos.</t>
  </si>
  <si>
    <t xml:space="preserve">Acrescentar: "A extinção é da empresa. Avais pessoais continuam exigíveis e débitos tributários têm regra própria (CTN, art. 191). Confirme com advogado."</t>
  </si>
  <si>
    <t xml:space="preserve">As obrigações do falido se extinguem 3 anos após a decretação da falência (Lei 11.101, art. 158, V, redação da Lei 14.112/2020). Mas o falido, na Ltda., é a sociedade, e o CTN (art. 191) exige prova de quitação dos tributos para a extinção. O STJ, sob a lei antiga, decidiu que a extinção sem essa prova não alcança os tributos.</t>
  </si>
  <si>
    <t xml:space="preserve">https://blog.grupogen.com.br/juridico/areas-de-interesse/tributario/fresh-start-e-o-credito-tributario/ | https://www.legjur.com/legislacao/htm/lec_00001182005</t>
  </si>
  <si>
    <t xml:space="preserve">(coberto na seção 4); se o passivo superar o ativo e a empresa for inviável para recuperação judicial</t>
  </si>
  <si>
    <t xml:space="preserve">Ponto e vírgula esconde duas frases longas num parágrafo jurídico denso. Há outros na prosa do capítulo (3610, 3777).</t>
  </si>
  <si>
    <t xml:space="preserve">Fechar a frase em "(seção 4)." e abrir outra: "Se o passivo superar o ativo e a recuperação judicial for inviável, a lei impõe o pedido de autofalência..."</t>
  </si>
  <si>
    <t xml:space="preserve">### 3. Recuperação Judicial (Lei 11.101/2005, com a Reforma da Lei 14.112/2020, Exigência de 2 Anos de Atividade e Financiamento DIP): Quando Ela Salva uma Operação Viável e Quando É Inútil</t>
  </si>
  <si>
    <t xml:space="preserve">O título promete financiamento DIP e a exigência de dois anos, mas a seção não trata de nenhum dos dois. O DIP (arts. 69-A a 69-F) é a novidade da reforma mais útil a startup.</t>
  </si>
  <si>
    <t xml:space="preserve">Acrescentar um parágrafo sobre o DIP (dinheiro novo com prioridade extraconcursal, autorizado pelo juiz) e uma frase sobre os dois anos, ou tirar ambos do título.</t>
  </si>
  <si>
    <t xml:space="preserve">A empresa não pode vender ou onerar bens do ativo permanente sem autorização do juízo.</t>
  </si>
  <si>
    <t xml:space="preserve">"Ativo permanente" saiu da contabilidade em 2007. O art. 66, com a redação da Lei 14.112, fala em ativo não circulante e vale desde a distribuição do pedido.</t>
  </si>
  <si>
    <t xml:space="preserve">"Desde o pedido, a empresa não pode vender nem onerar bens do ativo não circulante sem autorização do juiz (art. 66)."</t>
  </si>
  <si>
    <t xml:space="preserve">Contratos que prevejam vencimento antecipado em caso de insolvência têm esse efeito suspenso durante o stay.</t>
  </si>
  <si>
    <t xml:space="preserve">Apresentado como efeito automático do deferimento, mas a Lei 11.101 não traz essa regra expressa. O afastamento dessas cláusulas vem da jurisprudência, caso a caso.</t>
  </si>
  <si>
    <t xml:space="preserve">"Cláusulas que vencem ou rescindem o contrato pelo simples pedido de recuperação costumam ser afastadas pelos tribunais, mas não há regra expressa. Avalie contrato a contrato com o advogado."</t>
  </si>
  <si>
    <t xml:space="preserve">A Lei 11.101 não suspende por si as cláusulas de vencimento antecipado ou rescisão ligadas ao pedido de recuperação. O stay do art. 6º suspende execuções e constrições contra a devedora. Os tribunais decidem caso a caso pela essencialidade do contrato: em agosto de 2025 o STJ admitiu até a renovação forçada de contrato essencial.</t>
  </si>
  <si>
    <t xml:space="preserve">https://teletime.com.br/05/09/2025/stj-juizo-pode-determinar-renovacao-de-contrato-de-empresa-em-recuperacao/ | https://www.migalhas.com.br/depeso/241032/debate-sobre-clausula-resolutiva-expressa-na-recuperacao-e-falencia</t>
  </si>
  <si>
    <t xml:space="preserve">pode ser validado por termo de adesão escrito (art. 45-A, da Lei 14.112/2020)</t>
  </si>
  <si>
    <t xml:space="preserve">O art. 45-A é da Lei 11.101, incluído pela 14.112. Na mesma frase, "valor presente" troca o critério legal: mais da metade do valor dos créditos presentes à assembleia.</t>
  </si>
  <si>
    <t xml:space="preserve">"(art. 45-A da Lei 11.101/2005, incluído pela Lei 14.112/2020)" e "maioria por cabeça e mais da metade do valor dos créditos presentes".</t>
  </si>
  <si>
    <t xml:space="preserve">O art. 45-A é da Lei 11.101/2005, incluído pela Lei 14.112/2020, e admite trocar a assembleia pela adesão de credores com mais da metade do valor dos créditos sujeitos à recuperação. Nas classes de garantia real e quirografária, o art. 45, § 1º, exige mais da metade do valor total dos créditos presentes à assembleia e maioria simples dos credores presentes.</t>
  </si>
  <si>
    <t xml:space="preserve">https://www2.camara.leg.br/legin/fed/lei/2005/lei-11101-9-fevereiro-2005-535663-normaatualizada-pl.html</t>
  </si>
  <si>
    <t xml:space="preserve">respeitar a **hierarquia legal de preferência de créditos** (inspirada no art. 83 da Lei 11.101/2005 e no art. 186 do CTN)</t>
  </si>
  <si>
    <t xml:space="preserve">Fora da falência vale o art. 186 do CTN: tributo vem logo após o trabalhista, antes da garantia real. Credor fiduciário não entra na fila: retoma o bem. A lista mistura as duas ordens.</t>
  </si>
  <si>
    <t xml:space="preserve">Para o encerramento voluntário: 1 trabalhistas e retidos, 2 tributos, 3 garantia real até o valor do bem, 4 quirografários, 5 sócios. Nota à parte sobre alienação fiduciária. Validar com advogado.</t>
  </si>
  <si>
    <t xml:space="preserve">Fora da falência, o crédito tributário prefere a qualquer outro, salvo os trabalhistas (CTN, art. 186). Só na falência ele fica atrás dos créditos com garantia real, até o valor do bem (parágrafo único, I). No encerramento voluntário, tributos próprios vêm antes da garantia real, não junto com ela.</t>
  </si>
  <si>
    <t xml:space="preserve">https://www.legjur.com/legislacao/htm/lec_00001182005</t>
  </si>
  <si>
    <t xml:space="preserve">a regra absoluta para blindar o CPF dos administradores</t>
  </si>
  <si>
    <t xml:space="preserve">Intensificador vetado que promete mais do que a regra entrega. Também "1º Lugar Absoluto" (3621) e "custo processual drasticamente menor" (3539).</t>
  </si>
  <si>
    <t xml:space="preserve">"a regra que mais protege o CPF dos administradores". Em 3621: "1º lugar". Em 3539: "custo processual bem menor".</t>
  </si>
  <si>
    <t xml:space="preserve">sócios e investidores só recebem qualquer saldo remanescente depois que 100% dos credores externos tiverem dado quitação formal.</t>
  </si>
  <si>
    <t xml:space="preserve">Trata o investidor como sócio. No Brasil, muito capital semente entra por mútuo conversível. Sem conversão, o investidor é credor, à frente dos sócios, salvo cláusula de subordinação.</t>
  </si>
  <si>
    <t xml:space="preserve">Acrescentar: "Investidor com mútuo conversível não convertido é credor (quirografário, salvo subordinação contratual). Negocie conversão ou perdão antes de fechar a cascata."</t>
  </si>
  <si>
    <t xml:space="preserve">**Como pagar os funcionários.**</t>
  </si>
  <si>
    <t xml:space="preserve">O fechamento não diz o que ocorre com empregados estáveis. A gestante mantém direito à indenização mesmo com o fim da empresa. Cipeiro e dirigente sindical perdem a estabilidade.</t>
  </si>
  <si>
    <t xml:space="preserve">Acrescentar: "No fechamento, a estabilidade da gestante vira indenização do período. A do cipeiro e a do dirigente sindical caem com a extinção do estabelecimento (Súmulas 339, II, e 369, IV, do TST)."</t>
  </si>
  <si>
    <t xml:space="preserve">O trecho não erra, mas omite as estabilidades. Com a extinção do estabelecimento, o membro da CIPA perde a garantia sem indenização (Súmula 339, II, do TST) e o dirigente sindical também (Súmula 369, IV). A gestante mantém o direito, e o período estável vira indenização, inclusive na falência.</t>
  </si>
  <si>
    <t xml:space="preserve">https://www.guiatrabalhista.com.br/tematicas/extincaoempresa_estabilidade.htm</t>
  </si>
  <si>
    <t xml:space="preserve">Os funcionários são credores privilegiados na ordem de liquidação. As verbas rescisórias obrigatórias por demissão sem justa causa são:</t>
  </si>
  <si>
    <t xml:space="preserve">A lista repete as verbas do Cap. 10 (3367 e 3388). Dentro da seção, a baixa no eSocial e o prazo de 10 dias aparecem três vezes (3652, 3656, 3658).</t>
  </si>
  <si>
    <t xml:space="preserve">Remeter ao Capítulo 10 para as verbas e manter aqui só o que muda no fechamento: prioridade de pagamento, estabilidades e prazo de 10 dias, uma vez.</t>
  </si>
  <si>
    <t xml:space="preserve">Liberação das guias e chaves para saque do FGTS e habilitação no seguro-desemprego</t>
  </si>
  <si>
    <t xml:space="preserve">Desatualizado. Com o eSocial e o FGTS Digital, não há chave nem guia em papel. O saque e o pedido de seguro-desemprego saem dos dados do desligamento enviados pelo empregador.</t>
  </si>
  <si>
    <t xml:space="preserve">"Envio correto do desligamento no eSocial, que libera o saque do FGTS e o pedido de seguro-desemprego pelo trabalhador." Ajustar também 3388 e 3862.</t>
  </si>
  <si>
    <t xml:space="preserve">Para desligamentos desde 1º/3/2024, o FGTS rescisório é recolhido por guia do FGTS Digital, não pela GRRF, e a integração com o eSocial eliminou a chave de liberação do saque. No seguro-desemprego, o eSocial (evento S-2299) virou a principal fonte de dados (Res. Codefat 957/2022).</t>
  </si>
  <si>
    <t xml:space="preserve">https://www.gov.br/trabalho-e-emprego/pt-br/servicos/empregador/fgtsdigital/comunicados/fgts-digital-em-producao | https://www.contabeis.com.br/noticias/53289/seguro-desemprego-empregador-web-pode-ser-descontinuado/</t>
  </si>
  <si>
    <t xml:space="preserve">(DEFIS, ECF, SPED, DCTF, entre outras conforme o regime tributário)</t>
  </si>
  <si>
    <t xml:space="preserve">A DCTF mensal foi substituída pela DCTFWeb a partir de 2025. SPED é o sistema, não uma declaração.</t>
  </si>
  <si>
    <t xml:space="preserve">"(DEFIS no Simples, ECF, ECD, DCTFWeb, EFD-Reinf e eSocial, conforme o regime)".</t>
  </si>
  <si>
    <t xml:space="preserve">Para fatos geradores desde 1º/1/2025, a DCTF foi substituída pela DCTFWeb com o MIT, e a DIRF por eSocial e EFD-Reinf. SPED é o sistema que recebe ECD, ECF e EFD, não uma declaração.</t>
  </si>
  <si>
    <t xml:space="preserve">https://www.gov.br/receitafederal/pt-br/centrais-de-conteudo/publicacoes/perguntas-e-respostas/dirf/dirf2025-perguntas-respostas-v20241230.pdf</t>
  </si>
  <si>
    <t xml:space="preserve">Mesmo que a conciliação final das certidões fiscais leve de 6 a 12 meses, a legislação brasileira permite dar baixa imediata no CNPJ independentemente da regularidade de obrigações tributárias</t>
  </si>
  <si>
    <t xml:space="preserve">Repete quase palavra por palavra o item de 3669. E a lista diz que a baixa "exige" regularizar débitos, enquanto os dois trechos dizem que a lei dispensa.</t>
  </si>
  <si>
    <t xml:space="preserve">Fundir num só parágrafo: "A lei permite a baixa com débitos (LC 123, art. 9º), mas sócios e administradores passam a responder solidariamente (§§ 4º e 5º). Regularizar ou parcelar antes protege o CPF."</t>
  </si>
  <si>
    <t xml:space="preserve">Esse tema é tratado em detalhe na seção 6.</t>
  </si>
  <si>
    <t xml:space="preserve">A seção 6 só trata de trabalhista e tributário. Faltam o art. 1.110 do CC (credor não pago cobra dos sócios até o que receberam na partilha) e o sócio retirante (CLT, art. 10-A).</t>
  </si>
  <si>
    <t xml:space="preserve">Acrescentar à seção 6 um bloco curto "Dívidas civis" com o art. 1.110 do CC e uma frase sobre o sócio que saiu antes (CLT, art. 10-A, dois anos). Citar também a Súmula 430 do STJ.</t>
  </si>
  <si>
    <t xml:space="preserve">A seção 6 trata só de dívidas trabalhistas e tributárias. Faltam as civis: encerrada a liquidação, o credor não satisfeito pode cobrar de cada sócio até o que ele recebeu na partilha (CC, art. 1.110). E o sócio que saiu antes responde subsidiariamente em ações trabalhistas ajuizadas até dois anos após averbada a saída (CLT, art. 10-A).</t>
  </si>
  <si>
    <t xml:space="preserve">https://www.peticoesonline.com.br/art-1110-cc | https://www.planalto.gov.br/ccivil_03/decreto-lei/del5452.htm</t>
  </si>
  <si>
    <t xml:space="preserve">O IP da startup, código-fonte, marcas registradas, patentes, segredos de negócio, bases de dados, é ativo que precisa ser explicitamente tratado no processo de wind-down.</t>
  </si>
  <si>
    <t xml:space="preserve">Base com dados pessoais não é ativo livre. A LGPD manda eliminar os dados no fim do tratamento ou transferi-los com base legal (arts. 15 e 16). O aposto sem travessão também confunde a frase.</t>
  </si>
  <si>
    <t xml:space="preserve">"A propriedade intelectual (código, marcas, patentes, segredos, bases de dados) precisa de destino explícito. Bases com dados pessoais só podem ser vendidas com base legal na LGPD. Sem ela, elimine."</t>
  </si>
  <si>
    <t xml:space="preserve">A propriedade intelectual precisa de destino explícito no encerramento, mas base com dados pessoais não é ativo livre. Terminado o tratamento (LGPD, art. 15), os dados devem ser eliminados, e a transferência a terceiro só é admitida se respeitados os requisitos da lei, como base legal (art. 16, III).</t>
  </si>
  <si>
    <t xml:space="preserve">Transferência para veículo que os fundadores criem para a próxima empresa (possível se os documentos societários e os investidores concordarem).</t>
  </si>
  <si>
    <t xml:space="preserve">Contradiz o alerta logo abaixo (3728): transferir PI para empresa dos sócios com credores em aberto é fraude contra credores. A concordância dos investidores não basta.</t>
  </si>
  <si>
    <t xml:space="preserve">"...possível só por valor de mercado, com laudo, e depois de pagos os credores ou com a concordância deles. Do contrário, é fraude contra credores (ver o alerta abaixo)."</t>
  </si>
  <si>
    <t xml:space="preserve">já em operações de *acqui-hire* sem compra do CNPJ, o adquirente contrata diretamente os profissionais sob regime CLT</t>
  </si>
  <si>
    <t xml:space="preserve">Frase sobre compra sem CNPJ caiu no item "Aquisição societária completa". Ela pertence ao item seguinte, de ativos selecionados.</t>
  </si>
  <si>
    <t xml:space="preserve">Mover a frase, com o alerta sobre pejotização, para o item "Aquisição de ativos selecionados + contratação do time".</t>
  </si>
  <si>
    <t xml:space="preserve">blindagem absoluta que no Brasil só ocorre na compra judicial de Unidade Produtiva Isolada (UPI) em recuperação judicial ou falência</t>
  </si>
  <si>
    <t xml:space="preserve">Sentido perdido: o aposto se liga a "sucessão empresarial" e diz o contrário do pretendido. A blindagem é a ausência de sucessão, que só a UPI garante.</t>
  </si>
  <si>
    <t xml:space="preserve">Fechar a frase após "art. 133 do CTN)" e abrir outra: "Proteção total contra sucessão só existe na compra judicial de UPI em recuperação judicial ou falência (Lei 11.101, art. 60, parágrafo único)."</t>
  </si>
  <si>
    <t xml:space="preserve">Fundadores que conduziram acqui-hires com integridade: sendo transparentes com o time no timing possível, garantindo boas condições para quem vai, pagando corretamente quem não vai: constroem reputação</t>
  </si>
  <si>
    <t xml:space="preserve">Dois-pontos duplos no lugar de travessões quebram a frase. O padrão aparece em 3588, 3594, 3638, 3661, 3697, 3761 e 3769.</t>
  </si>
  <si>
    <t xml:space="preserve">"Fundadores que conduziram acqui-hires com integridade (transparentes com o time quando possível, com boas condições para quem vai e pagamento correto a quem não vai) constroem reputação..."</t>
  </si>
  <si>
    <t xml:space="preserve">[[IGNICAO-Vol-4-Tracao-e-PMF#CAPÍTULO 4 — BRANDING, POSICIONAMENTO DE MARCA E PRODUCT MARKETING (PMM)|Capítulo 4: Estrutura Societária (Vol. 4)]]</t>
  </si>
  <si>
    <t xml:space="preserve">O rótulo diz "Estrutura Societária", mas o link leva a Branding (Vol. 4, Cap. 4). Estrutura societária está na Fase 18 do Vol. 8.</t>
  </si>
  <si>
    <t xml:space="preserve">Apontar para a Fase 18 do Vol. 8 (Estruturação jurídica e societária). Avaliar trocar por Vol. 8, Cap. 2 (Responsabilidade do sócio), mais ligado ao capítulo.</t>
  </si>
  <si>
    <t xml:space="preserve">[[IGNICAO-Vol-6-Receita-e-Pessoas#CAPÍTULO 2 — VENDAS COMPLEXAS ENTERPRISE: CICLO LONGO, ALTO VALOR, MÚLTIPLOS DECISORES|Capítulo 2: Contratos Essenciais (Vol. 6)]]</t>
  </si>
  <si>
    <t xml:space="preserve">O rótulo diz "Contratos Essenciais", mas o link leva a Vendas Complexas Enterprise (Vol. 6, Cap. 2). Contratos estão no Vol. 8, Cap. 5.</t>
  </si>
  <si>
    <t xml:space="preserve">Apontar para o Vol. 8, Cap. 5 (Arquitetura contratual) e acrescentar o Vol. 8, Cap. 6 (Direito do trabalho), base do capítulo.</t>
  </si>
  <si>
    <t xml:space="preserve">Arquétipo errado para o desfecho. O caso do capítulo é o colapso de Tiago, que nunca ganha fecho. Rafael e Bia não estão em crise aqui.</t>
  </si>
  <si>
    <t xml:space="preserve">Fechar com Tiago: quanto teria custado encerrar no Mês 1 contra o passivo que ele carrega hoje. Uma frase com dois números basta.</t>
  </si>
  <si>
    <t xml:space="preserve">ele assumiu pessoalmente o plano de 100 dias, unificou o CRM, o comissionamento comercial e o suporte no trigésimo dia da terceira aquisição e levou o grupo consolidado a ser avaliado pelo mercado a 12x EBITDA</t>
  </si>
  <si>
    <t xml:space="preserve">A abertura entrega o desfecho no mesmo parágrafo (plano de 100 dias, grupo a 12x EBITDA). O leitor sabe o fim antes de entender o problema e a tensão da ligação furiosa some.</t>
  </si>
  <si>
    <t xml:space="preserve">Parar a abertura na ligação da cooperativa e na fila de suporte travada. Contar a virada (CRM, comissão e fila únicos no 30º dia) só na seção de integração, em 3990, e retomá-la no Espelho.</t>
  </si>
  <si>
    <t xml:space="preserve">fechar o contrato de aquisição consome cerca de 30% do esforço executivo, mas 70% do valor econômico da tese é capturado ou destruído nos primeiros 100 dias de integração pós-fechamento</t>
  </si>
  <si>
    <t xml:space="preserve">A mesma tese aparece três vezes com proporções diferentes: 30/70 aqui, 20/80 em 3927 e de novo 20/80 em 4018. Precisão inventada e contraditória.</t>
  </si>
  <si>
    <t xml:space="preserve">Manter uma formulação só, sem percentual falso: "a maior parte do valor de uma aquisição se ganha ou se perde nos 100 dias de integração". Apagar as repetições de 3927 e 4018.</t>
  </si>
  <si>
    <t xml:space="preserve">apoia-se em duas travas operacionais (pagar múltiplo sustentado pelo fluxo de caixa isolado da adquirida e concluir a integração de pessoas, clientes e processos nos primeiros 100 dias): comprar receita</t>
  </si>
  <si>
    <t xml:space="preserve">O parêntese e a frase depois dos dois-pontos dizem a mesma coisa duas vezes. O período fecha com o clichê "velocidade militar".</t>
  </si>
  <si>
    <t xml:space="preserve">O comprador disciplinado tem duas travas: paga um múltiplo que o caixa da própria adquirida sustenta e integra pessoas, clientes e processos em 100 dias.</t>
  </si>
  <si>
    <t xml:space="preserve">Isoladas, são pequenas demais para atrair fundos institucionais; integradas sob uma única plataforma tecnológica</t>
  </si>
  <si>
    <t xml:space="preserve">Ponto e vírgula monta antítese (isoladas/integradas) dentro de um período já carregado de números. O capítulo tem 17 pontos e vírgulas, vários do mesmo tipo (4013, 4018).</t>
  </si>
  <si>
    <t xml:space="preserve">Separar em frases: "Isoladas, são pequenas demais para atrair fundos institucionais. Integradas numa plataforma única, com diretoria, nuvem e compras unificadas, elevam o EBITDA para R$ 7,5 milhões."</t>
  </si>
  <si>
    <t xml:space="preserve">Velocidade versus build (construir): construir competência pode demorar dois a três anos, comprar equipe pronta leva três a seis meses. Entrada em mercado adjacente por aquisição de player local em vez de começar do zero</t>
  </si>
  <si>
    <t xml:space="preserve">Lista virada em frases sem verbo ("Entrada em mercado adjacente...", "Eliminação de concorrência"). O mesmo português telegráfico, sem artigos, volta em 3931, 3972, 3997 e 4001.</t>
  </si>
  <si>
    <t xml:space="preserve">Escrever as seis razões em prosa com verbo ("Comprar encurta em dois anos o que levaria para construir. Comprar um player local abre um mercado vizinho sem começar do zero") ou assumir a lista numerada.</t>
  </si>
  <si>
    <t xml:space="preserve">Levantamentos clássicos de consultorias globais como BCG e Bain mostram que entre 50% e 70% das fusões e aquisições destroem valor para o comprador</t>
  </si>
  <si>
    <t xml:space="preserve">Atribuição vaga a "BCG e Bain" com faixa que não bate com as fontes mais citadas (Harvard Business Review, 2011, fala em 70% a 90%). Sem estudo, ano ou critério de "destruir valor".</t>
  </si>
  <si>
    <t xml:space="preserve">Citar um estudo com autor, ano e critério, ou escrever sem número: "a maior parte dos estudos sobre aquisições conclui que muitas delas destroem valor para o comprador".</t>
  </si>
  <si>
    <t xml:space="preserve">A ideia de que boa parte das aquisições não gera o valor esperado tem base. O estudo mais citado, de Christensen, Alton, Rising e Waldeck (The New M&amp;A Playbook, Harvard Business Review, março de 2011), fala em taxa de fracasso de 70% a 90%. Não achei o levantamento de BCG e Bain com a faixa de 50% a 70%.</t>
  </si>
  <si>
    <t xml:space="preserve">https://www.hbs.edu/faculty/Pages/item.aspx?num=39920</t>
  </si>
  <si>
    <t xml:space="preserve">Preço estimado de aquisição: R$ 24 milhões (4x o EBITDA atual da adquirida, de R$ 6 milhões/ano, com ARR de R$ 18 milhões).</t>
  </si>
  <si>
    <t xml:space="preserve">No mesmo exemplo a Empresa X tem "ARR de oito milhões de reais" e "ARR de R$ 18 milhões". EBITDA de R$ 6 milhões sobre ARR de R$ 8 milhões daria margem de 75%. Emenda de duas versões.</t>
  </si>
  <si>
    <t xml:space="preserve">Unificar: ARR de R$ 18 milhões e EBITDA de R$ 6 milhões (margem de 33%). Apagar "oito milhões de reais" no início e passar os números por extenso para algarismos no exemplo inteiro.</t>
  </si>
  <si>
    <t xml:space="preserve">Sinergias controláveis em 18 meses: R$ 1,5 milhão/ano de redução de infraestrutura e *backoffice* duplicados + R$ 1,5 milhão/ano de margem incremental de venda cruzada</t>
  </si>
  <si>
    <t xml:space="preserve">A tese "bem-articulada" chama venda cruzada de sinergia controlável, contra a regra de 3968. A economia de equipe era "dois milhões" linhas antes. Payback de 3,5 anos não sai de R$ 24M sobre R$ 9M.</t>
  </si>
  <si>
    <t xml:space="preserve">Separar custo (controlável, R$ 2 milhões) de receita cruzada (especulativa, fora do preço). Mostrar a conta do payback (EBITDA menos impostos e custo de integração) ou corrigir para cerca de 3 anos.</t>
  </si>
  <si>
    <t xml:space="preserve">As fontes de deal flow incluem banqueiros e advisors com pipelines ativos, network pessoal (fundadores de concorrentes, ex-colegas, investidores), proactive outreach</t>
  </si>
  <si>
    <t xml:space="preserve">Anglicismo em fila sem razão técnica: deal flow, advisors, pipelines, network, proactive outreach, auctions, distressed. O padrão domina os Caps. 12 e 13.</t>
  </si>
  <si>
    <t xml:space="preserve">As oportunidades chegam por bancos e assessores de M&amp;A, pela rede pessoal, por abordagem direta às empresas-alvo, por leilões organizados, por cisões de grandes grupos e por empresas em recuperação judicial.</t>
  </si>
  <si>
    <t xml:space="preserve">Deal médio (cinco a cinquenta milhões) leva oito a dezesseis semanas. Deal grande (acima de cinquenta milhões) leva três a seis meses.</t>
  </si>
  <si>
    <t xml:space="preserve">Repete a frase anterior com outra faixa: lá o porte médio vai de R$ 10 a R$ 50 milhões, aqui de R$ 5 a R$ 50 milhões. Sobra da versão antiga ao lado da nova.</t>
  </si>
  <si>
    <t xml:space="preserve">Apagar as duas últimas frases do parágrafo e manter só a versão com três faixas (abaixo de R$ 10 milhões, de R$ 10 a R$ 50 milhões, acima de R$ 50 milhões).</t>
  </si>
  <si>
    <t xml:space="preserve">SaaS growth company de quatro a dez vezes ARR dependendo de crescimento, SaaS maduro lucrativo de dez a vinte vezes EBITDA</t>
  </si>
  <si>
    <t xml:space="preserve">Se SaaS maduro vale 10x a 20x EBITDA, as compras de softhouses a 3,5x-4,5x (3909) e da Empresa X a 4x (3942) não fecham e a arbitragem de 4x para 8x-10x perde sentido. Faixas altas para Selic de 15%.</t>
  </si>
  <si>
    <t xml:space="preserve">Verificar múltiplos de M&amp;A privado no Brasil em 2025 e 2026 e alinhar referência e exemplos. Se a arbitragem depende de comprar pequeno e barato, dizer que o múltiplo cai com o porte e a falta de governança.</t>
  </si>
  <si>
    <t xml:space="preserve">Não achei múltiplos de M&amp;A de SaaS no Brasil para 2025 ou 2026. O dado aberto mais próximo mostra mediana de 2,7 vezes a receita em 28 compras de SaaS por TOTVS, Linx, Sinqia e Locaweb no pico de 2020 e 2021, abaixo da faixa de 4 a 10 vezes ARR do livro. Em 2025 houve 263 operações com SaaS no país, sem múltiplo divulgado.</t>
  </si>
  <si>
    <t xml:space="preserve">https://dealflow.substack.com/p/dealflow-49-update-de-multiplos-de | https://finsidersbrasil.com.br/?p=369336</t>
  </si>
  <si>
    <t xml:space="preserve">LOI (Letter of Intent) ou Term Sheet: geralmente não vinculante, contém preço proposto, estrutura e condições, exclusividade durante DD (comum sessenta a noventa dias)</t>
  </si>
  <si>
    <t xml:space="preserve">Não avisa que exclusividade, confidencialidade e eventual multa por desistência costumam ser vinculantes mesmo numa LOI não vinculante. O leitor pode assinar achando que nada o obriga.</t>
  </si>
  <si>
    <t xml:space="preserve">Acrescentar: "O preço não obriga, mas exclusividade, confidencialidade, foro e eventual multa por desistência costumam obrigar. Leia essas cláusulas com o advogado antes de assinar."</t>
  </si>
  <si>
    <t xml:space="preserve">A LOI costuma ser em grande parte não vinculante, mas cláusulas como exclusividade e confidencialidade costumam ser declaradas vinculantes. E romper as tratativas contra a boa-fé, depois de criar expectativa legítima, pode gerar indenização.</t>
  </si>
  <si>
    <t xml:space="preserve">https://www.roedl.com/en/insights/ma-vocabulary-understanding-experts-letter-of-intent-loi/</t>
  </si>
  <si>
    <t xml:space="preserve">Escrow agreement: parte do preço mantida em conta bloqueada por doze a vinte e quatro meses, liberação condicionada a ausência de reclamações.</t>
  </si>
  <si>
    <t xml:space="preserve">Dá 12 a 24 meses como padrão. Em 4015 o capítulo diz que esse prazo não cobre o risco brasileiro, em 4038 pede 20% a 35% do preço e a Fase 20 (l. 1160) fala em 10% a 15%.</t>
  </si>
  <si>
    <t xml:space="preserve">Harmonizar no volume: escrow geral de 12 a 24 meses mais retenção específica até 5 anos para contingências fiscais e trabalhistas mapeadas, com uma faixa de percentual só e remissão a 4015.</t>
  </si>
  <si>
    <t xml:space="preserve">academias (Smartfit liderou consolidação)</t>
  </si>
  <si>
    <t xml:space="preserve">A Smart Fit cresceu sobretudo por unidades próprias e franquias, não por compra de academias. "Contabilizei adquirindo players menores", na mesma frase, também não tem fonte.</t>
  </si>
  <si>
    <t xml:space="preserve">Verificar os dois casos. Sem aquisições relevantes, trocar por consolidações documentadas (RaiaDrogasil, Totvs, redes odontológicas) e grafar "Smart Fit".</t>
  </si>
  <si>
    <t xml:space="preserve">A Smart Fit lidera o setor por expansão orgânica, não por roll-up. Fechou 2025 com 2.084 academias em 16 países (1.683 próprias e 401 franquias), depois de abrir 341 unidades no ano, e seu balanço de 2023 descreve só aberturas, sem compra de redes.</t>
  </si>
  <si>
    <t xml:space="preserve">https://www.portaldofranchising.com.br/noticias/smart-fit-recorde-de-expansao/ | https://static.poder360.com.br/2024/01/smartfit-comunicado-ao-mercado.pdf</t>
  </si>
  <si>
    <t xml:space="preserve">Os riscos específicos de uma estratégia de consolidação (*roll-up*) incluem a **aprovação prévia obrigatória do CADE (Lei 12.529/2011)** sempre que</t>
  </si>
  <si>
    <t xml:space="preserve">Um único período de cerca de 170 palavras, com parênteses aninhados, mistura limiares do CADE, gun jumping, prazo de um ano e quatro riscos de outra natureza.</t>
  </si>
  <si>
    <t xml:space="preserve">Dar ao CADE um parágrafo próprio (limiares de R$ 750 milhões e R$ 75 milhões, proibição de consumar antes do aval, multa de R$ 60 mil a R$ 60 milhões) e listar os demais riscos depois, em frases curtas.</t>
  </si>
  <si>
    <t xml:space="preserve">### O Risco Oculto da Sucessão Trabalhista e Fiscal no Brasil e o Erro de Deixar a Adquirida como Ilha Isolada</t>
  </si>
  <si>
    <t xml:space="preserve">O título promete o erro da "ilha isolada", mas a seção trata só de sucessão e escrow. O tema não aparece no corpo.</t>
  </si>
  <si>
    <t xml:space="preserve">Cortar a segunda metade do título ou escrever o parágrafo sobre a adquirida mantida à parte (marca, CRM e time comercial próprios), que é justamente o erro da cena de abertura.</t>
  </si>
  <si>
    <t xml:space="preserve">Validação com board? Time de M&amp;A identificado (interno mais advisors)?</t>
  </si>
  <si>
    <t xml:space="preserve">"Board", "key people", "quick wins" e "advisors" onde o autor prefere conselho, pessoas-chave, ganhos rápidos e assessores. "Board" aparece 13 vezes no trecho.</t>
  </si>
  <si>
    <t xml:space="preserve">Validação com o conselho? Time de M&amp;A definido (interno mais assessores)? Padronizar "conselho" no trecho todo.</t>
  </si>
  <si>
    <t xml:space="preserve">Você já tem nomeado um executivo sênior excelente que ficará 100% dedicado a liderar a integração (*Post-Merger Integration*)</t>
  </si>
  <si>
    <t xml:space="preserve">A abertura promete que o Espelho mostrará a virada de Henrique, e ele não volta. A pergunta contradiz a cena: Henrique "assumiu pessoalmente o plano de 100 dias".</t>
  </si>
  <si>
    <t xml:space="preserve">Abrir o Espelho com Henrique no 60º dia e perguntar quem faria o papel que ele fez. Ou ajustar a cena para que ele nomeie um líder de integração e siga no comando do negócio principal.</t>
  </si>
  <si>
    <t xml:space="preserve">Como na compra de quotas ou de estabelecimento empresarial no Brasil o adquirente responde pelos passivos trabalhistas (arts. 10, 448 e 448-A da CLT) e tributários (arts. 132 e 133 do CTN)</t>
  </si>
  <si>
    <t xml:space="preserve">Na compra de quotas os passivos continuam na própria empresa adquirida. Os arts. 132 e 133 do CTN tratam de fusão, incorporação e compra de estabelecimento, não de cessão de quotas.</t>
  </si>
  <si>
    <t xml:space="preserve">Na compra de quotas, os passivos dos últimos cinco anos continuam na empresa que você passa a controlar. Na compra de estabelecimento, você responde como sucessor (art. 133 do CTN e arts. 10 e 448 da CLT).</t>
  </si>
  <si>
    <t xml:space="preserve">Na compra de quotas, a sociedade adquirida continua existindo e seus débitos ficam nela. O comprador fica exposto pelo valor da empresa, mas não vira devedor pessoal. Na compra de estabelecimento, o adquirente responde pelos tributos de forma integral ou subsidiária (CTN, art. 133) e, havendo sucessão, pelas obrigações trabalhistas, inclusive anteriores (CLT, art. 448-A).</t>
  </si>
  <si>
    <t xml:space="preserve">https://taxup.com.br/comprar-quotas-ou-ativos-riscos-tributarios/ | https://www.planalto.gov.br/ccivil_03/_ato2015-2018/2017/lei/l13467.htm</t>
  </si>
  <si>
    <t xml:space="preserve">**A Tese Real de Retorno (ROIC em até 4 Anos):**</t>
  </si>
  <si>
    <t xml:space="preserve">ROIC é taxa anual de retorno, não prazo. O texto confunde ROIC com payback aqui e em 4007.</t>
  </si>
  <si>
    <t xml:space="preserve">A Tese Real de Retorno (payback em até 4 anos), ou expressar como ROIC anual mínimo (por exemplo, acima de 25% ao ano).</t>
  </si>
  <si>
    <t xml:space="preserve">Mapeie uma lista proprietária de 15 empresas regionais ou complementares no seu setor cujos fundadores não têm sucessão clara</t>
  </si>
  <si>
    <t xml:space="preserve">O Ritual manda telefonar para donos na semana seguinte sem a tese de aquisição que o capítulo exige antes de qualquer deal (3933, 3939). Inverte a ordem que o texto defende.</t>
  </si>
  <si>
    <t xml:space="preserve">Começar pela tese em uma página (problema que a compra resolve, sinergia de custo, líder de integração) e só então filtrar as 15 empresas que cabem nela.</t>
  </si>
  <si>
    <t xml:space="preserve">triplicou o EBITDA, conquistando até 25% a 30% do *equity* da companhia apoiado nas estatísticas históricas dos estudos bienais da Universidade Stanford</t>
  </si>
  <si>
    <t xml:space="preserve">Duas ideias emendadas: a participação de Gustavo fica "apoiada nas estatísticas de Stanford", o que não faz sentido. "Até 25% a 30%" mistura teto e faixa.</t>
  </si>
  <si>
    <t xml:space="preserve">...triplicou o EBITDA e conquistou cerca de 25% do capital. Os estudos bienais de Stanford registram TIR agregada próxima de 35% ao ano e múltiplo médio perto de 5x.</t>
  </si>
  <si>
    <t xml:space="preserve">escolheu a terceira via que mais produz milionários silenciosos no Brasil</t>
  </si>
  <si>
    <t xml:space="preserve">Superlativo sem fonte (o Brasil tem poucas dezenas de search funds) e adjetivo da lista vetada ("silenciosos").</t>
  </si>
  <si>
    <t xml:space="preserve">escolheu uma terceira via ainda pouco conhecida no Brasil: comprar e dirigir uma empresa lucrativa (Entrepreneurship Through Acquisition, ou search fund).</t>
  </si>
  <si>
    <t xml:space="preserve">Ele adquiriu 100% da empresa por 4,8x EBITDA usando capital dos investidores, dívida bancária e parcelamento com os vendedores</t>
  </si>
  <si>
    <t xml:space="preserve">A cena usa dívida bancária, e o capítulo (4113, 4214) diz que no Brasil se usa pouca ou nenhuma. Os R$ 2,2 milhões de search capital igualam o padrão dos EUA, não são "proporcionalmente menores".</t>
  </si>
  <si>
    <t xml:space="preserve">Tirar a dívida bancária da cena ou explicar como Gustavo conseguiu crédito barato. Alinhar o valor do search capital com 4090.</t>
  </si>
  <si>
    <t xml:space="preserve">### Os Dados de Stanford: Por Que Search Funds Históricos Entregam TIR Agregada Acima de 30% Com Risco Operacional Diferente do Venture Capital</t>
  </si>
  <si>
    <t xml:space="preserve">Títulos de 15 a 25 palavras em Title Case, com números e parênteses, que resumem a seção em vez de nomeá-la. Mesmo padrão em 4127, 4465, 4586 e na maioria dos H3 do trecho.</t>
  </si>
  <si>
    <t xml:space="preserve">Encurtar para três a seis palavras em caixa de frase: "O que dizem os dados de Stanford", "Quanto custa abrir capital", "Tributação da venda secundária".</t>
  </si>
  <si>
    <t xml:space="preserve">que acompanham centenas de *search funds* desde 1984 nos EUA, Canadá e mercados internacionais</t>
  </si>
  <si>
    <t xml:space="preserve">O estudo de Stanford cobre EUA e Canadá. Os search funds de outros países são medidos pelo IESE, que em 4129 vira "parceiro de Stanford no estudo global". Em 4125 surge uma "carteira global".</t>
  </si>
  <si>
    <t xml:space="preserve">Conferir e escrever "nos EUA e no Canadá", citando o estudo do IESE para os demais mercados como fonte própria.</t>
  </si>
  <si>
    <t xml:space="preserve">O estudo de Stanford cobre só search funds formados nos EUA e no Canadá desde 1984. Os internacionais (Europa, América Latina e Índia) são acompanhados pelo IESE, em Barcelona. A edição de 2024 somou 681 fundos, com TIR agregada de 35,1% e ROI de 4,5x.</t>
  </si>
  <si>
    <t xml:space="preserve">https://www.gsb.stanford.edu/faculty-research/centers-initiatives/ces/research/search-funds | https://searchfunder.com/post/stanford-2024-search-fund-study-highlights</t>
  </si>
  <si>
    <t xml:space="preserve">ETA pula essa fase. Empresa comprada tem receita, clientes, e operação. Menos risco binário. Aproveitamento de mercados maduros. Muitos mercados não precisam de novo entrante.</t>
  </si>
  <si>
    <t xml:space="preserve">Listas achatadas em frases soltas de duas a quatro palavras, sem marcar onde acaba o rótulo e começa a explicação. Domina o capítulo de 4067 a 4162.</t>
  </si>
  <si>
    <t xml:space="preserve">Reescrever cada bloco em prosa curta com verbo ("Quem compra pula a fase mais arriscada: a empresa já tem receita, clientes e operação") ou devolver a lista com rótulo em negrito e explicação.</t>
  </si>
  <si>
    <t xml:space="preserve">Talento executivo disponível (ex-consultores, e ex-executivos).</t>
  </si>
  <si>
    <t xml:space="preserve">Vírgula antes de "e" e "ou" em séries curtas, sinal de substituição mecânica: "receita, clientes, e operação", "(Stanford, Harvard, e Wharton)", "(margem, e eficiência)", "Advisor, ou mentor,".</t>
  </si>
  <si>
    <t xml:space="preserve">Tirar a vírgula antes de "e" e "ou" nas séries: "ex-consultores e ex-executivos", "margem e eficiência", "Advisor ou mentor com experiência em ETA?".</t>
  </si>
  <si>
    <t xml:space="preserve">**TTCERO** e o fundo acadêmico de acompanhamento do **IESE Business School** e de **Stanford GSB**</t>
  </si>
  <si>
    <t xml:space="preserve">IESE e Stanford GSB são centros de pesquisa, não fundos investidores. "TTCERO" parece ser TTCER Partners. "MBA funds (Stanford, Harvard, e Wharton)" não existem como classe de investidor.</t>
  </si>
  <si>
    <t xml:space="preserve">Conferir a lista. Manter só investidores reais (Search Fund Accelerator, Pacific Lake, Relay, TTCER) e citar IESE e Stanford como fontes dos estudos.</t>
  </si>
  <si>
    <t xml:space="preserve">O investidor é a TTCER Partners, que aparece entre os principais investidores de search funds ao lado de Pacific Lake e Relay. IESE e Stanford GSB publicam os estudos de referência sobre search funds, mas não são fundos investidores.</t>
  </si>
  <si>
    <t xml:space="preserve">https://www.joinleland.com/library/a/search-fund-investors</t>
  </si>
  <si>
    <t xml:space="preserve">redes como IBP Capital, Spectra, Endeavor e Latitud apoiam empreendedores na captação e na prospecção</t>
  </si>
  <si>
    <t xml:space="preserve">Endeavor e Latitud trabalham com startups de venture capital, não com searchers. "IBP Capital" não tem atuação conhecida em search funds.</t>
  </si>
  <si>
    <t xml:space="preserve">Conferir cada nome e manter só quem investe em search funds ou apoia searchers no Brasil, dizendo o papel de cada um.</t>
  </si>
  <si>
    <t xml:space="preserve">A Spectra investe em search funds no Brasil (Estadão, 2021). Não achei fonte que ligue Endeavor e Latitud, que trabalham com startups de venture capital, a search funds, nem registro de IBP Capital nesse mercado.</t>
  </si>
  <si>
    <t xml:space="preserve">https://www.folhavitoria.com.br/economia/a-hora-dos-cacadores-de-empresas/</t>
  </si>
  <si>
    <t xml:space="preserve">para acomodar múltiplas classes de ações, governança de conselho e posterior incorporação reversa com aproveitamento fiscal de ágio</t>
  </si>
  <si>
    <t xml:space="preserve">Dá como padrão a holding-veículo com incorporação reversa para amortizar ágio, sem avisar que o CARF costuma glosar ágio de empresa-veículo. FIP não faz incorporação reversa e mudou de regime em 2023.</t>
  </si>
  <si>
    <t xml:space="preserve">Avisar que amortizar ágio via holding de aquisição é zona de autuação frequente, que exige propósito negocial e os requisitos da Lei 12.973/2014, e separar o caso do FIP (Lei 14.754/2023). Remeter a 4137.</t>
  </si>
  <si>
    <t xml:space="preserve">A holding de aquisição seguida de incorporação reversa existe, mas amortizar ágio com empresa-veículo é zona de autuação frequente. O CARF decide caso a caso, mantendo a glosa quando falta propósito negocial (Acórdão 1401-003.185, 2019) e cancelando quando os requisitos legais são cumpridos (1402-007.789, julho de 2026). O STJ (REsp 2.026.473/SC, 2023) vedou presumir abuso só pelo uso do veículo.</t>
  </si>
  <si>
    <t xml:space="preserve">https://www.conjur.com.br/2023-dez-07/agio-e-empresas-veiculo-lacuna-legal-permanece-mesmo-com-nova-decisao-do-stj//?print=1 | https://rotadajurisprudencia.com.br/2026/07/carf-valida-amortizacao-de-agio-em-incorporacao-reversa-de-holding/</t>
  </si>
  <si>
    <t xml:space="preserve">conforme detalhado no **Capítulo 17, Tributação no Exit e Planejamento Patrimonial Pré-Venda**</t>
  </si>
  <si>
    <t xml:space="preserve">O Cap. 17 se chama "Tributação do exit para fundadores brasileiros" e não trata de ágio nem de incorporação reversa. A remissão promete um detalhe que não existe.</t>
  </si>
  <si>
    <t xml:space="preserve">Remeter a 4137, no próprio capítulo, que trata do ágio, ou incluir o tema no Cap. 17 e corrigir o título citado.</t>
  </si>
  <si>
    <t xml:space="preserve">Brokers de negócios (business brokers). Listas de empresas à venda. Quantidade grande. Qualidade variável. M&amp;A advisors formais. Deals organizados. Competição maior. Preços maiores. Proprietary search.</t>
  </si>
  <si>
    <t xml:space="preserve">Sentido perdido: o leitor não sabe a que canal pertence cada atributo ("Quantidade grande", "Preços maiores"). Rótulos e características viraram uma fila de fragmentos.</t>
  </si>
  <si>
    <t xml:space="preserve">Corretores trazem volume, com qualidade irregular. Assessores de M&amp;A trazem processos organizados, mais disputados e mais caros. A abordagem direta ao dono rende os melhores negócios, com taxa baixa de sucesso.</t>
  </si>
  <si>
    <t xml:space="preserve">Vinte a cinquenta reuniões com proprietários. Cinco a quinze LOIs (carta de intenção). Um deal fechado (taxa baixíssima).</t>
  </si>
  <si>
    <t xml:space="preserve">Repete em fragmentos o funil que a frase anterior acabou de dar. Sobra da versão antiga ao lado da nova.</t>
  </si>
  <si>
    <t xml:space="preserve">Apagar as três frases finais e manter só o funil de 500 a 2.000 empresas mapeadas até 1 aquisição.</t>
  </si>
  <si>
    <t xml:space="preserve">Seller notes. Dez a trinta por cento (vendedor financia parte).</t>
  </si>
  <si>
    <t xml:space="preserve">No mesmo parágrafo o seller note vai de 20% a 40% do preço. Os fragmentos antigos ficaram depois da versão nova com outra faixa.</t>
  </si>
  <si>
    <t xml:space="preserve">Apagar "Seller notes. Dez a trinta por cento (vendedor financia parte)." e juntar o resto (rollover de 0% a 20%, capital do searcher de 1% a 10%) numa frase.</t>
  </si>
  <si>
    <t xml:space="preserve">**Incentivos do searcher.** Vested equity. Vinte a trinta por cento das ações da empresa. Mas sujeitas a vesting (quatro a seis anos).</t>
  </si>
  <si>
    <t xml:space="preserve">"Vested" quer dizer já adquirido e contradiz "sujeitas a vesting". O padrão é cerca de 25% no total, em três parcelas (fechamento, tempo, desempenho), não 20% a 30% mais um adicional.</t>
  </si>
  <si>
    <t xml:space="preserve">O searcher recebe em geral até 25% do capital em três terços: um no fechamento, um por tempo (quatro a cinco anos) e um pelo retorno entregue aos investidores.</t>
  </si>
  <si>
    <t xml:space="preserve">Pelo primer de Stanford, o searcher solo recebe até 25% do capital ordinário e a dupla até 30%, em três terços: no fechamento, por tempo (em geral quatro anos) e por desempenho, com metas que começam em TIR líquida de 20% aos investidores e vão até 35%.</t>
  </si>
  <si>
    <t xml:space="preserve">https://altss.com/glossary/search-fund-economics</t>
  </si>
  <si>
    <t xml:space="preserve">múltiplo médio de **4,5x a 5,2x o capital investido** (MOIC)</t>
  </si>
  <si>
    <t xml:space="preserve">Os dados de Stanford aparecem três vezes no capítulo (4052, 4065, 4125), com MOIC de 4,5x a 5,5x nas duas primeiras e 4,5x a 5,2x aqui.</t>
  </si>
  <si>
    <t xml:space="preserve">Citar Stanford uma vez, com o ano do estudo e os números exatos (conferir a edição de 2024), e remeter a esse ponto nas outras passagens.</t>
  </si>
  <si>
    <t xml:space="preserve">O ecossistema brasileiro de *search funds* consolidou-se na última década com dezenas de veículos de busca e aquisições concluídas</t>
  </si>
  <si>
    <t xml:space="preserve">Contradiz 4078 ("Fundos específicos em desenvolvimento... ainda pequeno"), 4133 ("está crescendo. Mas é pequena") e a Nota de validade (tração só depois de 2018 a 2020).</t>
  </si>
  <si>
    <t xml:space="preserve">Escolher um diagnóstico só ("o ecossistema brasileiro é jovem, ganhou tração depois de 2018 e reúne algumas dezenas de buscas") e alinhar 4078 e 4133.</t>
  </si>
  <si>
    <t xml:space="preserve">com três operações fechadas entre 2022 e 2024. Outras estruturas em curso, **Patria Search Fund** com foco mid-market e **CIBE Capital** com foco em educação básica.</t>
  </si>
  <si>
    <t xml:space="preserve">Nomes e números com cara de invenção ("Search Fund Brasil" com três operações, "Patria Search Fund", "CIBE Capital"). O título promete "Casos Reais" e entrega nomes numa frase sem verbo.</t>
  </si>
  <si>
    <t xml:space="preserve">Conferir cada estrutura. Ficar só com o que tiver fonte e contar um caso real com setor, porte e desfecho. Sem fonte, cortar e assumir que o mercado brasileiro ainda é jovem.</t>
  </si>
  <si>
    <t xml:space="preserve">A Spectra investe de fato em search funds no Brasil (Estadão, 2021), e a FGV contou 29 search funds no país em 2022. Nenhuma fonte mostra Search Fund Brasil com três operações, Patria Search Fund ou CIBE Capital.</t>
  </si>
  <si>
    <t xml:space="preserve">https://www.folhavitoria.com.br/economia/a-hora-dos-cacadores-de-empresas/ | https://portal.fgv.br/en/noticia/search-funds-expand-brazil-alternative-takeover-entrepreneurship</t>
  </si>
  <si>
    <t xml:space="preserve">#### 2. Aspectos jurídico-tributários e estrutura de dívida no Brasil (juros reais, seller note e diligência de passivos)</t>
  </si>
  <si>
    <t xml:space="preserve">O subtítulo promete juros reais, seller note e diligência de passivos. O corpo trata só de tributação na saída e ágio e termina em fragmentos ("Transferência de titularidade.").</t>
  </si>
  <si>
    <t xml:space="preserve">Ajustar o subtítulo para "Tributação na saída e ágio" ou escrever o parágrafo prometido sobre o custo da dívida com CDI alto e o seller note corrigido por IPCA.</t>
  </si>
  <si>
    <t xml:space="preserve">sofre IRPJ e CSLL de até 34% (ver Capítulo 18)</t>
  </si>
  <si>
    <t xml:space="preserve">Holding contra CPF na venda está no Cap. 17 (Tributação do exit, l. 4805). O Cap. 18 trata da transição pós-aquisição. Numeração antiga, e 4094 já aponta para o 17.</t>
  </si>
  <si>
    <t xml:space="preserve">Trocar por "(ver Capítulo 17, Tributação do exit para fundadores brasileiros)".</t>
  </si>
  <si>
    <t xml:space="preserve">o aproveitamento fiscal em no mínimo 60 meses (1/60 ao mês na apuração contábil)</t>
  </si>
  <si>
    <t xml:space="preserve">A amortização do ágio é fiscal (exclusão no e-Lalur, no máximo 1/60 por mês). Na contabilidade o ágio não se amortiza (CPC 15, teste de impairment).</t>
  </si>
  <si>
    <t xml:space="preserve">o aproveitamento fiscal à razão máxima de 1/60 por mês na apuração do lucro real (exclusão no e-Lalur), sem efeito no balanço contábil.</t>
  </si>
  <si>
    <t xml:space="preserve">A exclusão do ágio por rentabilidade futura é fiscal: após incorporação, fusão ou cisão, a empresa pode excluir o saldo na apuração do lucro real à razão de no máximo 1/60 por mês (Lei 12.973/2014, art. 22), o que dá no mínimo 60 meses. Não é amortização na contabilidade.</t>
  </si>
  <si>
    <t xml:space="preserve">https://www.legjur.com/legislacao/art/lei_00129732014-22</t>
  </si>
  <si>
    <t xml:space="preserve">adquire a sociedade operacional; atenção ao imposto na alienação futura: a tabela progressiva</t>
  </si>
  <si>
    <t xml:space="preserve">Ponto e vírgula e dois-pontos encadeiam três ideias (veículo, imposto da pessoa física, imposto da holding) num período só. O capítulo tem 16 pontos e vírgulas (4094, 4111).</t>
  </si>
  <si>
    <t xml:space="preserve">Um veículo comprador adquire a sociedade operacional. Na venda futura, a pessoa física paga de 15% a 22,5%. Se quem vende é uma holding, IRPJ e CSLL chegam a 34%.</t>
  </si>
  <si>
    <t xml:space="preserve">enquanto a venda das quotas por uma holding Ltda. ou S.A. no Lucro Real ou Presumido sofre IRPJ e CSLL de até 34%</t>
  </si>
  <si>
    <t xml:space="preserve">Omite que desde janeiro de 2026 (Lei 15.270/2025) o dividendo da holding ao sócio acima de R$ 50 mil por mês tem retenção de 10%, o que encarece a rota da holding. O Cap. 17 já trata disso (l. 4837).</t>
  </si>
  <si>
    <t xml:space="preserve">Acrescentar meia frase: "e, ao distribuir o lucro ao sócio, a retenção de 10% sobre dividendos acima de R$ 50 mil por mês (Lei 15.270/2025)", com remissão ao Cap. 17.</t>
  </si>
  <si>
    <t xml:space="preserve">Os até 34% de IRPJ e CSLL na venda pela holding estão certos. Mas desde 2026 o lucro que a holding distribui ao sócio acima de R$ 50 mil por mês tem retenção de 10% e entra na tributação mínima, com redutor que limita a soma das cargas da empresa e do sócio a 34% (Lei 15.270/2025).</t>
  </si>
  <si>
    <t xml:space="preserve">https://www.planalto.gov.br/ccivil_03/_ato2023-2026/2025/lei/L15270.htm | https://www.normaslegais.com.br/legislacao/solucao-de-consulta-disit-srrf-7006-2020.htm</t>
  </si>
  <si>
    <t xml:space="preserve">Thesis muito genérico. Busca sem foco. Thesis mudando frequentemente.</t>
  </si>
  <si>
    <t xml:space="preserve">"Thesis" alterna com "tese" no mesmo capítulo e vem no masculino. Mesma mistura em "multiples" (4141, 4147), "IRR" ao lado de TIR (4153) e métricas em inglês (4151).</t>
  </si>
  <si>
    <t xml:space="preserve">Usar "tese" (feminino), "múltiplos" e "TIR" em todo o capítulo. Traduzir as métricas da busca: oportunidades qualificadas por mês, conversão em LOI, conversão em fechamento.</t>
  </si>
  <si>
    <t xml:space="preserve">### O Espelho do Search Fund: Você Precisa Mesmo Começar do Zero, ou a Sua Melhor Oportunidade Já Fatura R$ 30 Milhões Hoje?</t>
  </si>
  <si>
    <t xml:space="preserve">O Espelho não retoma Gustavo nem a empresa de Campinas, que faturava R$ 42 milhões e não R$ 30 milhões. As perguntas são boas, mas genéricas.</t>
  </si>
  <si>
    <t xml:space="preserve">Usar a compra de Gustavo como régua: "A empresa que você olha tem a recorrência, a margem e o vendedor que Gustavo achou em Campinas?". Alinhar o número do título com a cena.</t>
  </si>
  <si>
    <t xml:space="preserve">implantado em Belo Horizonte, a **Dra. Camila** eliminou o improviso comercial e encurtou o ciclo de decisão.</t>
  </si>
  <si>
    <t xml:space="preserve">O protagonista é Gustavo, ex-diretor da clínica. O molde credita à Dra. Camila, dona de clínicas em BH, o filtro do search fund. É a única volta dela no capítulo e não cabe no seu arco.</t>
  </si>
  <si>
    <t xml:space="preserve">Apagar o molde e fechar com Gustavo. Se quiser Camila, usar o lado vendedor: a dona que um dia recebe um searcher interessado em comprar a clínica.</t>
  </si>
  <si>
    <t xml:space="preserve">Com o filtro de *O Espelho do Search Fund: Você Precisa Mesmo...* implantado em Belo Horizonte, a **Dra. Camila** eliminou o improviso comercial e encurtou o ciclo de decisão.</t>
  </si>
  <si>
    <t xml:space="preserve">A cena é de Gustavo, ex-diretor de Camila, que compra uma empresa em Campinas (9:4052). Camila não faz search fund. O molde é a única volta dela e não diz nada.</t>
  </si>
  <si>
    <t xml:space="preserve">Fechar com Gustavo ('cinco anos depois, Gustavo triplicou o EBITDA e vendeu sua parte...') ou cortar o parágrafo.</t>
  </si>
  <si>
    <t xml:space="preserve">Aplique o **Scorecard de 7 Critérios de ETA**</t>
  </si>
  <si>
    <t xml:space="preserve">O Ritual repete os critérios da pergunta 1 do Espelho (recorrência, margem acima de 20%, CapEx, concentração) e cria mais um framework nomeado. É triagem única, não rotina semanal.</t>
  </si>
  <si>
    <t xml:space="preserve">Transformar em rotina: toda segunda, passar pelo scorecard as empresas que entraram no funil na semana anterior e anotar quantas passaram e por quê.</t>
  </si>
  <si>
    <t xml:space="preserve">o mercado avaliava o CNPJ industrial inteiro a 5x EBITDA</t>
  </si>
  <si>
    <t xml:space="preserve">Dois capítulos antes (9:3909) o grupo consolidado de Henrique é 'avaliado pelo mercado a 12x EBITDA'. O leitor não sabe se são empresas diferentes nem o que veio primeiro.</t>
  </si>
  <si>
    <t xml:space="preserve">Dizer em uma linha a ordem: o carve-out vem antes do roll-up, quando a integradora valia 5x, ou o grupo de 12x é a holding de software, separada da integradora.</t>
  </si>
  <si>
    <t xml:space="preserve">o mercado avaliava o CNPJ industrial inteiro a 5x EBITDA, atribuindo valor zero ao software que já crescia 120% ao ano</t>
  </si>
  <si>
    <t xml:space="preserve">No Cap. 12 a empresa de Henrique vende sistemas, comprou três softhouses e o grupo vale 12x EBITDA. Aqui ela é "CNPJ industrial tradicional" a 5x, com software valendo zero. Falta cronologia.</t>
  </si>
  <si>
    <t xml:space="preserve">Situar no tempo (antes do roll-up) ou fazer o spin-off sair do grupo consolidado. Basta uma frase: "Anos antes das aquisições do Capítulo 12...".</t>
  </si>
  <si>
    <t xml:space="preserve">atraiu um fundo de Venture Capital que avaliou apenas a nova unidade de software a um múltiplo maior do que a fábrica inteira</t>
  </si>
  <si>
    <t xml:space="preserve">"Múltiplo maior" é trivial (ARR contra EBITDA). O ponto é o valor. E as "três doenças incuráveis" são curadas pelo spin-off no mesmo parágrafo.</t>
  </si>
  <si>
    <t xml:space="preserve">...atraiu um fundo que avaliou só a unidade de software em mais do que a fábrica inteira. Trocar "doenças incuráveis" por "três travas".</t>
  </si>
  <si>
    <t xml:space="preserve">exigindo uma unidade autônoma com governança e incentivos próprios quando tenta criá-lo sob o mesmo teto, o mesmo orçamento e as mesmas métricas da operação mãe.</t>
  </si>
  <si>
    <t xml:space="preserve">Frase quebrada: "criá-lo" não tem antecedente e "tenta" não tem sujeito. Sobrou o final de uma versão anterior.</t>
  </si>
  <si>
    <t xml:space="preserve">Clayton Christensen mostrou em O Dilema da Inovação (1997) que o negócio novo sufoca quando disputa recursos e métricas com a operação madura. A saída que ele propôs é uma unidade autônoma, com governança e incentivos próprios.</t>
  </si>
  <si>
    <t xml:space="preserve">Embora no Brasil exemplos reais de cisão e segregação societária (*spin-off* / *carve-out*) incluam a separação do **Assaí** pelo GPA (2021)</t>
  </si>
  <si>
    <t xml:space="preserve">Os casos brasileiros foram enxertados como oração concessiva no item da AWS, que nem é spin-off. A Eve aparece aqui e de novo no item seguinte.</t>
  </si>
  <si>
    <t xml:space="preserve">Abrir um item próprio para Assaí/GPA (2021) e Itaú/XP (2021), tirar a Eve deste item e deixar a AWS como contraexemplo: unidade que gerou valor sem separação societária.</t>
  </si>
  <si>
    <t xml:space="preserve">captando quase US$ 400 milhões de investidores estratégicos globais e mantendo a Embraer com ~80%+ do controle</t>
  </si>
  <si>
    <t xml:space="preserve">Números a conferir: US$ 2,9 bilhões contra o valor da Embraer na data, captação líquida após resgates do SPAC e participação final da Embraer. Fusão com SPAC não é carve-out clássico.</t>
  </si>
  <si>
    <t xml:space="preserve">Conferir os três números na data do fechamento (maio de 2022) e citar a fonte. Descrever como "listagem via fusão com SPAC, com a Embraer como controladora".</t>
  </si>
  <si>
    <t xml:space="preserve">A Eve listou na NYSE em 9/5/2022 por fusão com a SPAC Zanite, com equity pro forma de US$ 2,94 bilhões no anúncio. Captou US$ 377 milhões brutos (US$ 357,3 milhões de PIPE e só US$ 19,7 milhões do trust após resgates de US$ 217 milhões), e a Embraer ficou com cerca de 90,3%, não 80%.</t>
  </si>
  <si>
    <t xml:space="preserve">https://www.sec.gov/Archives/edgar/data/1823652/000119312522164292/d349216ds1.htm</t>
  </si>
  <si>
    <t xml:space="preserve">para conectar consumidores diretamente à rede de bares e distribuidores</t>
  </si>
  <si>
    <t xml:space="preserve">O Zé Delivery liga consumidores a depósitos e pontos de venda parceiros, não a bares. E segue dentro da Ambev, sem separação societária, o que não ilustra o título da seção.</t>
  </si>
  <si>
    <t xml:space="preserve">Corrigir para "depósitos e pontos de venda parceiros" e apresentar como venture building interno, não como separação.</t>
  </si>
  <si>
    <t xml:space="preserve">O Zé Delivery é um app da Ambev que encaminha o pedido ao distribuidor parceiro disponível mais próximo do endereço do cliente. As fontes não citam bares na rede, e o app segue pertencendo à Ambev.</t>
  </si>
  <si>
    <t xml:space="preserve">https://tecnoblog.net/responde/como-funciona-o-ze-delivery/</t>
  </si>
  <si>
    <t xml:space="preserve">Já a **Bemobi**, nascida como unidade de aplicativos e serviços móveis no Rio de Janeiro</t>
  </si>
  <si>
    <t xml:space="preserve">A Bemobi nasceu como empresa independente no Rio e depois foi comprada pela Opera. "Nascida como unidade" sugere um spin-off que não houve. Conferir também o IPO de 2021 como carve-out.</t>
  </si>
  <si>
    <t xml:space="preserve">Conferir a origem e reescrever: "a Bemobi, fundada no Rio e comprada pela Opera (depois Otello), voltou a operar como plataforma independente e abriu capital na B3 em 2021".</t>
  </si>
  <si>
    <t xml:space="preserve">A Bemobi nasceu como spin-off da área de conteúdo por SMS da M4U, quando a Cielo comprou a M4U (2009). A Opera Software, que depois virou Otello, a comprou em agosto de 2015 (US$ 29,5 milhões à vista mais earn-outs). A Bemobi abriu capital na B3 em fevereiro de 2021.</t>
  </si>
  <si>
    <t xml:space="preserve">https://www.nordinvestimentos.com.br/blog/bmob3-ficou-esquecida-no-rally-da-bolsa-conheca-a-bemobi/ | https://www.mobileworldlive.com/?p=112758</t>
  </si>
  <si>
    <t xml:space="preserve">### 4. Execução Jurídica e Tributária no Brasil: Cisão Parcial (Lei 6.404/76) vs. Drop-Down de Ativos a Valor Contábil Sem Imposto</t>
  </si>
  <si>
    <t xml:space="preserve">Promessa absoluta "Sem Imposto". Para conferência de bens por pessoa jurídica não há regra expressa como a do art. 23 da Lei 9.249/1995 (pessoa física). O corpo ressalva, o título não.</t>
  </si>
  <si>
    <t xml:space="preserve">Trocar por "Cisão Parcial vs. Drop-Down de Ativos pelo Valor Contábil" e dizer no corpo que a neutralidade depende de propósito negocial e de validação do tributarista.</t>
  </si>
  <si>
    <t xml:space="preserve">O drop-down pelo valor contábil não gera ganho. Se os bens forem conferidos a valor justo, o ganho fica fora do lucro real só se for registrado em subconta vinculada à participação, e é tributado quando a participação ou o bem se realizar (Lei 12.973/2014, art. 17). Sem subconta, é tributado na hora.</t>
  </si>
  <si>
    <t xml:space="preserve">https://www.legjur.com/legislacao/art/lei_00129732014-17</t>
  </si>
  <si>
    <t xml:space="preserve">(estruturando o *drop-down* preferencialmente em S.A. fechada ou mediante cisão parcial nos termos do art. 21 da Lei nº 9.249/1995</t>
  </si>
  <si>
    <t xml:space="preserve">Mistura as duas vias: cisão é a via 1, e o art. 21 trata do balanço de cisão e incorporação, não de conferência de bens. A S.A. importa no passo 3 (art. 38 do DL 1.598 vale só para companhia).</t>
  </si>
  <si>
    <t xml:space="preserve">Tirar o parêntese do passo 2. No passo 3, dizer que a exclusão do ágio na emissão (art. 38 do DL 1.598/1977) vale para S.A., por isso a NewCo deve nascer S.A. fechada.</t>
  </si>
  <si>
    <t xml:space="preserve">O art. 21 da Lei 9.249 só manda levantar balanço na incorporação, fusão ou cisão e não rege conferência de bens. O art. 38 do DL 1.598 exclui do lucro real o ágio na emissão recebido pelo contribuinte 'com a forma de companhia', e o CARF já tributou ágio na emissão de quotas de limitada.</t>
  </si>
  <si>
    <t xml:space="preserve">https://www.planalto.gov.br/ccivil_03/leis/l9249.htm | https://www.idealsoftwares.com.br/idealnewsjd/noticia.php?id=11120</t>
  </si>
  <si>
    <t xml:space="preserve">nenhum fundo de Venture Capital investe em uma startup onde a empresa-mãe é dona de 90%+ do *cap table* (*dead equity*)</t>
  </si>
  <si>
    <t xml:space="preserve">Generalização absoluta, desmentida pelo próprio caso da Eve (Embraer com cerca de 80%). "Dead equity" designa a participação de quem não contribui mais, não a da controladora.</t>
  </si>
  <si>
    <t xml:space="preserve">Poucos fundos de venture capital investem quando a empresa-mãe guarda mais de 90% e o time operacional tem menos de 5%: sobra pouco espaço para incentivo e para as próximas rodadas.</t>
  </si>
  <si>
    <t xml:space="preserve">(dedicação exclusiva à NewCo, enquanto a empresa-mãe nunca retém mais de 70% a 80% na largada)</t>
  </si>
  <si>
    <t xml:space="preserve">Parêntese fora de lugar, no item do time, em choque com o item anterior (mãe com 50% a 75%), a tabela (50% a 70%) e o Espelho (time com 15% a 30%, contra 15% a 25%).</t>
  </si>
  <si>
    <t xml:space="preserve">Apagar o parêntese e usar uma faixa só na tabela, na seção 5 e no Espelho: empresa-mãe de 50% a 70%, time de 15% a 25%, investidor de 15% a 25%.</t>
  </si>
  <si>
    <t xml:space="preserve">**Capital Externo (Fundo Seed / Series A ou Parceiro Estratégico):**</t>
  </si>
  <si>
    <t xml:space="preserve">"Series A" uma linha depois de "Série A/B". A mesma mistura volta em 4460 ("Fundos Seed/Series A").</t>
  </si>
  <si>
    <t xml:space="preserve">Padronizar "Série A" no trecho todo.</t>
  </si>
  <si>
    <t xml:space="preserve">Na revisão mensal em Curitiba, **Henrique** transformou o protocolo de *O Espelho do Carve-out: Existe Uma Startup de...* em critério obrigatório antes de liberar novos recursos do orçamento.</t>
  </si>
  <si>
    <t xml:space="preserve">A única volta de Henrique depois da abertura é este parágrafo de molde. A cena do spin-off (time de engenharia, 20% do cap table, fundo de VC) some das seções técnicas e do Espelho.</t>
  </si>
  <si>
    <t xml:space="preserve">Retomar Henrique na seção 4 (cisão ou drop-down que escolheu) e na 5 (como dividiu os 20%) e abrir o Espelho com a pergunta que ele precisou responder. Apagar o molde.</t>
  </si>
  <si>
    <t xml:space="preserve">que vão tocar essa nova empresa dia e noite: ou está caindo no erro clássico das corporações</t>
  </si>
  <si>
    <t xml:space="preserve">Dois-pontos no lugar do antigo travessão quebram a sintaxe: ": ou está", ": desde que" (4506), ": que para o fundador" (4476), ": e Quando" (título de 3929), ": superando" (4277).</t>
  </si>
  <si>
    <t xml:space="preserve">Reescrever cada caso: "...vão tocar a nova empresa? Ou está caindo no erro clássico...". Em 4476: "custo de aquisição original, que para o fundador costuma ser próximo de zero".</t>
  </si>
  <si>
    <t xml:space="preserve">nunca vence no mercado aberto contra fundador faminto com *equity* relevante; se você criar uma *spin-off*, dê participação</t>
  </si>
  <si>
    <t xml:space="preserve">Ponto e vírgula junta regra e conselho que pedem duas frases. Repete o argumento da seção 5.1 com o clichê "fundador faminto".</t>
  </si>
  <si>
    <t xml:space="preserve">Diretor assalariado com bônus anual perde para fundador com participação relevante. Se criar uma spin-off, dê a quem vai liderá-la participação real com vesting.</t>
  </si>
  <si>
    <t xml:space="preserve">valia R$ 77 milhões no papel pelo *valuation* de R$ 350 milhões da rodada anterior</t>
  </si>
  <si>
    <t xml:space="preserve">A rodada anterior à Série B é a Série A, com pós-money de R$ 90 milhões (5:1125). Falta uma rodada ou o número está errado.</t>
  </si>
  <si>
    <t xml:space="preserve">Escrever "pelo valuation de R$ 350 milhões que os fundos da Série B propunham" ou citar uma rodada intermediária.</t>
  </si>
  <si>
    <t xml:space="preserve">cuja fatia de 22% na companhia vale mais de R$ 100 milhões no papel pela cotação da última rodada</t>
  </si>
  <si>
    <t xml:space="preserve">Ecoa a cena de Lucas (22%) com outro número: lá a fatia valia R$ 77 milhões. O leitor lê como o mesmo caso com dados trocados.</t>
  </si>
  <si>
    <t xml:space="preserve">Retomar Lucas pelo nome, com os números da cena (22%, R$ 77 milhões, oferta de R$ 450 milhões), ou mudar o percentual para deixar claro que é outro fundador.</t>
  </si>
  <si>
    <t xml:space="preserve">2. Paga o preço acordado (com DARF de ganho de capital apurado e recolhido pelo vendedor PF residente, ou retido na fonte se o vendedor residir no exterior</t>
  </si>
  <si>
    <t xml:space="preserve">Rótulo do diagrama emendado: a correção entrou no meio do rótulo antigo e sobrou "sobre ganho de capital)" na linha seguinte. Longo demais para uma seta.</t>
  </si>
  <si>
    <t xml:space="preserve">Rótulo curto: "2. Paga o preço (IR sobre o ganho: DARF do vendedor residente ou retenção na fonte se não residente)". O detalhe fica no texto da seção 5.2.</t>
  </si>
  <si>
    <t xml:space="preserve">(observando, quando houver recompra pela própria S.A., o limite legal de utilização exclusiva de reservas de lucros ou capital disponíveis sem redução do capital social</t>
  </si>
  <si>
    <t xml:space="preserve">Ressalva jurídica de 60 palavras enfiada na coluna do nome da modalidade. A mesma linha promete "retenção massiva", quando janela de liquidez costuma facilitar saídas.</t>
  </si>
  <si>
    <t xml:space="preserve">Deixar o nome limpo e levar a ressalva (art. 30, § 1º, b, da Lei 6.404/1976 e risco de oferta pública sem registro) para nota abaixo da tabela. Trocar "retenção massiva" por "reconhecimento do time".</t>
  </si>
  <si>
    <t xml:space="preserve">### 4. Como o Mercado Precifica Ações Ordinárias de Fundadores vs. Ações Preferenciais da Rodada (Deságio de 0% a 25%)</t>
  </si>
  <si>
    <t xml:space="preserve">O título fixa deságio de 0% a 25%, e a tabela logo abaixo vai a 25%-40% e 40%-70%. A tabela das modalidades (4425) fala em 20% a 40%.</t>
  </si>
  <si>
    <t xml:space="preserve">Tirar a faixa do título ou escrever "Deságio de 0% a 70%, conforme o contexto".</t>
  </si>
  <si>
    <t xml:space="preserve">(e o CARF já manteve autuações dessa natureza, cabendo notar que a alíquota base do fundo de garantia é de 8%, somada a eventuais reflexos na esfera laboral)</t>
  </si>
  <si>
    <t xml:space="preserve">Parêntese de correção enfiado no meio da frase, que continua afirmando "20% de FGTS/reflexos". A emenda contradiz o número que deveria corrigir.</t>
  </si>
  <si>
    <t xml:space="preserve">Apagar o parêntese e corrigir a conta: "27,5% de IRPF, cerca de 28% de INSS patronal e 8% de FGTS, mais reflexos trabalhistas". Citar o CARF numa frase própria.</t>
  </si>
  <si>
    <t xml:space="preserve">conforme a tese vinculante fixada pelo STJ em setembro de 2024 no Tema 1.226 (recursos repetitivos)</t>
  </si>
  <si>
    <t xml:space="preserve">O Tema 1.226 tratou do IRPF (sem imposto no exercício, ganho de capital na venda). Não fixou "onerosidade e risco" como condição nem resolveu o INSS. E "15%" ignora as faixas até 22,5%.</t>
  </si>
  <si>
    <t xml:space="preserve">Conferir a tese. Dizer que o STJ afastou o IRPF como salário no exercício, que a contribuição previdenciária ainda gera autuação e que o ganho de capital paga de 15% a 22,5%.</t>
  </si>
  <si>
    <t xml:space="preserve">No Tema 1.226 (setembro de 2024), o STJ fixou que o stock option plan tem natureza mercantil: não incide IRPF no exercício da opção, só ganho de capital na revenda com lucro, pela tabela de 15% a 22,5%. A tese trata só do IRPF e não resolve a contribuição previdenciária.</t>
  </si>
  <si>
    <t xml:space="preserve">https://www.stj.jus.br/sites/portalp/Paginas/Comunicacao/Noticias/2024/07102024-Primeira-Secao-define-que-stock-option-plan-tem-carater-mercantil-e-deve-ser-tributado-na-revenda-de-acoes.aspx | https://www.planalto.gov.br/ccivil_03/leis/l8981.htm</t>
  </si>
  <si>
    <t xml:space="preserve">**Lucas e Marina** transformaram o protocolo de *O Espelho da Liquidez Parcial: Sua Ansiedade...* em critério obrigatório antes de liberar novos recursos do orçamento.</t>
  </si>
  <si>
    <t xml:space="preserve">A única volta nominal de Lucas e Marina é o molde, que fala de orçamento da empresa num capítulo sobre patrimônio pessoal. O Espelho esquece a casa, a oferta de R$ 450 milhões e o conselheiro.</t>
  </si>
  <si>
    <t xml:space="preserve">Abrir o Espelho com Lucas diante da oferta: "Se recebesse hoje R$ 450 milhões pela empresa, você venderia por medo ou por estratégia?". Apagar o molde.</t>
  </si>
  <si>
    <t xml:space="preserve">já alinhou essa regra com o seu conselho de alinhamento de longo prazo: desde que 90% do seu *skin in the game* continue na mesa?</t>
  </si>
  <si>
    <t xml:space="preserve">Pergunta com dois "se" encadeados, um "conselho de alinhamento" sem sentido e um "90%" que contradiz a venda de até 15% (sobram 85%).</t>
  </si>
  <si>
    <t xml:space="preserve">Se um investidor da próxima rodada comprasse de 5% a 15% das suas ações, você sabe quanto líquido resolveria a segurança da família por cinco anos? Já combinou essa regra com o conselho?</t>
  </si>
  <si>
    <t xml:space="preserve">Nunca peça liquidez secundária antes do *Product-Market Fit* e da escala comprovada; mas, quando chegar à Série B+</t>
  </si>
  <si>
    <t xml:space="preserve">Ponto e vírgula seguido de "mas" monta antítese de efeito. O capítulo tem 7 pontos e vírgulas.</t>
  </si>
  <si>
    <t xml:space="preserve">Não peça liquidez secundária antes do ajuste produto-mercado e da escala comprovada. Na Série B, com demanda sobrando, tire o bastante para que a família não dependa da sorte para ter onde morar.</t>
  </si>
  <si>
    <t xml:space="preserve">CAPÍTULO 16</t>
  </si>
  <si>
    <t xml:space="preserve">vários daqueles fundadores confessavam em jantares fechados que estavam vivendo o período mais solitário e brutal de suas vidas</t>
  </si>
  <si>
    <t xml:space="preserve">Confissões sem fonte atribuídas a fundadores reais, adjetivo vetado ("brutal") e precisão inventada adiante ("deslize de 2%... R$ 500 milhões em quinze minutos").</t>
  </si>
  <si>
    <t xml:space="preserve">Ancorar em dado público (queda média das ações da safra 2020-2021 até o fim de 2022) ou assumir a cena como composição. Cortar o número de R$ 500 milhões em quinze minutos.</t>
  </si>
  <si>
    <t xml:space="preserve">os fundadores estavam proibidos de vender suas ações durante os 180 dias de *lock-up*; quando o período de trava de venda (*lock-up* de 180 dias) venceu</t>
  </si>
  <si>
    <t xml:space="preserve">Período de cinco orações unidas por ponto e vírgula, com o lock-up de 180 dias explicado duas vezes na mesma frase.</t>
  </si>
  <si>
    <t xml:space="preserve">Os fundadores não podiam vender nos 180 dias de lock-up. Quando a trava venceu, a alta global dos juros já tinha derrubado as ações da safra em 50% a 80%.</t>
  </si>
  <si>
    <t xml:space="preserve">Você precisa enxergar além da **Miragem do Sino da Bolsa** e dominar **A Engenharia da Empresa Pública de Classe Mundial**</t>
  </si>
  <si>
    <t xml:space="preserve">Dois conceitos nomeados que não voltam no capítulo, mais o clichê "relógio suíço". A fórmula "Você precisa dominar A Engenharia da..." se repete no volume (l. 959).</t>
  </si>
  <si>
    <t xml:space="preserve">Cortar o parágrafo ou ficar com um conceito só (a "Miragem do Sino") e usá-lo de novo no Espelho.</t>
  </si>
  <si>
    <t xml:space="preserve">No enfrentamento prático de **IPO NO BRASIL: QUANDO, COMO E O QUE MUDA** em Belo Horizonte, a **Dra. Camila** percebeu logo nas primeiras semanas</t>
  </si>
  <si>
    <t xml:space="preserve">Abertura gerada por fórmula, com título em caixa alta e chamada truncada em 'O Que...'. Põe Camila diante de um IPO que ela nunca cogita: no Cap. 21 ela recusa vender e mantém o controle familiar.</t>
  </si>
  <si>
    <t xml:space="preserve">Cortar a frase e o molde de 9:4727. Se quiser arquétipo, dizer em duas frases por que Camila descartou a bolsa (custo de companhia aberta contra R$ 24 milhões de dividendos por ano).</t>
  </si>
  <si>
    <t xml:space="preserve">No enfrentamento prático de **IPO NO BRASIL: QUANDO, COMO E O QUE MUDA** em Belo Horizonte, a **Dra. Camila** percebeu logo nas primeiras semanas que dominar</t>
  </si>
  <si>
    <t xml:space="preserve">Parágrafo de molde dentro da abertura, com título em caixa alta e outro truncado em "O Que...". Rótulo fora das oito famílias já listadas e sem conteúdo.</t>
  </si>
  <si>
    <t xml:space="preserve">Apagar o parágrafo inteiro.</t>
  </si>
  <si>
    <t xml:space="preserve">Cobre o IPO (Initial Public Offering, ou oferta pública inicial de ações) como caminho específico de exit (evento de liquidez para os sócios)</t>
  </si>
  <si>
    <t xml:space="preserve">A nota chama o IPO de caminho de saída, e a tese do capítulo (4522, 4535) é que IPO não é saída nem aposentadoria do fundador.</t>
  </si>
  <si>
    <t xml:space="preserve">Cobre o IPO como rota de capital e de liquidez parcial e gradual para os sócios, com foco em B3, CVM e Novo Mercado.</t>
  </si>
  <si>
    <t xml:space="preserve">No Brasil, o arcabouço regulatório da abertura de capital é regido pela **Resolução CVM 80/2022**</t>
  </si>
  <si>
    <t xml:space="preserve">Não menciona o regime simplificado da CVM para companhias de menor porte aprovado em 2025 (FÁCIL), que mexe na régua de receita discutida em 4557.</t>
  </si>
  <si>
    <t xml:space="preserve">Conferir o estado do regime FÁCIL em outubro de 2026 (normas, vigência, teto de receita) e acrescentar um parágrafo ao lado do Bovespa Mais.</t>
  </si>
  <si>
    <t xml:space="preserve">As Resoluções CVM 231 e 232, de julho de 2025, criaram o regime FÁCIL para companhias de menor porte, com receita bruta anual abaixo de R$ 500 milhões. Ele troca formulário de referência e prospecto pelo Formulário FÁCIL, pede demonstrações semestrais e permite oferta direta em bolsa de até R$ 300 milhões a cada 12 meses, sem coordenador.</t>
  </si>
  <si>
    <t xml:space="preserve">https://www.mayerbrown.com/pt/insights/publications/2025/07/cvm-cria-facil-regime-que-descomplica-o-acesso-de-companhias-de-menor-porte-ao-mercado-de-capitais | https://www.bmalaw.com.br/conteudo/mercados-financeiro-e-de-capitais/informativos-e-newsletters/regime-facil-entra-em-vigor-e-busca-descomplicar-o-acesso-ao-mercado-de-capitais-para-companhias-de-menor-porte/pdf</t>
  </si>
  <si>
    <t xml:space="preserve">(faixa de referência para ofertas líquidas no Novo Mercado da B3 entre 2024 e 2026</t>
  </si>
  <si>
    <t xml:space="preserve">O callout de 4565 diz que de 2022 a 2026 não houve IPO na B3: não há faixa de referência num período sem ofertas. A régua também diverge de 4701 (acima de R$ 500M) e da Fase 20 (R$ 500M a R$ 1 bi).</t>
  </si>
  <si>
    <t xml:space="preserve">Usar a safra 2020-2021 como referência e uma régua única no volume (por exemplo, receita acima de R$ 500 milhões), igual em 4557, 4701 e na Fase 20 (l. 1015).</t>
  </si>
  <si>
    <t xml:space="preserve">Já de 2022 a 2026, sob juros domésticos em dois dígitos, o mercado primário de ações permaneceu sem novas aberturas de capital</t>
  </si>
  <si>
    <t xml:space="preserve">Afirmação fechada sobre 2026 feita em outubro do mesmo ano. É preciso conferir se houve IPO na B3 em 2025 ou 2026, e os números de 2020 e 2021 (28 e 46).</t>
  </si>
  <si>
    <t xml:space="preserve">Conferir os dados da B3 e escrever "de 2022 até a data desta edição (outubro de 2026)", com o número exato de ofertas, se houver.</t>
  </si>
  <si>
    <t xml:space="preserve">A B3 ficou sem IPO de 2022 até maio de 2026. Em 11/5/2026 a Compass, de gás natural do grupo Cosan, estreou na bolsa, no primeiro IPO em quase cinco anos. Em 2020 e 2021 foram 74 estreias somadas, o que bate com 28 e 46.</t>
  </si>
  <si>
    <t xml:space="preserve">https://www.jornaldocomercio.com/economia/2026/05/1248703-b3-volta-a-registrar-um-ipo-apos-cinco-anos-mas-mercado-ainda-ve-retomada-distante.html | https://www.suno.com.br/artigos/ipos-em-2026/</t>
  </si>
  <si>
    <t xml:space="preserve">C["Preparação\n(6–12 meses)"]</t>
  </si>
  <si>
    <t xml:space="preserve">O diagrama dá 6 a 12 meses de preparação. O texto logo abaixo, o título da seção seguinte e as etapas falam em 24 meses.</t>
  </si>
  <si>
    <t xml:space="preserve">Trocar o rótulo para "Preparação (18 a 24 meses)" ou dividir em "Estruturação (6 meses)" e "Preparação técnica (12 meses)", como nas etapas.</t>
  </si>
  <si>
    <t xml:space="preserve">Seleção de advogados (empresa e bancas têm assessores separados)</t>
  </si>
  <si>
    <t xml:space="preserve">"Bancas" por bancos coordenadores, justo onde se fala de advogados (banca, em português, é escritório de advocacia). Repete em 4573, 4614, 4626 e 4627.</t>
  </si>
  <si>
    <t xml:space="preserve">Trocar por "bancos" ou "bancos coordenadores" em todas as ocorrências: "empresa e bancos têm advogados separados".</t>
  </si>
  <si>
    <t xml:space="preserve">#### Fase 2: Preparação técnica (meses 6–18)</t>
  </si>
  <si>
    <t xml:space="preserve">"Fase 2" e "Fase 3" (4608) colidem com as Fases 2 e 3 do livro, e a primeira subseção se chama "Etapa 1". Troca feita pela metade.</t>
  </si>
  <si>
    <t xml:space="preserve">Renomear para "Etapa 2: Preparação técnica (meses 6 a 18)" e "Etapa 3: Execução do IPO (meses 18 a 24)".</t>
  </si>
  <si>
    <t xml:space="preserve">quatro alternativas estratégicas entram na mesa do conselho:</t>
  </si>
  <si>
    <t xml:space="preserve">Anuncia quatro alternativas e lista três (a terceira junta M&amp;A e private equity). A tabela seguinte traz cinco linhas diferentes e repete o IPO nos EUA.</t>
  </si>
  <si>
    <t xml:space="preserve">Listar as quatro (IPO nos EUA, dívida no mercado de capitais, M&amp;A, private equity) e tirar da tabela a linha do IPO nos EUA, já descrito no item 1.</t>
  </si>
  <si>
    <t xml:space="preserve">exige constituir *holding* estrangeira (tipicamente em Cayman ou Delaware), converter balanços para normas PCAOB</t>
  </si>
  <si>
    <t xml:space="preserve">PCAOB fixa normas de auditoria, não de contabilidade (o balanço vai em IFRS ou US GAAP). Holding em Delaware é emissor americano e registra S-1, não F-1. Erro repetido em 4683.</t>
  </si>
  <si>
    <t xml:space="preserve">...exige holding no exterior (tipicamente Cayman, que permite o formulário F-1 de emissor estrangeiro) e balanços em IFRS ou US GAAP auditados pelas normas do PCAOB. Corrigir também 4683.</t>
  </si>
  <si>
    <t xml:space="preserve">O emissor privado estrangeiro (holding fora dos EUA, como Cayman) registra o IPO no F-1 e pode apresentar balanço em IFRS do IASB sem conciliação com US GAAP, e o PCAOB só fixa as normas da auditoria. Holding em Delaware é emissor americano e usa o S-1.</t>
  </si>
  <si>
    <t xml:space="preserve">https://www.sec.gov:443/rules/final/2007/33-8879.pdf</t>
  </si>
  <si>
    <t xml:space="preserve">| **CRA/CRI/Debentures** | Dívida pública sem abrir capital |</t>
  </si>
  <si>
    <t xml:space="preserve">"Dívida pública", em português, é dívida do governo. "Debentures" sem acento. A linha repete as debêntures da linha anterior.</t>
  </si>
  <si>
    <t xml:space="preserve">Juntar com a linha anterior: "Debêntures, notas comerciais, CRI e CRA: dívida no mercado de capitais sem abrir capital".</t>
  </si>
  <si>
    <t xml:space="preserve">G["Processo M&amp;A\n(Cap. 12)"]</t>
  </si>
  <si>
    <t xml:space="preserve">A venda total remete ao Cap. 12, que trata do fundador como comprador. O processo de venda está na Fase 20, como a própria nota de 4531 diz.</t>
  </si>
  <si>
    <t xml:space="preserve">Trocar o rótulo para "Processo de venda (Fase 20)".</t>
  </si>
  <si>
    <t xml:space="preserve">Callout vazio: só o título, sem conteúdo. Sobra de bloco de remissões.</t>
  </si>
  <si>
    <t xml:space="preserve">Apagar a linha ou preencher com as remissões que estão no "Ver também" de 4721.</t>
  </si>
  <si>
    <t xml:space="preserve">Quando a **Dra. Camila** travou as regras de *O Espelho da Companhia Aberta: Sua Empresa...* na rotina de Belo Horizonte</t>
  </si>
  <si>
    <t xml:space="preserve">A Dra. Camila (clínicas em BH, arco de Cash Cow e holding) vira o arquétipo do IPO na abertura (4526) e no fecho. A cena inicial não tem arquétipo e o Espelho não volta a ela.</t>
  </si>
  <si>
    <t xml:space="preserve">Usar Lucas e Marina, que pesam IPO contra o M&amp;A da Fase 20, ou Camila como contraponto: a dona que recusa a bolsa e fica com a empresa fechada geradora de dividendos (pergunta 3 do Espelho).</t>
  </si>
  <si>
    <t xml:space="preserve">acertar a projeção trimestral de receita e EBITDA com margem de erro inferior a 2% (*beat and raise*)</t>
  </si>
  <si>
    <t xml:space="preserve">"Beat and raise" é superar a projeção e elevar o guidance, não acertar com erro abaixo de 2%. O fechamento leva 10 dias úteis aqui e 8 no Ritual, e o custo fixo é R$ 8-20M aqui e R$ 7-18M na tabela.</t>
  </si>
  <si>
    <t xml:space="preserve">Tirar o termo em inglês e alinhar prazo (8 dias úteis) e custo (R$ 7 a 18 milhões por ano) com o Ritual e a tabela de 4642.</t>
  </si>
  <si>
    <t xml:space="preserve">CAPÍTULO 17</t>
  </si>
  <si>
    <t xml:space="preserve">a venda do spin-off de logística municipal que havia segregado da sua operação principal (como vimos no Capítulo 15)</t>
  </si>
  <si>
    <t xml:space="preserve">O spin-off está no Cap. 14 (o 15 é Liquidez Secundária). E lá o software é de conciliação logística e crédito de frete para embarcadores (9:4228), não de 'logística municipal'.</t>
  </si>
  <si>
    <t xml:space="preserve">'a venda do spin-off de conciliação logística e frete que havia segregado da operação principal (como vimos no Capítulo 14)'.</t>
  </si>
  <si>
    <t xml:space="preserve">Alertado por esse exemplo, Henrique estruturou sua holding patrimonial três anos antes de abrir o processo de venda do spin-off</t>
  </si>
  <si>
    <t xml:space="preserve">Henrique ouve o caso do colega quando já 'preparava a venda'. Não dá para reagir montando a holding três anos antes. A cronologia é impossível.</t>
  </si>
  <si>
    <t xml:space="preserve">'Henrique tinha montado a holding patrimonial três anos antes, ao criar o spin-off, e o caso do colega só confirmou a escolha. Faltava travar o tratamento fiscal do earn-out.'</t>
  </si>
  <si>
    <t xml:space="preserve">Remissão errada: o spin-off de Henrique está no Cap. 14. O Cap. 15 trata de secundárias. E o Cap. 14 descreve um motor de conciliação logística e crédito de frete, não logística municipal.</t>
  </si>
  <si>
    <t xml:space="preserve">Trocar por "(como vimos no Capítulo 14)" e descrever o ativo como no Cap. 14: "a venda do spin-off de conciliação logística e crédito de frete que havia separado da sua integradora".</t>
  </si>
  <si>
    <t xml:space="preserve">Cronologia impossível: Henrique ouve o caso quando já prepara a venda e reage montando a holding três anos antes. E vender pela holding custa 34%, o erro que o próprio capítulo condena.</t>
  </si>
  <si>
    <t xml:space="preserve">Situar a conversa três anos antes da venda ("Quando Henrique ainda tocava o spin-off...") e dizer o que a holding faz: recebe dividendos e reinveste, enquanto as ações do spin-off saem pelo CPF a 15% a 22,5%.</t>
  </si>
  <si>
    <t xml:space="preserve">ouviu a regra pacífica da jurisprudência do CARF sobre ausência de propósito negocial e simulação</t>
  </si>
  <si>
    <t xml:space="preserve">Exagero: o CARF é dividido sobre propósito negocial, não pacífico. Autuação não vira "cobrança imediata no mês seguinte". E a resposta ignora o earn-out e os aportes que o colega citou.</t>
  </si>
  <si>
    <t xml:space="preserve">Reescrever: "ouviu que o CARF costuma desconsiderar reorganizações feitas às vésperas de uma venda já negociada, com multa de 100% se houver simulação". Tirar "no mês seguinte" e dizer quanto custaram os outros dois erros.</t>
  </si>
  <si>
    <t xml:space="preserve">O risco existe, pois boa parte dos conselheiros do CARF exige propósito negocial e a fiscalização usa a tese com frequência. Mas a jurisprudência é dividida, não pacífica. E na ADI 2446 (2022) o STF tratou o art. 116, parágrafo único, do CTN como norma antievasão que ainda depende de lei regulamentadora.</t>
  </si>
  <si>
    <t xml:space="preserve">https://www.migalhas.com.br/depeso/313033/a-teoria-do-proposito-negocial-nos-julgamentos-do-carf | https://www.ibet.com.br/decisao-do-stf-sobre-norma-contra-planejamento-abusivo-ainda-gera-duvidas-entendimento-condutor-de-que-o-dispositivo-e-uma-norma-antievasao-e-nao-antielisao-ainda-e-controverso/</t>
  </si>
  <si>
    <t xml:space="preserve">planejamento tributário de exit só é lícito e eficaz quando nasce de 12 a 36 meses antes de existir um comprador na mesa</t>
  </si>
  <si>
    <t xml:space="preserve">Prazos discordam: 12 a 36 meses aqui, 36 na L4892, 24 a 36 no Espelho, 24 no Ritual, 2 a 5 anos na Fase 20. O conceito ainda ganha outro nome na L4750. Licitude depende de substância, não de prazo.</t>
  </si>
  <si>
    <t xml:space="preserve">Adotar uma régua só (24 meses para holding, 36 para mudança de residência), um nome só ("Janela de Antecedência Tributária") e trocar "só é lícito" por "só resiste a uma fiscalização".</t>
  </si>
  <si>
    <t xml:space="preserve">Foco em tributação do fundador pessoa física (PF) e das estruturas de holding (sociedade que detém participações em outras empresas) mais comuns.</t>
  </si>
  <si>
    <t xml:space="preserve">A Fase 20 (L1169) anuncia que este capítulo trata de JCP e exit tax. JCP não aparece e o exit tax sai contraditório. Quem segue a remissão não acha o prometido.</t>
  </si>
  <si>
    <t xml:space="preserve">Incluir um parágrafo sobre JCP e distribuição de lucros acumulados antes da venda, com a alíquota vigente em 2026, ou tirar "JCP" da chamada da Fase 20.</t>
  </si>
  <si>
    <t xml:space="preserve">O Cap. 17 não trata de JCP: no Vol. 9 o termo só aparece na chamada da Fase 20 (L1169). Desde 1º/1/2026, o JCP sofre IR na fonte de 17,5% (LC 224/2025, art. 8º, que alterou o art. 9º, § 2º, da Lei 9.249/1995).</t>
  </si>
  <si>
    <t xml:space="preserve">https://www.planalto.gov.br/ccivil_03/leis/lcp/lcp224.htm | https://blog.econeteditora.com.br/novas-regras-jcp-base-calculo-irrf-2026.md</t>
  </si>
  <si>
    <t xml:space="preserve">e aplicando o dinheiro com diferimento em fundo fechado</t>
  </si>
  <si>
    <t xml:space="preserve">Desde a Lei 14.754/2023 fundos fechados e exclusivos sofrem come-cotas, salvo exceções (entidades de investimento, FIP, FII). O diferimento citado deixou de ser a regra.</t>
  </si>
  <si>
    <t xml:space="preserve">Cortar o trecho. O líquido de R$ 39,9 milhões sai só da tabela progressiva e não depende de onde o dinheiro é aplicado.</t>
  </si>
  <si>
    <t xml:space="preserve">Desde 2024 (Lei 14.754/2023, art. 17, § 8º), o come-cotas de maio e novembro alcança fundos abertos e fechados. Só escapam fundos com regime próprio, como FIP, FIDC e ETF enquadrados como entidade de investimento (art. 24), fundos de ações, FII e Fiagro.</t>
  </si>
  <si>
    <t xml:space="preserve">A diferença não é fraude. É planejamento, ou a ausência dele.</t>
  </si>
  <si>
    <t xml:space="preserve">Antítese de efeito em série no capítulo: "obrigação do fundador, não privilégio do rico" (L4766), "Avaliar antes do signing, não depois" (L4954).</t>
  </si>
  <si>
    <t xml:space="preserve">Afirmar direto: "A diferença de R$ 6,9 milhões vem só da estrutura escolhida." E na L4766: "Todo fundador precisa entender o básico."</t>
  </si>
  <si>
    <t xml:space="preserve">sofrendo tributação integral de cerca de 34%: mas ganhos de capital são tributados integralmente.</t>
  </si>
  <si>
    <t xml:space="preserve">Frase corrompida: a oração final, sobra da versão anterior, repete o que acabou de ser dito e começa com "mas" sem oposição.</t>
  </si>
  <si>
    <t xml:space="preserve">Encerrar em "...entra 100% na base de cálculo do IRPJ e da CSLL e sofre tributação de cerca de 34%."</t>
  </si>
  <si>
    <t xml:space="preserve">Para ganhos menores (abaixo de R$ 5M), a alíquota de PF (15%) pode ser mais favorável que a tributação da PJ (34%). A vantagem da holding aparece em ganhos maiores</t>
  </si>
  <si>
    <t xml:space="preserve">Erro de lógica: a PF paga no máximo 22,5% em qualquer faixa, sempre abaixo dos 34% da PJ. O tamanho do ganho não inverte a conta. Contradiz a L4764 e o Espelho.</t>
  </si>
  <si>
    <t xml:space="preserve">Reescrever: "Na venda, a PF (15% a 22,5%) paga menos que a PJ (cerca de 34%) em qualquer valor. A holding só compensa quando o dinheiro fica nela para reinvestir e adiar a tributação do sócio."</t>
  </si>
  <si>
    <t xml:space="preserve">Na venda de participação, a pessoa física paga de 15% a 22,5% sobre o ganho (Lei 8.981, art. 21) e a holding paga cerca de 34% de IRPJ e CSLL, em qualquer valor. A holding só compensa quando o dinheiro fica nela para reinvestir e adiar o imposto do sócio.</t>
  </si>
  <si>
    <t xml:space="preserve">https://www.planalto.gov.br/ccivil_03/leis/l8981.htm | https://www.normaslegais.com.br/legislacao/solucao-de-consulta-disit-srrf-7006-2020.htm</t>
  </si>
  <si>
    <t xml:space="preserve">**Reinvestimento em FIIS, ações, ou outros negócios:**</t>
  </si>
  <si>
    <t xml:space="preserve">A isenção dos rendimentos de FII vale só para pessoa física. Dentro da holding esses rendimentos são tributados. Sugerir FII na PJ sem ressalva induz a erro. "FIIS" está grafado errado.</t>
  </si>
  <si>
    <t xml:space="preserve">Trocar por "Reinvestimento em ações, participações ou outros negócios" e avisar: "FII rende isento só no CPF. Na holding, o rendimento é tributado."</t>
  </si>
  <si>
    <t xml:space="preserve">A isenção dos rendimentos de FII vale só para pessoa física, com requisitos como cotas em bolsa, ao menos 100 cotistas e fatia abaixo de 10% (Lei 11.033/2004, art. 3º, III). Na holding, o rendimento sofre IR de 20% como antecipação do IRPJ e entra na base da CSLL.</t>
  </si>
  <si>
    <t xml:space="preserve">https://www.hsinvest.com/wp-content/uploads/2025/06/20250616-Tributacao-FII.pdf</t>
  </si>
  <si>
    <t xml:space="preserve">Holding facilita doação de cotas com cláusulas de incomunicabilidade, inalienabilidade e usufruto vitalício.</t>
  </si>
  <si>
    <t xml:space="preserve">Sucessão via holding sem citar o ITCMD, que a EC 132/2023 tornou progressivo, nem remeter ao Cap. 21, onde doação com usufruto e ITCMD são tratados.</t>
  </si>
  <si>
    <t xml:space="preserve">Acrescentar: "A doação paga ITCMD estadual, agora progressivo (EC 132/2023). Detalhes no Capítulo 21."</t>
  </si>
  <si>
    <t xml:space="preserve">Transferir participação de PF para holding quando a empresa já vale muito gera evento tributável na transferência.</t>
  </si>
  <si>
    <t xml:space="preserve">O art. 23 da Lei 9.249/1995 permite integralizar quotas na holding pelo valor da declaração de bens, sem ganho de capital. O custo real é outro: a holding herda base baixa e paga 34% ao vender.</t>
  </si>
  <si>
    <t xml:space="preserve">Reescrever: "A transferência pelo valor da declaração não gera imposto (art. 23 da Lei 9.249/1995), mas a holding herda o custo baixo e paga cerca de 34% sobre o ganho quando vender."</t>
  </si>
  <si>
    <t xml:space="preserve">A pessoa física pode integralizar quotas na holding pelo valor da declaração de bens, sem ganho de capital (Lei 9.249/1995, art. 23). O custo real é outro: a holding herda o custo baixo e paga cerca de 34% de IRPJ e CSLL sobre o ganho quando vender.</t>
  </si>
  <si>
    <t xml:space="preserve">https://www.planalto.gov.br/ccivil_03/leis/l9249.htm | https://www.planalto.gov.br/ccivil_03/leis/l8981.htm</t>
  </si>
  <si>
    <t xml:space="preserve">### Estruturas Offshore e Lei 14.754/2023 (Regras de CFC e Trusts): Como Funciona a Tributação de 15% Anual na Pessoa Física</t>
  </si>
  <si>
    <t xml:space="preserve">O título promete trusts, e a abertura (L4750) também, mas a seção não diz nada sobre eles. O tema está no Cap. 21, Parte 3.</t>
  </si>
  <si>
    <t xml:space="preserve">Tirar "e Trusts" do título e fechar a seção com: "Trusts e PIC offshore no planejamento sucessório: Capítulo 21, Parte 3."</t>
  </si>
  <si>
    <t xml:space="preserve">(alinhada ao que detalharemos no Capítulo 23)</t>
  </si>
  <si>
    <t xml:space="preserve">O Vol. 9 tem 21 capítulos. A Lei 14.754/2023 é detalhada no Cap. 21 (Parte 3.2). O número parece da versão anterior.</t>
  </si>
  <si>
    <t xml:space="preserve">Trocar por "(detalhada no Capítulo 21, Parte 3.2)", com link para o Capítulo 21.</t>
  </si>
  <si>
    <t xml:space="preserve">Estrutura de captura de investimento estrangeiro</t>
  </si>
  <si>
    <t xml:space="preserve">Palavra trocada: "captura" no lugar de "captação".</t>
  </si>
  <si>
    <t xml:space="preserve">"Estrutura de captação de investimento estrangeiro (Cayman para fundo americano investir em startup brasileira)".</t>
  </si>
  <si>
    <t xml:space="preserve">### Saída Fiscal Definitiva do Brasil: Regras dos 12 Meses, Declaração de Saída e Países Sem Tributação de Ganho de Capital</t>
  </si>
  <si>
    <t xml:space="preserve">A regra dos 12 meses não é explicada. CSDP e DSDP (L4892) ficam sem definição. A tabela de "países sem tributação" põe a Irlanda (33%) e os Emirados com um "2023+" enganoso.</t>
  </si>
  <si>
    <t xml:space="preserve">Explicar em uma frase: quem sai sem a Comunicação de Saída Definitiva só vira não residente após 12 meses fora. Expandir as siglas, remeter ao Cap. 6 e corrigir a tabela (os Emirados nunca cobraram IR de pessoa física).</t>
  </si>
  <si>
    <t xml:space="preserve">A regra dos 12 meses existe: quem sai sem a declaração de saída é tributado como residente nos primeiros 12 meses de ausência (RIR/2018, art. 14, § 3º). Mas o título promete países sem tributação de ganho de capital e a tabela traz a Irlanda (33%). E os Emirados não cobram IR de pessoa física, com ou sem o marco de 2023.</t>
  </si>
  <si>
    <t xml:space="preserve">https://www.planalto.gov.br/ccivil_03/_ato2015-2018/2018/decreto/d9580.htm | https://taxsummaries.pwc.com/United-Arab-Emirates/Individual/Taxes-on-personal-income</t>
  </si>
  <si>
    <t xml:space="preserve">A estratégia mais agressiva, e legal, disponível para fundadores com grande ganho esperado é a **mudança de residência fiscal** antes da venda.</t>
  </si>
  <si>
    <t xml:space="preserve">A frase vende a mudança de residência como saída, e o parágrafo seguinte diz que ela não afasta o imposto brasileiro sobre quotas de empresa sediada no Brasil.</t>
  </si>
  <si>
    <t xml:space="preserve">Abrir pela ressalva: "Mudar de residência fiscal antes da venda é a estratégia mais citada e a mais mal entendida: sozinha, ela não tira do Brasil o imposto sobre quotas de empresa brasileira."</t>
  </si>
  <si>
    <t xml:space="preserve">O fundador que já detém participação valorizada e sai do Brasil precisa calcular e recolher o imposto sobre a valorização até a data de saída, mesmo sem vender.</t>
  </si>
  <si>
    <t xml:space="preserve">O quadro se contradiz: nega imposto sobre ganho latente na saída e depois manda recolher imposto sobre a valorização. Ainda diz que ganhos futuros vão ao país de destino, contra a L4877 e o Cap. 6.</t>
  </si>
  <si>
    <t xml:space="preserve">Manter só a primeira frase e terminar: "Na venda futura de quotas de empresa brasileira, o comprador retém de 15% a 22,5% (25% em paraíso fiscal) como não residente." Conferir se a DSDP está no art. 14 do RIR/2018.</t>
  </si>
  <si>
    <t xml:space="preserve">O Brasil não tributa a valorização não realizada na saída (RIR/2018, art. 14). Na venda futura de quotas de empresa brasileira, o não residente segue tributado aqui, de 15% a 22,5% (25% em paraíso fiscal), com retenção pelo comprador, e não só no país de destino.</t>
  </si>
  <si>
    <t xml:space="preserve">**36 meses antes (mudança de residência fiscal) / 24 meses antes (holding e reorganização)**</t>
  </si>
  <si>
    <t xml:space="preserve">Linha remendada em negrito no meio da tabela. Os horizontes se sobrepõem ("&gt; 3 anos", "36/24 meses", "1–2 anos") e o título fala em 24, 12 e 6 meses.</t>
  </si>
  <si>
    <t xml:space="preserve">Refazer a tabela com faixas sem sobreposição (36 meses ou mais, 24 a 36, 12 a 24, 6 a 12, menos de 6) e ajustar o título para "36, 24, 12 e 6 meses".</t>
  </si>
  <si>
    <t xml:space="preserve">Callout vazio, só com o título. Aparece também nas L5236 e L5821. O conteúdo sumiu na limpeza.</t>
  </si>
  <si>
    <t xml:space="preserve">Apagar os três callouts ou preenchê-los com as remissões certas (Fase 20, Capítulos 12 e 21).</t>
  </si>
  <si>
    <t xml:space="preserve">### Caso Calculado Passo a Passo: A Armadilha mortal de Pagar Imposto à Vista Sobre um Earn-out que Você Ainda Não Recebeu</t>
  </si>
  <si>
    <t xml:space="preserve">Títulos alternam Title Case e caixa de frase, vários passam de 120 caracteres (L4805, L5515, L5825) e alguns trazem adjetivo inflado ("mortal").</t>
  </si>
  <si>
    <t xml:space="preserve">Padronizar em caixa de frase e encurtar: "Caso calculado: imposto à vista sobre um earn-out ainda não recebido".</t>
  </si>
  <si>
    <t xml:space="preserve">conforme a redação contratual e a estrutura do vendedor (pessoa física ou holding), e o tratamento tributário depende criticamente da estrutura do vendedor (PF direto, ou holding PJ)</t>
  </si>
  <si>
    <t xml:space="preserve">Emenda mal feita: a mesma ideia aparece duas vezes na mesma frase, uma com "radicalmente", outra com "criticamente".</t>
  </si>
  <si>
    <t xml:space="preserve">"É um mecanismo comum no M&amp;A brasileiro, e o imposto muda conforme a redação do contrato e quem vende (pessoa física ou holding). O exemplo abaixo mostra a diferença."</t>
  </si>
  <si>
    <t xml:space="preserve">Cada parcela anual de earnout, na medida em que é efetivamente recebida, gera novo evento tributário, com alíquotas recalculadas conforme tabela progressiva sobre o ganho daquele mês.</t>
  </si>
  <si>
    <t xml:space="preserve">Reiniciar a tabela a cada parcela fatia o ganho e baixa a alíquota. A Lei 13.259/2016 soma alienações do mesmo bem até o fim do ano seguinte e, na venda a prazo, vale a alíquota do ganho total.</t>
  </si>
  <si>
    <t xml:space="preserve">Usar R$ 6,1 milhões como cálculo de referência e avisar: "a Receita tende a aplicar às parcelas a alíquota do ganho total. Tratar cada parcela como venda nova é tese a validar com tributarista".</t>
  </si>
  <si>
    <t xml:space="preserve">Para a Receita (SC Cosit 96/2026, de 24/6/2026), a parcela de preço sob condição suspensiva gera novo fato gerador no implemento, com as alíquotas progressivas da Lei 13.259/2016. Implementos independentes têm progressão própria, e recebimentos do mesmo implemento somam-se mês a mês no ano.</t>
  </si>
  <si>
    <t xml:space="preserve">https://fenacon.org.br/wp-content/uploads/2026/07/SC-Cosit-no-96-2026.pdf</t>
  </si>
  <si>
    <t xml:space="preserve">A vantagem central, se uma das metas não se realiza, simplesmente não há tributação sobre aquilo que não foi recebido.</t>
  </si>
  <si>
    <t xml:space="preserve">Sintaxe quebrada pela troca dos dois-pontos por vírgula, mais a muleta "simplesmente".</t>
  </si>
  <si>
    <t xml:space="preserve">"A vantagem central: se uma meta não se realiza, não há imposto sobre o que não foi recebido."</t>
  </si>
  <si>
    <t xml:space="preserve">porém, se a cláusula for mal redigida como preço fixo parcelado ou sob condição resolutiva, o fisco exige a tributação integral já na assinatura do contrato</t>
  </si>
  <si>
    <t xml:space="preserve">Após o remendo, a PJ também difere o imposto (condição suspensiva, art. 503 do RIR). Os R$ 17 milhões, o "risco principal da PJ" e a recomendação pela PF só valem para contrato mal redigido.</t>
  </si>
  <si>
    <t xml:space="preserve">Refazer a comparação: o risco de pagar antes vem da redação, não da PJ. Mostrar os dois cenários para PF e PJ. Conferir o art. 503 e trocar "repetição de indébito" pela baixa da perda no lucro real, se for o caso.</t>
  </si>
  <si>
    <t xml:space="preserve">Na holding do lucro real, parcela sob condição suspensiva só gera fato gerador no implemento (CTN, art. 117, I). E, mesmo com preço fixo, se parte do preço vence após o fim do ano seguinte ao da venda, o lucro pode ser reconhecido na proporção do recebido (RIR/2018, art. 503). A conta de R$ 17 milhões de uma vez supõe que a holding não use essa opção.</t>
  </si>
  <si>
    <t xml:space="preserve">https://www.legjur.com/legislacao/art/dec_00095802018-503 | https://fenacon.org.br/wp-content/uploads/2026/07/SC-Cosit-no-96-2026.pdf</t>
  </si>
  <si>
    <t xml:space="preserve">Para sucessao patrimonial em estruturas de holding, ver</t>
  </si>
  <si>
    <t xml:space="preserve">Remissão errada: o Cap. 18 trata de transição pós-M&amp;A. Sucessão em holding está no Cap. 21 e no Cap. 2. A "seção de holding familiar acima" não existe. "sucessao" e "secao" estão sem acento.</t>
  </si>
  <si>
    <t xml:space="preserve">"Para sucessão patrimonial em holding, ver o Capítulo 21 (holdings patrimoniais e family office) e o Capítulo 2 (empresa familiar e sucessão)." Apagar "e a secao de holding familiar acima".</t>
  </si>
  <si>
    <t xml:space="preserve">### Colocar Quotas em Holding Brasileira Sem Calcular os 34% de IRPJ/CSLL na Venda Direta pela PJ ou Tributar Escrow no D+0</t>
  </si>
  <si>
    <t xml:space="preserve">O título promete escrow tributado no D+0, e a lista de seis armadilhas não fala de escrow. É rótulo de molde sobre uma seção genérica.</t>
  </si>
  <si>
    <t xml:space="preserve">Título curto, "Os seis erros mais caros na tributação do exit", ou um sétimo item sobre escrow: valor retido sob condição suspensiva só é tributado na liberação.</t>
  </si>
  <si>
    <t xml:space="preserve">Em M&amp;A onde o fundador recebe ações do adquirente em vez de dinheiro, há questões sobre o momento de tributação.</t>
  </si>
  <si>
    <t xml:space="preserve">A troca de ações, comum em venda para estratégico, recebe uma linha vaga. A Receita costuma tratar permuta e incorporação de ações como alienação tributável, mesmo sem caixa.</t>
  </si>
  <si>
    <t xml:space="preserve">"A Receita costuma cobrar ganho de capital já na troca de ações, sem dinheiro no bolso. Simule o imposto e negocie parte do preço em dinheiro para pagá-lo."</t>
  </si>
  <si>
    <t xml:space="preserve">A Receita trata a incorporação de ações e a troca de participações como alienação: se o valor das ações recebidas supera o custo, há ganho de capital já na operação, mesmo sem dinheiro. O CARF manteve a cobrança em 24 de 25 precedentes de 2020 a 2025.</t>
  </si>
  <si>
    <t xml:space="preserve">https://www.machadomeyer.com.br/pt/inteligencia-juridica/publicacoes-ij/tributario-ij/tributacao-na-operacao-de-incorporacao-de-acoes-a-visao-do-carf</t>
  </si>
  <si>
    <t xml:space="preserve">na operação de Curitiba, **Henrique** criou uma trava clara contra desvios de escopo e queima ineficiente de capital.</t>
  </si>
  <si>
    <t xml:space="preserve">Única volta de Henrique, por molde. A abertura prometeu retomar a holding e o earn-out "passo a passo" e no Espelho. "Desvios de escopo" não tem relação com imposto.</t>
  </si>
  <si>
    <t xml:space="preserve">Fechar a cena com números do próprio capítulo: "Três anos depois, Henrique vendeu o spin-off com o earn-out redigido sob condição suspensiva e pagou R$ X a menos que o colega."</t>
  </si>
  <si>
    <t xml:space="preserve">vantajosa apenas quando o objetivo é receber dividendos isentos ao longo dos anos</t>
  </si>
  <si>
    <t xml:space="preserve">Desatualizado e contraditório com a L4837: desde janeiro de 2026 (Lei 15.270/2025) dividendos acima de R$ 50 mil por mês sofrem 10% de IRRF e entram na tributação mínima.</t>
  </si>
  <si>
    <t xml:space="preserve">"vantajosa apenas quando o objetivo é manter o capital na holding para reinvestir, já que dividendos ao sócio acima de R$ 50 mil por mês pagam 10% na fonte desde 2026".</t>
  </si>
  <si>
    <t xml:space="preserve">Desde 1º/1/2026 (Lei 15.270/2025), dividendos de uma mesma empresa a uma mesma pessoa física acima de R$ 50 mil no mês têm retenção de 10% sobre o total e entram na tributação mínima de até 10% para renda acima de R$ 600 mil por ano. Dividendo isento deixou de valer acima desse limite.</t>
  </si>
  <si>
    <t xml:space="preserve">exija que qualquer parcela retida em conta garantia (*escrow*) ou atrelada a metas futuras (*earn-out*) seja qualificada expressamente como **condição suspensiva**</t>
  </si>
  <si>
    <t xml:space="preserve">Promete demais: o rótulo não garante o regime, vale a substância. O fato gerador nasce no implemento, não no crédito em conta. Earn-out ligado à permanência pode virar salário (Fase 20).</t>
  </si>
  <si>
    <t xml:space="preserve">"Peça que escrow e earn-out sejam redigidos como preço sob condição suspensiva, desvinculados da sua permanência no emprego, e valide a redação com tributarista. O rótulo ajuda, mas não garante."</t>
  </si>
  <si>
    <t xml:space="preserve">A condição suspensiva adia o fato gerador para o implemento da condição, não para o crédito em conta (CTN, art. 117, I, e SC Cosit 96/2026). O rótulo não basta: vale a substância, e pagamento atrelado à permanência no emprego tende a ser tratado como remuneração.</t>
  </si>
  <si>
    <t xml:space="preserve">CAPÍTULO 18</t>
  </si>
  <si>
    <t xml:space="preserve">o momento em que o bebê que você criou com seu próprio sangue passa a pertencer a outra corporação</t>
  </si>
  <si>
    <t xml:space="preserve">Clichê sentimental que destoa da cena concreta (SAP, US$ 200, 35% retidos). Na mesma abertura, "gaiola dourada" e "segunda-feira às 9h".</t>
  </si>
  <si>
    <t xml:space="preserve">"o momento em que a empresa que você construiu passa a obedecer ao ritmo, à política e aos incentivos de outra corporação".</t>
  </si>
  <si>
    <t xml:space="preserve">A jornada de Lucas e Marina conduzirá os três blocos centrais a seguir</t>
  </si>
  <si>
    <t xml:space="preserve">Promessa quebrada: Lucas e Marina não aparecem em nenhuma das nove seções. O desvio da força de vendas, o comitê do SAP e a renegociação do earn-out nunca são mostrados.</t>
  </si>
  <si>
    <t xml:space="preserve">Pôr a cena nos três pontos prometidos: item 1 (cláusula de orçamento mínimo acionada), item 3 (o comitê de compras nos 100 dias) e item 6 (a renegociação do sexto mês). Ou cortar o parágrafo.</t>
  </si>
  <si>
    <t xml:space="preserve">Os três blocos (earn-out, 100 dias, sexto mês) são genéricos e não voltam à dupla. O Espelho só tem o molde.</t>
  </si>
  <si>
    <t xml:space="preserve">Em cada bloco, uma frase da dupla: a cláusula de aceleração que faltou, o comitê do SAP no primeiro dia, a renegociação no sexto mês.</t>
  </si>
  <si>
    <t xml:space="preserve">Conecta a assinatura do contrato de venda (**Fase 20**) aos 12 a 36 meses seguintes ao fechamento da operação.</t>
  </si>
  <si>
    <t xml:space="preserve">Três parágrafos seguidos (L4990, L4992, L4996) repetem que o capítulo complementa a Fase 20 e cobre de 12 a 36 meses. São duas aberturas fundidas. O título da L4994 fala em 24 a 36.</t>
  </si>
  <si>
    <t xml:space="preserve">Manter só a nota de escopo e apagar as frases repetidas. Uniformizar o prazo em 12 a 36 meses também no título da seção.</t>
  </si>
  <si>
    <t xml:space="preserve">entre 30% e 60% do preço total em aquisições estratégicas costuma ficar atrelado a metas de *earn-out* e retenção</t>
  </si>
  <si>
    <t xml:space="preserve">Faixa sem fonte e alta. A própria Fase 20 usa 35% como exemplo e trata earn-out de 30% ou mais como risco elevado.</t>
  </si>
  <si>
    <t xml:space="preserve">Citar a fonte (o estudo SRS Acquiom que a Fase 20 menciona) ou suavizar: "em muitas aquisições estratégicas, um terço do preço ou mais fica atrelado a metas".</t>
  </si>
  <si>
    <t xml:space="preserve">Fundador perde identidade. Anos construindo algo próprio, de repente sócio de zero por cento, funcionário do comprador, decisões fora de suas mãos. Transição pessoal é real.</t>
  </si>
  <si>
    <t xml:space="preserve">Fragmentos telegráficos sem artigo nem verbo. O mesmo registro volta no quadro de sinais (L5024) e nas armadilhas de pós-exit (L5241 a L5245).</t>
  </si>
  <si>
    <t xml:space="preserve">"Depois da venda, o fundador perde a identidade que construiu: vira sócio de zero por cento e funcionário do comprador, e as decisões saem das mãos dele."</t>
  </si>
  <si>
    <t xml:space="preserve">distinto da palavra "retention" usada em outros contextos (retention period = tempo de permanência exigido; retention de talentos = manter time-chave durante a transição</t>
  </si>
  <si>
    <t xml:space="preserve">Parêntese de glossário no meio da definição, com sinal de igual e ponto e vírgula. Explica uma palavra inglesa que bastava não usar.</t>
  </si>
  <si>
    <t xml:space="preserve">"Bônus de permanência é o pacote pago ao fundador para ficar por um prazo definido. Pode ser dinheiro, ações novas, RSUs do comprador ou uma mistura, com vesting de dois a quatro anos."</t>
  </si>
  <si>
    <t xml:space="preserve">Fundador vira Board Member ou Advisor, com reduced engagement e papel estratégico.</t>
  </si>
  <si>
    <t xml:space="preserve">Inglês sem necessidade em todo o capítulo: earnout, closing, cash upfront, retention, President, Division Lead, role. Aqui "reduced engagement" nem tem tradução.</t>
  </si>
  <si>
    <t xml:space="preserve">"O fundador vira conselheiro ou consultor, com dedicação reduzida e papel estratégico."</t>
  </si>
  <si>
    <t xml:space="preserve">- **Saída imediata no fechamento (*clean break*):**</t>
  </si>
  <si>
    <t xml:space="preserve">A quinta opção entra como item de lista em negrito depois de quatro parágrafos corridos. O mesmo remendo aparece na L5097 (carteira de investimento-anjo).</t>
  </si>
  <si>
    <t xml:space="preserve">Converter em parágrafo como os demais: "O fundador sai no fechamento (clean break). É incomum em aquisições estratégicas grandes..." Fazer o mesmo na L5097.</t>
  </si>
  <si>
    <t xml:space="preserve">(logo após as conversas individuais de 72 horas pré-anúncio com os 20% de talentos críticos detalhadas no Capítulo 20)</t>
  </si>
  <si>
    <t xml:space="preserve">Remissão quebrada: o Cap. 20 é Second-Time Founder. As conversas de 72 horas com os 20% críticos não estão detalhadas em parte alguma da coleção.</t>
  </si>
  <si>
    <t xml:space="preserve">Escrever a regra aqui ("72 horas antes do anúncio, converse a sós com as pessoas críticas") e remeter ao "Mapeamento de risco de saída" deste capítulo.</t>
  </si>
  <si>
    <t xml:space="preserve">(*retention packages*, detalhados na matriz do Capítulo 20)</t>
  </si>
  <si>
    <t xml:space="preserve">Remissão errada, repetida no título do quadro da L5061. Não há matriz de retenção no Cap. 20. O número parece o do antigo capítulo de retenção, hoje fundido neste.</t>
  </si>
  <si>
    <t xml:space="preserve">Trocar por "(ver 'O que pode ser negociado antes do closing' e 'Mapeamento de risco de saída', adiante)" e renomear o quadro da L5061 para "Como comunicar a retenção".</t>
  </si>
  <si>
    <t xml:space="preserve">tool switching forçado que derruba produtividade, cadência de reuniões corporate pesada sobre equipe acostumada com ritmo de startup, diferenças de comp bands descobertas pelo time e decisions bottleneck</t>
  </si>
  <si>
    <t xml:space="preserve">Quatro anglicismos numa frase só (tool switching, corporate, comp bands, decisions bottleneck).</t>
  </si>
  <si>
    <t xml:space="preserve">"troca forçada de ferramentas, reuniões corporativas pesadas para uma equipe de ritmo de startup, faixas salariais diferentes descobertas pelo time e gargalo em aprovações que antes eram locais".</t>
  </si>
  <si>
    <t xml:space="preserve">Tributário Estratégico (Reforma Ibs/cbs e Incentivos)) (Vol. 5)</t>
  </si>
  <si>
    <t xml:space="preserve">Rótulo de link gerado por script: sigla em minúscula ("Ibs/cbs") e parênteses dobrados. E para pagar o imposto da venda a remissão útil é o Cap. 17, logo antes.</t>
  </si>
  <si>
    <t xml:space="preserve">"Primeiro: pagar os impostos devidos (ver o Capítulo 17, Tributação do Exit, e o Capítulo 2 do Vol. 5)."</t>
  </si>
  <si>
    <t xml:space="preserve">Second empreendimento: tempo ideal antes de começar é de doze a vinte e quatro meses</t>
  </si>
  <si>
    <t xml:space="preserve">Substituição mecânica deixou "Second empreendimento", também nas L5112 e L5245.</t>
  </si>
  <si>
    <t xml:space="preserve">"Segunda empresa: o tempo ideal antes de começar é de doze a vinte e quatro meses".</t>
  </si>
  <si>
    <t xml:space="preserve">dedicando cerca de 60% do tempo a uma carteira de investimentos-anjo e mentorias, 20% à incubação de uma segunda empresa (depois de cumprido o ano sabático)</t>
  </si>
  <si>
    <t xml:space="preserve">Precisão inventada, sem fonte. Supõe que todos tiraram ano sabático, opção que a própria lista trata como uma entre seis.</t>
  </si>
  <si>
    <t xml:space="preserve">Cortar os percentuais ou dar um caso real com fonte. Sem fonte, "muitos fundadores" não sustenta a divisão 60/20/10/10.</t>
  </si>
  <si>
    <t xml:space="preserve">99 para Didi em 2018: fundadores Ariel Lambrecht, Paulo Veras e Renato Freitas continuaram por diferentes períodos</t>
  </si>
  <si>
    <t xml:space="preserve">Lambrecht e Freitas deixaram a operação antes da compra pela Didi e fundaram a Yellow. Falta o exemplo mais forte: Fabricio Bloisi, da Movile, virou CEO da Prosus em 2024.</t>
  </si>
  <si>
    <t xml:space="preserve">Conferir a saída de cada fundador da 99. Incluir Bloisi como o fundador que se integrou ao comprador e chegou ao topo global, padrão que a L5112 descreve sem dar nenhum nome.</t>
  </si>
  <si>
    <t xml:space="preserve">A 99 foi fundada em junho de 2012 pelos três e comprada pela Didi em janeiro de 2018. Na época quem comandava a empresa era o brasileiro Peter Fernandez, trocado pelo chinês Tony Qiu em abril de 2018. Não achei fonte com a data de saída de cada fundador.</t>
  </si>
  <si>
    <t xml:space="preserve">https://www.mobiletime.com.br/museu-movel/05/04/2024/como-a-99-surgiu-e-se-tornou-o-primeiro-unicornio-brasileiro/ | https://olhardigital.com.br/2018/04/25/noticias/chineses-nomeiam-novo-ceo-para-substituir-brasileiro-a-frente-da-99/</t>
  </si>
  <si>
    <t xml:space="preserve">Estrutura típica: 10–15% do valor da transação como pool de retenção, distribuído em 24–36 meses após o closing, com cliff.</t>
  </si>
  <si>
    <t xml:space="preserve">Números de retenção discordam: a L5059 fala em bônus pago em 12 a 24 meses, de 20% a 100% do salário, e o exemplo logo abaixo usa 24 meses. O leitor não sabe qual régua seguir.</t>
  </si>
  <si>
    <t xml:space="preserve">Unificar prazo e percentual e citar a fonte. Explicar que 20% a 100% do salário é a régua por pessoa e que o pool é a soma dos pacotes.</t>
  </si>
  <si>
    <t xml:space="preserve">### O plano de comunicação dos primeiros 90 dias</t>
  </si>
  <si>
    <t xml:space="preserve">Segundo plano de início, com outra cadência: 100 dias (L5045) e 90 dias aqui, com o anúncio na semana 0 aqui e nas semanas 1 e 2 lá. Sobra do capítulo de retenção fundido.</t>
  </si>
  <si>
    <t xml:space="preserve">Fundir os dois planos num cronograma único (semana 0, semanas 1 a 4, 5 a 12, meses 3 a 6). Fazer o mesmo com "O que pode ser negociado antes do closing", que repete o item 1.</t>
  </si>
  <si>
    <t xml:space="preserve">| Tem oferta de mercado acima do salário atual? | Alto |: |</t>
  </si>
  <si>
    <t xml:space="preserve">Tabela quebrada: os travessões das células vazias viraram dois-pontos. A primeira linha traz "Baixo" na coluna de nota de 1 a 5.</t>
  </si>
  <si>
    <t xml:space="preserve">Deixar a coluna "Avaliação (1–5)" em branco para o leitor preencher e reescrever o primeiro critério: "Recebe tudo à vista no fechamento, sem nada a perder se sair?".</t>
  </si>
  <si>
    <t xml:space="preserve">### Aceitar Earn-out Baseado em EBITDA (Fácil de Manipular com Rateios Corporativos) ou Sem Orçamento Protegido</t>
  </si>
  <si>
    <t xml:space="preserve">O título promete o risco do EBITDA com rateios e do orçamento desprotegido, mas a seção traz armadilhas genéricas e um checklist. O tema só aparece no Espelho e na Fase 20.</t>
  </si>
  <si>
    <t xml:space="preserve">Renomear para "Armadilhas e checklist do pós-exit" ou abrir a seção com dois parágrafos sobre EBITDA com teto de rateio corporativo e orçamento mínimo protegido.</t>
  </si>
  <si>
    <t xml:space="preserve">sabotar queima todos os bridges</t>
  </si>
  <si>
    <t xml:space="preserve">Mistura de línguas na mesma expressão. No mesmo quadro, "checked-out" e "Second empreendimento compulsivo". No checklist, "Preserving what works comunicado?".</t>
  </si>
  <si>
    <t xml:space="preserve">"reclamar em público, subverter ou sabotar queima todas as pontes". No checklist: "Comunicou o que será preservado?".</t>
  </si>
  <si>
    <t xml:space="preserve">**Lucas e Marina** substituíram decisões reativas por indicadores auditáveis de execução semanal.</t>
  </si>
  <si>
    <t xml:space="preserve">Única volta de Lucas e Marina, por molde. Não fecha a gaiola dourada nem mostra a renegociação do earn-out. "Indicadores auditáveis de execução semanal" não tem relação com o capítulo.</t>
  </si>
  <si>
    <t xml:space="preserve">Fechar a cena: "No décimo mês, Lucas e Marina acionaram a cláusula de orçamento mínimo, recuperaram os dois engenheiros e trocaram a meta de receita líquida pela receita da carteira original."</t>
  </si>
  <si>
    <t xml:space="preserve">Receita Recorrente / Margem Bruta, que são objetivas e difíceis de distorcer</t>
  </si>
  <si>
    <t xml:space="preserve">Contradiz a abertura, em que a meta de receita foi sabotada com o desvio da força de vendas, e a Fase 20, que chama receita total de "facilmente manipulável".</t>
  </si>
  <si>
    <t xml:space="preserve">"Receita da carteira atribuída à unidade, com definição contábil fechada no contrato, é mais difícil de distorcer que o EBITDA, mas também exige proteção de orçamento e de equipe."</t>
  </si>
  <si>
    <t xml:space="preserve">Antes de assinar o contrato de venda (SPA), confira se a minuta contempla as cinco cláusulas de proteção do *earn-out* detalhadas no Passo 5 da Fase 20</t>
  </si>
  <si>
    <t xml:space="preserve">Ritual de uma vez só, anterior à venda, num capítulo sobre os 36 meses depois dela. Quem já está no earn-out fica sem rotina semanal.</t>
  </si>
  <si>
    <t xml:space="preserve">"Toda segunda, 30 minutos: compare a meta do earn-out com o realizado, registre por escrito qualquer decisão do comprador que afete a meta e revise o plano do seu número 2."</t>
  </si>
  <si>
    <t xml:space="preserve">CAPÍTULO 19</t>
  </si>
  <si>
    <t xml:space="preserve">vacina o fundador contra **A Ilusão da Invulnerabilidade** (o Estágio 1 do declínio de Jim Collins)</t>
  </si>
  <si>
    <t xml:space="preserve">O Estágio 1 de Collins ganha três nomes: "Arrogância Nascida do Êxito" (L5281), "Ilusão da Invulnerabilidade" (aqui) e "euforia do sucesso" (título do Espelho).</t>
  </si>
  <si>
    <t xml:space="preserve">Usar um nome só, o de Collins traduzido ("arrogância nascida do sucesso"), e listar os cinco estágios uma vez, já que o Espelho promete diagnosticá-los.</t>
  </si>
  <si>
    <t xml:space="preserve">Quando o desafio de **POST-MORTEMS BRASILEIROS: CATÁLOGO DE CASOS EM...** bateu à porta em Curitiba, **Henrique** teve de redesenhar</t>
  </si>
  <si>
    <t xml:space="preserve">Frase de molde, com título truncado em '...', no 4º parágrafo de um capítulo de casos reais. Henrique não tem cena e só volta no molde de fecho (9:5827). Igual a 1:4513 e 9:4526.</t>
  </si>
  <si>
    <t xml:space="preserve">Apagar o parágrafo e o molde de fecho, ou usar Henrique de verdade: que estágio de Collins ele reconheceu no próprio roll-up do Cap. 12.</t>
  </si>
  <si>
    <t xml:space="preserve">Molde vazado na abertura: título em caixa alta truncado e frase sem sentido (Henrique "redesenhar a autópsia do zero"). Não é o fecho de molde, é um enxerto no meio da tese.</t>
  </si>
  <si>
    <t xml:space="preserve">Apagar o parágrafo. Se quiser Henrique aqui, dar uma cena real: "Henrique leu o caso Easy Taxi na semana em que um fundo propôs levar o spin-off para cinco países."</t>
  </si>
  <si>
    <t xml:space="preserve">Este capítulo complementa o [[IGNICAO-Vol-2-Descoberta-e-Mercado#CAPÍTULO 3</t>
  </si>
  <si>
    <t xml:space="preserve">Três avisos seguidos dizem o mesmo sobre o Cap. 3 do Vol. 2 (L5289, L5293, L5301). E esta nota promete só material público, o que o Caso 4 contraria.</t>
  </si>
  <si>
    <t xml:space="preserve">Manter um só callout com a relação entre os capítulos e a regra de método. Cortar a primeira frase de "Por que importa".</t>
  </si>
  <si>
    <t xml:space="preserve">**Diagnóstico** (quais fundamentos operacionais ou financeiros romperam) Diagnóstico, o que deu ou está dando errado. Contrafactuais, o que poderia ter mudado o curso</t>
  </si>
  <si>
    <t xml:space="preserve">"Diagnóstico" aparece duas vezes, a enumeração muda de formato no meio e os rótulos seguem com vírgula. Os casos ainda usam outro rótulo ("O que levar para a sua empresa").</t>
  </si>
  <si>
    <t xml:space="preserve">"...**Diagnóstico** (o que se rompeu), **Contrafactuais** (o que poderia ter mudado o curso) e **O que levar para a sua empresa**." Usar nos casos os rótulos anunciados.</t>
  </si>
  <si>
    <t xml:space="preserve">antes da aquisição pelo Groupon</t>
  </si>
  <si>
    <t xml:space="preserve">O Groupon nunca comprou o Peixe Urbano. Entrou no Brasil comprando o ClubeUrbano e foi concorrente. Diagnóstico, contrafactuais e as lições 3 e 5 dependem dessa venda inexistente.</t>
  </si>
  <si>
    <t xml:space="preserve">Reescrever o caso a partir da L5325 (guerra contra o Groupon, venda à Baidu em 2014, fusão com o Groupon Brasil sob a Mountain Nazca em 2017) e trocar as lições 3 e 5 por lições do caso real.</t>
  </si>
  <si>
    <t xml:space="preserve">O Groupon nunca comprou o Peixe Urbano. Foi concorrente. O Baidu assumiu o controle em outubro de 2014 e, no fim de 2017, repassou a fatia ao fundo Mountain Nazca, que fundiu Groupon Brasil e Peixe Urbano.</t>
  </si>
  <si>
    <t xml:space="preserve">https://exame.com/pme/de-groupon-para-meituan-apos-onda-de-descontos-como-nada-o-peixe-urbano</t>
  </si>
  <si>
    <t xml:space="preserve">**2016**: aquisição por Baidu (Chinesa) por valor não divulgado</t>
  </si>
  <si>
    <t xml:space="preserve">Contradiz a L5325 (Baidu em outubro de 2014). A L5327 diz que o Groupon "vende operação brasileira de volta". Linha nova remendada sobre linhas antigas que ficaram.</t>
  </si>
  <si>
    <t xml:space="preserve">Apagar as linhas de 2012-2013, 2014-2015 e 2016 e manter uma cronologia só: 2010 fundação, 2011 rodada, 2014 Baidu, 2017 Mountain Nazca, operação residual até 2020.</t>
  </si>
  <si>
    <t xml:space="preserve">O Groupon nunca comprou o Peixe Urbano, foi concorrente. O Baidu assumiu o controle em 9 de outubro de 2014 e, no fim de 2017, vendeu a fatia ao fundo Mountain Nazca, que fundiu Groupon Brasil e Peixe Urbano.</t>
  </si>
  <si>
    <t xml:space="preserve">Margem negativa em venda promocional não compensava em vendas subsequentes. Unit economics inexoravelmente degradavam</t>
  </si>
  <si>
    <t xml:space="preserve">Diagnósticos escritos em fragmentos sem artigo, como anotação de slide. Mesmo padrão nos casos 4, 6, 8, 9 e 12, enquanto o caso 2 tem prosa corrida.</t>
  </si>
  <si>
    <t xml:space="preserve">Reescrever cada diagnóstico em prosa, como o da Easy Taxi (L5366): sujeito, verbo e causa encadeada.</t>
  </si>
  <si>
    <t xml:space="preserve">- **2013-2019**: crescimento consistente em nicho de turismo acessível.</t>
  </si>
  <si>
    <t xml:space="preserve">Contradiz a L5387: a 123 Milhas foi criada em 2016. A cronologia começa três anos antes de a empresa existir.</t>
  </si>
  <si>
    <t xml:space="preserve">"2016-2019: crescimento rápido com venda de passagens emitidas com milhas compradas de pessoas físicas."</t>
  </si>
  <si>
    <t xml:space="preserve">- **Agosto de 2023**: em 18 de agosto a empresa suspende a emissão da linha promocional</t>
  </si>
  <si>
    <t xml:space="preserve">Dois marcadores seguidos para agosto de 2023, e R$ 2,3 bilhões aparece ora como "reservas pendentes", ora como "passivo listado".</t>
  </si>
  <si>
    <t xml:space="preserve">Fundir num marcador: suspensão da linha promocional em 18 de agosto, pedido de recuperação judicial em 29 de agosto com passivo de cerca de R$ 2,3 bilhões.</t>
  </si>
  <si>
    <t xml:space="preserve">(classificado na análise econômica como Estágio 3 do declínio de Jim Collins, a negação de riscos e perigos diante do descasamento atuarial, conforme detalhado nos autos do processo de recuperação judicial</t>
  </si>
  <si>
    <t xml:space="preserve">Atribuição falsa: os autos da recuperação judicial e a CPI não classificam nada pelos estágios de Collins. A leitura é do livro e foi colada a fontes que não a fazem.</t>
  </si>
  <si>
    <t xml:space="preserve">Separar: "Os autos da recuperação judicial e a CPI das Pirâmides Financeiras (2023) mostram o descasamento. Na lente de Collins, é o Estágio 3, a negação de riscos."</t>
  </si>
  <si>
    <t xml:space="preserve">Operadoras de turismo têm reservas exigidas, quem opera fora do regime corre risco maior.</t>
  </si>
  <si>
    <t xml:space="preserve">Provavelmente falso: a lei do turismo (Lei 11.771/2008, Cadastur) não exige reservas técnicas de agências ou operadoras. Depois do caso, projetos de lei passaram a discutir garantias.</t>
  </si>
  <si>
    <t xml:space="preserve">"Agências de turismo não têm reserva obrigatória no Brasil, ao contrário de seguradoras. Quem vende entrega futura precisa criar a própria reserva ou garantia." Ajustar o contrafactual da L5404.</t>
  </si>
  <si>
    <t xml:space="preserve">Nenhuma lei brasileira exige reserva técnica ou garantia de agências e operadoras de turismo. A Lei 12.974/2014 só prevê seguro facultativo de responsabilidade civil (art. 26), e a Lei 14.978/2024, que modernizou a Lei Geral do Turismo, não criou reserva nem fundo.</t>
  </si>
  <si>
    <t xml:space="preserve">https://www.planalto.gov.br/ccivil_03/_ato2023-2026/2024/lei/l14978.htm | https://www.planalto.gov.br/ccivil_03/_ato2011-2014/2014/lei/l12974.htm</t>
  </si>
  <si>
    <t xml:space="preserve">(Caso composto ilustrativo de IPO prematuro na janela de juros baixos; a healthtech curitibana Hi Technologies/Hilab permaneceu empresa de capital fechado</t>
  </si>
  <si>
    <t xml:space="preserve">O caso dá a uma empresa real IPO (L5420), queda da ação, investigações e processos, e depois admite que é ficção e que a Hilab nunca abriu capital. Risco jurídico e de credibilidade.</t>
  </si>
  <si>
    <t xml:space="preserve">Tirar o nome Hi Technologies do título e do contexto. Usar um IPO real de 2020-2021 com dados públicos ou declarar um caso fictício anônimo. Conferir a origem citada (1985, Vagner Nardi).</t>
  </si>
  <si>
    <t xml:space="preserve">A Hi Technologies, dona do Hilab, foi fundada em 2004 na incubadora Intec, em Curitiba, por Marcus Figueredo e Sérgio Rogal Júnior. Nunca abriu capital. Captou rodadas privadas (Península, Endeavor Catalyst, Monashees, Qualcomm Ventures, Positivo) e, em junho de 2023, rodada liderada pela EB Capital.</t>
  </si>
  <si>
    <t xml:space="preserve">https://www.baguete.com.br/noticias/hilab-recebe-aporte-da-eb-capital | https://braziljournal.com/como-a-hilab-fez-dos-testes-rapidos-um-negocio-de-r-300-milhoes</t>
  </si>
  <si>
    <t xml:space="preserve">2. **Governança pré-IPO é investimento, não despesa**.</t>
  </si>
  <si>
    <t xml:space="preserve">Lições em fórmula "X não é Y" em série: "não é PMF" (L5342), "não é defensibilidade" (L5376), "IPO adiado não é fracasso" (L5608 e L5738), "ajuste estrutural não é fim" (L5610).</t>
  </si>
  <si>
    <t xml:space="preserve">Dizer o que fazer: "2. Monte governança de companhia aberta dois anos antes do IPO."</t>
  </si>
  <si>
    <t xml:space="preserve">Em janeiro de 2023, empresa divulgou descoberta de "inconsistências contábeis" de ~R$ 20 bilhões, depois revisadas para R$ 40+ bilhões.</t>
  </si>
  <si>
    <t xml:space="preserve">Contradiz a frase anterior (fraude de R$ 25,3 bilhões). R$ 40 bilhões e pouco é a dívida da recuperação, não a fraude, e a dívida aparece como R$ 42 bi aqui e R$ 43 bi na L5472.</t>
  </si>
  <si>
    <t xml:space="preserve">"Em janeiro de 2023, a empresa divulgou inconsistências de cerca de R$ 20 bilhões, que a investigação elevou a R$ 25,3 bilhões. O pedido de recuperação listou cerca de R$ 43 bilhões." Rial renunciou no mesmo anúncio.</t>
  </si>
  <si>
    <t xml:space="preserve">Em 11/1/2023 a Americanas divulgou inconsistências que poderiam chegar a R$ 20 bilhões. A investigação apontou resultados inflados em R$ 25,3 bilhões, e os 'R$ 40+ bilhões' são a dívida da recuperação judicial, que chegou a R$ 43 bilhões.</t>
  </si>
  <si>
    <t xml:space="preserve">https://forbes.com.br/forbes-money/2024/01/um-ano-do-caso-americanas-do-declinio-bilionario-a-recuperacao-judicial/ | https://www.gazetasp.com.br/economia/americanas-encerra-recuperacao-judicial-apos-fraude-contabil-de-r-20-bilhoes-e-reestruturacao-de-dividas-que-chegaram-a-r-43-bilhoes-no-brasil/</t>
  </si>
  <si>
    <t xml:space="preserve">**Auditoria externa é segunda linha, não primeira**. Controles internos são primeira linha, auditoria verifica.</t>
  </si>
  <si>
    <t xml:space="preserve">Termo errado: no modelo das três linhas (IIA), a segunda é risco e conformidade, a terceira é a auditoria interna, e a auditoria externa fica fora das linhas.</t>
  </si>
  <si>
    <t xml:space="preserve">"Auditoria externa não substitui controle interno. Gestão e controles são a primeira linha, risco e conformidade a segunda, auditoria interna a terceira. A externa verifica de fora."</t>
  </si>
  <si>
    <t xml:space="preserve">No modelo das três linhas do IIA (2020), a primeira linha é a gestão que entrega produtos e serviços e gerencia riscos, a segunda apoia a gestão de riscos (risco e conformidade) e a terceira é a auditoria interna. Os avaliadores externos aparecem fora das três linhas.</t>
  </si>
  <si>
    <t xml:space="preserve">https://www.theiia.org/globalassets/site/communication/2020/three-lines-model-updated.pdf</t>
  </si>
  <si>
    <t xml:space="preserve">- **2008-2012**: crescimento em categoria emergente.</t>
  </si>
  <si>
    <t xml:space="preserve">Contradiz a L5486: o Kekanto foi fundado em 2010. Mesmo erro de cronologia do caso 123 Milhas.</t>
  </si>
  <si>
    <t xml:space="preserve">"2010-2012: crescimento rápido em avaliações locais, com rodadas da Kaszek e da Accel."</t>
  </si>
  <si>
    <t xml:space="preserve">decline lento é mais difícil de diagnosticar que colapso abrupto</t>
  </si>
  <si>
    <t xml:space="preserve">Inglês sem necessidade nos casos: "decline" (também L5508), "thesis" (L5675, L5708, L5743), "Backing" (L5667), "Merger" (L5372), "rounds" (L5756).</t>
  </si>
  <si>
    <t xml:space="preserve">"declínio lento é mais difícil de diagnosticar que colapso abrupto". Trocar thesis por tese, backing por apoio, merger por fusão, rounds por rodadas.</t>
  </si>
  <si>
    <t xml:space="preserve">a venda de 100% da Ahgora para a **TOTVS por R$ 380 milhões** (fato relevante divulgado em junho de 2023)</t>
  </si>
  <si>
    <t xml:space="preserve">Comprador, valor, data e fundador (Lázaro Malta) precisam de conferência. O texto também alterna um fundador ("por Lázaro Malta") e "os fundadores".</t>
  </si>
  <si>
    <t xml:space="preserve">Conferir no fato relevante e citar a fonte no texto. Uniformizar o número de fundadores.</t>
  </si>
  <si>
    <t xml:space="preserve">A TOTVS comunicou em 30/11/2023 que sua subsidiária TTS comprou a totalidade das ações da Ahgora HCM, que recebeu a operação de software da Ahgora, e das quotas da Webtraining, por R$ 380 milhões sujeitos a ajustes. A Ahgora foi fundada em 2006 em Florianópolis.</t>
  </si>
  <si>
    <t xml:space="preserve">https://www.infomoney.com.br/mercados/totvs-tots3-adquire-ahgora-pelo-montante-de-r-380-milhoes/amp/</t>
  </si>
  <si>
    <t xml:space="preserve">2. **Nicho de excelência vale mais que escala ruim**. Cliente paga premium por qualidade em serviço profissional.</t>
  </si>
  <si>
    <t xml:space="preserve">Lições que não são da Ahgora (SaaS e hardware de ponto): "serviço profissional", "cultura como moat" e, nas limitações, "compradores para boutique". Sobras do caso trocado, provavelmente o Brainn.</t>
  </si>
  <si>
    <t xml:space="preserve">Trocar as lições 2, 3 e 5 e as limitações por lições do próprio caso: risco de empacotamento pelo ERP, momento da venda e disciplina de caixa como poder de barganha.</t>
  </si>
  <si>
    <t xml:space="preserve">Empresa sobreviveu: diferentemente de casos 1-5, Enjoei continua operando com ajustes.</t>
  </si>
  <si>
    <t xml:space="preserve">Peixe Urbano (L5329) e Americanas seguem operando, e o Kekanto (caso 6) sumiu. A L5782 diz que o Enjoei voltou a crescer, o caso diz que ainda busca viabilidade.</t>
  </si>
  <si>
    <t xml:space="preserve">"Diferente da 123 Milhas e do Kekanto, o Enjoei segue operando, com estrutura menor." Alinhar a L5782 ao estado descrito no caso.</t>
  </si>
  <si>
    <t xml:space="preserve">Decisões que faziam sentido em privado podem prejudicar em pública.</t>
  </si>
  <si>
    <t xml:space="preserve">Frase truncada ("em privado... em pública"). Na linha anterior, "expõe eles" em registro oral. Na L5601, "expôs" no lugar de "teria exposto".</t>
  </si>
  <si>
    <t xml:space="preserve">"Decisões que faziam sentido numa empresa fechada podem prejudicar uma companhia aberta." E: "IPO não resolve problemas, os expõe."</t>
  </si>
  <si>
    <t xml:space="preserve">Antes de ler os casos individuais, o mapa abaixo mostra como os doze casos se distribuem pelos sete padrões arquetípicos.</t>
  </si>
  <si>
    <t xml:space="preserve">Mapa posto depois de nove casos, sob o título do Grupo 3, dizendo "antes de ler". O gráfico não mostra os sete padrões e põe sucessos no eixo de impacto do fracasso, sem critério.</t>
  </si>
  <si>
    <t xml:space="preserve">Mover nota, gráfico e tabela para depois de "Organização dos casos" (L5309) ou para a seção de padrões (L5770). Declarar o critério das notas e separar vitórias de fracassos.</t>
  </si>
  <si>
    <t xml:space="preserve">"Brainn": [0.70, 0.40]</t>
  </si>
  <si>
    <t xml:space="preserve">Brainn não é um dos doze casos e a Ahgora não aparece. O nome volta na L5780 ("Brainn venceu em nicho") e no termômetro (L5798). Sobra do caso substituído.</t>
  </si>
  <si>
    <t xml:space="preserve">Trocar "Brainn" por "Ahgora" nos três lugares e ajustar a frase da L5780 ao caso real (venda à TOTVS).</t>
  </si>
  <si>
    <t xml:space="preserve">|Fase 6 (Vol. 2)]]-6 |</t>
  </si>
  <si>
    <t xml:space="preserve">A inserção de links deixou sufixos soltos: "Fase 6 (Vol. 2)-6", "Fase 12-12", "Fase 12-14", "Fase 18-14", "Fase 16-15". Faixas invertidas e sem sentido.</t>
  </si>
  <si>
    <t xml:space="preserve">Uma fase por linha, com link limpo, por exemplo "Fase 6 (Vol. 2)" e "Fase 13 (Vol. 4)".</t>
  </si>
  <si>
    <t xml:space="preserve">| 4. Dependência de fundador único | Múltiplos casos | [[IGNICAO-Vol-8-Juridico-LGPD-e-Seguranca#FASE 18</t>
  </si>
  <si>
    <t xml:space="preserve">Fase errada para o tema: dependência de fundador aponta para a Fase 18 (jurídica), expansão geográfica para a 16 (time) e PMF falso para a 12, quando o mapa pede 16, 15 e 13.</t>
  </si>
  <si>
    <t xml:space="preserve">Padrão 2: Fase 13 (PMF). Padrão 4: Fase 16 (time e liderança). Padrão 6: Fase 15 (máquina de crescimento e expansão). Padrão 7: Fase 17 ou 19.</t>
  </si>
  <si>
    <t xml:space="preserve">#### Caso 10: iFood: vitória brutal contra Rappi e lições de execução</t>
  </si>
  <si>
    <t xml:space="preserve">Adjetivo inflado da lista proibida no título. O vício volta em "Pre-Mortem Implacável" (L5837), "fundamental" (L5667) e "obsessão" (L5714).</t>
  </si>
  <si>
    <t xml:space="preserve">"Caso 10: iFood, a guerra do delivery e as lições de execução".</t>
  </si>
  <si>
    <t xml:space="preserve">Adquirida por Movile (subsidiária da Naspers/Prosus) em 2013.</t>
  </si>
  <si>
    <t xml:space="preserve">A Movile fez o primeiro aporte em 2013 e assumiu o controle depois, e não era subsidiária da Naspers. "Daniel Oliveira" na lista de fundadores também pede conferência.</t>
  </si>
  <si>
    <t xml:space="preserve">"A Movile, investida da Naspers/Prosus, entrou no capital em 2013 e assumiu o controle nos anos seguintes." Conferir a lista de fundadores.</t>
  </si>
  <si>
    <t xml:space="preserve">5. **Brand como substantivo** ("iFoodar") é marca de dominância.</t>
  </si>
  <si>
    <t xml:space="preserve">Contradição: a L5671 diz que "iFood" virou verbo e dá exemplo de substantivo ("vou pedir iFood"). Aqui "iFoodar", que é verbo, aparece como substantivo.</t>
  </si>
  <si>
    <t xml:space="preserve">"5. **Marca que vira palavra do dia a dia** (pedir um iFood) é sinal de domínio." E na L5671: "virou sinônimo de delivery".</t>
  </si>
  <si>
    <t xml:space="preserve">Valuation se recupera parcialmente.</t>
  </si>
  <si>
    <t xml:space="preserve">Possivelmente desatualizado: em 2024 o valor de mercado do Nubank já superava o do IPO. Em outubro de 2026 a frase pede número e data.</t>
  </si>
  <si>
    <t xml:space="preserve">Dar o valor de mercado com data ("cerca de US$ X bilhões em [mês] de 2026") ou cortar a frase.</t>
  </si>
  <si>
    <t xml:space="preserve">O Nubank abriu capital em dezembro de 2021 a US$ 9 por ação, valor de cerca de US$ 41 bilhões (44 bilhões totalmente diluído). Em 24/10/2026 a Nu Holdings valia cerca de US$ 71 bilhões, acima do IPO, e lucrou US$ 1,06 bilhão no 2º trimestre de 2026, com 139 milhões de clientes.</t>
  </si>
  <si>
    <t xml:space="preserve">https://www.riotimesonline.com/nu-holdings-billion-quarterly-profit-2026/ | https://www.business-standard.com/article/international/brazil-s-nubank-raises-2-6-billion-in-top-of-range-us-ipo-121120901119_1.html</t>
  </si>
  <si>
    <t xml:space="preserve">E caso híbrido, parte vitoria de longo prazo (relevancia, cobertura), parte dificuldade estrutural (timing público). Mantido aqui pelo aprendizado em mercados emergentes mais que por status binario.</t>
  </si>
  <si>
    <t xml:space="preserve">Callout sem acentos ("classificacao", "E caso", "vitoria", "relevancia", "binario") e com texto de bastidor ("Mantido aqui") vazado para o leitor.</t>
  </si>
  <si>
    <t xml:space="preserve">"É um caso híbrido: vitória de longo prazo em relevância e cobertura, com tropeço no momento do IPO. Entra aqui pelo que ensina sobre mercados emergentes."</t>
  </si>
  <si>
    <t xml:space="preserve">**Wildlife Studios**, *valuation* de US$ 3 bi em 2020 (Série B com SoftBank e Vulcan)</t>
  </si>
  <si>
    <t xml:space="preserve">Dados sem fonte a conferir: investidores da Wildlife, venda da Liv Up em 2024, fim da Escale em 2023, alvo de US$ 10 bi da Ebanx (L5732). A Loggi é citada por uma atualização que não vem.</t>
  </si>
  <si>
    <t xml:space="preserve">Conferir cada dado e citar fonte. Dar a atualização da Loggi em uma frase ou tirar o item. Renomear o grupo, já que os fatos vão de 2020 a 2025.</t>
  </si>
  <si>
    <t xml:space="preserve">Lendo os casos transversalmente, cinco padrões emergem:</t>
  </si>
  <si>
    <t xml:space="preserve">A nota da L5617 e a tabela da L5642 falam em sete padrões, como o Vol. 2. Aqui são cinco, com outros nomes.</t>
  </si>
  <si>
    <t xml:space="preserve">Explicar a relação ("os sete padrões do Vol. 2 se agrupam em cinco lições") ou usar os sete da tabela.</t>
  </si>
  <si>
    <t xml:space="preserve">| iFood | Liderança em mercado doméstico está consolidada? | Antes de expandir |</t>
  </si>
  <si>
    <t xml:space="preserve">Coluna de ação com itens que não são ação ("Antes de expandir", "Considerar") e lógica invertida: se a liderança já está consolidada, a ação não é esperar.</t>
  </si>
  <si>
    <t xml:space="preserve">Pergunta: "Vou expandir antes de consolidar a liderança em casa?" Ação: "Consolidar o mercado doméstico primeiro." Na Ebanx: "Financiar o próximo passo com caixa próprio antes de captar."</t>
  </si>
  <si>
    <t xml:space="preserve">Henrique só aparece em dois parágrafos de molde (L5285 e aqui). Nenhuma cena, nenhum caso ligado a ele, e o Espelho não retoma nada.</t>
  </si>
  <si>
    <t xml:space="preserve">Ligar Henrique a um caso concreto, por exemplo a Ebanx (Curitiba, crescimento com caixa próprio) ou a Easy Taxi (expansão precoce), na abertura e no Espelho.</t>
  </si>
  <si>
    <t xml:space="preserve">nunca acredite nas matérias de imprensa que elogiam você; acredite apenas na retenção da sua coorte de clientes</t>
  </si>
  <si>
    <t xml:space="preserve">Ponto e vírgula monta antítese de efeito. A frase de Andy Grove entra como cartaz num capítulo construído sobre Collins.</t>
  </si>
  <si>
    <t xml:space="preserve">"Desconfie da imprensa que elogia você. Acompanhe a retenção das coortes e o fluxo de caixa livre depois de pagar todas as contas."</t>
  </si>
  <si>
    <t xml:space="preserve">Conduza a cada seis meses uma sessão de **Pre-Mortem Implacável** de 90 minutos</t>
  </si>
  <si>
    <t xml:space="preserve">Ritual de segunda-feira que acontece a cada seis meses. "Implacável" é adjetivo da lista proibida. A técnica é de Gary Klein e fica sem crédito.</t>
  </si>
  <si>
    <t xml:space="preserve">"Toda segunda, 15 minutos: rode um dos três testes do Espelho na sua empresa. A cada seis meses, faça um pre-mortem de 90 minutos (técnica de Gary Klein) com sócios e diretores."</t>
  </si>
  <si>
    <t xml:space="preserve">CAPÍTULO 20</t>
  </si>
  <si>
    <t xml:space="preserve">## CAPÍTULO 20 — SECOND-TIME FOUNDER</t>
  </si>
  <si>
    <t xml:space="preserve">O título fica em inglês e o texto cunhou 'empreendedor de segunda viagem'. O subtítulo (5844) mistura os dois e soma 'Cegueiras Fatais'.</t>
  </si>
  <si>
    <t xml:space="preserve">'CAPÍTULO 20: O FUNDADOR DE SEGUNDA VIAGEM', com o inglês uma vez no primeiro parágrafo. Se trocar, atualizar os links que apontam para o título (1:275, 1:4145, 6:5163, 9:947, 9:5093).</t>
  </si>
  <si>
    <t xml:space="preserve">Ele precisou demitir metade do time, engolir o orgulho de "fundador de sucesso" e voltar para a rua fazendo *Mom Test* e vendas manuais como um iniciante faminto.</t>
  </si>
  <si>
    <t xml:space="preserve">Lucas some depois do primeiro parágrafo. Regras, checklist e Espelho não voltam a ele, e não se sabe se a segunda empresa sobreviveu. O eco com o erro do Vol. 1 fica implícito.</t>
  </si>
  <si>
    <t xml:space="preserve">Amarrar a cena às regras (o que Lucas fez depois da demissão) e fechar o Espelho com o desfecho. Nomear o eco: 'Era o erro do produto cheio de funcionalidades do Volume 1, agora com vinte e cinco engenheiros.'</t>
  </si>
  <si>
    <t xml:space="preserve">Na primeira semana, tudo parecia absurdamente fácil comparado ao sofrimento da primeira jornada</t>
  </si>
  <si>
    <t xml:space="preserve">Adjetivo inflado em série na cena: 'absurdamente fácil', 'ex-diretores brilhantes', 'escritório cinematográfico', 'plataforma colossal', 'coceira inevitável', 'iniciante faminto'.</t>
  </si>
  <si>
    <t xml:space="preserve">'Na primeira semana tudo parecia fácil: três fundos ofereceram R$ 20 milhões por um slide.' Cortar 'brilhantes', 'cinematográfico' e 'colossal'. O tamanho vem dos 25 engenheiros e dos 14 meses.</t>
  </si>
  <si>
    <t xml:space="preserve">o método científico das Fases 1 a 12 não se aplica mais a você</t>
  </si>
  <si>
    <t xml:space="preserve">A abertura fala em 'Fases 1 a 12' e o Espelho (5942) em 'A Humildade do Método (Fases 1 a 13)'. A pergunta do Espelho é sobre product-market fit, que é a Fase 13.</t>
  </si>
  <si>
    <t xml:space="preserve">Unificar em 'Fases 1 a 13' nos dois lugares, porque o capítulo cobra provar retenção e product-market fit antes de escalar.</t>
  </si>
  <si>
    <t xml:space="preserve">Leituras complementares neste volume:</t>
  </si>
  <si>
    <t xml:space="preserve">Das cinco leituras indicadas, quatro estão nos Vols. 1 e 2. Só o Cap. 19 está neste volume.</t>
  </si>
  <si>
    <t xml:space="preserve">'Leituras complementares na coleção:'.</t>
  </si>
  <si>
    <t xml:space="preserve">para padroes que second-time tendem a evitar mas alguns repetem</t>
  </si>
  <si>
    <t xml:space="preserve">Palavras sem acento no callout de abertura: 'padroes', 'tipicos' (5858), 'dimensao' e 'recomeco' (5859). E 'second-time' solto como substantivo, com 'overconfidence' sem tradução.</t>
  </si>
  <si>
    <t xml:space="preserve">'padrões que fundadores de segunda viagem tendem a evitar, mas alguns repetem', 'vieses típicos (excesso de confiança, ancoragem na empresa anterior)', 'a dimensão humana do recomeço'.</t>
  </si>
  <si>
    <t xml:space="preserve">&gt; Fundadores que já tiveram empresa anterior (exit, fechamento, ou aprendizado). Minoria dos leitores. Mas com dinâmica específica.</t>
  </si>
  <si>
    <t xml:space="preserve">O capítulo diz tratar de quem vendeu, encerrou ou saiu (5855), mas só fala do veterano com exit e cheque fácil. Quem fechou a primeira empresa, caso mais comum, não ganha uma linha.</t>
  </si>
  <si>
    <t xml:space="preserve">Incluir dois parágrafos para quem fechou. O estudo de 5866 dá 20% de sucesso a quem já falhou, perto dos 18% do estreante. Tratar dívida pessoal, reputação e a escolha entre repetir setor ou mudar de domínio, prometida na l. 947.</t>
  </si>
  <si>
    <t xml:space="preserve">### Por Que Ter Ganhado Dinheiro na Primeira Empresa Aumenta Suas Chances de Captar, Mas Pode Cegar Seu Product-Market Fit</t>
  </si>
  <si>
    <t xml:space="preserve">O título promete explicar como o dinheiro anterior cega o PMF. O corpo traz um dado (5866), uma frase de transição e 'Vantagens.' Nada explica o mecanismo.</t>
  </si>
  <si>
    <t xml:space="preserve">Encurtar para 'Por que o sucesso anterior ajuda a captar e atrapalha o PMF' e escrever o mecanismo: capital antes do problema, time caro antes da cunha, investidor que aposta na pessoa e não na dor. Usar Lucas como prova.</t>
  </si>
  <si>
    <t xml:space="preserve">no estudo clássico de Gompers, Kovner, Lerner e Scharfstein na *Journal of Financial Economics*, 2010</t>
  </si>
  <si>
    <t xml:space="preserve">A única evidência do capítulo é um estudo americano com startups de VC, em que 'sucesso' é abrir capital. Não há caso brasileiro de segunda empresa, nem de acerto nem de erro repetido.</t>
  </si>
  <si>
    <t xml:space="preserve">Dizer que no estudo sucesso quer dizer IPO e acrescentar um caso público brasileiro de fundador em segunda empresa, com números verificáveis, ao lado da cena de Lucas.</t>
  </si>
  <si>
    <t xml:space="preserve">Empreendedores de segunda viagem enfrentam armadilhas psicológicas e estratégicas próprias que não existiam na primeira empresa:</t>
  </si>
  <si>
    <t xml:space="preserve">Os dois-pontos anunciam armadilhas e a linha seguinte (5870) começa com 'Vantagens.', repetindo a lista numerada de 5874-5881. Emenda partida.</t>
  </si>
  <si>
    <t xml:space="preserve">Cortar a linha 5870 e trocar esta por: 'Essa vantagem cobra um preço. O veterano enfrenta armadilhas que não existiam na primeira empresa, e elas nascem do que ele tem a mais.' As vantagens ficam só em 5874-5881.</t>
  </si>
  <si>
    <t xml:space="preserve">5. Aprendizado real. Erros concretos não cometer de novo.</t>
  </si>
  <si>
    <t xml:space="preserve">Frase sem verbo conjugado e com a sintaxe quebrada. Lê-se como anotação de rascunho.</t>
  </si>
  <si>
    <t xml:space="preserve">'5. Aprendizado real: você já sabe quais erros concretos não vai repetir.'</t>
  </si>
  <si>
    <t xml:space="preserve">&gt; Hubris. Investidores enchem de capital cedo. Vem a tentação de escalar antes do PMF. E o risco de queimar caixa antes de validar o ajuste produto-mercado recomeça do zero.</t>
  </si>
  <si>
    <t xml:space="preserve">'Enchem de capital' fica sem objeto, PMF e 'ajuste produto-mercado' se repetem em seguida e 'o risco ... recomeça do zero' não faz sentido. O item ainda cola no anterior, sem linha '&gt;' entre eles.</t>
  </si>
  <si>
    <t xml:space="preserve">'Húbris. Investidores enchem o veterano de capital cedo, e vem a tentação de escalar antes do product-market fit. O caixa vai embora antes de a empresa provar qualquer coisa.' Pôr uma linha '&gt;' vazia antes.</t>
  </si>
  <si>
    <t xml:space="preserve">&gt; Nova ideia menos genuína. É frequente o fundador "voltar porque deve", não porque encontrou dor real. Empresa bootstrapped por obrigação.</t>
  </si>
  <si>
    <t xml:space="preserve">'Bootstrapped' quer dizer financiada com recursos próprios. O sentido aqui é empresa aberta por obrigação, e o capítulo fala de veterano com cheque de VC.</t>
  </si>
  <si>
    <t xml:space="preserve">'Nova ideia menos genuína. Muitos voltam porque acham que devem, não porque acharam uma dor real. Nasce uma empresa por obrigação.'</t>
  </si>
  <si>
    <t xml:space="preserve">&gt; **1. Validar fome genuína.** Antes de começar, responder honestamente. Estou empreendendo porque encontrei problema que me obceca? Ou porque é "o que eu faço"? Se segundo, pausar.</t>
  </si>
  <si>
    <t xml:space="preserve">As 'Sete Regras' têm dois itens '1.' (5899 e 5901). O segundo ficou num blockquote solto (5900-5902). O leitor conta oito regras e vê marcas '&gt;' fora de callout.</t>
  </si>
  <si>
    <t xml:space="preserve">Fundir numa regra 1 fora do blockquote: 'Valide a fome e o problema. Pergunte se achou uma dor que o obceca ou se voltou porque é o que você faz. Depois, entreviste clientes como iniciante.' Renumerar até 7.</t>
  </si>
  <si>
    <t xml:space="preserve">**3. Usar vantagens estruturais inteligentemente.** Rede para primeiros clientes. Não para pular etapas. Capital próprio como runway maior. Não como desculpa para ineficiência.</t>
  </si>
  <si>
    <t xml:space="preserve">Vantagens, armadilhas, regras 2 a 4, checklist e callouts viram fragmentos sem verbo em série. Seção argumentativa escrita como anotação. Cerca de 25 fragmentos no capítulo.</t>
  </si>
  <si>
    <t xml:space="preserve">Prosa: 'Use a rede para chegar aos primeiros clientes, não para pular etapas. Trate o capital próprio como pista mais longa, nunca como licença para gastar mal.' Fazer o mesmo em 5876-5881 e 5904-5908.</t>
  </si>
  <si>
    <t xml:space="preserve">**5. Cofundador com peso similar.** Se a nova sociedade une um fundador veterano e um cofundador de primeira viagem, formalize desde o primeiro dia uma divisão societária proporcional ao capital,</t>
  </si>
  <si>
    <t xml:space="preserve">O título da regra pede cofundador de peso similar. O corpo trata do caso oposto, veterano com novato, e pede divisão proporcional, que deixa os pesos desiguais.</t>
  </si>
  <si>
    <t xml:space="preserve">Renomear para '5. Sociedade com pesos explícitos' e manter o corpo. Ou dizer as duas coisas: prefira um cofundador de peso parecido e, quando não houver, formalize divisão proporcional e alçadas.</t>
  </si>
  <si>
    <t xml:space="preserve">Mesmo para founders que já tiveram sucesso. Não diluir extra sem contrapartida.</t>
  </si>
  <si>
    <t xml:space="preserve">Inglês sem razão técnica: 'founders' ao lado de 'fundador veterano', 'Warm intros', 'Customer discovery', 'ICP', 'runway', 'Advisors', 'Board' e 'conselho' juntos, 'endereçada'. Cerca de 12 casos.</t>
  </si>
  <si>
    <t xml:space="preserve">Cortar esta frase, que repete 'inclusive para o fundador veterano'. Trocar 'Warm intros' por 'apresentações por indicação', 'Board' por 'conselho', 'Advisors' por 'conselheiros' e 'endereçada' por 'tratada'.</t>
  </si>
  <si>
    <t xml:space="preserve">&gt; Empreender é maratona. Não importa quantas vezes já correu. O esgotamento acumula. Segundo esgotamento em quinze anos é diferente do primeiro. Se primeiro teve trauma</t>
  </si>
  <si>
    <t xml:space="preserve">Clichê da maratona, frases sem sujeito ou artigo ('Se primeiro teve trauma') e uma afirmação opaca: em que o segundo esgotamento difere do primeiro? O alerta de saúde perde força.</t>
  </si>
  <si>
    <t xml:space="preserve">'O esgotamento se acumula de uma empresa para a outra. Se a primeira deixou marca (exit ruim, briga societária, burnout), trate isso com um profissional antes de abrir o próximo CNPJ.'</t>
  </si>
  <si>
    <t xml:space="preserve">- [ ] Equity, e vesting, rigorosos (mesmo sendo veterano)?</t>
  </si>
  <si>
    <t xml:space="preserve">Vírgula antes de 'e' ou 'ou' no lugar de barra ou travessão: 'Equity, e vesting, rigorosos', 'novo contexto, ou mercado', 'trabalho, e poder', 'conflito, ou burnout'. Cerca de 8 casos.</t>
  </si>
  <si>
    <t xml:space="preserve">Tirar as vírgulas: 'Equity e vesting rigorosos', 'em novo contexto ou mercado', 'expectativas de trabalho e de poder', 'Board cedo e com independentes'. Conferir 5862, 5870, 5881, 5904, 5912, 5917 e 5924.</t>
  </si>
  <si>
    <t xml:space="preserve">Callout vazio, só com o título. O leitor vê uma caixa em branco antes do Espelho. O mesmo defeito aparece em cerca de 24 pontos da coleção, 5 deles no Vol. 9.</t>
  </si>
  <si>
    <t xml:space="preserve">Preencher com as fases que o capítulo aciona (Fase 4 Descoberta do problema, Fase 7 Formulação de hipóteses, Fase 13 Product-market fit) ou apagar o callout.</t>
  </si>
  <si>
    <t xml:space="preserve">### O Espelho da Segunda Viagem: Você Ainda Tem Fome Para Comer Vidro por Mais Sete Anos ou Só Quer o Status de Ser CEO de Novo?</t>
  </si>
  <si>
    <t xml:space="preserve">O horizonte muda três vezes: 'Mais Sete Anos' no título, 'Teste da Fome Real de 10 Anos' no item 1 e 'sete a dez anos' no corpo. 'Comer vidro' é clichê importado.</t>
  </si>
  <si>
    <t xml:space="preserve">Fixar um número e encurtar: 'O Espelho da Segunda Viagem: fome para mais dez anos ou saudade do cargo de CEO?'</t>
  </si>
  <si>
    <t xml:space="preserve">**Fechamento operacional (SECOND-TIME FOUNDER):** Em São Paulo e Florianópolis, a aplicação rigorosa do roteiro de *O Espelho da Segunda Viagem: Você Ainda Tem Fome...* por **Lucas e Marina** converteu incerteza</t>
  </si>
  <si>
    <t xml:space="preserve">A cena é de Lucas sozinho, numa segunda empresa que quase morreu por pular a validação. O molde diz que Lucas e Marina aplicaram o Espelho com rigor e ganharam cadência.</t>
  </si>
  <si>
    <t xml:space="preserve">Apagar o molde, que ainda separa o título do Espelho da sua abertura. Se quiser a volta do arquétipo, use a cena: 'Lucas respondeu a estas três perguntas tarde demais, depois de demitir metade do time.'</t>
  </si>
  <si>
    <t xml:space="preserve">**Fechamento operacional (SECOND-TIME FOUNDER):** Em São Paulo e Florianópolis, a aplicação rigorosa do roteiro de *O Espelho da Segunda Viagem: Você Ainda Tem Fome...* por **Lucas e Marina**</t>
  </si>
  <si>
    <t xml:space="preserve">O capítulo é sobre a segunda empresa de Lucas, sem Marina, quatro anos depois da venda. O molde põe os dois na operação de São Paulo e Florianópolis.</t>
  </si>
  <si>
    <t xml:space="preserve">Fechar com Lucas: "Lucas demitiu metade do time, voltou ao Mom Test e só contratou de novo depois de 30 entrevistas."</t>
  </si>
  <si>
    <t xml:space="preserve">**Regra de Sobrevivência:** O mercado e o cliente novo não dão a mínima para o fato de você ter vendido sua empresa anterior; na nova empresa, seu placar começa em zero</t>
  </si>
  <si>
    <t xml:space="preserve">Contradiz o capítulo: 5879 lista 'Primeiros clientes mais dispostos' como vantagem real e 5866 mostra que o histórico pesa. O ponto e vírgula ainda monta antítese.</t>
  </si>
  <si>
    <t xml:space="preserve">'O histórico abre portas, mas não compra retenção. Investidor e cliente atendem você mais rápido, e nenhum deles fica se o produto não resolver a dor. Na nova empresa, o placar de produto começa em zero.'</t>
  </si>
  <si>
    <t xml:space="preserve">**O Ritual de Segunda-Feira às 9h:** Antes de captar um único real externo ou contratar o quinto funcionário da nova empresa, faça você mesmo as primeiras 30 entrevistas de descoberta de problema (Fase 4)</t>
  </si>
  <si>
    <t xml:space="preserve">Não é ritual de segunda-feira: é condição para meses de trabalho (30 entrevistas e 10 clientes pagantes). Falta o gesto da primeira hora da semana.</t>
  </si>
  <si>
    <t xml:space="preserve">'Segunda, 9h: liste 30 potenciais clientes fora da sua rede de ex-colegas e marque as cinco primeiras entrevistas da semana. Nenhum cheque entra antes da trigésima entrevista e do décimo cliente pagante.'</t>
  </si>
  <si>
    <t xml:space="preserve">CAPÍTULO 21</t>
  </si>
  <si>
    <t xml:space="preserve">depois de dez anos construindo sua operação de saúde e tecnologia com disciplina cirúrgica</t>
  </si>
  <si>
    <t xml:space="preserve">Camila deriva de dentista para fundadora de tecnologia: 'plataforma clínica' (3:2045), INPI em classe de software (4:4135), 'clínicas odontológicas e tecnologia' (8:405), 'seu software' (9:1858).</t>
  </si>
  <si>
    <t xml:space="preserve">Fixar que o app é ferramenta da rede, não negócio: 'sua rede de clínicas', sem 'e tecnologia'. Cortar 'e de software' em 4:4135 e 'e tecnologia' em 8:405.</t>
  </si>
  <si>
    <t xml:space="preserve">crescia 22% ao ano sem precisar de dívida, operava com margem líquida de 28% e gerava R$ 24 milhões de lucro líquido livre em caixa todos os anos</t>
  </si>
  <si>
    <t xml:space="preserve">Frase de mais de 120 palavras em que o sujeito de 'crescia', 'operava' e 'gerava' é 'o controle societário'. Um parêntese de 40 palavras sobre crowdfunding e phantom shares corta o raciocínio.</t>
  </si>
  <si>
    <t xml:space="preserve">Partir em três: 'A família detinha o controle. Os 180 investidores do crowdfunding estavam num veículo único e os diretores tinham phantom shares. A empresa crescia 22% ao ano sem dívida, com margem de 28% e R$ 24 milhões de lucro.'</t>
  </si>
  <si>
    <t xml:space="preserve">Camila recusou a venda, promoveu sua diretora de operações a CEO com participação nos lucros, assumiu a presidência do Conselho</t>
  </si>
  <si>
    <t xml:space="preserve">O Cap. 2 deste volume já narrou a promoção da diretora de operações a CEO e a ida de Camila à presidência do conselho (l. 1780 e 1843). Aqui o passo volta como decisão nova, depois da recusa.</t>
  </si>
  <si>
    <t xml:space="preserve">'Camila recusou a venda. A CEO que ela promovera na crise familiar seguiu no comando, e da presidência do conselho Camila estruturou o family office.'</t>
  </si>
  <si>
    <t xml:space="preserve">mansões de alto custo fixo e um divórcio litigioso sem pacto prévio.</t>
  </si>
  <si>
    <t xml:space="preserve">A cena põe o divórcio sem pacto entre as perdas do amigo, mas o capítulo nunca volta ao regime de bens do próprio fundador. Só trata da incomunicabilidade dos herdeiros.</t>
  </si>
  <si>
    <t xml:space="preserve">Acrescentar em 3.3 um parágrafo sobre regime de bens e pacto antenupcial, e sobre a mudança de regime por pedido judicial dos dois cônjuges (art. 1.639, § 2º, do CC), antes de capitalizar a holding.</t>
  </si>
  <si>
    <t xml:space="preserve">estruturou seu **Single Family Office** combinando uma holding imobiliária e financeira no Brasil com uma estrutura *offshore* nas Bahamas/Delaware</t>
  </si>
  <si>
    <t xml:space="preserve">A Parte 2.3 diz que SFO só se paga acima de R$ 150 a 300 milhões e custa R$ 1,5 a 3 milhões por ano. A cena não dá o patrimônio de Camila. 'Bahamas/Delaware' junta estruturas diferentes.</t>
  </si>
  <si>
    <t xml:space="preserve">Dar o patrimônio que justifica o SFO pela regra de 6040 ou trocar por 'contratou um multi-family office'. Escolher uma jurisdição: 'uma PIC nas Bahamas'.</t>
  </si>
  <si>
    <t xml:space="preserve">gerava R$ 24 milhões de lucro líquido livre em caixa todos os anos: distribuídos como dividendos para sua **Holding Patrimonial Familiar**</t>
  </si>
  <si>
    <t xml:space="preserve">No Cap. 2 (l. 1780) o acordo distribui 30% do lucro auditado, uma vez por ano, em abril. Aqui todo o lucro sobe à holding. A receita implícita (R$ 86 milhões) fica abaixo dos R$ 90 milhões do Cap. 2.</t>
  </si>
  <si>
    <t xml:space="preserve">Alinhar com o Cap. 2 ('distribuídos pela regra do acordo de sócios') ou explicar a mudança. Ajustar margem ou lucro para a receita passar dos R$ 90 milhões, já que a empresa cresce 22% ao ano.</t>
  </si>
  <si>
    <t xml:space="preserve">Camila é cirurgiã-dentista com rede de clínicas. 'Saúde e tecnologia' a desloca para fundadora de tech. 'Disciplina cirúrgica' é adjetivo da lista vetada e brinca com a profissão.</t>
  </si>
  <si>
    <t xml:space="preserve">'depois de dez anos construindo sua rede de clínicas odontológicas'.</t>
  </si>
  <si>
    <t xml:space="preserve">**O Manual de Preservação e Multiplicação de Fortuna para o Fundador Vitorioso: Quando NÃO Vender sua Empresa, Como Operar uma Máquina de Dividendos com CEO Profissional e Como Estruturar sua</t>
  </si>
  <si>
    <t xml:space="preserve">Pseudotítulo em negrito de 36 palavras, solto entre a abertura e o callout. Parece subtítulo de versão anterior e repete o título do capítulo.</t>
  </si>
  <si>
    <t xml:space="preserve">Apagar. O título do capítulo e o callout 'Posição no livro' já dizem o mesmo.</t>
  </si>
  <si>
    <t xml:space="preserve">Todo o ecossistema de tecnologia ensina como fundar uma empresa (Volumes 1 a 4), como escalar (Volumes 5 a 8) e como vender no M&amp;A ou fazer IPO (Volume 9).</t>
  </si>
  <si>
    <t xml:space="preserve">Sujeito trocado: quem se divide em volumes é a coleção, não 'o ecossistema'. A frase ainda reduz o Vol. 9 a M&amp;A e IPO.</t>
  </si>
  <si>
    <t xml:space="preserve">'Esta coleção mostrou como fundar (Vols. 1 a 4), escalar (Vols. 5 a 8) e atravessar maturidade, crise e saída (Vol. 9).'</t>
  </si>
  <si>
    <t xml:space="preserve">centenas de fundadores de softwares verticais (SaaS de nicho), *tech-enabled services*, indústrias especializadas e plataformas B2B detêm **80% a 100% do próprio negócio e distribuem de R$ 5 milhões a R$ 50 milhões+</t>
  </si>
  <si>
    <t xml:space="preserve">'Centenas' e as faixas de 80% a 100% do capital e de R$ 5 a 50 milhões de caixa por ano vêm sem fonte. São a base da tese do capítulo.</t>
  </si>
  <si>
    <t xml:space="preserve">Dar dois ou três exemplos públicos de empresas fechadas que distribuem dividendos altos ou dizer sem número: 'muitos fundadores de nicho mantêm quase todo o capital e distribuem milhões por ano'.</t>
  </si>
  <si>
    <t xml:space="preserve">* Imagine uma empresa madura gerando **R$ 40 milhões de receita anual**, **R$ 12 milhões de Fluxo de Caixa Livre (FCF / EBITDA convertido em caixa)**, crescendo 15% ao ano</t>
  </si>
  <si>
    <t xml:space="preserve">A conta de vender ou manter usa uma empresa hipotética, não a de Camila (R$ 24 milhões de lucro, duas propostas de PE). É o fecho do arco dela e a cena fica pendurada depois do primeiro parágrafo.</t>
  </si>
  <si>
    <t xml:space="preserve">Rodar a conta com os números de Camila: múltiplo das propostas, fatia da família, imposto e renda equivalente. A regra de ouro de 5982 ganha um caso. O exemplo hipotético pode virar nota.</t>
  </si>
  <si>
    <t xml:space="preserve">retenção em *Escrow Account* para contingências (15% travados por 3 a 5 anos)</t>
  </si>
  <si>
    <t xml:space="preserve">O escrow entra na conta como se fosse perdido, mas em geral volta em três a cinco anos. Isso subestima a venda e infla a vantagem de manter.</t>
  </si>
  <si>
    <t xml:space="preserve">Dizer que o escrow volta e mostrar as duas rendas: cerca de R$ 2,25 milhões sem ele e perto de R$ 2,6 milhões com ele, já tributado, o que dá cerca de 2,5 vezes em vez de 2,9. A conclusão de manter segue de pé.</t>
  </si>
  <si>
    <t xml:space="preserve">O escrow é parte do preço retida em garantia e é liberado ao vendedor depois de cumpridas as condições do negócio, descontadas as indenizações. Sem perdas, os cerca de R$ 9,2 milhões voltam e, já tributados, elevam a renda da venda para perto de R$ 2,6 milhões por ano, o que dá cerca de 2,5 vezes, não 2,9.</t>
  </si>
  <si>
    <t xml:space="preserve">https://www.migalhas.com.br/depeso/187928/ganho-de-capital-sobre-deposito-em-escrow-account---tributacao-no-momento-da-liberacao</t>
  </si>
  <si>
    <t xml:space="preserve">(Lei 15.270/2025, antes de eventual redutor da tributação mínima conforme a carga efetiva da empresa, ainda cerca de **2,9x a renda anual** que ele teria vendendo a operação!)</t>
  </si>
  <si>
    <t xml:space="preserve">A conclusão da conta, 2,9 vezes a renda da venda, ficou presa no parêntese da ressalva tributária. Sinal de travessão trocado por vírgula. O ponto de exclamação destoa do manual.</t>
  </si>
  <si>
    <t xml:space="preserve">Fechar o parêntese depois de 'carga efetiva da empresa' e abrir frase: 'É cerca de 2,9 vezes a renda que ele teria vendendo, e ele mantém 85% de um ativo que repassa preços todo ano.'</t>
  </si>
  <si>
    <t xml:space="preserve">(ex.: 8x a 12x ARR, equivalente a 25x–35x o seu fluxo de caixa anual)</t>
  </si>
  <si>
    <t xml:space="preserve">A equivalência só fecha com margem de caixa de 32% a 34%. Na empresa do exemplo (30%), 12x a receita dá 40x o caixa. E ARR supõe receita recorrente que a cash cow pode não ter.</t>
  </si>
  <si>
    <t xml:space="preserve">'(ex.: 8x a 12x a receita anual, algo como 27x a 40x o caixa livre de uma empresa com margem de 30%)'.</t>
  </si>
  <si>
    <t xml:space="preserve">estruture a remuneração via **PLR formal sob a Lei 10.101/2000** ou mediante **quotas/ações preferenciais com *vesting***, conforme o Volume 6, Capítulo 16)</t>
  </si>
  <si>
    <t xml:space="preserve">O Vol. 6 tem 15 capítulos. Não existe Capítulo 16. Phantom shares, PLR e quotas restritas estão no Cap. 12 (Stock Options e ESOP) e no Cap. 11 (Compensação e Benefícios).</t>
  </si>
  <si>
    <t xml:space="preserve">'conforme o Volume 6, Capítulo 12'.</t>
  </si>
  <si>
    <t xml:space="preserve">Após 5 anos de casa (*Good Leaver*), o contrato garante que a própria empresa recomprará as *Phantom Shares* do executivo</t>
  </si>
  <si>
    <t xml:space="preserve">'Good leaver' é a saída sem culpa, não o tempo de casa. E phantom share não é ação: a empresa liquida o direito, não recompra.</t>
  </si>
  <si>
    <t xml:space="preserve">'Após cinco anos de casa, se sair como good leaver (sem justa causa), o executivo recebe a liquidação das phantom shares por fórmula pré-acordada.'</t>
  </si>
  <si>
    <t xml:space="preserve">3. **Os 4 Rituais Mensais de Controle do Fundador-Conselheiro:**</t>
  </si>
  <si>
    <t xml:space="preserve">Dos quatro 'rituais mensais', só a reunião de conselho é mensal. A trava de alçada é cláusula do contrato social, a auditoria é anual e a varredura de caixa é trimestral.</t>
  </si>
  <si>
    <t xml:space="preserve">'3. As quatro travas do fundador-conselheiro: uma cláusula de alçada, uma reunião mensal, uma auditoria anual e uma varredura trimestral de caixa.'</t>
  </si>
  <si>
    <t xml:space="preserve">Nos primeiros 12 meses após o *Exit*, fundadores recém-capitalizados costumam destruir de 25% a 50% do patrimônio em três armadilhas</t>
  </si>
  <si>
    <t xml:space="preserve">Faixa precisa (25% a 50%) sem fonte nem estudo. Ela sustenta a regra da quarentena e reaparece no caso do amigo (45%).</t>
  </si>
  <si>
    <t xml:space="preserve">Citar a fonte ou dizer sem número: 'Muitos fundadores recém-capitalizados perdem parte relevante do patrimônio no primeiro ano, quase sempre em três armadilhas.'</t>
  </si>
  <si>
    <t xml:space="preserve">títulos soberanos de liquidez diária e pós-fixada sem risco de marcação a mercado (**Tesouro Selic / LFT**</t>
  </si>
  <si>
    <t xml:space="preserve">O Tesouro Selic tem marcação a mercado pequena, mas tem, e já teve dias de rentabilidade negativa. 'Sem risco' promete o que o título não garante.</t>
  </si>
  <si>
    <t xml:space="preserve">'com risco de marcação a mercado muito baixo'.</t>
  </si>
  <si>
    <t xml:space="preserve">O Tesouro Selic (LFT) tem risco de marcação a mercado pequeno, mas não nulo. Em setembro de 2020 o Tesouro Selic 2025 caiu 0,46% no mês, por aumento do prêmio exigido nos títulos públicos, o que não acontecia desde 2002.</t>
  </si>
  <si>
    <t xml:space="preserve">https://www.suno.com.br/noticias/?p=90747</t>
  </si>
  <si>
    <t xml:space="preserve">**Garantia de inquebrabilidade.**</t>
  </si>
  <si>
    <t xml:space="preserve">Ênfase inflada: 'Garantia de inquebrabilidade', 'TETO ABSOLUTO', 'NÃO' em caixa alta quatro vezes, 'erro fatal', 'poder absoluto', 'Fundador Vitorioso'. Em finanças, promessa absoluta soa a venda.</t>
  </si>
  <si>
    <t xml:space="preserve">Trocar por fato: 'Os cupons pagam o custo de vida sem tocar no principal.' Tirar a caixa alta de 'NÃO' e 'TETO ABSOLUTO'. 'Erro fatal' vira 'erro comum'.</t>
  </si>
  <si>
    <t xml:space="preserve">| **Balde 3, Crescimento Global e Renda Variável** |</t>
  </si>
  <si>
    <t xml:space="preserve">Os outros baldes usam dois-pontos ('Balde 1:', 'Balde 2:', 'Balde 4:'). A vírgula é resto de troca mecânica de pontuação.</t>
  </si>
  <si>
    <t xml:space="preserve">'Balde 3: Crescimento Global e Renda Variável'.</t>
  </si>
  <si>
    <t xml:space="preserve">Exija sempre o modelo **Fee-Based / Consultoria Independente**</t>
  </si>
  <si>
    <t xml:space="preserve">Aqui se exige 'fee-based', no Espelho (6098) 'fee-only'. No mercado americano não são a mesma coisa: fee-based admite comissão. O leitor não sabe qual exigir.</t>
  </si>
  <si>
    <t xml:space="preserve">Usar um termo só, em português: 'remuneração só por taxa fixa, com devolução integral de comissões e rebates'. Se mantiver o inglês, 'fee-only' nos dois lugares.</t>
  </si>
  <si>
    <t xml:space="preserve">na pessoa jurídica (devendo-se somar, para o dinheiro chegar ao bolso do sócio a partir de 2026, a retenção de **10% de IRRF sobre dividendos acima de R$ 50 mil/mês** pela Lei 15.270/2025 e o acréscimo de 10%</t>
  </si>
  <si>
    <t xml:space="preserve">O trecho 'na pessoa jurídica (devendo-se somar ... LC 224/2025)' aparece duas vezes seguidas. E o acréscimo na presunção é custo da PJ, não do caminho até o bolso do sócio.</t>
  </si>
  <si>
    <t xml:space="preserve">Apagar a repetição e separar: 'Na PJ, a locação paga 11,33% a 14,53%, mais o acréscimo de 10% na presunção sobre a receita acima de R$ 5 milhões (LC 224/2025). Até o sócio, soma-se o IRRF de 10% sobre dividendos acima de R$ 50 mil por mês.'</t>
  </si>
  <si>
    <t xml:space="preserve">cabendo conferir a prática fiscal da prefeitura local, pois vários municípios cobram o imposto sobre a diferença entre o valor venal e a quantia integralizada) for imobiliária**</t>
  </si>
  <si>
    <t xml:space="preserve">Um parêntese de cerca de 60 palavras separa 'exceto se a atividade preponderante' de 'for imobiliária'. A cobrança sobre a diferença de valor pertence ao Tema 796, não à regra da preponderância.</t>
  </si>
  <si>
    <t xml:space="preserve">Partir: 'A imunidade cai se a atividade preponderante for imobiliária, mais de 50% da receita (art. 37 do CTN). Pelo Tema 796, ela cobre só o valor integralizado, e muitos municípios cobram ITBI sobre a diferença para o valor venal.'</t>
  </si>
  <si>
    <t xml:space="preserve">O art. 156, § 2º, I da CF/88 garante **imunidade de ITBI** na integralização de imóveis ao capital social</t>
  </si>
  <si>
    <t xml:space="preserve">O texto trata como pacífico que a exceção da atividade imobiliária alcança a integralização de capital. O STF reconheceu repercussão geral sobre isso (Tema 1.348). Conferir o estado do julgamento.</t>
  </si>
  <si>
    <t xml:space="preserve">Acrescentar uma frase sobre o Tema 1.348 do STF, com o resultado ou a pendência em outubro de 2026. Para holding de locação, esse ponto decide se a conferência dos imóveis paga ITBI.</t>
  </si>
  <si>
    <t xml:space="preserve">Se a ressalva da atividade imobiliária alcança a integralização de capital é o objeto do Tema 1.348 (RE 1.495.108/SP), ainda sem decisão. O relator Fachin votou em outubro de 2025 pela imunidade incondicionada na integralização, seguido por outros ministros, mas em 30/3/2026 Flávio Dino pediu destaque, os votos foram anulados e o caso aguarda o Plenário físico.</t>
  </si>
  <si>
    <t xml:space="preserve">https://pradvogados.com.br/2025/10/10/tema-1348-stf-voto-do-relator-propoe-imunidade-incondicional-de-itbi-na-integralizacao-de-capital-mas-o-julgamento-e-suspenso-por-gilmar-mendes/ | https://cnbsp.org.br/2026/05/13/artigo-a-interminavel-saga-do-itbi-na-integralizacao-do-capital-social-por-joao-vitor-c-c-ohara/</t>
  </si>
  <si>
    <t xml:space="preserve">(ou LLC em Delaware/Wyoming investindo em ativos fora de *US Situs*, como ETFs irlandeses *UCITS*)</t>
  </si>
  <si>
    <t xml:space="preserve">A situação de cota de LLC americana para o estate tax de não residente é incerta, e a prática costuma evitar entidade americana para esse fim. Sem ressalva, a opção é arriscada.</t>
  </si>
  <si>
    <t xml:space="preserve">Acrescentar: 'LLC americana tem tratamento incerto no estate tax de não residentes. Confirme com advogado nos EUA.' Ou tirar a LLC da blindagem padrão e ficar com a PIC.</t>
  </si>
  <si>
    <t xml:space="preserve">(momento em que o ganho cambial é tributado à alíquota de 15% pela **Lei 14.754/2023 e IN RFB 2.180/2024**, conforme visto no Capítulo 18)</t>
  </si>
  <si>
    <t xml:space="preserve">O Cap. 18 trata de transição pós-aquisição e earn-out. Lei 14.754 e offshores estão no Cap. 17 (Tributação do Exit, l. 4848-4861). Número da versão anterior.</t>
  </si>
  <si>
    <t xml:space="preserve">'conforme visto no Capítulo 17'.</t>
  </si>
  <si>
    <t xml:space="preserve">(observadas quatro cautelas jurídicas obrigatórias: o recolhimento do **ITCMD** devido na doação da nua-propriedade</t>
  </si>
  <si>
    <t xml:space="preserve">As mesmas quatro cautelas (ITCMD, legítima, art. 1.848, Resolução CNJ 571/2024) já estão no item de trusts (6062). E a quarta não é cautela, é uma possibilidade: o inventário em cartório.</t>
  </si>
  <si>
    <t xml:space="preserve">Deixar as cautelas só em 3.3, numa lista curta fora do parêntese, e pôr em 6062 uma remissão. Tirar o inventário extrajudicial da lista e citá-lo como alternativa.</t>
  </si>
  <si>
    <t xml:space="preserve">2. **As 4 Cláusulas Restritivas Obrigatórias na Escritura/Contrato de Doação:**</t>
  </si>
  <si>
    <t xml:space="preserve">As cláusulas são opcionais e, sobre a legítima, exigem justa causa (art. 1.848), como o próprio texto lembra. Chamá-las de obrigatórias induz o leitor a impor restrições que podem cair.</t>
  </si>
  <si>
    <t xml:space="preserve">'As quatro cláusulas restritivas recomendadas (com justa causa expressa quando recaírem sobre a legítima)'.</t>
  </si>
  <si>
    <t xml:space="preserve">Nenhuma lei obriga a pôr cláusulas restritivas na doação. Elas nascem da vontade de quem dispõe dos bens (CC, art. 1.911, cláusula imposta por ato de liberalidade) e, sobre a legítima, só valem com justa causa declarada (art. 1.848). O PL 4/2025, de reforma do Código Civil, propõe tirar a exigência de justa causa.</t>
  </si>
  <si>
    <t xml:space="preserve">https://www.migalhas.com.br/coluna/familia-e-sucessoes/443250/das-clausulas-restritivas-do-testamento-e-o-projeto-de-reforma-do-cc</t>
  </si>
  <si>
    <t xml:space="preserve">* **Incomunicabilidade:** Impede que as quotas doadas (e seus frutos/dividendos) entrem na meação de cônjuges ou companheiros dos filhos em qualquer regime de bens;</t>
  </si>
  <si>
    <t xml:space="preserve">Frutos de bens particulares entram na comunhão parcial (art. 1.660, V, do CC) e a incomunicabilidade não alcança os frutos (art. 1.669). Prometer dividendos blindados em todo regime pede ressalva.</t>
  </si>
  <si>
    <t xml:space="preserve">'Impede que as quotas doadas entrem na meação. Os dividendos recebidos durante o casamento podem se comunicar, conforme o regime e o pacto. Confirme com o advogado de família.'</t>
  </si>
  <si>
    <t xml:space="preserve">A cláusula de incomunicabilidade tira as quotas doadas da meação, mas por regra não alcança os frutos percebidos no casamento (CC, art. 1.669). Na comunhão parcial, os frutos de bens particulares entram na comunhão (art. 1.660, V). Os dividendos só ficam de fora se a doação estender a cláusula expressamente aos frutos.</t>
  </si>
  <si>
    <t xml:space="preserve">https://www.peticoesonline.com.br/art-1669-cc | https://cnbsp.org.br/2026/01/26/artigo-o-bem-nao-se-divide-mas-o-lucro-sim-os-frutos-dos-bens-particulares-na-comunhao-parcial-camille-trentin/</t>
  </si>
  <si>
    <t xml:space="preserve">sem a assinatura dos país usufrutuários;</t>
  </si>
  <si>
    <t xml:space="preserve">'País' (nação) no lugar de 'pais' (genitores).</t>
  </si>
  <si>
    <t xml:space="preserve">'sem a assinatura dos pais usufrutuários'.</t>
  </si>
  <si>
    <t xml:space="preserve">ressalvadas as regras da LC 214/2025 para aportes de curto prazo, além de alcançar bens no exterior)</t>
  </si>
  <si>
    <t xml:space="preserve">A LC 214/2025 regula IBS, CBS e Imposto Seletivo. As normas gerais do ITCMD (previdência privada, bens no exterior) estavam no PLP 108/2024, outra lei complementar. Conferir número e texto.</t>
  </si>
  <si>
    <t xml:space="preserve">Citar a lei complementar que resultou do PLP 108/2024 e dizer qual regra vale para aportes recentes em VGBL e PGBL. Se a regra não estiver em vigor, dizer isso.</t>
  </si>
  <si>
    <t xml:space="preserve">A LC 214/2025 trata de IBS, CBS e Imposto Seletivo. As normas gerais do ITCMD estão na LC 227/2026, de 13/1/2026, a mesma que regulou o CG-IBS (origem no PLP 108/2024). O Tema 1.214 do STF (acórdão de 8/1/2025) afasta o ITCMD sobre VGBL e PGBL repassados ao beneficiário na morte do titular.</t>
  </si>
  <si>
    <t xml:space="preserve">https://www.planalto.gov.br/ccivil_03/leis/lcp/lcp227.htm | https://www.machadomeyer.com.br/pt/boletim/stf-stf-afasta-cobranca-de-itcmd-sobre-pgbl-e-vgbl</t>
  </si>
  <si>
    <t xml:space="preserve">(exigindo que cada unidade da federação institua alíquotas escalonadas segundo o valor do quinhão ou doação, respeitado o teto nacional atual de</t>
  </si>
  <si>
    <t xml:space="preserve">Parêntese de 74 palavras mistura teto do Senado, Tema 1.214, aportes e bens no exterior. 'Além de alcançar bens no exterior' fica sem sujeito. O Tema 1.214 tratou de VGBL e PGBL, não de seguro.</t>
  </si>
  <si>
    <t xml:space="preserve">Três frases: progressividade com teto de 8%. Tema 1.214: VGBL e PGBL fora do ITCMD na morte do titular. ITCMD sobre bens no exterior a partir da EC 132. O seguro de vida já ficava fora pelo art. 794 do CC.</t>
  </si>
  <si>
    <t xml:space="preserve">### 4. O Protocolo Prático de Blindagem, Alocação e Sucessão em Vida</t>
  </si>
  <si>
    <t xml:space="preserve">As seções anteriores são 'Parte 1', 'Parte 2' e 'Parte 3'. Esta vira '4.' e se confunde com as subseções numeradas (1.1, 2.3, 3.2).</t>
  </si>
  <si>
    <t xml:space="preserve">'### Parte 4: Protocolo prático de blindagem, alocação e sucessão'.</t>
  </si>
  <si>
    <t xml:space="preserve">Na revisão mensal em Belo Horizonte, a **Dra. Camila** transformou o protocolo de *O Espelho do Patrimônio Perene: Você Construiu...* em critério obrigatório</t>
  </si>
  <si>
    <t xml:space="preserve">É o fecho do arco de Camila e ela não volta no corpo nem no Espelho. A recusa aos fundos, os R$ 24 milhões e o family office ficam só na abertura (9:5955).</t>
  </si>
  <si>
    <t xml:space="preserve">Trocar o molde por duas frases de desfecho: quanto a holding distribuiu no primeiro ano e o que Camila fez com a agenda livre.</t>
  </si>
  <si>
    <t xml:space="preserve">**Da teoria à rotina operacional (A EMPRESA CASH COW (DIVIDENDOS PERPÉTUOS), HOLDINGS...):** Na revisão mensal em Belo Horizonte, a **Dra. Camila**</t>
  </si>
  <si>
    <t xml:space="preserve">É a única volta de Camila depois da abertura, e é molde. A pergunta 1 do Espelho é sobre quarentena após a venda, que ela recusou. O Espelho não retoma o desfecho dela.</t>
  </si>
  <si>
    <t xml:space="preserve">Trocar o molde por uma volta real: 'Camila respondeu a estas perguntas no dia em que recusou os fundos. A primeira não valia para ela, as outras duas mudaram o family office.' E abrir uma pergunta para quem não vendeu.</t>
  </si>
  <si>
    <t xml:space="preserve">Chegando ao topo da montanha financeira (seja via venda da empresa (*exit*), seja via geração recorrente de dividendos (*Cash Cow*)), faça estas três perguntas definitivas:</t>
  </si>
  <si>
    <t xml:space="preserve">Parênteses aninhados e dois-pontos onde havia travessão: aqui, em 5940 ('dez anos: ou você'), 6099 ('usufruto: ou seus filhos') e 6128 ('abriu aqui, última página, pela'). A leitura tropeça.</t>
  </si>
  <si>
    <t xml:space="preserve">'Pela venda ou pelos dividendos de uma cash cow, quem chega ao topo deve responder a três perguntas.' Em 5940 e 6099, trocar ': ou' por '? Ou'. Em 6128: 'ou talvez só tenha aberto a última página por curiosidade'.</t>
  </si>
  <si>
    <t xml:space="preserve">contas *offshore* (com cláusula de *Joint Tenancy / TOD* ou *Trust*)</t>
  </si>
  <si>
    <t xml:space="preserve">Joint tenancy e TOD são institutos americanos que o capítulo não explica. Não afastam o ITCMD sobre bens no exterior nem a legítima, e conta nos EUA com ativo americano segue no estate tax.</t>
  </si>
  <si>
    <t xml:space="preserve">Tirar Joint Tenancy e TOD ou explicar numa frase o que são e seus limites para residente no Brasil. Ficar com trust ou PIC com sucessão planejada, que o capítulo desenvolve.</t>
  </si>
  <si>
    <t xml:space="preserve">fixando o teto máximo inegociável de 5% do patrimônio líquido para apostas de alto risco/anjos</t>
  </si>
  <si>
    <t xml:space="preserve">A tabela fixa o Balde 4 em 5% a 10% como 'TETO ABSOLUTO' e o checklist repete. O Ritual crava 5% sem dizer por que escolhe o piso.</t>
  </si>
  <si>
    <t xml:space="preserve">'fixando um teto entre 5% e 10% do patrimônio para ilíquidos e anjos (comece por 5% no primeiro ano)'.</t>
  </si>
  <si>
    <t xml:space="preserve">EPÍLOGO</t>
  </si>
  <si>
    <t xml:space="preserve">consolida a trajetória operacional dos cinco arquétipos ao longo dos nove volumes de execução</t>
  </si>
  <si>
    <t xml:space="preserve">A coleção tem quatro arquétipos (1:76, 2:5949) e o Epílogo lista quatro (9:6120). O mesmo erro aparece em 9:416.</t>
  </si>
  <si>
    <t xml:space="preserve">Escrever "dos quatro arquétipos" nas duas linhas.</t>
  </si>
  <si>
    <t xml:space="preserve">ENCERRAMENTO</t>
  </si>
  <si>
    <t xml:space="preserve">O epílogo a seguir consolida a trajetória operacional dos cinco arquétipos ao longo dos nove volumes de execução</t>
  </si>
  <si>
    <t xml:space="preserve">A coleção tem quatro fundadores-arquétipos (Vol. 1, l. 32 e 72) e o próprio Epílogo fecha quatro. O mesmo 'cinco' aparece em 9:416.</t>
  </si>
  <si>
    <t xml:space="preserve">'consolida a trajetória dos quatro arquétipos'. Corrigir também 9:416.</t>
  </si>
  <si>
    <t xml:space="preserve">A coleção tem quatro arquétipos (1:32, 1:72) e o Epílogo lista quatro. 'Cinco' aparece também em 9:416. Nenhum dos dois existia na v5.0.</t>
  </si>
  <si>
    <t xml:space="preserve">'dos quatro arquétipos' nos dois pontos.</t>
  </si>
  <si>
    <t xml:space="preserve">vimos dois sócios atravessarem o inverno mais duro de liquidez, tomar as decisões mais difíceis com dignidade humana e reinventar sua empresa em uma segunda curva ainda mais forte</t>
  </si>
  <si>
    <t xml:space="preserve">O Epílogo põe a segunda curva depois do inverno. A Fase 19 (9:103) põe a segunda curva doze meses antes do aperto de crédito e do corte de 22% (9:3319).</t>
  </si>
  <si>
    <t xml:space="preserve">Inverter na Fase 19: 'doze meses depois do corte do Capítulo 10, já recuperado, o marketplace vivia seu trimestre mais forte'. Ou ajustar o Epílogo à ordem atual.</t>
  </si>
  <si>
    <t xml:space="preserve">hoje, atravessaram a trincheira da escala, blindaram sua arquitetura e realizaram a liquidez de uma companhia que transformou seu setor.</t>
  </si>
  <si>
    <t xml:space="preserve">O último retrato de Lucas (Cap. 20) é uma segunda empresa que quase morreu. O Epílogo para na venda e não diz onde Marina está. O arco mais longo fecha sem a última cena.</t>
  </si>
  <si>
    <t xml:space="preserve">'hoje, venderam a companhia que construíram. Lucas aprendeu na segunda empresa que o método não se aposenta, e Marina [desfecho].' 'Blindaram sua arquitetura' é vago e pode sair.</t>
  </si>
  <si>
    <t xml:space="preserve">vimos dois sócios atravessarem o inverno mais duro de liquidez, tomar as decisões mais difíceis com dignidade humana e reinventar sua empresa em uma segunda curva ainda mais forte.</t>
  </si>
  <si>
    <t xml:space="preserve">A Fase 19 (l. 103) abre a segunda curva doze meses antes do aperto de crédito e do corte de 22% (Cap. 10). O Epílogo inverte a ordem. E 'atravessarem' vem flexionado, 'tomar' e 'reinventar' não.</t>
  </si>
  <si>
    <t xml:space="preserve">'vimos dois sócios abrirem uma segunda curva antes da crise, atravessarem o inverno de liquidez com um corte único e digno e saírem dele com uma marca omnichannel.'</t>
  </si>
  <si>
    <t xml:space="preserve">hoje, ela preside o conselho de uma máquina operacional impecável que gera dividendos perenes e cuida de dezenas de milhares de famílias.</t>
  </si>
  <si>
    <t xml:space="preserve">Adjetivo de vitrine no balanço final: 'máquina operacional impecável', 'trabalho silencioso' (6138), 'ambição feroz' (6164). O retrato de Camila ganharia com um fato da rede.</t>
  </si>
  <si>
    <t xml:space="preserve">'hoje, ela preside o conselho de uma rede de clínicas que funciona sem ela na cadeira e atende dezenas de milhares de famílias.'</t>
  </si>
  <si>
    <t xml:space="preserve">Você chegou ao fim, ou talvez apenas abriu aqui, última página, pela curiosidade de ver como termina.</t>
  </si>
  <si>
    <t xml:space="preserve">O texto trata o fim do Vol. 9 como última página da coleção, mas o Vol. 10 vem depois e o Espelho Final (6158) manda o leitor para ele. A nota de 6110 também fala em 'fechamento da coleção'.</t>
  </si>
  <si>
    <t xml:space="preserve">'Você chegou ao fim da jornada, ou talvez só tenha aberto esta página por curiosidade.' Em 6110: 'Nota de fechamento da jornada'.</t>
  </si>
  <si>
    <t xml:space="preserve">as cerca de 1,1 milhão de palavras aqui reunidas nestes dez volumes</t>
  </si>
  <si>
    <t xml:space="preserve">O Vol. 1 (l. 85) fala em cerca de 915 mil palavras. A edição se chama Enxuta e o fecho repete, aqui e em 6140, um tamanho maior.</t>
  </si>
  <si>
    <t xml:space="preserve">Usar o número do Vol. 1 nos dois lugares ou tirar o número: 'as palavras reunidas nestes dez volumes'.</t>
  </si>
  <si>
    <t xml:space="preserve">Use isto como bússola, não como GPS. Bússola aponta direção. GPS promete rota. Empreendedorismo não tem rota.</t>
  </si>
  <si>
    <t xml:space="preserve">Três frases curtas de efeito em série depois de uma antítese. Bússola contra GPS é imagem gasta, e o fogo do título já dá a imagem central.</t>
  </si>
  <si>
    <t xml:space="preserve">'Use estas páginas como bússola: elas apontam direção, não traçam a rota.'</t>
  </si>
  <si>
    <t xml:space="preserve">Ao longo das 20 fases e cerca de 1,1 milhão de palavras desta coleção</t>
  </si>
  <si>
    <t xml:space="preserve">Quatro parágrafos antes (6112) o texto fala em '21 Fases', como o Vol. 1 (l. 85). A coleção vai da Fase 0 à Fase 20.</t>
  </si>
  <si>
    <t xml:space="preserve">'Ao longo das 21 fases (da Fase 0 à 20)'.</t>
  </si>
  <si>
    <t xml:space="preserve">*IGNIÇÃO 5.0 (Edição Narrativa, outubro de 2026).</t>
  </si>
  <si>
    <t xml:space="preserve">A edição é a 5.2, Edição Narrativa Enxuta, como dizem o frontmatter (l. 6 e 16) e o Vol. 10 (l. 9403). O colofão ficou da versão anterior.</t>
  </si>
  <si>
    <t xml:space="preserve">'IGNIÇÃO v5.2 (Edição Narrativa Enxuta, outubro de 2026).'</t>
  </si>
  <si>
    <t xml:space="preserve">Reflete opiniões dele, e não pretende ser autoridade final sobre nenhum dos temas tratados.</t>
  </si>
  <si>
    <t xml:space="preserve">'Dele' não tem antecedente. A carta acima fala em primeira pessoa ('o tempo que investi'). O leitor não sabe de quem são as opiniões.</t>
  </si>
  <si>
    <t xml:space="preserve">'Reflete as opiniões do autor e não pretende ser autoridade final sobre nenhum dos temas tratados.'</t>
  </si>
  <si>
    <t xml:space="preserve">saiba que o que leu é material de trabalho de uma pessoa específica em uma trajetória específica, use com esse contexto em mente.</t>
  </si>
  <si>
    <t xml:space="preserve">O aviso trata o livro como documento privado que vazou, em choque com a carta ao 'fundador ou fundadora' (6130) e com a publicação aberta. Com 'documento canônico' (6130), soa a bastidor.</t>
  </si>
  <si>
    <t xml:space="preserve">Cortar a frase ou escrever para o leitor público: 'Cada recomendação nasceu de uma trajetória concreta. Ajuste à sua antes de aplicar.' Rever também 'Um documento canônico é...' em 6130.</t>
  </si>
  <si>
    <t xml:space="preserve">### O Espelho Final da Jornada: Que Tipo de Construtor Você Escolhe Ser a Partir de Amanhã às 9h?</t>
  </si>
  <si>
    <t xml:space="preserve">O Espelho Final vem depois de 'Boa sorte.' e do colofão. O livro se despede, assina e volta a fazer perguntas e a prescrever ritual.</t>
  </si>
  <si>
    <t xml:space="preserve">Subir o Espelho Final e o Ritual para logo depois de 6124, antes da carta ao leitor. A carta, 'Boa sorte.' e o colofão ficam por último.</t>
  </si>
  <si>
    <t xml:space="preserve">**Síntese prática em EPÍLOGO:** Ao incorporarem as balizas de *O Espelho Final da Jornada: Que Tipo de...* na operação em São Paulo e Florianópolis, **Lucas e Marina**</t>
  </si>
  <si>
    <t xml:space="preserve">Depois da venda e da segunda empresa de Lucas, o molde ainda põe a dupla "na operação". E o Epílogo fala dos quatro arquétipos, não de um.</t>
  </si>
  <si>
    <t xml:space="preserve">Cortar o molde do Epílogo.</t>
  </si>
  <si>
    <t xml:space="preserve">**Síntese prática em EPÍLOGO:** Ao incorporarem as balizas de *O Espelho Final da Jornada: Que Tipo de...* na operação em São Paulo e Florianópolis, **Lucas e Marina** substituíram decisões reativas por</t>
  </si>
  <si>
    <t xml:space="preserve">O fecho dos quatro arquétipos entrega o Espelho final só a Lucas e Marina, 'na operação' de SP e Florianópolis que eles venderam (Cap. 18). Lucas já está em outra empresa (Cap. 20).</t>
  </si>
  <si>
    <t xml:space="preserve">Apagar o molde. Se quiser uma volta, os quatro numa linha: 'Lucas recomeçou do zero, Camila preside o conselho, Henrique compra e cria empresas, Rafael e Bia mudaram de curva. As três perguntas valem para todos.'</t>
  </si>
  <si>
    <t xml:space="preserve">**Regra de Sobrevivência:** Nenhuma vitória empresarial compensa o fracasso dentro da própria casa ou a perda da própria integridade;</t>
  </si>
  <si>
    <t xml:space="preserve">Paráfrase sem crédito de frase conhecida ('No other success can compensate for failure in the home', atribuída a David O. McKay). O ponto e vírgula monta antítese.</t>
  </si>
  <si>
    <t xml:space="preserve">Creditar ou dizer com voz própria: 'Nenhuma venda compensa uma casa perdida. Construa com ambição no mercado e lealdade aos seus valores.'</t>
  </si>
  <si>
    <t xml:space="preserve">O futuro pertence a quem constrói.</t>
  </si>
  <si>
    <t xml:space="preserve">Frase de palco que fecha o ritual e destoa da carta sóbria que vem antes.</t>
  </si>
  <si>
    <t xml:space="preserve">Cortar. O ritual termina bem em 'antes do meio-dia'.</t>
  </si>
  <si>
    <t xml:space="preserve">No detalhe, o livro cobre: (1) os atores do sistema científico e financeiro (Universidades/ICTs, Governo/Fomento, Corporações/CVC, Venture Studios e toda a escada do Capital de Risco)</t>
  </si>
  <si>
    <t xml:space="preserve">A porta de entrada do volume é uma frase de cerca de 130 palavras, com três blocos numerados e listas entre parênteses. A apresentação vira inventário.</t>
  </si>
  <si>
    <t xml:space="preserve">Quebrar em três frases, uma por frente: "A primeira parte mapeia os atores, os hubs e a regulação. A segunda reúne 42 playbooks setoriais. A terceira traz o Dicionário, a Bibliografia e os Índices." Cortar a lista de autarquias, que o Cap. 4 detalha.</t>
  </si>
  <si>
    <t xml:space="preserve">GLOSSÁRIO DE TERMOS TÉCNICOS (DEFINIÇÕES DOS TERMOS MAIS USADOS NA COLEÇÃO)</t>
  </si>
  <si>
    <t xml:space="preserve">O volume promete um Dicionário único da coleção (l. 3, 24 e 122), mas o sumário e a seção ainda se chamam Glossário. O leitor procura um nome e acha outro.</t>
  </si>
  <si>
    <t xml:space="preserve">Unificar o nome. Se a seção virou o Dicionário da coleção, renomear o título da seção e o item do sumário para DICIONÁRIO DE TERMOS TÉCNICOS.</t>
  </si>
  <si>
    <t xml:space="preserve">Muitos fundadores técnicos quebram no Brasil por descompasso de relógio: negociam com uma universidade federal na velocidade de um fundo de Venture Capital, ou tentaram levantar dinheiro</t>
  </si>
  <si>
    <t xml:space="preserve">Abertura com personagem genérico e tempos verbais trocados (negociam, tentaram). A spin-off que espera doze meses no NIT nunca volta e o capítulo segue como manual de referência.</t>
  </si>
  <si>
    <t xml:space="preserve">Dar nome e número à cena (ex.: Henrique, licença de patente com um NIT de Curitiba, 12 meses de espera, caixa para 8) e retomá-la na seção 3.1 e no filtro. Uniformizar o tempo: "negociam... ou tentam levantar dinheiro".</t>
  </si>
  <si>
    <t xml:space="preserve">grandes corporações e mercados de capitais**: e que cada um responde a métricas, prazos e incentivos institucionais próprios.</t>
  </si>
  <si>
    <t xml:space="preserve">Dois-pontos no lugar do travessão que fechava o aposto. A frase fica com dois dois-pontos e o "e que" solto. Mesmo defeito em 248 ("é o NIT...: como a Inova Unicamp").</t>
  </si>
  <si>
    <t xml:space="preserve">Partir a frase: "...grandes corporações e mercados de capitais. Cada um responde a métricas, prazos e incentivos próprios." Em 248: "é o NIT. Exemplos: a Inova Unicamp, a AUSPIN, a CTIT..."</t>
  </si>
  <si>
    <t xml:space="preserve">Quem já operou nesse mercado sabe que a economia da inovação é governada pelos oito atores mapeados na matriz da seção 2</t>
  </si>
  <si>
    <t xml:space="preserve">Fórmula de autoridade vazia, repetida na abertura do Cap. 2 ("Quem conhece a dinâmica dos ecossistemas sabe que", l. 400). Não traz fonte nem experiência.</t>
  </si>
  <si>
    <t xml:space="preserve">Cortar a moldura e afirmar direto: "A economia da inovação tem oito atores, mapeados na matriz da seção 2."</t>
  </si>
  <si>
    <t xml:space="preserve">Na operação em Belo Horizonte, a virada de maturidade de a **Dra. Camila** em **A ECONOMIA DA INOVAÇÃO E SEUS ATORES: UNIVERSIDADE,...** começou</t>
  </si>
  <si>
    <t xml:space="preserve">A fórmula quebra a concordância ('de a', 'por a') em sete aberturas do Vol. 10 e em dois moldes (1:4486, 10:7635). O leitor vê a costura.</t>
  </si>
  <si>
    <t xml:space="preserve">Se a frase sobreviver, 'da Dra. Camila' e 'pela Dra. Camila'. Melhor cortar a fórmula.</t>
  </si>
  <si>
    <t xml:space="preserve">a virada de maturidade de a **Dra. Camila** em **A ECONOMIA DA INOVAÇÃO E SEUS ATORES: UNIVERSIDADE,...** começou</t>
  </si>
  <si>
    <t xml:space="preserve">Erro de concordância gerado pelo molde ("de a Dra. Camila"), num parágrafo que ainda exibe título de capítulo em caixa alta truncado com reticências.</t>
  </si>
  <si>
    <t xml:space="preserve">Corrigir para "da Dra. Camila" e trocar o molde por uma frase real ou cortá-lo.</t>
  </si>
  <si>
    <t xml:space="preserve">começou quando decidiu atacar *A Regra Invisível do Jogo: A Assimetria dos Oito...* com métricas reais em vez de premissas otimistas de planilha.</t>
  </si>
  <si>
    <t xml:space="preserve">O molde remete a uma seção que não existe mais: o título virou "A Assimetria dos Oito Relógios Institucionais" (l. 141). O mesmo ocorre no Cap. 2 (l. 404).</t>
  </si>
  <si>
    <t xml:space="preserve">Cortar o parágrafo. Se ficar, citar o título atual, sem "Invisível" (adjetivo vetado) e sem reticências.</t>
  </si>
  <si>
    <t xml:space="preserve">com a Fase 14 (Finanças, Governança e Captação) do Volume 5</t>
  </si>
  <si>
    <t xml:space="preserve">O nome dado à Fase 14 não existe na coleção. A fase se chama "Capital para escala, rodadas e eficiência financeira". O Cap. 3 (l. 625) já usa o nome certo.</t>
  </si>
  <si>
    <t xml:space="preserve">Trocar por "a Fase 14 (Capital para Escala) do Volume 5" e, para captação e lógica dos fundos, apontar o Vol. 5, Cap. 9.</t>
  </si>
  <si>
    <t xml:space="preserve">Na economia tradicional, uma rede de padarias, uma fábrica de cimento, um escritório de contabilidade ou uma distribuidora regional, imperam os retornos decrescentes de escala</t>
  </si>
  <si>
    <t xml:space="preserve">A enumeração, que vinha entre travessões, ficou solta entre vírgulas. A frase lê como se padaria e fábrica fossem o sujeito de "imperam".</t>
  </si>
  <si>
    <t xml:space="preserve">"Na economia tradicional (uma rede de padarias, uma fábrica de cimento, um escritório de contabilidade, uma distribuidora regional), imperam os retornos decrescentes de escala..."</t>
  </si>
  <si>
    <t xml:space="preserve">substituíram a adubação nitrogenada mineral na soja brasileira, a estrutura de custo da cultura mudou de patamar</t>
  </si>
  <si>
    <t xml:space="preserve">A frase abre com três exemplos (WhatsApp, Nubank, Embrapa), mas a oração principal fala da "estrutura de custo da cultura", que só serve à soja. Os dois primeiros ficam sem predicado.</t>
  </si>
  <si>
    <t xml:space="preserve">Fechar com oração que sirva aos três: "...o setor inteiro mudou de patamar. Curvas de custo antigas desabaram e mercados novos nasceram."</t>
  </si>
  <si>
    <t xml:space="preserve">Quatro propriedades estruturais separam radicalmente a economia da inovação da economia tradicional:</t>
  </si>
  <si>
    <t xml:space="preserve">Intensificadores em série: "radicalmente" (166), "massivamente" (170), "prestação de contas impecável" (197), "baixíssimas" (275), "retorno extraordinário" (308), "outliers extremos" (319).</t>
  </si>
  <si>
    <t xml:space="preserve">Cortar advérbios e superlativos: "Quatro propriedades separam a economia da inovação da tradicional." "Taxas mensais baixas." "Fundos com retorno alto."</t>
  </si>
  <si>
    <t xml:space="preserve">(cerca de 1% a 5% de cada safra investida, segundo levantamentos históricos da Correlation Ventures e da Horsley Bridge) concentra mais de 80% do retorno</t>
  </si>
  <si>
    <t xml:space="preserve">O dado mais citado da Horsley Bridge é outro: cerca de 6% dos aportes geraram perto de 60% do retorno. O "spread fixo de 3% a 8%" também destoa do spread bancário brasileiro.</t>
  </si>
  <si>
    <t xml:space="preserve">Conferir e citar o número com base e período (Horsley Bridge, 1985 a 2014). Desfazer o parêntese dentro do parêntese: a nota dos 65% da Correlation Ventures vira frase própria.</t>
  </si>
  <si>
    <t xml:space="preserve">Nos dados da Correlation Ventures (mais de 21 mil rodadas), 65% não devolvem o capital e só 4% rendem 10 vezes ou mais. No estudo da Horsley Bridge com cerca de 7 mil investimentos, 6% dos negócios geraram 60% do retorno. Nenhuma das duas fala em 1% a 5% com mais de 80%.</t>
  </si>
  <si>
    <t xml:space="preserve">https://sethlevine.com/archives/2014/08/venture-outcomes-are-even-more-skewed-than-you-think.html, https://valueaddvc.com/blog/the-power-law-in-vc-returns-why-one-investment-defines-a-fund</t>
  </si>
  <si>
    <t xml:space="preserve">**5. Fundos de Venture Capital (Seed a Series B+)**</t>
  </si>
  <si>
    <t xml:space="preserve">Mistura de "Series" e "Série" na mesma tabela ("Series B/C" na l. 200, "Série A/B" na l. 202) e no trecho (213, 291, 296, 318, 577, 587).</t>
  </si>
  <si>
    <t xml:space="preserve">Padronizar em "Série A", "Série B" e "Série B+" em todo o trecho, inclusive títulos, tabelas e diagramas, como pede a regra do autor.</t>
  </si>
  <si>
    <t xml:space="preserve">E --&gt;|"Subvenção Econômica (Finep / FAPESP PIPE) para Startups e Bolsas/FNDCT para ICTs"| U</t>
  </si>
  <si>
    <t xml:space="preserve">No diagrama, a subvenção "para Startups" sai do Estado e chega às Universidades, e "Compras (CPSI)" chega aos fundos de VC (l. 221). O CPSI contrata a startup, não o fundo.</t>
  </si>
  <si>
    <t xml:space="preserve">Criar um nó "Startup" no centro do fluxo e ligar a ele a subvenção (Finep, PIPE), o CPSI e os contratos de venture client. Deixar para as ICTs só bolsas e FNDCT.</t>
  </si>
  <si>
    <t xml:space="preserve">validação em ambiente relevante/simulado (TRL 5) e demonstração de protótipo em ambiente operacional relevante (TRL 6)</t>
  </si>
  <si>
    <t xml:space="preserve">Na escala da NASA, TRL 6 é protótipo em ambiente relevante e TRL 7 é protótipo em ambiente operacional. "Ambiente operacional relevante" mistura os dois níveis.</t>
  </si>
  <si>
    <t xml:space="preserve">TRL 6: "demonstração de protótipo em ambiente relevante". TRL 7 (l. 244): "demonstração de protótipo em ambiente operacional", sem "escala real".</t>
  </si>
  <si>
    <t xml:space="preserve">a **AUSPIN (USP)**, a **CTIT (UFMG)** e o **DCTA/ITA**</t>
  </si>
  <si>
    <t xml:space="preserve">O DCTA é departamento do Comando da Aeronáutica, não NIT universitário. E a Inova Unicamp não é "berço" das empresas-filhas, que nascem de ex-alunos e são só mapeadas por ela.</t>
  </si>
  <si>
    <t xml:space="preserve">Trocar "DCTA/ITA" pelo NIT do ITA ou por outro NIT universitário. Reescrever: "Inova Unicamp, que acompanha mais de mil empresas-filhas da universidade", com o número atualizado.</t>
  </si>
  <si>
    <t xml:space="preserve">tecnologias que formam a espinha dorsal da economia moderna: a internet (DARPA), o GPS (Marinha dos EUA)</t>
  </si>
  <si>
    <t xml:space="preserve">Os travessões viraram dois-pontos e a lista ficou entre o sujeito ("tecnologias") e o verbo ("foram financiadas"), com dois dois-pontos na mesma frase. A leitura trava.</t>
  </si>
  <si>
    <t xml:space="preserve">"Como mostrou Mariana Mazzucato em O Estado Empreendedor, a internet, o GPS, as telas sensíveis ao toque, a Siri e os algoritmos de busca foram financiados pelo Estado no estágio de maior incerteza, não pelo capital de risco privado."</t>
  </si>
  <si>
    <t xml:space="preserve">o GPS (Marinha dos EUA)</t>
  </si>
  <si>
    <t xml:space="preserve">O GPS nasceu no Departamento de Defesa dos EUA (programa NAVSTAR, conduzido pela Força Aérea). Atribuí-lo à Marinha é impreciso e não parece ser o que Mazzucato registra.</t>
  </si>
  <si>
    <t xml:space="preserve">Trocar por "o GPS (Departamento de Defesa dos EUA)" e conferir as demais atribuições na edição brasileira de O Estado Empreendedor.</t>
  </si>
  <si>
    <t xml:space="preserve">O GPS foi financiado e desenvolvido pelo Departamento de Defesa dos EUA, atribuição usada nos textos sobre a tese de Mazzucato. Atribuí-lo só à Marinha é impreciso.</t>
  </si>
  <si>
    <t xml:space="preserve">https://redesign.time.com/4092375/how-the-government-created-your-cell-phone</t>
  </si>
  <si>
    <t xml:space="preserve">que proibiu o contingenciamento do FNDCT e elevou o orçamento anual do fundo para a casa de R$ 10 bilhões a R$ 12 bilhões entre 2023 e 2026</t>
  </si>
  <si>
    <t xml:space="preserve">A LC 177 vedou o contingenciamento, mas não fixou orçamento. Os valores de 2025 e 2026 podem ter passado de R$ 12 bilhões. Dado que envelhece rápido e pede fonte e ano.</t>
  </si>
  <si>
    <t xml:space="preserve">"A LC 177/2021 proibiu o contingenciamento do FNDCT. Desde então o fundo executa entre R$ X e R$ Y bilhões por ano (MCTI, LOA 2026)." Levar a remissão aos Caps. 21 e 32 para frase própria.</t>
  </si>
  <si>
    <t xml:space="preserve">A LC 177/2021 proibiu o contingenciamento do FNDCT, mas não fixou valor. O orçamento do fundo foi de cerca de R$ 14,7 bilhões em 2025 e de cerca de R$ 17,7 bilhões em 2026, acima da faixa de R$ 10 a 12 bilhões.</t>
  </si>
  <si>
    <t xml:space="preserve">https://convergenciadigital.com.br/governo/decretos-injetam-r-35-bilhoes-na-finep-e-projetam-r-30-bilhoes-para-inovacao-ate-2028/</t>
  </si>
  <si>
    <t xml:space="preserve">Fase 1 de demonstração de viabilidade técnica com teto de até R$ 300 mil, Fase 2 de desenvolvimento de pesquisa com teto de até R$ 1,5 milhão</t>
  </si>
  <si>
    <t xml:space="preserve">O Vol. 5, Cap. 12 dá ao PIPE "R$ 200 mil a R$ 1 milhão". Os tetos precisam bater. E o PIPE Empreendedor é programa de capacitação, não financia a Fase 3.</t>
  </si>
  <si>
    <t xml:space="preserve">Conferir os tetos vigentes na FAPESP em 2026 e alinhar os dois volumes. Na Fase 3, citar o apoio real (chamadas conjuntas com a Finep) e mover o PIPE Empreendedor para capacitação.</t>
  </si>
  <si>
    <t xml:space="preserve">enquanto a empresa entra com o restante e a unidade EMBRAPII entra com horas de pesquisadores e equipamentos.</t>
  </si>
  <si>
    <t xml:space="preserve">Se a empresa cobre "o restante", não sobra parcela para a unidade. No modelo usual, a EMBRAPII aporta até um terço, a empresa ao menos um terço e a unidade completa com recursos e horas.</t>
  </si>
  <si>
    <t xml:space="preserve">"A EMBRAPII cobre até um terço, a empresa entra com ao menos um terço e a unidade credenciada completa com horas de pesquisadores e equipamentos." Conferir as regras de 2026.</t>
  </si>
  <si>
    <t xml:space="preserve">os fundos **Criatec (I, II, III e 4 ASG)**, o **Fundo Primatec**</t>
  </si>
  <si>
    <t xml:space="preserve">Nomes e numeração de fundos que pedem checagem: "Criatec 4 ASG" e "Fundo Primatec" não são referências que o leitor do setor reconheça de imediato.</t>
  </si>
  <si>
    <t xml:space="preserve">Conferir no BNDES e na Finep os nomes oficiais e citar cada fundo com o ano de lançamento.</t>
  </si>
  <si>
    <t xml:space="preserve">um adicional de 60% a 80% dos dispêndios com P&amp;D (podendo chegar a 100% de exclusão adicional com patente concedida ou cultivar registrado)</t>
  </si>
  <si>
    <t xml:space="preserve">Percentuais corretos pela Lei 11.196, mas o corte linear de benefícios fiscais federais discutido em 2025 pode ter atingido a Lei do Bem e a Lei de Informática (l. 266).</t>
  </si>
  <si>
    <t xml:space="preserve">Confirmar se lei de 2025 ou 2026 reduziu a exclusão da Lei do Bem ou os créditos da Lei de Informática. Datar: "regras vigentes em outubro de 2026", com fonte.</t>
  </si>
  <si>
    <t xml:space="preserve">A exclusão adicional da Lei do Bem segue de 60% a 80%, mais 20% com patente ou cultivar. A IN RFB 2.305/2025 protegeu os arts. 19, 19-A e 26 da Lei 11.196/2005 da redução linear de 10% da LC 224/2025, e a Lei de Informática também ficou fora (art. 4º, § 8º, XIII).</t>
  </si>
  <si>
    <t xml:space="preserve">https://www.ey.com/content/dam/ey-unified-site/ey-com/pt-br/campaigns/tax/documents/ey-brasil-alert-decreto-12808-in-rfb2305-01-06-2026.pdf | https://tagdlaw.com.br/desafios-trazidos-pela-lc-224-e-a-lei-do-bem-como-alternativa-para-frear-aumento-da-carga-tributaria/</t>
  </si>
  <si>
    <t xml:space="preserve">Agrupar incubadoras, aceleradoras e *Venture Studios* no mesmo saco conceitual custa caro ao fundador. São quatro modelos econômicos</t>
  </si>
  <si>
    <t xml:space="preserve">Anuncia três tipos e conta quatro. O quarto (comunidades como Endeavor e Cubo) só aparece no fim da lista, sem ter sido anunciado.</t>
  </si>
  <si>
    <t xml:space="preserve">"Agrupar incubadoras, aceleradoras, venture studios e comunidades de fundadores no mesmo saco custa caro. São quatro modelos econômicos..."</t>
  </si>
  <si>
    <t xml:space="preserve">Darwin Startups, ACE, Quintal, Wow, Brasil Innovators/Endeavor no Brasil</t>
  </si>
  <si>
    <t xml:space="preserve">A Endeavor aparece como aceleradora que toma equity e, duas linhas abaixo (l. 278), como comunidade que não toma equity. "Brasil Innovators" não é programa conhecido.</t>
  </si>
  <si>
    <t xml:space="preserve">Tirar a Endeavor da lista de aceleradoras e confirmar cada nome. Na YC, detalhar o acordo padrão se ainda vigente em 2026: US$ 125 mil por 7% mais US$ 375 mil em SAFE sem teto.</t>
  </si>
  <si>
    <t xml:space="preserve">os fundadores operacionais devem reter **pelo menos 70% do *cap table* somado após a rodada Seed** em trajetórias independentes</t>
  </si>
  <si>
    <t xml:space="preserve">Chama a regra de "unificada" e "aplicada também no filtro", mas o filtro (l. 387) pede "pelo menos 60% a 70%". No caso do venture studio, o marco "antes do Seed" some no filtro.</t>
  </si>
  <si>
    <t xml:space="preserve">Escolher um número e um marco e repetir igual nos dois lugares, por exemplo: "ao menos 65% somados após o Seed, ou 50% antes do Seed quando a empresa nasce num venture studio".</t>
  </si>
  <si>
    <t xml:space="preserve">investimentos diretos em rodadas Seed e Series A (cheques de R$ 1 milhão a R$ 15 milhões)</t>
  </si>
  <si>
    <t xml:space="preserve">Family offices estão no Ator 4, cujo ticket na matriz e na abertura da seção é de R$ 200 mil a R$ 3 milhões por rodada (l. 199 e 287). Cheques de até R$ 15 milhões em Série A são do Ator 5.</t>
  </si>
  <si>
    <t xml:space="preserve">Ajustar a faixa da matriz para incluir family offices ou levar os cheques de Série A para a seção 3.5 e manter no Ator 4 só o investimento direto em Seed.</t>
  </si>
  <si>
    <t xml:space="preserve">(ex.: Maya Capital, Latitud Ventures, Bossa Invest, Domino Ventures, ABSeed)</t>
  </si>
  <si>
    <t xml:space="preserve">"Domino Ventures" não corresponde a gestora brasileira conhecida. Pode ser confusão com a Domo Invest.</t>
  </si>
  <si>
    <t xml:space="preserve">Conferir o nome e corrigir. Listas de gestoras envelhecem rápido: datar ("gestoras ativas em 2026").</t>
  </si>
  <si>
    <t xml:space="preserve">achando que o sócio do fundo (*General Partner*) não está avaliando se a empresa será apenas um bom negócio lucrativo que fatura R$ 20 milhões por ano: ele precisa saber se</t>
  </si>
  <si>
    <t xml:space="preserve">O sentido se inverteu. O engano do fundador é achar que o GP avalia se a empresa será um bom negócio. A frase atribui ao fundador a visão certa e depois a "corrige".</t>
  </si>
  <si>
    <t xml:space="preserve">"Muitos fundadores entram na reunião achando que o sócio do fundo avalia se a empresa será um bom negócio de R$ 20 milhões por ano. Ele mede outra coisa: se a fatia do fundo pode devolver o veículo inteiro."</t>
  </si>
  <si>
    <t xml:space="preserve">você precisa dominar a equação financeira do fundo (detalhada na Fase 14, no Volume 5):</t>
  </si>
  <si>
    <t xml:space="preserve">A Fase 14 do Vol. 5 não trata de GP, LP, carry nem Power Law. A matemática do fundo está no Vol. 5, Cap. 9 ("Dentro da mente do General Partner").</t>
  </si>
  <si>
    <t xml:space="preserve">Trocar por "(ver Vol. 5, Cap. 9, Captação de equity)".</t>
  </si>
  <si>
    <t xml:space="preserve">(na linha de decisões estratégicas baseadas em teoria, cf. Felin, Gambardella &amp; Zenger, *Strategy Science* 9(4), 2024, pp. 297–310)</t>
  </si>
  <si>
    <t xml:space="preserve">Citação acadêmica enfiada na definição de GP, sem uso no argumento. Interrompe a frase e soa colada por obrigação. Volume, número e páginas pedem checagem.</t>
  </si>
  <si>
    <t xml:space="preserve">Cortar daqui. Se a ideia importa, levá-la para uma frase própria sobre como bons GPs escrevem teses, com a referência conferida na Bibliografia.</t>
  </si>
  <si>
    <t xml:space="preserve">tipicamente IPCA + 6% a 8% a.a. no Brasil ou 6% a 8% a.a. em dólar</t>
  </si>
  <si>
    <t xml:space="preserve">Hurdle de 6% a 8% é padrão de private equity. Fundos de VC americanos em geral não têm retorno preferencial. Generalizar para VC em dólar induz erro de negociação.</t>
  </si>
  <si>
    <t xml:space="preserve">"...(hurdle, comum em FIPs brasileiros, em geral IPCA mais 6% a 8% ao ano, e raro em fundos de VC americanos)". Conferir com dados da ABVCAP.</t>
  </si>
  <si>
    <t xml:space="preserve">(taxa menor que a mortalidade geral de startups porque a carteira já passou pela seleção do Seed e da Série A)</t>
  </si>
  <si>
    <t xml:space="preserve">10 a 12 perdas em 25 contradiz a l. 178 (65% das investidas não devolvem o capital, dado que já mede carteiras de VC) e o Vol. 5, Cap. 9 ("seis ou sete somem"). A justificativa não para em pé.</t>
  </si>
  <si>
    <t xml:space="preserve">Usar a mesma base nos três lugares, por exemplo: "das 25, 15 ou 16 devolvem menos que o aportado, 6 a 8 têm saídas modestas e 1 a 3 devolvem o fundo". Cortar a justificativa entre parênteses.</t>
  </si>
  <si>
    <t xml:space="preserve">o que move apenas 1,6% da agulha de um fundo de R$ 500 milhões</t>
  </si>
  <si>
    <t xml:space="preserve">Decalque de "move the needle", embaralhado: agulha não tem porcentagem. Outras imagens gastas: "cadeia alimentar de semicondutores" (238), "esmagado pela frustração" (192), "xerifes" (360).</t>
  </si>
  <si>
    <t xml:space="preserve">"...gera R$ 8 milhões para o fundo, 1,6% de um veículo de R$ 500 milhões." Trocar as demais imagens por termos literais.</t>
  </si>
  <si>
    <t xml:space="preserve">Uma classe de ativos em rápida expansão no Brasil (que já figura entre os maiores mercados de *Search Funds* do mundo fora dos Estados Unidos e da Espanha (segundo os levantamentos bienais</t>
  </si>
  <si>
    <t xml:space="preserve">O item abre com frase sem verbo e parêntese dentro de parêntese. O ranking atribuído ao IESE e a Stanford também pede conferência.</t>
  </si>
  <si>
    <t xml:space="preserve">"Os search funds crescem rápido no Brasil, que está entre os maiores mercados fora dos EUA e da Espanha, segundo o estudo bienal do IESE." Conferir o ranking no estudo mais recente.</t>
  </si>
  <si>
    <t xml:space="preserve">A corporação não quer ser sua sócia; ela quer ser sua **cliente pagante** para resolver uma dor de eficiência, custo ou receita.</t>
  </si>
  <si>
    <t xml:space="preserve">Ponto e vírgula montando a antítese "não quer X, quer Y". O capítulo tem cerca de 25 pontos e vírgulas na prosa, vários juntando duas frases (238, 373, 375).</t>
  </si>
  <si>
    <t xml:space="preserve">"A corporação quer ser sua cliente pagante, não sua sócia, e paga para resolver uma dor de eficiência, custo ou receita." Nos demais casos, trocar por ponto.</t>
  </si>
  <si>
    <t xml:space="preserve">o simples ato de cadastrar sua startup no sistema de compras/ERP da corporação já vence 80% da barreira burocrática para o contrato definitivo</t>
  </si>
  <si>
    <t xml:space="preserve">Precisão inventada: não há como medir "80% da barreira". O mesmo em 374 ("valendo três vezes mais e diluindo metade"). E R$ 30 mil a R$ 80 mil não é "valor simbólico".</t>
  </si>
  <si>
    <t xml:space="preserve">"...cadastrar a startup como fornecedora já vence a etapa mais lenta rumo ao contrato." Em 374: "valendo mais e diluindo menos", ou um caso com números reais.</t>
  </si>
  <si>
    <t xml:space="preserve">Itaú Ventures, Bradesco/Inovabra Ventures, Gerdau Next Ventures, Vale Ventures, Raízen Ventures, Suzano Ventures, Oxygea (Braskem), Eretz.bio</t>
  </si>
  <si>
    <t xml:space="preserve">Lista que envelhece rápido e mistura categorias. A Eretz.bio é incubadora do Einstein, não CVC. "Itaú Ventures" e "Raízen Ventures" pedem confirmação como veículos ativos.</t>
  </si>
  <si>
    <t xml:space="preserve">Confirmar cada nome e separar CVCs com fundo próprio de programas de inovação aberta. Datar a lista ("veículos ativos em 2026").</t>
  </si>
  <si>
    <t xml:space="preserve">(a) **Comprar Tempo (*Build vs. Buy*)**, levaria 4 anos para construir internamente a tecnologia e a carteira de clientes que a startup já tem</t>
  </si>
  <si>
    <t xml:space="preserve">A vírgula entrou no lugar do travessão e deixou "levaria" sem sujeito. Os itens (b) e (c) usam dois-pontos, o que confirma a troca mecânica.</t>
  </si>
  <si>
    <t xml:space="preserve">"(a) Comprar tempo (build vs. buy): a corporação levaria quatro anos para construir a tecnologia e a carteira de clientes que a startup já tem."</t>
  </si>
  <si>
    <t xml:space="preserve">após a janela de 2020 e 2021 que levou à B3 empresas de diferentes portes, como Locaweb, Bemobi, Méliuz e Intelbras, além de veteranas como TOTVS e Sinqia</t>
  </si>
  <si>
    <t xml:space="preserve">Dá a entender que TOTVS (listada em 2006) e Sinqia (2013) estrearam nessa janela. O parêntese tem 60 palavras e "como visto no Capítulo 3" remete para frente. Conferir IPOs de 2025 e 2026.</t>
  </si>
  <si>
    <t xml:space="preserve">"Depois da janela de 2020 e 2021, que levou à bolsa Locaweb, Méliuz, Bemobi e Intelbras, a B3 passou anos sem IPO de tecnologia." Trocar "como visto" por "como mostra o Capítulo 3".</t>
  </si>
  <si>
    <t xml:space="preserve">TOTVS e Sinqia não estrearam na janela de 2020 e 2021. A TOTVS abriu capital em 2006, ainda como Microsiga, e a Sinqia em 2013. A Evertec concluiu a compra da Sinqia em 1º/11/2023.</t>
  </si>
  <si>
    <t xml:space="preserve">https://www.infomoney.com.br/?p=2285853 | https://capitalaberto.com.br/opiniao/artigos/2008/10/um-sonho-sem-limites</t>
  </si>
  <si>
    <t xml:space="preserve">que movimenta entre US$ 130 bilhões e US$ 160 bilhões por ano (segundo relatórios anuais da Jefferies e do Lazard)</t>
  </si>
  <si>
    <t xml:space="preserve">Os relatórios mais recentes indicam volume maior em 2025. E esse mercado é quase todo de private equity (LP-led e GP-led), não de compra direta de ações de fundadores, como o texto sugere.</t>
  </si>
  <si>
    <t xml:space="preserve">Atualizar com o último relatório da Jefferies (ano e valor) e separar o mercado de PE da fatia de VC direto. Conferir também a série de Jay Ritter sobre idade no IPO ("6 anos nos anos 2000").</t>
  </si>
  <si>
    <t xml:space="preserve">Segundo a Jefferies, o mercado secundário global somou US$ 240 bilhões em 2025, alta de 48% sobre 2024: US$ 125 bilhões em LP-led e US$ 115 bilhões em GP-led, com buyout em cerca de 70% do GP-led. É mercado sobretudo de private equity, não de compra de ações de fundadores.</t>
  </si>
  <si>
    <t xml:space="preserve">https://www.jefferies.com/insights/the-big-picture/2025-global-secondary-market-review-another-record-breaking-year/</t>
  </si>
  <si>
    <t xml:space="preserve">As agendas **BC+ (2016) e BC# (a partir de 2019) do Banco Central do Brasil**, somadas aos marcos legais e infralegais do período (a regulamentação das SCDs e SEPs</t>
  </si>
  <si>
    <t xml:space="preserve">Frase de mais de 100 palavras com lista entre parênteses separada por pontos e vírgulas. O padrão se repete em 259, 261 e 362.</t>
  </si>
  <si>
    <t xml:space="preserve">Partir em três frases: a agenda do BC, os marcos (SCD e SEP, duplicata escritural, Pix, Open Finance) e a modernização da CVM. Os marcos podem virar lista curta de referência.</t>
  </si>
  <si>
    <t xml:space="preserve">e 6 (Política Pública como Vetor) deste volume</t>
  </si>
  <si>
    <t xml:space="preserve">O Cap. 6 se chama "Política Pública como Estratégia". Remissão com nome antigo.</t>
  </si>
  <si>
    <t xml:space="preserve">Trocar por "6 (Política Pública como Estratégia)".</t>
  </si>
  <si>
    <t xml:space="preserve">As 5 Leis de Alinhamento entre Fundador e Atores da Inovação</t>
  </si>
  <si>
    <t xml:space="preserve">Rótulos em série sem hierarquia: Oito Relógios, Física Econômica, Tríade de Riscos, Dead Equity Universitário, POC Purgatory, Regra de Bolso, Regra de ouro, 5 Leis, Teste da Lei de Potência.</t>
  </si>
  <si>
    <t xml:space="preserve">Eleger um conceito-mãe (a Assimetria dos Oito Relógios) e pendurar nele os demais como aplicações. Cortar rótulos que só nomeiam conselhos ("Regra de ouro", "Regra de Bolso").</t>
  </si>
  <si>
    <t xml:space="preserve">A dentista de BH é o único arquétipo do capítulo e só aparece nos dois moldes (149 e 381). Num capítulo sobre NIT, Finep, EMBRAPII e VC, ela não tem cena nem papel.</t>
  </si>
  <si>
    <t xml:space="preserve">Trocar por Henrique, cujo arco na bíblia passa por Finep, BNDES e EMBRAPII, ou por Lucas e Marina na Série A, e dar a ele uma cena real (licenciamento com NIT, subvenção) que volte no filtro.</t>
  </si>
  <si>
    <t xml:space="preserve">O seu negócio tem estrutura de custos e mercado endereçável para devolver de 10x a 30x o capital de um fundo de Venture Capital</t>
  </si>
  <si>
    <t xml:space="preserve">Devolver 10 a 30 vezes o capital de um fundo inteiro é impossível na conta do próprio capítulo, que pede 3x para o fundo. O múltiplo certo é sobre o cheque investido.</t>
  </si>
  <si>
    <t xml:space="preserve">"...para devolver de 10x a 30x o cheque que o fundo investir, ou você está forçando uma boa empresa de dividendos a vestir roupa de unicórnio?"</t>
  </si>
  <si>
    <t xml:space="preserve">Ele abriu sua startup isolado de qualquer polo técnico, tentou contratar engenheiros seniores pagando salários inflacionados da Faria Lima</t>
  </si>
  <si>
    <t xml:space="preserve">"Ele" não tem referente: a frase anterior fala de "empresas brasileiras", no plural. O personagem da abertura sumiu na edição e a cena nunca volta no capítulo.</t>
  </si>
  <si>
    <t xml:space="preserve">Nomear o personagem ("O fundador turista abriu sua startup longe de qualquer polo técnico...") ou usar Rafael e Bia, divididos entre Recife e Goiânia, e retomá-los na seção 5 e no filtro.</t>
  </si>
  <si>
    <t xml:space="preserve">Florianópolis, Recife ou Campina Grande/UFCG, onde a formação acadêmica em computação e engenharia é forte</t>
  </si>
  <si>
    <t xml:space="preserve">Campina Grande é recomendada como polo de engenharia, mas fica fora da tabela dos 15 hubs. Manaus (ZFM, hardware) e Fortaleza também, e o Nordeste se resume a Recife.</t>
  </si>
  <si>
    <t xml:space="preserve">Incluir Campina Grande junto ao polo do Recife ou em linha própria e citar Manaus no bloco de hardware. Ou tirar Campina Grande da recomendação.</t>
  </si>
  <si>
    <t xml:space="preserve">O segredo dos fundadores que escalam com metade do caixa dos concorrentes é **A Arbitragem Geográfica de Talento e Distribuição**</t>
  </si>
  <si>
    <t xml:space="preserve">Precisão inventada e fórmula de segredo. No capítulo: "metade do caixa" (402), "48 a 72 horas em Shenzhen" (497), "turnover de 35% ao ano" (574), "resolve 100% da sua vida em 48 horas" (584).</t>
  </si>
  <si>
    <t xml:space="preserve">"Fundadores que gastam menos para escalar costumam praticar a Arbitragem Geográfica de Talento e Distribuição..." Dar fonte aos números ou trocá-los por ordem de grandeza.</t>
  </si>
  <si>
    <t xml:space="preserve">Ao estruturarem a frente de **GEOGRAFIA MUNDIAL DA INOVAÇÃO: CONTINENTES,...** a partir de Recife e Goiânia, **Rafael e Bia** esbarraram exatamente no desafio</t>
  </si>
  <si>
    <t xml:space="preserve">Abertura de fórmula: título em caixa alta truncado, chamada truncada e frase sem sentido ('estruturar a frente de Geografia Mundial'). São 22 no Vol. 10 com Camila ou a dupla e uma no Vol. 9 (9:4526).</t>
  </si>
  <si>
    <t xml:space="preserve">Cortar as 23 frases. O Vol. 10 já abre com o 'turista' e a regra do jogo e não precisa de arquétipo.</t>
  </si>
  <si>
    <t xml:space="preserve">Ao estruturarem a frente de **GEOGRAFIA MUNDIAL DA INOVAÇÃO: CONTINENTES,...** a partir de Recife e Goiânia, **Rafael e Bia** esbarraram exatamente no desafio de *A Regra Invisível do Jogo: A Arbitragem...*</t>
  </si>
  <si>
    <t xml:space="preserve">Molde sem sentido ("estruturar a frente de" um título de capítulo) e com remissão a título que mudou: a seção agora é "A Regra do Jogo: A Arbitragem Geográfica..." (l. 396).</t>
  </si>
  <si>
    <t xml:space="preserve">Cortar. Se Rafael e Bia ficarem, dar a eles uma cena: a operação de Bia em Goiânia, o marketing de Rafael no Recife e o custo de decidir à distância.</t>
  </si>
  <si>
    <t xml:space="preserve">A seguir, sintetizamos o escopo deste capítulo sobre a distribuição espacial dos polos mundiais, as vantagens estruturais brasileiras e os 15 hubs nacionais:</t>
  </si>
  <si>
    <t xml:space="preserve">Metadiscurso que anuncia o callout seguinte e muda para "nós" num livro escrito para "você".</t>
  </si>
  <si>
    <t xml:space="preserve">Cortar a frase. O callout "Posição no livro" já cumpre esse papel.</t>
  </si>
  <si>
    <t xml:space="preserve">a Fase 14 (Captação e Estrutura Offshore) do Volume 5, a Fase 16 (Recrutamento e Trabalho Remoto) do Volume 6</t>
  </si>
  <si>
    <t xml:space="preserve">A Fase 14 não trata de estrutura offshore (o flip está no Vol. 9, Cap. 5) e o trabalho remoto está no Vol. 6, Cap. 15, não na Fase 16.</t>
  </si>
  <si>
    <t xml:space="preserve">"...o Vol. 9, Cap. 5 (Internacionalização), o Vol. 6, Cap. 15 (Remote, Hybrid e Distribuído) e a Fase 16 (Time e Liderança) do Volume 6".</t>
  </si>
  <si>
    <t xml:space="preserve">repousa sobre três pilares clássicos, **Alfred Marshall (1890)**, **Michael Porter (1990)** e **Enrico Moretti (2012, *The New Geography of Jobs*)**</t>
  </si>
  <si>
    <t xml:space="preserve">Porter é anunciado como pilar e some: a subseção seguinte vira "Marshall-Moretti" e o diamante de Porter nunca aparece. Nome citado por obrigação.</t>
  </si>
  <si>
    <t xml:space="preserve">Cortar Porter ou usar o diamante na leitura dos hubs (demanda local exigente, indústrias correlatas). Tirar "clássicos" de Moretti, que é de 2012.</t>
  </si>
  <si>
    <t xml:space="preserve">que já escalaram um produto de 0 a 10 milhões de usuários: e essas pessoas não se formam em livros</t>
  </si>
  <si>
    <t xml:space="preserve">Dois-pontos seguido de "e" no lugar do travessão. O mesmo defeito em 577 ("em São Paulo (Capital): ou no polo").</t>
  </si>
  <si>
    <t xml:space="preserve">"...que já escalaram um produto de 0 a 10 milhões de usuários. Essas pessoas se formam dentro de outros outliers, e não em livros."</t>
  </si>
  <si>
    <t xml:space="preserve">Já o **conhecimento tácito**: qual arquitetura de cobrança reduziu a fraude no Pix em 40% na semana passada</t>
  </si>
  <si>
    <t xml:space="preserve">Os travessões viraram dois-pontos: a frase ganha dois dois-pontos e o sujeito fica separado do verbo ("viaja") por uma lista inteira. O leitor perde a estrutura.</t>
  </si>
  <si>
    <t xml:space="preserve">"Já o conhecimento tácito viaja na velocidade dos cafés, dos jantares de fundadores e das trocas de funcionários: qual arquitetura reduziu a fraude no Pix, qual fundo está com caixa travado, que cláusula um banco passou a exigir."</t>
  </si>
  <si>
    <t xml:space="preserve">Um polo de inovação não nasce quando o governo inaugura um prédio de vidro; ele atinge massa crítica quando ocorre a</t>
  </si>
  <si>
    <t xml:space="preserve">Antítese montada com ponto e vírgula. O capítulo tem cerca de 33 pontos e vírgulas na prosa, muitos em listas de cidades que pediam ponto (480, 498, 507, 513).</t>
  </si>
  <si>
    <t xml:space="preserve">"Um polo de inovação atinge massa crítica com a primeira onda de exits, que transforma funcionários em milionários que voltam a empreender e investir, e não quando o governo inaugura um prédio."</t>
  </si>
  <si>
    <t xml:space="preserve">criaram ou lideraram **Tesla, SpaceX, LinkedIn, YouTube, Palantir, Affirm, Yelp, Yammer, Founders Fund e sócios de casas como Khosla Ventures e Sequoia Capital**</t>
  </si>
  <si>
    <t xml:space="preserve">A lista quebra ("criaram... sócios de casas") e cita Yammer e Khosla sem David Sacks e Keith Rabois, que as ligam ao PayPal. Musk não fundou a Tesla, entrou como investidor.</t>
  </si>
  <si>
    <t xml:space="preserve">"...criaram ou lideraram Tesla, SpaceX, LinkedIn, YouTube, Palantir, Affirm, Yelp e Yammer, fundaram o Founders Fund e viraram sócios da Sequoia e da Khosla." Incluir Sacks e Rabois entre os nomes.</t>
  </si>
  <si>
    <t xml:space="preserve">(como a Canary, cofundada por Florian Hagenbuch e Mate Pencz, da Loft, ao lado de Marcos Toledo e Julio Vasconcellos</t>
  </si>
  <si>
    <t xml:space="preserve">O exemplo da "máfia ex-99" não cita nenhum egresso da 99. Os sócios nomeados vêm da Loft e do Peixe Urbano. Ou falta o elo com a 99 ou o exemplo está no item errado.</t>
  </si>
  <si>
    <t xml:space="preserve">Verificar quem da 99 participou da Canary e citá-lo. Se ninguém, usar um exemplo de ex-99 que empreende ou investe e mover a Canary para outro item.</t>
  </si>
  <si>
    <t xml:space="preserve">A Canary foi criada por volta de 2017 por Florian Hagenbuch e Mate Pencz (Printi e Loft), Marcos Toledo e Patrick de Picciotto (M Square e Velt) e Julio Vasconcellos (Peixe Urbano). Nenhum fundador veio da 99, então o exemplo não ilustra a máfia ex-99.</t>
  </si>
  <si>
    <t xml:space="preserve">https://www.infomoney.com.br/?p=1731224</t>
  </si>
  <si>
    <t xml:space="preserve">com políticas de imigração de talentos e incentivos fiscais de P&amp;D (SR&amp;ED) altamente competitivos</t>
  </si>
  <si>
    <t xml:space="preserve">Desde 2024 o Canadá apertou a imigração (tetos para estudantes, mudanças no Start-up Visa). Em outubro de 2026 a afirmação pode estar defasada.</t>
  </si>
  <si>
    <t xml:space="preserve">Verificar o status do Start-up Visa e das vias para talentos em 2026 e ajustar: "incentivo de P&amp;D (SR&amp;ED) generoso e imigração mais restrita desde 2024".</t>
  </si>
  <si>
    <t xml:space="preserve">O SR&amp;ED ficou mais generoso: o orçamento de novembro de 2025 elevou de C$ 3 milhões para C$ 6 milhões o teto de gastos do crédito reembolsável de 35%. Já a imigração apertou: o Start-up Visa fechou para novos pedidos em 31/12/2025 e o piloto substituto não tinha regras em junho de 2026.</t>
  </si>
  <si>
    <t xml:space="preserve">https://www.mintz.com/insights-center/viewpoints/2906/2025-11-12-innovate-baby-innovate-key-enhancements-canadas-sred | https://www.cicnews.com/2026/06/entrepreneurs-see-their-last-chance-to-apply-for-permanent-residence-through-the-start-up-visa-program-0677385.html</t>
  </si>
  <si>
    <t xml:space="preserve">políticas estatais dos anos 1990 que subsidiaram computadores pessoais e banda larga em todos os lares</t>
  </si>
  <si>
    <t xml:space="preserve">Exagero: a reforma Hem-PC (1998) isentou computadores cedidos por empregadores, não pôs PC em todos os lares. E o argumento do mercado pequeno que obriga a nascer em inglês se repete em Israel (505).</t>
  </si>
  <si>
    <t xml:space="preserve">"...e a reforma de 1998 que barateou o computador doméstico via empregador." Manter o argumento do mercado pequeno em um só lugar.</t>
  </si>
  <si>
    <t xml:space="preserve">e **Hangzhou** abriga a **DeepSeek**; **Hangzhou** (sede do Alibaba e Ant Group) reinventou</t>
  </si>
  <si>
    <t xml:space="preserve">Emenda: Hangzhou aparece duas vezes seguidas, com o "e" de fecho de lista antes da primeira. Sobrou a costura de duas versões da frase.</t>
  </si>
  <si>
    <t xml:space="preserve">"...Xangai lidera em semicondutores, finanças e biotech, e Hangzhou, sede do Alibaba, do Ant Group e da DeepSeek, reinventou o social commerce e a logística automatizada."</t>
  </si>
  <si>
    <t xml:space="preserve">A chamada *Startup Nation* (com cerca de 9,5 milhões de habitantes)</t>
  </si>
  <si>
    <t xml:space="preserve">A população de Israel aparece duas vezes na mesma frase, com números diferentes ("cerca de 9,5 milhões" e "próxima de 10 milhões"). O primeiro está defasado.</t>
  </si>
  <si>
    <t xml:space="preserve">Manter um só número, atualizado (cerca de 10 milhões), e cortar o "mesmo com população próxima de 10 milhões de pessoas" do fim da frase.</t>
  </si>
  <si>
    <t xml:space="preserve">aquisições bilionárias como a da CyberArk (comprada pela americana Palo Alto Networks) e a da Wiz (vendida ao Google por US$ 32 bilhões)</t>
  </si>
  <si>
    <t xml:space="preserve">Negócios anunciados em 2025: conferir se fecharam, quando e por quanto. A lista "listadas na Nasdaq" inclui a Fiverr, negociada na NYSE.</t>
  </si>
  <si>
    <t xml:space="preserve">Datar: "a Wiz, cuja venda ao Google por US$ 32 bilhões foi concluída em [mês e ano]". Trocar "na Nasdaq" por "em bolsas americanas".</t>
  </si>
  <si>
    <t xml:space="preserve">As duas compras procedem: a Palo Alto Networks concluiu a compra da CyberArk em 11/2/2026 e o Google concluiu a da Wiz, por US$ 32 bilhões, em março de 2026. Mas a Fiverr é listada na NYSE, não na Nasdaq.</t>
  </si>
  <si>
    <t xml:space="preserve">https://www.sec.gov/Archives/edgar/data/0001762301/000117891325000559/zk2532679.htm, https://www.sec.gov/Archives/edgar/data/1327567/000119312526045600/d40626dex991.htm</t>
  </si>
  <si>
    <t xml:space="preserve">a criar, em 2002, o Sistema de Pagamentos Brasileiro (SPB) com liquidação bruta em tempo real (STR), décadas antes do FedNow americano (2023)</t>
  </si>
  <si>
    <t xml:space="preserve">Compara coisas diferentes. O STR é liquidação bruta entre bancos, e os EUA têm isso no Fedwire há décadas. O FedNow é pagamento instantâneo de varejo, par do Pix (2020).</t>
  </si>
  <si>
    <t xml:space="preserve">"...o SPB reestruturado em 2002, com liquidação bruta em tempo real, e o Pix, lançado em 2020, três anos antes do FedNow americano." Rever "a infraestrutura financeira mais avançada do Ocidente".</t>
  </si>
  <si>
    <t xml:space="preserve">O STR, que entrou em operação em abril de 2002, liquida em tempo real transferências entre bancos, papel que nos EUA cabe ao Fedwire, também de liquidação bruta em tempo real. O FedNow, lançado em julho de 2023, é sistema de pagamento instantâneo de varejo, par do Pix, lançado em novembro de 2020.</t>
  </si>
  <si>
    <t xml:space="preserve">https://www.bcb.gov.br/htms/relinf/port/2002/06/ri200206b4p.pdf | https://tellerwindow.newyorkfed.org/2023/06/26/fednow-is-coming-in-july-what-is-it-and-what-does-it-do</t>
  </si>
  <si>
    <t xml:space="preserve">que superou 160 milhões de usuários pessoas físicas, alcançando entre 85% e 90% da população adulta</t>
  </si>
  <si>
    <t xml:space="preserve">Os números não fecham: 160 milhões de pessoas físicas passam de 90% dos adultos brasileiros. O fim do piloto do Drex em novembro de 2025 também pede fonte.</t>
  </si>
  <si>
    <t xml:space="preserve">Conferir as estatísticas do Pix no BCB para 2025 ou 2026 e usar um só indicador, com data. Citar o comunicado do BCB sobre o Drex.</t>
  </si>
  <si>
    <t xml:space="preserve">Segundo o Relatório de Gestão do Pix 2023-2025 do BC, em 2025 o Pix tinha 148 milhões de usuários pessoas físicas, cerca de 86% da população adulta, e 12,8 milhões de empresas. O percentual do livro confere, o número de 160 milhões não. O BC desligou a plataforma piloto do Drex em novembro de 2025.</t>
  </si>
  <si>
    <t xml:space="preserve">https://www.bcb.gov.br/conteudo/home-ptbr/TextosApresentacoes/Apresentacao_GabrielGalipolo_FebrabanTech_24.8.2026.pdf | https://cooperativismodecredito.coop.br/2025/11/banco-central-desligara-plataforma-drex-e-diz-que-criara-nova-infraestrutura/</t>
  </si>
  <si>
    <t xml:space="preserve">o Brasil é a única potência agrícola tropical capaz de fazer **duas a três safras por ano no mesmo solo</t>
  </si>
  <si>
    <t xml:space="preserve">"Única" e "líder mundial em insumos biológicos" são superlativos que pedem fonte. O Brasil lidera a adoção de biológicos na soja, mas a liderança global do mercado é discutível.</t>
  </si>
  <si>
    <t xml:space="preserve">"...a maior potência agrícola tropical, com duas a três safras por ano no mesmo solo" e "um dos maiores mercados de bioinsumos do mundo (fonte, ano)".</t>
  </si>
  <si>
    <t xml:space="preserve">*Data Centers* verdes de Inteligência Artificial alimentados por energia limpa e barata</t>
  </si>
  <si>
    <t xml:space="preserve">A energia é limpa, mas não barata para grande consumidor no Brasil (tarifa e encargos altos). "Mais de 85% a 90% da matriz" também não se lê.</t>
  </si>
  <si>
    <t xml:space="preserve">"...energia limpa, com custo competitivo no mercado livre e incentivos do regime especial para data centers (conferir status em 2026)". E "cerca de 88% da matriz elétrica renovável (EPE, ano)".</t>
  </si>
  <si>
    <t xml:space="preserve">A oferta interna de eletricidade foi 86,8% renovável em 2025 (BEN 2026, EPE), abaixo dos 88,2% de 2024, com alta de 12,3% na geração térmica. A faixa do livro cobre o dado, mas 'mais de 85% a 90%' não se lê, e 'barata' para grande consumidor não tem fonte.</t>
  </si>
  <si>
    <t xml:space="preserve">https://canalsolar.com.br/geracao-termeletrica-cresce-matriz-eletrica/ | https://eixos.com.br/energias-renovaveis/matriz-eletrica-fechou-2024-com-88-de-participacao-renovavel-mostra-balanco-da-epe/</t>
  </si>
  <si>
    <t xml:space="preserve">com baixíssima resistência cultural para adotar novas tecnologias digitais de consumo e trabalho. Ao mesmo tempo, o país apresenta gargalos colossais</t>
  </si>
  <si>
    <t xml:space="preserve">Superlativos em série: "baixíssima" e "colossais" (535), "altíssima" e "massiva" (511), "excepcionais" (512), "extraordinários" (507), "regras extremas" (539), "impecável" (591).</t>
  </si>
  <si>
    <t xml:space="preserve">"...com pouca resistência a adotar tecnologia. Ao mesmo tempo, o país tem gargalos grandes em saúde, educação profissional, segurança, varejo de bairro e logística."</t>
  </si>
  <si>
    <t xml:space="preserve">até 2032, a convivência entre o sistema antigo (ICMS, ISS, PIS e Cofins) e o novo IVA Dual</t>
  </si>
  <si>
    <t xml:space="preserve">PIS e Cofins são extintos em 2027, quando a CBS entra em vigor plena. Só ICMS e ISS convivem com o IBS até 2032. Erro sobre a reforma num livro de 2026.</t>
  </si>
  <si>
    <t xml:space="preserve">"Até 2032, ICMS e ISS convivem com o IBS (a CBS substitui PIS e Cofins já em 2027), o que eleva a complexidade e protege o software fiscal local."</t>
  </si>
  <si>
    <t xml:space="preserve">PIS e Cofins são extintos em 2027, quando a CBS passa a ser cobrada. Só ICMS e ISS convivem com o IBS: caem a 9/10, 8/10, 7/10 e 6/10 de 2029 a 2032 e acabam em 2033 (ADCT, arts. 125 a 129, pela EC 132/2023).</t>
  </si>
  <si>
    <t xml:space="preserve">(um software contábil, de folha de pagamento ou ERP americano quebra ao tentar calcular a tributação de uma mercadoria cruzando três estados brasileiros)</t>
  </si>
  <si>
    <t xml:space="preserve">O exemplo da barreira está na oração que diz que a proteção diminui a partir de 2033. Parece que o software americano quebra depois da reforma. O período tem cerca de 150 palavras.</t>
  </si>
  <si>
    <t xml:space="preserve">Mover o exemplo para logo depois de "protege o software fiscal local" e partir o período em três frases: a barreira até 2032, o que muda em 2033 e o segundo efeito (formação de engenheiros).</t>
  </si>
  <si>
    <t xml:space="preserve">InovaBra (concentrando historicamente mais de 60% a 70% do volume de Venture Capital investido no país, segundo relatórios anuais da ABVCAP e do Distrito)</t>
  </si>
  <si>
    <t xml:space="preserve">O dado está na coluna de universidades e ICTs, como se fosse do InovaBra, e se repete na última coluna da mesma linha. "Mais de 60% a 70%" não se lê.</t>
  </si>
  <si>
    <t xml:space="preserve">Tirar o parêntese da coluna de ICTs e deixar o dado só na última coluna: "concentra de 60% a 70% do VC investido no país (Distrito, ano)". Atualizar o ano.</t>
  </si>
  <si>
    <t xml:space="preserve">Porto Digital (mais de 415 empresas embarcadas e cerca de 18 mil a 20 mil profissionais segundo balanço do NGPD/Porto Digital em 2024)</t>
  </si>
  <si>
    <t xml:space="preserve">Número que muda todo ano. Em outubro de 2026 o balanço de 2025 já deve estar publicado.</t>
  </si>
  <si>
    <t xml:space="preserve">Atualizar com o último balanço do Porto Digital e citar o ano.</t>
  </si>
  <si>
    <t xml:space="preserve">Hotmart, Blip (que adquiriu a Stilingue), Méliuz, Sympla, Sankhya, Samba Tech</t>
  </si>
  <si>
    <t xml:space="preserve">A Sankhya é de Uberlândia e aparece em BH e em Uberlândia. A Blip, de BH, figura em São Paulo, a Asaas, de Joinville, em Florianópolis, e a mexicana Kavak vira ícone paulistano.</t>
  </si>
  <si>
    <t xml:space="preserve">Uma empresa por hub, na cidade de origem: Sankhya só em Uberlândia, Blip só em BH, Asaas só em Joinville. Tirar a Kavak de São Paulo.</t>
  </si>
  <si>
    <t xml:space="preserve">(SINDVEL e Prefeitura Municipal, 2024, como Leucotron, Sense e Ativa Soluções)</t>
  </si>
  <si>
    <t xml:space="preserve">O parêntese mistura fonte e exemplos e perde o sentido ("Prefeitura Municipal, 2024, como Leucotron").</t>
  </si>
  <si>
    <t xml:space="preserve">"Cerca de 150 empresas de eletroeletrônica e telecom, como Leucotron, Sense e Ativa Soluções (SINDVEL, 2024)".</t>
  </si>
  <si>
    <t xml:space="preserve">Saúde Suplementar/Clínicas (regulada por ANS/Lei 14.454)</t>
  </si>
  <si>
    <t xml:space="preserve">A Lei 14.454/2022 só trata do rol de coberturas. O marco dos planos é a Lei 9.656/1998, e clínicas não são reguladas pela ANS.</t>
  </si>
  <si>
    <t xml:space="preserve">Trocar por "Saúde Suplementar e Clínicas", sem a referência legal, ou "planos regulados pela ANS (Lei 9.656/1998)".</t>
  </si>
  <si>
    <t xml:space="preserve">A Lei 14.454, de 21/9/2022, só alterou a Lei 9.656/1998 para admitir cobertura fora do rol da ANS sob critérios. O marco dos planos é a Lei 9.656/1998, que regula as operadoras, e clínicas não são reguladas pela ANS.</t>
  </si>
  <si>
    <t xml:space="preserve">https://www.planalto.gov.br/ccivil_03/_ato2019-2022/2022/lei/l14454.htm | https://www2.camara.leg.br/legin/fed/lei/1998/lei-9656-3-junho-1998-353439-normaatualizada-pl.html</t>
  </si>
  <si>
    <t xml:space="preserve">e (3) em qual município sediar o CNPJ operacional para combinar acesso à Fundação de Amparo à Pesquisa estadual</t>
  </si>
  <si>
    <t xml:space="preserve">Anuncia três decisões e desenvolve duas (5.1 e 5.2). A terceira, a sede fiscal, só volta numa pergunta do filtro, com erro sobre o ISS. A frase de abertura passa de 90 palavras.</t>
  </si>
  <si>
    <t xml:space="preserve">Criar a seção 5.3 (sede fiscal: FAP do estado, ISS até 2032, incentivos municipais) ou cortar o item (3). Partir a frase de abertura em duas.</t>
  </si>
  <si>
    <t xml:space="preserve">**Lucas** (em São Paulo) e **Marina** (em Florianópolis) mantiveram o time executivo e comercial próximo aos clientes enterprise da Faria Lima enquanto escalaram a engenharia na Ilha</t>
  </si>
  <si>
    <t xml:space="preserve">Inverte a bíblia: Lucas é o engenheiro em São Paulo e Marina a comercial em Florianópolis. E os clientes da dupla são distribuidores e empresas médias, não enterprise da Faria Lima.</t>
  </si>
  <si>
    <t xml:space="preserve">"Lucas manteve a engenharia em São Paulo, perto do talento dos bancos, e Marina montou o comercial em Florianópolis, atendendo distribuidores e empresas médias." Ou explicar a mudança de arranjo.</t>
  </si>
  <si>
    <t xml:space="preserve">Ao longo dos Volumes 1 a 9, vimos essa arquitetura na prática nos próprios arquétipos da coleção:</t>
  </si>
  <si>
    <t xml:space="preserve">O parágrafo remete a "essa arquitetura" antes de ela ser descrita (l. 576 a 578) e está colado, sem linha em branco, ao parágrafo do "erro clássico". Parece inserção tardia.</t>
  </si>
  <si>
    <t xml:space="preserve">Mover o parágrafo dos arquétipos para depois da lista de 5.1, como exemplo do modelo, e separar os parágrafos com linha em branco.</t>
  </si>
  <si>
    <t xml:space="preserve">em **São Paulo (Capital)**: ou no polo específico do cliente</t>
  </si>
  <si>
    <t xml:space="preserve">Dois-pontos no lugar do travessão antes de "ou": a alternativa vira explicação. Na mesma linha, "rodadas Series A+".</t>
  </si>
  <si>
    <t xml:space="preserve">"...em São Paulo ou no polo do cliente (Piracicaba, Cuiabá ou Goiânia para agritech, Brasília para govtech federal, Rio para óleo, gás e energia)." E "rodadas de Série A em diante".</t>
  </si>
  <si>
    <t xml:space="preserve">onde a formação acadêmica é sólida e a disputa predatória por engenheiros é menor que em São Paulo</t>
  </si>
  <si>
    <t xml:space="preserve">Repete quase palavra por palavra a l. 402 ("onde a formação acadêmica em computação e engenharia é forte e a disputa predatória por engenheiros costuma ser menor que na Faria Lima").</t>
  </si>
  <si>
    <t xml:space="preserve">Cortar a repetição e pôr no lugar um dado que a l. 402 não deu: salário médio de engenheiro pleno por polo ou rotatividade comparada, com fonte.</t>
  </si>
  <si>
    <t xml:space="preserve">Conforme detalhado na Fase 14 (Volume 5) e na Fase 18 (Volume 8), abrir uma estrutura *offshore* exige cautela tributária</t>
  </si>
  <si>
    <t xml:space="preserve">Nem a Fase 14 (Vol. 5) nem a Fase 18 (Vol. 8) tratam de flip ou offshore. O tema está no Vol. 9, Cap. 5 (Internacionalização) e no Vol. 5, Caps. 2 e 11.</t>
  </si>
  <si>
    <t xml:space="preserve">Trocar por "Conforme o Vol. 9, Cap. 5 (Internacionalização) e o Vol. 5, Cap. 11 (Instrumentos de captação)".</t>
  </si>
  <si>
    <t xml:space="preserve">Enquanto você estiver em fase de validação (Fases 1 a 11)</t>
  </si>
  <si>
    <t xml:space="preserve">O intervalo deixa de fora justamente a Fase 12 ("Validação do modelo de negócio") e a 13 (PMF). E "resolve 100% da sua vida em 48 horas" promete demais.</t>
  </si>
  <si>
    <t xml:space="preserve">"Enquanto você estiver validando problema, solução e modelo (Fases 1 a 13)..." e "Uma Ltda. com mútuo conversível bem redigido resolve a captação inicial com custo baixo."</t>
  </si>
  <si>
    <t xml:space="preserve">é requisito comercial básico para receber pagamentos em dólar sem fricção cambial e tributária</t>
  </si>
  <si>
    <t xml:space="preserve">Uma C-Corp de sócios brasileiros não elimina a fricção tributária: há imposto americano, a Lei 14.754/2023 e preço de transferência com a equipe no Brasil. Contradiz a cautela da l. 582.</t>
  </si>
  <si>
    <t xml:space="preserve">"...facilita receber em dólar sem fricção cambial. A conta tributária muda (imposto nos EUA, Lei 14.754/2023, preço de transferência com a equipe brasileira) e pede tributarista antes da abertura."</t>
  </si>
  <si>
    <t xml:space="preserve">A C-Corp facilita receber em dólar, mas não tira a fricção tributária: há imposto nos EUA, a Lei 14.754/2023 alcança controladas no exterior de pessoa física e a equipe no Brasil atrai preço de transferência (Lei 14.596/2023).</t>
  </si>
  <si>
    <t xml:space="preserve">https://www.planalto.gov.br/ccivil_03/_ato2023-2026/2023/lei/l14754.htm | https://www.lex.com.br/lei-no-14-596-de-14-de-junho-de-2023/</t>
  </si>
  <si>
    <t xml:space="preserve">Regra de Ouro da Ambição Geográfica</t>
  </si>
  <si>
    <t xml:space="preserve">Tom de coach e clichês em série: "Regra de Ouro" (590), "O segredo" (402 e 489), "surfam a onda" (513), "perguntas de fogo" (599), "a peso de ouro" (602).</t>
  </si>
  <si>
    <t xml:space="preserve">Renomear o box com algo descritivo ("Onde construir e onde vender") e trocar as imagens por termos literais.</t>
  </si>
  <si>
    <t xml:space="preserve">o benefício de alíquota reduzida de ISS pesa apenas até 2028, pois na transição da Reforma Tributária (2029 a 2032) o imposto passa ao IBS cobrado no destino:</t>
  </si>
  <si>
    <t xml:space="preserve">Contradiz a l. 569 e a EC 132: o ISS encolhe 10 pontos por ano de 2029 a 2032 e só acaba em 2033. O benefício não termina em 2028. A frase ainda acaba em dois-pontos sem nada depois.</t>
  </si>
  <si>
    <t xml:space="preserve">"O ISS reduzido vale inteiro até 2028 e encolhe até 2032. Em 2033 o ISS acaba e o IBS passa a ser cobrado no destino." Fechar a frase com ponto.</t>
  </si>
  <si>
    <t xml:space="preserve">Nos próximos 15 dias, faça uma imersão presencial de três dias no hub brasileiro líder da sua vertical</t>
  </si>
  <si>
    <t xml:space="preserve">Rótulo de segunda-feira para tarefa de 15 dias. Falta o primeiro passo da semana: escolher o hub, listar os fundadores e marcar as conversas.</t>
  </si>
  <si>
    <t xml:space="preserve">"Na segunda-feira, liste cinco fundadores do hub líder da sua vertical e marque as conversas. Em 15 dias, faça a imersão de três dias com perguntas sobre custo de engenharia e acesso a clientes."</t>
  </si>
  <si>
    <t xml:space="preserve">### A Regra Invisível do Jogo: A Gravidade da Selic de Dois Dígitos sobre o Valuation</t>
  </si>
  <si>
    <t xml:space="preserve">O mesmo rótulo abre os três capítulos do trecho. 'Invisível' está na lista de adjetivos cortados pelo autor, e o conceito com nome próprio fica escondido atrás da fórmula.</t>
  </si>
  <si>
    <t xml:space="preserve">Use o conceito como título: '### A Gravidade da Selic de Dois Dígitos'. Faça o mesmo nos Caps. 4 e 5 ('A Licença como Barreira de Entrada', 'O Paradoxo do Discurso de Monopólio').</t>
  </si>
  <si>
    <t xml:space="preserve">(até que a subida da Selic de 2% para 13,75% ao ano e a alta dos juros americanos entre 2021 e 2022 forçaram startups que haviam captado a múltiplos recordes a cortar de 20% a 40% das equipes</t>
  </si>
  <si>
    <t xml:space="preserve">O parêntese conta o desfecho antes da cena, e a terceira frase repete o mesmo choque. A frase final junta 'em poucos trimestres' e 'na manhã seguinte'.</t>
  </si>
  <si>
    <t xml:space="preserve">Tire o parêntese e deixe a virada para depois da cena: 'Eles contratavam centenas de pessoas... Quando a Selic voltou aos dois dígitos, em 2022, o ajuste veio em poucos trimestres.' Corte 'na manhã seguinte'.</t>
  </si>
  <si>
    <t xml:space="preserve">Em 2021, com a taxa Selic na mínima histórica e o mundo inundado de liquidez a juro zero</t>
  </si>
  <si>
    <t xml:space="preserve">A Selic ficou em 2% só até março de 2021 e fechou o ano em 9,25%. O Fed começou a subir em março de 2022, não 'entre 2021 e 2022'.</t>
  </si>
  <si>
    <t xml:space="preserve">'Entre 2020 e o começo de 2021, com a Selic em 2%...'. Date a alta americana a partir de março de 2022. Confirme as datas nas séries do BCB e do Fed.</t>
  </si>
  <si>
    <t xml:space="preserve">A Selic estava em 2% até março de 2021, subiu a 9,25% em dezembro de 2021 e a 13,75% em agosto de 2022. O Fed só começou a subir os juros em 16/3/2022, para a faixa de 0,25% a 0,50%.</t>
  </si>
  <si>
    <t xml:space="preserve">https://federalreserve.gov/newsevents/pressreleases/monetary20220316a.htm | https://api.bcb.gov.br/dados/serie/bcdata.sgs.432/dados?formato=json&amp;dataInicial=01/01/2021&amp;dataFinal=21/10/2026</t>
  </si>
  <si>
    <t xml:space="preserve">Ao estruturarem a frente de **CICLOS MACROECONÔMICOS E A STARTUP BRASILEIRA** a partir de Recife e Goiânia, **Rafael e Bia** esbarraram exatamente no desafio de *A Regra Invisível do Jogo: A Gravidade da Selic...*</t>
  </si>
  <si>
    <t xml:space="preserve">Parágrafo de molde na abertura, com título em caixa alta e subtítulo truncado com '...'. Com o da linha 1006, é a única aparição de Rafael e Bia no capítulo. Arquétipo decorativo.</t>
  </si>
  <si>
    <t xml:space="preserve">Troque por cena: Rafael e Bia renegociando o capital de giro do e-commerce quando a Selic passou de 10%, com estoque, taxa e prazo. Retome a cena no Filtro. Se não houver cena, corte o parágrafo.</t>
  </si>
  <si>
    <t xml:space="preserve">Fase 12 (Vol. 4)]] e [[IGNICAO-Vol-8-Juridico-LGPD-e-Seguranca#FASE 18 — ESTRUTURAÇÃO JURÍDICA, SOCIETÁRIA E BLINDAGEM OPERACIONAL|Fase 18 (Vol. 8)]] para timing de rodada</t>
  </si>
  <si>
    <t xml:space="preserve">Timing de rodada não é tema da Fase 12 (validação do modelo de negócio) nem da Fase 18 (jurídica). O assunto é da Fase 14 (Vol. 5), citada na frase anterior.</t>
  </si>
  <si>
    <t xml:space="preserve">Troque os dois links pelo da Fase 14 (Vol. 5, Capital para Escala, Rodadas e Eficiência Financeira) e, se quiser o detalhe, pelo Cap. 9 do Vol. 5 (planejamento de rodada).</t>
  </si>
  <si>
    <t xml:space="preserve">(como o pico de 15% ao ano entre junho de 2025 e março de 2026 e o patamar de 13,75% ao ano em outubro de 2026)</t>
  </si>
  <si>
    <t xml:space="preserve">Dado de juros que envelhece em semanas, repetido nas linhas 723 e 1010 e em outros volumes. O início dos cortes e o nível de outubro de 2026 precisam de conferência nas atas do Copom.</t>
  </si>
  <si>
    <t xml:space="preserve">Confirme datas e nível na série do Copom. Para durar, escreva 'Selic acima de 13% desde 2025 (13,75% em outubro de 2026, data desta edição)' e mantenha o número num só lugar do capítulo.</t>
  </si>
  <si>
    <t xml:space="preserve">A meta Selic ficou em 15% de junho de 2025 a março de 2026 e está em 13,75% ao ano desde 17/9/2026 (Copom de 16/9/2026). Não houve reunião do Copom entre essa data e 24/10/2026.</t>
  </si>
  <si>
    <t xml:space="preserve">O Brasil tem um ciclo econômico mais volátil do que economias desenvolvidas por três razões estruturais: dependência de commodities, fragilidade fiscal crônica e sensibilidade a fluxos de capital externo.</t>
  </si>
  <si>
    <t xml:space="preserve">Capítulo atualizado até outubro de 2026 que não fala do ciclo eleitoral (eleição presidencial deste mês) nem da regra fiscal, que movem câmbio e juros no horizonte de qualquer rodada.</t>
  </si>
  <si>
    <t xml:space="preserve">Acrescente um parágrafo curto sobre anos eleitorais (câmbio e curva de juros nos meses em torno do pleito) e um gatilho de risco fiscal no painel da seção 8.</t>
  </si>
  <si>
    <t xml:space="preserve">O crédito secou, o desemprego bateu 13%, e o consumo das famílias colapsou.</t>
  </si>
  <si>
    <t xml:space="preserve">Na PNAD Contínua o desemprego passou de 13% só no início de 2017 (13,7%). No fim de 2016 estava perto de 12%.</t>
  </si>
  <si>
    <t xml:space="preserve">'o desemprego dobrou, de cerca de 6,5% para 12%, e chegaria a 13,7% no início de 2017.' Confira na série do IBGE.</t>
  </si>
  <si>
    <t xml:space="preserve">uma das melhores janelas de captação da história do ecossistema brasileiro: porque capital barato e digitalização forçada aceleraram a demanda por software.</t>
  </si>
  <si>
    <t xml:space="preserve">Dois-pontos ou vírgula no lugar do travessão antigo entortam a frase (': porque', ': que', ': o que', ': não de'). Cerca de 21 casos no trecho, 6 neste capítulo (688, 770, 953, 961, 965, 988).</t>
  </si>
  <si>
    <t xml:space="preserve">'...da história do ecossistema brasileiro, porque capital barato e digitalização forçada aceleraram a demanda por software.' Na 988: 'um ciclo completo (expansão, contração e recuperação)'.</t>
  </si>
  <si>
    <t xml:space="preserve">o BCB iniciou os cortes da Selic mais de um ano antes do corte do Fed em setembro de 2024). Isso significa que o ecossistema local sente o frio antes e o sente por mais tempo.</t>
  </si>
  <si>
    <t xml:space="preserve">O exemplo desmente a conclusão. Se o BCB começou a cortar mais de um ano antes do Fed, o frio local acabou antes, não durou mais.</t>
  </si>
  <si>
    <t xml:space="preserve">'O BCB costuma subir os juros antes do Fed, e o ecossistema local sente o frio antes. Na saída, o padrão varia: em agosto de 2023 o BCB começou a cortar, mais de um ano antes do Fed.'</t>
  </si>
  <si>
    <t xml:space="preserve">da economia brasileira (em que Jim Collins e Morten Hansen mostraram em *Great by Choice* que vencem os ambientes turbulentos as empresas que operam com disciplina financeira e margem de segurança)</t>
  </si>
  <si>
    <t xml:space="preserve">Frase corrompida: 'em que' prende Collins à economia brasileira, que ele não estudou. A citação repete a da linha 616 e foi colada aqui por obrigação.</t>
  </si>
  <si>
    <t xml:space="preserve">Corte o parêntese: 'A Selic é a âncora do custo de oportunidade e da taxa de desconto de todos os ativos da economia brasileira.' Deixe Collins só na linha 616.</t>
  </si>
  <si>
    <t xml:space="preserve">R$ 2,40 milhões (queda de 18%)</t>
  </si>
  <si>
    <t xml:space="preserve">Conta errada. De R$ 2,91 milhões para R$ 2,40 milhões a queda é de 17,4%. E o fluxo 'em 2030' (linha 707) está a quatro anos de 2026, não a cinco como diz a tabela.</t>
  </si>
  <si>
    <t xml:space="preserve">Troque por '(queda de 17%)' e, na linha 707, escreva 'daqui a cinco anos' no lugar de 'em 2030'.</t>
  </si>
  <si>
    <t xml:space="preserve">Atualização de débitos judiciais</t>
  </si>
  <si>
    <t xml:space="preserve">Uso desatualizado. A EC 113/2021 pôs a Selic nos débitos da Fazenda e a Lei 14.905/2024 fixou IPCA mais juros pela Selic menos IPCA nas dívidas civis. O IPCA-E sobra em fase trabalhista.</t>
  </si>
  <si>
    <t xml:space="preserve">Troque por 'Fase pré-judicial de débitos trabalhistas (ADC 58)' ou tire a linha. Confirme a regra vigente antes de fechar a edição.</t>
  </si>
  <si>
    <t xml:space="preserve">O IPCA-E deixou de ser o índice geral de débitos judiciais. A Fazenda Pública usa a Selic (EC 113/2021) e, nos requisitórios federais, IPCA mais 2% ao ano limitado à Selic (EC 136/2025). Dívidas civis usam IPCA mais taxa legal (Lei 14.905/2024). O IPCA-E sobra na fase pré-judicial trabalhista (ADC 58).</t>
  </si>
  <si>
    <t xml:space="preserve">https://www.planalto.gov.br/ccivil_03/constituicao/emendas/emc/emc113.htm | https://www.planalto.gov.br/ccivil_03/_ato2023-2026/2024/lei/l14905.htm | https://www.trt9.jus.br/portal/noticias.xhtml?id=8885889</t>
  </si>
  <si>
    <t xml:space="preserve">Um colaborador que não recebeu aumento enquanto o IPCA acumulou 8% sofreu queda de 8% no poder de compra.</t>
  </si>
  <si>
    <t xml:space="preserve">Com inflação de 8%, o poder de compra cai 7,4% (1 menos 1/1,08). O próprio capítulo faz a conta certa na linha 644.</t>
  </si>
  <si>
    <t xml:space="preserve">'sofreu queda de cerca de 7,4% no poder de compra'.</t>
  </si>
  <si>
    <t xml:space="preserve">(ver protocolo completo de desligamentos no **Capítulo 11 do Volume 9**)</t>
  </si>
  <si>
    <t xml:space="preserve">O Cap. 11 do Vol. 9 é Recuperação Judicial e Wind-Down. Desligamentos estão no Cap. 10 (Layoffs e Downsizing). Numeração da edição anterior. 'Piso legal' também erra, o piso é convencional.</t>
  </si>
  <si>
    <t xml:space="preserve">'(ver o protocolo de desligamentos no Capítulo 10 do Volume 9)'. Troque 'acima desse piso legal' por 'acima do piso da convenção coletiva'.</t>
  </si>
  <si>
    <t xml:space="preserve">e a liquidez global; compreender em que ponto desse ciclo o mercado está evita planejar rodadas com premissas defasadas.</t>
  </si>
  <si>
    <t xml:space="preserve">Ponto e vírgula esconde duas frases. São 4 no capítulo (695, 763, 828, 862), todos contra a regra do autor. O da 695 ainda monta contraste com 'já'.</t>
  </si>
  <si>
    <t xml:space="preserve">'...acompanham os juros americanos (Fed Funds) e a liquidez global. Saber em que ponto do ciclo o mercado está evita planejar rodadas com premissas defasadas.'</t>
  </si>
  <si>
    <t xml:space="preserve">- Os *valuations pré-money* de rodadas Seed e Série A recuaram entre 40% e 60% em relação ao pico de 2021 (segundo levantamentos históricos do Distrito e da LAVCA)</t>
  </si>
  <si>
    <t xml:space="preserve">Repete quase igual a linha 692, assim como o prazo de 6 a 9 meses (840). E atribui ao Distrito e à LAVCA uma série de valuation por estágio que esses relatórios não costumam publicar.</t>
  </si>
  <si>
    <t xml:space="preserve">Deixe os números só na seção 6, com a fonte exata (relatório, ano, página) ou como estimativa declarada. Na seção 2, remeta: 'os números do inverno estão na seção 6'.</t>
  </si>
  <si>
    <t xml:space="preserve">- Desaceleram o ritmo de novas alocações para preservar pólvora para follow-ons do portfólio existente</t>
  </si>
  <si>
    <t xml:space="preserve">Anglicismo em fila no bloco: follow-ons, bar de entrada, path para rentabilidade, rounds, downturns, sem necessidade técnica.</t>
  </si>
  <si>
    <t xml:space="preserve">'guardam caixa para novos aportes no portfólio', 'elevam a régua de entrada', 'caminho para a lucratividade', 'rodadas menores', 'crises'. Liquidation preference pode ficar, com glosa na primeira vez.</t>
  </si>
  <si>
    <t xml:space="preserve">O exemplo brasileiro mais claro é o ciclo de 2015–2016, que eliminou dezenas de startups e concentrou mercado nas sobreviventes mais bem capitalizadas.</t>
  </si>
  <si>
    <t xml:space="preserve">Promete 'o exemplo mais claro' e não nomeia empresa, setor nem número. A tese da abertura (usar a retração para ganhar mercado) fica sem um caso.</t>
  </si>
  <si>
    <t xml:space="preserve">Nomeie um caso verificável de consolidação em 2015 e 2016 (empresa, aquisição, participação antes e depois) ou rebaixe a frase a hipótese.</t>
  </si>
  <si>
    <t xml:space="preserve">**ICE: Índice de Confiança Empresarial (FGV IBRE) e ICEI: Índice de Confiança do Empresário Industrial (CNI), somados ao IBC-Br</t>
  </si>
  <si>
    <t xml:space="preserve">Subtítulo em negrito de 50 palavras empilha quatro indicadores e o corpo só fala do ICE. A tabela da linha 936 ainda põe a Selic como 'Mensal', e o Copom decide a cada 45 dias.</t>
  </si>
  <si>
    <t xml:space="preserve">Título 'Confiança empresarial (ICE e ICEI)'. Leve IBC-Br e Copom para a tabela e corrija a frequência da Selic para '8 reuniões por ano'.</t>
  </si>
  <si>
    <t xml:space="preserve">Ele conecta-se diretamente à Fase 8 (crescimento e escala)</t>
  </si>
  <si>
    <t xml:space="preserve">A Fase 8 é Experimentos de Validação. Crescimento e escala é a Fase 15 (Vol. 6).</t>
  </si>
  <si>
    <t xml:space="preserve">'Ele conversa com a Fase 15 (Máquina de Crescimento, Vol. 6) e com a Fase 14 (Capital para Escala, Vol. 5)'.</t>
  </si>
  <si>
    <t xml:space="preserve">ao Capítulo 4 (Vol. 4) (Branding, Posicionamento de Marca e Product Marketing (PMM)) (modelagem financeira)</t>
  </si>
  <si>
    <t xml:space="preserve">Remissão corrompida: o texto quer modelagem financeira e a substituição automática pôs o título de Branding. Modelagem é o Cap. 3 do Vol. 5. Quatro parênteses em fila.</t>
  </si>
  <si>
    <t xml:space="preserve">'e ao Capítulo 3 do Vol. 5 (Modelagem Financeira Operacional), onde as decisões de runway e captação precisam incorporar a leitura macro.'</t>
  </si>
  <si>
    <t xml:space="preserve">Este capítulo cobre os quatro canais pelos quais o ambiente macroeconômico afeta startups (custo de capital, burn real, câmbio e ciclo de VC)</t>
  </si>
  <si>
    <t xml:space="preserve">A seção 1 apresenta 'os três canais de transmissão mais relevantes'. O fecho conta quatro.</t>
  </si>
  <si>
    <t xml:space="preserve">Alinhe: 'três canais (custo de capital, burn real e câmbio) e o ciclo do capital de risco', ou promova o ciclo de VC a Canal 4 na seção 1.</t>
  </si>
  <si>
    <t xml:space="preserve">(incluindo Gestão de Caixa e Captação nos Capítulos 11, 13 e 14 do Vol. 5, Precificação no Capítulo 9 do Vol. 4 e Hedging Cambial no Capítulo 7 do Vol. 9)</t>
  </si>
  <si>
    <t xml:space="preserve">Precificação é o Cap. 6 do Vol. 4 (o 9 é Dados e Analytics). Gestão de Caixa é o Cap. 5 do Vol. 5, e os 11, 13 e 14 são SAFE, venture debt e crowdfunding. Só o Cap. 7 do Vol. 9 confere.</t>
  </si>
  <si>
    <t xml:space="preserve">'(incluindo Gestão de Caixa no Cap. 5 e Captação nos Caps. 9, 11 e 13 do Vol. 5, Precificação no Cap. 6 do Vol. 4 e Hedging Cambial no Cap. 7 do Vol. 9)'.</t>
  </si>
  <si>
    <t xml:space="preserve">Capítulo 4: Branding, Posicionamento de Marca e Product Marketing (Vol. 4)]]</t>
  </si>
  <si>
    <t xml:space="preserve">A lista traz Branding, Vendas Enterprise e Category Design, sem relação com ciclos macro, e omite os capítulos que o cabeçalho cita. A mesma lista genérica volta no Cap. 5 (linha 1810).</t>
  </si>
  <si>
    <t xml:space="preserve">Troque por Vol. 5 Cap. 3 (Modelagem), Cap. 5 (Caixa) e Cap. 9 (Captação), Vol. 9 Cap. 7 (Hedging) e Cap. 10 (Layoffs). Mantenha FP&amp;A e Compensação.</t>
  </si>
  <si>
    <t xml:space="preserve">audite 100% da sua pilha de servidores e softwares cobrados em dólar, migre cargas para contratos em reais e simule um plano de corte imediato de 25% nas despesas discricionárias.</t>
  </si>
  <si>
    <t xml:space="preserve">Migrar cargas de nuvem em 15 dias é irrealista e arriscado, e contradiz a seção 5, que manda trocar por fornecedor nacional só o que for de baixa criticidade.</t>
  </si>
  <si>
    <t xml:space="preserve">'Nos próximos 15 dias, liste cada custo em dólar com valor e contrato, simule o dólar a R$ 6,20 e um corte de 25% nas despesas discricionárias e marque o que pode migrar no próximo trimestre.'</t>
  </si>
  <si>
    <t xml:space="preserve">### A Regra Invisível do Jogo: A Licença Regulatória como Fosso de Monopólio</t>
  </si>
  <si>
    <t xml:space="preserve">Licença é barreira de entrada, não monopólio. O nome contradiz o Cap. 5, que manda tirar 'monopólio' dos documentos internos porque vira prova no CADE.</t>
  </si>
  <si>
    <t xml:space="preserve">Renomeie para 'A Licença como Barreira de Entrada' nas linhas 1021 e 1027 e troque 'barreira intransponível' por 'barreira cara para quem chega atrasado'.</t>
  </si>
  <si>
    <t xml:space="preserve">O fundador "turista" trata a regulação brasileira seguindo o conselho mais perigoso importado sem filtro do Vale do Silício</t>
  </si>
  <si>
    <t xml:space="preserve">O par 'turista' contra 'veterano de trincheira' abre os Caps. 4 e 5 com o mesmo molde. O leitor é posto no papel do turista e o contraste perde força a cada repetição.</t>
  </si>
  <si>
    <t xml:space="preserve">Abra com um caso: uma fintech que recebeu stop order ou um regulado que usou a licença como barreira. Deixe o contraste implícito e corte 'veterano de trincheira'.</t>
  </si>
  <si>
    <t xml:space="preserve">expõe a operação a bloqueio judicial de contas e pode levar à apuração de responsabilidade civil e penal dos administradores quando há exercício de atividade financeira ou securitária sem autorização legal</t>
  </si>
  <si>
    <t xml:space="preserve">Frase de mais de cem palavras. O último verbo ('e transforma o valuation da startup em pó') fica preso ao parêntese da lei e perde o sujeito. Fecha em clichê.</t>
  </si>
  <si>
    <t xml:space="preserve">Quebre em frases: a stop order suspende a oferta. O juiz pode bloquear contas. Operar sem autorização é crime (Lei 7.492/1986, art. 16). Feche com um efeito concreto na rodada, não 'valuation em pó'.</t>
  </si>
  <si>
    <t xml:space="preserve">Na operação em São Paulo e Florianópolis, a virada de maturidade de **Lucas e Marina** em **REGULATÓRIO SETORIAL BRASILEIRO** começou quando decidiram atacar</t>
  </si>
  <si>
    <t xml:space="preserve">No Vol. 10 a abertura também é molde: quatro fórmulas, título em caixa alta, seção truncada. São 46 capítulos, 13 com a dupla, que só aparece nessa frase e no molde de fecho.</t>
  </si>
  <si>
    <t xml:space="preserve">Cortar as 46 frases de abertura e os moldes de fecho do Vol. 10, ou trocar por um parágrafo real só onde o arquétipo combina com o setor.</t>
  </si>
  <si>
    <t xml:space="preserve">a virada de maturidade de **Lucas e Marina** em **REGULATÓRIO SETORIAL BRASILEIRO** começou quando decidiram atacar *A Regra Invisível do Jogo: A Licença Regulatória...* com métricas reais</t>
  </si>
  <si>
    <t xml:space="preserve">Parágrafo de molde com título em caixa alta e subtítulo truncado. Desperdiça o melhor gancho da bíblia: o Embedded Finance de Lucas e Marina vive a escada BaaS e licença própria.</t>
  </si>
  <si>
    <t xml:space="preserve">Troque por cena: Lucas e Marina pagando ao parceiro de BaaS uma fatia crescente da margem e decidindo quando pedir a licença de IP. Use a cena na escada (linha 1061) e no Filtro.</t>
  </si>
  <si>
    <t xml:space="preserve">Este capítulo oferece o indice geral de regulatório brasileiro aplicavel a startups. Para temas com profundidade dedicada, ver,</t>
  </si>
  <si>
    <t xml:space="preserve">Camada sem acento que escapou da revisão: 'indice', 'aplicavel', 'politica', 'influencia', 'atencao', 'e' por 'é' (1038, 1043, 1044). E 'ver,' com vírgula no lugar dos dois-pontos.</t>
  </si>
  <si>
    <t xml:space="preserve">'Este capítulo é o índice geral da regulação brasileira aplicável a startups. Para temas com capítulo próprio, veja:' Corrija os acentos nas linhas 1038, 1043 e 1044.</t>
  </si>
  <si>
    <t xml:space="preserve">&gt; Este Capítulo 4 atua como o índice geral do ambiente regulatório setorial brasileiro. Capítulos vizinhos relevantes:</t>
  </si>
  <si>
    <t xml:space="preserve">O segundo callout repete o primeiro (1033 a 1039): mesmos links para o Cap. 10 do Vol. 8 e os Caps. 5 e 6, e a mesma lista de verticais. Dois mapas seguidos.</t>
  </si>
  <si>
    <t xml:space="preserve">Funda os dois num só 'Posição no livro', com uma lista de links. Apague o [!important] das linhas 1033 a 1039.</t>
  </si>
  <si>
    <t xml:space="preserve">o Banco Central pública sua agenda evolutiva</t>
  </si>
  <si>
    <t xml:space="preserve">Palavra trocada: o adjetivo 'pública' no lugar do verbo 'publica'.</t>
  </si>
  <si>
    <t xml:space="preserve">'o Banco Central publica sua agenda evolutiva'.</t>
  </si>
  <si>
    <t xml:space="preserve">para validar o produto em 60 a 90 dias; inicie o protocolo da licença própria</t>
  </si>
  <si>
    <t xml:space="preserve">Ponto e vírgula liga duas ordens que pedem ponto. São cerca de 17 no capítulo, com cinco em fila na linha 1476.</t>
  </si>
  <si>
    <t xml:space="preserve">'...para validar o produto em 60 a 90 dias. Inicie o pedido de licença própria...'. Na 1476, transforme os seis indicadores em lista numerada ou tabela.</t>
  </si>
  <si>
    <t xml:space="preserve">apenas quando a despesa anual repassada ao parceiro superar o custo fixo de manter estrutura regulatória própria</t>
  </si>
  <si>
    <t xml:space="preserve">Se a licença leva de 9 a 18 meses, pedir só quando o repasse já superou o custo próprio garante até um ano e meio pagando a mais. O gatilho tem de olhar a projeção.</t>
  </si>
  <si>
    <t xml:space="preserve">'inicie o pedido quando a projeção mostrar que, dentro do prazo de tramitação, o repasse ao parceiro vai superar o custo fixo da estrutura própria'.</t>
  </si>
  <si>
    <t xml:space="preserve">na agenda de inovação aberta do BCB, vale destacar também o laboratório **LIFT Lab**, lançado em 2018 em parceria com a Fenasbac, o **Open Finance** e o **Pix Automático** em 2025)</t>
  </si>
  <si>
    <t xml:space="preserve">Parêntese de 60 palavras no meio da definição de IP mistura LIFT Lab, Open Finance e Pix Automático, que nada têm a ver com a licença. 'Vale destacar' é metadiscurso.</t>
  </si>
  <si>
    <t xml:space="preserve">Feche a definição na lei e nas Resoluções BCB 80 e 81/2021. Leve LIFT Lab, Open Finance e Pix Automático para um parágrafo próprio sobre a agenda de inovação do BCB.</t>
  </si>
  <si>
    <t xml:space="preserve">capital mínimo em transição de julho de 2026 a janeiro de 2028 para a faixa de R$ 9,2 milhões a R$ 32,8 milhões pela Resolução Conjunta CMN/BCB 14/2025 (que substituiu o piso histórico de R$ 2M)</t>
  </si>
  <si>
    <t xml:space="preserve">Se a norma mudou o capital das IPs, ficaram velhas as linhas 1080 a 1082 (R$ 2M e R$ 1M), 1086 (SCD R$ 1M), 1132 e a escada do Cap. 7 (R$ 2M por modalidade). O volume se contradiz.</t>
  </si>
  <si>
    <t xml:space="preserve">Confira números e datas da Res. BCB 494/2025 e da Res. Conjunta 14/2025. Depois atualize num só quadro todas as licenças (IP, ITP, SCD, SEP) e alinhe a tabela do Cap. 7.</t>
  </si>
  <si>
    <t xml:space="preserve">A Resolução Conjunta 14/2025 (CMN e BC, 3/11/2025) leva o capital mínimo das IPs a pisos de R$ 9,2 milhões a R$ 32,8 milhões, com transição de julho de 2026 a janeiro de 2028, e a Resolução BCB 494/2025 acabou com a dispensa de autorização.</t>
  </si>
  <si>
    <t xml:space="preserve">https://www.bmalaw.com.br/conteudo/mercados-financeiro-e-de-capitais/informativos-e-newsletters/banco-central-e-cmn-divulgam-nova-resolucao-conjunta-com-ajustes-a-apuracao-do-limite-minimo-de-capital-para-instituicoes-financeiras/pdf</t>
  </si>
  <si>
    <t xml:space="preserve">Tramitação típica: 6-18 meses, frequentemente mais. Custo de assessoria: R$ 300-800k.</t>
  </si>
  <si>
    <t xml:space="preserve">Prazos divergem no capítulo: 9 a 18 meses (1061), 6 a 18 aqui e no Cap. 7, 4 a 12 para SCD (1088). As faixas de custo (1084, 1088, 1093, 1187, 1190, 1255) vêm sem fonte.</t>
  </si>
  <si>
    <t xml:space="preserve">Use uma faixa só por licença, com fonte e ano (relatório do BCB sobre prazos ou levantamento de escritório). Diga se o prazo inclui a preparação do pedido ou só a análise do regulador.</t>
  </si>
  <si>
    <t xml:space="preserve">regulada pela Resolução CMN 5.050/2022 (alterada pela 5.159/2024, que substituiu a revogada Resolução 4.656/2018)</t>
  </si>
  <si>
    <t xml:space="preserve">O 'que' prende a substituição à 5.159/2024. Quem revogou a 4.656/2018 foi a 5.050/2022. A linha 1091 repete a ambiguidade, e o Cap. 7 ainda cita a 4.656/2018.</t>
  </si>
  <si>
    <t xml:space="preserve">'regulada pela Resolução CMN 5.050/2022, que substituiu a 4.656/2018 e foi alterada pela 5.159/2024'. Confirme o número e o objeto da 5.159 e alinhe o Cap. 7.</t>
  </si>
  <si>
    <t xml:space="preserve">SCD e SEP seguem a Resolução CMN 5.050/2022, alterada pela 5.159/2024. Quem substituiu a 4.656/2018 foi a 5.050, que revogou quase todos os seus artigos em 1º/1/2023. A revogação total veio em 1º/1/2025, pela Resolução CMN 5.177/2024.</t>
  </si>
  <si>
    <t xml:space="preserve">https://normativos.bcb.gov.br/Lists/Normativos/Attachments/50579/Res_4656_v8_P.pdf</t>
  </si>
  <si>
    <t xml:space="preserve">em julho de 2026, anunciou a compra do Banco Porto Real para obter licença bancária (sujeita ao aval do BC)</t>
  </si>
  <si>
    <t xml:space="preserve">Fato recente e específico sem fonte. Na mesma frase, 'o Inter herdou a licença do Banco Intermedium' erra: o Inter é o próprio Intermedium, renomeado em 2017.</t>
  </si>
  <si>
    <t xml:space="preserve">Confirme data, alvo e status da compra do Nubank e cite a fonte. Troque por 'o Inter é o antigo Banco Intermedium, que já tinha licença de banco'.</t>
  </si>
  <si>
    <t xml:space="preserve">Regulada pela Lei 4.595/1964 e Resolução CMN.</t>
  </si>
  <si>
    <t xml:space="preserve">Frase truncada ('e Resolução CMN.' sem número) que omite a lei própria do setor, a LC 130/2009.</t>
  </si>
  <si>
    <t xml:space="preserve">'Regida pela LC 130/2009 e por resolução própria do CMN (5.051/2022, a confirmar), sob supervisão do BCB.'</t>
  </si>
  <si>
    <t xml:space="preserve">- Regulamentado pelas Resoluções BCB 519, 520 e 521 (de 10/11/2025, em vigor desde 02/02/2026), com capital mínimo de R$ 10,8 milhões a R$ 37,2 milhões</t>
  </si>
  <si>
    <t xml:space="preserve">Repete o item anterior (1120) com os mesmos dados. O capítulo acumula duplicatas de camadas de revisão: COAF (1106 a 1108 e 1142), sandbox (1111 e 1115), SCD e SEP (1086 e 1091).</t>
  </si>
  <si>
    <t xml:space="preserve">Apague o item 1121. Faça o mesmo com as repetições do COAF, do sandbox e da norma da SCD, deixando cada dado num só lugar.</t>
  </si>
  <si>
    <t xml:space="preserve">- Capital mínimo: R$ 1-17,5M dependendo da licença.</t>
  </si>
  <si>
    <t xml:space="preserve">A faixa contradiz o próprio bloco: moeda eletrônica de R$ 9,2M a R$ 32,8M (1079) e PSAV de R$ 10,8M a R$ 37,2M (1120). E capital mínimo é patrimônio, não custo de compliance.</t>
  </si>
  <si>
    <t xml:space="preserve">Tire o capital da lista de custos: 'Capital regulatório próprio (não é despesa): de R$ 1M a R$ 37M conforme a licença, ver quadro acima'.</t>
  </si>
  <si>
    <t xml:space="preserve">- Resolução CFM 2.314/2022 regulamenta o exercício da telemedicina no Brasil, e a Resolução CFM 2.381/2024 disciplina a emissão de atestados e documentos médicos (inclusive digitais).</t>
  </si>
  <si>
    <t xml:space="preserve">Repete o item de cima ('Resolução CFM 2.314/2022 regulamenta prática.'). Duas versões do mesmo bullet. A regra de notificação da RDC 751 também se repete três vezes (1161, 1164, 1173).</t>
  </si>
  <si>
    <t xml:space="preserve">Apague a linha 1178. Na seção da ANVISA, diga uma vez que Classes I e II notificam e III e IV registram.</t>
  </si>
  <si>
    <t xml:space="preserve">- **Prescrição eletrônica**: regulamentada, receita via sistemas autorizados (Memed, iClinic, Receita Digital Nacional).</t>
  </si>
  <si>
    <t xml:space="preserve">A validade da receita digital vem da assinatura ICP-Brasil e das regras da ANVISA para controlados, não de 'sistemas autorizados'. 'Receita Digital Nacional' precisa de conferência.</t>
  </si>
  <si>
    <t xml:space="preserve">'Prescrição eletrônica: válida com assinatura digital ICP-Brasil (Lei 14.063/2020), conferível no validador do ITI. Controlados seguem regra própria da ANVISA.' Ajuste a armadilha da linha 1222.</t>
  </si>
  <si>
    <t xml:space="preserve">- **Coparticipação em custos reais** (healthcare como benefício corporativo): estrutura diferente de plano.</t>
  </si>
  <si>
    <t xml:space="preserve">Conselho arriscado. Garantir cobertura de custos de saúde por pagamento periódico é plano privado (Lei 9.656/1998). Coparticipação é recurso de plano, e até a autogestão de empregador registra na ANS.</t>
  </si>
  <si>
    <t xml:space="preserve">Corte o item ou reescreva: 'Benefício corporativo que só reembolsa despesas, sem garantir cobertura, pode escapar do registro. A fronteira é estreita e pede parecer de advogado de saúde suplementar antes do lançamento.'</t>
  </si>
  <si>
    <t xml:space="preserve">Coparticipação é item do próprio plano de saúde (Lei 9.656/1998, art. 16, VIII). Produto que custeia ou reembolsa despesas assistenciais fica sob a ANS (art. 1º, § 1º), e a autogestão mantida por empregador está na abrangência da lei (art. 1º, § 2º).</t>
  </si>
  <si>
    <t xml:space="preserve">https://www2.camara.leg.br/legin/fed/lei/1998/lei-9656-3-junho-1998-353439-normaatualizada-pl.html</t>
  </si>
  <si>
    <t xml:space="preserve">- Construir app de "bem-estar" que vira SaMD por features adicionadas, acaba em zona cinzenta ANVISA.</t>
  </si>
  <si>
    <t xml:space="preserve">Nas listas de armadilhas, a vírgula substituiu a seta ou o travessão entre causa e efeito e a frase sai torta. São cerca de 20 itens (1218 a 1223, 1292 a 1296, 1354 a 1357, 1393 a 1396).</t>
  </si>
  <si>
    <t xml:space="preserve">Escreva causa e efeito: 'App de bem-estar que ganha função de diagnóstico vira SaMD e cai na zona cinzenta da ANVISA.' Ou use dois-pontos: 'Telemedicina sem compliance CFM: suspensão e processo ético.'</t>
  </si>
  <si>
    <t xml:space="preserve">- Exige reconhecimento MEC via portaria específica.</t>
  </si>
  <si>
    <t xml:space="preserve">Vale para o ensino superior. Ensino médio e a maior parte do técnico são autorizados pelos sistemas estaduais (conselhos estaduais de educação), não por portaria do MEC.</t>
  </si>
  <si>
    <t xml:space="preserve">'Ensino superior: credenciamento e reconhecimento pelo MEC. Ensino médio e técnico: autorização do conselho de educação do sistema a que a escola pertence.'</t>
  </si>
  <si>
    <t xml:space="preserve">Só o ensino superior privado está no sistema federal, com credenciamento, autorização e reconhecimento pelo MEC (LDB, arts. 9º, IX, e 16, II). Escolas privadas de ensino médio ficam nos sistemas estaduais e são autorizadas pelo estado (arts. 10, IV, e 17, III).</t>
  </si>
  <si>
    <t xml:space="preserve">https://www.planalto.gov.br/ccivil_03/leis/l9394.htm</t>
  </si>
  <si>
    <t xml:space="preserve">- Dados de menores: consentimento dos país/responsáveis, finalidade estrita.</t>
  </si>
  <si>
    <t xml:space="preserve">Palavra trocada: 'país' por 'pais'. E a LGPD (art. 14) exige consentimento de um dos pais para crianças, não para todo adolescente.</t>
  </si>
  <si>
    <t xml:space="preserve">'Dados de crianças: consentimento específico de um dos pais ou do responsável (LGPD, art. 14). Adolescentes: melhor interesse e regras do ECA Digital.'</t>
  </si>
  <si>
    <t xml:space="preserve">- Dados de desempenho: sensíveis quando derivam perfil comportamental.</t>
  </si>
  <si>
    <t xml:space="preserve">A lista de dados sensíveis da LGPD (art. 5º, II) é fechada e não inclui desempenho escolar. Perfilamento pede cuidado (art. 20 e ECA Digital), mas não torna o dado sensível.</t>
  </si>
  <si>
    <t xml:space="preserve">'Dados de desempenho: não são sensíveis pela LGPD, mas o perfilamento de menores tem limites no ECA Digital e o titular pode pedir revisão de decisão automatizada (art. 20).'</t>
  </si>
  <si>
    <t xml:space="preserve">A LGPD define como sensível o dado sobre origem racial ou étnica, religião, opinião política, filiação sindical ou a organização religiosa, filosófica ou política, saúde, vida sexual, genético ou biométrico (art. 5º, II). Desempenho escolar só recebe esse regime se revelar um desses dados e puder causar dano (art. 11, § 1º).</t>
  </si>
  <si>
    <t xml:space="preserve">- Conformidade obrigatória com o **ECA Digital (Lei nº 15.211/2025, em vigor desde março de 2026 e fiscalizada pela ANPD conforme o Decreto nº 12.622/2025)**</t>
  </si>
  <si>
    <t xml:space="preserve">Repete o item da linha 1244, que já trazia o ECA Digital, a ANPD e o decreto. A 1244 ainda junta a Lei 13.257/2016, que não impõe aferição de idade.</t>
  </si>
  <si>
    <t xml:space="preserve">Mantenha o detalhe aqui e, na 1244, troque por 'ECA Digital: ver LGPD para educação, abaixo'. Tire a Lei 13.257/2016 ou diga para que serve. Confirme a vigência em março de 2026.</t>
  </si>
  <si>
    <t xml:space="preserve">O ECA Digital (Lei 15.211/2025) vale desde 17 de março de 2026, data fixada pela Lei 15.352/2026 (art. 41-A), e a ANPD é a fiscal pelo Decreto 12.622/2025.</t>
  </si>
  <si>
    <t xml:space="preserve">https://www.planalto.gov.br/ccivil_03/_ato2023-2026/2025/lei/L15211.htm</t>
  </si>
  <si>
    <t xml:space="preserve">- Decreto 9.057/2017: regulamenta EAD.</t>
  </si>
  <si>
    <t xml:space="preserve">Aqui e na linha 1250 o Decreto 9.057/2017 aparece como vigente, e a linha 1287 diz que o Decreto 12.456/2025 o revogou. A 1288 ainda fala em 'restrições' a três cursos, contra cinco só presenciais.</t>
  </si>
  <si>
    <t xml:space="preserve">Apague as linhas 1286 e 1288. Na 1250, escreva 'EaD tem regulamentação própria (Decreto 12.456/2025, novo marco do EaD)'.</t>
  </si>
  <si>
    <t xml:space="preserve">#### 4. AGRITECH: regulação pelo MAPA, IBAMA, INPI, e estaduais</t>
  </si>
  <si>
    <t xml:space="preserve">O título põe o INPI entre os reguladores do agro e o corpo (1324) explica que o INPI não registra variedades vegetais, papel do SNPC. A correção chegou ao corpo e não ao título.</t>
  </si>
  <si>
    <t xml:space="preserve">'#### 4. AGRITECH: regulação pelo MAPA (com o SNPC), IBAMA e órgãos estaduais'.</t>
  </si>
  <si>
    <t xml:space="preserve">- Licenciamento ambiental (quando aplicável).</t>
  </si>
  <si>
    <t xml:space="preserve">Não cita a Lei Geral do Licenciamento Ambiental de 2025 (Lei 15.190/2025), que muda prazos e modalidades e pesa para agritech, infra e cleantech.</t>
  </si>
  <si>
    <t xml:space="preserve">'Licenciamento ambiental: regras gerais da Lei 15.190/2025, com licença por adesão e compromisso para atividades de menor impacto.' Confirme o texto vigente depois dos vetos e da MP que o acompanhou.</t>
  </si>
  <si>
    <t xml:space="preserve">como a Moratória da Soja passaram pelo escrutínio concorrencial do CADE e do STF entre 2024 e 2026 (ver Capítulo 5)</t>
  </si>
  <si>
    <t xml:space="preserve">O Cap. 5 não trata da Moratória da Soja. O leitor segue a remissão e não acha o caso. Na mesma frase, 'tornou-se requisito' briga com o EUDR 'aplicável a partir do fim de 2026'.</t>
  </si>
  <si>
    <t xml:space="preserve">Acrescente ao Cap. 5 (seção de associações setoriais) um parágrafo sobre a Moratória, com datas e decisões, ou tire a remissão. Confira a data do EUDR, adiado duas vezes.</t>
  </si>
  <si>
    <t xml:space="preserve">#### 5. BLOCKCHAIN, TOKENIZAÇÃO E ATIVOS VIRTUAIS: fronteira CVM vs. BCB (Resoluções BCB 519 a 521/2025) e Receita Federal (IN 1.888/2019)</t>
  </si>
  <si>
    <t xml:space="preserve">A seção repete o bloco de cripto da Fintech (1118 a 1122) e o do Cap. 10, com dados mais velhos. Três tratamentos do mesmo tema no volume, dois neste capítulo.</t>
  </si>
  <si>
    <t xml:space="preserve">Funda as duas seções do Cap. 4 numa só (BCB e CVM, Receita, COAF) e remeta o detalhe ao Cap. 10.</t>
  </si>
  <si>
    <t xml:space="preserve">- Regulamentação específica em construção, empresas operam em transição.</t>
  </si>
  <si>
    <t xml:space="preserve">Contradiz a linha 1363 e o bloco da 1120: as Resoluções BCB 519 a 521/2025 estão em vigor desde fevereiro de 2026. Sobra da versão anterior. A 1369 repete 'operam neste regime' sem status.</t>
  </si>
  <si>
    <t xml:space="preserve">'Regulamentação em vigor desde 2/2/2026. Quem já operava tem até o fim de outubro de 2026 para pedir autorização ao BCB.' Confira o status de Mercado Bitcoin, Foxbit e Bitso antes de citá-las.</t>
  </si>
  <si>
    <t xml:space="preserve">- PSAV tem obrigação de cadastro e reporte no COAF.</t>
  </si>
  <si>
    <t xml:space="preserve">Contradiz as linhas 1107 e 1142: com regulador próprio (BCB), a PSAV é supervisionada e punida pelo BCB e só comunica ao COAF via Siscoaf. A armadilha 'COAF autua' (1395) repete o erro.</t>
  </si>
  <si>
    <t xml:space="preserve">'PSAV: programa de PLD-FT supervisionado pelo BCB e comunicação de operações suspeitas ao COAF via Siscoaf.' Na 1395: 'KYC frágil: processo sancionador do BCB'.</t>
  </si>
  <si>
    <t xml:space="preserve">- Operações com criptoativos têm obrigação declaratória (IN 1.888/2019).</t>
  </si>
  <si>
    <t xml:space="preserve">A Receita anunciou em 2025 nova declaração de criptoativos alinhada ao padrão CARF da OCDE (DeCripto), que substituiria a IN 1.888/2019. O dado pode estar vencido.</t>
  </si>
  <si>
    <t xml:space="preserve">Confirme se a IN 1.888/2019 ainda vale em outubro de 2026. Se foi substituída, cite a nova IN, a data de início e o que muda para exchanges estrangeiras.</t>
  </si>
  <si>
    <t xml:space="preserve">A IN RFB 2.291/2025 criou a DeCripto, no padrão CARF da OCDE. Vigora desde janeiro de 2026 e o envio mensal começou em julho de 2026, quando acabaram os procedimentos da IN 1.888/2019. Exchanges estrangeiras que atuam no Brasil passaram a reportar, e o residente declara quando opera por exchange estrangeira ou quando as operações do mês passam de R$ 35 mil.</t>
  </si>
  <si>
    <t xml:space="preserve">https://www.mattosfilho.com.br/unico/decripto-receita-federal-ocde/</t>
  </si>
  <si>
    <t xml:space="preserve">- Motoristas como CLT vs. PJ vs. app, discussão trabalhista enorme (tema do STF).</t>
  </si>
  <si>
    <t xml:space="preserve">Vago para 2026. Faltam o tema do STF sobre vínculo de motorista de aplicativo e o projeto de lei complementar do setor, com o estado de cada um.</t>
  </si>
  <si>
    <t xml:space="preserve">'Vínculo de motoristas: em julgamento no STF (Tema 1291) e em debate no PLP 12/2024. Confira o status antes de modelar o custo de mão de obra.'</t>
  </si>
  <si>
    <t xml:space="preserve">Setor elétrico brasileiro é um dos mais regulados do país. ANEEL é reguladora. ONS (Operador Nacional do Sistema) é operador técnico.</t>
  </si>
  <si>
    <t xml:space="preserve">Telegrafia em série. Energia, mobilidade e outros setores viram listas de fragmentos sem verbo, enquanto Fintech tem 80 linhas. Falta a CCEE, central para quem comercializa energia.</t>
  </si>
  <si>
    <t xml:space="preserve">Prosa curta: 'A ANEEL regula, o ONS opera a rede, a CCEE liquida o mercado livre e o MME define a política.' Dê ao setor o mesmo nível das outras verticais ou remeta ao Cap. 16.</t>
  </si>
  <si>
    <t xml:space="preserve">- Mercado cativo (concessionárias) vs. mercado livre (consumidores grandes).</t>
  </si>
  <si>
    <t xml:space="preserve">Desde 2024 todo consumidor de alta tensão pode migrar, e a reforma do setor elétrico de 2025 fixou abertura para a baixa tensão. 'Consumidores grandes' e 'expansão 2026-2028' ficaram vagos.</t>
  </si>
  <si>
    <t xml:space="preserve">'Mercado livre: aberto a toda a alta tensão desde 2024, com abertura para a baixa tensão prevista em lei de 2025 (datas a conferir).'</t>
  </si>
  <si>
    <t xml:space="preserve">Desde janeiro de 2024 todo consumidor do Grupo A (alta e média tensão) pode ir ao mercado livre. A Lei 15.269/2025 e o Decreto 13.097/2026 abrem a baixa tensão: indústria e comércio a partir de 25/11/2027 e os demais, inclusive residências, a partir de 25/11/2028.</t>
  </si>
  <si>
    <t xml:space="preserve">https://www.mayerbrown.com/pt/insights/publications/2026/08/decree-no-13097-2026-opening-of-the-free-electricity-market</t>
  </si>
  <si>
    <t xml:space="preserve">#### 8. OUTROS SETORES REGULADOS (breve)</t>
  </si>
  <si>
    <t xml:space="preserve">O mapa omite reguladores que o volume cobre: apostas (SPA do Ministério da Fazenda, Lei 14.790/2023, Cap. 48), ANPD, ANM (Cap. 19), ANA (Cap. 15) e ANTAQ.</t>
  </si>
  <si>
    <t xml:space="preserve">Acrescente uma linha para cada um, com a norma-base e o capítulo vertical: apostas, proteção de dados, mineração, saneamento e portos.</t>
  </si>
  <si>
    <t xml:space="preserve">Startup de conectividade rural enfrenta esse.</t>
  </si>
  <si>
    <t xml:space="preserve">Frase truncada: 'enfrenta esse' sem substantivo.</t>
  </si>
  <si>
    <t xml:space="preserve">'A startup de conectividade rural precisa dessas licenças (ver Cap. 27).'</t>
  </si>
  <si>
    <t xml:space="preserve">**Armas e segurança**: Exército, sistemas de vigilância com armas integradas.</t>
  </si>
  <si>
    <t xml:space="preserve">Segurança privada é regulada pela Polícia Federal (Estatuto da Segurança Privada, Lei 14.967/2024). O Exército controla armas e produtos controlados. 'Vigilância com armas integradas' não é setor.</t>
  </si>
  <si>
    <t xml:space="preserve">'Segurança privada: Polícia Federal (Lei 14.967/2024). Armas e produtos controlados: Exército. Ver Cap. 26.'</t>
  </si>
  <si>
    <t xml:space="preserve">Acompanhe seis indicadores objetivos de conformidade regulatória: (1) **licenças obtidas vs. requeridas** (meta única de 100% antes de operar o produto regulado)</t>
  </si>
  <si>
    <t xml:space="preserve">Parágrafo de uma frase só, com seis itens, parênteses longos e cinco pontos e vírgulas. No item 3, a CVM não homologa posse de administradores e a Circular 3.978 trata só do diretor de PLD-FT.</t>
  </si>
  <si>
    <t xml:space="preserve">Vire tabela (indicador, meta, fonte). No item 3: 'No BCB, a eleição de administradores passa por aprovação prévia. O diretor de PLD-FT é exigido pela Circular 3.978/2020.'</t>
  </si>
  <si>
    <t xml:space="preserve">Advogado generalista em setor regulado: não tem expertise necessária, passa pano em problemas reais.</t>
  </si>
  <si>
    <t xml:space="preserve">Callout que é lista virada em parágrafo de fragmentos. Repete armadilhas já ditas (regulador inimigo, modelo estrangeiro, licença de dezoito meses 'catastrófico'). 'Passa pano' destoa do registro.</t>
  </si>
  <si>
    <t xml:space="preserve">Corte o que já foi dito e deixe três armadilhas novas em prosa: esperar a regra chegar, subcapitalizar compliance e pedir consulta formal cedo demais. Troque 'passa pano' por 'deixa passar'.</t>
  </si>
  <si>
    <t xml:space="preserve">**O Movimento de Segunda-Feira:** Nos próximos 15 dias, encomende um parecer de enquadramento regulatório de duas páginas</t>
  </si>
  <si>
    <t xml:space="preserve">Os três capítulos (e o Cap. 2) abrem o Movimento com 'Nos próximos 15 dias'. O prazo fixo vira fórmula e nem sempre cabe na tarefa.</t>
  </si>
  <si>
    <t xml:space="preserve">Ajuste o prazo à tarefa e varie a abertura: 'Até sexta, peça três orçamentos de parecer...', 'Neste mês, revise...'.</t>
  </si>
  <si>
    <t xml:space="preserve">Existe uma cena clássica que já destruiu dezenas de milhões de reais em fusões e aquisições no Brasil</t>
  </si>
  <si>
    <t xml:space="preserve">Afirma perda de dezenas de milhões sem caso, ano ou fonte. A cena é forte e não precisa do número. O leitor exigente vai pedir o exemplo.</t>
  </si>
  <si>
    <t xml:space="preserve">Cite um caso público em que documentos internos pesaram numa decisão do CADE ou abra com 'Imagine a cena:' e trate o exemplo como hipótese.</t>
  </si>
  <si>
    <t xml:space="preserve">vira a prova número um para reprovar a aquisição ou impor remédios antitruste devastadores</t>
  </si>
  <si>
    <t xml:space="preserve">Adjetivos da lista de corte do autor espalhados pelo trecho: devastadores, intransponível (1027, 1777), catastrófico (1063, 1481), silencioso (1531, 1742), fundamental (1236), crítica (1282).</t>
  </si>
  <si>
    <t xml:space="preserve">Troque por consequência concreta: 'remédios que tiram da operação a razão de existir', 'barreira cara', 'erro que custa dezoito meses'. Corte 'silencioso' e 'fundamental'.</t>
  </si>
  <si>
    <t xml:space="preserve">o CADE entra na sua vida de duas formas decisivas: como um instrumento legítimo de defesa concorrencial quando um incumbente dominante tenta excluir sua startup do mercado</t>
  </si>
  <si>
    <t xml:space="preserve">Frase partida pela emenda: promete duas formas e entrega uma. A segunda ('ou como o porteiro final do seu exit') ficou solta no fim do parágrafo seguinte (1515), depois da lista de provas.</t>
  </si>
  <si>
    <t xml:space="preserve">'...de duas formas: como defesa, quando um incumbente tenta excluir sua startup com exclusividade abusiva, e como porteiro do seu exit, quando você vende para o líder do setor.' Corte o fim da 1515.</t>
  </si>
  <si>
    <t xml:space="preserve">ou prática venda casada para excluir entrantes</t>
  </si>
  <si>
    <t xml:space="preserve">Palavra trocada: o substantivo 'prática' no lugar do verbo 'pratica'.</t>
  </si>
  <si>
    <t xml:space="preserve">'ou pratica venda casada para excluir entrantes'.</t>
  </si>
  <si>
    <t xml:space="preserve">e o caso Gympass/Wellhub em agregadores de academias (TCC firmado em 2022)</t>
  </si>
  <si>
    <t xml:space="preserve">Caso e data precisam de conferência (existência do TCC, ano, quem representou). E entrantes não 'obtiveram TCC': o TCC é compromisso assinado pelo investigado.</t>
  </si>
  <si>
    <t xml:space="preserve">Confirme o processo do Gympass no CADE (número, ano, desfecho) e escreva 'as entrantes obtiveram medidas preventivas e o incumbente assinou TCC'.</t>
  </si>
  <si>
    <t xml:space="preserve">Ao estruturarem a frente de **CADE E ANTITRUSTE: QUANDO O CRESCIMENTO ATRAI O REGULADOR** a partir de Recife e Goiânia, **Rafael e Bia** esbarraram exatamente no desafio</t>
  </si>
  <si>
    <t xml:space="preserve">Mesmo molde do Cap. 3, palavra por palavra ('sem um protocolo claro, cada decisão custava semanas de retrabalho'), com subtítulo truncado. Vazamento de gerador logo depois da melhor cena do trecho.</t>
  </si>
  <si>
    <t xml:space="preserve">Corte. Se quiser o arquétipo, ponha-o dentro da cena de abertura, com o fundador que a bíblia leva ao M&amp;A.</t>
  </si>
  <si>
    <t xml:space="preserve">Para a maioria dos fundadores em estágio inicial, o CADE (Conselho Administrativo de Defesa Econômica, autoridade antitruste brasileira) é uma instituição abstrata</t>
  </si>
  <si>
    <t xml:space="preserve">Segunda abertura colada depois da primeira, com nova glosa do CADE. 'Esse raciocínio é correto' contradiz a cena logo acima, que mostra o contrário.</t>
  </si>
  <si>
    <t xml:space="preserve">Corte o parágrafo ou funda com a abertura: 'Para a maioria dos fundadores, o CADE só aparece no noticiário de grandes fusões. Até o dia em que o deck da Série A entra nos autos.'</t>
  </si>
  <si>
    <t xml:space="preserve">O CADE entra na vida de uma empresa por dois caminhos. O primeiro: quando ela faz algo (aquisição, fusão, acordo com concorrente) que exige notificação obrigatória.</t>
  </si>
  <si>
    <t xml:space="preserve">Terceira lista de 'duas formas' em 30 linhas, cada uma diferente: defesa e porteiro do exit (1513), notificação e investigação (1528), estruturas e condutas (1545).</t>
  </si>
  <si>
    <t xml:space="preserve">Fique com uma, estruturas e condutas (1545), e diga que a startup pode estar dos dois lados de cada uma. Corte a 1528.</t>
  </si>
  <si>
    <t xml:space="preserve">totalizando até 330 dias no limite máximo, mediante pagamento de taxa processual fixa de R$ 85 mil</t>
  </si>
  <si>
    <t xml:space="preserve">A taxa de R$ 85 mil é cobrada na notificação (art. 23), não condiciona o prazo. A frase dá a entender que o prazo ou a prorrogação dependem de pagamento.</t>
  </si>
  <si>
    <t xml:space="preserve">Tire a taxa do parêntese do prazo. Ela já está na linha 1591, no lugar certo.</t>
  </si>
  <si>
    <t xml:space="preserve">primeiro, o **art. 88, § 7º**, faculta ao CADE requisitar a submissão de **qualquer operação de concentração fora dos patamares de faturamento em até 1 (um) ano após a sua data de consumação**</t>
  </si>
  <si>
    <t xml:space="preserve">Repete o parêntese da linha 1560 (art. 88, § 7º, CVC pela Res. 33/2022 e contratos associativos pela Res. 17/2016). O mesmo dado duas vezes em 55 linhas.</t>
  </si>
  <si>
    <t xml:space="preserve">Na 1560, deixe só a definição de ato de concentração. Concentre o § 7º, o CVC e os contratos associativos aqui, onde servem ao argumento das killer acquisitions.</t>
  </si>
  <si>
    <t xml:space="preserve">que resultaram em Termo de Cessação de Conduta em 2023</t>
  </si>
  <si>
    <t xml:space="preserve">Nome errado do instrumento. É Termo de Compromisso de Cessação (TCC), como o próprio capítulo diz nas linhas 1515 e 1731.</t>
  </si>
  <si>
    <t xml:space="preserve">'que resultaram em Termo de Compromisso de Cessação (TCC) em 2023'.</t>
  </si>
  <si>
    <t xml:space="preserve">acompanhando as ações da FTC e do DOJ nos Estados Unidos e o debate europeu que culminou na aprovação do Digital Markets Act (DMA) em 2022</t>
  </si>
  <si>
    <t xml:space="preserve">Falta o projeto brasileiro de mercados digitais enviado ao Congresso em 2025, que daria ao CADE poder de designar plataformas de relevância sistêmica. É o tema do momento para startup de plataforma.</t>
  </si>
  <si>
    <t xml:space="preserve">Acrescente um parágrafo sobre o projeto de lei de mercados digitais (PL 4.675/2025, a conferir): o que cria no CADE, quem seria atingido e o estado da tramitação em outubro de 2026.</t>
  </si>
  <si>
    <t xml:space="preserve">(como o caso iFood no mercado de restaurantes, encerrado com TCC em 2023 limitando cláusulas de exclusividade, o caso Gympass/Wellhub em agregadores de academias em 2022</t>
  </si>
  <si>
    <t xml:space="preserve">Terceira vez que iFood e Gympass aparecem com os mesmos dados (1515, 1624, 1626). E o caso iFood tratou de exclusividade, não das cláusulas de paridade listadas em seguida.</t>
  </si>
  <si>
    <t xml:space="preserve">Conte o caso iFood uma vez, na seção 4: o pedido da Rappi, a medida preventiva de 2021 e os limites do TCC de 2023. Nas outras linhas, remeta.</t>
  </si>
  <si>
    <t xml:space="preserve">Plataformas bilaterais: que conectam dois lados distintos de um mercado (ex: motoristas e passageiros, vendedores e compradores, anunciantes e usuários), têm dinâmica antitruste específica.</t>
  </si>
  <si>
    <t xml:space="preserve">Dois-pontos no lugar do travessão partem a frase ('Plataformas bilaterais: que conectam... têm'). O capítulo tem uns 13 casos (1535, 1591, 1597, 1605, 1647, 1657, 1675, 1742, 1752, 1766).</t>
  </si>
  <si>
    <t xml:space="preserve">'Plataformas bilaterais, que conectam dois lados de um mercado (motoristas e passageiros, vendedores e compradores), têm dinâmica antitruste própria.'</t>
  </si>
  <si>
    <t xml:space="preserve">obtém redução de 1/3 a 2/3 da penalidade pecuniária (§ 4º do mesmo dispositivo); já os demais envolvidos que buscarem colaborar depois negociam Termo de Compromisso de Cessação</t>
  </si>
  <si>
    <t xml:space="preserve">Ponto e vírgula monta contraste com 'já' e pedia ponto. Há 5 no capítulo (1560, 1615, 1626 duas vezes, 1731).</t>
  </si>
  <si>
    <t xml:space="preserve">'...da penalidade pecuniária (§ 4º). Quem chega depois negocia Termo de Compromisso de Cessação (TCC, art. 85), com descontos menores conforme a ordem de chegada.'</t>
  </si>
  <si>
    <t xml:space="preserve">**Como a análise do CADE entra no timeline de M&amp;A.**</t>
  </si>
  <si>
    <t xml:space="preserve">Inglês de contrato sem necessidade: timeline, closing, deal, thresholds, covenants, standards. O capítulo usa 'patamares' e 'fechamento' em outros pontos.</t>
  </si>
  <si>
    <t xml:space="preserve">'cronograma', 'fechamento', 'operação', 'patamares', 'obrigações de conduta', 'critérios'. Mantenha SPA e long-stop date com glosa na primeira vez, porque o leitor vai achá-los no contrato.</t>
  </si>
  <si>
    <t xml:space="preserve">A percepção de que o CADE é um obstáculo intransponível para M&amp;A não é precisa.</t>
  </si>
  <si>
    <t xml:space="preserve">A dica desmente o tom da abertura (reprovação e 'remédios devastadores' como desfecho). Ela lembra que quase tudo passa no rito sumário, em que os documentos internos da cena nem são pedidos.</t>
  </si>
  <si>
    <t xml:space="preserve">Calibre a abertura: o risco real do slide é levar a análise ao rito ordinário e virar argumento para remédios. Cite a taxa de aprovação sem restrição do CADE, com fonte e ano.</t>
  </si>
  <si>
    <t xml:space="preserve">o Capítulo 13 e a Fase 20 do Vol. 9, sobre M&amp;A e estratégia de saída</t>
  </si>
  <si>
    <t xml:space="preserve">No Vol. 9, M&amp;A é o Cap. 12 (M&amp;A Ativo e Roll-ups). O Cap. 13 é Search Funds. Numeração com um a mais, como as outras remissões quebradas do trecho.</t>
  </si>
  <si>
    <t xml:space="preserve">'o Capítulo 12 e a Fase 20 do Vol. 9, sobre M&amp;A e estratégia de saída'.</t>
  </si>
  <si>
    <t xml:space="preserve">os Capítulos 6 e 12 do Vol. 8, sobre contratos e compliance concorrencial</t>
  </si>
  <si>
    <t xml:space="preserve">No Vol. 8, contratos é o Cap. 5 e compliance o Cap. 11. O 6 é Direito do Trabalho e o 12 é Fraude Interna. Mesmo desvio de um capítulo.</t>
  </si>
  <si>
    <t xml:space="preserve">'os Capítulos 5 e 11 do Vol. 8, sobre contratos e compliance'.</t>
  </si>
  <si>
    <t xml:space="preserve">Capítulo 5: Capital de Giro e Recebíveis (Vol. 5)]]</t>
  </si>
  <si>
    <t xml:space="preserve">Sob o rótulo 'CADE, M&amp;A, Contratos e Governança', os links levam a Branding, Vendas Enterprise, Tomada de Decisão, Recuperação Judicial e Capital de Giro. Nenhum trata do tema.</t>
  </si>
  <si>
    <t xml:space="preserve">Troque por Vol. 9 Cap. 12 (M&amp;A), Cap. 18 (pós-aquisição) e Cap. 1 (Board), Vol. 8 Caps. 5 e 11 e Vol. 10 Cap. 6 (Política Pública).</t>
  </si>
  <si>
    <t xml:space="preserve">Arquétipo errado para o tema. Pela bíblia, quem vive M&amp;A é Lucas e Marina (proposta estratégica no Vol. 9) e Henrique (M&amp;A buy-side). Rafael e Bia (D2C) só aparecem nos moldes.</t>
  </si>
  <si>
    <t xml:space="preserve">Troque para Lucas e Marina e ligue à cena: o deck da Série A com 'dominar o mercado' volta na diligência da proposta de M&amp;A do Vol. 9.</t>
  </si>
  <si>
    <t xml:space="preserve">o fundador "turista" vai para as redes sociais reclamar do governo enquanto assiste sua margem bruta desaparecer</t>
  </si>
  <si>
    <t xml:space="preserve">Mesma fórmula do turista contra o veterano que abre o Cap. 4, sobre o mesmo tema (regulação como fosso). Cena genérica, sem caso datado. "Assiste sua margem" pede "assiste à".</t>
  </si>
  <si>
    <t xml:space="preserve">Abrir com caso real e datado, como as emissoras de vale-refeição diante do Decreto 10.854/2021: quem contribuiu na consulta e quem foi pego de surpresa. Corrigir para "assiste à sua margem bruta desaparecer".</t>
  </si>
  <si>
    <t xml:space="preserve">e a Lei 14.300/2022 na geração solar distribuída), mudanças de duas linhas em uma norma infralegal redistribuem bilhões de reais de margem entre incumbentes e entrantes</t>
  </si>
  <si>
    <t xml:space="preserve">A Lei 14.300/2022 é lei ordinária, não norma infralegal, e desmente o próprio exemplo. "Como mostram os estudos de economia institucional" é autoridade vaga, sem autor.</t>
  </si>
  <si>
    <t xml:space="preserve">Separar: "mudanças pequenas em decreto, como o 10.854/2021 no PAT, ou em lei, como a 14.300/2022 na geração distribuída, redistribuem bilhões de margem". Citar Stigler (1971) pelo nome ou cortar a menção aos estudos.</t>
  </si>
  <si>
    <t xml:space="preserve">chama-se **A Assimetria de Brasília**: a capacidade de transformar Relações Governamentais (RelGov) éticas, transparentes e fundamentadas em evidências empíricas em uma atribuição estratégica do CEO</t>
  </si>
  <si>
    <t xml:space="preserve">O conceito é definido como "a diferença" e logo vira "a capacidade". Não volta no corpo e disputa espaço com "Fosso de Política Pública", "moat regulatório" e o fosso do Cap. 4.</t>
  </si>
  <si>
    <t xml:space="preserve">Definir em uma frase: "quem escreve na consulta pública recebe a regra sob medida, quem não escreve recebe a regra pronta". Usar o nome de novo na seção 3 e no Filtro. Escolher um só nome entre assimetria e fosso.</t>
  </si>
  <si>
    <t xml:space="preserve">configura **abuso do poder regulatório**, expressamente vedado pelo **art. 4º, I e II, da Lei da Liberdade Econômica (Lei nº 13.874/2019)**</t>
  </si>
  <si>
    <t xml:space="preserve">O art. 4º impõe um dever à administração pública. Quem comete abuso do poder regulatório é o órgão que edita a norma, não a empresa que tenta influenciá-la.</t>
  </si>
  <si>
    <t xml:space="preserve">Reescrever: "a norma que cria reserva de mercado configura abuso do poder regulatório, vedado à administração pelo art. 4º, I e II, da Lei 13.874/2019, e a empresa que a encomenda se expõe ao CADE e à Lei Anticorrupção".</t>
  </si>
  <si>
    <t xml:space="preserve">Ao estruturarem a frente de **POLÍTICA PÚBLICA COMO ESTRATÉGIA** a partir de Recife e Goiânia, **Rafael e Bia** esbarraram exatamente no desafio</t>
  </si>
  <si>
    <t xml:space="preserve">Rafael e Bia (varejo, D2C) só aparecem aqui e no fecho de molde (2394). O miolo do capítulo (Finep, EMBRAPII, CPSI, edital público) é o arco de Henrique na bíblia. Arquétipo decorativo e trocado.</t>
  </si>
  <si>
    <t xml:space="preserve">Trocar por Henrique e fazê-lo voltar no corpo: o edital GovTech perdido nos Vols. 1 a 4 vira um CPSI na seção 5, e a subvenção Finep/EMBRAPII entra na seção 6. Cortar os dois parágrafos de molde.</t>
  </si>
  <si>
    <t xml:space="preserve">esbarraram exatamente no desafio de *A Regra Invisível do Jogo: A Assimetria de...*: sem um protocolo claro, cada decisão custava semanas de retrabalho.</t>
  </si>
  <si>
    <t xml:space="preserve">O molde também ocupa a abertura: título do capítulo em caixa alta e título de seção truncado com "..." vazam para o leitor. Repete no Cap. 8 (2553).</t>
  </si>
  <si>
    <t xml:space="preserve">Cortar o parágrafo. Se o arquétipo ficar, escrever uma frase de cena própria, sem citar título de seção nem de capítulo.</t>
  </si>
  <si>
    <t xml:space="preserve">quando o Estado e cliente comprador</t>
  </si>
  <si>
    <t xml:space="preserve">Callout sem acentos: "estrategica", "indice", "licencas" e "o Estado e cliente comprador", em que "e" no lugar de "é" quebra a frase. O callout do Cap. 4 (1035 a 1044) tem o mesmo defeito.</t>
  </si>
  <si>
    <t xml:space="preserve">Revisar a acentuação de todos os callouts "Posição no livro" do volume: "estratégica", "índice", "licenças", "quando o Estado é o cliente comprador". Trocar "Vizinhos relevantes," por dois-pontos.</t>
  </si>
  <si>
    <t xml:space="preserve">O empreendedor brasileiro que ignora o Estado como variável estratégica está construindo sobre areia. Não por ideologia, mas por realidade operacional.</t>
  </si>
  <si>
    <t xml:space="preserve">Segunda abertura. Depois da cena do turista (1833 a 1839), um título em negrito (1850) e um novo prólogo repetem a mesma tese, com clichê ("sobre areia") e antítese. Emenda visível.</t>
  </si>
  <si>
    <t xml:space="preserve">Cortar o título em negrito de 1850 e os parágrafos 1854 e 1856. Aproveitar só o recorte "não é política partidária nem clientelismo" numa frase dentro da abertura.</t>
  </si>
  <si>
    <t xml:space="preserve">Ignorar essa dimensão não é neutralidade, é ingenuidade cara.</t>
  </si>
  <si>
    <t xml:space="preserve">Antítese "não é X, é Y" em série no capítulo: 1835, 1854, 1934, 2007, 2158, 2209, 2228, 2257, 2259, 2342 e 2379.</t>
  </si>
  <si>
    <t xml:space="preserve">Manter no máximo uma por seção. Aqui: "Quem ignora essa dimensão paga caro pela ingenuidade." Em 2259, trocar "Não é. É variável." por "Fundadores tratam regulação como dado fixo, e ela muda com governo, diretoria e escândalo."</t>
  </si>
  <si>
    <t xml:space="preserve">BCB          Sistema financeiro            Fintechs, meios de pagamento</t>
  </si>
  <si>
    <t xml:space="preserve">Tabela desalinhada: "BCB" ocupa três colunas a menos que as outras siglas, sinal de troca mecânica de BACEN por BCB. Na linha da ANVISA, "cosmetics" ficou em inglês.</t>
  </si>
  <si>
    <t xml:space="preserve">Realinhar a coluna da sigla e trocar "cosmetics" por "cosméticos". Avaliar converter o bloco em tabela markdown, como no resto do volume.</t>
  </si>
  <si>
    <t xml:space="preserve">Quem entende as regras joga melhor. Quem ajuda a escrever as regras ganha antes do apito.</t>
  </si>
  <si>
    <t xml:space="preserve">Paralelismo com frases curtas de efeito, traço combinado para cortar. O mesmo molde volta em 2230 ("jamais se solicita, jamais se aceita e jamais se utiliza").</t>
  </si>
  <si>
    <t xml:space="preserve">"Para setores regulados, a regulação é o campo de jogo, e quem ajuda a escrever a regra sai na frente."</t>
  </si>
  <si>
    <t xml:space="preserve">O governo federal, estados e municípios somam mais de R$ 800 bilhões em compras públicas por ano.</t>
  </si>
  <si>
    <t xml:space="preserve">Número sem fonte nem ano. Estimativas correntes (Ipea, OCDE) falam em cerca de 12% do PIB, o que passa de R$ 1 trilhão. Pode estar defasado.</t>
  </si>
  <si>
    <t xml:space="preserve">Citar fonte e ano (Ipea, Painel de Compras do governo federal) ou usar ordem de grandeza segura: "algo acima de 10% do PIB por ano".</t>
  </si>
  <si>
    <t xml:space="preserve">R$ 10 milhões de ARR (annual recurring revenue: receita recorrente anual)</t>
  </si>
  <si>
    <t xml:space="preserve">Glosa automática de termo que já está no Dicionário do volume. O capítulo repete o recurso em 1854 (não diluidor) e 1856 (política pública).</t>
  </si>
  <si>
    <t xml:space="preserve">Escrever "R$ 10 milhões de receita recorrente anual" e cortar as glosas entre parênteses de 1854 e 1856.</t>
  </si>
  <si>
    <t xml:space="preserve">O Marco Legal das Startups (Lei 182/2021) mudou parte dessa equação.</t>
  </si>
  <si>
    <t xml:space="preserve">É Lei Complementar 182/2021. O próprio capítulo escreve "LC 182/2021" a partir da seção 4.</t>
  </si>
  <si>
    <t xml:space="preserve">"O Marco Legal das Startups (Lei Complementar 182/2021) mudou parte dessa equação."</t>
  </si>
  <si>
    <t xml:space="preserve">amplamente subutilizado por startups que não conhecem os instrumentos ou subestimam o custo real de acesso</t>
  </si>
  <si>
    <t xml:space="preserve">Sentido invertido: quem subestima o custo tende a entrar, não a deixar de usar. A seção 6 diz que o erro é entrar sem calcular o custo.</t>
  </si>
  <si>
    <t xml:space="preserve">"subutilizado por startups que não conhecem os instrumentos e mal aproveitado pelas que entram sem calcular o custo real de acesso (seção 6)".</t>
  </si>
  <si>
    <t xml:space="preserve">PIPE                FAPESP     Não reembolsável        Até R$ 500k (F1) / R$ 1M (F2)</t>
  </si>
  <si>
    <t xml:space="preserve">Contradiz a linha 2174 e o Cap. 1 (linha 261): Fase 1 até R$ 300 mil e Fase 2 até R$ 1,5 milhão. A tabela parece ter ficado da versão anterior.</t>
  </si>
  <si>
    <t xml:space="preserve">Uniformizar com a seção 6: "Até R$ 300k (F1, R$ 500k em chamadas específicas) / R$ 1,5M (F2)". Conferir os tetos vigentes da FAPESP em 2026.</t>
  </si>
  <si>
    <t xml:space="preserve">Pelas normas do PIPE, a Fase 1 vai até R$ 300 mil e 9 meses e a Fase 2 até R$ 1,5 milhão e 24 meses. Valores de até R$ 500 mil aparecem só em chamadas específicas.</t>
  </si>
  <si>
    <t xml:space="preserve">https://fapesp.br/pipe/normas</t>
  </si>
  <si>
    <t xml:space="preserve">Programa Centelha / Tecnova  Finep / FAPs   Subvenção econômica     R$ 60k–R$ 500k</t>
  </si>
  <si>
    <t xml:space="preserve">Tecnova aparece duas vezes na tabela, com faixas diferentes (R$ 60k a 500k junto do Centelha e R$ 150k a 600k na linha seguinte). Linha desalinhada, sinal de inserção.</t>
  </si>
  <si>
    <t xml:space="preserve">Separar Centelha, com faixa própria a conferir, de Tecnova, numa linha só e com a mesma faixa da seção 6. Realinhar as colunas.</t>
  </si>
  <si>
    <t xml:space="preserve">Este é o papel menos discutido e o mais perigoso. O Estado compete diretamente com startups em vários mercados:</t>
  </si>
  <si>
    <t xml:space="preserve">A lista omite os concorrentes estatais mais relevantes para startups em 2026: o próprio Pix, que tirou receita de fintechs (seção 8), e o gov.br, com assinatura e identidade digitais gratuitas.</t>
  </si>
  <si>
    <t xml:space="preserve">Acrescentar Pix e gov.br à lista e ligar ao caso "Pix e a Guerra das Tarifas" da seção 8.</t>
  </si>
  <si>
    <t xml:space="preserve">passando a oferecer empréstimo pessoal; no mesmo ano, o CMN criou a figura da Sociedade de Crédito Direto</t>
  </si>
  <si>
    <t xml:space="preserve">Ponto e vírgula, vetado pelo autor, emendando duas frases. São 11 na prosa do capítulo (1936, 2174, 2204, 2206, 2224, 2230, 2398, 2402).</t>
  </si>
  <si>
    <t xml:space="preserve">Trocar por ponto: "... passando a oferecer empréstimo pessoal. No mesmo ano, o CMN criou a Sociedade de Crédito Direto...". Em 2204 e 2206, separar os itens com ponto.</t>
  </si>
  <si>
    <t xml:space="preserve">2010 ─── Regulamentação das IPs (BCB Res. 3.765)</t>
  </si>
  <si>
    <t xml:space="preserve">As IPs nasceram da Lei 12.865/2013, regulamentada em novembro de 2013. Em 2010 não havia essa figura, e o Cap. 4 (1077) dá 2013. Na mesma linha do tempo, o cartão do Nubank é de 2014, não de 2013.</t>
  </si>
  <si>
    <t xml:space="preserve">Trocar por "2013 ─── Lei 12.865 cria as Instituições de Pagamento" e mover o lançamento do cartão do Nubank para 2014. Conferir o número da norma antes de citá-lo.</t>
  </si>
  <si>
    <t xml:space="preserve">As instituições de pagamento foram criadas e reguladas pela Lei 12.865, de 9 de outubro de 2013. Em 2010 não havia essa figura. O primeiro cartão de crédito do Nubank foi lançado em 2014, não em 2013.</t>
  </si>
  <si>
    <t xml:space="preserve">https://www.planalto.gov.br/ccivil_03/_ato2011-2014/2013/lei/l12865.htm | https://euqueroinvestir.com/educacao-financeira/nubank-conheca-a-historia-do-banco-digital</t>
  </si>
  <si>
    <t xml:space="preserve">2016 ─── BCB cria Laboratório de Inovações Financeiras (LIFT)</t>
  </si>
  <si>
    <t xml:space="preserve">Três datas para o mesmo laboratório: 2016 aqui, "Lab BCB (criado em 2019)" na linha 2034 e LIFT "lançado em 2018" com a Fenasbac no Cap. 4 (linha 1077).</t>
  </si>
  <si>
    <t xml:space="preserve">Adotar uma data conferida (LIFT, BCB e Fenasbac, 2018) e o nome "LIFT" nas linhas 1950, 2034 e 2040.</t>
  </si>
  <si>
    <t xml:space="preserve">O LIFT foi criado em 2018 numa parceria do Banco Central com a Fenasbac, não em 2016.</t>
  </si>
  <si>
    <t xml:space="preserve">https://www.bcb.gov.br/conteudo/home-ptbr/TextosApresentacoes/Apontamentos_RCN_Lift%20Day%202022_vpub.pdf</t>
  </si>
  <si>
    <t xml:space="preserve">O mecanismo mais poderoso, e menos discutido, é o inverso: empresas que ajudaram a construir o arcabouço regulatório de um setor frequentemente constroem barreiras</t>
  </si>
  <si>
    <t xml:space="preserve">O capítulo condena a captura regulatória (1837, 1966) e a vende como "mecanismo mais poderoso" e "não necessariamente ilegal" (1970). A Lei 13.874, inserida no meio, deixou "Na prática" órfão.</t>
  </si>
  <si>
    <t xml:space="preserve">Separar participação técnica que aproxima a norma da operação real (legítima) de barreira desenhada contra entrantes (vedada). Mover o parágrafo da Lei 13.874 para depois de 1970 e trocar "mecanismo mais poderoso" por descrição neutra.</t>
  </si>
  <si>
    <t xml:space="preserve">permitindo que startups acionem a Advocacia-Geral da União, o Ministério da Fazenda e o CADE com dados técnicos operacionais para contestar barreiras desproporcionais</t>
  </si>
  <si>
    <t xml:space="preserve">A AGU defende a União em juízo, não recebe queixa de empresa contra norma. O canal é a SEAE (advocacia da concorrência), o CADE ou o Judiciário.</t>
  </si>
  <si>
    <t xml:space="preserve">"permitindo que startups levem dados técnicos à SEAE, do Ministério da Fazenda, e ao CADE, ou ao Judiciário, para contestar barreiras desproporcionais".</t>
  </si>
  <si>
    <t xml:space="preserve">A AGU não recebe queixa de empresa contra norma. O canal federal é a advocacia da concorrência do Ministério da Fazenda: a SEAE criou em 2020 o programa FIARC (IN 97/2020) para avaliar abusos do art. 4º da Lei 13.874, e em 2023 essa função passou à Secretaria de Reformas Econômicas. Restam ainda o CADE e o Judiciário.</t>
  </si>
  <si>
    <t xml:space="preserve">https://www.contadores.cnt.br/projetos/59/noticias/tecnicas/2020/10/06/ministerio-da-economia-publica-norma-que-instrumentaliza-a-investigacao-de-abusos-regulatorios.html | https://www.legjur.com/legislacao/art/dec_00113442023-53</t>
  </si>
  <si>
    <t xml:space="preserve">As normas que emergem refletem, em parte, a realidade operacional dessa startup: que ela já domina.</t>
  </si>
  <si>
    <t xml:space="preserve">Dois-pontos no lugar do antigo travessão, antes de "que", "e" ou "o que", quebra a sintaxe. Também em 2077, 2246, 2249, 2267 e 2379.</t>
  </si>
  <si>
    <t xml:space="preserve">Trocar por vírgula ou ponto: "refletem, em parte, a realidade operacional dessa startup, que ela já domina". Em 2379: "levam anos para entender, e às vezes nunca entendem".</t>
  </si>
  <si>
    <t xml:space="preserve">Founders brasileiros raramente se veem como atores políticos. Esse é um erro estratégico.</t>
  </si>
  <si>
    <t xml:space="preserve">Inglês sem necessidade: "Founders" (1988, 2259, 2379) ao lado de "fundador", e "moat" (1975, 1982, 2265) num capítulo que já usa "fosso".</t>
  </si>
  <si>
    <t xml:space="preserve">Usar "fundadores" e "fosso" em todo o capítulo. Ex.: "Fundadores brasileiros raramente se veem como atores políticos, e isso custa caro."</t>
  </si>
  <si>
    <t xml:space="preserve">Todo regulador federal é obrigado por lei a abrir consultas e audiências públicas antes de publicar normas relevantes.</t>
  </si>
  <si>
    <t xml:space="preserve">Generalização. A Lei 13.848/2019 obriga consulta pública nas agências reguladoras que lista, e a audiência é facultativa. BCB e CVM ficam fora dessa lei e seguem regras próprias.</t>
  </si>
  <si>
    <t xml:space="preserve">"As agências reguladoras federais são obrigadas pela Lei 13.848/2019 a abrir consulta pública antes de editar atos normativos relevantes, e BCB e CVM fazem o mesmo por norma própria. A audiência pública é facultativa."</t>
  </si>
  <si>
    <t xml:space="preserve">A Lei 13.848/2019 obriga só as agências reguladoras que lista no art. 2º (hoje 12, com a ANPD) a abrir consulta pública antes de decidir sobre atos normativos de interesse geral (art. 9º). A audiência pública é facultativa (art. 10). BCB e CVM não estão na lista.</t>
  </si>
  <si>
    <t xml:space="preserve">https://www2.camara.leg.br/legin/fed/lei/2019/lei-13848-25-junho-2019-788523-normaatualizada-pl.html</t>
  </si>
  <si>
    <t xml:space="preserve">O BCB foi pioneiro no Brasil com o **Lab BCB** (criado em 2019). SUSEP e ANATEL criaram seus próprios mecanismos depois.</t>
  </si>
  <si>
    <t xml:space="preserve">Contradiz a linha 2084: o primeiro sandbox foi o da SUSEP (março de 2020), depois CVM (maio) e BCB (outubro). "Lab BCB" não é o sandbox, como a linha 2050 admite.</t>
  </si>
  <si>
    <t xml:space="preserve">"A SUSEP abriu o primeiro sandbox do sistema financeiro em março de 2020, seguida da CVM e do BCB. A seção 4 detalha os três." Renomear o título da linha 2040 para "O Sandbox do BCB".</t>
  </si>
  <si>
    <t xml:space="preserve">O Sandbox Regulatório do Banco Central (Resolução BCB 35/2020, depois substituída pela Resolução 4.959/2021)</t>
  </si>
  <si>
    <t xml:space="preserve">Base normativa diverge da linha 2084 e do Cap. 4 (Res. CMN 4.865/2020 e Res. BCB 29/2020). "Resolução 4.959/2021" nem diz se é do CMN ou do BCB.</t>
  </si>
  <si>
    <t xml:space="preserve">"O Sandbox Regulatório do Banco Central (Res. CMN 4.865/2020 e Res. BCB 29/2020, Ciclo 1 pela Res. BCB 50/2020)". Conferir se houve norma posterior antes de citá-la.</t>
  </si>
  <si>
    <t xml:space="preserve">O sandbox do BC foi criado pela Resolução CMN 4.865 e pela Resolução BCB 29, ambas de 26/10/2020, com o Ciclo 1 aberto pela Resolução BCB 50/2020. Não se baseia na Resolução BCB 35/2020 nem numa '4.959/2021'.</t>
  </si>
  <si>
    <t xml:space="preserve">https://www.bcb.gov.br/content/estabilidadefinanceira/sandboxdocs/relatorios_cesb/Relatorio_Gestao_Sandbox_Regulatorio_2022_REV3%20(003).pdf | https://conteudo.cvm.gov.br/cvm_institucional/export/sites/cvm/legislacao/instrucoes/anexos/600/inst626.pdf</t>
  </si>
  <si>
    <t xml:space="preserve">As primeiras rodadas do Sandbox BCB (2021-2022) admitiram empresas em categorias como crédito entre empresas (P2P business lending), recebíveis de precatórios tokenizados</t>
  </si>
  <si>
    <t xml:space="preserve">Não há registro conhecido de admitidos no Ciclo 1 do sandbox do BCB, que teve a seleção adiada. Os casos de tokenização admitidos foram do sandbox da CVM. Pode ser caso inventado.</t>
  </si>
  <si>
    <t xml:space="preserve">Conferir no BCB se o Ciclo 1 teve participantes. Se não teve, usar os admitidos do sandbox da CVM, com nomes e ano, e cortar a conclusão de que o BCB "aprendeu sobre tokenização" com eles.</t>
  </si>
  <si>
    <t xml:space="preserve">O Ciclo 1 do sandbox do BC selecionou 7 projetos em novembro de 2021: J.P. Morgan (JPM Coin, câmbio entre instituições), Itaucard (crédito no Pix), Mercado Pago (aporte em espécie), Inco (mercado secundário de CCB), LendMe (crédito com garantia de imóvel), Bolsa OTC (renda fixa privada) e Iupi (contas temporárias). Nenhum trata de precatórios tokenizados, P2P entre empresas ou consórcio digital.</t>
  </si>
  <si>
    <t xml:space="preserve">https://finsidersbrasil.com.br/noticias-sobre-fintechs/bc-divulga-projetos-selecionados-para-o-primeiro-ciclo-do-sandbox</t>
  </si>
  <si>
    <t xml:space="preserve">permitindo assinar o **CPSI** por até R$ 1,6 milhão (atualizado pelo IPCA)</t>
  </si>
  <si>
    <t xml:space="preserve">Não está claro que a LC 182/2021 preveja correção dos tetos do CPSI pelo IPCA. Outros capítulos dizem "sujeitos a atualização anual" sem citar a base legal.</t>
  </si>
  <si>
    <t xml:space="preserve">Conferir a base da atualização. Sem norma expressa, escrever "por até R$ 1,6 milhão, valor fixado na LC 182/2021".</t>
  </si>
  <si>
    <t xml:space="preserve">**2. Licitação em Modalidade Especial para Startups (CPSI - LC 182/2021)**</t>
  </si>
  <si>
    <t xml:space="preserve">Os "dois mecanismos" da LC 182 são o mesmo CPSI (itens 1 e 2). O item 1 mistura a ETEC, de 2004, e deixa "Permite que órgãos..." (2102) sem sujeito. "Contratar diretamente" (2108) contradiz o Cap. 32.</t>
  </si>
  <si>
    <t xml:space="preserve">Reescrever com dois caminhos distintos: CPSI (LC 182, arts. 12 a 15, licitação especial com comissão) e ETEC (Lei 10.973, art. 20, dispensa do art. 75, V, da Lei 14.133). Cortar o parágrafo 2102 e a lista "Como funciona na prática".</t>
  </si>
  <si>
    <t xml:space="preserve">Enquadramento como startup (art. 4º: até R$ 16M/ano e &lt; 10 anos de CNPJ)</t>
  </si>
  <si>
    <t xml:space="preserve">A modalidade especial do art. 13 é aberta a qualquer pessoa física ou jurídica e não exige enquadramento como startup. A linha anterior (2119) e o Cap. 32 (6716) dizem isso.</t>
  </si>
  <si>
    <t xml:space="preserve">Cortar a linha ou reescrever: "Não exige enquadramento como startup (art. 4º), que vale para outros benefícios da LC 182".</t>
  </si>
  <si>
    <t xml:space="preserve">A licitação na modalidade especial do art. 13 da LC 182/2021 aceita pessoas físicas ou jurídicas, isoladas ou em consórcio, sem exigir enquadramento como startup. Receita bruta de até R$ 16 milhões e até 10 anos de CNPJ são a definição de startup do art. 4º, que vale para outros benefícios da lei.</t>
  </si>
  <si>
    <t xml:space="preserve">### 6. Financiamento Público Não Diluitivo</t>
  </si>
  <si>
    <t xml:space="preserve">As seções 4 a 6 repetem o sandbox do Cap. 4, o CPSI do Cap. 32 e o fomento do Cap. 1 e do Vol. 5, Cap. 12. As cópias divergem entre si (PIPE, LIFT, enquadramento no CPSI).</t>
  </si>
  <si>
    <t xml:space="preserve">Reduzir as seções 4 a 6 a um quadro de decisão (instrumento, quando usar, custo de acesso) e remeter aos capítulos-fonte para regras e valores, que ficam num lugar só.</t>
  </si>
  <si>
    <t xml:space="preserve">Exige contrapartida da empresa (geralmente 20-30% do valor total).</t>
  </si>
  <si>
    <t xml:space="preserve">A contrapartida da subvenção Finep varia por porte e edital e costuma ser menor para micro e pequenas. A faixa única de 20% a 30% pode afastar justamente a startup.</t>
  </si>
  <si>
    <t xml:space="preserve">"Exige contrapartida definida em cada edital conforme o porte da empresa, menor para micro e pequenas." Conferir os percentuais nos editais Finep de 2025 e 2026.</t>
  </si>
  <si>
    <t xml:space="preserve">Na subvenção da Finep a contrapartida mínima varia por porte e incide sobre o valor pedido. No edital MCTI/Finep/FNDCT 10/2022, foi de 5% para microempresa, 10% para EPP, 15% para pequena, 20% e 50% para média e 100% para grande. A faixa única de 20% a 30% não vale para micro e pequenas.</t>
  </si>
  <si>
    <t xml:space="preserve">https://www.firjan.com.br/data/files/C9/35/A8/1C/0CDF1810C3E5AB18A8A809C2/Apresentacao_edital_Minera__o.pdf</t>
  </si>
  <si>
    <t xml:space="preserve">podendo chegar a **até R$ 500 mil** em chamadas específicas como a Jornada Tecnológica PIPE de 2026</t>
  </si>
  <si>
    <t xml:space="preserve">Nome e ano de chamada muito específicos, sem fonte. Pode não existir com esse nome.</t>
  </si>
  <si>
    <t xml:space="preserve">Conferir no site da FAPESP. Se não houver chamada com esse nome, escrever só "em chamadas específicas".</t>
  </si>
  <si>
    <t xml:space="preserve">podendo chegar a até 50% em modalidades específicas para microempresas e startups no programa *EMBRAPII Startups*</t>
  </si>
  <si>
    <t xml:space="preserve">Percentual e nome de programa a conferir. O aporte maior para pequenas empresas costuma vir de parceria com o Sebrae, não da EMBRAPII sozinha.</t>
  </si>
  <si>
    <t xml:space="preserve">Conferir as regras de 2026 e dizer quem aporta o quê na modalidade para startups (EMBRAPII, Sebrae, unidade credenciada, empresa).</t>
  </si>
  <si>
    <t xml:space="preserve">Se você precisa do FINEP para pagar salários do mês que vem, o problema não é financiamento: é runway.</t>
  </si>
  <si>
    <t xml:space="preserve">"do FINEP": a Finep é a Financiadora, feminino. A grafia oscila entre FINEP e Finep no capítulo. Fecho em antítese.</t>
  </si>
  <si>
    <t xml:space="preserve">"Se você precisa da Finep para pagar a folha do mês que vem, seu problema é runway." Padronizar "Finep" em todo o volume.</t>
  </si>
  <si>
    <t xml:space="preserve">#### Como Funciona o Lobby no Brasil Pós-Lei de Transparência</t>
  </si>
  <si>
    <t xml:space="preserve">Não há "Lei de Transparência" no corpo. A seção cita a Lei de Conflito de Interesses, o e-Agendas e a LAI, que valem para o Executivo, não para o Congresso.</t>
  </si>
  <si>
    <t xml:space="preserve">"#### Como funciona o lobby no Brasil sem lei própria" e uma frase dizendo que as regras de agenda pública valem para o Executivo federal.</t>
  </si>
  <si>
    <t xml:space="preserve">O Brasil não tem lei de regulamentação do lobby federal (projeto tramita há mais de uma década).</t>
  </si>
  <si>
    <t xml:space="preserve">O PL 1.202/2007 passou na Câmara em 2022 (PL 2.914/2022) e foi ao Senado. "Mais de uma década" subestima, e o status pode ter mudado até outubro de 2026.</t>
  </si>
  <si>
    <t xml:space="preserve">Conferir o status no Senado e datar: "o projeto, de 2007, passou na Câmara em 2022 e aguardava o Senado em [mês/ano]".</t>
  </si>
  <si>
    <t xml:space="preserve">O Brasil segue sem lei federal do lobby. O PL 2.914/2022 passou na Câmara em 2022, teve substitutivo aprovado na CTFC do Senado em 18/12/2024 e está na CCJ, com relatoria de Efraim Filho desde fevereiro de 2025 e último andamento em março de 2025.</t>
  </si>
  <si>
    <t xml:space="preserve">https://www25.senado.leg.br/web/atividade/materias/-/materia/148906/pdf, https://congressoemfoco.com.br/noticia/105898/lei-do-lobby-e-vacina-contra-falta-de-transparencia</t>
  </si>
  <si>
    <t xml:space="preserve">Nubank, Mercado Pago, Stone, PagSeguro: todas mantêm presença em Brasília.</t>
  </si>
  <si>
    <t xml:space="preserve">Afirmação sobre empresas reais sem fonte. A presença pode ser via associação, como a Zetta, e não por escritório próprio, como o título afirma.</t>
  </si>
  <si>
    <t xml:space="preserve">Conferir caso a caso ou generalizar: "As grandes fintechs mantêm equipes de relações governamentais em Brasília, próprias ou via associações como a Zetta."</t>
  </si>
  <si>
    <t xml:space="preserve">#### Quando Contratar um Assessor Parlamentar faz Sentido</t>
  </si>
  <si>
    <t xml:space="preserve">Assessor parlamentar é o servidor do gabinete do deputado. Empresa contrata profissional ou consultoria de relações governamentais. Título em Title Case.</t>
  </si>
  <si>
    <t xml:space="preserve">"#### Quando contratar um profissional de relações governamentais" e ajustar "contratar assessor parlamentar" na linha 2234.</t>
  </si>
  <si>
    <t xml:space="preserve">Uma startup com produto relevante pode ter audiência com parlamentares que a Google leva meses para conseguir.</t>
  </si>
  <si>
    <t xml:space="preserve">Hipérbole sem base e gênero trocado ("a Google"). O nome "Frente Parlamentar de Inovação e Startups" precisa ser conferido.</t>
  </si>
  <si>
    <t xml:space="preserve">"Uma startup com produto relevante consegue ser ouvida em frentes parlamentares que recebem poucas contribuições técnicas." Conferir o nome oficial da frente.</t>
  </si>
  <si>
    <t xml:space="preserve">Entre 2010 e 2018, o mercado de credenciadoras no Brasil era duopolizado por Cielo e Rede.</t>
  </si>
  <si>
    <t xml:space="preserve">Cronologia invertida. A exclusividade de bandeira que sustentava o duopólio acabou em julho de 2010, o que abriu espaço para Getnet, Stone e outras. O Cap. 7 (2509) fala em "antigo duopólio".</t>
  </si>
  <si>
    <t xml:space="preserve">"Até 2010, Cielo e Redecard dividiam o mercado com exclusividade de bandeira. Com a abertura forçada por BCB e autoridades de concorrência em julho de 2010, entraram Getnet, Stone e outras."</t>
  </si>
  <si>
    <t xml:space="preserve">A exclusividade da Visa com a Cielo (ex-Visanet) acabou em julho de 2010, o que abriu o mercado a novas credenciadoras. Mesmo assim, em dezembro de 2014 Cielo e Rede ainda tinham cerca de 90% do mercado, e a GetNet, do Santander, uns 6%.</t>
  </si>
  <si>
    <t xml:space="preserve">https://www.infomoney.com.br/?p=225829</t>
  </si>
  <si>
    <t xml:space="preserve">e a antecipação de recebíveis eram o motor financeiro do modelo: e era alta o suficiente para financiar programas de fidelidade</t>
  </si>
  <si>
    <t xml:space="preserve">Concordância quebrada: dois sujeitos ("a taxa de desconto" e "a antecipação") seguidos de "era alta", depois de dois-pontos com "e".</t>
  </si>
  <si>
    <t xml:space="preserve">"... eram o motor financeiro do modelo e rendiam o bastante para financiar programas de fidelidade, exclusividades e margens robustas."</t>
  </si>
  <si>
    <t xml:space="preserve">o que aconteceu sistematicamente entre 2015 e 2022, quando as taxas de débito caíram de ~0,8% para ~0,5%</t>
  </si>
  <si>
    <t xml:space="preserve">O teto do intercâmbio de débito veio de uma vez, em outubro de 2018 (média 0,5%, teto 0,8%), como o Filtro diz em 2398. O pré-pago ganhou teto em 2023.</t>
  </si>
  <si>
    <t xml:space="preserve">"como aconteceu em 2018, quando o BCB limitou o intercâmbio do débito a 0,5% na média, e em 2023, com o teto de 0,7% no pré-pago."</t>
  </si>
  <si>
    <t xml:space="preserve">Regulação tornou ilegais algumas práticas anteriores</t>
  </si>
  <si>
    <t xml:space="preserve">Exagero: o Open Finance não proibiu o scraping, que seguiu em uso. Dados de seguros vêm do Open Insurance da SUSEP, não do BCB (2273). "winners" e "losers" em inglês.</t>
  </si>
  <si>
    <t xml:space="preserve">"Modelos baseados em scraping perderam vantagem para APIs reguladas". Trocar winners e losers por "ganhadoras" e "perdedoras" e tirar seguros da lista do BCB em 2273.</t>
  </si>
  <si>
    <t xml:space="preserve">Não se achou norma do BC que torne ilegal o screen scraping. O Open Finance criou um canal regulado com consentimento, e em março de 2026 o BC propôs vetar o repasse de dados do Open Finance a empresas não reguladas, proposta que não trata de scraping.</t>
  </si>
  <si>
    <t xml:space="preserve">https://www.letsmoney.com.br/noticias/bc-proibir-venda-dados-open-finance/ | https://finsidersbrasil.com.br/?p=355311</t>
  </si>
  <si>
    <t xml:space="preserve">O BCB proibiria tarifas para PF, mas permitiria para PJ</t>
  </si>
  <si>
    <t xml:space="preserve">Essa regra já estava no regulamento do Pix publicado em agosto de 2020, antes do lançamento. Não era incerteza da época.</t>
  </si>
  <si>
    <t xml:space="preserve">Trocar por incertezas reais de 2020, como a velocidade de adoção, o efeito sobre o boleto e a chegada do Pix Cobrança, ou cortar o item.</t>
  </si>
  <si>
    <t xml:space="preserve">A gratuidade do Pix para pessoas físicas e MEIs, com cobrança livre para empresas, foi fixada pela Resolução BCB 19, de 1º/10/2020, seis semanas antes do lançamento de 16/11/2020. Havia duas exceções para pessoa física: canal presencial ou por voz e recebimento com finalidade de compra.</t>
  </si>
  <si>
    <t xml:space="preserve">https://www.infomoney.com.br/?p=1527957</t>
  </si>
  <si>
    <t xml:space="preserve">Quando o BCB discutiu normas que poderiam restringir operações do Nubank em 2019, foram os clientes, não o time de relações institucionais, que geraram pressão pública.</t>
  </si>
  <si>
    <t xml:space="preserve">Episódio específico atribuído a empresa real, sem norma identificada nem fonte. Não há registro conhecido. Pode ser caso inventado.</t>
  </si>
  <si>
    <t xml:space="preserve">Identificar a norma e a fonte jornalística. Sem isso, cortar o caso e manter a tese em termos gerais.</t>
  </si>
  <si>
    <t xml:space="preserve">Não há registro de norma do BC em 2019 contra o Nubank barrada por pressão de clientes. O caso documentado é de novembro de 2025, quando BC e CMN restringiram o termo banco e o Nubank respondeu pedindo licença bancária, sem campanha de clientes.</t>
  </si>
  <si>
    <t xml:space="preserve">https://analitica.auvp.com.br/noticias/nubank-solicita-licenca-bancaria-para-cumprir-novas-regras-do-banco-central-cRNV5O</t>
  </si>
  <si>
    <t xml:space="preserve">(FINEP, BNDES, FAPESP PIPE e EMBRAPII) (Vol. 5)]] – subvenção econômica, crédito subsidiado e editais públicos de inovação</t>
  </si>
  <si>
    <t xml:space="preserve">Meia-risca usada como travessão nos quatro itens de "Capítulos relacionados" (2385 a 2388). Burla a regra do autor contra travessão.</t>
  </si>
  <si>
    <t xml:space="preserve">Trocar a meia-risca por dois-pontos: "...(Vol. 5)]]: subvenção econômica, crédito subsidiado e editais públicos de inovação".</t>
  </si>
  <si>
    <t xml:space="preserve">cravando o teto de **0,3% no cartão pré-pago** a partir de 1º de abril de 2023 pela Resolução BCB nº 246/2022</t>
  </si>
  <si>
    <t xml:space="preserve">O teto do pré-pago é 0,7%, como dizem as linhas 2455, 2493 e 2520. Número errado justamente na pergunta-chave do Filtro.</t>
  </si>
  <si>
    <t xml:space="preserve">Trocar por "teto de 0,7% no cartão pré-pago". Encurtar a pergunta e tirar dela a definição de intercâmbio, que já está em 2263.</t>
  </si>
  <si>
    <t xml:space="preserve">ou como fez o Decreto nº 10.854/2021 nas regras de benefícios do PAT</t>
  </si>
  <si>
    <t xml:space="preserve">Exemplo pode estar superado. Conferir se houve nova regra do PAT em 2025, com teto de taxas e prazo para arranjo aberto, que seria a canetada mais recente.</t>
  </si>
  <si>
    <t xml:space="preserve">Se houve decreto em 2025, usá-lo como exemplo principal e datá-lo. Se não houve, manter o de 2021.</t>
  </si>
  <si>
    <t xml:space="preserve">Eles faziam festas para comemorar R$ 1 bilhão em Volume Total de Pagamentos (TPV) processado via Pix e cartões pré-pagos</t>
  </si>
  <si>
    <t xml:space="preserve">"Eles" sem antecedente (o sujeito anterior é "carteiras" e "contas"). O volume salta de "centenas de milhões" para "R$ 1 bilhão" na frase seguinte. TPV é glosado duas vezes no parágrafo.</t>
  </si>
  <si>
    <t xml:space="preserve">"Os fundadores dessas carteiras faziam festa ao cruzar R$ 1 bilhão em TPV processado via Pix e pré-pago..." Manter uma só glosa de TPV, ou nenhuma, já que o termo está no Dicionário.</t>
  </si>
  <si>
    <t xml:space="preserve">Entre 2019 e 2023, diversas carteiras digitais de nicho e contas B2C alugadas em plataformas de *Banking as a Service* (BaaS) encerraram operações no Brasil</t>
  </si>
  <si>
    <t xml:space="preserve">Abertura sem nenhum caso nomeado. "Quase todos quebraram ou foram vendidos por centavos" é generalização sem dado, e o leitor do setor vai pedir exemplo.</t>
  </si>
  <si>
    <t xml:space="preserve">Citar um ou dois casos públicos de contas digitais encerradas ou vendidas no período, com ano e motivo, ou trocar "quase todos" por "muitos".</t>
  </si>
  <si>
    <t xml:space="preserve">saem via Pix às 9h05 não constrói patrimônio; constrói apenas passivo regulatório e risco operacional</t>
  </si>
  <si>
    <t xml:space="preserve">Ponto e vírgula montando antítese, o caso vetado no briefing. São 6 pontos e vírgulas na prosa do capítulo (2421, 2428, 2443, 2491, 2520, 2538).</t>
  </si>
  <si>
    <t xml:space="preserve">"Movimentar bilhões que entram às 9h e saem via Pix às 9h05 só gera passivo regulatório e risco operacional." Nos demais casos, trocar por ponto.</t>
  </si>
  <si>
    <t xml:space="preserve">Ao estruturar uma operação de pagamentos B2B e *Banking-as-a-Service* a partir de Curitiba, **Henrique** enfrentou na prática o problema do **TPV oco**</t>
  </si>
  <si>
    <t xml:space="preserve">Henrique vende hardware e software para usinas, indústrias e prefeituras. Quem tem Embedded Finance na bíblia são Lucas e Marina. Henrique some do corpo e só volta no fecho de molde (2530).</t>
  </si>
  <si>
    <t xml:space="preserve">Trocar por Lucas e Marina e usar a plataforma de tesouraria deles como fio: o TPV oco na abertura, a escada regulatória na seção 3 e a DRE unitária no Filtro. Ajustar a cidade do fecho para São Paulo e Florianópolis.</t>
  </si>
  <si>
    <t xml:space="preserve">nesse ambiente maduro, a margem migrou da emissão gratuita de boletos e cartões B2C (*neobanks* generalistas): o jogo deslocou-se para **infraestrutura B2B**</t>
  </si>
  <si>
    <t xml:space="preserve">Frase partida: "migrou da..." fica sem destino e o dois-pontos emenda outra oração. A Síntese inteira é um só período de mais de 130 palavras, com ponto e vírgula.</t>
  </si>
  <si>
    <t xml:space="preserve">Partir em três frases: os números do Pix, depois "A margem saiu dos neobancos generalistas, que dão conta e cartão de graça.", e por fim "O jogo agora está em infraestrutura B2B, Embedded Finance...".</t>
  </si>
  <si>
    <t xml:space="preserve">o Pix superou 60 bilhões de transações anuais e mais de 160 milhões de usuários cadastrados</t>
  </si>
  <si>
    <t xml:space="preserve">Números de 2024/2025 que envelhecem rápido, assim como os "mais de R$ 4 trilhões" em cartões (2450). Conferir antes de publicar.</t>
  </si>
  <si>
    <t xml:space="preserve">Atualizar com os dados fechados de 2025 do BCB e da Abecs e citar o ano na frase.</t>
  </si>
  <si>
    <t xml:space="preserve">(SLC, operada pela Núclea, antiga CIP, que também operava o SILOC para boletos e para o extinto DOC)</t>
  </si>
  <si>
    <t xml:space="preserve">Grafia oscila entre "Nuclea" e "Núclea" na mesma linha e no capítulo. A lista de registradoras também muda (2421, 2459, 2571).</t>
  </si>
  <si>
    <t xml:space="preserve">Padronizar "Núclea" e usar a mesma lista de registradoras (CERC, TAG, B3, Núclea) em todo o volume.</t>
  </si>
  <si>
    <t xml:space="preserve">transformou a conciliação de cobrança B2B em produção</t>
  </si>
  <si>
    <t xml:space="preserve">A duplicata escritural (Lei 13.775/2018) dependia de regulação e de escrituradoras autorizadas. Dizer que já está "em produção" pode estar adiantado, e a expressão soa ambígua.</t>
  </si>
  <si>
    <t xml:space="preserve">Conferir se as escrituradoras operam em 2026 e datar a afirmação. Reescrever: "tornou automática a conciliação de cobrança B2B".</t>
  </si>
  <si>
    <t xml:space="preserve">**Pix Automático (lançado pelo BCB em junho de 2025) e Status do Pix Parcelado:**</t>
  </si>
  <si>
    <t xml:space="preserve">O Pix Automático é explicado duas vezes na mesma lista (2440 e 2443), com textos diferentes. Emenda de versões. A norma citada (Res. BCB 360/2023) precisa ser conferida.</t>
  </si>
  <si>
    <t xml:space="preserve">Fundir num item só: lançamento em junho de 2025, uso em cobranças recorrentes e custo menor que o do cartão. Pôr o Pix Parcelado em item próprio e conferir a norma do Pix Automático.</t>
  </si>
  <si>
    <t xml:space="preserve">O Pix Automático foi lançado em 16 de junho de 2025, mas suas regras vieram da Resolução BCB 402, publicada em 22/7/2024, não da Resolução BCB 360/2023.</t>
  </si>
  <si>
    <t xml:space="preserve">https://movimentoeconomico.com.br/geral/2024/07/22/bc-faz-ajustes-no-pix-e-promete-versao-automatica-para-2025/ | https://static.poder360.com.br/2024/07/comunicado-bc-pix-automatico-22jul2024.pdf</t>
  </si>
  <si>
    <t xml:space="preserve">até outubro de 2026, o **Pix Parcelado** opera no mercado por meio de linhas privadas de crédito ao emissor/iniciador</t>
  </si>
  <si>
    <t xml:space="preserve">Status regulatório que muda rápido, afirmado sem fonte. Conferir se o BCB publicou regra própria do Pix Parcelado entre 2025 e 2026.</t>
  </si>
  <si>
    <t xml:space="preserve">Conferir e citar fonte e data: "Em outubro de 2026, o BCB [tinha/não tinha] regra própria para o Pix Parcelado".</t>
  </si>
  <si>
    <t xml:space="preserve">Em 4/12/2025 a diretoria do BC desistiu de criar regras específicas para o Pix Parcelado e vetou o uso desse nome pelas instituições. O parcelamento segue oferecido como crédito com juros, com taxas e prazos definidos por cada banco.</t>
  </si>
  <si>
    <t xml:space="preserve">https://istoedinheiro.com.br/apos-adiamentos-banco-central-desiste-de-regular-pix-parcelado</t>
  </si>
  <si>
    <t xml:space="preserve">padrões de segurança (PCI-DSS, tokenização 3DS 2.0)</t>
  </si>
  <si>
    <t xml:space="preserve">3DS 2.0 é protocolo de autenticação do portador, não de tokenização. A frase funde duas coisas diferentes.</t>
  </si>
  <si>
    <t xml:space="preserve">"padrões de segurança (PCI-DSS, autenticação 3DS 2.0 e tokenização)".</t>
  </si>
  <si>
    <t xml:space="preserve">retendo o **Net MDR** (tipicamente entre 0,20% e 0,60% em grandes contas, ou 0,80% a 1,50% no SMB)</t>
  </si>
  <si>
    <t xml:space="preserve">Choca com a tabela (2498): take rate líquido de 0,35% a 0,95% no SMB, que soma RAV e deveria ser maior. O exemplo de 2491 dá 0,30%, abaixo da faixa da própria tabela.</t>
  </si>
  <si>
    <t xml:space="preserve">Harmonizar as faixas e explicar em uma frase a diferença entre Net MDR e take rate líquido. Ajustar o exemplo para cair na faixa ou dizer que ele mostra um caso apertado.</t>
  </si>
  <si>
    <t xml:space="preserve">Na prática, mais de **65% a 75% do lucro bruto** das adquirentes e subadquirentes brasileiras focadas em PMEs não vem do MDR de captura</t>
  </si>
  <si>
    <t xml:space="preserve">Fatia do lucro sem fonte e com "mais de" antes de faixa. O callout mistura antecipação de nota fiscal com a de cartão: "o risco sacado é o banco emissor" só vale para cartão.</t>
  </si>
  <si>
    <t xml:space="preserve">Citar fonte (demonstrações de Stone, PagSeguro, Cielo) ou escrever "a maior parte". Tirar a nota fiscal do callout, porque ela está no Cap. 8 e tem risco de sacado comum.</t>
  </si>
  <si>
    <t xml:space="preserve">Não checada nesta rodada. A fatia de 65% a 75% do lucro bruto não tem fonte no livro. Pela lógica do produto, o risco de crédito é o emissor do cartão só na antecipação de recebíveis de cartão. Na antecipação de nota fiscal o risco é do sacado.</t>
  </si>
  <si>
    <t xml:space="preserve">**Pré-Seed ao Series A** (zero a R$ 500M de TPV/ano)</t>
  </si>
  <si>
    <t xml:space="preserve">"Series A" e "Series B" em inglês (2476, 2478), contra a regra do autor de usar Série A.</t>
  </si>
  <si>
    <t xml:space="preserve">"Pré-seed à Série A" e "Série A e Série B".</t>
  </si>
  <si>
    <t xml:space="preserve">R$ 2 milhões por modalidade (com regras mais rígidas de integralização pós-2025)</t>
  </si>
  <si>
    <t xml:space="preserve">O Cap. 4 (1079) diz que a Res. BCB 494/2025 extinguiu a dispensa por volume e que o capital mínimo vai a R$ 9,2 a 32,8 milhões. A escada ainda usa R$ 2 milhões e o limite de R$ 500M de TPV.</t>
  </si>
  <si>
    <t xml:space="preserve">Atualizar os degraus 1 a 3 com as regras de 2025/2026 citadas no Cap. 4 (fim da dispensa, transição de capital até 2028) e tirar da coluna "Quando faz sentido migrar" a frase sobre prazo de transição.</t>
  </si>
  <si>
    <t xml:space="preserve">Desde a Res. BCB 494/2025 nenhuma IP opera sem autorização prévia, e as que já operavam tiveram de pedi-la entre 1º e 31 de maio de 2026. A Resolução Conjunta 14/2025 leva o capital das IPs a pisos de R$ 9,2 a 32,8 milhões, com transição de julho de 2026 a janeiro de 2028.</t>
  </si>
  <si>
    <t xml:space="preserve">https://www.mattosfilho.com.br/unico/boletim-bancos-atualizacoes-trimestre/, https://www.bmalaw.com.br/conteudo/mercados-financeiro-e-de-capitais/informativos-e-newsletters/banco-central-e-cmn-divulgam-nova-resolucao-conjunta-com-ajustes-a-apuracao-do-limite-minimo-de-capital-para-instituicoes-financeiras/pdf</t>
  </si>
  <si>
    <t xml:space="preserve">voltadas a investidores institucionais para alongamento de passivo) (Fundo Garantidor de Créditos) para financiar carteira própria</t>
  </si>
  <si>
    <t xml:space="preserve">A glosa "(Fundo Garantidor de Créditos)" ficou solta depois da inserção sobre Letras Financeiras, longe da sigla FGC. Frase corrompida.</t>
  </si>
  <si>
    <t xml:space="preserve">"Captar depósitos a prazo cobertos pelo FGC (Fundo Garantidor de Créditos), via LC nas financeiras ou CDB e RDB nos bancos, e emitir Letras Financeiras, sem cobertura do FGC, para alongar o passivo."</t>
  </si>
  <si>
    <t xml:space="preserve">**Scale-ups consolidadas** (Nubank, Stone, PagBank, Agibank, Mercantil)</t>
  </si>
  <si>
    <t xml:space="preserve">Mercantil do Brasil é banco tradicional, não scale-up. "Funding abaixo do CDI" só vale para quem tem depósito à vista, não para financeira recém-licenciada.</t>
  </si>
  <si>
    <t xml:space="preserve">Trocar Mercantil por fintech que virou banco e escrever "custo de funding próximo do CDI, ou abaixo dele quando há depósitos à vista".</t>
  </si>
  <si>
    <t xml:space="preserve">custa entre **R$ 1,50 e R$ 5,00 por cadastro aprovado de pessoa física**</t>
  </si>
  <si>
    <t xml:space="preserve">A tabela de 2499 dá R$ 1,80 a R$ 4,50 para o mesmo custo. Duas faixas para o mesmo dado no mesmo capítulo.</t>
  </si>
  <si>
    <t xml:space="preserve">Usar uma faixa só, com a mesma fonte (cotações de mercado 2025/2026), no texto e na tabela.</t>
  </si>
  <si>
    <t xml:space="preserve">Fundado por Piero Contezini (com seu irmão Diego Contezini na cofundação)</t>
  </si>
  <si>
    <t xml:space="preserve">Detalhe societário sem fonte, possivelmente inventado. As aquisições da Celcoin ("Galgo e a Reg+", 2512) e os clientes da Pismo (2513) também pedem conferência.</t>
  </si>
  <si>
    <t xml:space="preserve">Conferir cofundadores do Asaas, aquisições da Celcoin e clientes da Pismo em fontes públicas. Cortar o que não se confirmar.</t>
  </si>
  <si>
    <t xml:space="preserve">O Asaas foi fundado em Joinville, em 2010, pelos irmãos Piero e Diego Contezini e é IP autorizada desde 2021, com licença de SCD. A Pismo tinha Itaú e Citi entre os clientes. As aquisições conhecidas da Celcoin são Galax Pay e Flow Finance (2022) e Finansystech (2023), não Galgo e Reg+.</t>
  </si>
  <si>
    <t xml:space="preserve">https://blog.asaas.com/release/historia-do-asaas/ | https://finsidersbrasil.com.br/noticias-sobre-fintechs/em-sua-terceira-aquisicao-celcoin-compra-finansystech/ | https://neofeed.com.br/startups/a-visa-compra-um-unicornio-brasileiro-que-acaba-de-nascer/</t>
  </si>
  <si>
    <t xml:space="preserve">atingiu lucratividade rápida com CAC baixíssimo e altíssimo volume transacional por cliente</t>
  </si>
  <si>
    <t xml:space="preserve">Superlativos e imagens infladas em série: "altíssima retenção", "baixíssimo", "perfeitamente fracionável", "coração da liquidação", "espinhas dorsais", "suicídio financeiro", "Armadilhas Fatais".</t>
  </si>
  <si>
    <t xml:space="preserve">Trocar por número ou cortar: "chegou ao lucro em [ano] com custo de aquisição de [faixa]". Nos títulos, "As 5 armadilhas que quebram fintechs" basta.</t>
  </si>
  <si>
    <t xml:space="preserve">### Emprestar dinheiro no Brasil é fácil; difícil é receber de volta com lucro</t>
  </si>
  <si>
    <t xml:space="preserve">Ponto e vírgula no título, montando antítese. Há mais quatro na prosa do capítulo (2549, 2586, 2649, 2666).</t>
  </si>
  <si>
    <t xml:space="preserve">"### O difícil no crédito é receber de volta com lucro". Na prosa, trocar por ponto.</t>
  </si>
  <si>
    <t xml:space="preserve">A regra suprema desta vertical é **A Tirania da Safra Madura e do Colateral Executável**</t>
  </si>
  <si>
    <t xml:space="preserve">Superlativos em série no capítulo: "regra suprema", "veículo rei" (2586), "prioridade absoluta" (2588), "equação fundamental" (2617), "pilares inegociáveis" (2623).</t>
  </si>
  <si>
    <t xml:space="preserve">"A regra desta vertical é a Tirania da Safra Madura e do Colateral Executável". Cortar os demais superlativos sem trocá-los por outros.</t>
  </si>
  <si>
    <t xml:space="preserve">tiveram de redesenhar *A Regra Invisível do Jogo: Emprestar Dinheiro no...* do zero</t>
  </si>
  <si>
    <t xml:space="preserve">O molde cita um título que não existe mais: a seção de abertura hoje se chama "Emprestar dinheiro no Brasil é fácil..." (2545). O título antigo, truncado com "...", vaza para o leitor.</t>
  </si>
  <si>
    <t xml:space="preserve">Cortar o parágrafo de molde. Se o arquétipo ficar, escrever cena própria sem citar título de seção (ver o achado seguinte, sobre o arquétipo).</t>
  </si>
  <si>
    <t xml:space="preserve">bateu à porta em Recife e Goiânia, **Rafael e Bia**</t>
  </si>
  <si>
    <t xml:space="preserve">Rafael e Bia são varejo e D2C, tomadores de crédito na bíblia, não credores. Só aparecem nos moldes (2553 e 2658). O tema pede Lucas e Marina (Embedded Finance) ou Rafael e Bia do lado tomador.</t>
  </si>
  <si>
    <t xml:space="preserve">Opção 1: Lucas e Marina montando a primeira cota subordinada do FIDC da plataforma. Opção 2: Rafael e Bia como tomadores presos à antecipação de cartão e à trava da registradora, usados na seção 1.</t>
  </si>
  <si>
    <t xml:space="preserve">você esgota R$ 50 milhões em uma tarde: o desafio inteiro do negócio é</t>
  </si>
  <si>
    <t xml:space="preserve">Repete a imagem da página na internet da abertura (2547), com dois dois-pontos encadeados. "No Brasil" aparece duas vezes na primeira frase da Síntese.</t>
  </si>
  <si>
    <t xml:space="preserve">Cortar a imagem aqui e fechar: "O desafio é receber de volta com juros que cubram funding, perda e aquisição."</t>
  </si>
  <si>
    <t xml:space="preserve">e linhas **com colateral ou desconto em folha/fluxo**: onde a engenharia jurídica e tecnológica de execução da garantia permite taxas muito menores</t>
  </si>
  <si>
    <t xml:space="preserve">Dois-pontos no lugar do antigo travessão antes de "onde", "como", "mas", "na prática" e "muito antes". Também em 2558, 2579, 2590, 2629 e 2648.</t>
  </si>
  <si>
    <t xml:space="preserve">"e linhas com colateral ou desconto em folha, nas quais a execução da garantia permite taxas muito menores (1,1% a 2,8% ao mês) e prazos longos".</t>
  </si>
  <si>
    <t xml:space="preserve">já o Consignado Privado CLT via eSocial opera em outra faixa de risco, com juros perto de 4% a.m. e inadimplência de ~5,6% no início de 2026</t>
  </si>
  <si>
    <t xml:space="preserve">Atualização sobre outro produto enfiada na célula "Público-Alvo" do consignado público. Taxa e inadimplência de 2026 sem fonte.</t>
  </si>
  <si>
    <t xml:space="preserve">Criar linha própria para o consignado privado (Crédito do Trabalhador, via eSocial) com taxa, inadimplência, fonte e data. Deixar na célula só o público do consignado público.</t>
  </si>
  <si>
    <t xml:space="preserve">bloqueio remoto de aparelho (no caso de celulares)</t>
  </si>
  <si>
    <t xml:space="preserve">Bloqueio remoto do celular aparece como garantia comum, sem ressalva. A prática é questionada à luz do CDC e por Procons. Conselho jurídico arriscado.</t>
  </si>
  <si>
    <t xml:space="preserve">Acrescentar: "o bloqueio remoto exige previsão contratual clara e tem sido questionado com base no CDC. Valide com advogado antes de adotar."</t>
  </si>
  <si>
    <t xml:space="preserve">A prática existe, mas a Justiça a tem barrado. Em 8/5/2025 o TJDFT, em ação civil pública do MPDFT, proibiu Supersim e Socinal de exigir app de bloqueio remoto do celular dado em garantia, com alcance nacional. Em fevereiro de 2025 o TJSP julgou abusiva cláusula igual (CDC, art. 51, IV).</t>
  </si>
  <si>
    <t xml:space="preserve">https://www.infomoney.com.br/?p=2861175 | https://www.migalhas.com.br/quentes/425176/tj-sp-proibe-bloqueio-de-celular-dado-em-garantia-de-emprestimo</t>
  </si>
  <si>
    <t xml:space="preserve">tem custo implícito elevado** (30% a 50% ao ano em diluição) e não deve financiar o grosso dos empréstimos: como cada R$ 100 milhões em recebíveis no FIDC exigem</t>
  </si>
  <si>
    <t xml:space="preserve">Período longo liga por "como" ideias sem nexo causal (equity fora da carteira, subordinada de 10% a 25%, teste de R$ 0,5 a 2 mi). "30% a 50% ao ano em diluição" confunde conceitos. Repete em 2590.</t>
  </si>
  <si>
    <t xml:space="preserve">"Equity não financia a carteira, financia a cota subordinada: cada R$ 100 milhões no FIDC pedem R$ 10 a 25 milhões dela." Pôr o teste inicial com R$ 0,5 a 2 milhões em frase própria e cortar a repetição em 2590.</t>
  </si>
  <si>
    <t xml:space="preserve">\text{Perda Esperada (EL)} - \text{Custos de Originação/Servicing/Impostos}</t>
  </si>
  <si>
    <t xml:space="preserve">A EL definida acima em reais (PD × LGD × EAD) é subtraída de taxas. Falta dizer que entra como percentual da carteira.</t>
  </si>
  <si>
    <t xml:space="preserve">Na segunda fórmula, escrever "Perda Esperada (% da carteira = PD × LGD)".</t>
  </si>
  <si>
    <t xml:space="preserve">Entre o sexto e o décimo segundo mês, quando a inadimplência acima de 90 dias amadurece e os fraudadores que pagaram apenas as primeiras parcelas deixam de pagar, a perda da safra aparece por completo.</t>
  </si>
  <si>
    <t xml:space="preserve">Repete quase palavra por palavra a abertura (2547). A armadilha 1 (2648) conta a mesma história pela terceira vez.</t>
  </si>
  <si>
    <t xml:space="preserve">Cortar esta frase e, na armadilha 1, remeter ao exemplo numérico de 2625 em vez de recontar a safra.</t>
  </si>
  <si>
    <t xml:space="preserve">mas a vantagem competitiva real vem da combinação de quatro fontes proprietárias:</t>
  </si>
  <si>
    <t xml:space="preserve">SCR, Open Finance e notas fiscais estão abertos a qualquer instituição autorizada. Só os dados de ecossistema são proprietários.</t>
  </si>
  <si>
    <t xml:space="preserve">"vem da combinação de quatro fontes além dos birôs, das quais só a última é proprietária".</t>
  </si>
  <si>
    <t xml:space="preserve">pagando mais de 10% ao mês no cheque especial e no rotativo do cartão</t>
  </si>
  <si>
    <t xml:space="preserve">Vale datar: o cheque especial passava de 10% ao mês até 2019, mas tem teto de 8% desde 2020 (Res. CMN 4.765/2019). Sem data, a frase parece descrever o presente.</t>
  </si>
  <si>
    <t xml:space="preserve">"pagando, na época, mais de 10% ao mês no cheque especial (hoje limitado a 8%) e no rotativo do cartão".</t>
  </si>
  <si>
    <t xml:space="preserve">(via FIDCs, CRIs, Certificados de Recebíveis Imobiliários, e FIIs)</t>
  </si>
  <si>
    <t xml:space="preserve">A glosa de CRI virou item de lista e parece um quarto instrumento.</t>
  </si>
  <si>
    <t xml:space="preserve">"(via FIDCs, CRIs e FIIs)", já que os termos estão no Dicionário.</t>
  </si>
  <si>
    <t xml:space="preserve">**Zippi (ex-TruePay):**</t>
  </si>
  <si>
    <t xml:space="preserve">Nome anterior e situação atual da Zippi pedem conferência. O texto usa o passado ("Atuou") sem dizer o que aconteceu com a empresa.</t>
  </si>
  <si>
    <t xml:space="preserve">Conferir histórico e situação em 2026. Se a empresa encerrou ou mudou de dono, dizer isso e tirar a lição.</t>
  </si>
  <si>
    <t xml:space="preserve">ou opere no início apenas com produtos autoliquidáveis de giro curto (7 a 30 dias) sem observar pelo menos um ciclo completo de maturação das primeiras coortes ou usar limites curtos auto-liquidáveis</t>
  </si>
  <si>
    <t xml:space="preserve">Frase corrompida pela fusão de duas versões: repete os produtos de 7 a 30 dias, inverte o conselho ("opere ... sem observar") e grafa "autoliquidáveis" de dois jeitos. O "4%" não tem origem.</t>
  </si>
  <si>
    <t xml:space="preserve">"Nunca multiplique a concessão antes de ver uma safra inteira maturar. Enquanto isso, opere só limites autoliquidáveis de 7 a 30 dias, renovados após o pagamento." Explicar o 4% como a perda que o modelo previa.</t>
  </si>
  <si>
    <t xml:space="preserve">seguro raramente é buscado de forma espontânea pelo consumidor; na economia digital, a apólice escala quando entra embarcada exatamente no momento em que o cliente acaba de assumir um risco patrimonial ou de vida:</t>
  </si>
  <si>
    <t xml:space="preserve">Uma frase com ponto e vírgula e dois dois-pontos encadeia três ideias e repete o axioma duas vezes ("raramente é buscado" e "raramente é comprado, ele é vendido").</t>
  </si>
  <si>
    <t xml:space="preserve">Partir em duas: "Seguro raramente é comprado. Ele é vendido no momento em que o risco nasce: no aluguel, na compra do equipamento, no frete." Cortar a segunda formulação do axioma.</t>
  </si>
  <si>
    <t xml:space="preserve">Quem vence em Insurtech domina **A Regra do Seguro Embarcado e da Seleção de Risco**: em vez de disputar cliques caros na internet, você embute a proteção via API</t>
  </si>
  <si>
    <t xml:space="preserve">As quatro aberturas do trecho sobem a mesma escada: turista que erra, "quem opera sabe", "quem vence domina a Regra X" em negrito, molde do arquétipo. Aqui ainda pula de "quem vence" para "você".</t>
  </si>
  <si>
    <t xml:space="preserve">Manter uma regra nomeada por capítulo e variar a entrada: abrir pelo caso (Pier, Azos) ou por um número. Uniformizar a pessoa ("você" do começo ao fim).</t>
  </si>
  <si>
    <t xml:space="preserve">estruturado no Brasil como representante de seguros ou corretora com poderes de subscrição delegados por contrato) ou pleiteia autorização de seguradora no segmento prudencial **S4** da SUSEP</t>
  </si>
  <si>
    <t xml:space="preserve">Corretor não subscreve em nome da seguradora (a Lei 4.594/1964 exige independência). E S4 não é licença que se pede: é a faixa de porte em que a SUSEP enquadra a seguradora já autorizada.</t>
  </si>
  <si>
    <t xml:space="preserve">"opera como representante de seguros com subscrição delegada pela seguradora, ou pede autorização como seguradora e, pelo porte, fica no segmento S4 (Res. CNSP 388/2020), com exigências proporcionais".</t>
  </si>
  <si>
    <t xml:space="preserve">A Resolução CNSP 388/2020 segmenta as supervisionadas da SUSEP de S1 a S4 para aplicar regulação prudencial proporcional. O enquadramento é feito pela SUSEP, todo ano, por prêmios e provisões técnicas, e uma seguradora em S3 que cumpra os requisitos pode pedir para ir ao S4. S4 não é licença que se pleiteia.</t>
  </si>
  <si>
    <t xml:space="preserve">https://www.demarest.com.br/resolucao-estabelece-segmentacao-de-entidades-supervisionadas-pela-susep/</t>
  </si>
  <si>
    <t xml:space="preserve">Quando o desafio de **INSURTECH: SEGUROS DIGITAIS, SEGUROS EMBARCADOS...** bateu à porta em Curitiba, **Henrique** teve de redesenhar *A Regra Invisível do Jogo: Seguro Não É...* do zero</t>
  </si>
  <si>
    <t xml:space="preserve">No Vol. 10, 46 dos 48 capítulos abrem com frase de molde (título truncado, arquétipo e cidade) e 47 fecham com outro. A bíblia não prevê arco no Vol. 10 e nenhuma dessas frases traz cena ou número.</t>
  </si>
  <si>
    <t xml:space="preserve">Cortar as 46 aberturas-molde e os 47 fechos-molde do Vol. 10. Onde o arquétipo ajuda (C13, C17, C21, C32), escrever uma linha concreta como a de 10:6671.</t>
  </si>
  <si>
    <t xml:space="preserve">**Henrique** teve de redesenhar *A Regra Invisível do Jogo: Seguro Não É...* do zero</t>
  </si>
  <si>
    <t xml:space="preserve">Remete a uma seção que não existe. O título de abertura virou "Seguro de carona: por que a apólice não é comprada avulsa..." e o parágrafo de molde ficou com o nome antigo.</t>
  </si>
  <si>
    <t xml:space="preserve">Cortar o parágrafo ou citar a seção real ("Seguro de carona"). Conferir nos demais capítulos se o molde aponta para títulos renomeados nesta edição.</t>
  </si>
  <si>
    <t xml:space="preserve">bateu à porta em Curitiba, **Henrique** teve de redesenhar</t>
  </si>
  <si>
    <t xml:space="preserve">Henrique vende hardware e software para usinas, indústrias e prefeituras. Insurtech não é o negócio dele, e ele só aparece nos dois parágrafos de molde (2681 e 2760), sem papel na cena.</t>
  </si>
  <si>
    <t xml:space="preserve">Trocar por Lucas e Marina, cuja tese de Embedded Finance conversa com seguro embarcado, e dar a eles uma cena real (ex.: seguro de carga no checkout da plataforma de tesouraria). Ou cortar os dois parágrafos.</t>
  </si>
  <si>
    <t xml:space="preserve">movimenta mais de R$ 400 bilhões anuais ex-saúde (e supera R$ 700 bilhões incluindo saúde suplementar)</t>
  </si>
  <si>
    <t xml:space="preserve">Tamanho de mercado sem ano nem fonte, num volume que se diz atualizado para 2026.</t>
  </si>
  <si>
    <t xml:space="preserve">Citar ano e fonte (SUSEP, CNseg e ANS), ex.: "R$ X bilhões em 2025, segundo a CNseg".</t>
  </si>
  <si>
    <t xml:space="preserve">até 30%–50%+ no primeiro ano em Vida Individual, Affinity e Garantias</t>
  </si>
  <si>
    <t xml:space="preserve">A tabela da seção 3 dá 20% a 35% de comissão para Garantia. O texto põe Garantias na faixa de 30% a 50%.</t>
  </si>
  <si>
    <t xml:space="preserve">Alinhar texto e tabela: tirar Garantias da faixa de 30% a 50% ou ajustar a tabela.</t>
  </si>
  <si>
    <t xml:space="preserve">repassa fração da exposição atuarial a resseguradores (*capacity provider*, como Swiss Re, Munich Re, IRB, Kovr, Pottencial, Icatu)</t>
  </si>
  <si>
    <t xml:space="preserve">Kovr, Pottencial e Icatu são seguradoras, não resseguradoras. A lista mistura quem dá o fronting com quem dá capacidade de resseguro.</t>
  </si>
  <si>
    <t xml:space="preserve">Separar: "emite a apólice por uma seguradora parceira (fronting, como Kovr, Pottencial ou Icatu) e repassa parte do risco a resseguradores (Swiss Re, Munich Re, IRB Re)".</t>
  </si>
  <si>
    <t xml:space="preserve">Kovr, Pottencial e Icatu são seguradoras, não resseguradoras. Na MGA, uma seguradora parceira dá o balanço e emite a apólice (a Azos usa a Excelsior), e resseguradoras como Swiss Re, Munich Re e IRB(Re) recebem parte do risco.</t>
  </si>
  <si>
    <t xml:space="preserve">https://preqin.com/data/profile/asset/pottencial-seguradora-s-a/406930 | https://www.letsmoney.com.br/ia/azos-capta-125-milhoes-seguro-vida-ia/</t>
  </si>
  <si>
    <t xml:space="preserve">**MGA (Managing General Agent / Representante de Seguros Tecnológico):**</t>
  </si>
  <si>
    <t xml:space="preserve">MGA é glosado três vezes em 20 linhas (2679, 2686, 2695), e Embedded Insurance quatro (título, 2686, 2696, 2764).</t>
  </si>
  <si>
    <t xml:space="preserve">Glosar MGA uma vez, na primeira menção (2679), e usar só a sigla depois. Seguro embarcado pode ficar em português a partir da segunda menção.</t>
  </si>
  <si>
    <t xml:space="preserve">manter o **Capital Base e Capital de Risco (CMR)**</t>
  </si>
  <si>
    <t xml:space="preserve">CMR é Capital Mínimo Requerido, o maior entre capital base e capital de risco. A sigla ficou colada no termo errado.</t>
  </si>
  <si>
    <t xml:space="preserve">"manter o Capital Mínimo Requerido (CMR), o maior valor entre capital base e capital de risco".</t>
  </si>
  <si>
    <t xml:space="preserve">**Regulação de Sinistros, Vistoria e Assistência 24h (Claims &amp; BPO Tech):**</t>
  </si>
  <si>
    <t xml:space="preserve">Cada elo da cadeia ganha rótulo em inglês que nada acrescenta ao termo em português (Digital Broker, Risk Carrier, Reinsurer, Claims &amp; BPO Tech).</t>
  </si>
  <si>
    <t xml:space="preserve">Manter só o português nos títulos dos elos. Deixar o inglês para termos sem equivalente usual (fronting, profit sharing), glosados uma vez.</t>
  </si>
  <si>
    <t xml:space="preserve">A evolução natural desse aprendizado foi a consolidação da segmentação prudencial (**Resolução CNSP 388/2020 e atualizações**)</t>
  </si>
  <si>
    <t xml:space="preserve">A cronologia não fecha: a Res. CNSP 388 é de setembro de 2020, quando as turmas do sandbox mal tinham começado. A segmentação não derivou do sandbox.</t>
  </si>
  <si>
    <t xml:space="preserve">Apresentar sandbox e segmentação como medidas paralelas de 2020. Conferir a lista de participantes (Pier, Iza, Darwin, 88i) e o capital mínimo de R$ 1 milhão.</t>
  </si>
  <si>
    <t xml:space="preserve">reorganizando a concorrência no seguro automotivo e de frotas (substituindo dispositivos antigos do Código Civil), trazendo prazos rigorosos para manifestação sobre aceitação de risco</t>
  </si>
  <si>
    <t xml:space="preserve">A emenda atribui à LC 213/2025 o que é da Lei 15.040/2024: a substituição de artigos do Código Civil e os prazos de 25 e 30 dias. A LC 213 trata de cooperativas e proteção veicular.</t>
  </si>
  <si>
    <t xml:space="preserve">Separar em dois itens: Lei 15.040/2024 (vigente desde dez/2025, substitui o capítulo de seguro do Código Civil, prazos de aceitação e regulação) e LC 213/2025 (cooperativas e associações de proteção sob a SUSEP). Conferir os arts. 49, 86 e 87.</t>
  </si>
  <si>
    <t xml:space="preserve">Revogar os arts. 757 a 802 do Código Civil e fixar os prazos é obra da Lei 15.040/2024, em vigor desde dezembro de 2025: 25 dias para recusar a proposta, sob pena de aceitação (art. 49), 30 dias para se manifestar sobre a cobertura, sob pena de decair do direito de recusá-la (art. 86), e 30 dias para pagar (art. 87). A LC 213/2025 altera o DL 73/1966 para pôr cooperativas de seguros e proteção patrimonial mutualista sob a SUSEP.</t>
  </si>
  <si>
    <t xml:space="preserve">https://www.planalto.gov.br/ccivil_03/_ato2023-2026/2024/lei/l15040.htm | https://planalto.gov.br/ccivil_03/leis/lcp/Lcp213.htm</t>
  </si>
  <si>
    <t xml:space="preserve">As quatro métricas que determinam a solvência operacional de uma insurtech são:</t>
  </si>
  <si>
    <t xml:space="preserve">Anuncia quatro métricas e entrega duas fórmulas (sinistralidade e índice combinado). O leitor fica sem saber quais são as outras duas.</t>
  </si>
  <si>
    <t xml:space="preserve">Trocar por "As duas métricas que decidem a solvência são:" ou completar com as que faltam (comissão sobre prêmio e persistência, que já estão na tabela).</t>
  </si>
  <si>
    <t xml:space="preserve">Em seguros, a contabilidade separa o volume total movimentado da receita efetiva de cada elo</t>
  </si>
  <si>
    <t xml:space="preserve">A seção de unit economics ignora a reforma tributária: seguros têm regime específico de IBS/CBS na LC 214/2025, com transição a partir de 2026, o que mexe em margem e preço.</t>
  </si>
  <si>
    <t xml:space="preserve">Incluir um parágrafo curto sobre o regime específico de seguros na LC 214/2025, com remissão ao capítulo de tributação do Vol. 5 (Cap. 2).</t>
  </si>
  <si>
    <t xml:space="preserve">combinando infraestrutura tecnológica de APIs com veículo segurador próprio</t>
  </si>
  <si>
    <t xml:space="preserve">Contradiz a linha 2695, que dá a 180 Seguros como exemplo de MGA, modelo que usa o balanço de uma seguradora parceira. Ou tem licença própria ou é MGA.</t>
  </si>
  <si>
    <t xml:space="preserve">Verificar a estrutura atual da 180 Seguros (e da Azos, também citada como MGA) e alinhar as duas passagens. Se tiver licença própria, tirá-la do exemplo de MGA em 2695.</t>
  </si>
  <si>
    <t xml:space="preserve">A 180 Seguros obteve autorização da Susep para operar como seguradora S3 em 2023, mantendo a corretora, então tem veículo segurador próprio. A Azos segue como MGA, com a Excelsior como seguradora parceira (março de 2026).</t>
  </si>
  <si>
    <t xml:space="preserve">https://revistaapolice.com.br/2023/05/focada-no-modelo-b2b2c-180o-seguros-passa-a-atuar-como-seguradora/ | https://braziljournal.com/fvss</t>
  </si>
  <si>
    <t xml:space="preserve">a operação precisou reestruturar custos e abrir vendas para mais de 5 mil corretores parceiros, retomando o crescimento e somando R$ 250 milhões em 2025</t>
  </si>
  <si>
    <t xml:space="preserve">"R$ 250 milhões" não diz de quê (prêmio, receita). E o caso atribui à Pier seleção adversa e sinistralidade fora da meta sem fonte, num relato sobre empresa real.</t>
  </si>
  <si>
    <t xml:space="preserve">Nomear a métrica e a fonte (ex.: "R$ 250 milhões em prêmios emitidos em 2025, segundo a empresa"). Tirar a moral da sinistralidade da Pier ou apoiá-la em dado público.</t>
  </si>
  <si>
    <t xml:space="preserve">sofre de **seleção adversa brutal**</t>
  </si>
  <si>
    <t xml:space="preserve">Adjetivos inflados em série no capítulo (gigantescas, sanguinário, mais profundas, gigantesco, brutal, impecável) e hipérbole ("100% dos fraudadores do mercado em 48 horas", 2750).</t>
  </si>
  <si>
    <t xml:space="preserve">Trocar o adjetivo pelo dado: "quem procura seguro de celular sem comprar aparelho novo aciona o sinistro X vezes mais". Cortar brutal, sanguinário, gigantesco.</t>
  </si>
  <si>
    <t xml:space="preserve">No Brasil, mais de 80% da distribuição de seguros passa por corretores habilitados (SUSEP).</t>
  </si>
  <si>
    <t xml:space="preserve">Percentual sem fonte nem ano. O peso da bancassurance no Brasil torna o número discutível conforme o critério.</t>
  </si>
  <si>
    <t xml:space="preserve">Citar a fonte (Fenacor, SUSEP) e o ano, ou trocar por "a maior parte da distribuição".</t>
  </si>
  <si>
    <t xml:space="preserve">A Regra Invisível do Jogo: A Guerra Silenciosa pelo Conflito de Comissão vs. Fee-Based</t>
  </si>
  <si>
    <t xml:space="preserve">Dois adjetivos da lista proibida no mesmo título (invisível, silenciosa), e "guerra pelo conflito" não faz sentido. No corpo, "reduzindo brutalmente" (2806).</t>
  </si>
  <si>
    <t xml:space="preserve">"A regra do jogo: quem paga quem (comissão contra taxa fixa)". Em 2806, "reduzindo muito o custo fixo".</t>
  </si>
  <si>
    <t xml:space="preserve">Como Michael Lewis expôs ao narrar os bastidores de Wall Street, no mercado de capitais a pergunta fundamental nunca é</t>
  </si>
  <si>
    <t xml:space="preserve">Atribuição vaga: não diz o livro, e a frase entre aspas não é de Lewis. Autoridade colada para abrir a tese do "quem paga quem".</t>
  </si>
  <si>
    <t xml:space="preserve">Citar a obra e a ideia exata (ex.: Liar's Poker, sobre o vendedor que lucra com o produto que empurra) ou abrir direto com a pergunta "quem paga quem?".</t>
  </si>
  <si>
    <t xml:space="preserve">O operador experiente desse mercado sabe que a Resolução CVM nº 179 (transparência obrigatória de remuneração e rebates) e a tokenização de direitos creditórios</t>
  </si>
  <si>
    <t xml:space="preserve">Uma frase de cerca de 90 palavras empilha quatro normas e um parêntese sobre o Drex, e o sujeito composto só encontra o verbo ("abriram espaço") no fim.</t>
  </si>
  <si>
    <t xml:space="preserve">Partir em três frases: a Res. CVM 179 expôs os rebates. As Res. CVM 88 e 175 abriram a tokenização de recebíveis. A regulação das SPSAVs pelo BC (2025) deu base à custódia. Tirar o Drex daqui (já está na seção 3).</t>
  </si>
  <si>
    <t xml:space="preserve">a partir de Curitiba, **Henrique** esbarrou exatamente no desafio de *A Regra Invisível do Jogo: A Guerra Silenciosa...*</t>
  </si>
  <si>
    <t xml:space="preserve">Henrique (engenheiro de usinas e prefeituras) nada tem com wealthtech e só aparece no molde (2783 e 2861). A Dra. Camila, que monta holding no Vol. 9, seria a ponte natural.</t>
  </si>
  <si>
    <t xml:space="preserve">Trocar pela Dra. Camila numa cena real: o assessor que lhe vende COE com rebate oculto quando ela monta a holding. Ou cortar os dois parágrafos.</t>
  </si>
  <si>
    <t xml:space="preserve">Empreender em Wealthtech no Brasil exige navegar com precisão as fronteiras da **CVM (Comissão de Valores Mobiliários)**</t>
  </si>
  <si>
    <t xml:space="preserve">Capítulo de gestão patrimonial sem a reforma do IR de 2025 (dividendos acima de R$ 50 mil por mês e imposto mínimo da alta renda a partir de 2026), que muda a demanda de MFOs e consultorias.</t>
  </si>
  <si>
    <t xml:space="preserve">Incluir um parágrafo sobre a Lei 15.270/2025 e o efeito na demanda por planejamento patrimonial, com remissão ao Vol. 9 (Cap. 17, tributação do exit, e Cap. 21, holdings).</t>
  </si>
  <si>
    <t xml:space="preserve">Escritórios de assessoria em escala acoplados a plataformas (G2D/XP, BTG, Safra Invest).</t>
  </si>
  <si>
    <t xml:space="preserve">G2D é empresa de investimento listada, não escritório de assessoria. O exemplo parece trocado.</t>
  </si>
  <si>
    <t xml:space="preserve">Conferir e trocar por escritórios de assessoria reais ligados a XP ou BTG, ou citar só as plataformas.</t>
  </si>
  <si>
    <t xml:space="preserve">(Vortx, Singulare/Qi Tech, Kanastra, Oliveira Trust)</t>
  </si>
  <si>
    <t xml:space="preserve">A grafia oscila entre Vortx (tabela) e Vórtx (linha 2815). A marca usa acento, e a QI Tech escreve QI em caixa alta.</t>
  </si>
  <si>
    <t xml:space="preserve">Padronizar "Vórtx" e "QI Tech" no capítulo.</t>
  </si>
  <si>
    <t xml:space="preserve">Startups como **Avenue** (adquirida pelo Itaú) e **Nomad**</t>
  </si>
  <si>
    <t xml:space="preserve">O Itaú comprou 35% da Avenue em 2022, com opção de controle a partir de 2026. "Adquirida" pode estar errado ou desatualizado em outubro de 2026.</t>
  </si>
  <si>
    <t xml:space="preserve">Conferir o estágio do negócio e escrever com precisão: "Avenue (com participação do Itaú desde 2022)" ou "controlada pelo Itaú desde 2026".</t>
  </si>
  <si>
    <t xml:space="preserve">O Itaú comprou 35% da Avenue em 2022. Em dezembro de 2025 exerceu a opção para subir a 50,1% do capital total e votante e assumir o controle, etapa que ainda dependia de aprovação do CADE e do BC. O acordo prevê opção pelo restante em 2027.</t>
  </si>
  <si>
    <t xml:space="preserve">https://forbes.com.br/forbes-money/2025/12/itau-assume-controle-da-avenue-com-501-do-capital/ | https://bpmoney.com.br/?p=386713</t>
  </si>
  <si>
    <t xml:space="preserve">O Brasil consolidou-se entre os cinco maiores mercados do mundo em adoção institucional e regulatória de criptoativos</t>
  </si>
  <si>
    <t xml:space="preserve">Ranking sem fonte. Índices como o da Chainalysis medem adoção, e "adoção institucional e regulatória" não tem métrica conhecida.</t>
  </si>
  <si>
    <t xml:space="preserve">Citar o índice e o ano (ex.: "5º no índice global de adoção da Chainalysis em 2025") ou cortar o ranking.</t>
  </si>
  <si>
    <t xml:space="preserve">**capital social mínimo escalonado conforme a modalidade operacional (na faixa de R$ 1 milhão a R$ 5 milhões, conforme combinação de intermediação, custódia e corretagem)**</t>
  </si>
  <si>
    <t xml:space="preserve">Contradiz o Cap. 4 deste volume (linhas 1120 e 1121): capital mínimo de R$ 10,8 a R$ 37,2 milhões e prazo até o fim de outubro de 2026 para pedir autorização. Aqui a janela é vaga.</t>
  </si>
  <si>
    <t xml:space="preserve">Conferir as Res. BCB 519 a 521 e alinhar com o Cap. 4. Dar o prazo exato do pedido de autorização para quem já opera, que vence agora (outubro de 2026).</t>
  </si>
  <si>
    <t xml:space="preserve">As Res. BCB 519, 520 e 521 saíram em 10/11/2025 e vigoram desde 2/2/2026. O capital mínimo das prestadoras vai de R$ 10,8 milhões a R$ 37,2 milhões, e quem já operava tem 270 dias para pedir autorização, prazo que vence perto de 30/10/2026.</t>
  </si>
  <si>
    <t xml:space="preserve">https://www.mattosfilho.com.br/unico/normas-regulamentacao-ativos-virtuais/</t>
  </si>
  <si>
    <t xml:space="preserve">mantendo o DvP em produção apenas como horizonte de longo prazo após 2027</t>
  </si>
  <si>
    <t xml:space="preserve">"Em produção" e "horizonte de longo prazo" se negam. O parêntese de 50 palavras corta a frase, que termina em dois-pontos mecânico ("Reais tokenizados: eliminando o risco").</t>
  </si>
  <si>
    <t xml:space="preserve">Dar ao parêntese frase própria: "O BC desligou a plataforma DLT do piloto em novembro de 2025 e adiou o DvP para depois de 2027." Trocar ": eliminando" por ", o que elimina".</t>
  </si>
  <si>
    <t xml:space="preserve">"Robo-Advisor B2C para Investidores de R$ 1.000" cobrando 0,5% a.a.:** Faça a conta de guardanapo: um cliente com R$ 2.000 investidos</t>
  </si>
  <si>
    <t xml:space="preserve">O título fala em R$ 1.000 e a conta usa R$ 2.000. O piso viável muda pelo capítulo (R$ 50 a 100 mil aqui, R$ 100 mil na tabela, R$ 500 mil no filtro) e o ROA vai de 0,40% a 0,90% para 30 a 80 bps.</t>
  </si>
  <si>
    <t xml:space="preserve">Usar o mesmo valor no título e na conta e fixar um piso único (ex.: R$ 100 mil) e uma faixa única de ROA para consultoria fee-based em todo o capítulo.</t>
  </si>
  <si>
    <t xml:space="preserve">pagando o equivalente a 110%–120% do CDI bruto com baixíssimo risco</t>
  </si>
  <si>
    <t xml:space="preserve">CRI, CRA e debêntures incentivadas não têm FGC e carregam risco de crédito do devedor. A própria coleção cita recuperações judiciais no agro em 2024 e 2025 (Cap. 11). "Baixíssimo risco" engana.</t>
  </si>
  <si>
    <t xml:space="preserve">"pagando o equivalente a 110% a 120% do CDI sem IR, com risco que vai do banco coberto pelo FGC (LCI e LCA) ao devedor privado sem garantia (CRI, CRA e debêntures)".</t>
  </si>
  <si>
    <t xml:space="preserve">Só LCI e LCA, que são de bancos, têm garantia do FGC, até R$ 250 mil. Debêntures ficam fora da garantia, e CRI e CRA, emitidos por securitizadoras, não estão na lista do FGC. Nesses títulos o investidor corre o risco de crédito do devedor privado. A isenção de IR segue em 2026 porque a MP 1.303/2025 caducou.</t>
  </si>
  <si>
    <t xml:space="preserve">https://www.infomoney.com.br/minhas-financas/quais-produtos-tem-garantia-do-fgc-veja-a-lista/</t>
  </si>
  <si>
    <t xml:space="preserve">Wealthtechs que dependem exclusivamente de corretagem de bolsa quebram nos ciclos de juro alto; as resilientes ganham dinheiro distribuindo renda fixa estruturada e crédito privado.</t>
  </si>
  <si>
    <t xml:space="preserve">O ponto e vírgula monta antítese (quebram x ganham dinheiro). O padrão se repete no capítulo (2777, 2788, 2806).</t>
  </si>
  <si>
    <t xml:space="preserve">"Wealthtechs que vivem de corretagem de bolsa quebram quando o juro sobe. As que sobrevivem distribuem renda fixa e crédito privado."</t>
  </si>
  <si>
    <t xml:space="preserve">a regulamentação cambial das PSAVs exige operar com contrapartes autorizadas, identificação de carteiras auto-hospedadas e limites operacionais</t>
  </si>
  <si>
    <t xml:space="preserve">A pergunta passa de 70 palavras e muda os termos da seção 3: PSAVs em vez de SPSAVs, carteiras auto-hospedadas em vez de autocustodiadas.</t>
  </si>
  <si>
    <t xml:space="preserve">Encurtar: "Sem a arbitragem regulatória, sua liquidação em stablecoin ainda sai mais barata e rápida que o SWIFT?" Usar SPSAV e autocustodiada, como na seção 3.</t>
  </si>
  <si>
    <t xml:space="preserve">CLUSTER II</t>
  </si>
  <si>
    <t xml:space="preserve"># CLUSTER II: AGRO, ENERGIA E INDÚSTRIA (CAPÍTULOS 11 A 21)</t>
  </si>
  <si>
    <t xml:space="preserve">Único título de cluster com dois-pontos. Os clusters I e III a VI mantêm o travessão. A limpeza mexeu só neste.</t>
  </si>
  <si>
    <t xml:space="preserve">Padronizar os seis títulos de cluster com dois-pontos, já que o autor não usa travessão.</t>
  </si>
  <si>
    <t xml:space="preserve">resíduos, saneamento e ativos florestais (Capítulo 18)</t>
  </si>
  <si>
    <t xml:space="preserve">Saneamento é o tema do Cap. 15 (INFRATECH: SANEAMENTO, CONCESSÕES...). A lista o põe no 18 e descreve o 15 só como "infraestrutura e concessões".</t>
  </si>
  <si>
    <t xml:space="preserve">"saneamento, infraestrutura e concessões (Capítulo 15)" e "resíduos, biometano e base florestal (Capítulo 18)".</t>
  </si>
  <si>
    <t xml:space="preserve">Aqui estão os 11 setores primários, extrativistas, energéticos e industriais onde o Brasil é potência mundial e concentra geração expressiva de caixa operacional:</t>
  </si>
  <si>
    <t xml:space="preserve">Repete a lista do parágrafo anterior (2876). Os outros clusters têm um parágrafo só. A lista não fecha em 11 itens e põe hardware e Indústria 4.0 entre setores em que o Brasil é potência mundial.</t>
  </si>
  <si>
    <t xml:space="preserve">Cortar o parágrafo 2878 e manter o 2876, que já traz os números dos capítulos.</t>
  </si>
  <si>
    <t xml:space="preserve">### A Regra Invisível do Jogo: O Cemitério do Software que Não Sobrevive à Poeira da Cabine e ao Calendário da Safra</t>
  </si>
  <si>
    <t xml:space="preserve">Título de 19 palavras com adjetivo proibido (invisível). E o capítulo empilha seis conceitos nomeados (Cemitério, Assimetria Tropical, Guardião da Porteira, Tirania do Calendário, Ciladas Mortais).</t>
  </si>
  <si>
    <t xml:space="preserve">"O cemitério do software de cabine" como título e conceito central. Rebaixar os demais a títulos descritivos (O canal, O calendário, Armadilhas).</t>
  </si>
  <si>
    <t xml:space="preserve">na porteira para dentro, só para de pé a tecnologia *offline-first*</t>
  </si>
  <si>
    <t xml:space="preserve">A expressão é "da porteira para dentro". E "só para de pé" se lê como "só para de" (deixa de).</t>
  </si>
  <si>
    <t xml:space="preserve">"da porteira para dentro, só fica de pé a tecnologia offline-first que..."</t>
  </si>
  <si>
    <t xml:space="preserve">a virada de maturidade de **Lucas e Marina** em **AGRITECH: PLAYBOOK PARA O CAMPO BRASILEIRO** começou</t>
  </si>
  <si>
    <t xml:space="preserve">Lucas e Marina fazem SaaS de tesouraria em São Paulo e Florianópolis. O agro é o mundo de Henrique (interior do PR e do MT, usinas). Os dois só aparecem no molde (2892 e 3094).</t>
  </si>
  <si>
    <t xml:space="preserve">Pôr Henrique numa cena do próprio capítulo: o painel dele que trava na cabine sem 4G em Sorriso, ou o piloto oferecido em novembro, com a plantadeira já no talhão.</t>
  </si>
  <si>
    <t xml:space="preserve">Agritech (startup voltada ao agronegócio) que não segmenta direito morre tentando servir a todos.</t>
  </si>
  <si>
    <t xml:space="preserve">A mesma lição aparece três vezes em 40 linhas (2903, 2925, 2940). E "agritech" ganha glosa depois de já estar no título e em vários parágrafos.</t>
  </si>
  <si>
    <t xml:space="preserve">Manter a lição uma vez, no box "Escolher segmento primeiro", e cortar a frase solta de 2903 com a glosa.</t>
  </si>
  <si>
    <t xml:space="preserve">hoje restrita por exigências de crédito bancário e pelo regulamento europeu EUDR</t>
  </si>
  <si>
    <t xml:space="preserve">O Cap. 12 (3179) diz que o EUDR só se aplica a grandes operadores a partir de dezembro de 2026. Em outubro de 2026 ele ainda não restringe nada, e nunca restringe a abertura, só a venda à UE.</t>
  </si>
  <si>
    <t xml:space="preserve">"hoje restrita por exigências de crédito bancário e, a partir de dezembro de 2026, pelo acesso ao mercado europeu sob o EUDR".</t>
  </si>
  <si>
    <t xml:space="preserve">Crédito rural oficial anunciado no Plano Safra acima de R$ 500 bilhões anuais (somando o Plano Safra empresarial do MAPA e o Pronaf nas safras 2024/25 e 2025/26</t>
  </si>
  <si>
    <t xml:space="preserve">O Plano Safra 2024/25 somou cerca de R$ 476 bilhões com o Pronaf. E a nota de validade promete o cenário de outubro de 2026, quando o Plano Safra 2026/27 já foi anunciado.</t>
  </si>
  <si>
    <t xml:space="preserve">Atualizar para o Plano Safra 2026/27 com os valores do anúncio oficial e tirar 2024/25 da faixa "acima de R$ 500 bilhões". A mesma cifra se repete em 2907.</t>
  </si>
  <si>
    <t xml:space="preserve">O Plano Safra vigente em outubro de 2026 é o 2026/27. O da agricultura empresarial, anunciado em 30/6/2026, tem R$ 525,1 bilhões, e o da agricultura familiar, R$ 97,3 bilhões.</t>
  </si>
  <si>
    <t xml:space="preserve">https://www.canalrural.com.br/radar/plano-safra-2026-27-bastidores-mostram-o-desafio-de-traduzir-r-610-bilhoes-ao-produtor/</t>
  </si>
  <si>
    <t xml:space="preserve">Acima de 50% dos estabelecimentos de agricultura familiar sem conectividade de qualidade na propriedade (segundo levantamentos do Censo Agropecuário do IBGE).</t>
  </si>
  <si>
    <t xml:space="preserve">O Censo Agro é de 2017 e mede acesso à internet, não qualidade. Dado velho num capítulo que diz refletir outubro de 2026. O "menos de 15%" de 2918 não tem fonte.</t>
  </si>
  <si>
    <t xml:space="preserve">Usar dado recente (ConectarAGRO, TIC Domicílios rural, Anatel) com ano, e dar fonte ao percentual de software de gestão ou cortá-lo.</t>
  </si>
  <si>
    <t xml:space="preserve">Pelo índice da ConectarAGRO divulgado em abril de 2025, 48,1% dos imóveis rurais e 33,9% da área agrícola tinham sinal 4G ou 5G. Cerca de metade dos imóveis seguia sem esse sinal.</t>
  </si>
  <si>
    <t xml:space="preserve">https://teletime.com.br/30/04/2025/area-agricola-com-4g-ou-5g-chega-a-33-no-brasil-segundo-conectaragro/</t>
  </si>
  <si>
    <t xml:space="preserve">| Grande produtor | Fazendas &gt; 500 há (soja, milho, cana, algodão, boi gordo)</t>
  </si>
  <si>
    <t xml:space="preserve">"há" (verbo haver) no lugar de "ha" (hectare), aqui e na linha 2930.</t>
  </si>
  <si>
    <t xml:space="preserve">"Fazendas &gt; 500 ha" e "50 a 500 ha".</t>
  </si>
  <si>
    <t xml:space="preserve">Já em um modelo ilustrativo voltado ao médio produtor, o caminho mais eficiente de entrada é a distribuição via cooperativa agrícola.</t>
  </si>
  <si>
    <t xml:space="preserve">Entre casos reais (Strider, Agrosmart) entra um "modelo ilustrativo" sem nome nem número, que volta em 3063 como "Caso ilustrativo". Parece empresa real anonimizada às pressas.</t>
  </si>
  <si>
    <t xml:space="preserve">Nomear um caso real de software para médio produtor via cooperativa, com número (área atendida, cooperativas parceiras), ou cortar os dois trechos.</t>
  </si>
  <si>
    <t xml:space="preserve">Há mais de 1.500 cooperativas agropecuárias no Brasil (OCB/MAPA).</t>
  </si>
  <si>
    <t xml:space="preserve">O Anuário da OCB dos últimos anos traz cerca de 1.200 cooperativas no ramo agropecuário. O número parece antigo. O mesmo vale para as 30 mil revendas (2948).</t>
  </si>
  <si>
    <t xml:space="preserve">Atualizar com o Anuário do Cooperativismo mais recente e citar o ano. Conferir o número de revendas na ANDAV.</t>
  </si>
  <si>
    <t xml:space="preserve">A OCB contava 1.254 cooperativas no ramo agropecuário em 2025, com 1.132.303 associados. O número de mais de 1.500 não vale hoje.</t>
  </si>
  <si>
    <t xml:space="preserve">https://agfeed.com.br/negocios/cooperativas-do-agro-crescem-dois-digitos-em-2025-e-faturam-quase-meio-trilhao</t>
  </si>
  <si>
    <t xml:space="preserve">O modelo: licença branca (a startup fornece, a cooperativa vende sob sua marca) ou co-branded</t>
  </si>
  <si>
    <t xml:space="preserve">"Licença branca" é decalque estranho. O termo de mercado é marca branca (white label).</t>
  </si>
  <si>
    <t xml:space="preserve">"O modelo: marca branca (a startup fornece, a cooperativa vende com a marca dela) ou marca compartilhada, com revenue share de 20% a 40%."</t>
  </si>
  <si>
    <t xml:space="preserve">Produto agritech que o vendedor de revenda pode recomendar com convicção tem vantagem brutal.</t>
  </si>
  <si>
    <t xml:space="preserve">Intensificadores em série no capítulo: "vantagem brutal", "endosso mais poderoso possível" (2946), "catastrófico" (3013), "Ciladas Mortais" (3065).</t>
  </si>
  <si>
    <t xml:space="preserve">"tem vantagem sobre qualquer anúncio". Em 3013: "Descobrir isso com o produto pronto custa a safra inteira."</t>
  </si>
  <si>
    <t xml:space="preserve">**Agosto–setembro**: planejamento da safra, definição de insumos, negociação de crédito rural. Para a safra de verão do Centro-Sul (soja e milho 1ª safra), as decisões de orçamento e compra de pacotes tecnológicos</t>
  </si>
  <si>
    <t xml:space="preserve">O item de agosto e setembro diz que as compras se decidem de abril a agosto. Abril a agosto é também colheita da safrinha no MT e em GO, praças da abertura. O diagrama diz abril a julho.</t>
  </si>
  <si>
    <t xml:space="preserve">Separar por perfil: área de safra única (janela de abril a julho) e área com safrinha (janela curta entre a colheita do milho e o plantio, em julho e agosto). Usar as mesmas datas no texto, no diagrama (2990) e no alerta (2998).</t>
  </si>
  <si>
    <t xml:space="preserve">Produtos que exigem 30 a 60 dias de onboarding precisam começar em abril para estar funcionando em agosto.</t>
  </si>
  <si>
    <t xml:space="preserve">A conta não fecha: 30 a 60 dias a partir de abril terminam em maio ou junho, não em agosto.</t>
  </si>
  <si>
    <t xml:space="preserve">"precisam começar até junho para estar funcionando em agosto", ou explicar que abril inclui a venda e o contrato antes do onboarding.</t>
  </si>
  <si>
    <t xml:space="preserve">### Regulatório: o mapa do campo regulado</t>
  </si>
  <si>
    <t xml:space="preserve">Metade dos títulos do capítulo vem em caixa de frase (Regulatório, Funding agrícola, Jornada de adoção) e metade em Title Case longo (A Tirania do Calendário Agrícola...). Duas camadas de texto.</t>
  </si>
  <si>
    <t xml:space="preserve">Padronizar em caixa de frase e encurtar os longos: "O calendário da safra", "O canal: revendas e cooperativas".</t>
  </si>
  <si>
    <t xml:space="preserve">O Fundo Constitucional de Financiamento do Norte (FNO) e do Centro-Oeste (FCO) financiam empreendimentos na Amazônia, Centro-Oeste, e Cerrado, incluindo agrotech.</t>
  </si>
  <si>
    <t xml:space="preserve">O título e a primeira frase falam de FNO e FCO, e a terceira frase traz também o FNE (Nordeste). "Agrotech" destoa de "agritech", usado no resto do capítulo.</t>
  </si>
  <si>
    <t xml:space="preserve">Título "FNO, FNE e FCO: fundos constitucionais" e primeira frase com os três fundos. Trocar "agrotech" por "agritech".</t>
  </si>
  <si>
    <t xml:space="preserve">(ver aplicações setoriais nos Capítulos 12 a 14, mercado de carbono no Capítulo 17, biometano no Capítulo 18 e logística no Capítulo 22)</t>
  </si>
  <si>
    <t xml:space="preserve">A remissão promete aplicações do Fiagro, mas o Fiagro só aparece no Cap. 13. Os Caps. 12, 14, 17, 18 e 22 não o mencionam.</t>
  </si>
  <si>
    <t xml:space="preserve">"(ver o uso do Fiagro em originação e armazenagem no Capítulo 13)" e cortar o resto.</t>
  </si>
  <si>
    <t xml:space="preserve">e o PRONAF, que financia diretamente o agricultor familiar e suas cooperativas</t>
  </si>
  <si>
    <t xml:space="preserve">O Pronaf é programa federal operado por vários bancos, não linha do BNDES que financia "diretamente". E repete o item Pronaf de 3010.</t>
  </si>
  <si>
    <t xml:space="preserve">Tirar o Pronaf da lista do BNDES (já tem item próprio em 3010) ou escrever "e repassa recursos do Pronaf por agentes financeiros".</t>
  </si>
  <si>
    <t xml:space="preserve">A startup precisa garantir que o piloto gera resultado mensurável em um ciclo de safra: e que esse resultado é documentado</t>
  </si>
  <si>
    <t xml:space="preserve">Dois-pontos mecânico no lugar do travessão quebra a frase (": e que"), como em 3010 (": via ATER"). E "TRIAL" não é o nome da fase no diagrama, que diz "TESTE EM CAMPO".</t>
  </si>
  <si>
    <t xml:space="preserve">"A fase mais arriscada é o teste em campo. (...) A startup precisa garantir que o piloto gere resultado mensurável em uma safra e que esse resultado seja documentado..."</t>
  </si>
  <si>
    <t xml:space="preserve">a história recente das agritechs brasileiras acumulou recuos e fechamentos entre plataformas que tentaram criar balcões digitais para vender insumos diretamente ao produtor</t>
  </si>
  <si>
    <t xml:space="preserve">O fracasso que daria tensão à seção vem sem nome, ano ou número. Os casos nomeados que seguem são todos de sucesso.</t>
  </si>
  <si>
    <t xml:space="preserve">Nomear um ou dois marketplaces de insumos que recuaram, com ano e o que mudou no modelo, ou ligar a frase ao caso da AgroGalaxy (2948).</t>
  </si>
  <si>
    <t xml:space="preserve">Fundada em 2014 por Mariana Vasconcelos, Raphael Picon e Thales Nicoleti</t>
  </si>
  <si>
    <t xml:space="preserve">O cofundador da Agrosmart costuma aparecer como Raphael Pizzi. Nome de pessoa real errado desacredita o caso.</t>
  </si>
  <si>
    <t xml:space="preserve">Conferir a grafia dos nomes dos fundadores na fonte (site da empresa, imprensa).</t>
  </si>
  <si>
    <t xml:space="preserve">A Agrosmart foi fundada em 2014 por Mariana Vasconcelos, Raphael Pizzi e Thales Nicoleti.</t>
  </si>
  <si>
    <t xml:space="preserve">https://www.contxto.com/en/brazil/agrosmart-from-brazil-wraps-up-us5-5-million-series-a-to-continue-modernizing-farms/</t>
  </si>
  <si>
    <t xml:space="preserve">Canal principal: consultores técnicos independentes. Fundada em 2013, teve sua aquisição pela Syngenta anunciada em março de 2018</t>
  </si>
  <si>
    <t xml:space="preserve">"Fundada em 2013" aparece duas vezes no mesmo parágrafo do caso Strider. Restos de duas versões coladas.</t>
  </si>
  <si>
    <t xml:space="preserve">Cortar o segundo "Fundada em 2013,": "Em março de 2018, a Syngenta anunciou a compra da Strider, um dos primeiros grandes exits de agritech no Brasil."</t>
  </si>
  <si>
    <t xml:space="preserve">Fundada em 2013, a Agrotools combina sensoriamento remoto</t>
  </si>
  <si>
    <t xml:space="preserve">A Agrotools costuma ser datada de 2007. O ano igual ao da Strider sugere cópia.</t>
  </si>
  <si>
    <t xml:space="preserve">Conferir o ano de fundação da Agrotools.</t>
  </si>
  <si>
    <t xml:space="preserve">O ciclo de construção de confiança no campo é de 12 a 36 meses.</t>
  </si>
  <si>
    <t xml:space="preserve">A tabela de segmentos dá ciclo de venda de 2 a 9 meses para médio e grande produtor, e 3068 diz que a solução endossada pelo canal entra em uma safra. As três medidas não conversam.</t>
  </si>
  <si>
    <t xml:space="preserve">Explicar a diferença: 12 a 36 meses para conquistar a primeira referência na região, 2 a 9 meses de ciclo de venda depois que o canal endossa.</t>
  </si>
  <si>
    <t xml:space="preserve">Nos próximos 15 dias, calce uma bota, passe três dias inteiros dentro de três fazendas e duas cooperativas</t>
  </si>
  <si>
    <t xml:space="preserve">O capítulo ensina que no plantio (outubro e novembro) o produtor não recebe ninguém, e esta edição chega ao leitor em outubro. O Movimento ignora o calendário que o capítulo pregou.</t>
  </si>
  <si>
    <t xml:space="preserve">Amarrar ao calendário: "Se estiver no plantio ou na colheita, acompanhe o vendedor da revenda ou o agrônomo da cooperativa. Deixe a visita à fazenda para a entressafra."</t>
  </si>
  <si>
    <t xml:space="preserve">Ele tenta vender um software de assinatura mensal para um pecuarista extensivo sem entender que a física financeira da proteína animal opera</t>
  </si>
  <si>
    <t xml:space="preserve">"Ele" não tem referente: o único sujeito anterior é o pecuarista. Caiu a frase que apresentava o fundador que tenta vender, e o parágrafo perdeu o sentido.</t>
  </si>
  <si>
    <t xml:space="preserve">Restaurar o sujeito: "O fundador que chega da soja tenta vender um software de assinatura mensal para um pecuarista extensivo sem entender que..."</t>
  </si>
  <si>
    <t xml:space="preserve">Quando o desafio de **PECUÁRIA DE PRECISÃO (PECTECH), PROTEÍNA ANIMAL,...** bateu à porta em São Paulo e Florianópolis, **Lucas e Marina** tiveram de redesenhar</t>
  </si>
  <si>
    <t xml:space="preserve">A dupla de SaaS financeiro aparece em Pecuária, Agritech, Indústria 4.0, Hardware, Mobitech, Telecom, Aerospace, Biotech, Legaltech e Creator Economy. Dez de 13 capítulos não combinam com ela.</t>
  </si>
  <si>
    <t xml:space="preserve">Pôr a dupla onde ela vive: Fintech (Cap. 7), Crédito (Cap. 8), SaaS horizontal e vertical (Caps. 39 e 40), AI-native (Cap. 42), DevTools (Cap. 44). Nos outros, cortar.</t>
  </si>
  <si>
    <t xml:space="preserve">bateu à porta em São Paulo e Florianópolis, **Lucas e Marina** tiveram de redesenhar</t>
  </si>
  <si>
    <t xml:space="preserve">Pecuária e confinamento são o terreno de Henrique (interior do MT). Lucas e Marina só aparecem no molde (3117 e 3259), e o de 3259 traz "Com o filtro de *Filtro de Alinhamento*".</t>
  </si>
  <si>
    <t xml:space="preserve">Pôr Henrique numa cena do capítulo: o sensor de pesagem que ele instala no bebedouro de um confinamento em Mato Grosso. Corrigir "o filtro de Filtro".</t>
  </si>
  <si>
    <t xml:space="preserve">passaporte sanitário e ambiental** para acessar mercados premium na China, União Europeia, Estados Unidos, Oriente Médio e Japão</t>
  </si>
  <si>
    <t xml:space="preserve">Faltam os choques recentes que mudam a tese: a sobretaxa dos EUA de 2025, a salvaguarda chinesa sobre carne bovina e o primeiro foco de gripe aviária em granja comercial (2025).</t>
  </si>
  <si>
    <t xml:space="preserve">Acrescentar um parágrafo de risco de mercado em 2025 e 2026 (tarifas, salvaguardas, embargos sanitários) e conferir o acesso da carne bovina ao Japão.</t>
  </si>
  <si>
    <t xml:space="preserve">transcorrem de **20 a 30 meses no sistema tecnificado (e de 36 a 42 meses no sistema extensivo tradicional)**</t>
  </si>
  <si>
    <t xml:space="preserve">A faixa de 20 a 30 meses e 36 a 42 meses aparece quatro vezes (3111, 3128, 3140 e tabela 3226). O ciclo de preços de 4 a 5 anos, duas.</t>
  </si>
  <si>
    <t xml:space="preserve">Deixar o número na seção 1 e na tabela. Na abertura e em 3140, trocar por remissão curta ("o ciclo de dois a três anos").</t>
  </si>
  <si>
    <t xml:space="preserve">Na soja, o produtor planta entre setembro e outubro e colhe entre janeiro e março</t>
  </si>
  <si>
    <t xml:space="preserve">O Cap. 11 (2964 e 2965) dá plantio em outubro e novembro e colheita em fevereiro e março. Dois calendários da soja em capítulos vizinhos.</t>
  </si>
  <si>
    <t xml:space="preserve">Unificar: plantio de meados de setembro a novembro, colheita de janeiro a abril, conforme a região.</t>
  </si>
  <si>
    <t xml:space="preserve">derrubando ainda mais o preço da arroba ($@$) do boi gordo</t>
  </si>
  <si>
    <t xml:space="preserve">"$@$" é marcação LaTeX sem função. Na renderização vira um símbolo solto entre parênteses.</t>
  </si>
  <si>
    <t xml:space="preserve">"derrubando ainda mais o preço da arroba do boi gordo".</t>
  </si>
  <si>
    <t xml:space="preserve">estimando o peso vivo com margem de erro na faixa de poucos pontos percentuais (tipicamente de 1,5% a 3% segundo especificações técnicas dos fabricantes de câmeras 3D)</t>
  </si>
  <si>
    <t xml:space="preserve">Frase de mais de 120 palavras com parênteses dentro de parênteses, como 3179 (EUDR) e 3214 (densidade de tanque). E "estereoscópicas (LiDAR/ToF)" mistura tecnologias distintas.</t>
  </si>
  <si>
    <t xml:space="preserve">Partir em três frases: o brinco é lido no bebedouro, a câmera 3D estima o peso com erro de 1,5% a 3%, a câmera térmica mede a temperatura ocular e antecipa febre. Escrever "câmeras 3D (estéreo, LiDAR ou ToF)".</t>
  </si>
  <si>
    <t xml:space="preserve">o frigorífico (JBS, MBRF, grupo resultante da fusão entre Marfrig e BRF em 2025, Minerva Foods, que adquiriu parte das plantas sul-americanas da Marfrig em 2023/2024, e Prima Foods)</t>
  </si>
  <si>
    <t xml:space="preserve">Apostos dentro de lista entre parênteses confundem quem é quem. A glosa da MBRF se repete em 3204 com as mesmas palavras e já tinha aparecido em 2950.</t>
  </si>
  <si>
    <t xml:space="preserve">Explicar a MBRF uma vez (2950) e depois só "MBRF". Aqui: "o frigorífico (JBS, MBRF, Minerva ou Prima Foods)".</t>
  </si>
  <si>
    <t xml:space="preserve">Esse vácuo criou uma corrida tecnológica sem precedentes impulsionada por três forças simultâneas:</t>
  </si>
  <si>
    <t xml:space="preserve">Anuncia três forças, mas o item 3 descreve como operam as plataformas. O mesmo em 3134: a lista das fases do ciclo tem como terceiro item a "implicação para startups".</t>
  </si>
  <si>
    <t xml:space="preserve">Listar duas forças (EUDR e PNIB) e dar ao item 3 seção própria ("Como operam as plataformas"). Em 3134, tirar a implicação da numeração.</t>
  </si>
  <si>
    <t xml:space="preserve">de todo o rebanho nacional com cronograma de implementação integral até 2032 (e obrigatoriedade escalonada no Pará a partir de 2026 e 2027)</t>
  </si>
  <si>
    <t xml:space="preserve">O título do item já deu 2032 e o calendário do Pará, e a frase repete os dois. Conferir o nome oficial do plano (bovinos e búfalos) e o calendário do Pará em 2026.</t>
  </si>
  <si>
    <t xml:space="preserve">Deixar as datas só no corpo e encurtar o título do item para "PNIB (MAPA) e o programa do Pará".</t>
  </si>
  <si>
    <t xml:space="preserve">a não confundir com o índice zootécnico de consumo alimentar residual)</t>
  </si>
  <si>
    <t xml:space="preserve">Nota de bastidor sobre a colisão de siglas vazou para o leitor, aqui e em 3195 ("escrevemos o termo por extenso para não confundi-lo com a sigla CAR"). "A não confundir" é galicismo.</t>
  </si>
  <si>
    <t xml:space="preserve">Cortar as duas notas. Basta escrever "consumo alimentar residual" por extenso, sem explicar a decisão editorial.</t>
  </si>
  <si>
    <t xml:space="preserve">(com 493.989 embriões produzidos em 2024 segundo a IETS, cerca de 24% do total mundial, atrás apenas dos Estados Unidos e à frente de toda a Europa)</t>
  </si>
  <si>
    <t xml:space="preserve">Repete o dado da abertura (3113) com o mesmo número exato. Precisão de unidade pede conferência na fonte.</t>
  </si>
  <si>
    <t xml:space="preserve">Deixar o número só na seção 4 e, na abertura, escrever "segundo maior produtor mundial de embriões in vitro". Conferir o relatório da IETS do ano citado.</t>
  </si>
  <si>
    <t xml:space="preserve">passa a produzir **60 a 120 filhos por ano via FIV**!</t>
  </si>
  <si>
    <t xml:space="preserve">Exclamações como ênfase em texto técnico (3175, 3194, 3217, 3251). E 60 a 120 "filhos" por ano parece número de embriões, não de bezerros nascidos.</t>
  </si>
  <si>
    <t xml:space="preserve">Tirar as exclamações. Conferir o número e escrever "pode gerar dezenas de embriões por ano", ou separar embriões e prenhezes.</t>
  </si>
  <si>
    <t xml:space="preserve">utilizam chips de genotipagem de SNPs (extraídos do bulbo capilar da vassoura da cauda do bezerro)</t>
  </si>
  <si>
    <t xml:space="preserve">O que se extrai do bulbo capilar é o DNA, não o chip. O particípio concorda com o termo errado.</t>
  </si>
  <si>
    <t xml:space="preserve">"genotipam, com chips de SNPs, o DNA extraído do pelo da vassoura da cauda para prever..."</t>
  </si>
  <si>
    <t xml:space="preserve">#### A) Avicultura e Suinocultura Integrada: Galpões Climatizados e Granjas Tecnificadas (*Smart Barns*)</t>
  </si>
  <si>
    <t xml:space="preserve">Rótulos em inglês sem necessidade (Smart Barns, Smart Dairy, Pigs Per Sow Per Year, pet food super premium). E o capítulo alterna AgTech (3128) com agritech (Cap. 11).</t>
  </si>
  <si>
    <t xml:space="preserve">Tirar os parênteses em inglês dos títulos. Usar "leitões desmamados por fêmea ao ano" e padronizar "agritech".</t>
  </si>
  <si>
    <t xml:space="preserve">(como **Agriness** na suinocultura: que gerencia milhões de matrizes suínas na América Latina com o indicador *Pigs Per Sow Per Year / Leitões Desmamados por Fêmea/Ano*, **Agriness (líder em software</t>
  </si>
  <si>
    <t xml:space="preserve">A Agriness entra duas vezes no mesmo parêntese, com dois-pontos mecânico ("suinocultura: que gerencia") e um negrito que só fecha no fim da lista. Emenda de duas versões.</t>
  </si>
  <si>
    <t xml:space="preserve">"(como a Agriness, de Florianópolis, que gerencia milhões de matrizes suínas na América Latina pelo indicador de leitões desmamados por fêmea ao ano, e fabricantes de ambiência como Inobram, Corti Avioeste e Big Dutchman)"</t>
  </si>
  <si>
    <t xml:space="preserve">clima tropical com águas quentes o ano inteiro</t>
  </si>
  <si>
    <t xml:space="preserve">O polo líder da tilápia citado na mesma frase, o Oeste do Paraná, tem inverno frio, com água abaixo de 20 °C. A afirmação vale para o Norte e o Nordeste, não para o país.</t>
  </si>
  <si>
    <t xml:space="preserve">"águas quentes o ano inteiro no Norte e no Nordeste e na maior parte do ano no Sudeste e no Paraná".</t>
  </si>
  <si>
    <t xml:space="preserve">o alimentador solta ração; assim que a frequência acústica de mastigação diminui, o equipamento corta o fornecimento no segundo exato</t>
  </si>
  <si>
    <t xml:space="preserve">O ponto e vírgula junta duas frases que pediam ponto. Padrão do capítulo (3149, 3195, 3263).</t>
  </si>
  <si>
    <t xml:space="preserve">"Enquanto o cardume come, o alimentador solta ração. Quando o som da mastigação cai, ele corta o fornecimento."</t>
  </si>
  <si>
    <t xml:space="preserve">**Margem EBITDA Típica na Produção Tecnificada (Estimativa Setorial, Cepea/Rabobank)**</t>
  </si>
  <si>
    <t xml:space="preserve">Margens precisas (15% a 28%, 18% a 30%) atribuídas a Cepea e Rabobank sem estudo nem ano. Margem de produtor varia muito com o ciclo do boi e do milho.</t>
  </si>
  <si>
    <t xml:space="preserve">Citar o estudo e o ano, ou trocar por faixas qualitativas com a ressalva do ciclo, como o próprio capítulo faz na seção 1.</t>
  </si>
  <si>
    <t xml:space="preserve">protagonizou uma saída estratégica relevante ao ser adquirida em 2022 pela multinacional **DSM** (posteriormente **DSM-Firmenich**, que em 2024 anunciou a separação estrutural</t>
  </si>
  <si>
    <t xml:space="preserve">A DSM-Firmenich anunciou a venda da unidade de nutrição animal depois de 2024. Em outubro de 2026 a Prodap pode ter outro controlador, e o título do box diz "Prodap (DSM-Firmenich)".</t>
  </si>
  <si>
    <t xml:space="preserve">Conferir quem controla a Prodap em 2026 e atualizar o caso e o título do box.</t>
  </si>
  <si>
    <t xml:space="preserve">Em 9/2/2026 a dsm-firmenich anunciou a venda da divisão de Nutrição e Saúde Animal à CVC Capital Partners, por cerca de 2,2 bilhões de euros, com conclusão prevista para o fim de 2026. A dsm-firmenich fica com 20% das duas empresas que sairão da divisão.</t>
  </si>
  <si>
    <t xml:space="preserve">https://www.dsm-firmenich.com/anh/news/press-releases/2026/2026-02-09-dsm-firmenich-announces-agreement-to-divest-animal-nutrition-and-health-to-cvc-capital-partners.html</t>
  </si>
  <si>
    <t xml:space="preserve">tendo os sócios fundadores no bloco de controle e a gestora Opportunity na base acionária</t>
  </si>
  <si>
    <t xml:space="preserve">O acionista estratégico mais citado da Ourofino é a Mitsui, que entrou em 2016. A menção à Opportunity pede conferência.</t>
  </si>
  <si>
    <t xml:space="preserve">Conferir a composição acionária atual (OFSA3) e citar o acionista relevante correto.</t>
  </si>
  <si>
    <t xml:space="preserve">exportando filés frescos de tilápia por via aérea e marítima para os Estados Unidos</t>
  </si>
  <si>
    <t xml:space="preserve">Desde agosto de 2025 a sobretaxa dos EUA sobre produtos brasileiros atingiu o filé de tilápia, cujo principal destino é o mercado americano. O caso não registra o choque.</t>
  </si>
  <si>
    <t xml:space="preserve">Conferir a situação da tarifa em 2026 e acrescentar uma frase sobre o efeito nas exportações e a busca de outros mercados.</t>
  </si>
  <si>
    <t xml:space="preserve">O filé fresco é a maior parte da tilápia exportada aos EUA. Em 2025 a tarifa americana sobre o pescado brasileiro chegou a cerca de 40%, a Justiça dos EUA a derrubou em fevereiro de 2026, e a sobretaxa de 25% da Seção 301, em vigor desde 22/7/2026, poupou o filé fresco, mas não o congelado.</t>
  </si>
  <si>
    <t xml:space="preserve">https://www.band.com.br/agro/noticias/eua-mantem-file-fresco-de-tilapia-brasileiro-fora-do-tarifaco-de-25-202607161139, https://www.cnnbrasil.com.br/agro/decisao-de-corte-americana-favorece-setor-de-peixes/</t>
  </si>
  <si>
    <t xml:space="preserve">leva 35 meses apenas para empatar o CAC: Uma fazenda de gado fica a 180 km de estrada de chão da cidade mais próxima.</t>
  </si>
  <si>
    <t xml:space="preserve">Duas versões do mesmo argumento coladas: a primeira dá 35 meses, a segunda repete a premissa e dá 36. O dois-pontos seguido de maiúscula denuncia a costura.</t>
  </si>
  <si>
    <t xml:space="preserve">Manter só a primeira versão (R$ 7.000 / R$ 200 = 35 meses) e cortar de "Uma fazenda de gado fica" até "sem caixa".</t>
  </si>
  <si>
    <t xml:space="preserve">Na piscicultura intensiva, o crescimento sem biosseguridade é suicídio financeiro.</t>
  </si>
  <si>
    <t xml:space="preserve">Clichês e intensificadores em série: "suicídio financeiro", "mortalidades catastróficas" (3251), "bomba-relógio" (3253), "corrida tecnológica sem precedentes" (3177), "Gargalo Bilionário" (3174).</t>
  </si>
  <si>
    <t xml:space="preserve">Deixar o número falar: "Sem aeração reserva e vacina, um apagão de madrugada mata de 50% a 100% do lote às vésperas da despesca."</t>
  </si>
  <si>
    <t xml:space="preserve">Se o *payback* na fazenda ultrapassar um único giro de confinamento (cerca de 120 dias), descarte ou redesenhe a oferta antes de escalar vendas;</t>
  </si>
  <si>
    <t xml:space="preserve">A regra descartaria FIV, genética e recuperação de pastagem, que o capítulo chama de maior oportunidade. A pergunta vira ordem e fecha com "?". Fala em três alavancas, a Síntese em cinco.</t>
  </si>
  <si>
    <t xml:space="preserve">"Sua solução move uma alavanca da margem (conversão, GMD, prenhez)? Em quanto tempo se paga, comparado ao ciclo que ela afeta (um giro de confinamento, uma estação de monta, uma reforma de pasto)?"</t>
  </si>
  <si>
    <t xml:space="preserve">acompanhe presencialmente um dia inteiro de manejo em um confinamento ou piscicultura comercial e calcule na ponta do lápis o retorno da solução: compare o Ganho Médio Diário (GMD) antes e depois</t>
  </si>
  <si>
    <t xml:space="preserve">Em um dia de visita não há antes e depois de GMD para comparar. O Movimento ainda repete a regra de payback da pergunta 1.</t>
  </si>
  <si>
    <t xml:space="preserve">"Acompanhe um dia de manejo, levante o GMD e a conversão do último lote no sistema da fazenda e estime quanto sua solução mudaria cada número. Peça ao gerente que valide a conta."</t>
  </si>
  <si>
    <t xml:space="preserve">um classificados eletrônico desprovido de balanço e de custódia logística não sobrevive à primeira safra volátil</t>
  </si>
  <si>
    <t xml:space="preserve">Concordância quebrada: "um classificados".</t>
  </si>
  <si>
    <t xml:space="preserve">Um site de classificados sem balanço nem custódia logística não sobrevive à primeira safra volátil.</t>
  </si>
  <si>
    <t xml:space="preserve">Como evidenciaram os balcões independentes de corretagem agrícola digital que encerraram operações ou migraram para estruturação de crédito e *barter* no país entre 2020 e 2024</t>
  </si>
  <si>
    <t xml:space="preserve">A prova da tese de abertura é um grupo anônimo de empresas. Sem nome nem fonte, o leitor do setor não tem como conferir.</t>
  </si>
  <si>
    <t xml:space="preserve">Nomear um ou dois casos com fonte ou assumir como observação do autor: "Entre 2020 e 2024 vi balcões digitais de grãos fecharem ou virarem mesa de crédito."</t>
  </si>
  <si>
    <t xml:space="preserve">dominar *A Regra Invisível do Jogo: A Armadilha do...* separava a sobrevivência do negócio da queima cega de capital.</t>
  </si>
  <si>
    <t xml:space="preserve">Parágrafo de molde cita um subtítulo que não existe mais (a seção virou "A armadilha do marketplace de grãos...") e expõe ao leitor um título truncado com reticências.</t>
  </si>
  <si>
    <t xml:space="preserve">Cortar o parágrafo ou trocar por cena real de Henrique, sem citar título de seção. Ex.: o cerealista do MT que pediu termometria de silo depois de perder um lote ardido.</t>
  </si>
  <si>
    <t xml:space="preserve">mais de **R$ 1,5 trilhão por ano** em soja, milho, café arábica e conilon, açúcar VHP, algodão em pluma, suco de laranja concentrado, cacau, celulose e minérios</t>
  </si>
  <si>
    <t xml:space="preserve">Número sem fonte e sem base clara (VBP, exportação ou faturamento da cadeia), somando celulose e minérios num capítulo de grãos.</t>
  </si>
  <si>
    <t xml:space="preserve">Citar a base e o ano (VBP do MAPA ou exportações do Agrostat) e tirar minérios e celulose da conta.</t>
  </si>
  <si>
    <t xml:space="preserve">dominar a formação de preço físico, a engenharia da CPR e o déficit de armazenagem é o passaporte para construir negócios bilionários.</t>
  </si>
  <si>
    <t xml:space="preserve">Promessa inflada. Adjetivos de escala se acumulam no capítulo: "gigantes" (quatro vezes), "bilionários", "três avenidas gigantescas", "líder absoluta", "uma das maiores revoluções geopolíticas".</t>
  </si>
  <si>
    <t xml:space="preserve">Trocar por promessa verificável: "é o mínimo para não perder dinheiro na primeira safra". Cortar "gigantes" e "absoluta" no resto do capítulo.</t>
  </si>
  <si>
    <t xml:space="preserve">### 1. A Anatomia Matemática da Formação de Preço da Commodity no Interior do Brasil</t>
  </si>
  <si>
    <t xml:space="preserve">Títulos em Title Case e longos em todo o trecho (cerca de 40 nos três capítulos), contra a regra de caixa de frase.</t>
  </si>
  <si>
    <t xml:space="preserve">"1. Como se forma o preço da saca no interior". Aplicar caixa de frase a todos os subtítulos do trecho.</t>
  </si>
  <si>
    <t xml:space="preserve">Quem trava apenas a cotação de Chicago na tela e ignora os outros três elos descobre na liquidação física que continuava exposto</t>
  </si>
  <si>
    <t xml:space="preserve">"Elos" já nomeia a Regra dos Quatro Elos (originação, barter, silo, hedge). Aqui o mesmo termo designa os quatro componentes da fórmula. Dois quartetos com o mesmo nome confundem.</t>
  </si>
  <si>
    <t xml:space="preserve">"...e ignora os outros três componentes descobre na liquidação física que continuava exposto."</t>
  </si>
  <si>
    <t xml:space="preserve">**Soja, Farelo de Soja, Óleo de Soja, Milho e Trigo:** Cotados na **CBOT (Bolsa de Chicago, CME Group)** em centavos de dólar por *bushel*</t>
  </si>
  <si>
    <t xml:space="preserve">Erro de unidade. Na CBOT o farelo de soja é cotado em dólares por tonelada curta e o óleo de soja em centavos por libra-peso. Só soja, milho e trigo em grão são cotados por bushel.</t>
  </si>
  <si>
    <t xml:space="preserve">Separar: "Soja, milho e trigo: centavos de dólar por bushel. Farelo de soja: dólares por tonelada curta. Óleo de soja: centavos de dólar por libra-peso."</t>
  </si>
  <si>
    <t xml:space="preserve">Na CBOT, soja, milho e trigo em grão são cotados em centavos de dólar por bushel. O farelo de soja é negociado por tonelada curta (2.000 libras), em dólares por tonelada, e o óleo de soja em centavos de dólar por libra-peso.</t>
  </si>
  <si>
    <t xml:space="preserve">https://www.cmegroup.com/rulebook/CBOT/II/13O.pdf</t>
  </si>
  <si>
    <t xml:space="preserve">(diferentemente do **Cacau**, negociado em US\$/t na praça nova-iorquina e em £/t em esterlinas na londrina)</t>
  </si>
  <si>
    <t xml:space="preserve">Parêntese enxertado antes dos dois-pontos quebra o item e repete a moeda ("£/t em esterlinas").</t>
  </si>
  <si>
    <t xml:space="preserve">Dar ao cacau uma linha própria: "Cacau: dólares por tonelada em Nova York e libras por tonelada em Londres."</t>
  </si>
  <si>
    <t xml:space="preserve">**Milho Mercado Interno, Boi Gordo, Café Arábica e Etanol Hidratado:** Também possuem contratos futuros líquidos negociados diretamente na **B3 (São Paulo)**.</t>
  </si>
  <si>
    <t xml:space="preserve">Milho e boi gordo têm liquidez na B3. Os futuros de café arábica e de etanol hidratado existem, mas negociam pouco. "Líquidos" induz o leitor a fazer hedge sem contraparte.</t>
  </si>
  <si>
    <t xml:space="preserve">Diferenciar: "Milho e boi gordo têm futuros líquidos na B3. Café arábica e etanol hidratado têm contrato, mas pouca liquidez." Conferir o volume médio em 2026.</t>
  </si>
  <si>
    <t xml:space="preserve">se o Brasil colhe uma supersafra recorde de 165 milhões de toneladas ao mesmo tempo</t>
  </si>
  <si>
    <t xml:space="preserve">Número envelhecido: a soja brasileira já passou de 165 milhões de toneladas na safra 2024/25, e as estimativas de 2025/26 são maiores. O "recorde" deixou de ser recorde.</t>
  </si>
  <si>
    <t xml:space="preserve">Usar a estimativa mais recente da Conab, com a safra, ou tirar o número: "se o Brasil colhe uma safra recorde ao mesmo tempo".</t>
  </si>
  <si>
    <t xml:space="preserve">Pela Conab (setembro de 2026), a safra 2025/26 de soja foi recorde, com 180,4 milhões de toneladas, 5,2% acima da anterior. Os 165 milhões já não são recorde.</t>
  </si>
  <si>
    <t xml:space="preserve">https://www.cnnbrasil.com.br/agro/safra-2025-26-termina-com-colheita-recorde-aponta-conab/</t>
  </si>
  <si>
    <t xml:space="preserve">descobre, na hora da colheita, que o colapso do Prêmio e a explosão do frete comeram 25% do valor da sua soja!</t>
  </si>
  <si>
    <t xml:space="preserve">Ponto de exclamação em texto técnico, 11 no capítulo, mais pergunta retórica em negrito ("Por que o Prêmio é o grande cemitério...?"). O tom de anúncio enfraquece a autoridade da conta.</t>
  </si>
  <si>
    <t xml:space="preserve">Tirar as exclamações e deixar o número falar: "...descobre na colheita que a queda do prêmio e a alta do frete levaram 25% do valor da soja."</t>
  </si>
  <si>
    <t xml:space="preserve">(mão de obra, arrendamento, frete rodoviário, impostos, manutenção, ao passo que fertilizantes e defensivos seguem a divisa estrangeira)</t>
  </si>
  <si>
    <t xml:space="preserve">A ressalva sobre insumos dolarizados entrou dentro da lista de custos em reais. Quem lê rápido entende fertilizante como custo em real. O mesmo "ao passo que" enxertado volta em L3449 e L3518.</t>
  </si>
  <si>
    <t xml:space="preserve">"...cerca de 60% dos desembolsos da fazenda (mão de obra, arrendamento, frete, impostos, manutenção) são em reais. Fertilizantes e defensivos seguem o dólar."</t>
  </si>
  <si>
    <t xml:space="preserve">mesmo com o Plano Safra 2025/2026 superando R$ 0,5 trilhão anunciado pelo governo federal</t>
  </si>
  <si>
    <t xml:space="preserve">Em outubro de 2026 o plano vigente é o 2026/2027, anunciado em julho. Citar o 2025/2026 como referência envelhece o capítulo.</t>
  </si>
  <si>
    <t xml:space="preserve">Atualizar para o Plano Safra 2026/2027, com valor e fonte, ou escrever "os Planos Safra recentes, acima de R$ 500 bilhões".</t>
  </si>
  <si>
    <t xml:space="preserve">Em outubro de 2026 vale o Plano Safra 2026/27: R$ 525,1 bilhões para a agricultura empresarial, anunciados em 30/6/2026, e R$ 97,3 bilhões para a agricultura familiar.</t>
  </si>
  <si>
    <t xml:space="preserve">(Atenção tributária para 2026-2033: com a Reforma Tributária da **LC 214/2025**, a estruturação de *barter* e originação precisa considerar o novo regime</t>
  </si>
  <si>
    <t xml:space="preserve">Frase de cerca de 190 palavras com dois parênteses longos. Um deles carrega um aviso tributário inteiro, colado depois do nome da operação.</t>
  </si>
  <si>
    <t xml:space="preserve">Quebrar em três frases e transformar a atenção tributária em parágrafo próprio, depois do diagrama do barter.</t>
  </si>
  <si>
    <t xml:space="preserve">que faculta ao produtor rural pessoa física com receita anual abaixo de R$ 3,6 milhões permanecer como não contribuinte</t>
  </si>
  <si>
    <t xml:space="preserve">A LC 214/2025 trata do produtor rural pessoa física ou jurídica abaixo do limite de receita. Restringir à pessoa física pode levar a erro de modelagem.</t>
  </si>
  <si>
    <t xml:space="preserve">"...que permite ao produtor rural, pessoa física ou jurídica, com receita anual inferior a R$ 3,6 milhões, não ser contribuinte..." e citar o artigo.</t>
  </si>
  <si>
    <t xml:space="preserve">13.986/2020 e 14.421/2022; ver Cap. 11, Cap. 17, Cap. 18 e Cap. 22)</t>
  </si>
  <si>
    <t xml:space="preserve">Três das quatro remissões apontam para capítulos sem CPR: Cap. 17 (Cleantech), Cap. 18 (Resíduos) e Cap. 22 (LogTech). Só o Cap. 11 e o Dicionário tratam da CPR.</t>
  </si>
  <si>
    <t xml:space="preserve">Manter "ver Cap. 11 e o verbete CPR no Dicionário" e apagar as outras três.</t>
  </si>
  <si>
    <t xml:space="preserve">Monetizam Nesse Fluxo (e Qual a Ordem de Grandeza Real da Receita):</t>
  </si>
  <si>
    <t xml:space="preserve">O título promete a ordem de grandeza da receita, mas os dois itens não trazem número. Mesmo padrão em "Consórcios" (L3368), "Organominerais" (L3543) e "Castanha" (L3619), que o texto não trata.</t>
  </si>
  <si>
    <t xml:space="preserve">Tirar a promessa do título ou trazer para cá a conta da tabela (0,30% sobre R$ 1 bilhão em CPRs = R$ 3 milhões por ano). Revisar os outros títulos citados.</t>
  </si>
  <si>
    <t xml:space="preserve">Startups como a **Bart Digital** e a **Traive** automatizaram 100% da esteira</t>
  </si>
  <si>
    <t xml:space="preserve">Precisão inventada ("100%"). A Traive aparece depois como motor de risco de crédito, não de registro de CPR. A lista de registradoras também muda: B3, CERC, CRDC no diagrama e CERC, B3, Núclea aqui.</t>
  </si>
  <si>
    <t xml:space="preserve">Atribuir formalização e registro à Bart Digital e análise de risco à Traive, sem o "100%". Usar a mesma lista de registradoras autorizadas nas duas passagens, depois de checar.</t>
  </si>
  <si>
    <t xml:space="preserve">investida por tradings globais como ADM, Cargill, Louis Dreyfus e Amaggi na rodada de 2022, além de Kaszek, Bradesco, SLC Ventures e CME Ventures na Série B de 2025</t>
  </si>
  <si>
    <t xml:space="preserve">Rodadas, anos e investidores atribuídos a empresa real, sem fonte. É detalhe fácil de checar e se repete na L3439.</t>
  </si>
  <si>
    <t xml:space="preserve">Conferir com o comunicado da empresa e citar a fonte. Na dúvida, escrever só "tem tradings globais entre os acionistas" e não repetir no estudo de caso.</t>
  </si>
  <si>
    <t xml:space="preserve">recomenda que um país tenha capacidade estática de armazenagem equivalente a **120% da sua produção anual de grãos**.</t>
  </si>
  <si>
    <t xml:space="preserve">Atribuição à FAO muito repetida no Brasil, mas sem documento citado. Um leitor técnico pode contestar.</t>
  </si>
  <si>
    <t xml:space="preserve">Citar o documento da FAO ou escrever "a referência usada no setor é de 1,2 vez a safra".</t>
  </si>
  <si>
    <t xml:space="preserve">No **Brasil**, a produção de grãos ultrapassou **300 milhões de toneladas**, mas a capacidade estática total é de apenas **~200 a 210 milhões de toneladas (~65% a 70% da produção)**</t>
  </si>
  <si>
    <t xml:space="preserve">No mesmo quadro os números mudam: produção de 320 a 330 Mt (L3348) e de 300 Mt (aqui), fatia na fazenda de 15% a 16% e de 15% a 18%, EUA de 50% a 60% e de 60% a 65%.</t>
  </si>
  <si>
    <t xml:space="preserve">Usar uma única série da Conab com safra e ano (produção, capacidade estática e fatia na fazenda) e recalcular o percentual. As safras recentes já passam de 330 Mt.</t>
  </si>
  <si>
    <t xml:space="preserve">quando o frete sobe 40% a 60% por falta de caminhões</t>
  </si>
  <si>
    <t xml:space="preserve">Oito linhas antes (L3348) o mesmo pico de frete subia de 30% a 50%.</t>
  </si>
  <si>
    <t xml:space="preserve">Escolher uma faixa, com fonte (Esalq-LOG ou Conab), e usá-la nas duas passagens.</t>
  </si>
  <si>
    <t xml:space="preserve">podendo causar até a **combustão espontânea ou explosão de pó de silo**</t>
  </si>
  <si>
    <t xml:space="preserve">Explosão de pó não decorre de umidade nem de fungos na massa de grãos. Vem de poeira em suspensão com fonte de ignição, típica de elevadores, moegas e limpeza.</t>
  </si>
  <si>
    <t xml:space="preserve">Separar os riscos: "umidade e fungos aquecem a massa, geram micotoxinas e, no limite, autocombustão. Explosão de pó é risco da movimentação, com poeira em suspensão e faísca."</t>
  </si>
  <si>
    <t xml:space="preserve">evaporar 3% do peso total do silo em água gratuita: perdendo 3.000 sacas (R$ 400.000!) de peso físico na balança de saída por pura incompetência operacional</t>
  </si>
  <si>
    <t xml:space="preserve">"Água gratuita" não faz sentido (a perda é de água que seria vendida a preço de soja) e a frase encadeia dois-pontos. A conta exata de 14% para 11% dá cerca de 3,4% do peso.</t>
  </si>
  <si>
    <t xml:space="preserve">"...significa perder cerca de 3,4% do peso em água que seria vendida a preço de soja: umas 3.400 sacas na balança de saída, perto de R$ 450 mil."</t>
  </si>
  <si>
    <t xml:space="preserve">(como Procer, de Criciúma/SC, e Widitec/SilosSoft, de Passo Fundo/RS)</t>
  </si>
  <si>
    <t xml:space="preserve">Cidades e nomes de produto de empresas reais sem fonte. Erros desse tipo são os primeiros que o leitor do setor nota.</t>
  </si>
  <si>
    <t xml:space="preserve">Conferir sede e nome comercial de cada empresa ou citar só o tipo de solução.</t>
  </si>
  <si>
    <t xml:space="preserve">Fabricantes de silos e secadores (Kepler Weber (listada na B3 como KEPL3), GSI, Kepler Weber, Comil, Pagé e Casp (operando em estruturas de financiamento</t>
  </si>
  <si>
    <t xml:space="preserve">Frase corrompida: Kepler Weber aparece duas vezes na mesma lista e há três níveis de parênteses, com a regra da CVM enfiada no meio da lista de fabricantes.</t>
  </si>
  <si>
    <t xml:space="preserve">"Fabricantes de silos e secadores (Kepler Weber, GSI, Comil, Pagé e Casp) e fintechs estruturam operações casadas..." e levar PCA e Fiagro (Anexo Normativo VI da Resolução CVM 175) para frase própria.</t>
  </si>
  <si>
    <t xml:space="preserve">Unidade de Beneficiamento de Grãos (UBS/UAG)</t>
  </si>
  <si>
    <t xml:space="preserve">Sigla não bate com o nome. UBS é a sigla usada para unidade de beneficiamento de sementes.</t>
  </si>
  <si>
    <t xml:space="preserve">"...financia a construção da sua unidade armazenadora de grãos na fazenda..."</t>
  </si>
  <si>
    <t xml:space="preserve">separa com uma pinça, no olho nu</t>
  </si>
  <si>
    <t xml:space="preserve">Locução errada.</t>
  </si>
  <si>
    <t xml:space="preserve">"separa com uma pinça, a olho nu".</t>
  </si>
  <si>
    <t xml:space="preserve">Navios Panamax/Capesize direto para China e Europa</t>
  </si>
  <si>
    <t xml:space="preserve">Grão raramente embarca em Capesize, e os portos fluviais do Arco Norte têm calado limitado pela barra do Amazonas, que já restringe a carga de navios Panamax.</t>
  </si>
  <si>
    <t xml:space="preserve">"navios Panamax e Supramax, muitas vezes completando a carga em outro porto".</t>
  </si>
  <si>
    <t xml:space="preserve">Na rota do Arco Norte para a China o grão sai em navios Panamax, de 60 mil a 70 mil toneladas. O Capesize, de até 150 mil toneladas, esbarra na profundidade dos canais de acesso aos terminais, com calado médio de 13 metros.</t>
  </si>
  <si>
    <t xml:space="preserve">https://agenciainfra.com/blog/?p=7536</t>
  </si>
  <si>
    <t xml:space="preserve">segue condicionada a decisões socioambientais no STF)</t>
  </si>
  <si>
    <t xml:space="preserve">Status da Ferrogrão e da ferrovia estadual de MT muda rápido e está sem data. O Cap. 15 (L3663) trata a Ferrogrão como obra em andamento.</t>
  </si>
  <si>
    <t xml:space="preserve">Dar o status com mês e ano ("em outubro de 2026, ...") e alinhar com o Cap. 15.</t>
  </si>
  <si>
    <t xml:space="preserve">Em 21 de maio de 2026 o STF, por 8 a 2, validou a lei que reduziu o Parque Nacional do Jamanxim para a Ferrogrão. A obra ainda depende de licenças e de etapas no TCU antes do leilão, que não tinha data.</t>
  </si>
  <si>
    <t xml:space="preserve">https://forbes.com.br/forbes-agro/2026/05/stf-valida-alteracao-de-limites-no-parque-do-jamanxim-e-destrava-projeto-da-ferrograo/</t>
  </si>
  <si>
    <t xml:space="preserve">tendo a Ultrapar assumido o controle acionário da principal companhia hidroviária listada do corredor em 2024/2025)</t>
  </si>
  <si>
    <t xml:space="preserve">Remendo de atualização enxertado num parêntese sobre fatia de exportação, sem relação com a frase. Mesmo padrão em "tendo a Bunge incorporado a Viterra" (L3287) e no Raízen (L3497).</t>
  </si>
  <si>
    <t xml:space="preserve">Tirar daqui e deixar só no caso da Hidrovias do Brasil (L3438), com data exata. Aplicar o mesmo corte aos outros apostos de atualização do trecho.</t>
  </si>
  <si>
    <t xml:space="preserve">já respondem por cerca de 34% a 37% de todas as exportações brasileiras de soja e milho</t>
  </si>
  <si>
    <t xml:space="preserve">Fatia sem ano exato. A lista de terminais deixa de fora Itacoatiara (AM), destino da Rota 2, e põe a Rumo, que opera no corredor Sul e Sudeste, entre os operadores do Arco Norte.</t>
  </si>
  <si>
    <t xml:space="preserve">Dar ano e fonte (Antaq) e alinhar a lista de terminais e operadores com o diagrama.</t>
  </si>
  <si>
    <t xml:space="preserve">(com **15% a 25% de ROIC** pelo giro elevado) | **4x a 8x ao ano** |</t>
  </si>
  <si>
    <t xml:space="preserve">Giro de ativos de 4x a 8x não bate com os balanços das ABCD (receita perto de duas vezes os ativos). ROIC de 15% a 25% só aparece em anos de pico. Fonte da tabela é vaga.</t>
  </si>
  <si>
    <t xml:space="preserve">Conferir nos balanços de ADM e Bunge e citar o ano. Se a métrica for giro de estoque ou de capital de giro, dizer isso no cabeçalho.</t>
  </si>
  <si>
    <t xml:space="preserve">Em 2025 a ADM teve receita de US$ 80,3 bilhões para investimento líquido de US$ 34,7 bilhões, giro perto de 2,3 vezes, e ROIC de 4,5% (6,3% ajustado). A margem Ebitda, perto de 3,6%, cabe na faixa do livro, mas giro de 4x a 8x e ROIC de 15% a 25% não.</t>
  </si>
  <si>
    <t xml:space="preserve">https://businesswire.com/news/home/20260203538624/en/ADM-Reports-Fourth-Quarter-and-Full-year-2025-Results-Provides-2026-Guidance</t>
  </si>
  <si>
    <t xml:space="preserve">provaram na trincheira que logística agroindustrial exige redundância multimodal</t>
  </si>
  <si>
    <t xml:space="preserve">Metáfora gasta ("na trincheira", "veterano de trincheira" na L3478) num estudo de caso que pedia dado.</t>
  </si>
  <si>
    <t xml:space="preserve">"mostraram que logística agroindustrial exige redundância multimodal" e citar a perda de calado ou de volume em 2023 e 2024.</t>
  </si>
  <si>
    <t xml:space="preserve">**Grão Direto (Uberlândia/MG):**</t>
  </si>
  <si>
    <t xml:space="preserve">Contradição interna: na L3341 a Grão Direto foi "fundada em Uberaba/MG". Aqui a sede vira Uberlândia.</t>
  </si>
  <si>
    <t xml:space="preserve">Unificar a cidade depois de checar. A sede divulgada pela empresa é Uberaba.</t>
  </si>
  <si>
    <t xml:space="preserve">A Grão Direto é uma startup de Uberaba (MG), como diz a L3341, e não de Uberlândia. Foi fundada por Alexandre Borges, Frederico Marques e Pedro Paiva.</t>
  </si>
  <si>
    <t xml:space="preserve">https://revistacultivar.com.br/noticias/divisao-de-ventures-da-monsanto-faz-primeiro-investimento-direto-em-startup-brasileira, https://agfeed.com.br/financas/grao-direto-encanta-novos-gigantes-e-capta-r-90-milhoes-com-kaszek-slc-e-bradesco/</t>
  </si>
  <si>
    <t xml:space="preserve">Fundada no Triângulo Mineiro por Alexandre Borges</t>
  </si>
  <si>
    <t xml:space="preserve">Fundador possivelmente errado. A Grão Direto costuma ser associada a Frederico Humberg como cofundador e CEO. Nome de pessoa real precisa de checagem.</t>
  </si>
  <si>
    <t xml:space="preserve">Checar o quadro de fundadores e corrigir, ou tirar o nome: "Fundada no Triângulo Mineiro em 2016...".</t>
  </si>
  <si>
    <t xml:space="preserve">Alexandre Borges é CEO e um dos três cofundadores da Grão Direto, ao lado de Frederico Marques e Pedro Paiva.</t>
  </si>
  <si>
    <t xml:space="preserve">https://agfeed.com.br/financas/grao-direto-encanta-novos-gigantes-e-capta-r-90-milhoes-com-kaszek-slc-e-bradesco/</t>
  </si>
  <si>
    <t xml:space="preserve">Transformaram a infraestrutura invisível do crédito e do *Barter* agrícola no Brasil.</t>
  </si>
  <si>
    <t xml:space="preserve">"Invisível" está na lista de adjetivos proibidos. O volume processado ("dezenas de bilhões de reais") não tem fonte e a sede da Bart Digital precisa de checagem.</t>
  </si>
  <si>
    <t xml:space="preserve">"Digitalizaram a formalização do crédito e do barter agrícola." Citar volume com fonte e ano.</t>
  </si>
  <si>
    <t xml:space="preserve">Com quase 100 anos de história no interior gaúcho, é a líder absoluta em equipamentos de armazenagem</t>
  </si>
  <si>
    <t xml:space="preserve">A Kepler Weber foi fundada em 1925 e passou dos 100 anos em 2025. "Líder absoluta" é adjetivo proibido e afirmação sem fonte.</t>
  </si>
  <si>
    <t xml:space="preserve">"Fundada em 1925 em Panambi, é uma das maiores fabricantes de equipamentos de armazenagem da América Latina." Corrigir também "(Panambi/RS: B3: KEPL3)".</t>
  </si>
  <si>
    <t xml:space="preserve">A Kepler Weber foi fundada em 1925 em Panambi (RS) pelos irmãos Otto e Adolfo Kepler Jr. e completou 100 anos em 2025. A imprensa a descreve como a maior fabricante de equipamentos de armazenagem de grãos da América Latina. Segue listada na B3 (KEPL3): a proposta de compra da GPT, do fundo AIP, a R$ 11 por ação, expirou em 2/3/2026.</t>
  </si>
  <si>
    <t xml:space="preserve">https://www.brasil247.com/brazilstockguide/insights/kepler-weber-gpt-offer-11-reais-aip | https://safras.com.br/gpt-retira-oferta-de-fusao-com-a-kepler-weber-e-acao-desaba-na-b3/</t>
  </si>
  <si>
    <t xml:space="preserve">monitoramento quinzenal de colheitadeiras por satélite (SAR/Óptico) para saber o dia exato em que a máquina entrou no talhão</t>
  </si>
  <si>
    <t xml:space="preserve">Contradição: imagem quinzenal não informa o dia exato da colheita.</t>
  </si>
  <si>
    <t xml:space="preserve">"monitoramento por satélite com revisita de poucos dias (diária, nas constelações comerciais) para saber quando a colheita começou no talhão".</t>
  </si>
  <si>
    <t xml:space="preserve">Imagine que entre agosto e setembro (no pré-plantio da safra de verão, cuja semeadura ocorre em setembro e outubro) uma cooperativa ou *trading* comprou a termo</t>
  </si>
  <si>
    <t xml:space="preserve">Item de callout com cerca de 400 palavras mistura exemplo numérico, regra de recuperação judicial e checklist de garantias. O leitor perde a conta no meio.</t>
  </si>
  <si>
    <t xml:space="preserve">Dividir em três: o exemplo de side-selling com a conta de R$ 6 milhões, a regra da CPR física na recuperação judicial (art. 11 da Lei 8.929) e as travas práticas.</t>
  </si>
  <si>
    <t xml:space="preserve">CPR física com alienação fiduciária registrada em 1º grau na comarca</t>
  </si>
  <si>
    <t xml:space="preserve">Alienação fiduciária não tem grau. Grau é de penhor e hipoteca. O diagrama (L3329) fala em "alienação fiduciária/penhor de 1º grau".</t>
  </si>
  <si>
    <t xml:space="preserve">"CPR física com penhor rural de 1º grau ou alienação fiduciária, registrada no cartório e na registradora autorizada".</t>
  </si>
  <si>
    <t xml:space="preserve">precisa desembolsar em caixa o ajuste negativo de R$ 60,00/saca (R$ 6 milhões) na bolsa de Chicago</t>
  </si>
  <si>
    <t xml:space="preserve">O exemplo supõe que a alta de R$ 60 na saca física vira ajuste igual em Chicago. Ignora prêmio e câmbio, que o próprio capítulo (L3298) diz se moverem separados.</t>
  </si>
  <si>
    <t xml:space="preserve">Dar o movimento de Chicago e do câmbio separados ou avisar: "supondo prêmio e câmbio constantes".</t>
  </si>
  <si>
    <t xml:space="preserve">Este erro já quebrou dezenas de usinas, cooperativas e *tradings* médias no Brasil.</t>
  </si>
  <si>
    <t xml:space="preserve">Número sem fonte e sem caso nomeado. O prazo de depósito "até as 11h da manhã do dia seguinte" também varia por bolsa e corretora.</t>
  </si>
  <si>
    <t xml:space="preserve">Nomear um caso documentado ou trocar por "já quebrou empresas do setor". Dizer que o prazo da chamada de margem depende da bolsa e da corretora.</t>
  </si>
  <si>
    <t xml:space="preserve">que davam um ganho pequenininho se o dólar caísse</t>
  </si>
  <si>
    <t xml:space="preserve">Diminutivo coloquial destoa do registro técnico do bloco, que logo depois usa o rótulo "Regra de ouro:".</t>
  </si>
  <si>
    <t xml:space="preserve">"que davam ganho pequeno se o dólar caísse". Trocar "Regra de ouro:" por frase direta.</t>
  </si>
  <si>
    <t xml:space="preserve">A história do agro brasileiro é repleta de escândalos onde o mesmo lote físico de 50.000 sacas de café ou soja no fundo do armazém foi empenhado simultaneamente para cinco bancos diferentes</t>
  </si>
  <si>
    <t xml:space="preserve">Generalização sem um caso nomeado. Um escândalo real, com data, daria força e permitiria checagem.</t>
  </si>
  <si>
    <t xml:space="preserve">Citar um caso documentado de fraude em armazém geral, com fonte, ou escrever "há casos conhecidos em que o mesmo lote...".</t>
  </si>
  <si>
    <t xml:space="preserve">Quando **Henrique** travou as regras de *Filtro de Alinhamento e Prontidão: Perguntas de...* na rotina de Curitiba</t>
  </si>
  <si>
    <t xml:space="preserve">Henrique só aparece nos dois parágrafos de molde (L3282 e L3457). É o capítulo mais próximo do negócio dele (hardware para usinas e indústrias no MT) e ele não faz nada.</t>
  </si>
  <si>
    <t xml:space="preserve">Dar a Henrique um caso de verdade na seção 3 (termometria de silo ou classificação NIR vendida a cerealistas do MT) e retomá-lo no Filtro no lugar do molde.</t>
  </si>
  <si>
    <t xml:space="preserve">qual trava jurídica, registral (CPR levada a registro em entidade autorizada pelo BCB e penhor de safra) e de monitoramento por satélite impede que o produtor desvie o grão comprometido</t>
  </si>
  <si>
    <t xml:space="preserve">O capítulo não cita EUDR nem a Moratória da Soja, que em 2026 decidem quem compra a soja de qual talhão e pesam em toda plataforma de originação.</t>
  </si>
  <si>
    <t xml:space="preserve">Incluir parágrafo sobre rastreabilidade socioambiental na originação (EUDR, Moratória da Soja e a disputa no CADE), com remissão ao Cap. 4 e ao Cap. 12. Checar o status de cada um em 2026.</t>
  </si>
  <si>
    <t xml:space="preserve">ou se na validação via gerente de banco agro ou revenda parceira a mesa já travar a operação em menos de uma hora sem fricção operacional, descarte a tese.</t>
  </si>
  <si>
    <t xml:space="preserve">A régua do item 2 mistura risco de balanço com o teste de tempo de trava, que é o do Movimento (L3465). Parece critério colado de outro lugar.</t>
  </si>
  <si>
    <t xml:space="preserve">Deixar no item 2 só o corte de risco: "se a operação exigir exposição direcional sem derivativo espelhado, descarte". O teste de uma hora fica no Movimento.</t>
  </si>
  <si>
    <t xml:space="preserve">peça a apresentação de um gerente de agronegócio de banco ou de uma revenda parceira para acompanhar por um dia a mesa de originação</t>
  </si>
  <si>
    <t xml:space="preserve">Sujeito ambíguo: quem acompanha a mesa, o leitor ou o gerente?</t>
  </si>
  <si>
    <t xml:space="preserve">"peça a um gerente de agronegócio de banco ou a uma revenda parceira que o apresente a duas cooperativas e acompanhe por um dia a mesa de originação".</t>
  </si>
  <si>
    <t xml:space="preserve">Quando olha para a transição energética e biológica, o empreendedor "turista" copia teses de descarbonização europeias ou americanas</t>
  </si>
  <si>
    <t xml:space="preserve">Segunda abertura seguida com o "turista" (L3276 e aqui). A fórmula ocupa o lugar de uma cena, e o capítulo abre cinco setores sem um caso concreto.</t>
  </si>
  <si>
    <t xml:space="preserve">Abrir com um caso datado: uma usina de etanol de milho no MT que vive de DDGS e CBIOs, ou um lote de biológico que perdeu viabilidade num galpão. Generalizar depois.</t>
  </si>
  <si>
    <t xml:space="preserve">Peter Thiel aponta que um negócio defensável exige tecnologia proprietária muito melhor que a alternativa existente</t>
  </si>
  <si>
    <t xml:space="preserve">Citação de cânone colada por obrigação. A frase de Thiel não acrescenta ao argumento seguinte, que é sobre sol, água e biomassa.</t>
  </si>
  <si>
    <t xml:space="preserve">Cortar Thiel e ir direto: "Sol e biomassa não são fosso. Viram fosso quando vêm com cepa patenteada, processo barato ou registro difícil de replicar."</t>
  </si>
  <si>
    <t xml:space="preserve">O veterano de trincheira opera sob **A Lei da Densidade Energética e Biológica Tropical**: enquanto o resto do mundo discute como eletrificar caminhões pesados e aviões sem rede elétrica suficiente</t>
  </si>
  <si>
    <t xml:space="preserve">Frase de cerca de 120 palavras com seis gerúndios em fila e um parêntese de apostos. O nome do conceito não descreve a ideia (etanol tem menos energia por litro que o diesel).</t>
  </si>
  <si>
    <t xml:space="preserve">Quebrar em três frases: o que já dá caixa (etanol de milho, bioeletricidade, biometano, CBIOs), o que é aposta (SAF, BECCS) e o resto. Tirar "liquidez imediata" dos CBIOs e trocar "outorga da ANA" por "outorga do órgão gestor".</t>
  </si>
  <si>
    <t xml:space="preserve">Na operação em Belo Horizonte, a virada de maturidade de a **Dra. Camila** em **BIOCOMBUSTÍVEIS (ETANOL DE MILHO, SAF, CBIOS),...** começou</t>
  </si>
  <si>
    <t xml:space="preserve">No Vol. 10 Camila só existe em fórmula (abertura e molde), em nove playbooks alheios: Economia da Inovação, Biocombustíveis, Infratech, Logtech, Consórcios, Segurança, Edtech, Foodtech e AI-Native.</t>
  </si>
  <si>
    <t xml:space="preserve">Cortar as 18 frases de fórmula. Se o Vol. 10 tiver arquétipo, só onde o setor é dele, com um parágrafo real (Camila no Cap. 30).</t>
  </si>
  <si>
    <t xml:space="preserve">Na operação em Belo Horizonte, a virada de maturidade de a **Dra. Camila** em **BIOCOMBUSTÍVEIS (ETANOL DE MILHO, SAF, CBIOS),...**</t>
  </si>
  <si>
    <t xml:space="preserve">Arquétipo errado e concordância errada ("de a"). Uma dentista de BH não tem elo com usina de etanol ou bioinsumo. Ela só volta no molde da L3625, com título truncado.</t>
  </si>
  <si>
    <t xml:space="preserve">Trocar por Henrique, que vende hardware e software para usinas no PR e no MT, num caso real (sensores de dorna, coleta de dados para a RenovaCalc). Se ficar Camila, corrigir para "da Dra. Camila" e justificar o elo.</t>
  </si>
  <si>
    <t xml:space="preserve">O Brasil não é apenas um exportador de grãos *in natura*; o país construiu</t>
  </si>
  <si>
    <t xml:space="preserve">Antítese montada com ponto e vírgula. O capítulo tem 17 pontos e vírgulas, vários escondendo duas frases (L3474, L3496, L3561, L3619).</t>
  </si>
  <si>
    <t xml:space="preserve">"Além de exportar grãos in natura, o país construiu quatro cadeias industriais de escala global..."</t>
  </si>
  <si>
    <t xml:space="preserve">mais de 40 bilhões de litros anuais de etanol produzidos segundo a Conab e a ANP</t>
  </si>
  <si>
    <t xml:space="preserve">Número provavelmente alto. As safras recentes somam perto de 37 a 38 bilhões de litros de etanol de cana e de milho. Sem ano, o dado não se sustenta.</t>
  </si>
  <si>
    <t xml:space="preserve">Citar o número da Conab ou da UNICA para a safra 2025/26, com o ano.</t>
  </si>
  <si>
    <t xml:space="preserve">Pela Conab (abril de 2026), o Brasil produziu 37,5 bilhões de litros de etanol na safra 2025/26, recorde, com 27,33 bilhões de cana e 10,17 bilhões de milho. Não chega a 40 bilhões.</t>
  </si>
  <si>
    <t xml:space="preserve">https://www.itatiaia.com.br/agro/producao-de-cana-recua-mas-etanol-bate-recorde-na-safra-2025-2026/</t>
  </si>
  <si>
    <t xml:space="preserve">liderado por gigantes como **Raízen, São Martinho, BP Bunge, Tereos, Adecoagro, Coruripe e Jalles Machado**</t>
  </si>
  <si>
    <t xml:space="preserve">A BP comprou a metade da Bunge na joint venture em 2024 e a empresa passou a se chamar bp bioenergy. "BP Bunge" está desatualizado.</t>
  </si>
  <si>
    <t xml:space="preserve">Trocar por "bp bioenergy" e conferir os demais nomes da lista em 2026.</t>
  </si>
  <si>
    <t xml:space="preserve">A bp concluiu em outubro de 2024 a compra dos 50% da Bunge na BP Bunge Bioenergia, que passou a se chamar bp bioenergy, com 11 usinas em cinco estados.</t>
  </si>
  <si>
    <t xml:space="preserve">https://cenarioenergia.com.br/2024/10/01/bp-conclui-aquisicao-total-da-bp-bunge-bioenergia-e-reforca-lideranca-em-bioenergia-no-brasil/</t>
  </si>
  <si>
    <t xml:space="preserve">substituindo 100% do óleo diesel consumido pelos tratores, colhedoras e caminhões canavieiros da própria usina!</t>
  </si>
  <si>
    <t xml:space="preserve">Generalização falsa: poucas usinas biodigerem vinhaça em escala e menos ainda trocaram todo o diesel da frota por biometano. A maioria ainda faz fertirrigação in natura.</t>
  </si>
  <si>
    <t xml:space="preserve">"Algumas usinas já biodigerem a vinhaça e abastecem parte da frota com biometano" e citar um caso com fonte.</t>
  </si>
  <si>
    <t xml:space="preserve">Grupos visionários: liderados pela **Inpasa** (maior produtora de etanol de cereais da América Latina</t>
  </si>
  <si>
    <t xml:space="preserve">Frase corrompida pela troca de travessão por dois-pontos: "Grupos visionários: liderados pela Inpasa... e São Martinho (...): importaram". O sujeito se perde.</t>
  </si>
  <si>
    <t xml:space="preserve">"Grupos como Inpasa, FS Bioenergia, Cerradinho (Neomille) e São Martinho importaram e tropicalizaram a moagem a seco americana..." Cortar "visionários".</t>
  </si>
  <si>
    <t xml:space="preserve">com média histórica perto de **R$ 78 por título**, mas forte volatilidade, recuando para a faixa de **R$ 32 no início de 2026**</t>
  </si>
  <si>
    <t xml:space="preserve">Preços de CBIO sem fonte e com período indefinido ("média histórica"). O IR de 15% aparece duas vezes na mesma frase e de novo na tabela (L3595).</t>
  </si>
  <si>
    <t xml:space="preserve">Citar a série da B3 com datas (máxima, mínima e preço de outubro de 2026). Dizer o IR de 15% uma vez só.</t>
  </si>
  <si>
    <t xml:space="preserve">O CBIO teve preço médio de R$ 31,95 em fevereiro de 2026, 59,2% abaixo da média histórica de R$ 78,40. A receita do emissor primário paga IR exclusivo na fonte de 15% até 31/12/2030 (Lei 13.576/2017, art. 15-A).</t>
  </si>
  <si>
    <t xml:space="preserve">https://www.novacana.com/noticias/preco-cbios-perde-amplitude-fevereiro-valor-medio-r-31-95-030326 | https://www.planalto.gov.br/ccivil_03/_ato2015-2018/2017/lei/l13576.htm</t>
  </si>
  <si>
    <t xml:space="preserve">de 15% em 2025 até 20% em 2030), além de elevar a mistura obrigatória de **Biodiesel no diesel fóssil (rumo ao B15–B20)**</t>
  </si>
  <si>
    <t xml:space="preserve">A mesma regra do biodiesel aparece duas vezes na mesma frase, uma delas enxertada no parêntese do SAF com "ao passo que". "Rumo ao B15" já está vencido em 2026.</t>
  </si>
  <si>
    <t xml:space="preserve">Uma frase para o SAF (ProBioQAV, 1% em 2027 até 10% em 2037) e outra para o biodiesel (B15 em 2025, mais um ponto por ano até B20 em 2030). Conferir o percentual vigente em 2026.</t>
  </si>
  <si>
    <t xml:space="preserve">custa apenas **US$ 20 a US$ 35/tonelada**!</t>
  </si>
  <si>
    <t xml:space="preserve">Custo de BECCS e preço de CDR sem fonte. O projeto da FS aparece como já operando sob regras da ANP que ainda estavam em regulamentação.</t>
  </si>
  <si>
    <t xml:space="preserve">Citar fonte para custo e preço e dizer o estágio do projeto da FS em 2026.</t>
  </si>
  <si>
    <t xml:space="preserve">#### A) Por que o Brasil é o Líder Mundial Absoluto em Controle Biológico e Inoculantes</t>
  </si>
  <si>
    <t xml:space="preserve">"Absoluto" está na lista proibida e a liderança mundial não tem fonte. A tese já tinha aparecido na L3485 ("lidera mundialmente").</t>
  </si>
  <si>
    <t xml:space="preserve">"Por que o Brasil virou o maior laboratório de controle biológico em agricultura extensiva", com um dado comparável (área tratada ou mercado).</t>
  </si>
  <si>
    <t xml:space="preserve">em parceria inicial com a Bioma (adquirida pelo grupo **Simbiose / Biotrop**, hoje parte da belga BioFirst))</t>
  </si>
  <si>
    <t xml:space="preserve">Simbiose e Biotrop são empresas distintas (a L3540 lista as duas). O comprador belga da Biotrop é BioFirst aqui e Biobest nas L3540 e L3606.</t>
  </si>
  <si>
    <t xml:space="preserve">Checar quem comprou a Bioma e usar um nome só para o grupo belga (Biobest, do grupo BioFirst), sem juntar Simbiose e Biotrop.</t>
  </si>
  <si>
    <t xml:space="preserve">quase **100% dos 46 milhões de hectares de soja do Brasil** não utilizam um único saco de adubo nitrogenado químico (ureia)!</t>
  </si>
  <si>
    <t xml:space="preserve">A área de soja já passa de 47 milhões de hectares nas safras recentes. "Nenhum saco" exagera (há nitrogênio em formulações como MAP) e a L3531 fala em inoculação em mais de 80% da área.</t>
  </si>
  <si>
    <t xml:space="preserve">"Quase toda a soja brasileira dispensa adubação nitrogenada graças à fixação biológica" e atualizar a área pela Conab.</t>
  </si>
  <si>
    <t xml:space="preserve">(adquirida pela belga Biobest por R$ 2,8 bilhões!)</t>
  </si>
  <si>
    <t xml:space="preserve">São 24 pontos de exclamação no capítulo, inclusive dentro de parênteses de dado. O tom de anúncio enfraquece a autoridade técnica.</t>
  </si>
  <si>
    <t xml:space="preserve">Tirar todas as exclamações: "(comprada pela belga Biobest em 2023, numa transação de R$ 2,8 bilhões)".</t>
  </si>
  <si>
    <t xml:space="preserve">(ao contrário do cloro do KCl químico que mata a microbiota ao redor da raiz!)</t>
  </si>
  <si>
    <t xml:space="preserve">Afirmação agronômica controversa, comum em material de venda de pó de rocha. O cloreto tem índice salino alto em dose elevada, mas "mata a microbiota" não tem respaldo citado.</t>
  </si>
  <si>
    <t xml:space="preserve">"sem o efeito salino do cloreto de potássio em doses altas perto da semente", ou citar estudo.</t>
  </si>
  <si>
    <t xml:space="preserve">O cloreto de potássio pode reduzir a biomassa microbiana em dose alta, mas não há base para dizer que mata a microbiota. Em ensaio com soja (Faria e outros, 2023), doses acima da de manutenção, com bioativador, reduziram a biomassa, e a dose de manutenção foi a mais favorável.</t>
  </si>
  <si>
    <t xml:space="preserve">https://revistas.ufg.br/pat/article/view/74945</t>
  </si>
  <si>
    <t xml:space="preserve">com projeção oficial de alcançar 12,4 milhões até 2040)**: embora a Agência Nacional de Águas (ANA) e a FAO apontem</t>
  </si>
  <si>
    <t xml:space="preserve">Frase partida: depois dos dois-pontos vem uma oração com "embora" que nunca ganha oração principal. E 8,2 Mha sobre 75 a 80 Mha dá 10% a 11%, não 11% a 13%.</t>
  </si>
  <si>
    <t xml:space="preserve">"...irriga cerca de 8,2 milhões de hectares (perto de 10%). Segundo a ANA, o país pode somar 13,7 milhões de hectares de potencial efetivo..." Nome atual: Agência Nacional de Águas e Saneamento Básico.</t>
  </si>
  <si>
    <t xml:space="preserve">2. **Eletro-hidráulica Solar, Baterias (BESS) e Tarifação Horária Noturna:**</t>
  </si>
  <si>
    <t xml:space="preserve">O título promete tarifa noturna, mas o texto só fala do horário de ponta. O desconto do irrigante no horário reservado, que o Movimento (L3633) manda auditar, nunca é explicado.</t>
  </si>
  <si>
    <t xml:space="preserve">Incluir uma frase sobre o desconto tarifário da irrigação no horário reservado (regra da ANEEL) e conferir o percentual vigente em 2026.</t>
  </si>
  <si>
    <t xml:space="preserve">(via linha **Moderinfra / Proirriga do BNDES**)</t>
  </si>
  <si>
    <t xml:space="preserve">O Moderinfra foi substituído pelo Proirriga em planos safra anteriores, e o DAEE-SP do título deu lugar à SP Águas. Nomes de programa e de órgão envelhecidos.</t>
  </si>
  <si>
    <t xml:space="preserve">Escrever "Proirriga" e conferir o nome do órgão gestor paulista em 2026.</t>
  </si>
  <si>
    <t xml:space="preserve">que pesquise, desenvolva ou comercialize produtos derivados de **qualquer espécie nativa brasileira**</t>
  </si>
  <si>
    <t xml:space="preserve">Escopo exagerado: a Lei 13.123 alcança o acesso ao patrimônio genético (pesquisa e desenvolvimento), não a simples revenda de produto de espécie nativa.</t>
  </si>
  <si>
    <t xml:space="preserve">"que faça pesquisa ou desenvolvimento tecnológico com espécie nativa, mesmo comprada em feira..." e manter a recomendação de advogado da L3616.</t>
  </si>
  <si>
    <t xml:space="preserve">Registro prioritário no MAPA para biológicos (12–24 meses vs. 8 anos dos químicos)</t>
  </si>
  <si>
    <t xml:space="preserve">Os "8 anos dos químicos" refletem a fila antiga. A lei de agrotóxicos de 2023 (Lei 14.785) fixou prazos menores para análise.</t>
  </si>
  <si>
    <t xml:space="preserve">Conferir os prazos médios de registro em 2026 e citar a fonte (MAPA).</t>
  </si>
  <si>
    <t xml:space="preserve">**R$ 12.000 a R$ 22.000 / há** instalado (Pivô) e **R$ 35 a R$ 90 / há / ano** (SaaS)</t>
  </si>
  <si>
    <t xml:space="preserve">"há" (verbo haver) no lugar de "ha" (hectare), duas vezes na mesma célula.</t>
  </si>
  <si>
    <t xml:space="preserve">"R$ 12.000 a R$ 22.000/ha instalado (pivô)" e "R$ 35 a R$ 90/ha/ano (SaaS)".</t>
  </si>
  <si>
    <t xml:space="preserve">Estudo de Caso: Inpasa, FS Bioenergia, Raízen (E2G), Biotrop, Vittia, SoluBio, Irriga Global, Natura Ekos/Beraca e Belterra</t>
  </si>
  <si>
    <t xml:space="preserve">O título anuncia SoluBio, mas o bloco não tem caso da SoluBio.</t>
  </si>
  <si>
    <t xml:space="preserve">Incluir o caso (o modelo de biofábrica on-farm já descrito na L3541, com números) ou tirar a empresa do título.</t>
  </si>
  <si>
    <t xml:space="preserve">a **Raízen** escalou industrialmente a tecnologia de **Etanol de Segunda Geração (E2G)** em parques de bioenergia como Piracicaba e Bonfim (SP)</t>
  </si>
  <si>
    <t xml:space="preserve">Repete a L3497 quase com as mesmas palavras e apresenta o E2G como sucesso de escala, sem a ressalva da L3497: a Raízen reviu em 2025 a expansão das plantas e enfrenta forte endividamento.</t>
  </si>
  <si>
    <t xml:space="preserve">Juntar os dois trechos e contar o caso como aprendizado: tecnologia provada, plantas novas suspensas, custo de capital alto. Checar a situação da Raízen em 2026.</t>
  </si>
  <si>
    <t xml:space="preserve">Os 5 Erros Fatais que Destroem Operações de Bioinsumos, Irrigação e Biodiversidade</t>
  </si>
  <si>
    <t xml:space="preserve">A seção promete armadilhas de biocombustíveis (título da L3612), mas nenhum dos cinco erros trata de usina, CBIO ou SAF, a subvertical com mais capital.</t>
  </si>
  <si>
    <t xml:space="preserve">Acrescentar um erro de biocombustível, por exemplo pôr o preço do CBIO no plano de negócio ou comprar milho sem trava e vender etanol a preço de gasolina. Tirar "Fatais".</t>
  </si>
  <si>
    <t xml:space="preserve">o preço da rasa/lata de açaí fresco em Belém ou Igarapé-Miri **triplica ou quadruplica de preço**!</t>
  </si>
  <si>
    <t xml:space="preserve">Pleonasmo ("o preço ... triplica de preço"). O título da armadilha cita a castanha, que não aparece no texto.</t>
  </si>
  <si>
    <t xml:space="preserve">"o preço da rasa de açaí fresco em Belém ou Igarapé-Miri triplica ou quadruplica." Tratar a castanha ou tirá-la do título.</t>
  </si>
  <si>
    <t xml:space="preserve">Se você desenvolve bioinsumos, sua formulação sobrevive seis a doze meses no galpão</t>
  </si>
  <si>
    <t xml:space="preserve">Números mudam no capítulo: galpão a 35 °C na abertura e no Movimento, 38 °C no título deste teste. Prateleira de 12 a 24 meses na L3540, seis a doze aqui.</t>
  </si>
  <si>
    <t xml:space="preserve">Fixar uma temperatura de teste e uma meta de prateleira e usar as mesmas nas três passagens.</t>
  </si>
  <si>
    <t xml:space="preserve">Com medo, ele foge do setor: ou, quando entra, comete o equívoco comercial de concentrar esforços de venda em autarquias municipais deficitárias.</t>
  </si>
  <si>
    <t xml:space="preserve">Dois-pontos no lugar de travessão quebram a alternativa ("foge do setor: ou, quando entra").</t>
  </si>
  <si>
    <t xml:space="preserve">"Com medo, ele foge do setor ou, quando entra, concentra a venda em autarquias municipais deficitárias."</t>
  </si>
  <si>
    <t xml:space="preserve">que no saneamento já operam em mais de 25% a 30% dos municípios brasileiros após os leilões estaduais e regionais realizados desde 2020, segundo balanços da Abcon/Sindcon e do SNIS</t>
  </si>
  <si>
    <t xml:space="preserve">"Mais de 25% a 30%" é faixa ambígua e sem ano. O SNIS foi substituído pelo SINISA.</t>
  </si>
  <si>
    <t xml:space="preserve">Dar um número com ano (municípios ou população atendida por operador privado, segundo a Abcon Sindcon) e citar o SINISA.</t>
  </si>
  <si>
    <t xml:space="preserve">O fundador atento ao setor enxerga o que Andy Grove chamou de **ponto de inflexão estratégico**</t>
  </si>
  <si>
    <t xml:space="preserve">Grove colado por obrigação. O parágrafo só precisa dizer que o comprador mudou, e a citação não acrescenta prova nem imagem.</t>
  </si>
  <si>
    <t xml:space="preserve">Cortar a citação: "O comprador mudou. Essas concessionárias assinaram contratos de trinta anos com metas vinculantes..."</t>
  </si>
  <si>
    <t xml:space="preserve">Na operação em Belo Horizonte, a virada de maturidade de a **Dra. Camila** em **INFRATECH: SANEAMENTO, CONCESSÕES, PPPS, OBRAS PESADAS...**</t>
  </si>
  <si>
    <t xml:space="preserve">Arquétipo errado e concordância errada ("de a"). O capítulo descreve purgatório de pilotos e venda a prefeituras, o arco de Henrique. Camila só volta no molde da L3725.</t>
  </si>
  <si>
    <t xml:space="preserve">Trocar por Henrique (perdeu edital GovTech, ficou preso em pilotos gratuitos) e usar a cena dele na armadilha 1 (L3715) e no Filtro. Se ficar Camila, corrigir "de a" para "da".</t>
  </si>
  <si>
    <t xml:space="preserve">Uma **Infratech** não é uma empreiteira que bate concreto: é a empresa de software</t>
  </si>
  <si>
    <t xml:space="preserve">Antítese "não é X: é Y", vício já combinado para cortar.</t>
  </si>
  <si>
    <t xml:space="preserve">"Uma infratech vende software, IoT, visão computacional ou dados para que concessionárias cumpram metas com menos OPEX e CAPEX."</t>
  </si>
  <si>
    <t xml:space="preserve">a Ferrogrão/FICO e a modernização de operadores como **Rumo, VLI, MRS e Vale**</t>
  </si>
  <si>
    <t xml:space="preserve">Ferrogrão (EF-170) e FICO são ferrovias diferentes, e o Cap. 13 (L3410) diz que a Ferrogrão segue travada no STF. A barra sugere um projeto só, em andamento.</t>
  </si>
  <si>
    <t xml:space="preserve">"a FICO, em obras, e a Ferrogrão, ainda sem decisão" e conferir o status das duas em 2026.</t>
  </si>
  <si>
    <t xml:space="preserve">Ferrogrão e FICO são ferrovias diferentes. A FICO, de Mara Rosa (GO) a Água Boa (MT), tem 383 km em obras pela Vale, mais da metade pronta e ligação à Norte-Sul prevista para 2028, enquanto a Ferrogrão, de quase 1.000 km até porto no Pará, foi liberada pelo STF em maio de 2026, mas ainda não tem obra autorizada.</t>
  </si>
  <si>
    <t xml:space="preserve">https://www.maisgoias.com.br/brasil/cotidiano/impasse-indigena-ameaca-conclusao-de-ferrovia-entre-mato-grosso-e-goias/ | https://forbes.com.br/forbes-agro/2026/05/stf-valida-alteracao-de-limites-no-parque-do-jamanxim-e-destrava-projeto-da-ferrograo/</t>
  </si>
  <si>
    <t xml:space="preserve">o que reduz substancialmente o risco de inadimplência da prefeitura quando o contrato de PPP prevê **conta vinculada (*escrow account*)**</t>
  </si>
  <si>
    <t xml:space="preserve">Frase com parêntese dentro de parêntese e um conselho prático escondido no segundo nível. O sujeito ("centenas de PPPs") só chega no fim.</t>
  </si>
  <si>
    <t xml:space="preserve">Começar pelo fato ("Centenas de PPPs municipais trocam pontos de luz por LED telegestionado") e dar a garantia da COSIP e o conselho da conta vinculada em frases próprias.</t>
  </si>
  <si>
    <t xml:space="preserve">estimada pelo autor na faixa de 125% a 160% ao ano (à medida que um contrato inicial em uma SPE se expande para cinco ou oito concessões do mesmo grupo ao longo de três anos)</t>
  </si>
  <si>
    <t xml:space="preserve">NRR com precisão inventada, repetida na tabela (L3708). A conta não fecha com o exemplo: ir de 1 para 5 a 8 SPEs em três anos dá NRR acima de 170% ao ano.</t>
  </si>
  <si>
    <t xml:space="preserve">Dar a lógica sem falsa precisão ("a expansão para outras SPEs do grupo leva a NRR bem acima de 100%") e mostrar a conta. Usar "Motiva (ex-CCR)" em todo o capítulo.</t>
  </si>
  <si>
    <t xml:space="preserve">A tecnologia já foi aplicada em mais de **100 municípios brasileiros** (incluindo contratos e projetos com operadoras como Sabesp, Sanepar, Aegea e BRK Ambiental)</t>
  </si>
  <si>
    <t xml:space="preserve">Número e clientes de empresa real sem fonte.</t>
  </si>
  <si>
    <t xml:space="preserve">Citar fonte e ano ou escrever "atende operadoras públicas e privadas de saneamento".</t>
  </si>
  <si>
    <t xml:space="preserve">**Construflow (São Paulo/SP: coordenação de projetos BIM para incorporadoras):**</t>
  </si>
  <si>
    <t xml:space="preserve">Dois dos quatro casos (Construflow e Construct IN) atendem incorporadoras e fundos imobiliários, não concessionárias. Os casos não provam a tese do capítulo.</t>
  </si>
  <si>
    <t xml:space="preserve">Trocar por casos que vendem a concessionárias de saneamento, rodovias ou iluminação, ou mover os dois para o Cap. 25 (PropTech). Checar cidade e origem da Construct IN.</t>
  </si>
  <si>
    <t xml:space="preserve">centenas de autarquias municipais nanicas (SAAEs deficitários)</t>
  </si>
  <si>
    <t xml:space="preserve">O título fala em "estatais municipais", mas SAAE é autarquia, não estatal. "Nanicas" é coloquial e depreciativo.</t>
  </si>
  <si>
    <t xml:space="preserve">"pequenas autarquias municipais (SAAEs) deficitárias" e no título "Licitações de Autarquias Municipais Inadimplentes".</t>
  </si>
  <si>
    <t xml:space="preserve">**A Conexão com o QID (Indicadores de Desempenho):** Seu produto melhora diretamente uma métrica auditada pelo Verificador Independente da concessão</t>
  </si>
  <si>
    <t xml:space="preserve">A sigla QID estreia no Filtro sem explicação. A L3691 fala em "Engenheiro Independente (Independent Certifier)", figura dos financiadores, e aqui o Verificador Independente. Os papéis se confundem.</t>
  </si>
  <si>
    <t xml:space="preserve">Apresentar o Quadro de Indicadores de Desempenho na seção 1 e distinguir: engenheiro independente dos credores (avanço da obra) e verificador independente do poder concedente (indicadores).</t>
  </si>
  <si>
    <t xml:space="preserve">### A Regra Invisível do Jogo: A Arbitragem Horária do Elétron e a Morte do Integrador Solar Amador</t>
  </si>
  <si>
    <t xml:space="preserve">Prefixo de molde em três das quatro aberturas do trecho (16, 18, 19), com 'invisível', da lista de cortes. Os títulos de seção seguem em Title Case ('Armadilhas Fatais em Energytech').</t>
  </si>
  <si>
    <t xml:space="preserve">Tirar o prefixo e usar caixa de frase: '### A arbitragem horária do elétron e o fim do integrador amador'. Padronizar assim todos os títulos de seção e cortar 'Fatais'.</t>
  </si>
  <si>
    <t xml:space="preserve">Com a entrada em vigor da Lei nº 14.300/2022 (Marco Legal da Geração Distribuída), a queda de preço dos painéis que comoditizou a margem de instalação, a transição regulatória da **Lei 14.300/2022**</t>
  </si>
  <si>
    <t xml:space="preserve">Frase de abertura emendada: cita a Lei 14.300/2022 duas vezes e empilha três sujeitos para um verbo no singular ('comprimiu'). O leitor tropeça no primeiro parágrafo.</t>
  </si>
  <si>
    <t xml:space="preserve">Partir em duas frases: 'A queda de preço dos painéis comoditizou a instalação. Depois, a Lei 14.300/2022 passou a cobrar o Fio B aos poucos (60% em 2026, regra definitiva em 2029) e as distribuidoras passaram a negar conexão por inversão de fluxo.'</t>
  </si>
  <si>
    <t xml:space="preserve">O veterano de trincheira sabe que o Setor Elétrico Brasileiro (SEB) entrou em sua fase mais sofisticada e lucrativa</t>
  </si>
  <si>
    <t xml:space="preserve">As quatro aberturas do trecho repetem a dupla 'turista' contra 'veterano de trincheira' (3742, 3840, 4133, 4264). Vira molde e tira a força da tensão inicial.</t>
  </si>
  <si>
    <t xml:space="preserve">Manter o turista só onde ele erra de forma concreta (o app de gamificação do Cap. 18 funciona). Trocar o 'veterano' por um caso real ou um número que mostre a virada.</t>
  </si>
  <si>
    <t xml:space="preserve">Quem domina a nova Energytech brasileira opera sob **A Lei da Arbitragem Horária do Elétron e do Varejista de Energia**</t>
  </si>
  <si>
    <t xml:space="preserve">Chamar heurística de 'Lei' em capítulo cheio de leis reais (14.300, 9.991, 15.269) confunde. O nome é longo e não gruda. Mesmo recurso em 3852, 4081 e 4268.</t>
  </si>
  <si>
    <t xml:space="preserve">Trocar 'Lei' por 'regra' e encurtar o nome: 'a regra da hora cara'. Reservar 'Lei' para norma com número.</t>
  </si>
  <si>
    <t xml:space="preserve">Na operação em Recife e Goiânia, a virada de maturidade de **Rafael e Bia** em **ENERGYTECH: GERAÇÃO DISTRIBUÍDA, MERCADO LIVRE DE...**</t>
  </si>
  <si>
    <t xml:space="preserve">Arquétipo errado para o tema: Rafael e Bia são de varejo e D2C e não montam energytech. Só aparecem nos dois parágrafos de molde (3748 e 3823). Henrique, que vende para usinas e indústrias, caberia.</t>
  </si>
  <si>
    <t xml:space="preserve">Trocar por Henrique (baterias e eficiência para indústrias do PR e do MT) ou usar Rafael e Bia como clientes: o CD de Goiânia migrando para o mercado livre. Escrever uma cena com números no lugar do molde.</t>
  </si>
  <si>
    <t xml:space="preserve">para **Energytechs** (startups do setor elétrico, impulsionado por um Ambiente de Contratação Livre que já responde por cerca de 40% de toda a energia elétrica consumida no país</t>
  </si>
  <si>
    <t xml:space="preserve">A Síntese é uma frase só, com parênteses aninhados. O parêntese que glosa 'Energytechs' carrega dados da CCEE e um particípio ('impulsionado') que concorda com 'mercado', fora dele.</t>
  </si>
  <si>
    <t xml:space="preserve">Quebrar a Síntese em quatro frases: matriz limpa, tarifa cara, mercado livre com cerca de 40% do consumo (CCEE, ano) e o que isso abre para startups. Tirar os dados do parêntese de glosa.</t>
  </si>
  <si>
    <t xml:space="preserve">(que ultrapassaram 50 GW de capacidade instalada somada segundo dados da ANEEL, da Abeeólica e da Absolar)</t>
  </si>
  <si>
    <t xml:space="preserve">Número provavelmente velho: só a solar passou de 50 GW em 2024, e a eólica soma mais de 30 GW (o Cap. 17 diz isso em 3885). Em 2026 a soma deve estar perto do dobro.</t>
  </si>
  <si>
    <t xml:space="preserve">Atualizar com o dado mais recente de ANEEL, Absolar e Abeeólica e datar: 'eólica e solar somavam cerca de X GW em [mês] de 2026'.</t>
  </si>
  <si>
    <t xml:space="preserve">A eólica somava 36,0 GW no fim de 2025 (Abeeólica). A solar tinha cerca de 77,6 GW em setembro de 2026, sendo 54 GW em geração distribuída e 23,6 GW centralizada. Juntas passam de 110 GW.</t>
  </si>
  <si>
    <t xml:space="preserve">https://abeeolica.org.br/wp-content/uploads/2026/07/424_ABEEOLICA_BOLETIM-ANUAL-2026_PT_DIGITAL_V3.pdf | https://canalsolar.com.br/setor-solar-supera-projecoes-apesar-desafios/</t>
  </si>
  <si>
    <t xml:space="preserve">observadas as regras de titularidade e royalties do Manual de PDI da ANEEL): e a separação entre os dois ambientes de contratação de energia:</t>
  </si>
  <si>
    <t xml:space="preserve">Parêntese de seis linhas sobre P&amp;D da ANEEL no meio da frase, que fecha com ': e a separação'. Dois-pontos no lugar do travessão antigo. O ': e' volta em 3873, 3901, 4087 e 4264.</t>
  </si>
  <si>
    <t xml:space="preserve">Dar ao P&amp;D da ANEEL um parágrafo próprio depois das instituições. Frase base: 'Para não tropeçar na regulação, conheça as instituições do setor e a diferença entre os dois ambientes de contratação.'</t>
  </si>
  <si>
    <t xml:space="preserve">1. **As 4 Instituições Pilares do SEB:**</t>
  </si>
  <si>
    <t xml:space="preserve">Os quatro pilares deixam de fora o MME (poder concedente) e o CNPE, justo quando a mudança central do capítulo, a Portaria Normativa MME 50/2022, saiu do ministério.</t>
  </si>
  <si>
    <t xml:space="preserve">Incluir o MME (política setorial, portarias de abertura, diretrizes de leilão) e o CNPE, ou trocar '4 pilares' por 'as instituições que o fundador encontra no dia a dia'.</t>
  </si>
  <si>
    <t xml:space="preserve">que varia entre os limites fixados anualmente pela ANEEL (em 2026, piso de R$ 57,31/MWh em períodos úmidos, teto estrutural de R$ 785,27/MWh e teto horário de R$ 1.611,04/MWh) a centenas de reais</t>
  </si>
  <si>
    <t xml:space="preserve">A inserção dos limites de 2026 quebrou a frase ('varia entre os limites ... a centenas de reais'). 'Centenas' contradiz o teto horário de R$ 1.611,04 dito logo antes. Conferir os valores de 2026.</t>
  </si>
  <si>
    <t xml:space="preserve">'O PLD varia dentro dos limites que a ANEEL fixa a cada ano. Em 2026: piso de R$ 57,31/MWh, teto estrutural de R$ 785,27/MWh e teto horário de R$ 1.611,04/MWh. Em período úmido encosta no piso. Em seca severa passa de mil reais na hora de pico.'</t>
  </si>
  <si>
    <t xml:space="preserve">Os limites de 2026 estão certos: PLD mínimo de R$ 57,31/MWh, máximo estrutural de R$ 785,27/MWh e máximo horário de R$ 1.611,04/MWh (Despacho ANEEL 3.850, de 23/12/2025). A frase quebrou e 'centenas de reais' contradiz o teto horário.</t>
  </si>
  <si>
    <t xml:space="preserve">https://cenarioenergia.com.br/2025/12/26/aneel-define-tarifas-de-otimizacao-servicos-ancilares-e-pld-para-2026-e-reforca-previsibilidade-ao-setor-eletrico/</t>
  </si>
  <si>
    <t xml:space="preserve">economizando tipicamente **de 15% a 35% na conta de luz**</t>
  </si>
  <si>
    <t xml:space="preserve">Falta a energia incentivada: boa parte da economia da PME no mercado livre vinha do desconto na TUSD, que a Lei 14.120/2021 começou a extinguir. A faixa de 15% a 35% pode estar inflada para 2026.</t>
  </si>
  <si>
    <t xml:space="preserve">Acrescentar duas frases sobre energia incentivada e o fim gradual do desconto. Refazer a faixa de economia com dado recente (CCEE ou Abraceel), separando energia convencional de incentivada.</t>
  </si>
  <si>
    <t xml:space="preserve">habilitando um universo estimado pela ANEEL em **cerca de 160 mil a 200 mil unidades consumidoras de média e alta tensão**, das quais cerca de 70 mil a 85 mil já haviam migrado</t>
  </si>
  <si>
    <t xml:space="preserve">A conta não fecha: 160 mil menos 85 mil dá 75 mil, não 'mais de 100 mil PMEs elegíveis'. Faixas largas, sem ano, e a estimativa de 2022 era do MME, não da ANEEL.</t>
  </si>
  <si>
    <t xml:space="preserve">Usar um número de referência com fonte e data para o universo do Grupo A e o estoque migrado da CCEE em 2026. Recalcular o saldo de elegíveis a partir dos dois.</t>
  </si>
  <si>
    <t xml:space="preserve">Estudo da CCEE de 2023, com dados da ANEEL de 2022, contava 165 mil unidades do Grupo A fora do mercado livre, das quais 72 mil com potencial econômico de migrar após descontar quem tem geração distribuída. No fim de 2025 o mercado livre somava 83.425 unidades (Abraceel), após 26.834 migrações em 2024 e 18.928 em 2025.</t>
  </si>
  <si>
    <t xml:space="preserve">https://www.ccee.org.br/documents/80415/25552621/Potencial%20de%20libera%C3%A7%C3%A3o%20de%20UCs_2022_V2.pdf/b6f561d1-c965-b7e3-27c3-be847d0aca7a | https://tagdlaw.com.br/entrada-de-consumidores-no-mercado-livre-recua-365-no-inicio-de-2026/</t>
  </si>
  <si>
    <t xml:space="preserve">O próximo passo, já definido pela Lei 15.269/2025 e regulamentado em agosto de 2026, é a abertura da **Baixa Tensão (Grupo B)**</t>
  </si>
  <si>
    <t xml:space="preserve">Dado recente e decisivo para o capítulo. Número da lei, mês da regulamentação e as datas de 25/11/2027 e 25/11/2028 pedem checagem antes da impressão.</t>
  </si>
  <si>
    <t xml:space="preserve">Conferir a Lei 15.269/2025 e o ato que a regulamentou (órgão, número e data) e citá-lo. Se a regulamentação ainda estiver em consulta, trocar 'regulamentado' por 'em regulamentação'.</t>
  </si>
  <si>
    <t xml:space="preserve">A Lei 15.269/2025 abriu a baixa tensão e o Decreto 13.097/2026, publicado em 13/8/2026, fixou as datas: indústria e comércio a partir de 25/11/2027 e os demais consumidores a partir de 25/11/2028. As distribuidoras são supridoras de última instância até 31/12/2030.</t>
  </si>
  <si>
    <t xml:space="preserve">https://www.mayerbrown.com/pt/insights/publications/2026/08/decree-no-13097-2026-opening-of-the-free-electricity-market, https://www.planalto.gov.br/ccivil_03/_ato2023-2026/2025/lei/l15269.htm</t>
  </si>
  <si>
    <t xml:space="preserve">### 3. Novas Fronteiras: Armazenamento em Baterias (BESS), Mobilidade Elétrica, Redes Inteligentes (*Smart Grids*) e Resposta da Demanda</t>
  </si>
  <si>
    <t xml:space="preserve">Os títulos do capítulo e da seção prometem smart grids, mas o corpo não trata de medição inteligente, digitalização de distribuidoras nem de quem compra essa tecnologia.</t>
  </si>
  <si>
    <t xml:space="preserve">Acrescentar um item curto sobre redes inteligentes (medidores, gestão de perdas, P&amp;D ANEEL como porta de entrada) ou tirar 'Smart Grids' dos dois títulos.</t>
  </si>
  <si>
    <t xml:space="preserve">na rampa de carga do fim da tarde; já na fatura cativa de comércios e indústrias do Grupo A</t>
  </si>
  <si>
    <t xml:space="preserve">Ponto e vírgula dentro de parêntese emenda duas frases de assuntos diferentes (operação do ONS e tarifa do Grupo A). A regra do autor proíbe o sinal.</t>
  </si>
  <si>
    <t xml:space="preserve">Fechar o parêntese em 'fim da tarde.' e abrir frase nova: 'Na fatura do Grupo A em tarifa horária, como a Verde, o kWh nesse intervalo custa de 3 a 5 vezes o fora de ponta.'</t>
  </si>
  <si>
    <t xml:space="preserve">Isso abriu quatro teses de crescimento para startups (as três primeiras detalhadas abaixo e a quarta na agregação de **Programas de Resposta da Demanda**</t>
  </si>
  <si>
    <t xml:space="preserve">A quarta tese foi espremida num parêntese e some da lista de três. A resposta da demanda está no título da seção e merece item próprio, com quem paga, quanto e como o agregador entra.</t>
  </si>
  <si>
    <t xml:space="preserve">Promover a resposta da demanda a quarto item, com o programa vigente da ANEEL e do ONS, a remuneração e o papel do agregador. Abrir com 'Isso abriu quatro teses para startups:' sem parêntese.</t>
  </si>
  <si>
    <t xml:space="preserve">Plataformas de Hardware-Enabled SaaS (como **Cubi Energia, Squair e Kapsula**, enquanto a **Delfos** aplica IA na manutenção preditiva de usinas renováveis)</t>
  </si>
  <si>
    <t xml:space="preserve">Squair e Kapsula não são nomes conhecidos do setor e podem estar errados ou fora de operação. O 'ROI em menos de 4 meses' vem sem fonte.</t>
  </si>
  <si>
    <t xml:space="preserve">Confirmar existência, grafia e atividade de cada empresa em 2026. Trocar o ROI por faixa com fonte ou por um caso medido.</t>
  </si>
  <si>
    <t xml:space="preserve">**Clarke Energia e Comerc (Mercado Livre de Energia para PMEs: Grupo B):** Com a abertura regulatória da Portaria MME nº 50/2022 em janeiro de 2024</t>
  </si>
  <si>
    <t xml:space="preserve">Rótulo errado: a Portaria 50/2022 abriu o mercado para o Grupo A. O próprio capítulo diz que o Grupo B só migra a partir de 2027 (3769). A Comerc está no título do caso e some do texto.</t>
  </si>
  <si>
    <t xml:space="preserve">Trocar por '(mercado livre para PMEs do Grupo A)'. Contar o que a Comerc faz ou tirá-la do título.</t>
  </si>
  <si>
    <t xml:space="preserve">que em 2024 recebeu investimento controlador de US$ 400 milhões da gestora global de infraestrutura **I Squared Capital**</t>
  </si>
  <si>
    <t xml:space="preserve">Ano, valor, investidor e o caráter 'controlador' pedem checagem. Se a I Squared assumiu o controle, 'somando-se a acionistas como ... TPG ART e Mitsui' pode estar errado.</t>
  </si>
  <si>
    <t xml:space="preserve">Conferir no comunicado da empresa ou do fundo. Sem fonte firme, escrever 'recebeu aporte de fundos de infraestrutura' sem valor nem ano.</t>
  </si>
  <si>
    <t xml:space="preserve">Modelos financeiros que assumem 100% de geração vendida sem desconto de *curtailment* (que em meses críticos de 2024 e 2025 chegou a superar 10% a 20% da geração potencial</t>
  </si>
  <si>
    <t xml:space="preserve">Frase de oito linhas: o parêntese traz dado, fonte e disputas judiciais, regulatórias e legislativas. 'Disputas ... regulatórias na REN ANEEL 1.030/2022' não faz sentido. O verbo só chega no fim.</t>
  </si>
  <si>
    <t xml:space="preserve">'Modelos que assumem 100% da geração vendida quebram covenants. Em meses críticos de 2024 e 2025 os cortes passaram de 10% a 20% da geração no Nordeste (ONS). O ressarcimento virou disputa na ANEEL, na Justiça e no Congresso.' Conferir o desfecho legal.</t>
  </si>
  <si>
    <t xml:space="preserve">Em 2025 os cortes desperdiçaram cerca de 20% do que eólicas e solares poderiam gerar, com perda estimada em R$ 6 bilhões. A Lei 15.269/2025 prevê ressarcimento dos cortes por restrição de rede de setembro de 2023 a novembro de 2025, e em 2026 a Justiça Federal do DF negou à Abeeólica e à Absolar o ressarcimento integral pedido contra a ANEEL.</t>
  </si>
  <si>
    <t xml:space="preserve">https://movimentoeconomico.com.br/economia/energia/2026/09/14/justica-nega-ressarcimento-por-cortes-que-tiraram-r-6-bi-de-eolicas-e-solares/</t>
  </si>
  <si>
    <t xml:space="preserve">evita que a inadimplência dos assinantes corroa o desconto contratado (tipicamente de 10% a 15% sobre a tarifa compensável da distribuidora)?</t>
  </si>
  <si>
    <t xml:space="preserve">Sentido trocado: a inadimplência corrói a margem da startup, não o desconto do cliente. E '10% a 15%' destoa dos '10% a 20%' da seção 2 (3778).</t>
  </si>
  <si>
    <t xml:space="preserve">'...evita que a inadimplência dos assinantes coma sua margem, que já sai de um desconto de 10% a 20% sobre a tarifa compensável?'</t>
  </si>
  <si>
    <t xml:space="preserve">no Brasil, uma Cleantech só constrói valor durável em duas frentes</t>
  </si>
  <si>
    <t xml:space="preserve">A abertura fala em 'dois critérios' e 'duas frentes'. Depois vêm 'Três Motores' (3850), 'Seis Frentes' (3869), 'seis armadilhas' e 'duas falhas' (4067). O leitor não sabe qual mapa vale.</t>
  </si>
  <si>
    <t xml:space="preserve">Escolher um mapa. Sugestão: as duas frentes da abertura (MRV com fundiária limpa e descarbonização com ROI) como espinha e as seis áreas como tabela de referência.</t>
  </si>
  <si>
    <t xml:space="preserve">ou desenvolvendo infraestrutura de mensuração, relato e verificação digital (dMRV por satélite, LiDAR e carbono no solo) com integridade científica à prova de fraude e cadeia dominial da terra</t>
  </si>
  <si>
    <t xml:space="preserve">Frase de abertura com mais de cem palavras, duas listas aninhadas e o checklist fundiário inteiro no meio. A tese se perde.</t>
  </si>
  <si>
    <t xml:space="preserve">Separar a tese ('Cleantech no Brasil se sustenta de dois jeitos: medir carbono com prova fundiária ou cortar custo do cliente ao descarbonizar.') do checklist (certidão, SIGEF, CAR), em frase própria.</t>
  </si>
  <si>
    <t xml:space="preserve">dominar *A Regra Invisível do Jogo: O Fim do Greenwashing...* separava a sobrevivência do negócio da queima cega de capital</t>
  </si>
  <si>
    <t xml:space="preserve">O molde cita um título que não existe mais: a abertura agora é 'O fim do greenwashing de apresentação e o prêmio da integridade auditável'. Henrique só aparece aqui e no filtro (4116).</t>
  </si>
  <si>
    <t xml:space="preserve">Apagar o molde e pôr Henrique numa cena: a siderúrgica cliente no PR que precisa provar o Escopo 1 para exportar sob o CBAM. Isso prepara o 'Teste do Comprador Obrigado' do filtro.</t>
  </si>
  <si>
    <t xml:space="preserve">resíduos/biometano do Capítulo 18 e construção civil do Capítulo 23</t>
  </si>
  <si>
    <t xml:space="preserve">O Capítulo 23 é Mobitech. Construção civil e construtechs estão no Capítulo 25, Proptech.</t>
  </si>
  <si>
    <t xml:space="preserve">Trocar para 'construção civil do Capítulo 25'.</t>
  </si>
  <si>
    <t xml:space="preserve">uma Cleantech brasileira precisa ancorar seu produto na dotação natural do país e nas três engrenagens econômicas que compram tecnologia climática a partir de 2026:</t>
  </si>
  <si>
    <t xml:space="preserve">Título e frase prometem três motores (carbono com fundiária, relato obrigatório, descarbonização com ROI), mas vem 'Os ativos', lista de dotações naturais, e um TAM. Os motores nunca aparecem.</t>
  </si>
  <si>
    <t xml:space="preserve">Escrever os três motores, um parágrafo cada: quem paga, por que paga em 2026 e o ticket típico. Mover 'Os ativos' para uma caixa de contexto ou cortar.</t>
  </si>
  <si>
    <t xml:space="preserve">sem repetir as teses de biocombustíveis do Capítulo 14, energia solar/mercado livre do Capítulo 16</t>
  </si>
  <si>
    <t xml:space="preserve">Promete não repetir e repete: solar e limites da Lei 14.300 (3873, 4061, já no 16), resíduos e PNRS (3907, tema do 18), Raízen e RenovaBio (4039, 4059, 4071, tema do 14).</t>
  </si>
  <si>
    <t xml:space="preserve">Cortar as subseções de solar e resíduos e a ficha da Lei 14.300 (4061), com uma frase de remissão para cada. Usar o espaço para os três motores e o MRV.</t>
  </si>
  <si>
    <t xml:space="preserve">A oportunidade total endereçável para cleantech no Brasil é estimada em R$ 1–2 trilhões ao longo da próxima década</t>
  </si>
  <si>
    <t xml:space="preserve">TAM de trilhões sem fonte, sem ano-base e sem dizer o que entra na conta. É o número que o leitor exigente usa para desconfiar do resto.</t>
  </si>
  <si>
    <t xml:space="preserve">Citar quem estimou e quando, ou trocar por um número verificável, como o orçamento do Fundo Clima ou o volume de títulos verdes emitidos no ano.</t>
  </si>
  <si>
    <t xml:space="preserve">sistema de 3–15 kWp instalado no telhado. Mercado de massa. CAC é custo de vendas do instalador. Prazo de retorno: 4–7 anos.</t>
  </si>
  <si>
    <t xml:space="preserve">Fragmentos de anotação no corpo do texto. O tom telegráfico volta em GRI e SASB (4020, 4022) e em 'Os ativos' (3856). Destoa da prosa das outras unidades.</t>
  </si>
  <si>
    <t xml:space="preserve">'Sistemas de 3 a 15 kWp no telhado, vendidos em massa por instaladores. O retorno vem em 4 a 7 anos e o crédito sai do BNDES ou de fintechs como a Solfácil.'</t>
  </si>
  <si>
    <t xml:space="preserve">**Fazendas solares (utility scale):** São usinas centralizadas de 1 a 500 MW, de capital intensivo (R$ 5 milhões a R$ 2 bilhões por complexo)</t>
  </si>
  <si>
    <t xml:space="preserve">No Cap. 16, 'fazenda solar por assinatura' é GD de até 3 ou 5 MW. Aqui o termo vira usina centralizada, com piso de 1 MW, que é faixa de GD. A tabela (3976) diz R$ 50 milhões, não 5.</t>
  </si>
  <si>
    <t xml:space="preserve">'Usinas centralizadas (utility scale), acima de 5 MW'. Reservar 'fazenda solar' para GD compartilhada. Unificar o piso de investimento com a tabela.</t>
  </si>
  <si>
    <t xml:space="preserve">O mercado de construção de novos parques é dominado por grandes players (Voltalia, Enel Green Power, Casa dos Ventos, Omega Energia).</t>
  </si>
  <si>
    <t xml:space="preserve">A frase anterior acabou de dizer que a Omega virou Serena Energia, e aqui o nome antigo volta como player atual. Emenda visível. 'Concentrado no Nordeste' repete o que já foi dito.</t>
  </si>
  <si>
    <t xml:space="preserve">Trocar 'Omega Energia' por 'Serena Energia' e cortar 'Concentrado no Nordeste (ventos constantes e previsíveis).' Trocar 'players' por 'grupos'.</t>
  </si>
  <si>
    <t xml:space="preserve">Os obstáculos são: preço alto dos veículos (sem incentivo fiscal federal consolidado)</t>
  </si>
  <si>
    <t xml:space="preserve">A frase anterior credita o crescimento aos créditos fiscais do Programa Mover. 'Sem incentivo fiscal federal' contradiz isso sem explicar que o Mover beneficia a montadora, não o comprador.</t>
  </si>
  <si>
    <t xml:space="preserve">'...preço alto (o Mover dá crédito à montadora, não desconto ao comprador)'. Revisar também 'matriz de distribuição', que deve ser 'rede de distribuição', e 'abaixo de 1% a 2%'.</t>
  </si>
  <si>
    <t xml:space="preserve">1. Dono do projeto (fazendeiro, comunidade indígena, empresa) contrata consultor para desenvolver o projeto segundo uma metodologia aprovada</t>
  </si>
  <si>
    <t xml:space="preserve">O ciclo do crédito aparece duas vezes em 40 linhas: 4 passos em 'Como funciona' e 9 no 'Diagrama' (3957). No passo 2, quem verifica é organismo acreditado (VVB), não 'consultor'.</t>
  </si>
  <si>
    <t xml:space="preserve">Manter só a lista de 9 passos e cortar 'Como funciona'. Trocar 'Consultor independente' por 'organismo de validação e verificação acreditado (VVB)'.</t>
  </si>
  <si>
    <t xml:space="preserve">Quando operacional, pela **Lei 15.042/2024 (que instituiu o Sistema Brasileiro de Comércio de Emissões de Gases de Efeito Estufa - SBCE)**</t>
  </si>
  <si>
    <t xml:space="preserve">Reapresenta a lei que a frase anterior acabou de apresentar e diz 'cinco fases' duas vezes no parágrafo. Os limites de 10 mil e 25 mil tCO2e voltam em 4051 e 4121.</t>
  </si>
  <si>
    <t xml:space="preserve">'Os limites valem por instalação: acima de 10 mil tCO2e/ano há relato obrigatório, acima de 25 mil há conciliação com CBE e, em parte, CRVE. O agro primário fica fora.' Cortar a recapitulação de 4051.</t>
  </si>
  <si>
    <t xml:space="preserve">### Diagrama: cadeia de valor de crédito de carbono</t>
  </si>
  <si>
    <t xml:space="preserve">Título de bastidor: não há diagrama, há lista numerada. O mesmo vício em '### Tabela: segmentos de cleantech...' (3971). Parece resto de Mermaid convertido.</t>
  </si>
  <si>
    <t xml:space="preserve">Renomear pelo assunto: '### Do projeto à aposentadoria do crédito' e '### Segmentos de cleantech por maturidade e financiamento'.</t>
  </si>
  <si>
    <t xml:space="preserve">(auditoria técnica por organismo independente acreditado - VVB)</t>
  </si>
  <si>
    <t xml:space="preserve">Hífen com espaços no papel de travessão, que a regra do autor proíbe. Mesmo uso em 3879, 3944, 3962, 4135 e 4221. A limpeza de travessões pode ter gerado isso.</t>
  </si>
  <si>
    <t xml:space="preserve">Trocar por parêntese ou vírgula: '(auditoria por organismo independente acreditado, o VVB)'.</t>
  </si>
  <si>
    <t xml:space="preserve">conforme a modalidade; paralelamente, a Finep opera chamadas de subvenção econômica (Mais Inovação Brasil) e linhas de crédito reembolsável indexadas à TR</t>
  </si>
  <si>
    <t xml:space="preserve">A Finep foi enxertada no parágrafo do Fundo Clima, com ponto e vírgula, e ganha parágrafo próprio logo abaixo (3993). 'Exige garantias reais' e 'Processo lento' passam a parecer da Finep.</t>
  </si>
  <si>
    <t xml:space="preserve">Cortar a oração da Finep em 3991 e fechar o parágrafo do Fundo Clima com garantias e prazo. Deixar a Finep só em 3993.</t>
  </si>
  <si>
    <t xml:space="preserve">O CONAR no Brasil e a SEC nos EUA (para empresas listadas com operações internacionais) estão aumentando a fiscalização sobre claims de sustentabilidade.</t>
  </si>
  <si>
    <t xml:space="preserve">Provavelmente desatualizado: a SEC desfez a força-tarefa de clima e ESG em 2024 e parou de defender a regra climática em 2025. Em 2026 o movimento nos EUA é de recuo.</t>
  </si>
  <si>
    <t xml:space="preserve">Trocar a SEC por quem aperta de fato: CONAR, Procon e Senacon no Brasil, as regras europeias de alegações verdes e a CVM 193. Datar. Trocar 'claims' por 'alegações'.</t>
  </si>
  <si>
    <t xml:space="preserve">Nos EUA o movimento é de recuo. A SEC suspendeu sua regra climática em 4/4/2024, votou em 27/3/2025 por deixar de defendê-la na Justiça e em 29/5/2026 propôs revogá-la por inteiro. O processo na Corte do 8º Circuito está parado desde setembro de 2025.</t>
  </si>
  <si>
    <t xml:space="preserve">https://www.sec.gov/newsroom/press-releases/2026-49-sec-proposes-rescission-climate-related-disclosure-rules</t>
  </si>
  <si>
    <t xml:space="preserve">Para startups, as GRI Standards para PMEs são o ponto de entrada.</t>
  </si>
  <si>
    <t xml:space="preserve">A GRI não tem um conjunto de normas próprio para PMEs. O padrão voluntário para pequenas empresas mais citado hoje é o VSME, da EFRAG.</t>
  </si>
  <si>
    <t xml:space="preserve">Conferir. Se confirmado, trocar por 'o guia da GRI para pequenas empresas ou o VSME europeu servem de porta de entrada'.</t>
  </si>
  <si>
    <t xml:space="preserve">Requer pontuação mínima de 80 pontos (de 200) na avaliação BIA (B Impact Assessment) (substituída nos novos padrões de 2026</t>
  </si>
  <si>
    <t xml:space="preserve">Diz que 'requer' 80 pontos e, no mesmo período, que a regra foi substituída em 2026. Em outubro de 2026 vale a nova. 'Mais de 400 empresas no Brasil' vem sem fonte.</t>
  </si>
  <si>
    <t xml:space="preserve">'Desde 2026 a certificação exige requisitos mínimos em sete tópicos de impacto (antes eram 80 pontos de 200 na BIA).' Conferir a contagem de empresas certificadas no Sistema B.</t>
  </si>
  <si>
    <t xml:space="preserve">Desde 2026 a certificação B segue os novos padrões do B Lab, sem a nota mínima de 80 pontos e com requisitos mínimos por tema de impacto. O livro cita a troca, mas mantém 'requer 80 pontos' no presente. Em agosto de 2023 o Brasil tinha 298 Empresas B.</t>
  </si>
  <si>
    <t xml:space="preserve">https://sustainablefutures.linklaters.com/post/102kbh4/b-lab-updates-b-corp-certification-requirements-and-makes-significant-changes, https://capitalaberto.com.br/canais/movimento-empresa-b-emerge-como-forca-poderosa-na-economia-global/</t>
  </si>
  <si>
    <t xml:space="preserve">(ver detalhes operacionais de biocombustíveis e programas de inovação aberta no Capítulo 14) (Sustainable Aviation Fuel: combustível sustentável de aviação), uma das teses mais quentes</t>
  </si>
  <si>
    <t xml:space="preserve">Frase corrompida: a glosa de SAF ficou órfã, sem o termo 'SAF' nem o verbo que o introduzia. Sobrou um aposto pendurado depois da remissão.</t>
  </si>
  <si>
    <t xml:space="preserve">'...para reduzir alavancagem (ver Cap. 14). A Raízen também aposta em SAF, combustível sustentável de aviação, puxado pelo CORSIA.' Conferir se a aposta segue depois da venda de ativos.</t>
  </si>
  <si>
    <t xml:space="preserve">destacam-se no Brasil empresas como **Mombak**, **Re.green** e **Biomas**.</t>
  </si>
  <si>
    <t xml:space="preserve">A mesma frase aparece duas vezes na seção ('destacam-se no Brasil ... Mombak, re.green e Biomas', 4035 e 4041) e volta no Cap. 18 (4201). A grafia oscila entre 're.green' e 'Re.green'.</t>
  </si>
  <si>
    <t xml:space="preserve">Cortar a menção de 4035 e manter a comparação REDD+ contra ARR de 4041. No Cap. 18, remeter ao 17. Padronizar 're.green'.</t>
  </si>
  <si>
    <t xml:space="preserve">além de parcerias corporativas de visibilidade como o patrocínio da Re.green à equipe McLaren na Fórmula 1</t>
  </si>
  <si>
    <t xml:space="preserve">Atribuição a checar: a parceria com a McLaren pode ser de outra empresa do setor. A Meta como compradora de créditos de ARR brasileiros também precisa de fonte. Repete em 4201.</t>
  </si>
  <si>
    <t xml:space="preserve">Conferir no anúncio da McLaren Racing e nos contratos públicos de compra. Sem fonte, cortar McLaren e Meta das linhas 4041 e 4201.</t>
  </si>
  <si>
    <t xml:space="preserve">**Polen e Boomera (Ambipar Triciclo):** Plataformas brasileiras de logística reversa</t>
  </si>
  <si>
    <t xml:space="preserve">O parêntese sugere que as duas são da Ambipar, mas só a Boomera foi comprada (o Cap. 18 diz isso em 4230). 'Conecta', no singular, não concorda com o sujeito duplo.</t>
  </si>
  <si>
    <t xml:space="preserve">'Polen e Boomera (esta, hoje da Ambipar)'. Trocar 'Conecta' por 'Conectam'. Conferir o nome 'Ambipar Triciclo'.</t>
  </si>
  <si>
    <t xml:space="preserve">### O Quadro Regulatório Climático: Lei 15.042/2024 (SBCE), CVM 193, Artigo 6 do Acordo de Paris e Direitos Territoriais Indígenas e Quilombolas</t>
  </si>
  <si>
    <t xml:space="preserve">Capítulo de clima em 2026 sem a COP30 (Belém, novembro de 2025) e seus desdobramentos, como o TFFF, sem o Eco Invest Brasil e sem a Taxonomia Sustentável Brasileira.</t>
  </si>
  <si>
    <t xml:space="preserve">Acrescentar um parágrafo datado sobre o que a COP30 deixou para quem vende clima no Brasil e incluir Eco Invest e Taxonomia em 'Funding específico'. Checar o status de cada um em outubro de 2026.</t>
  </si>
  <si>
    <t xml:space="preserve">regrado nacionalmente pela Lei Geral do Licenciamento Ambiental, Lei 15.190/2025, observados os vetos presidenciais</t>
  </si>
  <si>
    <t xml:space="preserve">Parte dos vetos à Lei 15.190/2025 pode ter sido derrubada pelo Congresso no fim de 2025, e há a licença especial para projetos estratégicos. 'Observados os vetos' pode estar velho.</t>
  </si>
  <si>
    <t xml:space="preserve">Conferir o texto vigente (vetos mantidos e derrubados, licença especial) e dizer o efeito prático: que licença por adesão e compromisso vale e para que porte de projeto.</t>
  </si>
  <si>
    <t xml:space="preserve">Em 27/11/2025 o Congresso derrubou os vetos à Lei 15.190/2025, salvo os ligados à Licença Ambiental Especial, e os trechos foram promulgados em 5/12/2025. Voltou a LAC para empreendimentos de pequeno ou médio porte e potencial poluidor baixo ou médio. A LAE veio da MP 1.308/2025, aprovada como PLV 11/2025 em 3/12/2025.</t>
  </si>
  <si>
    <t xml:space="preserve">https://www.mayerbrown.com/pt/insights/publications/2025/12/brazilian-congress-overrides-presidential-vetoes-to-the-general-environmental-licensing-law-and-approves-new-rules-on-the-special-environmental-license</t>
  </si>
  <si>
    <t xml:space="preserve">o que já levou à suspensão de dezenas de projetos REDD+ no Pará e no Amazonas pelo MPF e pelas certificadoras</t>
  </si>
  <si>
    <t xml:space="preserve">'Dezenas' sem fonte. As suspensões conhecidas (Verra, depois de operação da PF em 2024) envolvem poucos projetos. O MPF não suspende projeto, ele aciona a Justiça.</t>
  </si>
  <si>
    <t xml:space="preserve">Citar o caso concreto: operação, ano, quantos projetos e quem suspendeu. Ex.: 'a Verra suspendeu X projetos no Pará depois da Operação Greenwashing, em 2024'.</t>
  </si>
  <si>
    <t xml:space="preserve">**4. Ignorar o requisito de adicionalidade (a Lei da Adicionalidade apresentada na abertura do capítulo)**</t>
  </si>
  <si>
    <t xml:space="preserve">Remete a um nome que a abertura não usa: ela fala em 'dois critérios'. O rótulo 'Lei da Adicionalidade...' só aparece em 3852. O primeiro período repete a mesma remissão.</t>
  </si>
  <si>
    <t xml:space="preserve">'4. Ignorar a adicionalidade' e cortar 'Aplicando na prática a regra da adicionalidade apresentada na abertura deste capítulo,'.</t>
  </si>
  <si>
    <t xml:space="preserve">sem métrica verificável de adicionalidade é narrativa, não impacto mensurável.</t>
  </si>
  <si>
    <t xml:space="preserve">Antítese 'é X, não Y' em série no trecho: 'não como base' (4003), 'não como primeira fonte' (4004), 'não é um buraco..., mas' (4173), 'não compram porque é moderna: compram porque' (4275).</t>
  </si>
  <si>
    <t xml:space="preserve">Afirmar direto: 'Sem teoria de mudança, baseline e métrica, o investidor de impacto não entra.' Deixar no máximo uma antítese por capítulo.</t>
  </si>
  <si>
    <t xml:space="preserve">Software cleantech tem economics de SaaS.</t>
  </si>
  <si>
    <t xml:space="preserve">Inglês sem necessidade em série no capítulo: 'funding' (6 vezes), 'economics', 'buzzword' (4010), 'claims' (4014), 'infrastructure gap' (3865).</t>
  </si>
  <si>
    <t xml:space="preserve">'Software de cleantech tem a economia de um SaaS.' Trocar funding por financiamento ou capital, claims por alegações, buzzword por modismo.</t>
  </si>
  <si>
    <t xml:space="preserve">Numeração antiga: precificação é o Cap. 6 do Vol. 4 (o 9 é Dados e Analytics) e gestão de caixa é o Cap. 5 do Vol. 5. O rótulo é genérico (igual em 992 e 6642) e não bate com os links.</t>
  </si>
  <si>
    <t xml:space="preserve">Trocar por remissões pertinentes: 'Financiamento não diluitivo (Vol. 5, Cap. 12), Captação de equity (Vol. 5, Cap. 9), ESG (Vol. 9, Cap. 4)'. Tirar hedging e precificação, que nada têm a ver com o capítulo.</t>
  </si>
  <si>
    <t xml:space="preserve">**O Teste da Matrícula Trintenária (Para Projetos de Terra):**</t>
  </si>
  <si>
    <t xml:space="preserve">O capítulo alterna certidão 'vintenária' (4067), 'vintenária/trintenária' (3844) e 'Trintenária' (aqui). O leitor fica sem saber que prazo de cadeia dominial pedir.</t>
  </si>
  <si>
    <t xml:space="preserve">Padronizar 'vintenária', a praxe em diligência rural, ou explicar quando pedir 30 anos. Nome do teste: 'O Teste da Cadeia Dominial'.</t>
  </si>
  <si>
    <t xml:space="preserve">de grandes exportadoras ou indústrias sujeitas ao SBCE; ao longo das duas semanas seguintes, realize entrevistas</t>
  </si>
  <si>
    <t xml:space="preserve">Ponto e vírgula emenda duas ordens que pediam ponto. O capítulo tem 11 casos, como em 3991 e 4051.</t>
  </si>
  <si>
    <t xml:space="preserve">'Na segunda-feira, contate três diretores... Nas duas semanas seguintes, entreviste-os para saber quanto gastam auditando dados de fornecedores (Escopo 3).'</t>
  </si>
  <si>
    <t xml:space="preserve">E na gestão de resíduos industriais e aterros, opera um segredo financeiro raro.</t>
  </si>
  <si>
    <t xml:space="preserve">O capítulo cola dois setores sem ponte, resíduos e celulose. A regra do 'Duplo Faturamento' não vale para floresta, e a Síntese mistura margens dos dois. 'Opera um segredo' não diz nada.</t>
  </si>
  <si>
    <t xml:space="preserve">Dar à base florestal uma seção com regra própria (ciclo curto como vantagem de custo) ou movê-la para o Cap. 14 ou 17. Trocar a frase por 'Na gestão de resíduos, a conta é outra:'.</t>
  </si>
  <si>
    <t xml:space="preserve">esconde algumas das máquinas de geração de caixa mais extraordinárias do Brasil</t>
  </si>
  <si>
    <t xml:space="preserve">Adjetivo inflado em série na unidade: 'extraordinárias', 'recorde mundial absoluto' (4155), 'altíssima reputação' (4157), 'humilha qualquer concorrente' (4197), 'padrão ouro' (4231).</t>
  </si>
  <si>
    <t xml:space="preserve">Deixar o número falar: 'algumas das maiores margens da economia brasileira (EBITDA de 45% a 58% nos ecoparques)'.</t>
  </si>
  <si>
    <t xml:space="preserve">a partir de Curitiba, **Henrique** esbarrou exatamente no desafio de *A Regra Invisível do Jogo: A Matemática do Duplo...*</t>
  </si>
  <si>
    <t xml:space="preserve">Henrique só aparece nos dois parágrafos de molde (4139 e 4247). O tema cabe nele (prefeituras e indústrias do PR e do MT), mas nenhuma cena usa isso.</t>
  </si>
  <si>
    <t xml:space="preserve">Trocar o molde por uma cena: Henrique perde dinheiro coletando sucata leve no interior do MT e refaz a conta com prensa local. Isso dá corpo à armadilha 1.</t>
  </si>
  <si>
    <t xml:space="preserve">(conforme demonstrações financeiras de operadoras listadas na B3, como Orizon Valorização de Resíduos, Suzano e Klabin, entre 2024 e 2025)</t>
  </si>
  <si>
    <t xml:space="preserve">A margem EBITDA ajustada da Klabin costuma ficar abaixo de 42%. A tabela (4168) atribui margens de celulose à IBÁ, que não publica EBITDA. Conferir as três empresas e a fonte.</t>
  </si>
  <si>
    <t xml:space="preserve">Dar a margem de cada empresa com ano (relatório anual) e tirar a IBÁ como fonte de margem. Sem dado firme, usar 'margens EBITDA acima de 40%'.</t>
  </si>
  <si>
    <t xml:space="preserve">A Klabin não cabe na faixa de 42% a 58%: sua margem EBITDA ajustada foi de 38% no 1º trimestre de 2025 e de 34% no 1º trimestre de 2026.</t>
  </si>
  <si>
    <t xml:space="preserve">https://bpmoney.com.br/?p=400217</t>
  </si>
  <si>
    <t xml:space="preserve">emissão descontrolada de metano (metano, CH₄, gás de efeito estufa</t>
  </si>
  <si>
    <t xml:space="preserve">Glosa automática repete a palavra que acabou de aparecer: 'metano (metano, CH₄, ...'.</t>
  </si>
  <si>
    <t xml:space="preserve">'...emissão descontrolada de metano (CH₄), gás que aquece cerca de 28 vezes mais que o CO₂ em 100 anos, segundo o IPCC.'</t>
  </si>
  <si>
    <t xml:space="preserve">(com prazos legais no art. 54 que escalonaram de agosto de 2021 para capitais até agosto de 2024 para localidades abaixo de 50 mil habitantes, embora cerca de 1.500 a 2.500 cidades ainda mantivessem</t>
  </si>
  <si>
    <t xml:space="preserve">O parêntese inteiro sobre os prazos do art. 54 aparece duas vezes seguidas, palavra por palavra. Erro de colagem que salta aos olhos.</t>
  </si>
  <si>
    <t xml:space="preserve">Apagar a segunda ocorrência. Trocar 'cerca de 1.500 a 2.500 cidades' por um número com fonte e ano (Abrema ou CNM).</t>
  </si>
  <si>
    <t xml:space="preserve">recicla mais de 94% das embalagens plásticas vazias, recorde mundial absoluto</t>
  </si>
  <si>
    <t xml:space="preserve">O índice do inpEV mede destinação ambientalmente correta, que inclui incineração, não só reciclagem. 'Recorde mundial absoluto' infla.</t>
  </si>
  <si>
    <t xml:space="preserve">'...dá destino correto a cerca de 94% das embalagens plásticas primárias (inpEV, ano), referência mundial.'</t>
  </si>
  <si>
    <t xml:space="preserve">A revolução econômica dos aterros sanitários privados no Brasil: liderada por grupos como **Orizon Valorização de Resíduos**, **Marca Ambiental**, **Solví (Essencis/Revita)** e **Estre**: foi perceber</t>
  </si>
  <si>
    <t xml:space="preserve">Os dois travessões do aposto viraram dois-pontos e a frase quebrou: sujeito, dois-pontos, aposto, dois-pontos, verbo. E ainda fecha com antítese 'não é X, mas Y'.</t>
  </si>
  <si>
    <t xml:space="preserve">'Grupos como Orizon, Marca Ambiental, Solví e Estre mudaram a economia do aterro ao tratá-lo como um biorreator que opera por 30 anos.'</t>
  </si>
  <si>
    <t xml:space="preserve">conforme regulamentação do CNPE e da ANP) (upgrading por membranas ou PSA que eleva a pureza do metano para &gt; 96,5%</t>
  </si>
  <si>
    <t xml:space="preserve">Dois parênteses colados: o do mandato da Lei 14.993/2024 entrou antes do que explicava a purificação, que ficou longe do termo. O teto de 10% 'até 2034' pede checagem.</t>
  </si>
  <si>
    <t xml:space="preserve">Partir em três frases: o que é purificar (membrana ou PSA, metano acima de 96,5%), o mandato da Lei 14.993/2024 (1% em 2026, teto de 10%) e o efeito no preço. Conferir prazos e teto.</t>
  </si>
  <si>
    <t xml:space="preserve">destruindo 100% da molécula tóxica sem gerar cinzas residuais e substituindo o coque de petróleo importado!</t>
  </si>
  <si>
    <t xml:space="preserve">Exagero técnico: o coprocessamento destrói com eficiência alta, não 100%, e as cinzas vão para o clínquer. CDR também não é sinônimo de blend de resíduo perigoso.</t>
  </si>
  <si>
    <t xml:space="preserve">'...queimado a 1.450 °C no forno de clínquer, que destrói os orgânicos com eficiência acima de 99,99% e incorpora as cinzas ao cimento, no lugar de parte do coque.' Sem exclamação.</t>
  </si>
  <si>
    <t xml:space="preserve">Tudo o que é reciclável é segregado e vendido; os resíduos industriais perigosos</t>
  </si>
  <si>
    <t xml:space="preserve">Ponto e vírgula junta duas frases completas. Mais dois casos na unidade (4156 e 4255).</t>
  </si>
  <si>
    <t xml:space="preserve">'Tudo o que é reciclável é separado e vendido. Os resíduos perigosos...'</t>
  </si>
  <si>
    <t xml:space="preserve">uma árvore de fibra longa leva de **35 a 70 anos** para atingir o ponto de corte</t>
  </si>
  <si>
    <t xml:space="preserve">Terceira vez que a unidade compara 6 a 7 anos com 35 a 70 anos (4135, 4168). O IMA médio de 38 a 45 m³/ha/ano parece alto diante da média da IBÁ, na casa de 33.</t>
  </si>
  <si>
    <t xml:space="preserve">Fazer a comparação uma vez, aqui, com IMA de fonte e ano. Na abertura, só a frase de efeito. Na tabela, só o número.</t>
  </si>
  <si>
    <t xml:space="preserve">**Sylvamo** e **Dexco** (painéis de madeira reconstituída MDF/MDP), o **menor custo caixa de produção (*cash cost*) de celulose do planeta**</t>
  </si>
  <si>
    <t xml:space="preserve">A Dexco faz painéis e louças e a Sylvamo faz papel. Nenhuma vende celulose de mercado. Atribuir a elas o menor custo caixa de celulose é erro.</t>
  </si>
  <si>
    <t xml:space="preserve">Limitar a frase a Suzano, Eldorado e Klabin e citar Dexco e Sylvamo à parte, como usuárias da mesma vantagem florestal.</t>
  </si>
  <si>
    <t xml:space="preserve">| **(=) Receita Líquida Total Combinada** | Empilhamento das 4 fontes sobre a mesma massa de resíduo |</t>
  </si>
  <si>
    <t xml:space="preserve">A linha 3 manda modelar só um ativo ambiental (carbono ou CBIO), mas o total empilha os dois. As premissas dão margem de 56% a 59%, não 45%. E 'receita líquida' aqui é receita bruta.</t>
  </si>
  <si>
    <t xml:space="preserve">Separar o caso-base, sem dupla reivindicação, do caso otimista. Recalcular a faixa de margem a partir das linhas. Trocar 'Receita Líquida' por 'Receita Bruta'.</t>
  </si>
  <si>
    <t xml:space="preserve">movimento cuja alavancagem levou o grupo à recuperação judicial em outubro de 2025 com dívida de R$ 10,4 bilhões</t>
  </si>
  <si>
    <t xml:space="preserve">A recuperação judicial fica num parêntese e o caso segue celebrando a tese ('A tese provou o poder de venda cruzada'). O 'Modelo Ambipar' (4185) vira referência sem ressalva. Conferir data e dívida.</t>
  </si>
  <si>
    <t xml:space="preserve">Inverter o caso: a venda cruzada funcionou, a alavancagem do roll-up quebrou o grupo. Tirar a lição para o leitor em duas frases e repeti-la em 4185.</t>
  </si>
  <si>
    <t xml:space="preserve">A Ambipar pediu recuperação judicial em 20/10/2025 na 3ª Vara Empresarial do Rio, com dívida de cerca de R$ 10,4 bilhões, e o processamento foi deferido em 30/10/2025. Em julho de 2026 fechou acordo com a maioria dos detentores de green notes, mas o plano ainda não estava aprovado.</t>
  </si>
  <si>
    <t xml:space="preserve">https://renovainvest.com.br/blog/ambipar-acordo-credores-green-notes-itau-bba/ | https://www.seudinheiro.com/2026/empresas/ambipar-ambp3-tem-bencao-de-credores-para-reestruturar-divida-que-quase-afundou-a-empresa-aqui-estao-os-detalhes-bdap/</t>
  </si>
  <si>
    <t xml:space="preserve">reduziu o tempo de detecção de incêndios florestais de horas para menos de 3 minutos, derrubando em mais de 90% a área queimada por ocorrência</t>
  </si>
  <si>
    <t xml:space="preserve">Números de desempenho atribuídos a empresa real sem fonte. A sede (Jundiaí) e a área monitorada (17 milhões de ha, em 4200) também pedem checagem.</t>
  </si>
  <si>
    <t xml:space="preserve">Citar a fonte (estudo de caso de cliente, ano) ou escrever 'reduziu a detecção para minutos, segundo a empresa'.</t>
  </si>
  <si>
    <t xml:space="preserve">o custo do óleo diesel, pedágio e motorista supera em 2x a 3x o valor da sucata transportada!</t>
  </si>
  <si>
    <t xml:space="preserve">Exclamação em texto técnico, quatro vezes no trecho (4184, 4209, 4238, 4314). Tom de vendedor. '90% de ar e 10% de peso' mistura volume e massa.</t>
  </si>
  <si>
    <t xml:space="preserve">'...o frete custa duas a três vezes o valor da sucata.' E 'carrega 90% de ar em volume'.</t>
  </si>
  <si>
    <t xml:space="preserve">levarão **14 a 24 meses** entre os estudos ambientais perante o órgão estadual (CETESB, INEA, FEPAM, SEMAD) e a aprovação municipal do uso do solo</t>
  </si>
  <si>
    <t xml:space="preserve">Frase corrompida: repete os órgãos estaduais, glosa o EIV duas vezes e termina com 'outorga de uso de água e estação de tratamento de efluentes' soltos, sem verbo que os governe.</t>
  </si>
  <si>
    <t xml:space="preserve">'...e só então descobrem que o órgão estadual levará 14 a 24 meses para licenciar, sem contar outorga de água, ETE e o EIV da prefeitura. Acompanhe a regulamentação da Lei 15.190/2025 sobre licença por adesão.'</t>
  </si>
  <si>
    <t xml:space="preserve">Nunca imobilize CAPEX pesado de máquinas antes da Licença de Instalação aprovada: ou cresça adquirindo plantas industriais já licenciadas (*brownfield*).</t>
  </si>
  <si>
    <t xml:space="preserve">Conselho arriscado: a obrigação ambiental acompanha o imóvel (Súmula 623 do STJ) e a licença pede transferência formal. O próprio capítulo lembra a responsabilidade objetiva (4157).</t>
  </si>
  <si>
    <t xml:space="preserve">Acrescentar: 'Antes de comprar, faça diligência de passivo (solo e água, cadastro de áreas contaminadas, condicionantes da LO) e preveja a transferência da licença no contrato.'</t>
  </si>
  <si>
    <t xml:space="preserve">Pela Súmula 623 do STJ (DJe de 17/12/2018), obrigações ambientais têm natureza propter rem e podem ser cobradas do proprietário ou possuidor atual e também dos anteriores, à escolha do credor. Quem compra planta já licenciada herda o passivo ambiental do imóvel.</t>
  </si>
  <si>
    <t xml:space="preserve">https://arquivocidadao.stj.jus.br/index.php/623</t>
  </si>
  <si>
    <t xml:space="preserve">nos termos da Lei 14.026/2020, Fundo de Participação dos Municípios, ou arrecadação direta da taxa de lixo na fatura da concessionária de água/saneamento)</t>
  </si>
  <si>
    <t xml:space="preserve">Parêntese corrompido: a glosa de FPM ficou solta depois da Lei 14.026/2020 e a cobrança na conta de água aparece duas vezes.</t>
  </si>
  <si>
    <t xml:space="preserve">'(conta vinculada abastecida pela taxa ou tarifa de resíduos cobrada na conta de água, nos termos da Lei 14.026/2020, ou por receitas que a lei permita vincular)'.</t>
  </si>
  <si>
    <t xml:space="preserve">trava bancária em conta vinculada abastecida por cota do FPM/ICMS</t>
  </si>
  <si>
    <t xml:space="preserve">Vincular FPM ou ICMS como garantia esbarra no art. 167, IV, da Constituição e pede estrutura de PPP e lei autorizativa. Posto como cláusula de contrato comum, o conselho engana.</t>
  </si>
  <si>
    <t xml:space="preserve">Avisar o limite constitucional e indicar os caminhos usuais: fundo garantidor de PPP, cessão da tarifa de resíduos, consórcio público. Pedir parecer jurídico antes de assinar.</t>
  </si>
  <si>
    <t xml:space="preserve">FPM e outras transferências são usados como garantia em PPPs municipais, com lei autorizativa, mas a estrutura tem risco constitucional: o art. 167, IV, veda vincular receita de impostos, e o STF já derrubou vinculação do FPE a fundo (ADI 553). Não é cláusula de contrato administrativo comum.</t>
  </si>
  <si>
    <t xml:space="preserve">https://chambers.com/articles/título-fpm-e-as-garantias-em-contratos-de-ppp</t>
  </si>
  <si>
    <t xml:space="preserve">mapeie na planilha quanto elas pagam hoje por tonelada descartada (*gate fee*) e o custo do frete</t>
  </si>
  <si>
    <t xml:space="preserve">O aterro recebe o gate fee, não paga. A pergunta só serve para a indústria. E a cena de abertura (o app de gamificação) não volta no filtro.</t>
  </si>
  <si>
    <t xml:space="preserve">'Visite dois aterros privados para saber quanto cobram por tonelada e duas indústrias para saber quanto pagam, com o frete. Compare com o custo de coleta do seu modelo.'</t>
  </si>
  <si>
    <t xml:space="preserve">### A Regra Invisível do Jogo: A Máquina Bilionária de P&amp;D Obrigatório da ANP e a Licença Social para Operar</t>
  </si>
  <si>
    <t xml:space="preserve">O título promete licença social para operar, mas o capítulo não trata de comunidades, povos indígenas, conflito de território nem CFEM. 'Vale Ventures', no título de 4285, não aparece no texto.</t>
  </si>
  <si>
    <t xml:space="preserve">Acrescentar uma seção curta sobre licença social (comunidade, condicionantes, consulta, CFEM) ou tirar a expressão do título. Descrever a Vale Ventures ou tirá-la de 4285.</t>
  </si>
  <si>
    <t xml:space="preserve">o dinheiro para desenvolver sua tecnologia profunda já está carimbado por lei nas petroleiras e nos hubs setoriais (como o Mining Hub e o CENPES)</t>
  </si>
  <si>
    <t xml:space="preserve">Erro de fato: a mineração não tem obrigação legal de P&amp;D como a cláusula da ANP. O Mining Hub é iniciativa voluntária ligada ao IBRAM e o CENPES é o centro de pesquisa da Petrobras.</t>
  </si>
  <si>
    <t xml:space="preserve">'...já está carimbado nos contratos das petroleiras (cláusula de PD&amp;I da ANP). Na mineração não há obrigação, mas há orçamento de inovação aberta, como o do Mining Hub.'</t>
  </si>
  <si>
    <t xml:space="preserve">Só o petróleo tem obrigação legal de PD&amp;I, pela cláusula dos contratos da ANP. O Mining Hub é iniciativa voluntária, aberta em Belo Horizonte em janeiro de 2019 pelas grandes mineradoras e pela Neo Ventures com o IBRAM, com projetos de até R$ 300 mil. O CENPES é o centro de pesquisa da Petrobras.</t>
  </si>
  <si>
    <t xml:space="preserve">https://nbso-brazil.com.br/inauguration-mining-hub-belo-horizonte/</t>
  </si>
  <si>
    <t xml:space="preserve">ou cerca de US$ 125 mil a US$ 250 mil por hora (US$ 3 milhões a US$ 6 milhões por dia) em um FPSO do Pré-Sal produzindo de 80 mil a 150 mil barris diários</t>
  </si>
  <si>
    <t xml:space="preserve">Contradição: aqui 150 mil barris/dia valem até US$ 6 milhões por dia. O filtro (4345) diz que a mesma unidade perde mais de US$ 11 milhões por dia. A Síntese (4275) repete a faixa baixa.</t>
  </si>
  <si>
    <t xml:space="preserve">Usar uma conta só, com o preço do barril explícito: '80 mil a 150 mil barris/dia a US$ 70 dão US$ 5,6 a 10,5 milhões por dia de receita adiada'. Aplicar em 4268, 4275 e 4345.</t>
  </si>
  <si>
    <t xml:space="preserve">em Curitiba, **Henrique** percebeu logo nas primeiras semanas que dominar *A Regra Invisível do Jogo: A Máquina Bilionária...*</t>
  </si>
  <si>
    <t xml:space="preserve">Henrique só existe nos moldes (4270 e 4340). O capítulo traz um caso de Curitiba (Vidya, 4321) e o drama da homologação na Petrobras e na Vale é dele, mas nada liga os dois.</t>
  </si>
  <si>
    <t xml:space="preserve">Escrever Henrique preso nos 4 a 9 meses de cadastro na Petronect (armadilha 2) e saindo pelo Conexões para Inovação. Citar a Vidya como vizinha de Curitiba que fez o caminho.</t>
  </si>
  <si>
    <t xml:space="preserve">O segredo mais bem guardado do ecossistema de *Deep Tech*, *Hard Tech*, Robótica e IA Industrial no Brasil</t>
  </si>
  <si>
    <t xml:space="preserve">Clichê para um dado público, publicado em painel da ANP. Na mesma frase, 'obrigado por lei federal' contradiz 4284, que fala em obrigação contratual.</t>
  </si>
  <si>
    <t xml:space="preserve">'Pouca startup sabe que as petroleiras são obrigadas, por contrato com a ANP, a investir bilhões por ano em PD&amp;I no Brasil.'</t>
  </si>
  <si>
    <t xml:space="preserve">Isso gera um fluxo anual obrigatório de **cerca de R$ 3,5 bilhões a mais de R$ 4 bilhões por ano em investimentos em PD&amp;I**</t>
  </si>
  <si>
    <t xml:space="preserve">A seção 1 repete a abertura (4266) quase palavra por palavra: 0,5% a 1%, R$ 3,5 a 4 bilhões, Painel Dinâmico de 2023 a 2025. 'Fluxo anual ... por ano' é redundante.</t>
  </si>
  <si>
    <t xml:space="preserve">Deixar os números só na seção 1 e, na abertura, ficar com a tese. Atualizar o valor com o último painel da ANP e datar.</t>
  </si>
  <si>
    <t xml:space="preserve">a Lei 14.066/2020 (Política Nacional de Segurança de Barragens)</t>
  </si>
  <si>
    <t xml:space="preserve">A Política Nacional de Segurança de Barragens é a Lei 12.334/2010. A Lei 14.066/2020 a alterou depois de Brumadinho.</t>
  </si>
  <si>
    <t xml:space="preserve">'a Lei 14.066/2020, que reformou a Política Nacional de Segurança de Barragens (Lei 12.334/2010)'.</t>
  </si>
  <si>
    <t xml:space="preserve">Achar novas jazidas de **Lítio (Vale do Jequitinhonha/MG), Cobre, Níquel e Terras Raras**</t>
  </si>
  <si>
    <t xml:space="preserve">Minerais críticos e terras raras são a tese mais quente do setor em 2025 e 2026, mas o capítulo não cita a chamada BNDES e Finep para minerais estratégicos nem a política nacional em debate.</t>
  </si>
  <si>
    <t xml:space="preserve">Acrescentar um parágrafo datado sobre minerais críticos: chamadas BNDES e Finep, política nacional em tramitação, compradores (baterias, montadoras). Conferir valores e status em outubro de 2026.</t>
  </si>
  <si>
    <t xml:space="preserve">### 3. Como Co-Desenvolver via ANP / CENPES / EMBRAPII sem Perder a Propriedade Intelectual (IP)</t>
  </si>
  <si>
    <t xml:space="preserve">Sigla inglesa 'IP' em 9 lugares, inclusive no filtro (4344). 'Co-Desenvolver' fere a ortografia, como 'co-investem' (3790), 'bio-lixiviação' e 'fora-de-estrada' (4299, 4300).</t>
  </si>
  <si>
    <t xml:space="preserve">Usar 'PI' ou 'propriedade intelectual'. Grafar 'codesenvolver', 'coinvestem', 'biolixiviação' e 'fora de estrada'.</t>
  </si>
  <si>
    <t xml:space="preserve">já preveem a possibilidade jurídica de **contratação direta do fornecimento em escala comercial** (sem necessidade de nova licitação aberta de menor preço contra aventureiros)</t>
  </si>
  <si>
    <t xml:space="preserve">Promete demais: a contratação direta depois de ETEC ou CPSI é possibilidade, com limites de prazo e valor (LC 182) e regras próprias da Petrobras. 'Contra aventureiros' e a exclamação vendem certeza.</t>
  </si>
  <si>
    <t xml:space="preserve">'...a lei permite contratar o fornecimento sem nova licitação, dentro de limites de prazo e valor. Leia o edital e o regulamento da Petrobras antes de contar com isso.' Citar a Lei 10.973/2004 para a ETEC.</t>
  </si>
  <si>
    <t xml:space="preserve">A lei permite, com limites. Na ETEC o fornecimento pode ser contratado por dispensa, inclusive com o desenvolvedor (Lei 10.973, art. 20, § 4º, e Lei 13.303, art. 29, XIV, para estatais), e após o CPSI o fornecimento sem nova licitação vai até 24 meses mais 24 e até 5 vezes R$ 1,6 milhão (LC 182, art. 15).</t>
  </si>
  <si>
    <t xml:space="preserve">https://www.planalto.gov.br/ccivil_03/_ato2004-2006/2004/lei/l10.973.htm | https://www.planalto.gov.br/ccivil_03/_ato2015-2018/2016/lei/l13303.htm | https://www.planalto.gov.br/ccivil_03/leis/lcp/lcp182.htm</t>
  </si>
  <si>
    <t xml:space="preserve">adquirida pelo fundo de *Private Equity* do Pátria Investimentos em tese de consolidação de software industrial</t>
  </si>
  <si>
    <t xml:space="preserve">Aquisição a confirmar, e os números (mais de 100 plantas, ganhos de 2% a 8%) vêm sem fonte. No mesmo box, o 'primeiro' radar SAR multibanda da Radaz e a sede em São Carlos pedem checagem.</t>
  </si>
  <si>
    <t xml:space="preserve">Conferir comprador e ano da I.Systems e a fonte dos ganhos. Trocar 'o primeiro' por 'um' na Radaz se não houver fonte e confirmar a cidade.</t>
  </si>
  <si>
    <t xml:space="preserve">substituindo a antiga Portaria 179/2010; o processo de ensaio laboratorial e certificação Ex leva tipicamente de 6 a 12 meses</t>
  </si>
  <si>
    <t xml:space="preserve">Três níveis de parêntese, com ponto e vírgula dentro (três no capítulo), no meio do título em negrito da armadilha. O dado útil (6 a 12 meses, R$ 80 mil a R$ 300 mil) fica enterrado.</t>
  </si>
  <si>
    <t xml:space="preserve">Título curto ('Desconhecer a certificação Ex') e duas frases: 'A Portaria Inmetro 115/2022 rege equipamento para atmosfera explosiva. A certificação leva de 6 a 12 meses e custa de R$ 80 mil a R$ 300 mil por família.'</t>
  </si>
  <si>
    <t xml:space="preserve">**Morrer no Fluxo de Caixa Esperando o Cadastro de Fornecedores (SICAF / Petronect / Ariba):**</t>
  </si>
  <si>
    <t xml:space="preserve">SICAF é o cadastro do governo federal, não da Petrobras nem da Vale. Pôr os três lado a lado confunde quem vai se cadastrar.</t>
  </si>
  <si>
    <t xml:space="preserve">'(Petronect na Petrobras, Ariba nas mineradoras)'. Citar o SICAF só se o texto tratar de venda ao governo federal.</t>
  </si>
  <si>
    <t xml:space="preserve">responda com frieza cirúrgica:</t>
  </si>
  <si>
    <t xml:space="preserve">Tom de coach no gatilho do filtro: 'frieza cirúrgica' (adjetivo da lista de cortes), como 'responda sem hesitar' no Cap. 17 (4118).</t>
  </si>
  <si>
    <t xml:space="preserve">'Antes de começar, responda:'</t>
  </si>
  <si>
    <t xml:space="preserve">### A Regra Invisível do Jogo: O Muro entre a TI e a Automação de Chão de Fábrica (OT) e a Conta do Downtime</t>
  </si>
  <si>
    <t xml:space="preserve">Título-fórmula com adjetivo da lista proibida ("invisível"), repetido na abertura dos quatro capítulos do trecho. No Cap. 23 soma "Implacável". Promete segredo e entrega regra conhecida.</t>
  </si>
  <si>
    <t xml:space="preserve">Usar a regra concreta como título: "O muro entre TI e chão de fábrica e a conta da hora parada". No Cap. 23: "O ativo sobre rodas e o pneu furado".</t>
  </si>
  <si>
    <t xml:space="preserve">o seu indicador sagrado de eficiência global (*OEE: Overall Equipment Effectiveness*) suba três pontos percentuais</t>
  </si>
  <si>
    <t xml:space="preserve">OEE é glosado aqui e de novo na l. 4374. OT é glosado na l. 4357 e outra vez na l. 4383. Num volume com Dicionário, a segunda glosa sobra.</t>
  </si>
  <si>
    <t xml:space="preserve">Glosar só na primeira ocorrência e usar a sigla depois.</t>
  </si>
  <si>
    <t xml:space="preserve">(critério retomado no cálculo de ROI da seção 3 e na pergunta 3 do Filtro de Decisão deste capítulo)</t>
  </si>
  <si>
    <t xml:space="preserve">Remissão errada: o filtro do capítulo se chama "Filtro de Alinhamento e Prontidão" e a pergunta 3 é "Opex vs. Capex". A conta da hora parada só volta no Movimento de Segunda-Feira.</t>
  </si>
  <si>
    <t xml:space="preserve">Trocar por "(critério retomado no cálculo de ROI da seção 3 e no Movimento de Segunda-Feira)" ou pôr no filtro a pergunta "Você sabe quanto custa uma hora parada da linha gargalo do cliente?".</t>
  </si>
  <si>
    <t xml:space="preserve">Ao estruturarem a frente de **INDÚSTRIA 4.0, MANUFATURA AVANÇADA, MANUTENÇÃO...** a partir de São Paulo e Florianópolis, **Lucas e Marina** esbarraram</t>
  </si>
  <si>
    <t xml:space="preserve">Manutenção preditiva é o produto de Henrique desde o Vol. 1 e vai para Lucas e Marina. Também saem dele: etanol de milho (C14, Camila), Agritech e Pecuária (C11, C12), Hardware (C21), frotas (C23).</t>
  </si>
  <si>
    <t xml:space="preserve">Se os arquétipos ficarem no Vol. 10, dar a Henrique C11, C12, C14, C20, C21 e C23, que são os setores dele, e tirá-lo de varejo e SaaS.</t>
  </si>
  <si>
    <t xml:space="preserve">Ao estruturarem a frente de **INDÚSTRIA 4.0, MANUFATURA AVANÇADA, MANUTENÇÃO...** a partir de São Paulo e Florianópolis, **Lucas e Marina** esbarraram exatamente no desafio</t>
  </si>
  <si>
    <t xml:space="preserve">Lucas e Marina (SaaS de tesouraria) ganham uma "frente de Indústria 4.0" que a bíblia não prevê. O tema é de Henrique (hardware e software para usinas e indústrias), ausente do capítulo.</t>
  </si>
  <si>
    <t xml:space="preserve">Pôr Henrique numa cena real: o piloto de sensores numa usina do interior do PR vetado pela engenharia de automação até ele adotar gateway 4G próprio. Retomar a cena no filtro.</t>
  </si>
  <si>
    <t xml:space="preserve">A indústria de transformação brasileira: alimentos e bebidas, papel e celulose, química e petroquímica, siderurgia, metalmecânica, automotiva, autopeças, farmacêutica, têxtil, cimento e embalagens: movimenta</t>
  </si>
  <si>
    <t xml:space="preserve">Dois-pontos no lugar dos travessões separam sujeito e verbo. O padrão se repete: "São Paulo/SP: Atlanta/EUA", "perdida no papel: lançando o TracOS", "Plug-and-Play (IIoT + IA): acoplar".</t>
  </si>
  <si>
    <t xml:space="preserve">A indústria de transformação brasileira (alimentos e bebidas, papel e celulose, química, siderurgia, automotiva, farmacêutica, têxtil, cimento e embalagens) movimenta mais de R$ 1,2 trilhão. Revisar os demais dois-pontos herdados de travessão.</t>
  </si>
  <si>
    <t xml:space="preserve">o sensor cola com ímã ou parafuso na carcaça do motor/rolamento em 2 minutos</t>
  </si>
  <si>
    <t xml:space="preserve">O tempo de instalação muda a cada seção: 15 minutos (l. 4361 e 4410), 2 minutos (aqui), 5 minutos (l. 4434), "menos de uma tarde" (l. 4445). O leitor não sabe o que prometer ao cliente.</t>
  </si>
  <si>
    <t xml:space="preserve">Fixar uma referência só, por exemplo "minutos por ponto, sem parar a linha", e deixar para o filtro a medida do lote inteiro ("os ativos críticos numa tarde").</t>
  </si>
  <si>
    <t xml:space="preserve">As startups que reduziram esse ciclo de implantação no Brasil (**Tractian, Dynamox, Cogtive**) adotaram arquiteturas **não invasivas (*plug-and-play*)**</t>
  </si>
  <si>
    <t xml:space="preserve">A Cogtive faz MES e OEE, não cola sensor de vibração em motor. Nem todas usam gateway com 4G próprio. A frase põe três modelos diferentes sob uma arquitetura só.</t>
  </si>
  <si>
    <t xml:space="preserve">Limitar o exemplo a Tractian e Dynamox ou descrever em uma linha a arquitetura de cada empresa, depois de checar.</t>
  </si>
  <si>
    <t xml:space="preserve">**BirminD (otimização de malhas de controle industrial, adquirida pela ABB)</t>
  </si>
  <si>
    <t xml:space="preserve">Aquisição pela ABB não confirmada. O estudo de caso (l. 4424) não a menciona e situa a BirminD em Sorocaba, o que também pede checagem.</t>
  </si>
  <si>
    <t xml:space="preserve">Checar aquisição e sede. Sem fonte, retirar "adquirida pela ABB" e alinhar a tabela com o estudo de caso.</t>
  </si>
  <si>
    <t xml:space="preserve">A BirminD, fundada em 2015 e sediada em Sorocaba (SP), foi comprada pela WEG: 51% em julho de 2020 e os 100% em julho de 2023. A ABB não aparece no negócio.</t>
  </si>
  <si>
    <t xml:space="preserve">https://www.nsctotal.com.br/?p=6899775</t>
  </si>
  <si>
    <t xml:space="preserve">passa a operar com **margem bruta próxima à de software (75% a 82%)**</t>
  </si>
  <si>
    <t xml:space="preserve">Margem de 75% a 82% para sensor em comodato, com troca vitalícia e 4G incluso, é otimista e não tem fonte. A tabela do Cap. 23 (l. 5036) dá 65% a 78% para modelo parecido.</t>
  </si>
  <si>
    <t xml:space="preserve">Mostrar a conta (BOM, conectividade, trocas, suporte) ou usar faixa mais conservadora, com fonte e alinhada à do Cap. 23.</t>
  </si>
  <si>
    <t xml:space="preserve">Faça três perguntas ao Gerente de Manutenção nos primeiros 10 minutos da reunião (1ª sobre horas paradas da linha gargalo, 2ª sobre o prejuízo por hora parada e **3ª sobre o custo médio</t>
  </si>
  <si>
    <t xml:space="preserve">Anuncia três perguntas, mas a lista traz duas e um "Fechamento Matemático". A terceira só existe dentro do parêntese, remendo visível.</t>
  </si>
  <si>
    <t xml:space="preserve">Tirar o parêntese e escrever a 3ª como item: "Quanto custou o último reparo emergencial de motor ou redutor nesta linha?" (ex.: R$ 45 mil). O fechamento vem depois, fora da lista.</t>
  </si>
  <si>
    <t xml:space="preserve">**Vender Apenas para o "Gerente de Inovação" sem Comprar o Chefe da Manutenção:**</t>
  </si>
  <si>
    <t xml:space="preserve">"Comprar o chefe" se lê como suborno, num livro com capítulo de anticorrupção (Vol. 8). O sentido é ganhar o apoio dele.</t>
  </si>
  <si>
    <t xml:space="preserve">Vender só para o gerente de inovação sem conquistar o chefe da manutenção.</t>
  </si>
  <si>
    <t xml:space="preserve">Quando **Lucas e Marina** travaram as regras de *Filtro de Alinhamento e Prontidão: Perguntas de...* na rotina de São Paulo e Florianópolis</t>
  </si>
  <si>
    <t xml:space="preserve">O fecho de molde repete o arquétipo errado para o tema (o chão de fábrica é de Henrique) e ainda fica entre o título do filtro e as perguntas.</t>
  </si>
  <si>
    <t xml:space="preserve">Cortar o parágrafo ou trocá-lo por uma linha que retome Henrique e o piloto vetado pela engenharia de automação.</t>
  </si>
  <si>
    <t xml:space="preserve">nas quais a startup pode cadastrar seu hardware ou pacote tecnológico para que a fábrica compre financiada</t>
  </si>
  <si>
    <t xml:space="preserve">Credenciar equipamento vale para o Finame (cadastro no BNDES com índice de nacionalização), não para o Finep Mais Inovação. O nome "Finame Automação / Indústria 4.0" precisa de checagem.</t>
  </si>
  <si>
    <t xml:space="preserve">No BNDES Finame, a startup pode credenciar o equipamento se cumprir o índice de nacionalização, e a fábrica compra financiada. Checar nomes e regras vigentes das linhas do BNDES e da Finep.</t>
  </si>
  <si>
    <t xml:space="preserve">O credenciamento de máquinas, equipamentos, sistemas, componentes e bens de informática e automação existe no BNDES Finame, pelo Portal CFI, e avalia o processo produtivo do fabricante. Desde 2019 essa metodologia substituiu os índices de nacionalização. Não achei linha 'Finame Automação / Indústria 4.0', e a lista de itens credenciáveis não inclui serviços.</t>
  </si>
  <si>
    <t xml:space="preserve">https://www.bndes.gov.br/wps/portal/site/home/financiamento/servicos-online/credenciamento-de-equipamentos/credenciamento-maquinas-equipamentos-sistema | https://monitormercantil.com.br/o-que-muda-com-a-nova-metodologia-de-credenciamento-no-finame/</t>
  </si>
  <si>
    <t xml:space="preserve">No Brasil, a viabilidade de fabricar hardware passa por entender como a **Lei de Informática (Lei 8.248/1991, atualizada pela Lei 13.969/2019)**</t>
  </si>
  <si>
    <t xml:space="preserve">O capítulo abre com parágrafo regulatório de manual, contra a promessa de abrir na tensão. A cena forte (Viracopos, l. 4460) vira segundo parágrafo, e o mesmo conteúdo volta na pergunta 3 do filtro.</t>
  </si>
  <si>
    <t xml:space="preserve">Abrir com a cena de Viracopos. Levar Lei de Informática, PPB, ZFM e Mover para o quinto elemento (capital) e deixar no filtro só a pergunta.</t>
  </si>
  <si>
    <t xml:space="preserve">constrói barreiras difíceis de copiar: no hardware e na ciência dura, porque nenhum concorrente consegue copiar cinco anos de física, química e patentes em um fim de semana.</t>
  </si>
  <si>
    <t xml:space="preserve">Frase partida pela troca do travessão: depois dos dois-pontos sobra uma oração causal solta. Também cola a ideia de "dez vezes melhor" de Thiel, que é geral, aos átomos.</t>
  </si>
  <si>
    <t xml:space="preserve">Em De Zero a Um, Thiel contrasta bits e átomos e defende tecnologia proprietária dez vezes melhor. No hardware essa barreira é mais alta, porque ninguém copia cinco anos de física, química e patentes em um fim de semana.</t>
  </si>
  <si>
    <t xml:space="preserve">No enfrentamento prático de **HARDWARE E DEEP TECH: CONSTRUIR NEGÓCIO COM...** em São Paulo e Florianópolis, **Lucas e Marina** perceberam logo nas primeiras semanas</t>
  </si>
  <si>
    <t xml:space="preserve">Parágrafo de molde na abertura, fora das oito famílias já contadas: título truncado com "...", título de seção em itálico e frase idêntica à da l. 4954. Aparece nas l. 4363, 4466, 4641 e 4954.</t>
  </si>
  <si>
    <t xml:space="preserve">Trocar cada um por duas ou três frases de cena com o arquétipo certo, ou cortar. Buscar no volume "No enfrentamento prático de", "Ao estruturarem a frente de" e "bateu à porta em" (cerca de 26 casos).</t>
  </si>
  <si>
    <t xml:space="preserve">O drama de **Henrique** com o lote retido na alfândega de Viracopos e reprovado nos ensaios de compatibilidade eletromagnética da ANATEL</t>
  </si>
  <si>
    <t xml:space="preserve">Esse drama nunca foi contado. É a tragédia genérica de 10:4460, de um 'fundador sem vivência industrial' que levantou rodada, o oposto de Henrique. E o capítulo abre e fecha com Lucas e Marina.</t>
  </si>
  <si>
    <t xml:space="preserve">'A tragédia acima sintetiza...' ou usar um caso de Henrique já narrado (a importação do Vol. 5 Cap. 7, por Paranaguá) e dar a ele a abertura do capítulo.</t>
  </si>
  <si>
    <t xml:space="preserve">O drama de **Henrique** com o lote retido na alfândega de Viracopos e reprovado nos ensaios de compatibilidade eletromagnética da ANATEL sintetiza</t>
  </si>
  <si>
    <t xml:space="preserve">A cena (l. 4460) é de um "fundador sem vivência industrial" com Arduino, perfil oposto ao de Henrique (engenheiro que já vende hardware). Abertura e fecho (l. 4466 e 4612) dão o tema a Lucas e Marina.</t>
  </si>
  <si>
    <t xml:space="preserve">Escolher um arquétipo. Se for Henrique, reescrever a cena como tropeço de quem domina mecânica mas não eletrônica certificada (gateways reprovados em EMC) e trocar os nomes nas l. 4466 e 4612.</t>
  </si>
  <si>
    <t xml:space="preserve">Algumas histórias de sucesso parciais apareceram. Eve Air Mobility (spin-off de eVTOL da Embraer listada na NYSE), Tractian</t>
  </si>
  <si>
    <t xml:space="preserve">Lista solta, sem verbo. E põe a WEG, fundada em 1961, entre os sucessos que "apareceram" nos últimos dez anos.</t>
  </si>
  <si>
    <t xml:space="preserve">Nos últimos dez anos surgiram sucessos parciais, como Eve Air Mobility, Tractian e Kryptus. A WEG segue como a referência industrial histórica.</t>
  </si>
  <si>
    <t xml:space="preserve">**Pitanga** e ** Vox Capital** (em saúde e impacto)</t>
  </si>
  <si>
    <t xml:space="preserve">Negrito quebrado: o espaço depois dos asteriscos impede a marcação e deixa os asteriscos à vista.</t>
  </si>
  <si>
    <t xml:space="preserve">**Pitanga** e **Vox Capital** (saúde e impacto)</t>
  </si>
  <si>
    <t xml:space="preserve">### Por Que Construir no Mundo Físico É Mais Difícil na Entrada, mas Cria um Fosso Quase Inexpugnável na Saída</t>
  </si>
  <si>
    <t xml:space="preserve">Títulos longos em Title Case, alguns com parêntese de cinco itens (l. 4535). Este promete explicar a dificuldade de entrada, e o corpo só lista quatro razões para entrar.</t>
  </si>
  <si>
    <t xml:space="preserve">Caixa de frase e título curto que o corpo cumpra: "Por que vale a pena construir no mundo físico".</t>
  </si>
  <si>
    <t xml:space="preserve">e segundo maior programa aeroespacial emergente da América do Sul</t>
  </si>
  <si>
    <t xml:space="preserve">Oração sem verbo e afirmação sem fonte. Com Embraer, AEB e Alcântara, o Brasil costuma ser apontado como o primeiro da região. Segundo atrás de quem?</t>
  </si>
  <si>
    <t xml:space="preserve">Cortar ou trocar por fato checável, por exemplo "e abriga a Embraer, uma das três maiores fabricantes de jatos comerciais do mundo".</t>
  </si>
  <si>
    <t xml:space="preserve">Não há métrica nem fonte para o ranking de segundo maior programa aeroespacial emergente da América do Sul. Fato checável: a Embraer é a terceira maior fabricante de jatos comerciais do mundo, atrás de Boeing e Airbus.</t>
  </si>
  <si>
    <t xml:space="preserve">https://www.opovo.com.br/agencia/bbc/2026/07/31/embraer-vive-oportunidade-rara-para-desafiar-airbus-e-boeing-diz-the-economist.html</t>
  </si>
  <si>
    <t xml:space="preserve">opera com matriz elétrica mais de 82% renovável (EPE)</t>
  </si>
  <si>
    <t xml:space="preserve">Dado defasado: os balanços energéticos recentes da EPE indicam matriz elétrica perto de 88% a 89% renovável. Não é falso, mas enfraquece o argumento.</t>
  </si>
  <si>
    <t xml:space="preserve">Atualizar com o BEN mais recente e datar, por exemplo "cerca de 88% renovável (EPE, BEN 2025)".</t>
  </si>
  <si>
    <t xml:space="preserve">O capital de venture global para deep tech disparou pós-2020.</t>
  </si>
  <si>
    <t xml:space="preserve">Contradiz a Nota de validade do mesmo capítulo (l. 4606), que fala em "forte reprecificação após o pico de 2021".</t>
  </si>
  <si>
    <t xml:space="preserve">O capital de risco para deep tech cresceu até o pico de 2021, encolheu na reprecificação e hoje se concentra em clima, defesa, semicondutores e IA.</t>
  </si>
  <si>
    <t xml:space="preserve">Semicondutores ganharam funding (financiamento) público pós-CHIPS Act.</t>
  </si>
  <si>
    <t xml:space="preserve">Glosa automática em série no capítulo: "venture capital (capital de risco)", "exit (saída via venda ou IPO)", "ClimateTech (tecnologia para clima)", "moat (barreira competitiva)".</t>
  </si>
  <si>
    <t xml:space="preserve">Escrever direto em português ("Semicondutores ganharam financiamento público depois do CHIPS Act") e deixar o termo inglês para o Dicionário.</t>
  </si>
  <si>
    <t xml:space="preserve">O que você está construindo seria possível fazer melhor, mais barato ou mais rápido com avanço em algum paper acadêmico dos últimos dez anos</t>
  </si>
  <si>
    <t xml:space="preserve">A pergunta-teste está torta: pergunta se o produto "seria possível fazer melhor com avanço", quando o critério é depender de um avanço.</t>
  </si>
  <si>
    <t xml:space="preserve">Seu produto depende de um avanço publicado nos últimos dez anos, de uma patente específica ou de uma técnica de fabricação que poucos no mundo dominam?</t>
  </si>
  <si>
    <t xml:space="preserve">chamadas conjuntas do Conselho Britânico/Newton Fund e da FAPESP</t>
  </si>
  <si>
    <t xml:space="preserve">O Newton Fund foi encerrado com os cortes de ajuda oficial do Reino Unido e não abre chamadas há anos. A "Fundação Bill &amp; Melinda Gates" hoje se chama Gates Foundation.</t>
  </si>
  <si>
    <t xml:space="preserve">Trocar por programa ativo depois de checar (por exemplo, chamadas FAPESP com agências britânicas ou do Horizon Europe) e atualizar o nome da fundação.</t>
  </si>
  <si>
    <t xml:space="preserve">O Newton Fund foi encerrado: o British Council informa que o fundo funcionou de 2014 a 2021 e está fechado. A Bill &amp; Melinda Gates Foundation passou a se chamar Gates Foundation, mudança anunciada em janeiro de 2025.</t>
  </si>
  <si>
    <t xml:space="preserve">https://www.britishcouncil.org/education/he-science/newton-fund, https://www.fox13seattle.com/news/gates-foundation-name-branding</t>
  </si>
  <si>
    <t xml:space="preserve">### Cientistas-Fundadores, Engenheiros de DFM/Supply Chain, Unidades EMBRAPII, Montadoras EMS e Bancas de Patentes</t>
  </si>
  <si>
    <t xml:space="preserve">O título promete unidades EMBRAPII, montadoras EMS e bancas de patentes. O corpo só descreve cargos do time (CEO, CTO, engenharia, regulatório, vendas, conselheiros).</t>
  </si>
  <si>
    <t xml:space="preserve">Título fiel ao corpo: "Quem precisa estar no time de deep tech".</t>
  </si>
  <si>
    <t xml:space="preserve">O Head of BD ou Vendas B2B complexas é vendedor com experiência em ciclo longo industrial. Não é SDR ou AE de SaaS.</t>
  </si>
  <si>
    <t xml:space="preserve">A seção de time vira lista de cargos em inglês (Head of Manufacturing, Regulatory, BD, People, VP of Engineering, SDR, AE), com antítese "Não é X. É Y.".</t>
  </si>
  <si>
    <t xml:space="preserve">O responsável por vendas complexas é um gerente de conta industrial com vinte anos de relacionamento, e não um pré-vendedor de SaaS. Usar diretor de manufatura, responsável regulatório etc.</t>
  </si>
  <si>
    <t xml:space="preserve">ao longo de 3 a 5 anos e demoradas (três a cinco anos para concessão), mas essenciais.</t>
  </si>
  <si>
    <t xml:space="preserve">Emenda: a frase nova sobre custos foi colada no fim da antiga ("caras e demoradas, mas essenciais"). Sobra "e demoradas (...), mas essenciais" sem sujeito, e o prazo se repete.</t>
  </si>
  <si>
    <t xml:space="preserve">...consomem de R$ 150 mil a mais de R$ 400 mil por família ao longo de três a cinco anos, o prazo típico até a concessão. É caro, e sem isso não há o que defender fora do Brasil.</t>
  </si>
  <si>
    <t xml:space="preserve">Proteção internacional. PCT (Patent Cooperation Treaty) permite depositar em um lugar com prioridade para outros países por trinta meses.</t>
  </si>
  <si>
    <t xml:space="preserve">O PCT é explicado três vezes (l. 4539, 4545 e 4595), e esta versão mistura os prazos: o PCT se deposita em até 12 meses e a fase nacional vem aos 30.</t>
  </si>
  <si>
    <t xml:space="preserve">Cortar este parágrafo, que repete a l. 4539, ou fundir: "O PCT, depositado em até 12 meses da prioridade, adia para o mês 30 a escolha dos países e dos custos."</t>
  </si>
  <si>
    <t xml:space="preserve">o que exige disciplina específica em cinco frentes:</t>
  </si>
  <si>
    <t xml:space="preserve">Dois anúncios seguidos da mesma lista: "cinco frentes:" e, na linha seguinte, "apoia-se em cinco decisões de engenharia de manufatura:". Emenda de versões.</t>
  </si>
  <si>
    <t xml:space="preserve">Cortar a l. 4551 e deixar: "O terceiro elemento é a cadeia de suprimentos. Cerca de 70% do custo unitário vem de componentes e fabricação, o que exige cinco decisões:".</t>
  </si>
  <si>
    <t xml:space="preserve">"Vamos otimizar isso na v2" vira retrabalho completo. Fornecedores qualificados: componentes têm variação, mesmo componente de fornecedor diferente pode alterar performance.</t>
  </si>
  <si>
    <t xml:space="preserve">O item de certificação engoliu uma lista antiga: fornecedores, inventário, CM ou fábrica própria e nearshoring viram um parágrafo só. A frase da "v2" pertence ao item de DFM.</t>
  </si>
  <si>
    <t xml:space="preserve">Devolver cada tema a item próprio (ou a parágrafos de prosa), mover a frase da v2 para o item de DFM e cortar o que repete o item de EMS logo acima.</t>
  </si>
  <si>
    <t xml:space="preserve">movimento de reshoring favorece Brasil em alguns setores (eletrônica leve, autopeças, agro). Oportunidade para hardware brasileiro que vende para clientes americanos</t>
  </si>
  <si>
    <t xml:space="preserve">Ignora as tarifas americanas sobre produtos brasileiros impostas em 2025, que mudam a conta de quem exporta para os EUA. "Reshoring" é o termo errado: o caso é nearshoring.</t>
  </si>
  <si>
    <t xml:space="preserve">Atualizar com o regime tarifário vigente em 2026 e trocar o termo por nearshoring. Se a tese continuar de pé, apontar setores isentos ou mercados alternativos (México, Europa).</t>
  </si>
  <si>
    <t xml:space="preserve">As tarifas de 2025 com base na IEEPA foram invalidadas em fevereiro de 2026, mas desde 22/7/2026 vale sobretaxa de 25% da Seção 301 sobre uma lista de produtos brasileiros. Itens já sujeitos à Seção 232, como aço, alumínio, cobre, automóveis e semicondutores, seguem as tarifas próprias. Aeronaves e peças aeroespaciais ficaram fora.</t>
  </si>
  <si>
    <t xml:space="preserve">https://www.gtlaw.com/pt/insights/2026/7/ustr-announces-section-301-tariffs-on-brazil-new-25-duties-to-take-effect-july-22</t>
  </si>
  <si>
    <t xml:space="preserve">a certificação de aeronaves ou de componentes críticos pode levar perto de uma década e custar dezenas de milhões de reais</t>
  </si>
  <si>
    <t xml:space="preserve">Certificar uma aeronave nova, como um eVTOL, custa centenas de milhões a bilhões de dólares. "Dezenas de milhões de reais" só cabe para componente.</t>
  </si>
  <si>
    <t xml:space="preserve">Separar: componente crítico, anos e dezenas de milhões de reais. Aeronave nova, perto de uma década e centenas de milhões de dólares. Checar as ordens de grandeza.</t>
  </si>
  <si>
    <t xml:space="preserve">Certificar aeronave nova custa centenas de milhões de dólares, não dezenas de milhões de reais. O eVTOL da Eve, da Embraer, tinha custo inicial previsto de cerca de US$ 540 milhões, com certificação na Anac iniciada em 2022.</t>
  </si>
  <si>
    <t xml:space="preserve">https://www.infomoney.com.br/?p=2491627</t>
  </si>
  <si>
    <t xml:space="preserve">são regulados pela **ANATEL** em coordenação internacional com a **UIT (ITU)** e a **FCC** norte-americana</t>
  </si>
  <si>
    <t xml:space="preserve">A FCC não participa da regulação brasileira. Só entra se o satélite atender o mercado americano. O parêntese sobre o INPE logo depois repete a l. 4527.</t>
  </si>
  <si>
    <t xml:space="preserve">são autorizados pela ANATEL, que coordena as frequências na UIT. Se o serviço chegar aos EUA, a FCC também precisa autorizar.</t>
  </si>
  <si>
    <t xml:space="preserve">Quem confere o direito de exploração de satélite no Brasil, brasileiro ou estrangeiro, é a Anatel, pelo Regulamento Geral de Exploração de Satélite (Res. Anatel 748, de 22/10/2021). A FCC americana não tem papel nessa outorga.</t>
  </si>
  <si>
    <t xml:space="preserve">https://dplnews.com/?p=164601</t>
  </si>
  <si>
    <t xml:space="preserve">**Oxygea** da Ultrapar, **Braskem**</t>
  </si>
  <si>
    <t xml:space="preserve">A Oxygea é o braço de venture da Braskem, como o próprio volume diz na l. 350 ("Oxygea (Braskem)"). Erro factual e contradição interna.</t>
  </si>
  <si>
    <t xml:space="preserve">**Oxygea** (Braskem)</t>
  </si>
  <si>
    <t xml:space="preserve">A Oxygea é o hub de venture builder e CVC da Braskem, lançado em 2022 com US$ 150 milhões para cinco anos, e não tem relação com a Ultrapar. Em fevereiro de 2025 a Braskem decidiu não fazer novos aportes na Oxygea.</t>
  </si>
  <si>
    <t xml:space="preserve">https://www.baguete.com.br/noticias/braskem-corta-investimentos-em-startups</t>
  </si>
  <si>
    <t xml:space="preserve">Grants (não diluitivo): FAPs estaduais, Finep, BNDES, EU Horizon Europe, NIH-SBIR americano, Eureka europeia, programas BMGF.</t>
  </si>
  <si>
    <t xml:space="preserve">Contradiz a l. 4506, segundo a qual SBIR e STTR exigem empresa americana de controle americano. A l. 4506 também põe DARPA e ARPA-E sob a mesma regra, o que pede checagem.</t>
  </si>
  <si>
    <t xml:space="preserve">Tirar o NIH-SBIR da lista ou ressalvar "só com subsidiária americana que cumpra a regra de controle". Checar à parte as regras de DARPA e ARPA-E.</t>
  </si>
  <si>
    <t xml:space="preserve">No Brasil, atuam em teses de base científica, agro, indústria e impacto gestoras como **SP Ventures**</t>
  </si>
  <si>
    <t xml:space="preserve">A lista de gestoras (KPTL, SP Ventures, Indicator, Vox) já veio na l. 4476, com descrições diferentes (Vox em "saúde e impacto" lá, "saúde e clima" aqui). Duas versões coladas.</t>
  </si>
  <si>
    <t xml:space="preserve">Manter uma lista só, aqui no quinto elemento, e cortar a da l. 4476 ou trocá-la por remissão.</t>
  </si>
  <si>
    <t xml:space="preserve">CV tem vantagem de sinergia industrial e potencialmente clientes. Desvantagem: conflito de interesse em exit, ritmo lento, às vezes requisitos de exclusividade. Negociar com cuidado.</t>
  </si>
  <si>
    <t xml:space="preserve">Notas telegráficas da versão antiga convivem com prosa reescrita no mesmo parágrafo. O padrão domina o quinto e o sexto elementos e as armadilhas ("Mal negociada amarra.", "Sem volta.").</t>
  </si>
  <si>
    <t xml:space="preserve">O CVC traz sinergia industrial e às vezes clientes, mas cobra caro: conflito de interesse na venda da empresa, ritmo lento e, com frequência, exclusividade. Negocie esses três pontos antes do aporte.</t>
  </si>
  <si>
    <t xml:space="preserve">(Embraer faz isso com startups de aviação, Natura com biotech de cosmético, Ambev com food tech)</t>
  </si>
  <si>
    <t xml:space="preserve">Exemplos de grande empresa vendendo produto de startup sob a própria marca, sem nenhum caso nomeado. Para a Embraer, a afirmação é difícil de sustentar.</t>
  </si>
  <si>
    <t xml:space="preserve">Citar casos verificáveis, com nome e ano, ou cortar o parêntese.</t>
  </si>
  <si>
    <t xml:space="preserve">### Escala TRL, Custo de BOM vs. Preço, Rendimento de Linha (First-Pass Yield), Giro de Estoque e Margem Híbrida</t>
  </si>
  <si>
    <t xml:space="preserve">O corpo é uma lista de nomes de métricas, sem fórmula nem faixa. Giro de estoque, margem híbrida e BOM contra preço não aparecem.</t>
  </si>
  <si>
    <t xml:space="preserve">Entregar três ou quatro métricas com fórmula e faixa (BOM sobre preço, first-pass yield, dias de estoque, margem combinada de hardware e software) ou encurtar o título para "Métricas de deep tech".</t>
  </si>
  <si>
    <t xml:space="preserve">perde o direito de estender a proteção para os Estados Unidos, a Europa e a Ásia. Proteção fica só no Brasil. Produto é copiado por concorrente americano. Sem volta.</t>
  </si>
  <si>
    <t xml:space="preserve">Perder os 12 meses custa a prioridade, não sempre o depósito lá fora. O que mata a patente europeia é a divulgação prévia, porque a Europa não tem período de graça. Fecho em fragmentos dramáticos.</t>
  </si>
  <si>
    <t xml:space="preserve">Perder os 12 meses custa a prioridade. Se a invenção já foi divulgada, a Europa fica fora (lá não há período de graça) e os EUA dependem do prazo de graça de 12 meses. Deposite antes de publicar.</t>
  </si>
  <si>
    <t xml:space="preserve">Perder os 12 meses custa a prioridade, não o depósito lá fora: o pedido brasileiro fica em sigilo por 18 meses (LPI, art. 30) e, sem divulgação, ainda dá para depositar no exterior sem prioridade. Se já houve divulgação, os EUA dão 1 ano de graça ao inventor, mas a Europa só tem graça estreita, para abuso ou exposição oficial.</t>
  </si>
  <si>
    <t xml:space="preserve">https://www.planalto.gov.br/ccivil_03/leis/l9279.htm | https://www.nixonpeabody.com/insights/alerts/2021/09/29/worldwide-patent-grace-periods</t>
  </si>
  <si>
    <t xml:space="preserve">Invention disclosure e patente depositada antes de publicação ou apresentação pública. FTO realizado para mercado prioritário.</t>
  </si>
  <si>
    <t xml:space="preserve">O último item do checklist engoliu um checklist antigo de cerca de 17 itens corridos num parágrafo, vários repetindo itens de cima (patente antes de publicar, fator 2x).</t>
  </si>
  <si>
    <t xml:space="preserve">Devolver os itens úteis como caixas de seleção próprias e cortar os repetidos.</t>
  </si>
  <si>
    <t xml:space="preserve">(com empresas de SaaS listadas negociando em 2025/2026 em faixas medianas de 5x a 8x a receita anual recorrente, segundo índices como o Bessemer Cloud Index)</t>
  </si>
  <si>
    <t xml:space="preserve">Usa múltiplo de SaaS listado como prova da reprecificação de deep tech e hardware. O dado não sustenta a frase, e a faixa precisa de checagem.</t>
  </si>
  <si>
    <t xml:space="preserve">Trazer dado de deep tech (volume global de capital de risco em deep tech em 2021 e em 2025, com fonte) ou cortar o parêntese.</t>
  </si>
  <si>
    <t xml:space="preserve">Ao documentarem os padrões de *Filtro de Alinhamento e Prontidão: Perguntas de...* na operação de São Paulo e Florianópolis, **Lucas e Marina** criaram uma trava clara</t>
  </si>
  <si>
    <t xml:space="preserve">O fecho dá o tema de hardware a Lucas e Marina e contradiz a l. 4472 (Henrique). O parágrafo se repete palavra por palavra no Cap. 23 (l. 5076).</t>
  </si>
  <si>
    <t xml:space="preserve">Unificar o capítulo no arquétipo escolhido e fechar retomando a cena de Viracopos, ou cortar.</t>
  </si>
  <si>
    <t xml:space="preserve">O custo total da sua lista de materiais e montagem (*BOM*) em escala de 1.000 unidades representa menos de 25% a 30% do preço final</t>
  </si>
  <si>
    <t xml:space="preserve">"Multiplicado por três" implica BOM de até um terço do preço (33%). O corte de 25% a 30% equivale a 3,3 a 4 vezes.</t>
  </si>
  <si>
    <t xml:space="preserve">Seu preço final é pelo menos três vezes o BOM em escala de 1.000 unidades (BOM até um terço do preço)?</t>
  </si>
  <si>
    <t xml:space="preserve">**O Financiamento do Vale da Morte e os Incentivos Industriais (Lei de Informática, PPB, ZFM e Mover):**</t>
  </si>
  <si>
    <t xml:space="preserve">A pergunta 3 passa de 100 palavras e copia o parágrafo de abertura (mesmo título, mesmas leis). Ninguém responde a isso num filtro.</t>
  </si>
  <si>
    <t xml:space="preserve">Você já tem plano para financiar TRL 4 a 7 com subvenção (Finep, PIPE, EMBRAPII) e verbas obrigatórias de P&amp;D (Lei de Informática, Mover), e sabe o efeito da ZFM no seu BOM?</t>
  </si>
  <si>
    <t xml:space="preserve">envie o arquivo de projeto (*BOM* e esquemático) do seu protótipo para cotação preliminar em duas montadoras eletrônicas (*EMS*) nacionais</t>
  </si>
  <si>
    <t xml:space="preserve">Num capítulo que insiste em proteger a PI, manda o esquemático a terceiros sem NDA e sem depósito prévio.</t>
  </si>
  <si>
    <t xml:space="preserve">Assine NDA com as duas EMS. Se a invenção ainda não foi depositada, mande só o BOM e as especificações de montagem.</t>
  </si>
  <si>
    <t xml:space="preserve">CAPÍTULO 22</t>
  </si>
  <si>
    <t xml:space="preserve">bateu à porta em Belo Horizonte, a **Dra. Camila** teve de redesenhar *A Regra Invisível do Jogo: A Ilusão do Frete...* do zero</t>
  </si>
  <si>
    <t xml:space="preserve">Dra. Camila (clínica odontológica em BH) num capítulo de frete. Rafael e Bia (D2C, peso logístico, ruptura de estoque) são o arquétipo do tema e não aparecem. E não se redesenha uma regra do jogo.</t>
  </si>
  <si>
    <t xml:space="preserve">Trocar por Rafael e Bia: o frete do D2C de Recife que vazou para o WhatsApp do transportador quando o subsídio acabou. Retomar a cena no Teste do WhatsApp do filtro.</t>
  </si>
  <si>
    <t xml:space="preserve">[[IGNICAO-Vol-8-Juridico-LGPD-e-Seguranca|Capítulo 7: Direito do Trabalho (Vol. 8)]]</t>
  </si>
  <si>
    <t xml:space="preserve">No mapa atual, Direito do Trabalho é o Cap. 6 do Vol. 8. O Cap. 7 é Direito do Consumidor. O link ainda aponta para o volume, não para o capítulo.</t>
  </si>
  <si>
    <t xml:space="preserve">Apontar para a âncora do Cap. 6 do Vol. 8 (Direito do Trabalho para Startups), como já faz a l. 11150 deste volume, e corrigir o rótulo para "Capítulo 6: Direito do Trabalho (Vol. 8)".</t>
  </si>
  <si>
    <t xml:space="preserve">frente a cerca de 8% nos Estados Unidos e 10% na média europeia</t>
  </si>
  <si>
    <t xml:space="preserve">O parágrafo repete o dado da l. 4652 com outras fontes e outro número para a Europa (lá, 8% a 9%, aqui, 10%). Remendo que ficou ao lado do original.</t>
  </si>
  <si>
    <t xml:space="preserve">Cortar o parágrafo da l. 4654 e manter um dado só, com fonte e ano do levantamento (ILOS ou FDC), e o mesmo comparativo para EUA e Europa.</t>
  </si>
  <si>
    <t xml:space="preserve">Pelo estudo anual do ILOS, o custo logístico do Brasil foi de 15,5% do PIB em 2025 (15,6% em 2024), acima da faixa de 12% a 15% do livro. O mesmo estudo dá 8,8% para os EUA.</t>
  </si>
  <si>
    <t xml:space="preserve">https://www.cnnbrasil.com.br/infra/custo-logistico-cai-mas-ainda-consome-155-do-pib/, https://timesbrasil.com.br/brasil/custos-com-logistica-representam-uma-parcela-maior-do-pib-no-brasil-do-que-nos-eua/</t>
  </si>
  <si>
    <t xml:space="preserve">segundo o Plano Nacional de Logística da EPE/Ministério dos Transportes e a CNT</t>
  </si>
  <si>
    <t xml:space="preserve">O PNL é da EPL (hoje Infra S.A.), não da EPE, que cuida de energia. O erro volta na l. 4959. O item ainda perde o rótulo em negrito e fecha com parênteses aninhados.</t>
  </si>
  <si>
    <t xml:space="preserve">"segundo o Plano Nacional de Logística (EPL, hoje Infra S.A.) e a CNT". Dar ao item o rótulo **Dependência excessiva de rodovias:** e passar o dado dos EUA para frase própria, checando no BTS os modais somados.</t>
  </si>
  <si>
    <t xml:space="preserve">O PNL 2035 foi elaborado pela EPL (Empresa de Planejamento e Logística), estatal ligada ao então Ministério da Infraestrutura, e não pela EPE, que cuida de energia. O estudo dava ao caminhão 67,6% da carga em 2017 e até 53% em 2035.</t>
  </si>
  <si>
    <t xml:space="preserve">https://agenciainfra.com/blog/?p=7046</t>
  </si>
  <si>
    <t xml:space="preserve">precisa operar em conformidade estrita com seis instrumentos regulatórios e securitários:</t>
  </si>
  <si>
    <t xml:space="preserve">Anuncia seis instrumentos e a lista traz cinco.</t>
  </si>
  <si>
    <t xml:space="preserve">"com cinco instrumentos", ou desdobrar o item 4 em documentos fiscais (NF-e e CT-e) e manifesto (MDF-e).</t>
  </si>
  <si>
    <t xml:space="preserve">(embora o STF, na ADI 6031, tenha modulado a proporcionalidade da multa civil)</t>
  </si>
  <si>
    <t xml:space="preserve">Pelo que se sabe, a ADI 6031 manteve a indenização em dobro do frete (art. 8º da Lei 10.209/2001), e a redução proporcional foi discutida no STJ. Checar resultado e tribunal.</t>
  </si>
  <si>
    <t xml:space="preserve">Descrever o resultado exato, por exemplo "(o STF validou a regra na ADI 6031, e o STJ admite reduzir o valor quando excessivo)", se a checagem confirmar.</t>
  </si>
  <si>
    <t xml:space="preserve">Na ADI 6031 (rel. min. Cármen Lúcia, julgada em 27/3/2020) o STF reconheceu a constitucionalidade do vale-pedágio obrigatório da Lei 10.209/2001, sem modulação da multa. Nas ações de indenização em dobro do frete, o TJRS exige do transportador prova dos pedágios da rota e do pagamento.</t>
  </si>
  <si>
    <t xml:space="preserve">https://www.vademecumprevidenciario.com.br/jurisprudencia/eme/280.0519.2990.7746</t>
  </si>
  <si>
    <t xml:space="preserve">Todo transportador autônomo precisa estar inscrito no RNTRC (Registro Nacional de Transportadores Rodoviários de Cargas), mantido pela ANTT.</t>
  </si>
  <si>
    <t xml:space="preserve">As subseções antigas (ANTT e TAC, NF-e e CT-e) repetem a lista numerada logo acima: RNTRC é definido duas vezes, e NF-e, CT-e e MDF-e também. Lista nova colada sobre texto velho.</t>
  </si>
  <si>
    <t xml:space="preserve">Fundir: manter a lista de 1 a 5 e levar para ela o que só as subseções têm (Lei 11.442, alerta de responsabilidade da plataforma). Cortar o resto.</t>
  </si>
  <si>
    <t xml:space="preserve">Verifique o status do RNTRC de cada motorista no cadastro: e automatize a verificação periódica</t>
  </si>
  <si>
    <t xml:space="preserve">Dois-pontos herdados de travessão antes de "e". O erro se repete no capítulo: "design do produto: não como afterthought", "endereçamento precário: contra", "como empregado: não autônomo".</t>
  </si>
  <si>
    <t xml:space="preserve">Verifique o RNTRC de cada motorista no cadastro e automatize a verificação periódica. Nos outros casos, trocar os dois-pontos por vírgula ou ponto.</t>
  </si>
  <si>
    <t xml:space="preserve">cada um com sua API, prazo de processamento e regras de cancelamento</t>
  </si>
  <si>
    <t xml:space="preserve">Contradiz a l. 4691, que acabou de dizer que todos seguem leiaute nacional unificado. O parêntese corrigiu uma frase e esqueceu a seguinte.</t>
  </si>
  <si>
    <t xml:space="preserve">O leiaute é nacional, mas cada SEFAZ autorizadora tem endereço próprio, janelas de indisponibilidade e regras de contingência.</t>
  </si>
  <si>
    <t xml:space="preserve">Veículos de transporte refrigerado precisam de habilitação específica.</t>
  </si>
  <si>
    <t xml:space="preserve">Seção vaga: não cita a RDC ANVISA 430/2020 (boas práticas de distribuição e transporte de medicamentos) nem a divisão de competência com vigilâncias locais e MAPA no caso de alimentos.</t>
  </si>
  <si>
    <t xml:space="preserve">Nomear a RDC 430/2020 para medicamentos e dizer quem licencia o transporte refrigerado de alimentos (vigilância sanitária local, MAPA para produtos de origem animal). Checar as normas vigentes.</t>
  </si>
  <si>
    <t xml:space="preserve">(declarada constitucional pelo STF na ADI 5956 e atualizada periodicamente pela ANTT conforme o preço do óleo diesel S10)</t>
  </si>
  <si>
    <t xml:space="preserve">Até onde se sabe, o STF adiou várias vezes o julgamento das ADIs do piso do frete (5956, 5959 e 5964) sem decisão de mérito. "Declarada constitucional" é provável erro.</t>
  </si>
  <si>
    <t xml:space="preserve">"(questionada no STF nas ADIs 5956, 5959 e 5964, sem julgamento de mérito até [data checada])". Se houve decisão, citar data e resultado.</t>
  </si>
  <si>
    <t xml:space="preserve">O STF não declarou a Lei 13.703/2018 constitucional. As ADIs 5956, 5959 e 5964, relatadas por Luiz Fux, seguiam sem julgamento de mérito em agosto de 2026. Só os processos judiciais sobre o tema estão suspensos, e a lei e as tabelas da ANTT seguem eficazes.</t>
  </si>
  <si>
    <t xml:space="preserve">https://www.migalhas.com.br/depeso/461521/sancionada-mas-nao-pacificada-fragilidade-juridica-por-tras-do-piso</t>
  </si>
  <si>
    <t xml:space="preserve">que ampliam a demanda por softwares de planejamento intermodal. A tabela é definida pela ANTT por tipo de carga e distância.</t>
  </si>
  <si>
    <t xml:space="preserve">O bloco sobre 2033 (reforma tributária, DT-e, ADC 48, ferrovias e cabotagem) foi enxertado no meio do parágrafo do frete mínimo, que termina com a frase da tabela órfã.</t>
  </si>
  <si>
    <t xml:space="preserve">Levar o bloco para subseção própria ("O que muda até 2033") e devolver a frase da tabela da ANTT ao parágrafo do frete mínimo.</t>
  </si>
  <si>
    <t xml:space="preserve">Software de gestão de frotas e transporte. Inclui roteirização, controle de custo por viagem, manutenção preventiva de frota, gestão de motoristas e integração com NF-e/CT-e.</t>
  </si>
  <si>
    <t xml:space="preserve">A seção "Segmentos logtech" vira ficha telegráfica (frases sem sujeito, "Comprador típico:", "Ticket médio:"), sem caso nem número com fonte, e quebra o tom do capítulo.</t>
  </si>
  <si>
    <t xml:space="preserve">Converter em prosa curta por segmento, com um caso e um número datado, ou assumir a tabela da l. 4794 como referência e cortar as fichas.</t>
  </si>
  <si>
    <t xml:space="preserve">O que expulsa motorista e embarcador da plataforma não é a alíquota em si, mas cobrar intermediação sem agregar infraestrutura</t>
  </si>
  <si>
    <t xml:space="preserve">Mesma antítese da l. 4813 ("não é o percentual nominal da comissão em si, e sim..."). "Alíquota" é termo de tributo, não de comissão.</t>
  </si>
  <si>
    <t xml:space="preserve">Dizer uma vez, em unit economics: "Motorista e embarcador aceitam pagar comissão quando a plataforma entrega seguro, CT-e, CIOT, vale-pedágio e antecipação."</t>
  </si>
  <si>
    <t xml:space="preserve">e que atingiu status de unicórnio com aportes de SoftBank, Tencent e Goldman Sachs</t>
  </si>
  <si>
    <t xml:space="preserve">Status de unicórnio e lista de investidores não confirmados. A Frete.com é apresentada três vezes no capítulo (l. 4684, 4766 e 4862) com descrições quase iguais.</t>
  </si>
  <si>
    <t xml:space="preserve">Checar avaliação e investidores, com fonte e ano. Apresentar a empresa uma vez e depois só citar o nome.</t>
  </si>
  <si>
    <t xml:space="preserve">plataformas sustentáveis cobram uma taxa líquida de **4% a 10% sobre o volume transacionado</t>
  </si>
  <si>
    <t xml:space="preserve">O take rate muda no capítulo: na abertura, 8% provoca fuga (l. 4635). A l. 4764 e a tabela dão 3% a 8%. Aqui são 4% a 10%, com piso de 4% e fuga só acima de 12%.</t>
  </si>
  <si>
    <t xml:space="preserve">Fixar uma faixa (por exemplo, 3% a 8% com serviços embutidos) e explicar que a startup da abertura perde o cliente porque cobra 8% sem serviço. Alinhar piso e teto nas três passagens.</t>
  </si>
  <si>
    <t xml:space="preserve">% das cargas postadas que encontram transportador em menos de X horas</t>
  </si>
  <si>
    <t xml:space="preserve">Placeholder "X" não preenchido vazou para o leitor.</t>
  </si>
  <si>
    <t xml:space="preserve">Dar a referência, por exemplo "em menos de 4 horas na carga lotação", com fonte, ou "dentro do prazo que o embarcador exige".</t>
  </si>
  <si>
    <t xml:space="preserve">**Intelipost** (adquirida pelo grupo Descartes em 2021) e **Frete Rápido** (adquirida pela Nuvemshop em 2024)</t>
  </si>
  <si>
    <t xml:space="preserve">As duas aquisições não foram confirmadas. Se não ocorreram, o capítulo erra sobre duas empresas reais.</t>
  </si>
  <si>
    <t xml:space="preserve">Checar comprador, ano e fonte de cada uma. Sem confirmação, retirar os parênteses.</t>
  </si>
  <si>
    <t xml:space="preserve">A empresa investiu em terminais automatizados de *cross-docking* com *sorters* ópticos capazes de processar centenas de milhares de pacotes por dia</t>
  </si>
  <si>
    <t xml:space="preserve">Repete o parágrafo anterior (sorters ópticos, centenas de milhares de pacotes, adensamento), que já repetia a l. 4854. O caso Loggi não traz um número verificável.</t>
  </si>
  <si>
    <t xml:space="preserve">Fundir os dois parágrafos e trazer um dado datado e com fonte (volume diário ou custo por pacote num ano).</t>
  </si>
  <si>
    <t xml:space="preserve">(BikeItaú em São Paulo, Rio, Brasília; Bike Giro em outras cidades)</t>
  </si>
  <si>
    <t xml:space="preserve">A Tembici volta no Cap. 23 (l. 4988 e 5054) e no 17 (l. 4045). "Bike Giro" e Brasília não foram confirmados, e chamar de B2G o patrocínio de banco é impreciso (é B2B).</t>
  </si>
  <si>
    <t xml:space="preserve">Tirar a Tembici do Cap. 22 e remeter ao 23. Checar marcas e cidades e descrever o modelo como concessão municipal com patrocínio privado.</t>
  </si>
  <si>
    <t xml:space="preserve">o STF tem cassado decisões da Justiça do Trabalho e julga o tema em repercussão geral (Tema 1.291, com parecer da PGR contrário ao vínculo empregatício)</t>
  </si>
  <si>
    <t xml:space="preserve">Status do Tema 1.291 em outubro de 2026 precisa checagem, e o texto diverge do Cap. 23 (l. 4974). "PGR" aqui é a Procuradoria, mas no capítulo PGR é Plano de Gerenciamento de Riscos.</t>
  </si>
  <si>
    <t xml:space="preserve">Checar o andamento e usar o mesmo texto nos dois capítulos. Escrever "Procuradoria-Geral da República" por extenso.</t>
  </si>
  <si>
    <t xml:space="preserve">O STF julga em repercussão geral recursos de Uber e Rappi contra decisões que reconheceram vínculo. Após as sustentações de 1º/10/2025, os votos começaram em 27/8/2026, e a PGR opinou contra o vínculo. Entre janeiro e agosto de 2023 o STF acolheu 63% de 324 pedidos para anular vínculos reconhecidos.</t>
  </si>
  <si>
    <t xml:space="preserve">https://portaldeprefeitura.com.br/brasil/stf-retoma-julgamento-sobre-vinculo-de-emprego-no-caso-de-uber/630939/ | https://www.infomoney.com.br/?p=2369236</t>
  </si>
  <si>
    <t xml:space="preserve">passou a ter a obrigação legal de contratar diretamente **três seguros obrigatórios**</t>
  </si>
  <si>
    <t xml:space="preserve">A l. 4676 fala em dois seguros obrigatórios (RC-DC "junto com o RCTR-C"). Aqui são três, com o RC-V. O parágrafo também repete quase toda a l. 4676.</t>
  </si>
  <si>
    <t xml:space="preserve">Alinhar a l. 4676 aos três seguros e deixar o detalhe num lugar só.</t>
  </si>
  <si>
    <t xml:space="preserve">Com o filtro de *Filtro de Alinhamento e Prontidão: Perguntas de...* implantado em Belo Horizonte, a **Dra. Camila** eliminou o improviso comercial</t>
  </si>
  <si>
    <t xml:space="preserve">O fecho de molde repete o arquétipo errado (clínica odontológica num capítulo de frete) e produz "o filtro de Filtro".</t>
  </si>
  <si>
    <t xml:space="preserve">Cortar ou trocar por Rafael e Bia, retomando o Teste do WhatsApp.</t>
  </si>
  <si>
    <t xml:space="preserve">CAPÍTULO 23</t>
  </si>
  <si>
    <t xml:space="preserve">O empreendedor "turista" lembra da febre dos patinetes elétricos e dos aplicativos de carona subsidiados: ele importa veículos leves</t>
  </si>
  <si>
    <t xml:space="preserve">"Lembra da febre" diz o contrário do pretendido: quem lembra do fracasso não o repete. O sentido é "se encanta com".</t>
  </si>
  <si>
    <t xml:space="preserve">O empreendedor turista se encanta com a febre dos patinetes e dos aplicativos de carona subsidiados, importa veículos leves e os espalha pelas calçadas...</t>
  </si>
  <si>
    <t xml:space="preserve">corta o consumo de diesel em 12%, derruba acidentes em 50% e comprova a economia em 30 dias nunca mais é desligado da frota</t>
  </si>
  <si>
    <t xml:space="preserve">Números dados como regra viram, adiante, teto de faixas divulgadas por fornecedores (8% a 12% e 30% a 50%, l. 4992 e 4999). "Nunca mais" é absoluto.</t>
  </si>
  <si>
    <t xml:space="preserve">Quem prova em 30 dias corte de 8% a 12% no diesel e de 30% a 50% nos sinistros (faixas divulgadas pelos fornecedores) dificilmente é desligado da frota.</t>
  </si>
  <si>
    <t xml:space="preserve">No enfrentamento prático de **MOBITECH: MOBILIDADE URBANA, GESTÃO DE FROTAS,...** em São Paulo e Florianópolis, **Lucas e Marina** perceberam</t>
  </si>
  <si>
    <t xml:space="preserve">Lucas e Marina (tesouraria preditiva) em mobilidade, sem cena. Henrique (frotas no interior do PR e do MT) ou Rafael e Bia (entregas) caberiam. A frase é idêntica à do Cap. 21 (l. 4466).</t>
  </si>
  <si>
    <t xml:space="preserve">Trocar por cena do arquétipo do tema, por exemplo Henrique perdendo caminhões de usina para roubo e diesel, e fechar o filtro nela.</t>
  </si>
  <si>
    <t xml:space="preserve">ao lado do contingente mapeado pela PNAD Contínua do IBGE no item 3 a seguir</t>
  </si>
  <si>
    <t xml:space="preserve">A fonte do item 3 foi parar no item 1, que fica sem sentido, e o item 3 ("mais de 1,7 milhão de trabalhadores") ficou sem fonte. O item 1 ainda repete "EPE" por EPL.</t>
  </si>
  <si>
    <t xml:space="preserve">Cortar do item 1 e escrever no item 3: "mais de 1,7 milhão de trabalhadores em aplicativos (PNAD Contínua, IBGE, [ano])". Checar e datar também a frota do item 2.</t>
  </si>
  <si>
    <t xml:space="preserve">em 2026, o PR aplica 1,9% geral; DF, RS e PE isentam elétricos; MG exige fabricação no estado; e SP cobra 4% de carros elétricos puros</t>
  </si>
  <si>
    <t xml:space="preserve">Alíquotas e isenções de IPVA mudam por lei estadual todo ano. O retrato de 2026 por estado precisa de checagem um a um.</t>
  </si>
  <si>
    <t xml:space="preserve">Checar cada estado na legislação de 2026 e citar a fonte. Avaliar trocar o retrato por regra geral e remeter a uma tabela datada.</t>
  </si>
  <si>
    <t xml:space="preserve">Em 2026 o PR baixou o IPVA geral para 1,9%, DF, RS e PE isentam o elétrico (também PB, RN, AC e TO), MG só isenta o elétrico fabricado no estado e SP cobra 4% do elétrico puro.</t>
  </si>
  <si>
    <t xml:space="preserve">https://www.vrum.com.br/aceleradas/2026/07/7471454-ipva-para-carro-eletrico-em-2026-guia-de-isencao-e-descontos-por-estado.html</t>
  </si>
  <si>
    <t xml:space="preserve">cujo julgamento foi suspenso em outubro de 2025 e repautado em 2026 com parecer da PGR contrário ao vínculo empregatício</t>
  </si>
  <si>
    <t xml:space="preserve">Cronologia processual precisa de checagem em outubro de 2026. O Cap. 22 (l. 4894) trata do mesmo tema sem essa cronologia, e os dois textos divergem.</t>
  </si>
  <si>
    <t xml:space="preserve">Checar o andamento real do Tema 1.291 e usar o mesmo parágrafo nos dois capítulos, ou remeter de um para o outro.</t>
  </si>
  <si>
    <t xml:space="preserve">Já na micromobilidade, o Brasil viu na prática entre 2018 e o início de 2020, com o caso emblemático da **Grow</t>
  </si>
  <si>
    <t xml:space="preserve">Frase partida: "viu na prática" fica sem objeto, que só aparece depois dos dois-pontos, quatro linhas abaixo. Os travessões do aposto viraram vírgula e dois-pontos.</t>
  </si>
  <si>
    <t xml:space="preserve">Entre 2018 e 2020, a micromobilidade provou que patinete sem estação não fecha a conta. A Grow (Yellow e Grin) captou mais de US$ 150 milhões, espalhou dezenas de milhares de patinetes e encerrou a operação em 2020.</t>
  </si>
  <si>
    <t xml:space="preserve">precisou encerrar a operação de patinetes e entrar em recuperação judicial em 2020</t>
  </si>
  <si>
    <t xml:space="preserve">A data e a existência do pedido de recuperação judicial da Grow, e o total captado, precisam de checagem.</t>
  </si>
  <si>
    <t xml:space="preserve">Checar e citar fonte e data. Se o pedido não se confirmar, escrever só "encerrou a operação no Brasil em 2020".</t>
  </si>
  <si>
    <t xml:space="preserve">A Grow, dona da Yellow e da Grin, pediu recuperação judicial em meados de 2020, e a Justiça de São Paulo aceitou o pedido em setembro de 2020. Em 6/11/2023 a Justiça decretou a falência da empresa.</t>
  </si>
  <si>
    <t xml:space="preserve">https://startups.com.br/negocios/crise/fim-justica-decreta-falencia-da-yellow-e-grin-de-bikes-e-patinetes/</t>
  </si>
  <si>
    <t xml:space="preserve">o gasto com gasolina fica na faixa de R$ 750 a R$ 1.000 aos preços médios da ANP</t>
  </si>
  <si>
    <t xml:space="preserve">A conta para no meio e não compara com a moto elétrica. Pela tabela (l. 5039), a assinatura sai por R$ 950 a R$ 1.500 ao mês. O Cap. 17 (l. 4045) promete "a conta de TCO no Capítulo 23".</t>
  </si>
  <si>
    <t xml:space="preserve">Fechar a conta: moto a combustão própria (parcela, gasolina, manutenção, depreciação) contra assinatura elétrica com troca de bateria, no mesmo mês e com a mesma quilometragem.</t>
  </si>
  <si>
    <t xml:space="preserve">**Atenção ao risco regulatório e judicial do fretamento por aplicativo:**</t>
  </si>
  <si>
    <t xml:space="preserve">Abre com rótulo enfático e segue uma frase de cerca de 130 palavras. O fim ("preços 30% a 50% menores que a rodoviária tradicional") não diz quem cobra menos nem de onde vem o número.</t>
  </si>
  <si>
    <t xml:space="preserve">Quebrar em três frases: o conflito do circuito fechado, a reação das plataformas (revenda de passagens de linhas autorizadas) e o desconto, com fonte. Checar também os 130 milhões de passageiros por ano.</t>
  </si>
  <si>
    <t xml:space="preserve">precisa ser recuperado pela margem bruta da mensalidade em menos de **6 a 9 meses**</t>
  </si>
  <si>
    <t xml:space="preserve">Pela tabela (R$ 90 a R$ 280 por mês, margem de 65% a 78%), um kit de R$ 2.200 leva cerca de 10 meses só para pagar o hardware, sem CAC. Abaixo de 8 meses, só kit barato com mensalidade alta.</t>
  </si>
  <si>
    <t xml:space="preserve">Casar faixas: rastreador simples (R$ 600) e câmera dupla (R$ 2.200), cada um com sua mensalidade, e mostrar o payback de cada par já com o CAC.</t>
  </si>
  <si>
    <t xml:space="preserve">provaram que o segredo de uma startup *asset-heavy* de veículos não é comprar carros com dinheiro de Venture Capital, mas sim separar cirurgicamente</t>
  </si>
  <si>
    <t xml:space="preserve">Antítese "não é X, mas sim Y", advérbio da lista proibida ("cirurgicamente") e "provaram" sem dado. A estrutura de FIDC e debêntures da Turbi não tem fonte.</t>
  </si>
  <si>
    <t xml:space="preserve">Kovi e Turbi separaram o capital de tecnologia (equity) do capital de frota (dívida estruturada). Citar a emissão de cada uma, com ano e fonte.</t>
  </si>
  <si>
    <t xml:space="preserve">(como demonstraram os casos de fabricantes e montadoras de motocicletas elétricas no Brasil que tentaram escalar vendas diretas ao consumidor final</t>
  </si>
  <si>
    <t xml:space="preserve">"Caso" anônimo e circular: o parêntese repete a oração principal sem nome, data nem número, e não prova nada.</t>
  </si>
  <si>
    <t xml:space="preserve">Nomear o caso, com fonte, depois de checar (fabricante, ano, pedido de recuperação judicial) ou cortar o parêntese.</t>
  </si>
  <si>
    <t xml:space="preserve">sua margem operacional será negativa a partir do 14º mês de vida da frota</t>
  </si>
  <si>
    <t xml:space="preserve">Precisão inventada: o 14º mês não vem de conta nem de fonte.</t>
  </si>
  <si>
    <t xml:space="preserve">"tende a ficar negativa já no segundo ano", ou mostrar a conta com a curva de manutenção brasileira contra a europeia.</t>
  </si>
  <si>
    <t xml:space="preserve">existe protocolo automatizado de cobrança semanal, bloqueio preventivo seguro e equipe de recuperação física de veículos</t>
  </si>
  <si>
    <t xml:space="preserve">Bloqueio remoto por inadimplência tem limites no CDC e em norma de trânsito (risco com o veículo em movimento) e gera litígio. Falta ressalva jurídica.</t>
  </si>
  <si>
    <t xml:space="preserve">Acrescentar: "bloqueio previsto em contrato, acionado só com o veículo parado e validado por advogado". Checar a norma do CONTRAN vigente.</t>
  </si>
  <si>
    <t xml:space="preserve">O bloqueio remoto de veículo locado é aceito pela Justiça quando há cláusula expressa, clara e destacada no contrato. Em abril de 2026 a 2ª Turma Recursal do TJPR validou o bloqueio de carro que entrou em área de fronteira proibida pelo contrato e negou dano moral. Sem previsão contratual e cuidado na execução, o bloqueio gera litígio.</t>
  </si>
  <si>
    <t xml:space="preserve">https://www.legjur.com/jurisprudencia/eme/668.1026.2640.8104</t>
  </si>
  <si>
    <t xml:space="preserve">**Governança prática em MOBITECH: MOBILIDADE URBANA, GESTÃO DE FROTAS,...:** Ao documentarem os padrões</t>
  </si>
  <si>
    <t xml:space="preserve">O fecho é cópia literal do Cap. 21 (l. 4612), com Lucas e Marina de novo fora do tema.</t>
  </si>
  <si>
    <t xml:space="preserve">Cortar ou retomar a cena dos patinetes com o arquétipo escolhido para o capítulo.</t>
  </si>
  <si>
    <t xml:space="preserve">**A Prova dos 10% no Combustível e na Oficina:**</t>
  </si>
  <si>
    <t xml:space="preserve">O rótulo fala em 10%, mas a pergunta pede economia de três vezes a mensalidade. São dois critérios diferentes.</t>
  </si>
  <si>
    <t xml:space="preserve">A Prova do 3x: o piloto de 30 dias em 20 veículos mostra economia mensal pelo menos três vezes maior que a mensalidade por placa?</t>
  </si>
  <si>
    <t xml:space="preserve">CAPÍTULO 24</t>
  </si>
  <si>
    <t xml:space="preserve">### A Regra Invisível do Jogo: A Máquina Silenciosa da Taxa de Administração, do Desconto de Montadora e do Giro de Pátio</t>
  </si>
  <si>
    <t xml:space="preserve">Título em fórmula repetido nos três capítulos, com dois adjetivos proibidos (invisível, silenciosa) e Title Case. Promete segredo onde o corpo traz regra pública.</t>
  </si>
  <si>
    <t xml:space="preserve">Trocar por título concreto em caixa normal, por exemplo "Onde está o dinheiro: taxa de administração, desconto de montadora e giro de pátio". Repetir a troca em 5258 e 5576.</t>
  </si>
  <si>
    <t xml:space="preserve">O fundador "turista", educado apenas por podcasts da Califórnia, jamais olha para consórcios, locação de máquinas pesadas (*rental*) ou comércio de autopeças e seminovos: porque essas indústrias</t>
  </si>
  <si>
    <t xml:space="preserve">Abertura na fórmula do "turista", sem caso nem número. O dois-pontos antes de "porque" (sobra do travessão) quebra a causa. Os "impérios multibilionários" ficam sem nome.</t>
  </si>
  <si>
    <t xml:space="preserve">Abrir com um caso real e um número, como a locadora que comprou frota a CDI baixo em 2021 e viu o juro engolir a margem em 2022. Depois: "...e seminovos, porque esses mercados só funcionam assim no Brasil."</t>
  </si>
  <si>
    <t xml:space="preserve">a administradora cobra 15% a 22% de taxa de administração com **risco zero de funding bancário** (pois a poupança dos consorciados financia o grupo) e lucra no float do fundo comum e nos seguros embutidos</t>
  </si>
  <si>
    <t xml:space="preserve">Contradiz o próprio capítulo: 5125 diz que os rendimentos do fundo comum pertencem ao grupo (arts. 24 e 25 da Lei 11.795) e 5126 diz que o seguro é facultativo, com venda casada vedada.</t>
  </si>
  <si>
    <t xml:space="preserve">Reescrever: "cobra a taxa de administração sem tomar risco de funding e pode somar a comissão do seguro prestamista facultativo". Tirar "float" e "seguros embutidos" daqui e da tabela (5212).</t>
  </si>
  <si>
    <t xml:space="preserve">Na operação em Belo Horizonte, a virada de maturidade de a **Dra. Camila** em **CONSÓRCIOS ADMINISTRADOS (BACEN), RENTAL DE...** começou</t>
  </si>
  <si>
    <t xml:space="preserve">A dentista de BH aparece operando consórcio, rental e autopeças, contra a bíblia. Concordância errada ("de a"). Só volta em outro molde (5243). O gancho real dela (5174) fica sem uso.</t>
  </si>
  <si>
    <t xml:space="preserve">Trocar por cena com Henrique (linha amarela e máquinas agrícolas no MT) ou ligar Camila ao item 5174: alugar o laser em vez de repetir a compra por impulso do Vol. 1. Corrigir para "da Dra. Camila".</t>
  </si>
  <si>
    <t xml:space="preserve">que mantém rodando uma frota nacional de mais de **115 milhões de veículos** com idade média superior a 10 anos</t>
  </si>
  <si>
    <t xml:space="preserve">Choca com 5182: frota registrada acima de 123 milhões e circulante de 62,1 milhões. "Mantém rodando" indica frota circulante, que é metade do número dado aqui.</t>
  </si>
  <si>
    <t xml:space="preserve">Usar um só par de números, com fonte e ano: "frota registrada de cerca de 123 milhões (Senatran) e circulante de cerca de 62 milhões (Sindipeças)". Conferir os valores de 2025.</t>
  </si>
  <si>
    <t xml:space="preserve">(com R$ 378 bilhões comercializados em cotas no consolidado anual da ABAC divulgado em 2025)</t>
  </si>
  <si>
    <t xml:space="preserve">O mesmo parágrafo dá R$ 378 bilhões e "mais de R$ 350 bilhões por ano" para o mesmo indicador, além de 10,5 milhões de consorciados. Dado da ABAC muda todo ano.</t>
  </si>
  <si>
    <t xml:space="preserve">Ficar com um número só, com ano-base: "R$ X bilhões em créditos comercializados em 2025 (ABAC)". Conferir também o total de consorciados ativos.</t>
  </si>
  <si>
    <t xml:space="preserve">que permite às empresas substituírem CapEx imobilizado por OpEx 100% dedutível do Imposto de Renda</t>
  </si>
  <si>
    <t xml:space="preserve">Vale só para quem está no Lucro Real. Empresa do Simples ou do Presumido não deduz despesa. O próprio texto (5160) admite que a compra também deduz depreciação.</t>
  </si>
  <si>
    <t xml:space="preserve">Reescrever: "...troca CapEx por despesa de locação, dedutível para quem está no Lucro Real. Como a compra também deduz depreciação, o ganho real é de caixa e de prazo."</t>
  </si>
  <si>
    <t xml:space="preserve">A despesa de locação só reduz IRPJ e CSLL no Lucro Real. No Presumido e no Simples o imposto incide sobre a receita e a despesa não muda a conta. No Real a compra também deduz depreciação, então o ganho é de caixa e de prazo.</t>
  </si>
  <si>
    <t xml:space="preserve">https://www.planalto.gov.br/ccivil_03/leis/2003/l10.833.htm | https://www.planalto.gov.br/ccivil_03/leis/l9249.htm</t>
  </si>
  <si>
    <t xml:space="preserve">Na reforma tributária do consumo (EC 132/2023 e LC 214/2025, com transição a partir de 2026), a administração de consórcios enquadra-se no regime específico dos serviços financeiros</t>
  </si>
  <si>
    <t xml:space="preserve">A seção de consórcios abre com um parágrafo tributário que cobre os três setores e o programa Mover. Ele interrompe a explicação antes de dizer o que é consórcio.</t>
  </si>
  <si>
    <t xml:space="preserve">Mover o parágrafo para um bloco "Tributação dos três setores" depois da seção 3, ou para a Síntese. Abrir a seção 1 direto na história e na mecânica do consórcio (5119).</t>
  </si>
  <si>
    <t xml:space="preserve">Diferentemente de um banco: que precisa captar dinheiro caro em CDB/LCI pagando CDI, emprestar para o cliente correndo risco de crédito no próprio balanço e manter índice de Basileia</t>
  </si>
  <si>
    <t xml:space="preserve">Dois-pontos no lugar do travessão parte a frase. O padrão ": que", ": mas", ": o que", ": e" aparece cerca de 15 vezes no trecho (5095, 5182, 5427, 5491, 5543, 5640, 5679).</t>
  </si>
  <si>
    <t xml:space="preserve">Partir a frase: "Um banco capta caro em CDB pagando CDI, empresta com risco no próprio balanço e precisa cumprir Basileia. A administradora de consórcios não faz nada disso. Ela gere grupos..."</t>
  </si>
  <si>
    <t xml:space="preserve">sendo que o **art. 27, § 1º, da Lei nº 11.795/2008** e a regulamentação do Banco Central vigente em outubro de 2026</t>
  </si>
  <si>
    <t xml:space="preserve">A antecipação da taxa de administração está no art. 27, § 3º, como o próprio trecho diz em 5143. O § 1º trata da expressão das obrigações em percentual do preço do bem.</t>
  </si>
  <si>
    <t xml:space="preserve">Corrigir para "art. 27, § 3º" e manter a regra só aqui, onde ela explica a receita. Apagar a menção deslocada em 5143.</t>
  </si>
  <si>
    <t xml:space="preserve">A antecipação da taxa de administração está no art. 27, § 3º, da Lei 11.795/2008. É facultativa, serve a despesas de venda e corretagem, é exigível só no ato da assinatura do contrato e é deduzida da taxa ao longo do grupo. O § 1º manda expressar direitos e obrigações em percentual do preço do bem.</t>
  </si>
  <si>
    <t xml:space="preserve">https://www.planalto.gov.br/ccivil_03/_ato2007-2010/2008/lei/l11795.htm</t>
  </si>
  <si>
    <t xml:space="preserve">combinada às normas do BCB/CMN sobre autorização para funcionar e capital mínimo das administradoras, como a Resolução BCB nº 234/2022</t>
  </si>
  <si>
    <t xml:space="preserve">Não consigo confirmar que a Resolução BCB 234/2022 trate de autorização e capital mínimo de administradoras. A vigência da Resolução BCB 285/2023 ("desde julho de 2024", 5145) também pede conferência.</t>
  </si>
  <si>
    <t xml:space="preserve">Conferir número e objeto de cada norma no site do BCB. Na dúvida, citar só a Lei 11.795/2008 e a Resolução BCB 285/2023 e escrever "e normas do CMN e do BCB sobre autorização".</t>
  </si>
  <si>
    <t xml:space="preserve">A Resolução BCB 285, de 19/1/2023, dispõe sobre a constituição e o funcionamento de grupos de consórcio e vigora desde 1º/7/2024, data adiada pela Resolução BCB 362/2023. Não confirmei que a Resolução BCB 234/2022 trate de autorização ou capital mínimo de administradoras.</t>
  </si>
  <si>
    <t xml:space="preserve">https://www.mattosfilho.com.br/unico/postergada-norma-grupos-consorcios</t>
  </si>
  <si>
    <t xml:space="preserve">o estoque do Fundo Comum e do Fundo de Reserva aplicado em títulos públicos federais ou fundos DI entre o vencimento do boleto, a assembleia e o pagamento efetivo do bem ao fornecedor rende taxas de administração</t>
  </si>
  <si>
    <t xml:space="preserve">O parágrafo cita a lei que dá os rendimentos ao grupo e logo depois põe o float como receita da administradora. Não há base legal para cobrar sobre esse saldo. A tabela (5212) repete "+ Float".</t>
  </si>
  <si>
    <t xml:space="preserve">Tirar o float da lista de receitas. Se quiser registrar o ganho indireto, explicar que administradoras ligadas a bancos mantêm os recursos dos grupos na própria instituição.</t>
  </si>
  <si>
    <t xml:space="preserve">Pela Lei 11.795/2008, os rendimentos da aplicação dos recursos do grupo integram o fundo comum (art. 25, parágrafo único) e acrescem o crédito do contemplado (art. 24, § 1º). Não são receita da administradora, que se remunera pela taxa de administração.</t>
  </si>
  <si>
    <t xml:space="preserve">cuja remuneração vem como estipulante ou via corretora própria habilitada na SUSEP (que quita o saldo devedor da cota em caso de morte ou invalidez permanente do consorciado)</t>
  </si>
  <si>
    <t xml:space="preserve">O parêntese ficou preso à corretora, mas quem quita o saldo é o seguro. A comissão de 25% a 45% e a "receita altíssima" vêm sem fonte.</t>
  </si>
  <si>
    <t xml:space="preserve">"O seguro prestamista, que quita o saldo da cota em caso de morte ou invalidez, é facultativo. A administradora ganha como estipulante ou por corretora própria registrada na SUSEP." Dar fonte para a comissão ou tirá-la.</t>
  </si>
  <si>
    <t xml:space="preserve">(um "subgrupo VIP" onde a probabilidade matemática de contemplação é 5 a 10 vezes maior que no sorteio geral!)</t>
  </si>
  <si>
    <t xml:space="preserve">Precisão inventada. A chance no lance fixo depende de quantos ofertam o mesmo percentual em cada assembleia e pode ser menor que no sorteio. A exclamação reforça a promessa.</t>
  </si>
  <si>
    <t xml:space="preserve">Ensinar a conta: "a chance é o número de contemplações por lance fixo dividido pelas cotas que ofertam esse percentual. Peça à administradora o histórico das últimas assembleias."</t>
  </si>
  <si>
    <t xml:space="preserve">oferta **30% de Lance Embutido (R$ 300.000 descontados da própria carta)** somados a 10% de recurso próprio, pode contemplar a cota se vencer a disputa de lances da assembleia</t>
  </si>
  <si>
    <t xml:space="preserve">Exemplo remendado: o sujeito muda no meio (o consultor oferta, alguém contempla), dois parênteses de correção se empilham no fim e o "apenas" de "corrigida anualmente apenas" minimiza o custo.</t>
  </si>
  <si>
    <t xml:space="preserve">"O consultor vende uma carta de R$ 1 milhão. O cliente oferta lance de 40%: 30% embutidos e 10% do bolso. Se vencer, recebe R$ 700 mil sem juros, mas paga taxa e correção sobre R$ 1 milhão. Compare com um financiamento."</t>
  </si>
  <si>
    <t xml:space="preserve">(observada a permissão do art. 27, § 3º, da Lei 11.795/2008 para cobrança antecipada de parcela da taxa de administração)</t>
  </si>
  <si>
    <t xml:space="preserve">A permissão de antecipar a taxa aparece dentro da frase sobre o prazo de autorização no BCB, sem relação com o assunto. Parece correção colada no lugar errado.</t>
  </si>
  <si>
    <t xml:space="preserve">Apagar o parêntese e corrigir a referência em 5124 para o § 3º. A frase fica: "...processo de aprovação que leva de 12 a 24 meses, surgiram três modelos de negócio para quem não tem licença."</t>
  </si>
  <si>
    <t xml:space="preserve">a exemplo das parcerias operadas pela Ademicon com marcas como New Holland e Cresol</t>
  </si>
  <si>
    <t xml:space="preserve">Parcerias nomeadas sem fonte. Não consigo confirmar que New Holland e Cresol operem consórcio com a Ademicon. A lista de administradoras do mesmo item também merece conferência.</t>
  </si>
  <si>
    <t xml:space="preserve">Conferir cada parceria em fonte pública (site ou comunicado da administradora). Sem fonte, trocar por "redes de concessionárias de máquinas e cooperativas de crédito", sem nomes.</t>
  </si>
  <si>
    <t xml:space="preserve">1. **Consórcio como Canal Distribuído (*White-Label* / Parcerias de Distribuição sob Administradora Autorizada pelo BCB):** Pela **Lei nº 11.795/2008** e pela **Resolução BCB nº 285/2023**</t>
  </si>
  <si>
    <t xml:space="preserve">O item tem cerca de 170 palavras, parênteses aninhados e vários negritos. O leitor perde quem pode fazer o quê. O mesmo acontece em 5109, 5171 e 5233.</t>
  </si>
  <si>
    <t xml:space="preserve">Partir em três frases: quem pode administrar (só administradora autorizada pelo BCB), o que o parceiro faz (distribui com a marca dele e identifica a administradora) e quanto ganha (comissão parcelada).</t>
  </si>
  <si>
    <t xml:space="preserve">capturando uma **TIR superior a 25%–35% ao ano** com risco de crédito quase nulo (pois o devedor é o caixa do grupo fiscalizado pelo BCB!)</t>
  </si>
  <si>
    <t xml:space="preserve">Promessa de retorno sem ressalva. A cota excluída só devolve por sorteio ou no fim do grupo, que pode levar mais de dez anos, e a cessão depende da administradora. Plataformas não verificadas.</t>
  </si>
  <si>
    <t xml:space="preserve">Trocar por: "o retorno depende de quando a cota é sorteada. Se não for, o dinheiro volta só no fim do grupo e a TIR despenca. Simule os dois cenários antes de comprar." Conferir CotaBest e as demais.</t>
  </si>
  <si>
    <t xml:space="preserve">O mecanismo procede: o consorciado excluído concorre aos sorteios para receber o que pagou ao fundo comum, com rendimentos (arts. 22, § 2º, e 30 da Lei 11.795/2008). Como a data do sorteio é incerta e a devolução pode ficar para o fim do grupo, a TIR de 25% a 35% não tem base e o risco não é quase nulo.</t>
  </si>
  <si>
    <t xml:space="preserve">com empresas como **Vamos (B3: VAMO3)**, **Armac (B3: ARML3)**, **Mills (B3: MILS3)**, **Localiza/Unidas Pesados** ou locadoras regionais</t>
  </si>
  <si>
    <t xml:space="preserve">Depois da fusão entre Localiza e Unidas (2022), o nome "Localiza/Unidas Pesados" pode estar desatualizado. Ambev, Vale, Suzano, Raízen e Rumo aparecem como clientes sem fonte.</t>
  </si>
  <si>
    <t xml:space="preserve">Conferir o nome atual da operação de pesados. Trocar a lista de clientes por "usinas, mineradoras e operadores logísticos", sem marcas, ou citar contratos públicos.</t>
  </si>
  <si>
    <t xml:space="preserve">além de gerar **crédito integral de PIS/COFINS (9,25%) ou IBS/CBS na Reforma Tributária sobre bens de capital operacionais**!</t>
  </si>
  <si>
    <t xml:space="preserve">Crédito de PIS/COFINS sobre aluguel de veículo é disputado (Receita e CARF não tratam caminhão como máquina, art. 3º, IV, Lei 10.833). A compra também credita. O parêntese desmente o "escudo".</t>
  </si>
  <si>
    <t xml:space="preserve">Renomear para "A conta fiscal do aluguel" e dizer: "aluguel de máquina gera crédito de PIS/COFINS, o de veículo é discutido, e a compra também credita a depreciação. A vantagem real é de caixa. Simule com o contador."</t>
  </si>
  <si>
    <t xml:space="preserve">O aluguel de máquinas e equipamentos dá crédito de PIS e Cofins no Lucro Real (Lei 10.833/2003, art. 3º, IV), mas a Receita nega crédito sobre locação de veículos, como caminhões, por não serem máquinas nem equipamentos (SC Cosit 1/2014). A compra também credita pela depreciação.</t>
  </si>
  <si>
    <t xml:space="preserve">https://tributodevido.com.br/portal/pis-cofins-vedacao-de-creditos-para-locacao-de-veiculos/ | https://www.planalto.gov.br/ccivil_03/leis/2003/l10.833.htm</t>
  </si>
  <si>
    <t xml:space="preserve">Uma empresa média que vai à concessionária comprar 2 caminhões ou 1 escavadeira paga preço de tabela e financia a taxas de varejo.</t>
  </si>
  <si>
    <t xml:space="preserve">Ignora o Finame do BNDES e o próprio consórcio, que financiam caminhão e máquina para empresa média abaixo da taxa de varejo. Sem isso, a arbitragem do rental parece maior do que é.</t>
  </si>
  <si>
    <t xml:space="preserve">Acrescentar: "Ela ainda pode usar Finame ou consórcio, com custo menor que o crédito livre. A locadora ganha quando o desconto de volume e a manutenção embutida superam essa alternativa."</t>
  </si>
  <si>
    <t xml:space="preserve">$$\text{ROIC Anual do Rental} = \frac{\text{NOPAT (Lucro Operacional de Locação e Seminovos após Depreciação e IR/CSLL)}}{\text{Capital Investido Médio (Frota Líquida + Giro)}}$$_{</t>
  </si>
  <si>
    <t xml:space="preserve">Fórmula quebrada: subscrito solto depois do $$ e um underbrace fora do bloco. Ainda soma o ganho da revenda a um NOPAT que já inclui seminovos, contando duas vezes.</t>
  </si>
  <si>
    <t xml:space="preserve">Ficar só com ROIC = NOPAT (locação e resultado da revenda, após depreciação e impostos) dividido pelo capital investido médio. Explicar o ganho na desmobilização em prosa, como faz o filtro em 5247.</t>
  </si>
  <si>
    <t xml:space="preserve">(**ROIC de 18% a 26% ao ano e Margem EBITDA de locação de 45% a 65%**, com desconto de compra OEM de 18% a 25% e ciclo de contrato de 36 a 60 meses</t>
  </si>
  <si>
    <t xml:space="preserve">As mesmas fontes (Vamos, Armac, Mills) dão ROIC de 16% a 24% e desconto de 15% a 25% em 5101, 5162 e 5214. Usar número de companhia grande para prometer retorno a locadora de nicho regional engana.</t>
  </si>
  <si>
    <t xml:space="preserve">Unificar as faixas e datar: "ROIC de X% a Y% em 2024 e 2025 (demonstrações na CVM)". Dizer que locadora regional pequena não tem esse desconto nem esse custo de dívida. Conferir com os juros de 2024 e 2025.</t>
  </si>
  <si>
    <t xml:space="preserve">Não checada nesta rodada. O próprio volume dá ROIC de 16% a 24% e desconto OEM de 15% a 25% nas linhas 5101, 5162 e 5214, contra 18% a 26% e 18% a 25% nesta linha.</t>
  </si>
  <si>
    <t xml:space="preserve">(**Súmula Vinculante nº 31 do STF** e item 3.01 vetado da LC nº 116/2003); já quando a locadora fornece **máquina + operador próprio e manutenção dedicada</t>
  </si>
  <si>
    <t xml:space="preserve">Ponto e vírgula esconde duas frases que pediam ponto. O capítulo tem cerca de 12 (5091, 5109, 5203, 5224, 5233), vários no lugar do antigo travessão.</t>
  </si>
  <si>
    <t xml:space="preserve">Fechar a frase no parêntese e abrir outra: "...LC 116/2003). Quando a locadora fornece máquina, operador e manutenção, a parte de mão de obra paga ISS de 2% a 5%..."</t>
  </si>
  <si>
    <t xml:space="preserve">mas exige **modelagem tributária e trabalhista cirúrgica antes de precificar o contrato**</t>
  </si>
  <si>
    <t xml:space="preserve">Adjetivo proibido ("cirúrgica"). O capítulo empilha outros: "Imbatível" (5117), "altíssima" (5126), "gigantesco oceano" (5181), "líder nacional indiscutível" (5224), "Erros Mortais" (5232).</t>
  </si>
  <si>
    <t xml:space="preserve">"...exige separar no contrato a locação do serviço antes de dar preço." Cortar os demais adjetivos ou trocar por número.</t>
  </si>
  <si>
    <t xml:space="preserve">alugam **lasers dermatológicos (Lavieen, Ultraformer, Fotona), arcos cirúrgicos, torres de vídeo-endoscopia, ultrassons e monitores multiparamétricos**</t>
  </si>
  <si>
    <t xml:space="preserve">Ultraformer é ultrassom microfocado, não laser. O retorno de "3% a 6% ao mês" vem sem fonte e sem falar de registro na Anvisa, manutenção e responsável técnico pelo equipamento.</t>
  </si>
  <si>
    <t xml:space="preserve">"...alugam lasers (Lavieen, Fotona) e aparelhos de ultrassom microfocado (Ultraformer)..." Trocar a faixa de retorno por uma conta com preço do aparelho, diária e ocupação, e citar as exigências da Anvisa.</t>
  </si>
  <si>
    <t xml:space="preserve">O Ultraformer, da Classys, usa ultrassom focalizado de alta intensidade (HIFU, ultrassom microfocado), não laser.</t>
  </si>
  <si>
    <t xml:space="preserve">https://paragoncare.com.au/brands-partners/classys/</t>
  </si>
  <si>
    <t xml:space="preserve">com uma **idade média superior a 10,5 anos**: o que significa que mais de **80% da frota nacional depende exclusivamente de oficinas independentes e do varejo de autopeças de reposição**!</t>
  </si>
  <si>
    <t xml:space="preserve">A idade média não implica que 80% da frota esteja fora da rede autorizada, e "exclusivamente" exagera. Os 62,1 milhões e a idade média pedem conferência no relatório de 2025.</t>
  </si>
  <si>
    <t xml:space="preserve">"Com idade média acima de 10 anos, a maior parte da frota já saiu da garantia e roda na oficina independente." Se houver dado do Sindipeças sobre essa fatia, citar.</t>
  </si>
  <si>
    <t xml:space="preserve">A cadeia física de reposição automotiva movimenta mais de **R$ 150 bilhões/ano** em quatro elos:</t>
  </si>
  <si>
    <t xml:space="preserve">O valor (também em 5109) é atribuído ao Sindipeças, que publica o faturamento da indústria. A fatia da reposição nesse faturamento é bem menor. O número pode misturar peças e serviços.</t>
  </si>
  <si>
    <t xml:space="preserve">Conferir a fonte e dizer o que entra no número (peças, serviços, varejo). Sem fonte, escrever "cerca de R$ X bilhões em reposição de peças (Sindipeças, ano)".</t>
  </si>
  <si>
    <t xml:space="preserve">**Pellegrino (adquirida pela Fras-le/Randon em 2021), Nakata (adquirida pela Fras-le em 2020), Rede Âncora, DPK (Grupo DPaschoal) e Furacão**, conforme fatos relevantes arquivados na CVM.</t>
  </si>
  <si>
    <t xml:space="preserve">Anos e compradores das aquisições a conferir. Rede Âncora, DPK e Furacão não são companhias abertas, então não há fato relevante na CVM sobre elas.</t>
  </si>
  <si>
    <t xml:space="preserve">Conferir anos e compradores. Restringir a atribuição: "conforme fatos relevantes da Fras-le na CVM", só para as aquisições da Fras-le.</t>
  </si>
  <si>
    <t xml:space="preserve">Plataformas B2B (como **AutoAvaliar**, que processa bilhões de reais em repasses entre milhares de concessionárias e lojistas, **AutoAvaliar**, **InstaCarro**, **Kavak**</t>
  </si>
  <si>
    <t xml:space="preserve">Frase corrompida: AutoAvaliar repetida, parêntese que fecha em "que)" e verbo solto. A situação de Kavak e InstaCarro no Brasil em 2026 também precisa de conferência.</t>
  </si>
  <si>
    <t xml:space="preserve">"Plataformas B2B como AutoAvaliar, InstaCarro e o Webmotors Cockpit (Santander e Carsales) digitalizaram a avaliação, o pregão de repasse em 30 minutos e o financiamento de estoque." Conferir Kavak e InstaCarro.</t>
  </si>
  <si>
    <t xml:space="preserve">e o piso de financiamento de estoque (*Floor Plan*)</t>
  </si>
  <si>
    <t xml:space="preserve">"Piso" é tradução errada de floor plan, que é a linha de crédito que financia o estoque de veículos da loja.</t>
  </si>
  <si>
    <t xml:space="preserve">"...e o financiamento de estoque das lojas (floor plan)."</t>
  </si>
  <si>
    <t xml:space="preserve">**Laudo de Vistoria Cautelar (R$ 220 a R$ 450 com margem bruta &gt; 75%)**</t>
  </si>
  <si>
    <t xml:space="preserve">A tabela (5216) diz R$ 250 a R$ 400 e margem de 65% a 80%, e liga a vistoria cautelar ao credenciamento no Detran (ECV), que vale para a vistoria de transferência, não para a cautelar.</t>
  </si>
  <si>
    <t xml:space="preserve">Usar a mesma faixa nos dois lugares. Na tabela, separar: vistoria cautelar é serviço privado, ECV é a vistoria credenciada pelo Detran.</t>
  </si>
  <si>
    <t xml:space="preserve">**Taxa de Adm. de 15% a 22%** no ciclo (~1,5% a 2,8% a.a.) + Float + Prestamista</t>
  </si>
  <si>
    <t xml:space="preserve">A conta anual não bate com os exemplos do capítulo: 18% em 180 meses dá 1,2% ao ano e 16% em 80 meses dá 2,4%. O "+ Float" repete a receita que a lei não permite (5125).</t>
  </si>
  <si>
    <t xml:space="preserve">"Taxa de 15% a 22% no ciclo (cerca de 1% a 3% ao ano, conforme o prazo do grupo) + comissão de prestamista." Tirar o float.</t>
  </si>
  <si>
    <t xml:space="preserve">| **2. Corretora Master / White-Label de Consórcio** | **6% a 10% de Comissão Bruta** sobre o valor da Carta de Crédito vendida</t>
  </si>
  <si>
    <t xml:space="preserve">Em 5145 a comissão do mesmo modelo é de 4% a 8%. O leitor fica sem saber qual faixa usar no plano de negócio.</t>
  </si>
  <si>
    <t xml:space="preserve">Unificar a faixa e dizer de onde vem. Se a diferença for real (corretora master ganha mais que o parceiro final), explicar isso na tabela.</t>
  </si>
  <si>
    <t xml:space="preserve">&gt; [!example] Estudo de Caso: Ademicon, Vamos, Armac, Mills, Fras-le Mobility e AutoAvaliar/Superbid</t>
  </si>
  <si>
    <t xml:space="preserve">O título promete AutoAvaliar, que não aparece no quadro (aparece Cilia). Em 5664 o título promete Intelbras/WDC e o quadro traz Segware, Seventh, Camerite e Verzani &amp; Sandrini.</t>
  </si>
  <si>
    <t xml:space="preserve">Ajustar os títulos ao conteúdo: "Ademicon, Vamos, Armac, Mills, Fras-le, Superbid e Cilia" e "Porter, Kiper, Segware, Seventh, Gabriel, Camerite e Grupo GPS".</t>
  </si>
  <si>
    <t xml:space="preserve">a **Ademicon** (investida pelos fundos Treecorp e 23S Capital) escalou nacionalmente a distribuição de consórcios</t>
  </si>
  <si>
    <t xml:space="preserve">Investidores, ano de fundação da Ademilar (1991), CEO e o volume de "R$ 20 bilhões por ano" vêm sem fonte. São dados de empresa real que mudam rápido.</t>
  </si>
  <si>
    <t xml:space="preserve">Conferir cada dado no site e nos comunicados da Ademicon e datar o volume ("em 2025, segundo a companhia"). Cortar o que não tiver fonte.</t>
  </si>
  <si>
    <t xml:space="preserve">A **Vamos** (liderada por Gustavo Couto dentro da holding Simpar, controlada pela família Simões, de Fernando Simões)</t>
  </si>
  <si>
    <t xml:space="preserve">Comando e perímetro da Vamos podem ter mudado (houve separação das concessionárias). Fundadores da Armac e a origem da Mills ("andaimes de obras públicas") também pedem conferência.</t>
  </si>
  <si>
    <t xml:space="preserve">Conferir CEO e perímetro atuais da Vamos e a história de Armac e Mills nas páginas de RI. Datar: "em 2026, a Vamos...".</t>
  </si>
  <si>
    <t xml:space="preserve">é totalmente anticíclica (pois quando a economia desacelera e as pessoas param de comprar carro zero, elas gastam mais consertando o carro usado!)</t>
  </si>
  <si>
    <t xml:space="preserve">Exagero: a reposição é defensiva, não "totalmente anticíclica". Em recessão funda o consumo de peças também cai. "Uma das ações mais resilientes" vem sem número. A compra da Juratek pede conferência.</t>
  </si>
  <si>
    <t xml:space="preserve">"...a reposição sofre menos nas crises, porque quem adia o carro novo conserta o usado." Para o argumento de bolsa, mostrar a receita da Fras-le em 2015 e 2016 contra a venda de carros novos.</t>
  </si>
  <si>
    <t xml:space="preserve">Este erro quase quebrou grandes locadoras brasileiras quando a Selic saltou de 2% para 13,75% entre 2021 e 2023.</t>
  </si>
  <si>
    <t xml:space="preserve">A Selic subiu de 2% (março de 2021) a 13,75% (agosto de 2022), como dizem 5483 e a linha 2650 deste volume. "Quase quebrou grandes locadoras" fica sem nome nem fonte.</t>
  </si>
  <si>
    <t xml:space="preserve">"...quando a Selic saltou de 2% para 13,75% entre março de 2021 e agosto de 2022." Citar o caso concreto ou escrever "apertou a margem das locadoras alavancadas".</t>
  </si>
  <si>
    <t xml:space="preserve">Nos próximos 15 dias, visite cinco oficinas mecânicas independentes, duas operações de rental/seminovos ou uma administradora de consórcios *white-label* para auditar onde o caixa trava.</t>
  </si>
  <si>
    <t xml:space="preserve">O "ou" deixa cumprir a tarefa com uma visita, e "auditar onde o caixa trava" não diz o que sai da conversa. Os três capítulos repetem a abertura "Nos próximos 15 dias".</t>
  </si>
  <si>
    <t xml:space="preserve">Uma tarefa por subsetor e um entregável, como em 5569: "saia com a taxa de devolução por erro de aplicação de cada oficina e o valor parado em peças de curva C".</t>
  </si>
  <si>
    <t xml:space="preserve">CAPÍTULO 25</t>
  </si>
  <si>
    <t xml:space="preserve">O veterano de trincheira sabe como os maiores campeões brasileiros de Proptech e Construtech construíram seus impérios</t>
  </si>
  <si>
    <t xml:space="preserve">Clichês em série: "veterano de trincheira" (também 5580), "impérios" (também 5095 e 5225), "perguntas de fogo" (5563). O veterano não tem rosto nem caso.</t>
  </si>
  <si>
    <t xml:space="preserve">Trocar pela prova concreta: "QuintoAndar e Loft cresceram tirando o atrito financeiro do aluguel e da compra, não melhorando o anúncio."</t>
  </si>
  <si>
    <t xml:space="preserve">o dinheiro está no software e marketplace que corta em 10% o desperdício de aço, concreto e mão de obra</t>
  </si>
  <si>
    <t xml:space="preserve">Em 5517 a economia de obra comprovada é de 3% a 7%. A abertura promete mais, sem fonte, e chama o LTV de "gigantesco".</t>
  </si>
  <si>
    <t xml:space="preserve">"...que corta de 3% a 7% do custo direto da obra." Trocar "LTV recorrente gigantesco" pela conta: 10% de um aluguel de R$ 3 mil por 30 meses dá R$ 9 mil por contrato.</t>
  </si>
  <si>
    <t xml:space="preserve">No enfrentamento prático de **PROPTECH: TECNOLOGIA NO MERCADO IMOBILIÁRIO BRASILEIRO** em Recife e Goiânia, **Rafael e Bia** perceberam logo nas primeiras semanas</t>
  </si>
  <si>
    <t xml:space="preserve">Rafael e Bia (varejo e D2C) aparecem enfrentando proptech, fora do negócio da bíblia. Só voltam no molde de 5561, que credita a eles o resultado de um filtro ainda não apresentado.</t>
  </si>
  <si>
    <t xml:space="preserve">Usar Lucas e Marina (embedded finance) num caso de garantia locatícia ou crédito com imóvel, ou tirar o arquétipo. Se ficar Rafael e Bia, mostrar a decisão de alugar ou comprar o galpão.</t>
  </si>
  <si>
    <t xml:space="preserve">- Intermediação por corretor ou imobiliária inscrita no CRECI (opcional por lei na venda direta, mas obrigatória sempre que houver intermediação remunerada, conforme a Lei 6.530/1978)</t>
  </si>
  <si>
    <t xml:space="preserve">O primeiro item já traz certidões, escritura, ITBI e registro, e os cinco seguintes repetem tudo. Ainda põe algo "opcional por lei" numa lista do que a compra "exige".</t>
  </si>
  <si>
    <t xml:space="preserve">Lista em ordem, um passo por item: certidões, escritura (ou contrato bancário com força de escritura no SFH e SFI), ITBI, registro, financiamento. A regra do corretor vai em frase à parte.</t>
  </si>
  <si>
    <t xml:space="preserve">Três pilares adicionais fecham o quadro jurídico: (1) na locação urbana, o art. 37 da **Lei do Inquilinato (Lei 8.245/1991)**</t>
  </si>
  <si>
    <t xml:space="preserve">"Adicionais" a quê? Nada antes os anuncia. Patrimônio de afetação e RET aparecem aqui, em 5313 e em 5334 a 5336, três vezes no mesmo bloco.</t>
  </si>
  <si>
    <t xml:space="preserve">"O quadro jurídico tem três peças:" e depois deixar afetação e RET só na subseção do RET, com remissão daqui.</t>
  </si>
  <si>
    <t xml:space="preserve">Isso serve para segregar o patrimônio do empreendimento do patrimônio da incorporadora.</t>
  </si>
  <si>
    <t xml:space="preserve">A frase sobrou da versão anterior. Depois do remendo, "Isso" fica ambíguo (SPE ou afetação?) e repete o que a frase anterior acabou de dizer.</t>
  </si>
  <si>
    <t xml:space="preserve">Cortar a frase. Se quiser a distinção: "A SPE separa a empresa. A afetação separa o patrimônio da obra, e é ela que protege o comprador."</t>
  </si>
  <si>
    <t xml:space="preserve">Antes de vender qualquer unidade "na planta", a incorporadora precisa registrar a incorporação no Cartório de Registro de Imóveis. O RFI exige documentação extensa</t>
  </si>
  <si>
    <t xml:space="preserve">Repete o parágrafo anterior (5326) e troca a sigla: RI vira "RFI", nunca definida. Em 5326 o atraso vem da prefeitura e em 5330 de "prefeituras e cartórios".</t>
  </si>
  <si>
    <t xml:space="preserve">Fundir 5326 e 5328 num parágrafo, usar sempre "RI" ou "registro da incorporação" e decidir onde está o gargalo (a prefeitura, segundo 5326).</t>
  </si>
  <si>
    <t xml:space="preserve">em vez do regime normal que pode chegar a 7–8% pelo Lucro Presumido.</t>
  </si>
  <si>
    <t xml:space="preserve">No Presumido, a venda de imóvel paga cerca de 5,9% (IRPJ 1,2%, CSLL 1,08%, PIS 0,65%, COFINS 3%), perto de 6,7% com o adicional de IRPJ. "7% a 8%" infla a vantagem do RET.</t>
  </si>
  <si>
    <t xml:space="preserve">"...em vez de cerca de 5,9% a 6,7% da receita no Lucro Presumido." Conferir as presunções de 8% e 12% e lembrar que a CBS substitui PIS e COFINS a partir de 2027.</t>
  </si>
  <si>
    <t xml:space="preserve">No Presumido a venda de imóvel paga cerca de 5,93% da receita (IRPJ 1,2%, CSLL 1,08%, PIS 0,65%, Cofins 3%), até 6,73% com o adicional de IRPJ. Desde 2026 a LC 224/2025 eleva em 10% as presunções (8% vira 8,8%) sobre a receita anual acima de R$ 5 milhões, e nessa faixa a carga chega a cerca de 7%.</t>
  </si>
  <si>
    <t xml:space="preserve">https://www.planalto.gov.br/ccivil_03/leis/l9249.htm | https://www.planalto.gov.br/ccivil_03/leis/lcp/lcp224.htm</t>
  </si>
  <si>
    <t xml:space="preserve">devendo também considerar a transição para o regime imobiliário de IBS/CBS da LC 214/2025 (ver Volume 5)</t>
  </si>
  <si>
    <t xml:space="preserve">A reforma ganha meia linha. A LC 214/2025 criou regime próprio para imóveis (redutores na venda e na locação, redutor social, pessoa física locadora como contribuinte), que muda a conta da proptech.</t>
  </si>
  <si>
    <t xml:space="preserve">Abrir um parágrafo com o que muda para quem administra aluguel, garante locação ou intermedeia venda, com as reduções e o cronograma. Indicar o capítulo exato do Vol. 5 (Cap. 2).</t>
  </si>
  <si>
    <t xml:space="preserve">### Segmentos proptech e suas dinâmicas</t>
  </si>
  <si>
    <t xml:space="preserve">Daqui até 5525 o capítulo vira catálogo de tópicos curtos, com outro registro e outro estilo de título. A tensão da abertura (portal, fiador, canteiro) some e não volta.</t>
  </si>
  <si>
    <t xml:space="preserve">Passar os segmentos para prosa curta, um parágrafo por segmento, ligando cada um à tese da abertura (fluxo recorrente contra comissão única). Padronizar os títulos.</t>
  </si>
  <si>
    <t xml:space="preserve">cobra taxa de administração de 8% a 12% do aluguel mensal (além da taxa de corretagem equivalente ao primeiro aluguel na entrada do inquilino, conforme tabela vigente em 2026)</t>
  </si>
  <si>
    <t xml:space="preserve">O texto afirma conhecer a tabela de 2026 do QuintoAndar sem citar fonte. Taxas e planos da empresa mudam com frequência.</t>
  </si>
  <si>
    <t xml:space="preserve">Conferir no site do QuintoAndar e datar: "em 2026, a taxa de administração ficava entre X% e Y%". Sem fonte, escrever "taxa mensal sobre o aluguel", sem faixa.</t>
  </si>
  <si>
    <t xml:space="preserve">comparando propostas de múltiplos bancos. Não precisa de capital próprio para emprestar</t>
  </si>
  <si>
    <t xml:space="preserve">Sujeito no plural (Credihome e plataformas independentes) com verbo no singular ("Não precisa"). A data da compra fica em "2020/2021", sem decidir.</t>
  </si>
  <si>
    <t xml:space="preserve">"...Elas não precisam de capital próprio para emprestar, mas dependem dos bancos para fechar." Conferir o ano da compra da Credihome pela Loft.</t>
  </si>
  <si>
    <t xml:space="preserve">(ver Capítulo 20 do Volume 5)</t>
  </si>
  <si>
    <t xml:space="preserve">O Vol. 5 tem 15 capítulos. Tokenização está no Cap. 14, como o próprio link de 5385 indica. Número da versão anterior.</t>
  </si>
  <si>
    <t xml:space="preserve">Trocar por "(ver Vol. 5, Cap. 14, Captação alternativa digital)" ou apagar, já que 5385 remete ao mesmo capítulo.</t>
  </si>
  <si>
    <t xml:space="preserve">e FIIs seguem a Resolução CVM 175; além disso, tokens imobiliários ofertados ao público podem configurar valor mobiliário (Parecer CVM 40)</t>
  </si>
  <si>
    <t xml:space="preserve">Ponto e vírgula seguido de "além disso" esconde duas frases. A frase empilha cinco normas e perde o leitor.</t>
  </si>
  <si>
    <t xml:space="preserve">Partir: "...e os FIIs, pela Resolução CVM 175. Token imobiliário ofertado ao público pode ser valor mobiliário (Parecer CVM 40) e não transfere o imóvel sem registro no cartório."</t>
  </si>
  <si>
    <t xml:space="preserve">J -.-&gt;|Proptech: tokenização de recebíveis\ne cessão a securitizadora (CRI)| J</t>
  </si>
  <si>
    <t xml:space="preserve">No nó J, CRI é o Cartório de Registro de Imóveis. Na seta, CRI é Certificado de Recebíveis Imobiliários. E tokenizar recebíveis não resolve a etapa de registro.</t>
  </si>
  <si>
    <t xml:space="preserve">Trocar o nó para "Registro no cartório de imóveis" e a seta para "Proptech: protocolo eletrônico via ONR/SERP". Usar &lt;br/&gt; em todas as quebras, como 5415 já faz.</t>
  </si>
  <si>
    <t xml:space="preserve">Startups que atacam essas etapas enfrentam resistência institucional forte: mas também encontram espaço para diferenciação real.</t>
  </si>
  <si>
    <t xml:space="preserve">Dois-pontos antes de "mas", sobra do travessão. O capítulo repete o padrão em 5449, 5491, 5543 e 5551.</t>
  </si>
  <si>
    <t xml:space="preserve">"Startups que atacam essas etapas enfrentam a resistência dos cartórios, mas encontram ali o espaço menos disputado."</t>
  </si>
  <si>
    <t xml:space="preserve">| Property management | % receita de locação (15–25%) | CRECI (se intermediar) | Housi, Vista |</t>
  </si>
  <si>
    <t xml:space="preserve">Vista é software de gestão para imobiliárias (comprado pela Loft, 5483), não operadora de gestão de imóveis. Na linha seguinte, o RET aparece como "Lei 4.591", mas vem da Lei 10.931/2004.</t>
  </si>
  <si>
    <t xml:space="preserve">Trocar Vista por Charlie (citada em 5391). Na linha da incorporadora digital, escrever "Patrimônio de Afetação (Lei 4.591) e RET (Lei 10.931)".</t>
  </si>
  <si>
    <t xml:space="preserve">#### Credihome (integrada à Loft): marketplace de crédito sem capital próprio</t>
  </si>
  <si>
    <t xml:space="preserve">A Credihome é apresentada quatro vezes (5372, 5466, 5485, 5521) e o QuintoAndar duas (5348 e 5477), sempre com a mesma ideia. Sinal de seções fundidas sem limpeza.</t>
  </si>
  <si>
    <t xml:space="preserve">Concentrar cada caso num só lugar (a seção "Quatro modelos") e, nas outras seções, só remeter a ele.</t>
  </si>
  <si>
    <t xml:space="preserve">O modelo exige estoque de unidades gerenciadas: o que criou dependência de capital para crescer.</t>
  </si>
  <si>
    <t xml:space="preserve">Em 5391 a Housi gere estúdios de investidores e incorporadoras, modelo leve em ativos. Aqui o mesmo modelo "criou dependência de capital". Falta dizer qual capital e por quê.</t>
  </si>
  <si>
    <t xml:space="preserve">Explicar a diferença, por exemplo: "a Housi não compra os imóveis, mas financia mobília, enxoval e a renda garantida ao investidor". Conferir o modelo atual da Housi.</t>
  </si>
  <si>
    <t xml:space="preserve">Um imóvel que fica na plataforma por 5 anos gerando R$ 800/mês produz R$ 48.000 de LTV</t>
  </si>
  <si>
    <t xml:space="preserve">LTV calculado sobre receita, sem descontar a inadimplência que a plataforma garante. R$ 800 por mês com taxa de 8% a 12% pressupõe aluguel de R$ 6.700 a R$ 10.000, longe do imóvel típico.</t>
  </si>
  <si>
    <t xml:space="preserve">Refazer com aluguel de R$ 3.000 e taxa de 10%: R$ 300 por mês. LTV em margem: R$ 300 menos o custo da garantia e do atendimento, vezes 30 meses. Comparar com o CAI.</t>
  </si>
  <si>
    <t xml:space="preserve">- **Taxa de conversão funnel:** visitante → simulação → proposta solicitada → proposta aprovada → contrato assinado.</t>
  </si>
  <si>
    <t xml:space="preserve">"Funnel" ao lado de "funil" (5524). O capítulo mistura inglês sem necessidade: "Funding imobiliário", "Property management", "short-stay", "planning 4D/5D".</t>
  </si>
  <si>
    <t xml:space="preserve">"Taxa de conversão do funil". Trocar "Funding imobiliário" por "De onde vem o dinheiro do imobiliário" e "Property management" por "Gestão de imóveis para proprietários".</t>
  </si>
  <si>
    <t xml:space="preserve">No canteiro de obras, soma-se a armadilha do ciclo longo de 24 a 36 meses:</t>
  </si>
  <si>
    <t xml:space="preserve">Em 5515 o ciclo de obra é de 36 a 48 meses. O parágrafo abre a seção com "soma-se" sem antecedente e faz as vezes da armadilha do INCC que o título promete e a lista numerada não traz.</t>
  </si>
  <si>
    <t xml:space="preserve">Usar uma faixa só (36 a 48 meses, do lançamento às chaves) e transformar o parágrafo na armadilha numerada "Estourar o orçamento da obra", com a conta do INCC.</t>
  </si>
  <si>
    <t xml:space="preserve">Modelos que "apenas conectam" mas na prática intermediam transações imobiliárias são autuados pelo CRECI.</t>
  </si>
  <si>
    <t xml:space="preserve">As armadilhas 1 a 4 repetem seções do mesmo capítulo: CRECI (5300 a 5309), SPE (5315 a 5322), cartório (5282, 5326) e iBuying (5483). O leitor lê tudo duas vezes.</t>
  </si>
  <si>
    <t xml:space="preserve">Deixar nas armadilhas só o que é novo (o erro e quanto ele custa) e remeter às seções de regra. Ou cortar as seções de regra e manter tudo nas armadilhas.</t>
  </si>
  <si>
    <t xml:space="preserve">O cartório de registro de imóveis é gargalo analógico em um setor que tenta digitalizar.</t>
  </si>
  <si>
    <t xml:space="preserve">O mesmo parágrafo diz que SERP e e-Notariado "nacionalizaram o protocolo eletrônico", e 5294 diz que ONR e SERP o unificaram. Já 5277 e 5427 chamam o cartório de analógico.</t>
  </si>
  <si>
    <t xml:space="preserve">Escolher a tese certa: "o protocolo já é eletrônico, mas exigências, notas devolutivas e emolumentos estaduais ainda travam o prazo". Ajustar o título de 5275 e o callout de 5427.</t>
  </si>
  <si>
    <t xml:space="preserve">CAPÍTULO 26</t>
  </si>
  <si>
    <t xml:space="preserve">O veterano de trincheira olha para a planilha real de custos</t>
  </si>
  <si>
    <t xml:space="preserve">Repete o "veterano de trincheira" de 5262 e soma "elefante na sala" e "máquinas de caixa" (5582). A boa conta da guarita fica atrás do clichê.</t>
  </si>
  <si>
    <t xml:space="preserve">Começar pela conta: "Uma portaria 24 horas com quatro porteiros em 12x36 custa R$ 28 mil por mês a um prédio de 40 apartamentos."</t>
  </si>
  <si>
    <t xml:space="preserve">cerca de 260 mil a 300 mil condomínios edilícios formais</t>
  </si>
  <si>
    <t xml:space="preserve">O total de condomínios vem sem fonte aqui e em 5589 é atribuído a Secovi e Abadi "com base no Censo IBGE", que não conta condomínios. Estimativas do setor variam muito.</t>
  </si>
  <si>
    <t xml:space="preserve">Conferir a fonte e citar uma só, com ano. Sem base sólida, escrever "centenas de milhares de condomínios (estimativa do setor)".</t>
  </si>
  <si>
    <t xml:space="preserve">Ao estruturar a frente de **SEGURANÇA PRIVADA, PATRIMONIAL, CONDOMINIAL (PORTARIA...** a partir de Belo Horizonte, a **Dra. Camila** esbarrou exatamente no desafio</t>
  </si>
  <si>
    <t xml:space="preserve">A dentista de BH aparece montando uma frente de segurança privada, fora da bíblia. Só volta no molde de 5686. O título truncado deixa o parêntese aberto.</t>
  </si>
  <si>
    <t xml:space="preserve">Usar Henrique, que vende hardware e software a indústrias e prefeituras (visão computacional, câmeras urbanas). Ou mostrar Camila como cliente: a clínica dela trocando o vigia por monitoramento.</t>
  </si>
  <si>
    <t xml:space="preserve">mercado privado essencial e resiliente que soma mais de R$ 130 bilhões a R$ 160 bilhões anuais</t>
  </si>
  <si>
    <t xml:space="preserve">"Mais de" seguido de faixa não diz nada. A soma junta segurança (Fenavist), limpeza (Abralimp) e facilities sem ano nem método. O mesmo vício aparece em 5149 ("superior a 25%–35%").</t>
  </si>
  <si>
    <t xml:space="preserve">Dar cada parcela com fonte e ano: "segurança privada, R$ X bilhões (Fenavist, 2025), limpeza, R$ Y bilhões (Abralimp, 2025)". Somar só se as bases forem comparáveis.</t>
  </si>
  <si>
    <t xml:space="preserve">passa pela maior transformação tecnológica de sua história</t>
  </si>
  <si>
    <t xml:space="preserve">Superlativo sem prova. Na mesma página: "essencial e resiliente", "consolidação agressiva", "multas milionárias" (5597), "especialmente crítica" (5600), "Armadilhas Fatais" (5672).</t>
  </si>
  <si>
    <t xml:space="preserve">"...está trocando posto presencial por portaria remota e controle de acesso facial." Cortar os adjetivos ou trocar por número.</t>
  </si>
  <si>
    <t xml:space="preserve">Por que empresas de segurança eletrônica, monitoramento condominial e *facilities* figuram entre os ativos favoritos de fundos de *Private Equity* e *Search Funds* no Brasil? Porque o serviço é essencial</t>
  </si>
  <si>
    <t xml:space="preserve">Pergunta retórica com resposta imediata. A premissa ("ativos favoritos") vem sem um fundo ou negócio citado.</t>
  </si>
  <si>
    <t xml:space="preserve">Afirmar com exemplo: "Fundos de private equity compram empresas de segurança e facilities porque o contrato não para na crise. O Grupo GPS, adiante, é o caso listado."</t>
  </si>
  <si>
    <t xml:space="preserve">no rol de atividades dependentes de autorização prévia e fiscalização da Polícia Federal (arts. 5º, VI, e 20</t>
  </si>
  <si>
    <t xml:space="preserve">Artigos e alcance a conferir: portaria remota e controle de acesso entram mesmo na autorização da PF? A situação da regulamentação da Lei 14.967/2024 em 2026 fica vaga em 5597.</t>
  </si>
  <si>
    <t xml:space="preserve">Conferir os artigos e o decreto ou a portaria da PF em vigor e dizer com clareza o que exige autorização (monitoramento de alarme, portaria remota, rastreamento) e o que não exige.</t>
  </si>
  <si>
    <t xml:space="preserve">**um único posto presencial 24h custa a um condomínio ou empresa entre R$ 24.000 e R$ 38.000 por mês (R$ 288 mil a R$ 456 mil por ano)**!</t>
  </si>
  <si>
    <t xml:space="preserve">O mesmo custo aparece como R$ 22 mil a 35 mil (5580), R$ 28 mil (5582, 5616, 5692) e R$ 25 mil (5690). Em 5616, R$ 28 mil em 40 apartamentos não leva a cota a R$ 1.800.</t>
  </si>
  <si>
    <t xml:space="preserve">Fixar um caso-modelo (prédio de 40 apartamentos, R$ 28 mil por mês) e uma faixa com fonte. Refazer a cota: R$ 28 mil divididos por 40 dão R$ 700 só de portaria.</t>
  </si>
  <si>
    <t xml:space="preserve">a legislação trabalhista brasileira exige a contratação de **4 a 4,4 profissionais** revezando em escala 12x36</t>
  </si>
  <si>
    <t xml:space="preserve">A lei não fixa número de pessoas, é a conta da escala que leva a quatro. E o 13º salário, listado como "cobertura", é pagamento, não ausência a cobrir.</t>
  </si>
  <si>
    <t xml:space="preserve">"Para cobrir 24 horas em 12x36 são precisos quatro profissionais, mais folguista para férias, faltas e intervalos."</t>
  </si>
  <si>
    <t xml:space="preserve">**MRR de R$ 5.500 a R$ 12.000/mês** por condomínio (contrato de 36 a 60 meses com hardware comodatado ou financiado).</t>
  </si>
  <si>
    <t xml:space="preserve">A mensalidade da portaria remota muda a cada seção: R$ 6 mil a 9 mil (5582), R$ 5,5 mil a 12 mil (5609), R$ 6,5 mil a 9,5 mil (5619), R$ 7,2 mil e R$ 6 mil a 11 mil (5650).</t>
  </si>
  <si>
    <t xml:space="preserve">Usar o caso-modelo de 5650 (R$ 7,2 mil) em todo o capítulo e uma faixa única de mercado, com fonte.</t>
  </si>
  <si>
    <t xml:space="preserve">Na geração 2.0 (**Portaria Autônoma**), 92% dos fluxos não passam por nenhum operador humano</t>
  </si>
  <si>
    <t xml:space="preserve">O 92% é dado como fato e logo depois um parêntese o chama de "estimativa típica". "Sem acionar operador humano" repete a frase anterior. A razão de 45 a 80 prédios por operador vem sem fonte.</t>
  </si>
  <si>
    <t xml:space="preserve">"Na portaria autônoma, a maioria dos acessos (as plataformas falam em cerca de 90%) acontece sem operador." Dar fonte para a razão operador por prédio ou tratá-la como estimativa.</t>
  </si>
  <si>
    <t xml:space="preserve">quando ocorre uma ocorrência ou alerta de placa no perímetro monitorado</t>
  </si>
  <si>
    <t xml:space="preserve">Pleonasmo ("ocorre uma ocorrência").</t>
  </si>
  <si>
    <t xml:space="preserve">"quando há um incidente ou alerta de placa no perímetro..."</t>
  </si>
  <si>
    <t xml:space="preserve">#### Subvertical 3: Rastreamento Tático e a LC 213/2025; e Subvertical 4: Facilities Management e M&amp;A (O Caso Grupo GPS)</t>
  </si>
  <si>
    <t xml:space="preserve">Duas subseções fundidas num título com ponto e vírgula. A subvertical 3 ganha um parágrafo e a 4 vira o caso GPS. Emenda visível.</t>
  </si>
  <si>
    <t xml:space="preserve">Separar em "Subvertical 3: Rastreamento e a LC 213/2025" e "Subvertical 4: Facilities e consolidação (Grupo GPS)".</t>
  </si>
  <si>
    <t xml:space="preserve">(na faixa de **8x a 11x EV/EBITDA**) (arbitragem pura de múltiplo com criação real de valor operacional).</t>
  </si>
  <si>
    <t xml:space="preserve">Frase de 120 palavras com dois-pontos antes de "enquanto", parênteses empilhados e "arbitragem pura" que vira "criação real de valor". Receita, quadro, aquisições e múltiplos pedem conferência.</t>
  </si>
  <si>
    <t xml:space="preserve">Partir em três frases: o que o GPS compra, quanto paga (múltiplo com fonte) e quanto vale na bolsa. Conferir receita, quadro e aquisições no RI de 2025 e citar uma vez só (5668 repete).</t>
  </si>
  <si>
    <t xml:space="preserve">(cuja inadimplência histórica é baixa, dada a natureza *propter rem* da cota condominial)</t>
  </si>
  <si>
    <t xml:space="preserve">A natureza propter rem protege o condomínio na cobrança do condômino, não o fornecedor. O recebível do FIDC é contra o condomínio, sem essa garantia.</t>
  </si>
  <si>
    <t xml:space="preserve">"...o condomínio costuma pagar em dia porque cobra a cota dos moradores como dívida propter rem. O fornecedor não herda essa garantia: preveja multa e retomada do equipamento no contrato."</t>
  </si>
  <si>
    <t xml:space="preserve">**Porter e Kiper (Florianópolis/SC):** O ecossistema catarinense de segurança eletrônica e automação</t>
  </si>
  <si>
    <t xml:space="preserve">Origem de Porter e Kiper, a compra da Seventh pela Intelbras "em 2021" (5666) e os fundadores e investidores da Gabriel (5667) são dados de empresas reais sem fonte.</t>
  </si>
  <si>
    <t xml:space="preserve">Conferir cada dado em fonte pública e datar. O que não tiver fonte sai ou vira descrição genérica do modelo.</t>
  </si>
  <si>
    <t xml:space="preserve">&gt; **Armadilha adicional (O Banco de Rostos na LGPD e a Homologação Anatel):**</t>
  </si>
  <si>
    <t xml:space="preserve">O quadro anuncia "5 Armadilhas", abre com uma "adicional" e numera só quatro. O rótulo expõe o remendo.</t>
  </si>
  <si>
    <t xml:space="preserve">Numerar a da LGPD como 5 e movê-la para o fim, ou como 1 se for a mais grave. Tirar a palavra "adicional".</t>
  </si>
  <si>
    <t xml:space="preserve">O porteiro presencial pode ser rendido na guarita; o operador remoto, não.</t>
  </si>
  <si>
    <t xml:space="preserve">Antítese montada com ponto e vírgula. A mesma ideia já foi dita em 5619 quase com as mesmas palavras. O capítulo tem cerca de 6 pontos e vírgulas na prosa.</t>
  </si>
  <si>
    <t xml:space="preserve">Cortar a frase daqui e abrir direto: "A portaria remota troca o risco de rendição pelo risco de queda de energia e de rede."</t>
  </si>
  <si>
    <t xml:space="preserve">**uma única safra de ações trabalhistas consome 3 anos de lucro líquido**: e faz os clientes corporativos cancelarem o contrato imediatamente</t>
  </si>
  <si>
    <t xml:space="preserve">Dois-pontos antes de "e", sobra do travessão. Os "3 anos de lucro" vêm sem conta. A insalubridade de banheiro público é a Súmula 448, II, do TST, não algo que o TST faz "frequentemente".</t>
  </si>
  <si>
    <t xml:space="preserve">"...uma leva de ações trabalhistas pode consumir anos de lucro, e o cliente cancela o contrato." Citar a Súmula 448, II, e mostrar a conta com margem líquida de 3% a 6%.</t>
  </si>
  <si>
    <t xml:space="preserve">Já um único **Síndico Profissional** gere de 15 a 60 condomínios simultaneamente</t>
  </si>
  <si>
    <t xml:space="preserve">O Movimento de Segunda-Feira (5694) diz que o síndico profissional gere de 20 a 80 prédios. "Reduz o CAC pela metade" vem sem fonte.</t>
  </si>
  <si>
    <t xml:space="preserve">Usar a mesma faixa nos dois lugares e trocar "pela metade" por um exemplo de conta.</t>
  </si>
  <si>
    <t xml:space="preserve">(com mensalidade de R$ 7,2 mil substituindo uma folha presencial de R$ 28 mil) (FIDC de locação, leasing ou adesão)</t>
  </si>
  <si>
    <t xml:space="preserve">Parênteses empilhados, marca de correção colada. O padrão aparece também em 5139, 5182 e 5640.</t>
  </si>
  <si>
    <t xml:space="preserve">"Como você financia os R$ 35 mil de equipamento de cada prédio (FIDC de locação, leasing ou taxa de adesão), se a mensalidade é de R$ 7,2 mil?"</t>
  </si>
  <si>
    <t xml:space="preserve">CAPÍTULO 27</t>
  </si>
  <si>
    <t xml:space="preserve">Quem conhece o setor de Telecom e Infraestrutura Digital no Brasil enxerga que o jogo mudou de fase: na fibra óptica, entramos na era da consolidação via M&amp;A e da eficiência operacional</t>
  </si>
  <si>
    <t xml:space="preserve">Uma frase de cerca de 120 palavras com cinco termos em negrito e glosa em inglês (truck rolls, take-up, homes passed, overbuild, Brand MVNOs). Ilegível e antecipa a seção 1.</t>
  </si>
  <si>
    <t xml:space="preserve">Partir em três frases curtas: consolidação e eficiência na fibra, venda de SVA, nova fronteira em data centers e redes privativas. Deixar as glosas para a primeira ocorrência técnica na seção 1.</t>
  </si>
  <si>
    <t xml:space="preserve">o Brasil combina matriz acima de 82% renovável</t>
  </si>
  <si>
    <t xml:space="preserve">Contradiz 5758 ('85% a 90%+ Renovável'). Os dois trechos falam da matriz elétrica e dão números diferentes no mesmo capítulo.</t>
  </si>
  <si>
    <t xml:space="preserve">Unificar com o dado da EPE (Balanço Energético Nacional) e o ano: 'matriz elétrica com cerca de 88% de fontes renováveis (EPE, 2025)'.</t>
  </si>
  <si>
    <t xml:space="preserve">com mais de 26 GW de pedidos de conexão de data centers mapeados pela EPE no fim de 2025</t>
  </si>
  <si>
    <t xml:space="preserve">Número preciso atribuído à EPE sem documento. Pedidos de acesso à rede básica passam pelo ONS. Dado que envelhece rápido.</t>
  </si>
  <si>
    <t xml:space="preserve">Checar a fonte (EPE ou ONS), a data e se são pedidos de acesso ou projetos mapeados. Citar o documento.</t>
  </si>
  <si>
    <t xml:space="preserve">sistema interligado nacional (SIN) e cabos submarinos em Fortaleza e São Paulo: transformando acesso a subestações de alta tensão e refrigeração líquida no ativo mais cobiçado da década</t>
  </si>
  <si>
    <t xml:space="preserve">Dois-pontos antes de gerúndio no lugar do antigo travessão. A oração fica solta, sem sujeito claro. O mesmo remendo aparece em 5799 (': ficando com'), 5863 e 6201.</t>
  </si>
  <si>
    <t xml:space="preserve">Fechar a frase e abrir outra: '...e cabos submarinos em Fortaleza e São Paulo. Isso fez do acesso a subestações de alta tensão o ativo mais disputado da década.'</t>
  </si>
  <si>
    <t xml:space="preserve">vigora **A Lei da Arbitragem Elétrica Limpa para Inteligência Artificial**</t>
  </si>
  <si>
    <t xml:space="preserve">Conceito batizado em negrito e maiúsculas que não volta no capítulo. Nome longo, sem imagem, e 'Lei' confunde com norma num capítulo cheio de leis reais.</t>
  </si>
  <si>
    <t xml:space="preserve">Cortar o nome e dizer o fato: 'Nos data centers, a vantagem do Brasil é energia limpa disponível na rede de alta tensão.' Ou dar nome curto e retomá-lo no filtro.</t>
  </si>
  <si>
    <t xml:space="preserve">a virada de maturidade de **Lucas e Marina** em **TELECOMUNICAÇÕES, PROVEDORES REGIONAIS DE FIBRA...** começou quando decidiram atacar *A Regra Invisível do Jogo: A Consolidação dos...*</t>
  </si>
  <si>
    <t xml:space="preserve">Única volta do arquétipo (com o molde de 5807). Lucas e Marina fazem SaaS financeiro, sem relação com telecom. O título citado não existe mais: a seção virou 'A consolidação dos provedores...'.</t>
  </si>
  <si>
    <t xml:space="preserve">Trocar por Henrique, que vende para usinas e indústrias do PR e do MT: uma rede privativa 4G em 250 MHz numa usina cliente dele (tema de 5767) dá cena real. Ou cortar este parágrafo e o molde de 5807.</t>
  </si>
  <si>
    <t xml:space="preserve">diferentemente da maioria dos mercados da OCDE (onde 3 ou 4 operadoras nacionais concentram de 70% a 85% dos acessos fixos, segundo dados da OCDE e da Anatel, enquanto no Brasil os provedores regionais</t>
  </si>
  <si>
    <t xml:space="preserve">O parêntese antecipa a conclusão da própria frase e troca de métrica: 'metade da fibra óptica' no parêntese, '50% da banda larga fixa' no fecho. Credita dado da OCDE à Anatel.</t>
  </si>
  <si>
    <t xml:space="preserve">'Na OCDE, 3 ou 4 operadoras nacionais concentram 70% a 85% dos acessos fixos. No Brasil, os provedores regionais têm mais da metade da banda larga fixa (Anatel).' Decidir se o número é de fibra ou de banda larga total.</t>
  </si>
  <si>
    <t xml:space="preserve">Em 2026 as pequenas e médias prestadoras tinham cerca de 60% dos acessos em fibra óptica, e a fibra já respondia por 80,2% da banda larga fixa, que somava 54,4 milhões de acessos em janeiro de 2026.</t>
  </si>
  <si>
    <t xml:space="preserve">https://www.hardware.com.br/artigos/quais-provedores-lideram-a-banda-larga-no-brasil/amp/ | https://www.minhaoperadora.com.br/?p=139926</t>
  </si>
  <si>
    <t xml:space="preserve">com margens EBITDA típicas de **35% a 45%** nas redes maduras (taxa de ocupação de portas acima de 30%) e múltiplos de consolidação privada historicamente situados entre **5x e 8x EV/EBITDA**</t>
  </si>
  <si>
    <t xml:space="preserve">A 'Ficha (Anatel, 2025/2026)' credita margens e múltiplos à Anatel, que não publica esses dados. E conflita com a tabela de 5737 (40% a 52%, 4,5x a 6,5x) e com 5749 (40% a 45%).</t>
  </si>
  <si>
    <t xml:space="preserve">Tirar 'Anatel' da ficha para margens e múltiplos, citar a fonte real (relatórios de RI, assessores de M&amp;A) e usar uma faixa só em todo o capítulo.</t>
  </si>
  <si>
    <t xml:space="preserve">A fatia de mais de 50% da fibra procede: pequenas e médias prestadoras tinham cerca de 60% dos acessos em fibra em 2026. A atribuição de margens e múltiplos à Anatel não se confirmou, e as faixas de 35% a 45% e de 5x a 8x não foram conferidas.</t>
  </si>
  <si>
    <t xml:space="preserve">https://www.hardware.com.br/artigos/quais-provedores-lideram-a-banda-larga-no-brasil/amp/</t>
  </si>
  <si>
    <t xml:space="preserve">Foi nesse vácuo que milhares de técnicos, engenheiros e empreendedores locais obtiveram outorga ou dispensa de **SCM (Serviço de Comunicação Multimídia)** junto à **ANATEL**</t>
  </si>
  <si>
    <t xml:space="preserve">'Nesse vácuo' não tem antecedente: o parágrafo anterior é a Ficha Setorial. O aposto com dois-pontos ('hoje existem mais de 20.000 ISPs') parte a frase e 'começaram' perde o sujeito.</t>
  </si>
  <si>
    <t xml:space="preserve">As grandes operadoras deixaram o interior sem fibra. Nesse vácuo, milhares de técnicos e empreendedores locais obtiveram outorga de SCM na Anatel e passaram a levar fibra até a casa (FTTH) pelos postes das distribuidoras. Hoje são cerca de 20 mil prestadoras.</t>
  </si>
  <si>
    <t xml:space="preserve">hoje existem mais de **20.000 ISPs (*Internet Service Providers* / Prestadoras de Pequeno Porte, PPPs)** registrados no país</t>
  </si>
  <si>
    <t xml:space="preserve">Conflita com 5703 ('base de 19,7 mil prestadoras com outorga SCM'). O fim da dispensa de autorização em outubro de 2025 também precisa de checagem (norma e data).</t>
  </si>
  <si>
    <t xml:space="preserve">Usar um número só, com fonte e data (ex.: 'cerca de 20 mil prestadoras com outorga SCM, segundo a Anatel, em 2026') e citar a resolução que encerrou a dispensa.</t>
  </si>
  <si>
    <t xml:space="preserve">Fundos como **EB Capital (Alloha Fibra), Vinci Partners (Vero), Aqua Capital, Warburg Pincus e Kinea** injetaram bilhões de reais</t>
  </si>
  <si>
    <t xml:space="preserve">Lista de investidores sem fonte (Aqua Capital é gestora de agro e alimentos). A fusão Vero e Americanet entra na onda de 2015 a 2021, mas parece posterior.</t>
  </si>
  <si>
    <t xml:space="preserve">Checar cada gestora e o ano da fusão Vero e Americanet. Manter só os casos confirmados.</t>
  </si>
  <si>
    <t xml:space="preserve">**6x a 10x ARR / 10x a 15x EBITDA**</t>
  </si>
  <si>
    <t xml:space="preserve">Faixas incompatíveis com a margem da mesma linha (30% a 45%): 6x a 10x a receita equivale a 13x a 33x o EBITDA. E 6x a 10x ARR é alto para SaaS vertical brasileiro em 2026.</t>
  </si>
  <si>
    <t xml:space="preserve">Recalcular a coluna e citar fonte e data dos múltiplos, ou dar só a faixa de receita.</t>
  </si>
  <si>
    <t xml:space="preserve">toda a análise operacional e financeira gira em torno de cinco indicadores fundamentais (casas passadas/HP, taxa de ocupação/*take-up rate*, ARPU, *churn* mensal e CapEx por cliente ativado)</t>
  </si>
  <si>
    <t xml:space="preserve">Promete cinco indicadores, mas a lista só desenvolve HP, take-up e o combo tributário. ARPU, churn e CapEx por cliente aparecem só na tabela da seção 3, sem explicação.</t>
  </si>
  <si>
    <t xml:space="preserve">Ou anunciar 'dois indicadores e uma alavanca tributária', ou acrescentar itens curtos sobre ARPU, churn e CapEx por cliente com as faixas da tabela. Cortar 'fundamentais'.</t>
  </si>
  <si>
    <t xml:space="preserve">Por jurisprudência consolidada e normas fiscais, os provedores brasileiros compõem o plano mensal do assinante (ex. R$ 109,90/mês) combinando o serviço de conexão (**SCM**)</t>
  </si>
  <si>
    <t xml:space="preserve">Contradiz o fim do mesmo parágrafo ('os fiscos estaduais autuam') e o filtro de 5811 ('a segregação não é jurisprudência inquestionável'). Vende como pacificado um planejamento tributário contestado.</t>
  </si>
  <si>
    <t xml:space="preserve">'Com base na LGT (art. 61) e em decisões favoráveis, muitos provedores compõem o plano com SCM e SVA. Os fiscos estaduais contestam a prática e exigem SVA real, usado e a preço de mercado. Valide com tributarista.'</t>
  </si>
  <si>
    <t xml:space="preserve">ou são isentos de ICMS no caso de livros/periódicos digitais (imunidade constitucional do livro eletrônico)</t>
  </si>
  <si>
    <t xml:space="preserve">Isenção e imunidade são institutos diferentes. O livro eletrônico é imune (CF, art. 150, VI, d, e STF), não isento. Erro técnico dentro de um trecho de planejamento tributário.</t>
  </si>
  <si>
    <t xml:space="preserve">'...ou são imunes, no caso de livros e periódicos digitais (CF, art. 150, VI, d).'</t>
  </si>
  <si>
    <t xml:space="preserve">e a energia vem majoritariamente de gás natural ou carvão</t>
  </si>
  <si>
    <t xml:space="preserve">Falso para os polos europeus citados: Alemanha e Holanda já geram cerca de metade ou mais da eletricidade com renováveis. Nos EUA o gás lidera, mas não é maioria em todo mercado.</t>
  </si>
  <si>
    <t xml:space="preserve">'...e a energia firme ainda depende muito de gás natural.' Ou citar a matriz de cada polo, com fonte.</t>
  </si>
  <si>
    <t xml:space="preserve">regime especial instituído pela MP 1.318/2025 e convertido na Lei 15.504/2026, que suspende PIS/Cofins, IPI e Imposto de Importação</t>
  </si>
  <si>
    <t xml:space="preserve">Número da lei e conversão da MP precisam de checagem. Se a MP caducou ou a lei tem outro número, o dado desacredita o capítulo. Regime que muda rápido.</t>
  </si>
  <si>
    <t xml:space="preserve">Confirmar número e data da lei de conversão do Redata e as contrapartidas vigentes. Citar a data da consulta.</t>
  </si>
  <si>
    <t xml:space="preserve">O Redata foi criado pela MP 1.318/2025 e incluído na Lei 11.196/2005 pela Lei 15.504/2026. Suspende PIS, Cofins e suas versões de importação, IPI e Imposto de Importação na compra de equipamentos de TIC para o ativo do data center, com contrapartidas.</t>
  </si>
  <si>
    <t xml:space="preserve">https://www.planalto.gov.br/ccivil_03/_ato2004-2006/2005/lei/l11196.htm</t>
  </si>
  <si>
    <t xml:space="preserve">concentra mais de 70% da capacidade instalada de *data centers* (em MW de TI) da América Latina</t>
  </si>
  <si>
    <t xml:space="preserve">Provável troca de base: a Grande São Paulo concentra a maior parte da capacidade do Brasil, e o Brasil responde por cerca de metade da América Latina. Fonte vaga ('Brasscom e consultorias').</t>
  </si>
  <si>
    <t xml:space="preserve">Checar e trocar por 'concentra a maior parte da capacidade instalada do Brasil', com fonte e ano, ou manter a América Latina citando o relatório.</t>
  </si>
  <si>
    <t xml:space="preserve">(incluindo a faixa de 3,7 a 3,8 GHz reservada ao Serviço Limitado Privado para redes privativas 5G, além do uso industrial de 250 MHz, 700 MHz e 3,5 GHz)</t>
  </si>
  <si>
    <t xml:space="preserve">A mesma lista de faixas aparece três vezes (tabela, título do item e este parêntese). E '3,5 GHz' como uso industrial engana: a faixa foi leiloada às operadoras e chega à indústria por acordo.</t>
  </si>
  <si>
    <t xml:space="preserve">Citar as faixas uma vez e explicar: '3,7 a 3,8 GHz para rede privativa própria, 3,5 GHz só por acordo com operadora'.</t>
  </si>
  <si>
    <t xml:space="preserve">reduzindo o *churn* pela metade</t>
  </si>
  <si>
    <t xml:space="preserve">Efeito sem fonte e com precisão inventada. No mesmo item, MVNO não aluga espectro: compra capacidade de atacado da rede hospedeira (a Claro também hospeda). Dry Telecom e Nomo precisam de checagem.</t>
  </si>
  <si>
    <t xml:space="preserve">'...o que tende a reduzir o churn (estimativa de mercado)', ou citar o caso. Trocar 'alugando o espectro de rádio da TIM ou Vivo' por 'usando a rede de uma operadora hospedeira'. Confirmar os nomes.</t>
  </si>
  <si>
    <t xml:space="preserve">Depois de trabalhar na Embraer em São José dos Campos no início da carreira e estudar telecomunicações</t>
  </si>
  <si>
    <t xml:space="preserve">Detalhe biográfico do fundador da Brisanet sem fonte verificável. No mesmo parágrafo, 'já superava 1,5 milhão' conflita com 'Alcançou a marca de 1,4 milhão a 1,5 milhão'.</t>
  </si>
  <si>
    <t xml:space="preserve">Checar a trajetória de José Roberto Nogueira no prospecto de 2021 e usar um número só de assinantes, com data (ex.: 'cerca de 1,4 milhão de clientes de fibra no fim de 2025').</t>
  </si>
  <si>
    <t xml:space="preserve">ultrapassando 1 milhão de assinantes conectados (segundo dados de RI de 2025/2026, período marcado também por negociações de consolidação acionária no setor)</t>
  </si>
  <si>
    <t xml:space="preserve">Ressalva vaga que parece esconder evento material. Checar se a Desktop mudou de controle ou saiu da bolsa em 2025 ou 2026. Se saiu, 'B3: DESK3' e 'listadas na B3' (5714) ficam velhos.</t>
  </si>
  <si>
    <t xml:space="preserve">Nomear o evento com data (comprador, valor, situação da listagem) ou cortar a ressalva.</t>
  </si>
  <si>
    <t xml:space="preserve">A Claro concluiu em 1º/10/2026 a compra de 73% da Desktop, a R$ 19,1261 por ação, e em 5/10/2026 pediu à CVM o registro de OPA unificada para converter a companhia em categoria B e tirá-la do Novo Mercado. Os 27% restantes ainda estão na B3.</t>
  </si>
  <si>
    <t xml:space="preserve">https://teletime.com.br/05/10/2026/claro-fechar-capital-desktop/</t>
  </si>
  <si>
    <t xml:space="preserve">- **Odata (Pátria Investimentos) e Scala Data Centers:** Demonstraram a capacidade de execução</t>
  </si>
  <si>
    <t xml:space="preserve">O item promete Odata e Scala, mas só conta a Odata. MK Solutions, no item seguinte, também fica sem conteúdo.</t>
  </si>
  <si>
    <t xml:space="preserve">Acrescentar duas linhas sobre a Scala (o campus de IA no Rio Grande do Sul) ou tirar o nome do título do item. Idem para MK Solutions.</t>
  </si>
  <si>
    <t xml:space="preserve">ele precisa gastar todo o seu EBITDA comprando ONUs novas apenas para repor os clientes que saíram</t>
  </si>
  <si>
    <t xml:space="preserve">Os números do próprio capítulo não sustentam a conta: com ARPU de R$ 100, EBITDA de 45% e ativação de R$ 650, repor 2,5% da base ao mês consome cerca de 36% do EBITDA, não todo ele.</t>
  </si>
  <si>
    <t xml:space="preserve">Mostrar a conta: 'com ARPU de R$ 100 e ativação de R$ 650, repor 2,5% da base por mês consome mais de um terço do EBITDA. Some manutenção de rede e juros e o caixa livre zera.'</t>
  </si>
  <si>
    <t xml:space="preserve">CAPÍTULO 28</t>
  </si>
  <si>
    <t xml:space="preserve">Neste capítulo, utilizamos os termos em português **aeroespacial**, **tecnologia espacial** e **uso dual** (*dual-use*)</t>
  </si>
  <si>
    <t xml:space="preserve">A nota promete termos em português, mas o título diz AEROSPACE, SPACETECH e o corpo usa SpaceTech, Dual-Use, NewSpace, Drone Delivery, Blended Capital e moat. A nota vira contradição visível.</t>
  </si>
  <si>
    <t xml:space="preserve">Cumprir a nota: título 'AEROESPACIAL, TECNOLOGIA ESPACIAL, DRONES, SATÉLITES E DEFESA (USO DUAL)' e trocar os termos no corpo. Ou cortar a nota.</t>
  </si>
  <si>
    <t xml:space="preserve">a partir de São Paulo e Florianópolis, **Lucas e Marina** esbarraram exatamente no desafio de *A Regra Invisível do Jogo: A Sobrevivência...*</t>
  </si>
  <si>
    <t xml:space="preserve">Única volta do arquétipo (com o molde de 5961). Lucas e Marina fazem SaaS financeiro. O capítulo fala de usinas, Finep, EMBRAPII e ITAR, terreno de Henrique. O título citado não existe mais.</t>
  </si>
  <si>
    <t xml:space="preserve">Usar Henrique: o sensor que ele vende a usinas, embarcado num drone, exige certificação ANAC e revisão ITAR da lista de componentes. Ou cortar o parágrafo.</t>
  </si>
  <si>
    <t xml:space="preserve">A solução estratégica que separa as empresas aeroespaciais brasileiras prósperas das que morrem esperando empenho orçamentário é o modelo **Dual-Use (Uso Dual)**</t>
  </si>
  <si>
    <t xml:space="preserve">A tese do uso dual é dita cinco vezes antes de virar conteúdo: título (5824), 5828, 5830, Síntese (5837) e aqui. 'Separa as empresas' repete 5828.</t>
  </si>
  <si>
    <t xml:space="preserve">Manter a tese na abertura (5830), cortar a Síntese Executiva e esta frase. A seção 2 pode começar direto pelos dois mercados.</t>
  </si>
  <si>
    <t xml:space="preserve">concessionárias de linhas de transmissão elétrica e dutos (Petrobras, Transpetro, ISA Energia), seguradoras rurais e fundos de crédito de carbono. Esses clientes pagam em 30 a 60 dias</t>
  </si>
  <si>
    <t xml:space="preserve">Petrobras e Transpetro são estatais sob a Lei 13.303/2016, com licitação e ciclo longo, não 'mercado civil privado' de compra rápida. Grandes compradores costumam pagar em 60 a 120 dias.</t>
  </si>
  <si>
    <t xml:space="preserve">Separar estatais (ciclo de compra pública) de empresas privadas e trocar o prazo por 'pagam em 30 a 90 dias, conforme a política de fornecedores', com a ressalva de que grandes grupos alongam prazos.</t>
  </si>
  <si>
    <t xml:space="preserve">A Petrobras é sociedade de economia mista e a Transpetro é sua subsidiária. Ambas seguem a Lei 13.303/2016, que vale para empresas públicas, sociedades de economia mista e suas subsidiárias, com regras de licitação. Não são mercado civil privado de compra rápida.</t>
  </si>
  <si>
    <t xml:space="preserve">https://conlicitacao.com.br/lei-das-estatais/ | https://eixos.com.br/petroleo-e-gas/consorcios-integrados-pela-petrobras-sao-regidos-pelo-regulamento-de-licitacoes-e-contratos/</t>
  </si>
  <si>
    <t xml:space="preserve">Startups credenciadas pelo Ministério da Defesa como **ED (Empresa de Defesa)** ou **EED (Empresa Estratégica de Defesa)**: exigindo sede no Brasil</t>
  </si>
  <si>
    <t xml:space="preserve">Frase partida por três dois-pontos onde havia travessões: sujeito, aposto de 80 palavras com remissão legal, e só depois 'ganham acesso a dois mecanismos'. Não se lê.</t>
  </si>
  <si>
    <t xml:space="preserve">Partir em três frases: 'O Ministério da Defesa credencia ED e EED. A EED precisa ter sede no Brasil, domínio tecnológico local e limite de votos estrangeiros (art. 2º, IV). Credenciada, ganha o RETID e acesso a licitações restritas de PED.'</t>
  </si>
  <si>
    <t xml:space="preserve">(2) licitações exclusivas para compra de **PRODE (Produto de Defesa)** e **PED (Produto Estratégico de Defesa)**</t>
  </si>
  <si>
    <t xml:space="preserve">Destoa do parêntese do mesmo callout ('certames exclusivos de PED às EEDs'). Sede, domínio tecnológico e limite de votos estrangeiros são condições da EED, não da ED. Checar o art. 3º.</t>
  </si>
  <si>
    <t xml:space="preserve">'(2) licitações restritas a EEDs na compra de PED e preferência a produto nacional na compra de PRODE (art. 3º).' E atribuir os requisitos de sede, domínio tecnológico e votos só à EED.</t>
  </si>
  <si>
    <t xml:space="preserve">(parcerias com grupos como Dasa e Pardini)</t>
  </si>
  <si>
    <t xml:space="preserve">O Hermes Pardini hoje faz parte do Grupo Fleury (fusão anunciada em 2022). Repete em 5936 ('Dasa e Hermes Pardini'). 'Pioneirizado', na mesma frase, é neologismo.</t>
  </si>
  <si>
    <t xml:space="preserve">'(parcerias com laboratórios como Dasa e Hermes Pardini, hoje do Grupo Fleury)' e '...que a Speedbird Aero levou primeiro à América Latina'.</t>
  </si>
  <si>
    <t xml:space="preserve">O Brasil possui a maior frota de helicópteros executivos urbanos do mundo (concentrada em São Paulo)</t>
  </si>
  <si>
    <t xml:space="preserve">Superlativo sem fonte. O dado corrente é que São Paulo tem uma das maiores frotas urbanas de helicópteros, não necessariamente a maior.</t>
  </si>
  <si>
    <t xml:space="preserve">'São Paulo tem uma das maiores frotas urbanas de helicópteros do mundo (fonte, ano).'</t>
  </si>
  <si>
    <t xml:space="preserve">Desenvolvimento nacional de radares de vigilância terrestre e aérea (onde o Brasil conta com fabricantes especializadas como a **Embraer Defesa &amp; Segurança / Bradar**</t>
  </si>
  <si>
    <t xml:space="preserve">A seção 3.4 inteira é uma frase sem verbo principal, com três níveis de parênteses e catálogo de produtos. É a única frente sem explicação de cliente, ciclo ou modelo de negócio.</t>
  </si>
  <si>
    <t xml:space="preserve">Reescrever em prosa: quem compra (Forças, segurança pública, infraestrutura crítica), quem já fabrica (Embraer, IACIT, SIATT) e onde a startup entra (antidrone, simulação, C4ISR), com ciclo e risco.</t>
  </si>
  <si>
    <t xml:space="preserve">somando-se a AEB nos sistemas espaciais:</t>
  </si>
  <si>
    <t xml:space="preserve">O título da seção promete 'AEB (Licenciamento Espacial)', mas a lista só trata ANAC, DECEA e Anatel. Quem vai operar satélite não sabe o que a Lei 14.946/2024 exige nem quanto demora.</t>
  </si>
  <si>
    <t xml:space="preserve">Acrescentar o item 4: AEB, licença de operador e de atividade espacial pela Lei Geral do Espaço, com coordenação de espectro na Anatel e na UIT. Ou tirar a AEB do título.</t>
  </si>
  <si>
    <t xml:space="preserve">Pela Lei 14.946/2024, marco das atividades espaciais, a AEB licencia e autoriza operadores civis (art. 13) e o Comando da Aeronáutica autoriza o voo do veículo lançador (art. 14). O espectro do satélite passa pela Anatel, que coordena na UIT.</t>
  </si>
  <si>
    <t xml:space="preserve">https://www.planalto.gov.br/ccivil_03/_ato2023-2026/2024/lei/l14946.htm</t>
  </si>
  <si>
    <t xml:space="preserve">Operações em linha de visada visual (VLOS) até 400 pés (120m) exigem apenas cadastro simples no sistema **SISANT**</t>
  </si>
  <si>
    <t xml:space="preserve">'Apenas' engana: a operação comercial também pede solicitação no SARPAS (DECEA), equipamento homologado pela Anatel e seguro obrigatório contra terceiros. Checar se o RBAC-E 94 segue vigente em 2026.</t>
  </si>
  <si>
    <t xml:space="preserve">'...exigem cadastro no SISANT, autorização de acesso ao espaço aéreo no SARPAS, homologação Anatel e seguro de responsabilidade civil para uso não recreativo.'</t>
  </si>
  <si>
    <t xml:space="preserve">Desde 16/6/2026 vale o RBAC 100 (Resolução ANAC 805/2026), que substituiu e revogou o RBAC-E 94. Na categoria aberta (até 25 kg, à vista, até 120 m) exigem-se cadastro, seguro contra danos a terceiros, avaliação de risco e, a partir de 1/1/2027, aprovação em prova teórica da ANAC.</t>
  </si>
  <si>
    <t xml:space="preserve">https://pergamum.anac.gov.br/arquivos/RA2026-0805.pdf | https://www.sociedademilitar.com.br/2026/10/drone-trabalho-prova-teorica-da-anac-ate-31-de-dezembro-rbac-100-ltrj.html</t>
  </si>
  <si>
    <t xml:space="preserve">AEB (se operar estação própria), BCB (regras crédito rural)</t>
  </si>
  <si>
    <t xml:space="preserve">Estação terrena é licenciada pela Anatel, não pela AEB. Na mesma linha, 'Umbra/Parceiros locais' (empresa americana) aparece na coluna 'Casos Brasileiros de Referência'.</t>
  </si>
  <si>
    <t xml:space="preserve">Trocar por 'Anatel (estação terrena), BCB (regras de crédito rural)' e tirar a Umbra da coluna de casos brasileiros.</t>
  </si>
  <si>
    <t xml:space="preserve">(com contrato do sistema remotamente pilotado Nauru 1000C firmado com o Exército Brasileiro e parceria estratégica anunciada com a Embraer, segundo comunicados públicos das companhias)</t>
  </si>
  <si>
    <t xml:space="preserve">O mesmo fato (contrato do Nauru 1000C com o Exército e parceria com a Embraer) aparece duas vezes no parágrafo. O parêntese de ressalva foi enxertado e duplicou o fecho.</t>
  </si>
  <si>
    <t xml:space="preserve">Cortar o parêntese e deixar o fato só no fecho, com a fonte: '...o Nauru 1000C, contratado pelo Exército Brasileiro (comunicado da empresa, ano).'</t>
  </si>
  <si>
    <t xml:space="preserve">para captar mais de US$ 400 milhões e acumular uma carteira de quase 3.000 cartas de intenção de compra de eVTOLs</t>
  </si>
  <si>
    <t xml:space="preserve">Números da Eve mudam a cada trimestre. E o título do caso diz 'Vencendo o gargalo da certificação', mas a Eve ainda não tem certificado de tipo. Checar captação, carteira e status em 2026.</t>
  </si>
  <si>
    <t xml:space="preserve">Atualizar com dado datado (ex.: 'até o 2º trimestre de 2026') e ajustar o título: 'Speedbird Aero e Eve: a certificação como fosso'.</t>
  </si>
  <si>
    <t xml:space="preserve">startups como a **Quasar Space** utilizam dados de constelações de satélites de Radar de Abertura Sintética (SAR)</t>
  </si>
  <si>
    <t xml:space="preserve">Não reconheço startup brasileira com esse nome e essa descrição. Pode ser nome trocado ou inventado. Aparece também na tabela (5914) como caso brasileiro de referência.</t>
  </si>
  <si>
    <t xml:space="preserve">Confirmar a empresa (nome, sede, produto). Se não existir, trocar por caso verificável de análise SAR no agro ou tirar o nome.</t>
  </si>
  <si>
    <t xml:space="preserve">Em aviação, a certificação não é um carimbo ao final do código; a arquitetura de redundância de hardware</t>
  </si>
  <si>
    <t xml:space="preserve">Ponto e vírgula montando antítese do tipo 'não é X, é Y'. O mesmo molde aparece em 5936 ('não é montar um hexacóptero..., mas sim obter a certificação').</t>
  </si>
  <si>
    <t xml:space="preserve">'Em aviação, a certificação começa no primeiro rascunho: redundância de hardware, aviônica, paraquedas e software crítico (DO-178C e DO-254) entram no projeto desde o início.'</t>
  </si>
  <si>
    <t xml:space="preserve">e saia com uma dor operacional medida em reais e o critério técnico de sucesso exigido para um piloto pago e mapeie os laboratórios do Parque Tecnológico de SJC</t>
  </si>
  <si>
    <t xml:space="preserve">Duas tarefas sem relação costuradas por 'e ... e ... e'. O mapeamento dos laboratórios entra como emenda e não serve ao objetivo do movimento.</t>
  </si>
  <si>
    <t xml:space="preserve">'...e saia com uma dor medida em reais e o critério técnico de um piloto pago. Depois, liste os laboratórios do LIT/INPE e do DCTA que podem qualificar seu protótipo.'</t>
  </si>
  <si>
    <t xml:space="preserve">CLUSTER IV</t>
  </si>
  <si>
    <t xml:space="preserve">Cobrindo mais de um quarto do PIB brasileiro, estes 5 playbooks dissecam os setores regulados</t>
  </si>
  <si>
    <t xml:space="preserve">Agregado sem fonte. Saúde é cerca de 9,6% do PIB (5996). O total só passa de um quarto somando a administração pública inteira, o que mistura gasto e setor.</t>
  </si>
  <si>
    <t xml:space="preserve">Cortar o número ou dar a conta com fonte: 'saúde (cerca de 10% do PIB) e educação (cerca de 6%), além das compras públicas'.</t>
  </si>
  <si>
    <t xml:space="preserve">CAPÍTULO 29</t>
  </si>
  <si>
    <t xml:space="preserve">que passaram de uma sinistralidade médico-hospitalar crítica próxima de 86% a 89% em 2022–2023 para a faixa de 81% a 83% em 2024–2025</t>
  </si>
  <si>
    <t xml:space="preserve">Parêntese de 50 palavras com série histórica no meio da frase de abertura. Os números precisam de checagem no painel da ANS.</t>
  </si>
  <si>
    <t xml:space="preserve">Tirar do parêntese: 'A sinistralidade das operadoras caiu de cerca de 89% em 2022 para cerca de 82% em 2025 (ANS), mas o custo assistencial segue alto.'</t>
  </si>
  <si>
    <t xml:space="preserve">O veterano de trincheira entende que a saúde suplementar</t>
  </si>
  <si>
    <t xml:space="preserve">Fórmula 'veterano de trincheira' repetida (de novo em 6194), par do 'turista'. Metáfora militar gasta para falar de faturamento hospitalar.</t>
  </si>
  <si>
    <t xml:space="preserve">'Quem opera no setor sabe que...' ou abrir direto pelo fato: 'Operadoras e hospitais vivem uma disputa financeira.'</t>
  </si>
  <si>
    <t xml:space="preserve">A decisão que **Lucas e Marina** precisaram tomar na abertura organiza todo o restante deste capítulo</t>
  </si>
  <si>
    <t xml:space="preserve">Remete a uma decisão que não existe: a abertura só tem o parágrafo de molde (5990). Lucas e Marina fazem tesouraria preditiva, sem relação com saúde. Dra. Camila, a arquétipa da saúde, não aparece.</t>
  </si>
  <si>
    <t xml:space="preserve">Escrever a cena: Dra. Camila quer comprar uma IA que lê radiografias panorâmicas e descobre que o fornecedor não tem registro SaMD. Ou trocar por 'A regra da abertura organiza o capítulo em dois eixos'.</t>
  </si>
  <si>
    <t xml:space="preserve">A abertura é uma frase de molde (10:5990) e não tem decisão nenhuma. A remissão aponta para o vazio.</t>
  </si>
  <si>
    <t xml:space="preserve">Cortar a referência: "Duas decisões organizam este capítulo".</t>
  </si>
  <si>
    <t xml:space="preserve">vendendo a hospitais (Fleury, Dasa, Rede D'Or, Einstein, Sírio-Libanês)</t>
  </si>
  <si>
    <t xml:space="preserve">Fleury é medicina diagnóstica, não hospital. A Dasa tem as duas frentes.</t>
  </si>
  <si>
    <t xml:space="preserve">'vendendo a hospitais e redes de diagnóstico (Rede D'Or, Einstein, Sírio-Libanês, Dasa, Fleury)'.</t>
  </si>
  <si>
    <t xml:space="preserve">&gt; [!warning] Erros de execução em saúde</t>
  </si>
  <si>
    <t xml:space="preserve">O título do callout é o sujeito da frase do corpo ('Têm custo moral, e criminal. Não só comercial.'). Sobram fragmento e vírgula antes de 'e'.</t>
  </si>
  <si>
    <t xml:space="preserve">Título 'Erro em saúde' e, no corpo: 'Erros de execução em saúde têm custo moral e criminal, além do comercial.'</t>
  </si>
  <si>
    <t xml:space="preserve">Principalmente LGPD, mais RDC 509, de 2021 (ANVISA, sobre software de gestão em saúde quando aplicável), mais eventualmente normas CFM.</t>
  </si>
  <si>
    <t xml:space="preserve">A RDC 509/2021 trata do gerenciamento de tecnologias em saúde dentro de estabelecimentos, não de software administrativo. Remissão normativa errada, em frase telegráfica.</t>
  </si>
  <si>
    <t xml:space="preserve">'Software só de agenda, cadastro ou gestão não é dispositivo médico. A regulação é leve: LGPD, normas do CFM sobre prontuário (se guardar dado clínico) e as regras sanitárias do estabelecimento cliente.'</t>
  </si>
  <si>
    <t xml:space="preserve">A RDC 509/2021 da Anvisa trata do gerenciamento de tecnologias em saúde dentro dos estabelecimentos de saúde. Não fala de software de gestão. Software com finalidade médica segue a RDC 657/2022 (software como dispositivo médico).</t>
  </si>
  <si>
    <t xml:space="preserve">https://fitoterapiabrasil.com.br/sites/default/files/legislacao/rdc_509-2021.pdf | https://www.gov.br/anvisa/pt-br/assuntos/noticias-anvisa/2022/software-como-dispositivo-medico-perguntas-e-respostas</t>
  </si>
  <si>
    <t xml:space="preserve">Classes de risco. I (baixo), II (médio), III (alto), e IV (máximo). Risco aumenta. Exigências aumentam.</t>
  </si>
  <si>
    <t xml:space="preserve">De 6006 a 6125 o capítulo é nota de aula: frases sem verbo e listas viradas em fragmentos ('Processo. Fim da empresa.'), ao lado de itens já reescritos em prosa. A metade regulatória lê como rascunho.</t>
  </si>
  <si>
    <t xml:space="preserve">Reescrever regulação, pesquisa clínica, financiamento e armadilhas em prosa. Ex.: 'A Anvisa classifica dispositivos em quatro classes de risco. Quanto maior a classe, mais evidência e auditoria o registro exige.'</t>
  </si>
  <si>
    <t xml:space="preserve">Pré-clínico. Pesquisa em laboratório, e animais. Três a seis anos.</t>
  </si>
  <si>
    <t xml:space="preserve">Vírgula antes de 'e' e 'ou' em série curta, padrão mecânico do capítulo ('moral, e criminal', 'NDA, ou BLA', 'tamanho, e complexidade'). Cerca de 60 ocorrências de ', e' e ', ou' no Cap. 29.</t>
  </si>
  <si>
    <t xml:space="preserve">Tirar a vírgula: 'Pesquisa em laboratório e em animais, de três a seis anos.' Revisar o capítulo inteiro buscando ', e ' e ', ou '.</t>
  </si>
  <si>
    <t xml:space="preserve">FDA, ou ANVISA, dão incentivos (exclusividade, fast-track, e redução de taxas).</t>
  </si>
  <si>
    <t xml:space="preserve">A Anvisa não concede exclusividade de mercado a medicamento órfão. Tem rito prioritário para doenças raras (RDC 205/2017). O parágrafo ainda é lista virada em fragmentos.</t>
  </si>
  <si>
    <t xml:space="preserve">'Para doenças raras, o FDA concede exclusividade de mercado e taxas menores. A Anvisa oferece rito de análise prioritário (RDC 205/2017).' Checar a norma vigente.</t>
  </si>
  <si>
    <t xml:space="preserve">A Anvisa não concede exclusividade de mercado nem redução de taxa a medicamento para doença rara. A RDC 205/2017, alterada pela RDC 811/2023, cria procedimento especial com prazos curtos, como 60 dias para avaliar o registro e 30 dias para a anuência de ensaio clínico.</t>
  </si>
  <si>
    <t xml:space="preserve">https://static.poder360.com.br/2025/01/Resolucao-da-Diretoria-Colegiada-205-Anvisa-2017.pdf | https://ses.sp.bvs.br/wp-content/uploads/2023/08/U_RS-MS-ANVISA-RDC-811_180823.pdf</t>
  </si>
  <si>
    <t xml:space="preserve">Desenho do estudo. Objetivo (endpoint primário), critério inclusão, ou exclusão, e n amostral, e duração. Biostatistics desenha poder estatístico.</t>
  </si>
  <si>
    <t xml:space="preserve">Frase corrompida: falta 'de', sobram vírgulas antes de 'ou' e 'e', e 'Biostatistics' em inglês vira sujeito. É a primeira linha da seção de pesquisa clínica.</t>
  </si>
  <si>
    <t xml:space="preserve">'O desenho do estudo define o desfecho primário, os critérios de inclusão e exclusão, o tamanho da amostra e a duração. Um bioestatístico calcula a amostra para o poder estatístico desejado.'</t>
  </si>
  <si>
    <t xml:space="preserve">fixando prazo legal de até 30 dias úteis para deliberação ética do CEP e de até 90 dias úteis para manifestação sanitária da ANVISA (com aprovação tácita para início do estudo</t>
  </si>
  <si>
    <t xml:space="preserve">Prazos e aprovação tácita precisam de checagem no texto sancionado da Lei 14.874/2024, em eventuais vetos e na regulamentação posterior. Erro aqui leva a cronograma de estudo errado.</t>
  </si>
  <si>
    <t xml:space="preserve">Conferir os artigos de prazo, eventuais vetos e a regulamentação. Citar artigo e data.</t>
  </si>
  <si>
    <t xml:space="preserve">A Lei 14.874/2024 dá 30 dias úteis ao CEP (art. 14) e 90 dias úteis à autoridade sanitária para ensaios clínicos com fins de registro (art. 58). Sem resposta no prazo, o estudo pode começar se tiver as aprovações éticas (art. 58, § 1º), sem exceção para pesquisas estratégicas ou complexas.</t>
  </si>
  <si>
    <t xml:space="preserve">https://www.planalto.gov.br/ccivil_03/_ato2023-2026/2024/lei/L14874.htm</t>
  </si>
  <si>
    <t xml:space="preserve">Gates Foundation, Bill and Melinda Gates, NIH grants (EUA), e Horizon (Europa) para parcerias.</t>
  </si>
  <si>
    <t xml:space="preserve">A mesma fundação aparece duas vezes com nomes diferentes. O parágrafo inteiro é fila de siglas sem verbo ('FAPESP. Fomento SP.').</t>
  </si>
  <si>
    <t xml:space="preserve">'Finep e BNDES financiam P&amp;D com subvenção e crédito. A FAPESP tem o PIPE para startups. Fora do país, Gates Foundation, NIH e Horizonte Europa apoiam projetos com parceiro acadêmico.'</t>
  </si>
  <si>
    <t xml:space="preserve">Kortex Ventures, Astella (saúde é vertical), Valor Capital, Canary, e DOMO. Fundos específicos de saúde ainda nascentes no país.</t>
  </si>
  <si>
    <t xml:space="preserve">Sob 'VC especializado', lista gestoras generalistas e afirma sem fonte que saúde é vertical da Astella.</t>
  </si>
  <si>
    <t xml:space="preserve">Separar fundos com tese de saúde ou ciências da vida (ex.: Kortex) de generalistas que já investiram em saúde. Checar a tese de cada um.</t>
  </si>
  <si>
    <t xml:space="preserve">Dasa, Fleury, Hapvida, e NotreDame Intermédica, são casos consolidados. Mas na prática via grupos econômicos.</t>
  </si>
  <si>
    <t xml:space="preserve">Vírgula entre sujeito e verbo e fragmento sem sentido. Nenhuma delas é biotech, e a NotreDame Intermédica foi incorporada pela Hapvida em 2022.</t>
  </si>
  <si>
    <t xml:space="preserve">'Na bolsa brasileira, os IPOs de saúde foram de grupos já lucrativos (Dasa, Fleury, Hapvida). Biotech sem receita não abre capital aqui.'</t>
  </si>
  <si>
    <t xml:space="preserve">**Operadora ou plano de saúde verticalizado (ex.: Alice, Sami, Qsaúde):**</t>
  </si>
  <si>
    <t xml:space="preserve">Operadoras digitais mudaram muito desde 2023. Checar se Sami e Qsaúde seguem operando com marca própria em 2026. Alice não é verticalizada no sentido clássico (não tem hospital).</t>
  </si>
  <si>
    <t xml:space="preserve">Confirmar o status e trocar o exemplo se preciso. Separar 'verticalizada' (Hapvida) de 'digital com atenção primária própria' (Alice).</t>
  </si>
  <si>
    <t xml:space="preserve">o médico exige inscrição ativa no CRM de sua jurisdição</t>
  </si>
  <si>
    <t xml:space="preserve">Palavra trocada: o médico não 'exige' inscrição, ele precisa tê-la.</t>
  </si>
  <si>
    <t xml:space="preserve">'o médico precisa de inscrição ativa no CRM de sua jurisdição'.</t>
  </si>
  <si>
    <t xml:space="preserve">Founder médico sem produto. Domina medicina. Não domina produto, ou vendas. Precisa de cofundador complementar.</t>
  </si>
  <si>
    <t xml:space="preserve">'Founder' convive com 'cofundador' na mesma linha. O capítulo tem outros termos em inglês sem razão: Grants, Angels, Clinical evaluation, Biostatistics, Drug repurposing, Orphan drug.</t>
  </si>
  <si>
    <t xml:space="preserve">'Fundador médico sem produto' e 'Fundador técnico sem medicina'. Traduzir: subvenções, anjos, avaliação clínica, bioestatística, reposicionamento de fármacos, medicamento órfão.</t>
  </si>
  <si>
    <t xml:space="preserve">Fee-for-service versus capitation. Relacionamento hospital, e operadora, complicado.</t>
  </si>
  <si>
    <t xml:space="preserve">Estrutura de mercado e modelo de remuneração dentro de 'Armadilhas', em fragmentos. O tema tem seção própria em 6141.</t>
  </si>
  <si>
    <t xml:space="preserve">Mover para 'Estrutura do Mercado', em prosa: 'A maior parte dos contratos ainda paga por procedimento. Modelos por captação ou por valor crescem e abrem espaço para quem gerencia risco.'</t>
  </si>
  <si>
    <t xml:space="preserve">Duas métricas operacionais completam o painel das healthtechs B2B</t>
  </si>
  <si>
    <t xml:space="preserve">Diz que as duas métricas 'completam o painel', mas vem antes dele (6131 a 6139). Parágrafo enxertado no topo da seção.</t>
  </si>
  <si>
    <t xml:space="preserve">Mover o parágrafo para depois da lista ou trocar por 'Para healthtechs B2B, duas métricas pesam mais:'.</t>
  </si>
  <si>
    <t xml:space="preserve">Mercado saúde BR. Cerca de R$ 800 bilhões a R$ 900 bilhões por ano. Cerca de nove a dez por cento do PIB.</t>
  </si>
  <si>
    <t xml:space="preserve">As duas frases não fecham: com o PIB de 2025, perto de R$ 12 trilhões, 9% a 10% dá mais de R$ 1 trilhão. R$ 800 a R$ 900 bilhões é a conta de 2019 a 2021. E é telegráfico.</t>
  </si>
  <si>
    <t xml:space="preserve">'O setor movimenta cerca de 9,7% do PIB, perto de R$ 1,2 trilhão por ano (IBGE, Conta-Satélite de Saúde, ano).' Checar o dado mais recente.</t>
  </si>
  <si>
    <t xml:space="preserve">Médicos. Cerca de quinhentos e setenta e cinco mil registrados no CFM (dado de 2024).</t>
  </si>
  <si>
    <t xml:space="preserve">Dado de 2024 num livro de outubro de 2026, quando já há edição mais recente da Demografia Médica. O número por extenso destoa do resto do capítulo.</t>
  </si>
  <si>
    <t xml:space="preserve">'O Brasil tem cerca de X mil médicos registrados (Demografia Médica, ano mais recente).' Checar e escrever em algarismos.</t>
  </si>
  <si>
    <t xml:space="preserve">*(Nota de uso prático: aplique as 3 perguntas de corte da Etapa 1 logo após a leitura da abertura do capítulo para decidir se entra no mercado</t>
  </si>
  <si>
    <t xml:space="preserve">Nota de bastidor que vazou: explica a montagem do filtro ('checklist unificado ... sem duplicação de requisitos') e manda aplicar a Etapa 1 'logo após a abertura', no fim do capítulo.</t>
  </si>
  <si>
    <t xml:space="preserve">Cortar a nota. Se quiser manter a orientação, uma frase: 'Se você ainda vai entrar no setor, responda à Etapa 1. Se já opera, use a Etapa 2.'</t>
  </si>
  <si>
    <t xml:space="preserve">CAPÍTULO 30</t>
  </si>
  <si>
    <t xml:space="preserve">a conta que derruba fundadores iniciantes aparece no fluxo de caixa antes de aparecer no DRE: Porque ele comete dois erros clássicos</t>
  </si>
  <si>
    <t xml:space="preserve">Frase partida: dois-pontos seguido de 'Porque' em maiúscula, e 'ele' no singular sem antecedente (o sujeito é 'fundadores iniciantes'). Sinal de emenda mecânica.</t>
  </si>
  <si>
    <t xml:space="preserve">'...aparece no fluxo de caixa antes de aparecer no DRE. O fundador iniciante comete um de dois erros: depende 100% de repasses de planos que pagam R$ 45 por consulta com noventa dias de atraso, ou...'</t>
  </si>
  <si>
    <t xml:space="preserve">o lucro operacional consistente (EBITDA de 25% a 40%) vem da conversão em procedimentos ambulatoriais (*Day Hospital*), implantes, protocolos injetáveis, exames próprios e prescrição integrada nas farmácias magistrais</t>
  </si>
  <si>
    <t xml:space="preserve">Põe o lucro da clínica na prescrição dirigida à farmácia de manipulação. O Código de Ética Médica veda ao médico vínculo com farmácia e vantagem por encaminhamento. Contradiz o alerta de 6109.</t>
  </si>
  <si>
    <t xml:space="preserve">Tirar 'prescrição integrada nas farmácias magistrais' das fontes de lucro, ou pôr o limite: 'o médico não pode ter vínculo nem ganho com a farmácia para a qual prescreve (Código de Ética Médica, arts. 68 e 69)'.</t>
  </si>
  <si>
    <t xml:space="preserve">O Código de Ética Médica veda ao médico exercer a profissão com interação ou dependência de farmácia ou de organização de manipulação de produtos de prescrição (art. 68) e obter vantagem pela prescrição ou comercialização de medicamentos (art. 69). Lucro da clínica vindo de prescrição dirigida à farmácia magistral esbarra nessas vedações.</t>
  </si>
  <si>
    <t xml:space="preserve">https://sistemas.cfm.org.br/normas/arquivos/pareceres/PR/2024/2914_2024.pdf | https://sistemas.cfm.org.br/normas/arquivos/pareceres/PA/2026/7_2026.pdf</t>
  </si>
  <si>
    <t xml:space="preserve">Ao estruturarem a frente de **SAÚDE FÍSICA PRIVADA: REDES DE CLÍNICAS MÉDICAS E...** a partir de Recife e Goiânia, **Rafael e Bia** esbarraram exatamente no desafio</t>
  </si>
  <si>
    <t xml:space="preserve">O playbook de redes odontológicas, setor de Camila, abre e fecha (10:6338) com Rafael e Bia. Camila não aparece no único capítulo do seu setor.</t>
  </si>
  <si>
    <t xml:space="preserve">Trocar por Camila com gancho real ('Quando a rede da Dra. Camila passou de 20 unidades...') ou tirar os arquétipos do Vol. 10.</t>
  </si>
  <si>
    <t xml:space="preserve">Ao estruturarem a frente de **SAÚDE FÍSICA PRIVADA: REDES DE CLÍNICAS MÉDICAS E...** a partir de Recife e Goiânia, **Rafael e Bia** esbarraram</t>
  </si>
  <si>
    <t xml:space="preserve">Rede de clínicas odontológicas é o negócio de Camila e o playbook vai para Rafael e Bia. Camila, por sua vez, abre AI-native (C42), Logtech (C22) e Biocombustíveis (C14).</t>
  </si>
  <si>
    <t xml:space="preserve">Dar C29 e C30 a Camila e C22 e C35 a Rafael e Bia, se os arquétipos ficarem no Vol. 10.</t>
  </si>
  <si>
    <t xml:space="preserve">a partir de Recife e Goiânia, **Rafael e Bia** esbarraram exatamente no desafio de *A Regra Invisível do Jogo: A Máquina de Caixa do...*</t>
  </si>
  <si>
    <t xml:space="preserve">Contradiz a bíblia: Rafael e Bia fazem varejo D2C. O capítulo trata de rede odontológica, implantes, reabilitação oral e franquia, a história da Dra. Camila (BH), que não aparece. Falta a Lei 13.966.</t>
  </si>
  <si>
    <t xml:space="preserve">Trocar por Dra. Camila em Belo Horizonte, retomando o fio dos Vols. 5 a 9: a segunda clínica, o parcelamento de implantes (armadilha 2) e a franquia pela Lei 13.966. Ajustar também o molde de 6338.</t>
  </si>
  <si>
    <t xml:space="preserve">onde conseguem vacinas e emergências graves</t>
  </si>
  <si>
    <t xml:space="preserve">Reduz o SUS a vacinas e emergências. O SUS também faz atenção primária, oncologia, transplantes e cirurgias. A simplificação irrita o leitor da área e enfraquece a tese das filas, que está sem fonte.</t>
  </si>
  <si>
    <t xml:space="preserve">'...dependem só do SUS, que cobre da atenção primária à alta complexidade, mas tem filas de meses para especialista, exame de imagem ou cirurgia eletiva (fonte, ano).'</t>
  </si>
  <si>
    <t xml:space="preserve">gerando tickets de **R$ 4.500 a R$ 14.000 por olho**!</t>
  </si>
  <si>
    <t xml:space="preserve">Tom de anúncio: cerca de 19 exclamações no capítulo ('do planeta!', 'margem EBITDA pura!', 'na mesma semana!'). Os outros capítulos do trecho quase não usam. Tira credibilidade do dado técnico.</t>
  </si>
  <si>
    <t xml:space="preserve">Trocar todas as exclamações por ponto final e deixar o número falar.</t>
  </si>
  <si>
    <t xml:space="preserve">embora o setor enfrente disputas contínuas de auditoria, credenciamento e reembolso com as operadoras para o Transtorno do Espectro Autista (TEA) pelos planos de saúde</t>
  </si>
  <si>
    <t xml:space="preserve">Frase de cerca de 80 palavras com três normas, um julgamento do STF e uma concessiva antes do verbo principal ('cresceram exponencialmente'). 'Operadoras ... pelos planos de saúde' é redundante.</t>
  </si>
  <si>
    <t xml:space="preserve">Partir: 'A Lei 14.454/2022 e as RNs 539 e 541/2022 ampliaram a cobertura de terapias para TEA. Redes com supervisão clínica e prontuário auditável cresceram, mas brigam com operadoras por auditoria e reembolso.'</t>
  </si>
  <si>
    <t xml:space="preserve">antes do acréscimo de 10% na presunção para receitas anuais acima de R$ 5 milhões pela LC 224/2025</t>
  </si>
  <si>
    <t xml:space="preserve">Norma recente citada de passagem dentro de um parêntese de cálculo. Checar número da LC, vigência e se o acréscimo vale também para as bases de 8% e 12% da equiparação.</t>
  </si>
  <si>
    <t xml:space="preserve">Confirmar a LC e tirar do parêntese: 'A LC (nº, ano) aumentou em 10% a presunção sobre a receita acima de R$ 5 milhões por ano.' Dizer se vale para 8% e 12% e recalcular a economia.</t>
  </si>
  <si>
    <t xml:space="preserve">atenção: a IN RFB 1.700/2017 exige sociedade empresária de fato e estrutura física sob a RDC 50/2002 da Anvisa, havendo autuações e disputas no CARF</t>
  </si>
  <si>
    <t xml:space="preserve">A ressalva de risco está enterrada num parêntese, enquanto o callout vende 'Segredo Tributário' e '3 Requisitos Obrigatórios' como se bastassem. Odonto e estética são os casos disputados.</t>
  </si>
  <si>
    <t xml:space="preserve">Tirar a ressalva do parêntese e fazer um item próprio, 'Onde a Receita contesta': odontologia, estética e estrutura de terceiros, com a comparação com o Simples (Anexo III e Fator R). Trocar 'Segredo' por 'Regra'.</t>
  </si>
  <si>
    <t xml:space="preserve">A ressalva está certa: a Receita exige requisitos cumulativos (sociedade empresária, atividades da RDC 50/2002 e normas da Anvisa) e em geral nega a presunção reduzida a procedimentos estéticos e a serviços em estrutura de terceiros (SC Cosit 195/2019).</t>
  </si>
  <si>
    <t xml:space="preserve">https://tributodevido.com.br/portal/tributacao-de-procedimentos-dermatologicos/</t>
  </si>
  <si>
    <t xml:space="preserve">uma **economia líquida de quase 8 pontos percentuais de margem EBITDA pura**!</t>
  </si>
  <si>
    <t xml:space="preserve">IRPJ e CSLL ficam abaixo do EBITDA. A equiparação melhora o lucro líquido, não a margem EBITDA. O erro se repete na tabela (6307: 'Turbinada pela Equiparação Hospitalar!').</t>
  </si>
  <si>
    <t xml:space="preserve">'...uma economia de quase 8 pontos percentuais de margem líquida.' Na tabela, tirar a nota da coluna de EBITDA e levar a equiparação para uma coluna de carga tributária ou para uma nota.</t>
  </si>
  <si>
    <t xml:space="preserve">O EBITDA (LAJIDA) é o lucro líquido acrescido dos tributos sobre o lucro, inclusive a CSLL, do resultado financeiro líquido e da depreciação e amortização (Resolução CVM 156/2022, art. 3º, I). A equiparação hospitalar reduz IRPJ e CSLL e melhora a margem líquida, não o EBITDA.</t>
  </si>
  <si>
    <t xml:space="preserve">https://conteudo.cvm.gov.br/cvm_institucional/export/sites/cvm/legislacao/resolucoes/anexos/100/resol156.pdf</t>
  </si>
  <si>
    <t xml:space="preserve">cerca de **20% de todos os dentistas do planeta**!</t>
  </si>
  <si>
    <t xml:space="preserve">Proporção sem fonte, com exclamação. A conta depende do total mundial usado. O número de inscritos no CFO também precisa de data.</t>
  </si>
  <si>
    <t xml:space="preserve">'O Brasil tem mais de 400 mil dentistas inscritos no CFO (ano), uma das maiores proporções do mundo.' Checar a fonte do percentual antes de mantê-lo.</t>
  </si>
  <si>
    <t xml:space="preserve">**OdontoCompany**, fundada por Paulo Zahr e integrante da holding setorial **SMZTO**, **Sorridents**, do grupo **Salus**, **Oral Sin**, **OrthoDontic** e **Odonto Excellence**</t>
  </si>
  <si>
    <t xml:space="preserve">Apostos com vírgula no meio da lista deixam a leitura ambígua (SMZTO e Sorridents parecem o mesmo item). 'Sorridents, do grupo Salus' precisa de checagem.</t>
  </si>
  <si>
    <t xml:space="preserve">Tirar os apostos da lista: '(OdontoCompany, Sorridents, Oral Sin, OrthoDontic, Odonto Excellence)' e contar fundadores e holdings nos casos da seção 6.</t>
  </si>
  <si>
    <t xml:space="preserve">Um dentista avaliador (com forte treinamento em comunicação empática</t>
  </si>
  <si>
    <t xml:space="preserve">O avaliador comissionado (6329 manda atrelar a comissão ao recebimento) aparece sem a ressalva ética que o Cap. 29 faz para médicos (6109). Falta checar os limites do Código de Ética Odontológica.</t>
  </si>
  <si>
    <t xml:space="preserve">Acrescentar uma frase: 'A remuneração do avaliador por orçamento fechado tem limites no Código de Ética Odontológica. Valide o modelo com assessoria jurídica e com o CRO.'</t>
  </si>
  <si>
    <t xml:space="preserve">tem ticket de **R$ 8.000 a R$ 35.000 por paciente**!</t>
  </si>
  <si>
    <t xml:space="preserve">Texto e tabela da seção 5 divergem em quase toda linha: odonto 8 a 35 mil x 6 a 25 mil, injetáveis 3,5 a 18 mil x 2,5 a 12 mil, capilar 18 a 45 mil x 20 a 40 mil, consulta R$ 35 a 70 x 50 a 95.</t>
  </si>
  <si>
    <t xml:space="preserve">Fazer da tabela a fonte e ajustar o texto às mesmas faixas, ou explicar a diferença (por sessão, por paciente, por ciclo).</t>
  </si>
  <si>
    <t xml:space="preserve">A chegada das canetas semanais de agonistas de **GLP-1 e GIP (Semaglutida, *Ozempic/Wegovy* e Tirzepatida: *Mounjaro*)** transformou o mercado privado</t>
  </si>
  <si>
    <t xml:space="preserve">Falta o contexto regulatório de 2025 e 2026, decisivo para clínica ou farmácia nesse nicho: retenção de receita, fim da patente da semaglutida e posição da Anvisa sobre versões manipuladas.</t>
  </si>
  <si>
    <t xml:space="preserve">Acrescentar um parágrafo datado com as regras vigentes (retenção de receita, genéricos após a patente, posição da Anvisa sobre manipulação de GLP-1) e o risco de propaganda. Checar cada ponto.</t>
  </si>
  <si>
    <t xml:space="preserve">Desde meados de 2025 a venda de agonistas de GLP-1 exige retenção da receita (decisão da Anvisa de 16/4/2025) e desde 25/8/2025 é proibido manipular semaglutida, enquanto a tirzepatida manipulada segue permitida. A patente da semaglutida caiu em março de 2026 e em agosto de 2026 a Anvisa já tinha aprovado canetas genéricas da EMS e da Germed.</t>
  </si>
  <si>
    <t xml:space="preserve">https://futurodasaude.com.br/?p=35440 | https://www.correiodamanha.com.br/nacional/2025/08/amp/217817-anvisa-proibe-versoes-manipuladas-da-semaglutida.html | https://www.itatiaia.com.br/saude/anvisa-aprova-2a-caneta-generica-de-semaglutida-no-brasil/</t>
  </si>
  <si>
    <t xml:space="preserve">o Brasil possui o maior e mais sofisticado setor de Farmácias de Manipulação (Farmácias Magistrais) do planeta</t>
  </si>
  <si>
    <t xml:space="preserve">Superlativo sem fonte ('maior e mais sofisticado do planeta'), seguido de números precisos (8.500 farmácias, R$ 12 bilhões) também sem fonte nem ano. Abre com a fórmula 'Pouca gente sabe' (como 5703).</t>
  </si>
  <si>
    <t xml:space="preserve">'O Brasil tem um dos maiores setores magistrais do mundo: cerca de 8.500 farmácias e faturamento acima de R$ 12 bilhões (Anfarmag, ano).' Checar os números.</t>
  </si>
  <si>
    <t xml:space="preserve">Por que uma farmácia de manipulação bem gerida (ou grandes operações magistrais e redes especializadas como **Essentia Group**, fundado por Iagê Terra em Santa Catarina</t>
  </si>
  <si>
    <t xml:space="preserve">Pergunta de cerca de 90 palavras com parêntese de 60 que lista empresas, fundador e fornecedor antes de chegar ao ponto (margem de 68% a 82%). Nomes e fundador precisam de checagem.</t>
  </si>
  <si>
    <t xml:space="preserve">'Por que uma farmácia de manipulação bem gerida tem margem bruta de 68% a 82%, contra 26% a 30% de uma drogaria?' Mover as redes para os casos da seção 6.</t>
  </si>
  <si>
    <t xml:space="preserve">prescreve uma fórmula única com **8 ativos combinados na miligramagem exata do paciente**</t>
  </si>
  <si>
    <t xml:space="preserve">Vende como vantagem a fórmula com muitos ativos e, em 6288, a renovação pelo WhatsApp, sem ressalva: a Anvisa veda certas associações em fórmula manipulada e controlado exige nova receita retida.</t>
  </si>
  <si>
    <t xml:space="preserve">Acrescentar o limite regulatório: associações vedadas (como anorexígenos com outras classes), receita retida para controlados (Portaria 344/1998) e veto à captação de receitas (RDC 67/2007).</t>
  </si>
  <si>
    <t xml:space="preserve">Rastreabilidade de Implantes pela RDC nº 185/2001</t>
  </si>
  <si>
    <t xml:space="preserve">A RDC 185/2001 foi revogada pela RDC 751/2022, que o próprio Cap. 29 cita (6022). No mesmo parêntese, a RDC 430/2020 trata de medicamentos e a RDC 665/2022 de fabricação, não de distribuição.</t>
  </si>
  <si>
    <t xml:space="preserve">Revisar o parêntese: registro pela RDC 751/2022, etiquetas de rastreabilidade de implantes pela norma vigente, UDI pela RDC 591/2021 e boas práticas de distribuição de dispositivos pela norma própria. Checar cada número.</t>
  </si>
  <si>
    <t xml:space="preserve">Estima-se que clínicas e hospitais brasileiros sofram **5% a 14% de glosas sobre todo o seu faturamento**</t>
  </si>
  <si>
    <t xml:space="preserve">A glosa inicial muda de faixa a cada menção: 12% (6192), 5% a 12% (6296), 5% a 14% (aqui), 5% a 15% (6332, ANAHP). O Cap. 29 usa 5% a 15% e 5% a 12%. Falta fonte única.</t>
  </si>
  <si>
    <t xml:space="preserve">Adotar uma faixa com fonte e ano (ex.: ANAHP, relatório mais recente) e repetir a mesma nos Caps. 29 e 30.</t>
  </si>
  <si>
    <t xml:space="preserve">A decisão estratégica que permitiu escalar para **mais de 400 clínicas AmorSaúde e mais de 5 milhões de famílias assinantes** no Brasil foi separar a **recorrência financeira** da **prestação médica**</t>
  </si>
  <si>
    <t xml:space="preserve">Repete quase palavra por palavra a seção 1A (6214 e 6215): mesma mensalidade, mesmos números, mesma lógica de CAC e de caixa na recepção.</t>
  </si>
  <si>
    <t xml:space="preserve">No caso, contar o que a seção 1A não conta (origem em Ipatinga, canal porta a porta, uma crise ou virada, números recentes) ou cortar o item e remeter à seção 1A.</t>
  </si>
  <si>
    <t xml:space="preserve">A **Oncoclínicas** escalou para **mais de 140 unidades em dezenas de cidades brasileiras**</t>
  </si>
  <si>
    <t xml:space="preserve">Caso de sucesso sem data, numa empresa listada cujo quadro financeiro e societário mudou desde 2024. Checar números e situação em 2026 antes de usá-la como modelo.</t>
  </si>
  <si>
    <t xml:space="preserve">Datar os números e, se for o caso, acrescentar o que a fase recente ensina sobre alavancagem e dependência de operadoras.</t>
  </si>
  <si>
    <t xml:space="preserve">(Art. 29 da Lei 9.656/1998 e Súmula Normativa ANS)</t>
  </si>
  <si>
    <t xml:space="preserve">Remissões legais duvidosas: o art. 29 trata do processo administrativo, e os arts. 18 e 25 e a 'Súmula nº 9/2005' precisam de checagem. 'Coparticipação' em cartão de desconto é termo de plano.</t>
  </si>
  <si>
    <t xml:space="preserve">Citar a base certa (operar sem autorização da ANS: arts. 1º e 8º da Lei 9.656) e a norma da ANS sobre cartões de desconto. No exemplo legal, trocar 'coparticipação' por 'preço com desconto'.</t>
  </si>
  <si>
    <t xml:space="preserve">Operar plano sem autorização da ANS fere os arts. 1º e 8º da Lei 9.656/1998, com penalidades do art. 25 e multa de R$ 5 mil a R$ 1 milhão (art. 27). O art. 29 só trata do processo administrativo e o art. 18, dos prestadores credenciados.</t>
  </si>
  <si>
    <t xml:space="preserve">https://www2.camara.leg.br/legin/fed/lei/1998/lei-9656-3-junho-1998-353439-normaatualizada-pl.html | https://medicinasa.com.br/?p=160624</t>
  </si>
  <si>
    <t xml:space="preserve">recolhem IRPJ/CSLL pela alíquota reduzida de equiparação hospitalar (8%/12%) por conta própria</t>
  </si>
  <si>
    <t xml:space="preserve">8% e 12% são percentuais de presunção da base, não alíquotas. O título do callout (6228: 'Derrubar Legalmente o IRPJ ... de 32% para 8%') faz a mesma confusão.</t>
  </si>
  <si>
    <t xml:space="preserve">'...recolhem IRPJ e CSLL sobre a base presumida reduzida da equiparação hospitalar (8% e 12%)'. Título: 'Como reduzir legalmente a base presumida do IRPJ da clínica de 32% para 8%'.</t>
  </si>
  <si>
    <t xml:space="preserve">resulta em **cassação do CRM/CRO, interdição cautelar imediata do estabelecimento pela Vigilância Sanitária e enquadramento em crime contra a saúde pública</t>
  </si>
  <si>
    <t xml:space="preserve">Armadilha de uma frase só, com cerca de 150 palavras e três parênteses. E exagera: promessa de resultado ou sorteio gera processo ético com penas graduadas, não cassação automática.</t>
  </si>
  <si>
    <t xml:space="preserve">Partir em três frases: o que a Res. CFM 2.336/2023 permite, o que segue vedado (promessa de resultado, sorteio, produto sem registro) e as consequências possíveis, da advertência à cassação, com o art. 273 do CP.</t>
  </si>
  <si>
    <t xml:space="preserve">o ponto exato em que o atendimento abandona o paciente, do WhatsApp até o fechamento do orçamento, e meça onde os pacientes desistem</t>
  </si>
  <si>
    <t xml:space="preserve">Fecho redundante: 'o ponto em que o atendimento abandona o paciente' e 'onde os pacientes desistem' são a mesma medida. Parece emenda de duas versões.</t>
  </si>
  <si>
    <t xml:space="preserve">'...o parcelamento oferecido e o ponto em que a conversa morre, do WhatsApp ao orçamento.'</t>
  </si>
  <si>
    <t xml:space="preserve">CAPÍTULO 31</t>
  </si>
  <si>
    <t xml:space="preserve">o aluno que não assiste às aulas cancela o cartão no segundo mês (*churn* mensal de 12%)</t>
  </si>
  <si>
    <t xml:space="preserve">O aluno cancela a assinatura, não o cartão. O título de L6353 fala em 3% de conclusão e o texto em menos de 5%.</t>
  </si>
  <si>
    <t xml:space="preserve">"o aluno que não assiste às aulas cancela a assinatura já no segundo mês". Usar o mesmo número de conclusão no título e no texto.</t>
  </si>
  <si>
    <t xml:space="preserve">O veterano do setor sabe que educação no Brasil abrange quatro motores econômicos distintos</t>
  </si>
  <si>
    <t xml:space="preserve">Fórmula turista contra veterano, repetida em L7027. A cena do turista que vende assinatura de R$ 49,90 é boa, mas some no segundo parágrafo e não volta no Filtro.</t>
  </si>
  <si>
    <t xml:space="preserve">Manter a cena e retomá-la no fim: o mesmo fundador passando pelas três perguntas do Filtro e trocando a assinatura avulsa por contrato com escolas.</t>
  </si>
  <si>
    <t xml:space="preserve">modelo que sustentou grupos listados como Arco Educação, com marcas como SAS, SAE Digital e Positivo, e Vasta/Somos</t>
  </si>
  <si>
    <t xml:space="preserve">A Arco fechou capital em 2023 (compra por General Atlantic e Dragoneer). Chamar de "grupo listado" em 2026 é desatualizado. Conferir também a situação atual da Vasta.</t>
  </si>
  <si>
    <t xml:space="preserve">"grupos como Arco Educação (SAS, SAE Digital, Positivo), que fechou capital em 2023, e Vasta/Somos, da Cogna". Datar a faixa de R$ 800 a R$ 3.500 por aluno/ano e citar a fonte.</t>
  </si>
  <si>
    <t xml:space="preserve">Na operação em Belo Horizonte, a virada de maturidade de a **Dra. Camila** em **EDTECH: PLAYBOOK PARA TECNOLOGIA DE EDUCAÇÃO NO BRASIL** começou quando decidiu atacar</t>
  </si>
  <si>
    <t xml:space="preserve">Molde com erro de concordância ("de a Dra. Camila") e arquétipo fora do tema: dentista em EdTech. É uma das duas únicas aparições dela no capítulo, ambas de molde (ver L6648).</t>
  </si>
  <si>
    <t xml:space="preserve">Cortar. Se o capítulo quiser arquétipo, usar Lucas e Marina vendendo SaaS para uma mantenedora em cena real e retomar a cena no Filtro. Se mantiver Camila, corrigir para "da Dra. Camila".</t>
  </si>
  <si>
    <t xml:space="preserve">Os quatro maiores grupos (Kroton/Cogna, Estácio/Yduqs, Anima, Ser Educacional) concentram cerca de 30% do ensino superior privado</t>
  </si>
  <si>
    <t xml:space="preserve">Concentração e "mais de 300 grupos" sem fonte nem ano. O setor tem mais de 2 mil IES privadas. Conferir se Vitru e Cruzeiro do Sul não superam Ânima e Ser em matrículas.</t>
  </si>
  <si>
    <t xml:space="preserve">Citar a fonte (Censo INEP ou relatórios das companhias) e o ano, conferir a lista dos quatro maiores e grafar Ânima.</t>
  </si>
  <si>
    <t xml:space="preserve">**Quatro grandes segmentos de ensino formal e corporativo (complementados pelos quatro motores de receita detalhados no panorama a seguir):**</t>
  </si>
  <si>
    <t xml:space="preserve">Remete a "quatro motores de receita" que não existem. L6357 chama os próprios segmentos de motores e o panorama seguinte traz três modelos (B2C, B2B, B2G). Resto de emenda.</t>
  </si>
  <si>
    <t xml:space="preserve">Escrever só "Quatro segmentos de ensino formal e corporativo:" e, em L6357, "quatro mercados distintos (básica, superior, técnico e corporativo)".</t>
  </si>
  <si>
    <t xml:space="preserve">no mínimo 200 dias letivos e 800 horas anuais obrigatórias (art. 24, I, da LDB, Lei 9.394/1996)</t>
  </si>
  <si>
    <t xml:space="preserve">As 800 horas valem para o fundamental. O ensino médio já tem mínimo de 1.000 horas anuais (Lei 13.415/2017) e 3.000 horas no ciclo (Lei 14.945/2024), o que muda a demanda por conteúdo.</t>
  </si>
  <si>
    <t xml:space="preserve">"200 dias letivos e 800 horas anuais no fundamental (art. 24, I, da LDB), com o ensino médio em 3.000 horas no ciclo (Lei 14.945/2024)".</t>
  </si>
  <si>
    <t xml:space="preserve">EAD (ensino a distância) cresceu de 20% para 60%+ das matrículas após 2019.</t>
  </si>
  <si>
    <t xml:space="preserve">Pelo Censo da Educação Superior, o EAD tinha cerca de 28% das matrículas em 2019 e perto de metade em 2023. Os 60%+ são de ingressantes. O checklist de L6638 pede essa separação.</t>
  </si>
  <si>
    <t xml:space="preserve">"O EAD passou de cerca de 28% para quase metade das matrículas entre 2019 e 2023 e já responde por mais de 60% dos ingressantes (Censo da Educação Superior/INEP)". Conferir no censo mais recente.</t>
  </si>
  <si>
    <t xml:space="preserve">O EAD não tem 60% das matrículas. Pelo Censo da Educação Superior 2024 (Inep, setembro de 2025), passou pela primeira vez da metade, com 50,7% das matrículas de graduação. Os mais de 60% são de ingressantes: 66,4% em 2023.</t>
  </si>
  <si>
    <t xml:space="preserve">https://www.bahianoticias.com.br/noticia/308858-brasil-registra-10-milhoes-de-estudantes-no-ensino-superior-e-ead-supera-cursos-presenciais, https://www.correiobraziliense.com.br/euestudante/ensino-superior/2024/10/6957145-ead-e-responsavel-pelo-ingresso-de-mais-de-3-milhoes-na-faculdade-aponta-inep.html</t>
  </si>
  <si>
    <t xml:space="preserve">Outubro/novembro: pós-ENEM, queda brusca. Cursinhos tradicionais desaparecem da conversa</t>
  </si>
  <si>
    <t xml:space="preserve">Contradiz a linha anterior (setembro e outubro são a reta final, provas em novembro), L6413 (vale de meados de novembro ao fim de dezembro) e o calendário (outubro com cinco estrelas).</t>
  </si>
  <si>
    <t xml:space="preserve">"Novembro/dezembro: pós-ENEM, queda brusca."</t>
  </si>
  <si>
    <t xml:space="preserve">da safra que entra em janeiro, até 60% cancelam nos meses seguintes quando passam na prova ou desistem do estudo: mas se medir por cohort, vai descobrir que 60% dos alunos de janeiro cancelaram antes de abril</t>
  </si>
  <si>
    <t xml:space="preserve">Frase emendada que dá o mesmo dado duas vezes, com dois-pontos no lugar de travessão e coorte e cohort lado a lado. E quem entra em janeiro para o ENEM não passa na prova antes de abril.</t>
  </si>
  <si>
    <t xml:space="preserve">"Uma edtech B2C com churn médio de 12% ao mês esconde a coorte: até 60% dos alunos que entram em janeiro cancelam antes de abril, por desistência ou porque a prova que buscavam já passou."</t>
  </si>
  <si>
    <t xml:space="preserve">Ticket médio anual: R$ 15–120 por aluno/ano (conteúdo licenciado) ou R$ 50K–500K/ano (plataforma enterprise)</t>
  </si>
  <si>
    <t xml:space="preserve">Choca com L6359 (sistema de ensino a R$ 800–3.500 por aluno/ano, renovação acima de 90%) e com o churn anual de 10–25% da linha seguinte. O leitor não sabe qual faixa vale para qual produto.</t>
  </si>
  <si>
    <t xml:space="preserve">Separar por produto: sistema de ensino (R$ 800–3.500 por aluno/ano, renovação acima de 90%), conteúdo licenciado (R$ 15–120), plataforma enterprise (R$ 50K–500K/ano), cada um com seu churn.</t>
  </si>
  <si>
    <t xml:space="preserve">Ticket total: R$ 500K–200M por contrato (PNLD pode chegar a R$ bilhões)</t>
  </si>
  <si>
    <t xml:space="preserve">Bilhões é o orçamento anual do PNLD inteiro, dividido entre muitas editoras e obras. Nenhum contrato isolado chega a isso.</t>
  </si>
  <si>
    <t xml:space="preserve">"Ticket total: R$ 500K–200M por contrato (o PNLD inteiro movimenta bilhões por ano, divididos entre muitas editoras)". Conferir o valor do ciclo vigente.</t>
  </si>
  <si>
    <t xml:space="preserve">A1["Visitante orgânico / pago\n(Google, Meta, TikTok, YouTube)"]</t>
  </si>
  <si>
    <t xml:space="preserve">Os subgrafos B2C e B2B quebram linha com \n, o B2G com &lt;br/&gt;. Em vários renderizadores do Mermaid o \n sai literal dentro do nó.</t>
  </si>
  <si>
    <t xml:space="preserve">Trocar \n por &lt;br/&gt; nos nós A1 a A6 e B1 a B7, como já está no B2G.</t>
  </si>
  <si>
    <t xml:space="preserve">### O Tabuleiro do MEC, CNE, BNCC e Lei de Diretrizes e Bases: Quando a Regulação É Barreira e Quando É Livre</t>
  </si>
  <si>
    <t xml:space="preserve">"Quando a regulação é livre" não faz sentido: livre é o ensino. Título longo e em Title Case.</t>
  </si>
  <si>
    <t xml:space="preserve">"### MEC, CNE, BNCC e LDB: quando o ensino é regulado e quando é livre"</t>
  </si>
  <si>
    <t xml:space="preserve">converte cerca de 5% a 8% da base gratuita em assinantes pagantes</t>
  </si>
  <si>
    <t xml:space="preserve">Contradiz L6547 (8% a 9% dos MAUs). O aposto sobre o Duolingo disputar tempo de tela com jogos e redes sociais aparece duas vezes, aqui e em L6547.</t>
  </si>
  <si>
    <t xml:space="preserve">Deixar o Duolingo só no caso de L6547, com um número, fonte e trimestre. Aqui basta "aplicativos globais como o Duolingo".</t>
  </si>
  <si>
    <t xml:space="preserve">Oferecer "pós-graduação" sem autorização do MEC é infração.</t>
  </si>
  <si>
    <t xml:space="preserve">Contradiz L6518: o lato sensu dispensa autorização de cada curso, o que se exige é ser IES credenciada. E propaganda enganosa é assunto de Procon e CDC, não de autuação pelo MEC.</t>
  </si>
  <si>
    <t xml:space="preserve">"Oferecer pós-graduação sem ser IES credenciada, ou sem parceria com uma, é irregular: o certificado não vale como especialização e a oferta pode ser propaganda enganosa (CDC, art. 37), com risco no Procon."</t>
  </si>
  <si>
    <t xml:space="preserve">Pela Res. CNE/CES 1/2018, especialização só pode ser oferecida por instituição credenciada (IES, escola de governo ou instituição credenciada pelo CNE), sem autorização curso a curso, com registro no e-MEC (arts. 2º e 6º). O certificado de especialização não equivale a título de especialista (art. 8º, § 4º).</t>
  </si>
  <si>
    <t xml:space="preserve">https://anec.org.br/wp-content/uploads/2021/08/RESOLUCAO-No-1-DE-6-DE-ABRIL-DE-2018.pdf</t>
  </si>
  <si>
    <t xml:space="preserve">a Portaria 2.117/2019 é a referência principal. Superando o antigo limite de 40%, o Novo Marco do EAD (Decreto 12.456, de 19/05/2025, que revogou o Decreto 9.057/2017)</t>
  </si>
  <si>
    <t xml:space="preserve">Emenda contraditória: título e 1ª frase mantêm a Portaria 2.117/2019 como referência, a 2ª diz que o decreto de 2025 a superou. "Superando" sugere alta, mas o teto caiu de 40% para 30%.</t>
  </si>
  <si>
    <t xml:space="preserve">Título "EAD regulamentado: Decreto 12.456/2025". Texto: "O decreto substituiu o regime da Portaria 2.117/2019, que permitia 40% a distância em cursos presenciais". E "cresceram no regime anterior, a partir de 2020".</t>
  </si>
  <si>
    <t xml:space="preserve">pela **Política Nacional de Ensino Médio / Pé-de-Meia e pactos federativos com redes estaduais e o Sistema S (SENAI, SENAC, SENAR, SENAT)**</t>
  </si>
  <si>
    <t xml:space="preserve">Pé-de-Meia é poupança de incentivo à permanência (Lei 14.818/2024), não política de expansão de matrícula técnica. O bloco ainda repete o que L6384 já disse sobre o PRONATEC.</t>
  </si>
  <si>
    <t xml:space="preserve">"...pela reforma do ensino médio (Lei 14.945/2024), que amplia os itinerários técnicos, com o Pé-de-Meia como incentivo à permanência". Cortar a repetição sobre a Bolsa-Formação.</t>
  </si>
  <si>
    <t xml:space="preserve">É lento e exigente: mas uma aprovação no PNLD garante contratos de R$ milhões.</t>
  </si>
  <si>
    <t xml:space="preserve">A aprovação não garante contrato: só habilita a obra a ser escolhida pelas escolas, como o próprio Cap. 32 explica (L6960). "Maior programa do mundo" também pede fonte.</t>
  </si>
  <si>
    <t xml:space="preserve">"É lento e exigente. A aprovação só habilita a obra a ser escolhida pelas redes, e a compra depende de quantas escolas a adotarem."</t>
  </si>
  <si>
    <t xml:space="preserve">Aprovação no PNLD não garante contrato. O Decreto 9.099/2017 fixa as etapas inscrição, avaliação pedagógica, habilitação, escolha, negociação e aquisição (art. 8º), e a negociação e a compra recaem sobre as obras escolhidas pelas redes e escolas (arts. 18 e 19).</t>
  </si>
  <si>
    <t xml:space="preserve">https://www2.camara.leg.br/legin/fed/decret/2017/decreto-9099-18-julho-2017-785224-normaatualizada-pe.html</t>
  </si>
  <si>
    <t xml:space="preserve">### Lições da Trincheira Educacional Brasileira: Como Sistemas de Ensino, Plataformas Escolares e Edtechs B2B Escalaram</t>
  </si>
  <si>
    <t xml:space="preserve">Título promete sistemas de ensino e plataformas escolares. Os casos são Descomplica, Alura, Hotmart (que o texto diz não ser edtech), Duolingo e incumbentes. Nenhum sistema de ensino.</t>
  </si>
  <si>
    <t xml:space="preserve">Incluir um caso de sistema de ensino e um de plataforma de gestão escolar, com números, ou trocar o título por "Quatro rotas de monetização: Descomplica, Alura, Hotmart e Duolingo".</t>
  </si>
  <si>
    <t xml:space="preserve">Em 2019, adquiriu autorização de IES e começou a oferecer graduação EAD (movimento B2C → regulado).</t>
  </si>
  <si>
    <t xml:space="preserve">Autorização não se adquire: compra-se uma IES ou credencia-se uma. Conferir ano e forma de entrada no ensino superior e os dados da Série D (fevereiro de 2021, R$ 450 milhões).</t>
  </si>
  <si>
    <t xml:space="preserve">"Em 2019 comprou uma IES credenciada e passou a oferecer graduação EAD", com nome da instituição e fonte. Rever "o aluno fica 4 anos": muitos cursos EAD são tecnólogos de 2 a 3 anos.</t>
  </si>
  <si>
    <t xml:space="preserve">segundo os relatórios públicos *Form 10-K* da Duolingo, Inc. na NASDAQ</t>
  </si>
  <si>
    <t xml:space="preserve">Atribuição duvidosa: o 10-K da Duolingo não costuma abrir usuários ativos diários por país. O ranking de mercados costuma vir de comunicados e do Duolingo Language Report.</t>
  </si>
  <si>
    <t xml:space="preserve">Citar a fonte exata e o ano ou escrever "segundo a própria empresa".</t>
  </si>
  <si>
    <t xml:space="preserve">A Kroton/Cogna montou um fundo de corporate venture (Cogna Ventures) justamente para ter acesso a tecnologia que não conseguiria construir internamente.</t>
  </si>
  <si>
    <t xml:space="preserve">Nome do veículo e intenção atribuída sem fonte. Não consegui confirmar a existência de uma "Cogna Ventures".</t>
  </si>
  <si>
    <t xml:space="preserve">Conferir nome e existência. Sem fonte, escrever "grupos como a Cogna também investem em startups e compram edtechs", sem atribuir motivo.</t>
  </si>
  <si>
    <t xml:space="preserve">a direção pedagógica e a mantenedora definem entre julho e setembro quais sistemas de ensino</t>
  </si>
  <si>
    <t xml:space="preserve">Cinco janelas para a mesma decisão: julho e agosto (L6436), julho a setembro (aqui), setembro (L6566), outubro (L6567, L6616), "maio a setembro" no Filtro e "maio a agosto" no texto dele (L6653).</t>
  </si>
  <si>
    <t xml:space="preserve">Fixar um relógio único (semear em maio e junho, decidir de julho a setembro, assinar até outubro, implantar em janeiro) e alinhar lista, calendário, armadilha do professor e Filtro a ele.</t>
  </si>
  <si>
    <t xml:space="preserve">Abr  ★★★☆☆  Mid-term. Engajamento cai em plataformas B2C.</t>
  </si>
  <si>
    <t xml:space="preserve">Inglês sem necessidade: mid-term, budget planning (L6562), contribution margin e NPS por outcome (L6589-6590), source of truth (L6543). Escola brasileira não tem mid-term.</t>
  </si>
  <si>
    <t xml:space="preserve">"Abr: provas bimestrais, engajamento cai no B2C", "planejamento de orçamento", "margem de contribuição", "NPS por resultado", "prova de engajamento".</t>
  </si>
  <si>
    <t xml:space="preserve">reduziu em 60% a 80% o custo marginal de elaborar questões inéditas comentadas, planos de aula e correção automatizada de redação</t>
  </si>
  <si>
    <t xml:space="preserve">Frase única de cerca de 150 palavras com números sem fonte (60% a 80%, R$ 2 a R$ 5 por aluno/mês, margem acima de 75%). O título promete a matemática do LTV/CAC e nenhuma conta é feita.</t>
  </si>
  <si>
    <t xml:space="preserve">Quebrar em dois parágrafos (IA no custo de conteúdo e EdFin), dar fonte ou marcar como estimativa e incluir uma conta: ticket, churn, CAC e payback de uma assinatura B2C contra um contrato escolar.</t>
  </si>
  <si>
    <t xml:space="preserve">comunicação com país e relatórios pedagógicos</t>
  </si>
  <si>
    <t xml:space="preserve">"país" no lugar de "pais".</t>
  </si>
  <si>
    <t xml:space="preserve">"comunicação com os pais e relatórios pedagógicos". Na frase anterior, trocar "mecanismo de defesa poderoso" por "uma defesa".</t>
  </si>
  <si>
    <t xml:space="preserve">a escola pública usa currículo aprovado pela secretaria de educação: que só incorpora material após processo de avaliação que dura 1–2 anos</t>
  </si>
  <si>
    <t xml:space="preserve">Dois-pontos no lugar do antigo travessão quebram a sintaxe (": que", ": mas", ": e se", ": sem entender", ": destruindo", ": antes que"). Cerca de 8 casos: L6416, 6521, 6535, 6579, 6612, 6624, 6653.</t>
  </si>
  <si>
    <t xml:space="preserve">Vírgula ou ponto conforme o caso: "...aprovado pela secretaria de educação, que só incorpora material após avaliação de 1 a 2 anos".</t>
  </si>
  <si>
    <t xml:space="preserve">CAC de R$ 500 em B2B (para uma escola que paga R$ 5.000/mês por 5 anos) é excepcional.</t>
  </si>
  <si>
    <t xml:space="preserve">O exemplo desmonta o próprio ponto: a tabela dá CAC B2B de R$ 3K a R$ 30K, e com CAC de R$ 500 ninguém se assustaria com o custo do vendedor enterprise.</t>
  </si>
  <si>
    <t xml:space="preserve">"CAC de R$ 20 mil em B2B, para uma escola que paga R$ 5.000/mês por cinco anos (R$ 300 mil de receita), é excelente."</t>
  </si>
  <si>
    <t xml:space="preserve">**Subscrever ISA (*Income Share Agreement*) sem blindagem jurídica e cobrança atrelada à folha:**</t>
  </si>
  <si>
    <t xml:space="preserve">Dois itens sem número enxertados entre o 3 e o 4 (ISA e professor), em formato diferente. O título promete "perder a janela de adoção escolar", que não está na lista.</t>
  </si>
  <si>
    <t xml:space="preserve">Numerar de 1 a 7 no mesmo formato, trocar "Subscrever ISA" por "Adotar ISA" e incluir a armadilha da janela escolar ou tirá-la do título.</t>
  </si>
  <si>
    <t xml:space="preserve">levou diversas escolas de programação a crises severas de fluxo de caixa entre 2022 e 2025</t>
  </si>
  <si>
    <t xml:space="preserve">Afirmação sobre empresas reais sem nome nem fonte, numa frase de cerca de 120 palavras. A faixa de 12% a 20% da renda também não tem origem.</t>
  </si>
  <si>
    <t xml:space="preserve">Citar casos e fontes ou escrever "o modelo pressionou o caixa de escolas de programação". Quebrar a frase em três.</t>
  </si>
  <si>
    <t xml:space="preserve">Produto é ensino livre ou ensino regulado? Se regulado, qual o caminho de credenciamento?</t>
  </si>
  <si>
    <t xml:space="preserve">Checklist e seção regulatória ignoram dados de crianças (LGPD, art. 14), o ECA Digital (Lei 15.211/2025) e a restrição a celulares na escola (Lei 15.100/2025), riscos centrais da edtech K-12 em 2026.</t>
  </si>
  <si>
    <t xml:space="preserve">Novo item: "O produto trata dados de menores? Há consentimento dos pais (LGPD, art. 14), adequação ao ECA Digital e uso compatível com a Lei 15.100/2025 em sala?" E um parágrafo na seção regulatória.</t>
  </si>
  <si>
    <t xml:space="preserve">A pergunta não erra, mas os riscos citados pelo revisor existem: a Lei 15.100, de 13/1/2025, proíbe o celular do aluno em aula, recreio e intervalos na educação básica pública e privada, salvo uso pedagógico orientado, acessibilidade, saúde e emergência. Dado de criança pede consentimento de um dos pais (LGPD, art. 14, § 1º) e o ECA Digital vale desde 17/3/2026.</t>
  </si>
  <si>
    <t xml:space="preserve">https://www.planalto.gov.br/ccivil_03/_ato2023-2026/2025/lei/L15100.htm | https://www.planalto.gov.br/ccivil_03/_ato2015-2018/2018/lei/l13709.htm</t>
  </si>
  <si>
    <t xml:space="preserve">incluindo Gestão de Caixa e Captação nos Capítulos 11, 13 e 14 do Vol. 5, Precificação no Capítulo 9 do Vol. 4 e Hedging Cambial no Capítulo 7 do Vol. 9</t>
  </si>
  <si>
    <t xml:space="preserve">Precificação é o Cap. 6 do Vol. 4 (o 9 é Dados e Analytics), e o link logo depois aponta o 6. Caixa é o Cap. 5 do Vol. 5. Hedging cambial não tem relação com EdTech. Igual em L992 e L4110.</t>
  </si>
  <si>
    <t xml:space="preserve">"Precificação: Vol. 4, Cap. 6. Caixa e capital de giro: Vol. 5, Cap. 5. Captação: Vol. 5, Caps. 9 e 11 a 14." Tirar hedging cambial.</t>
  </si>
  <si>
    <t xml:space="preserve">Na revisão mensal em Belo Horizonte, a **Dra. Camila** transformou o protocolo de *Filtro de Alinhamento e Prontidão: Perguntas de...* em critério obrigatório</t>
  </si>
  <si>
    <t xml:space="preserve">Camila volta só no molde do Filtro. Uma dentista que libera orçamento com perguntas sobre escolas e RH não conversa com nada do capítulo, e o leitor nunca a viu operando EdTech.</t>
  </si>
  <si>
    <t xml:space="preserve">Cortar o parágrafo. O Filtro já abre bem com as três perguntas.</t>
  </si>
  <si>
    <t xml:space="preserve">CAPÍTULO 32</t>
  </si>
  <si>
    <t xml:space="preserve">que permite remuneração de até R$ 1,6 milhão na fase de validação e contrato de fornecimento subsequente de até R$ 8 milhões, valores atualizáveis pelo IPCA, sem nova licitação</t>
  </si>
  <si>
    <t xml:space="preserve">A LC 182 fixa R$ 1,6 milhão (art. 14, §2º) e cinco vezes esse valor no fornecimento (art. 15). Não localizei cláusula de correção pelo IPCA: a atualização anual por decreto é da Lei 14.133.</t>
  </si>
  <si>
    <t xml:space="preserve">Conferir. Se não houver previsão, tirar "valores atualizáveis pelo IPCA" aqui e no Cap. 6 (L2100), que repete a afirmação.</t>
  </si>
  <si>
    <t xml:space="preserve">O CPSI paga até R$ 1,6 milhão (LC 182, art. 14, § 2º) e o fornecimento posterior sem nova licitação vai até 5 vezes esse valor, R$ 8 milhões (art. 15, § 3º). O art. 12, § 3º, permite ao Executivo federal atualizar esses valores todo ano pelo IPCA.</t>
  </si>
  <si>
    <t xml:space="preserve">Em Curitiba, **Henrique** aprendeu essa lição no primeiro ano da sua operação B2G</t>
  </si>
  <si>
    <t xml:space="preserve">Henrique aparece uma vez e some. As 13 variáveis, os 7 atores, o ACT e o Deck da TI pediam o caso dele (usina ou prefeitura do interior do PR ou do MT) como fio condutor.</t>
  </si>
  <si>
    <t xml:space="preserve">Retomar Henrique em dois pontos: na matriz dos 7 atores (quem travou o piloto dele) e no Filtro. Situar a operação no interior do PR e do MT, como na bíblia.</t>
  </si>
  <si>
    <t xml:space="preserve">Governo é o maior comprador do Brasil. O setor público gasta mais de R$ 2 trilhões por ano.</t>
  </si>
  <si>
    <t xml:space="preserve">Número sem fonte nem definição: o gasto total das três esferas passa disso com folga, e as compras públicas (cerca de 12% do PIB, segundo o Ipea) ficam abaixo.</t>
  </si>
  <si>
    <t xml:space="preserve">Usar o dado de compras públicas com fonte e ano, ex.: "as compras governamentais equivalem a cerca de 12% do PIB (Ipea)".</t>
  </si>
  <si>
    <t xml:space="preserve">O gap (lacuna) entre o que o setor público precisa e o que consegue contratar via TI tradicional é onde a govtech (startup que vende para governo) vive.</t>
  </si>
  <si>
    <t xml:space="preserve">Glosas automáticas em série: gap (lacuna), govtech (startup que vende para governo), playbook (manual operacional), em três frases seguidas.</t>
  </si>
  <si>
    <t xml:space="preserve">"A distância entre o que o setor público precisa e o que consegue contratar pela TI tradicional é onde a govtech vive."</t>
  </si>
  <si>
    <t xml:space="preserve">Este capítulo é um playbook (manual operacional) para fundar, vender e crescer no setor público brasileiro.</t>
  </si>
  <si>
    <t xml:space="preserve">Segunda abertura: depois da cena, da tese, de Henrique e da nota de validade, o texto recomeça com "Governo é o maior comprador" e metadiscurso. Emenda de abertura velha com nova.</t>
  </si>
  <si>
    <t xml:space="preserve">Cortar L6680-6682 e levar o dado de gasto público, com fonte, para a tese de L6667.</t>
  </si>
  <si>
    <t xml:space="preserve">### Por Que o Estado É o Maior Comprador do Brasil: e Por Que Ele Opera Pela Legalidade Estrita, Não Pela Vontade do Gestor</t>
  </si>
  <si>
    <t xml:space="preserve">Dois-pontos no lugar do travessão deixam "e Por Que" solto. Título de 120 caracteres em Title Case.</t>
  </si>
  <si>
    <t xml:space="preserve">"### Por que o Estado compra por lei, e não por vontade do gestor"</t>
  </si>
  <si>
    <t xml:space="preserve">(alinhado à tabela de indicadores deste capítulo)</t>
  </si>
  <si>
    <t xml:space="preserve">Nota de bastidor da revisão anterior vazou para o leitor. O mesmo tique aparece em L7144 ("alinhado à tabela comparativa deste capítulo").</t>
  </si>
  <si>
    <t xml:space="preserve">Cortar o parêntese. Se a remissão for útil, "(ver a tabela de métricas adiante)".</t>
  </si>
  <si>
    <t xml:space="preserve">o **CPSI (Contrato Público de Solução Inovadora)**</t>
  </si>
  <si>
    <t xml:space="preserve">O nome legal (art. 14 da LC 182/2021) é Contrato Público para Solução Inovadora. O capítulo alterna "para" (L6669, L7002) e "de" (L6701, L6869, L6997).</t>
  </si>
  <si>
    <t xml:space="preserve">Uniformizar como "Contrato Público para Solução Inovadora".</t>
  </si>
  <si>
    <t xml:space="preserve">Receita bruta anual de até R$ 16 milhões no ano-calendário anterior (ou R$ 1.333.333,33 multiplicado pelo número de meses de atividade no ano de abertura).</t>
  </si>
  <si>
    <t xml:space="preserve">O art. 4º, §1º, fala em R$ 1.333.334,00 por mês de atividade no ano-calendário anterior, quando inferior a 12 meses. E o enquadramento não condiciona a entrada no CPSI, como o texto diz.</t>
  </si>
  <si>
    <t xml:space="preserve">Corrigir valor e referência temporal. Deixar claro que a lista serve a outros benefícios da LC 182, não à participação no edital especial.</t>
  </si>
  <si>
    <t xml:space="preserve">O art. 4º, § 1º, I, da LC 182 fixa receita bruta de até R$ 16 milhões no ano-calendário anterior, ou R$ 1.333.334,00 multiplicado pelo número de meses de atividade no ano-calendário anterior, quando inferior a 12 meses.</t>
  </si>
  <si>
    <t xml:space="preserve">Além das cinco modalidades de contratação da tabela (onde o CPSI é modalidade especial própria da LC 182/2021 e a adesão a ata segue o art. 86 da Lei 14.133/2021)</t>
  </si>
  <si>
    <t xml:space="preserve">Remete à tabela antes dela e antes da frase que a apresenta (L6720). O Sandbox citado aqui volta em L6741. Parágrafo enxertado fora de ordem.</t>
  </si>
  <si>
    <t xml:space="preserve">Cortar. Se o Sandbox ficar, mantê-lo só em L6741, com a ressalva de que não é compra pública.</t>
  </si>
  <si>
    <t xml:space="preserve">Há pelo menos cinco modalidades relevantes para startups, cada uma com lógica, valor e complexidade diferentes.</t>
  </si>
  <si>
    <t xml:space="preserve">Dispensa, inexigibilidade e adesão não são modalidades (art. 28 da Lei 14.133: pregão, concorrência, concurso, leilão, diálogo competitivo). O diálogo competitivo, feito para inovação, nem aparece.</t>
  </si>
  <si>
    <t xml:space="preserve">"Há pelo menos cinco portas de entrada", como no título, separando modalidades, contratação direta e adesão. Incluir o diálogo competitivo (art. 32) para soluções que o órgão não sabe especificar.</t>
  </si>
  <si>
    <t xml:space="preserve">A Lei 14.133 lista cinco modalidades, pregão, concorrência, concurso, leilão e diálogo competitivo (art. 28), e proíbe criar outras (§ 2º). Dispensa e inexigibilidade são contratação direta, a adesão a ata é parte do registro de preços e o CPSI é a modalidade especial da LC 182 (art. 13).</t>
  </si>
  <si>
    <t xml:space="preserve">https://www.planalto.gov.br/ccivil_03/_ato2019-2022/2021/lei/l14133.htm | https://www.planalto.gov.br/ccivil_03/leis/lcp/lcp182.htm</t>
  </si>
  <si>
    <t xml:space="preserve">Já o **CPSI da LC 182/2021** é uma modalidade especial de licitação (não uma dispensa sem edital)</t>
  </si>
  <si>
    <t xml:space="preserve">O mesmo resumo do CPSI (R$ 1,6 milhão no teste, R$ 8 milhões no fornecimento, sem nova licitação, modalidade especial e não dispensa) aparece seis vezes em 70 linhas (L6669 a L6733).</t>
  </si>
  <si>
    <t xml:space="preserve">Explicar uma vez, na seção do CPSI, e cortar o callout de L6730-6731 e as repetições de L6703 e L6733.</t>
  </si>
  <si>
    <t xml:space="preserve">Uma comissão especial de três avaliadores seleciona as melhores propostas</t>
  </si>
  <si>
    <t xml:space="preserve">A lei pede no mínimo três membros, um deles servidor do órgão e outro professor de universidade pública (art. 13, §3º). L6997 diz "ao menos 3".</t>
  </si>
  <si>
    <t xml:space="preserve">"Uma comissão especial de no mínimo três pessoas, entre elas um servidor do órgão e um professor de instituição pública de ensino superior, seleciona..."</t>
  </si>
  <si>
    <t xml:space="preserve">(cerca de R$ 60 mil para serviços gerais e compras e cerca de R$ 120 mil para obras e serviços de engenharia</t>
  </si>
  <si>
    <t xml:space="preserve">Contradiz a tabela (R$ 65.492,11 em 2026) e a nota de validade, que promete valores de outubro de 2026. Número do decreto também pede conferência. E o art. 74 citado é inexigibilidade.</t>
  </si>
  <si>
    <t xml:space="preserve">Usar nas duas passagens os valores de 2026 do decreto vigente (serviços e compras, obras e engenharia) e citar só o art. 75 para a dispensa.</t>
  </si>
  <si>
    <t xml:space="preserve">e encomenda tecnológica (ETEC, art. 20 da Lei nº 10.973/2004).**</t>
  </si>
  <si>
    <t xml:space="preserve">O rótulo anuncia a ETEC, mas o parágrafo fala de adesão a ata e de Sandbox. A ETEC não é explicada em lugar nenhum do capítulo.</t>
  </si>
  <si>
    <t xml:space="preserve">Tirar a ETEC do rótulo ou escrever duas frases sobre ela (art. 75, V, da Lei 14.133, P&amp;D com risco tecnológico, remuneração por etapas).</t>
  </si>
  <si>
    <t xml:space="preserve">Portal da Transparência, SIAFI, e relatórios de execução orçamentária são públicos.</t>
  </si>
  <si>
    <t xml:space="preserve">O SIAFI não é público (exige credencial) e é federal: prefeitura não usa. O leitor que tentar acessá-lo para checar dotação municipal vai bater na porta errada.</t>
  </si>
  <si>
    <t xml:space="preserve">"O portal de transparência do ente, o Siconfi (RREO e Finbra) e a LOA publicada são públicos."</t>
  </si>
  <si>
    <t xml:space="preserve">Uma startup govtech típica começa com duas ou três prefeituras médias (100–500 mil habitantes)</t>
  </si>
  <si>
    <t xml:space="preserve">A cunha de L6832 recomenda municípios de 50 mil a 200 mil habitantes. Duas faixas de porte para o mesmo conselho.</t>
  </si>
  <si>
    <t xml:space="preserve">Usar uma faixa só ou explicar: cunha de 50 mil a 200 mil para validar, cidades de até 500 mil para escalar.</t>
  </si>
  <si>
    <t xml:space="preserve">### Auditando o Órgão Antes de Gastar Um Real: PPA/LDO/LOA, Fonte de Recurso, TCE e Calendário Eleitoral (LRF, art. 42)</t>
  </si>
  <si>
    <t xml:space="preserve">Título promete auditoria de PPA, LDO, LOA, fonte de recurso e TCE. O corpo dá um parágrafo sobre o art. 42 da LRF e salta para as 13 variáveis do problema público.</t>
  </si>
  <si>
    <t xml:space="preserve">Separar em duas seções, "Calendário eleitoral e LRF" e "O problema público tem 13 variáveis", ou escrever o passo a passo prometido: ler PPA, LDO e LOA, achar a fonte, ver apontamentos do TCE.</t>
  </si>
  <si>
    <t xml:space="preserve">somado às vedações da Lei Eleitoral (Lei 9.504/1997) nos três meses que antecedem o pleito.</t>
  </si>
  <si>
    <t xml:space="preserve">As condutas vedadas do art. 73 da Lei 9.504 atingem transferências voluntárias, publicidade e pessoal, não a compra pública em geral. Lido assim, o fundador acha que o governo para de contratar.</t>
  </si>
  <si>
    <t xml:space="preserve">"...e às condutas vedadas do art. 73 da Lei 9.504/1997 nos três meses antes do pleito (transferências voluntárias, publicidade, pessoal), que não suspendem licitações." Lembrar que em out/2026 estados e União estão em fim de mandato.</t>
  </si>
  <si>
    <t xml:space="preserve">(como o Hub GovTech Paraná, Mobilab SP, Porto Digital ou chamadas de CPSI)</t>
  </si>
  <si>
    <t xml:space="preserve">Porto Digital é parque tecnológico gerido por organização social em Recife, não laboratório governamental. Conferir o nome "Hub GovTech Paraná".</t>
  </si>
  <si>
    <t xml:space="preserve">"(como o MobiLab+ de São Paulo, o GNova da Enap ou chamadas de CPSI)", ou descrever o Porto Digital como parque tecnológico.</t>
  </si>
  <si>
    <t xml:space="preserve">(1) defina a cunha inicial com as 8 perguntas de recorte</t>
  </si>
  <si>
    <t xml:space="preserve">Nove instrumentos numerados em fila (13, 8, 6, 7, 6, 8, 7, 10 e 9 itens) sem hierarquia entre eles. E o passo 1 confunde as 8 perguntas de diagnóstico com a cunha de 6 dimensões.</t>
  </si>
  <si>
    <t xml:space="preserve">Dar nome a um método-mãe com quatro peças (diagnóstico, cunha, atores, dossiê da TI) e rebaixar o resto a anexo. Corrigir: "faça o diagnóstico das 8 perguntas e recorte a cunha em 6 dimensões".</t>
  </si>
  <si>
    <t xml:space="preserve">(aplicável sob o art. 184 da **Lei nº 14.133/2021** e regulamentações locais, como o Decreto Federal nº 11.531/2023)</t>
  </si>
  <si>
    <t xml:space="preserve">O Decreto 11.531/2023 é federal, não regulação local. O callout ensina a validar "sem esperar licitação" e lista o CPSI, que é licitação. Bloco de cerca de 170 palavras num parágrafo só.</t>
  </si>
  <si>
    <t xml:space="preserve">"...art. 184 da Lei 14.133/2021, regulado na União pelo Decreto 11.531/2023 (estados e municípios têm normas próprias)". Tirar o CPSI da lista e quebrar o callout em itens.</t>
  </si>
  <si>
    <t xml:space="preserve">O Decreto 11.531/2023 é federal e trata de convênios, contratos de repasse e acordos de cooperação técnica da União. Pelo art. 25, o ACT só admite como partícipes órgãos públicos, serviços sociais autônomos e consórcios públicos, não empresas privadas.</t>
  </si>
  <si>
    <t xml:space="preserve">https://www.planalto.gov.br/ccivil_03/_ato2023-2026/2023/decreto/D11531.htm</t>
  </si>
  <si>
    <t xml:space="preserve">qual responsabilidade permanece humana (*Human-in-the-Loop*)**: já que, no Direito Administrativo brasileiro,</t>
  </si>
  <si>
    <t xml:space="preserve">Dois-pontos no lugar do antigo travessão quebram a frase (": já que", ": mas o secretário", ": somado às", "Inovação: ICTs"). Cerca de 4 casos no capítulo (L6665, L6787, L6869).</t>
  </si>
  <si>
    <t xml:space="preserve">"...e qual responsabilidade permanece humana, porque no Direito Administrativo brasileiro atos decisórios que afetam direitos do cidadão exigem chancela de agente público."</t>
  </si>
  <si>
    <t xml:space="preserve">obrigatoriamente em **região brasileira (sa-east-1: São Paulo)**, garantindo soberania de dados exigida pelo setor público</t>
  </si>
  <si>
    <t xml:space="preserve">Hospedar no Brasil é exigência comum de edital, não regra legal para todo município. E sa-east-1 é nome de região só da AWS.</t>
  </si>
  <si>
    <t xml:space="preserve">"preferencialmente em região brasileira (AWS sa-east-1, Google southamerica-east1, Azure Brazil South), exigência frequente em editais e normas de segurança dos órgãos".</t>
  </si>
  <si>
    <t xml:space="preserve">a startup atua estritamente como **Operadora** (arts. 23 a 30 da LGPD)</t>
  </si>
  <si>
    <t xml:space="preserve">Arts. 23 a 30 tratam do Poder Público, não do operador (art. 5º, VII, e arts. 37 a 40). O capítulo do Poder Público vai até o art. 32, e a responsabilização está nos arts. 31 e 32 (cf. L6804).</t>
  </si>
  <si>
    <t xml:space="preserve">"a startup atua como operadora (LGPD, art. 5º, VII, e arts. 37 a 40), e o município, como controlador, segue o capítulo do Poder Público (arts. 23 a 32)".</t>
  </si>
  <si>
    <t xml:space="preserve">**SoftDesign e cidade inteligente em Porto Alegre.** Startups brasileiras de gestão pública como **Aprova Digital**</t>
  </si>
  <si>
    <t xml:space="preserve">Emenda: o rótulo fala de SoftDesign em Porto Alegre, o corpo lista Aprova Digital, Colab e Gove e fecha com "mobilidade urbana" e "o caso foi referência no RS", restos do caso cortado.</t>
  </si>
  <si>
    <t xml:space="preserve">Rótulo "Aprova Digital, Colab e Gove: começar por municípios médios" e cortar a última frase e a mobilidade urbana. Dar fonte para "via pregão e CPSI" (Colab) e "dezenas de prefeituras".</t>
  </si>
  <si>
    <t xml:space="preserve">Várias startups (entre elas Conexa Saúde, Docway e outras de menor porte) estabeleceram contratos com secretarias municipais de saúde via dispensa emergencial que depois foram formalizados.</t>
  </si>
  <si>
    <t xml:space="preserve">Contratos atribuídos a empresas reais sem fonte. Dispensa já é contrato formal, "depois formalizados" não fecha. E a crise foi sanitária, não "regulatória".</t>
  </si>
  <si>
    <t xml:space="preserve">Citar contrato e município (PNCP ou diário oficial) ou tirar os nomes. "A lição: crises sanitárias abrem janelas de contratação emergencial (Lei 13.979/2020), que fecham com a crise."</t>
  </si>
  <si>
    <t xml:space="preserve">o **PNLD (Programa Nacional do Livro e do Material Didático)**, cujo processo de avaliação pedagógica dura de 12 a 24 meses</t>
  </si>
  <si>
    <t xml:space="preserve">PNLD explicado três vezes: Cap. 31 (L6535), no meio do parágrafo sobre pregão (L6737) e aqui. Conferir se o Guia de Tecnologias Educacionais ainda existe.</t>
  </si>
  <si>
    <t xml:space="preserve">Deixar o PNLD no Cap. 31 e aqui remeter a ele em uma frase. Cortar a inserção de L6737.</t>
  </si>
  <si>
    <t xml:space="preserve">Startups de análise de dados para fiscalização tributária (como Celcoin em parte de suas soluções, e fintechs B2G especializadas) acessam prefeituras via inexigibilidade</t>
  </si>
  <si>
    <t xml:space="preserve">Celcoin é infraestrutura de pagamentos e BaaS, não govtech de fiscalização tributária. E inexigibilidade para cruzamento de dados é contestada com frequência pelos TCEs.</t>
  </si>
  <si>
    <t xml:space="preserve">Trocar o exemplo por empresa do setor, com fonte, ou tirar o nome. Avisar que a inexigibilidade exige prova de singularidade (art. 74) e que contrato de recuperação de receita com taxa de êxito sofre escrutínio.</t>
  </si>
  <si>
    <t xml:space="preserve">A Celcoin é fintech que fornece infraestrutura de tecnologia financeira e bancária (BaaS, crédito e iniciação de pagamento como ITP), não govtech de fiscalização tributária para prefeituras.</t>
  </si>
  <si>
    <t xml:space="preserve">https://finsidersbrasil.com.br/noticias-sobre-fintechs/em-sua-terceira-aquisicao-celcoin-compra-finansystech/</t>
  </si>
  <si>
    <t xml:space="preserve">Prefeituras têm problema crônico de evasão de ISS e IPTU.</t>
  </si>
  <si>
    <t xml:space="preserve">Falta a Reforma Tributária: o ISS é substituído pelo IBS entre 2029 e 2033 (EC 132/2023, LC 214/2025). Govtech de fiscalização de ISS vende hoje para um tributo com data de fim.</t>
  </si>
  <si>
    <t xml:space="preserve">Acrescentar: "Quem vende fiscalização de ISS precisa de plano para a transição ao IBS, administrado por um comitê gestor nacional, e pode migrar para IPTU, ITBI e taxas, que continuam municipais."</t>
  </si>
  <si>
    <t xml:space="preserve">6 a 18 meses em prefeituras médias e 12 a 24+ meses em estados/União (vs. 3–9 meses no B2B privado)</t>
  </si>
  <si>
    <t xml:space="preserve">Contradiz L6697 do mesmo capítulo: ciclo B2G de 12 a 36 meses contra 3 a 12 no B2B privado, "conforme mapeado no Capítulo 31".</t>
  </si>
  <si>
    <t xml:space="preserve">Escolher uma faixa e usá-la nos dois lugares e no Cap. 31, separando prefeitura de estado e União, como faz a tabela.</t>
  </si>
  <si>
    <t xml:space="preserve">Ignorar o Servidor Concursado que Assina a Medição</t>
  </si>
  <si>
    <t xml:space="preserve">O título promete a armadilha do fiscal de contrato, que não está na lista. O último item fala do gestor, outro ator.</t>
  </si>
  <si>
    <t xml:space="preserve">Incluir o item: o fiscal concursado assina o ateste e, sem relatório que proteja o CPF dele, segura a medição e o pagamento.</t>
  </si>
  <si>
    <t xml:space="preserve">### Fontes setoriais e bases de dados do agronegócio</t>
  </si>
  <si>
    <t xml:space="preserve">Título copiado do capítulo de agro (idêntico a L3080) no capítulo de GovTech. As fontes listadas são de compras públicas.</t>
  </si>
  <si>
    <t xml:space="preserve">"### Fontes e bases de dados para govtech"</t>
  </si>
  <si>
    <t xml:space="preserve">**Da teoria à rotina operacional (GOVTECH: STARTUP VENDENDO PARA GOVERNO):** Na revisão mensal em Recife e Goiânia, **Rafael e Bia** transformaram o protocolo</t>
  </si>
  <si>
    <t xml:space="preserve">O capítulo abre com Henrique, único arquétipo do corpo, e GovTech é tema dele (1:78). O molde fecha com Rafael e Bia, que nunca venderam a governo.</t>
  </si>
  <si>
    <t xml:space="preserve">Cortar o parágrafo ou trocar por Henrique, com o desfecho do edital perdido no Vol. 1.</t>
  </si>
  <si>
    <t xml:space="preserve">**Da teoria à rotina operacional (GOVTECH: STARTUP VENDENDO PARA GOVERNO):** Na revisão mensal em Recife e Goiânia, **Rafael e Bia**</t>
  </si>
  <si>
    <t xml:space="preserve">No playbook de GovTech o único arquétipo é Henrique (10:6671, piloto municipal sem rubrica na LOA). O molde fecha com Rafael e Bia, do varejo, que só aparecem aqui.</t>
  </si>
  <si>
    <t xml:space="preserve">Trocar o molde por um fecho de Henrique ligado ao CPSI de R$ 480 mil do Vol. 8 Cap. 1, ou cortar o molde.</t>
  </si>
  <si>
    <t xml:space="preserve">Na revisão mensal em Recife e Goiânia, **Rafael e Bia** transformaram o protocolo de *Filtro de Alinhamento e Prontidão: Perguntas de...* em critério obrigatório</t>
  </si>
  <si>
    <t xml:space="preserve">Arquétipo errado: o capítulo abre com Henrique, o arquétipo GovTech da bíblia (L6671), e fecha com Rafael e Bia, do varejo D2C, que nunca venderam para governo.</t>
  </si>
  <si>
    <t xml:space="preserve">Trocar por fecho com Henrique: o piloto municipal sem rubrica de L6671 passando pelas três perguntas do Filtro, com o desfecho (CPSI aprovado ou adesão a ata com empenho).</t>
  </si>
  <si>
    <t xml:space="preserve">(que ocorre 30 a 90 dias após o ateste de cada entrega pelo fiscal do contrato)</t>
  </si>
  <si>
    <t xml:space="preserve">Quatro prazos de pagamento no capítulo: 30 a 120 dias (L6694 e fluxograma L6765), 45 a 90 em municípios e 60 a 120 em estados (L6697, L6972) e 30 a 90 aqui.</t>
  </si>
  <si>
    <t xml:space="preserve">Usar a faixa da tabela (45 a 90 dias em municípios, 60 a 120 em estados) em todas as passagens.</t>
  </si>
  <si>
    <t xml:space="preserve">(portal obrigatório de todos os entes pela Lei nº 14.133/2021 para editais, atas, contratos e **Planos de Contratações Anuais - PCA**)</t>
  </si>
  <si>
    <t xml:space="preserve">Municípios de até 20 mil habitantes têm até abril de 2027 para as regras de divulgação (art. 176). E o PCA é facultativo na lei (art. 12, VII, "poderão"). Prefeitura pequena pode não ter nada no PNCP.</t>
  </si>
  <si>
    <t xml:space="preserve">Acrescentar: "obrigatório para a maioria dos entes, com prazo até abril de 2027 para municípios de até 20 mil habitantes. Se o município não publicar PCA, procure o portal da prefeitura e o diário oficial."</t>
  </si>
  <si>
    <t xml:space="preserve">Municípios de até 20 mil habitantes têm até 1º de abril de 2027 para cumprir as regras de divulgação em sítio eletrônico oficial e, até lá, publicam no diário oficial (Lei 14.133, art. 176, III e parágrafo único). O plano de contratações anual é facultativo na lei, que diz 'poderão' (art. 12, VII).</t>
  </si>
  <si>
    <t xml:space="preserve">https://zenite.blog.br/os-municipios-ja-podem-aplicar-a-nova-lei-de-licitacoes-em-caso-positivo-o-que-fazer-em-relacao-a-publicidade/ | https://www.planalto.gov.br/ccivil_03/_ato2019-2022/2021/lei/l14133.htm</t>
  </si>
  <si>
    <t xml:space="preserve">CAPÍTULO 33</t>
  </si>
  <si>
    <t xml:space="preserve">em São Paulo e Florianópolis, **Lucas e Marina** perceberam logo nas primeiras semanas que dominar *A OAB pune quem capta clientes e deixa em paz...*</t>
  </si>
  <si>
    <t xml:space="preserve">Lucas e Marina só aparecem nos dois moldes (aqui e L7335). O capítulo não diz o que a plataforma de tesouraria deles tem a ver com LegalTech, e "primeiras semanas" não cabe em quem já fez Série A.</t>
  </si>
  <si>
    <t xml:space="preserve">Cortar os dois moldes ou criar uma cena real: Marina negociando com o jurídico de um banco cliente, retomada no Filtro.</t>
  </si>
  <si>
    <t xml:space="preserve">O custo de um litígio civil de médio porte, considerando honorários, custas e tempo, ultrapassa R$ 50 mil com facilidade.</t>
  </si>
  <si>
    <t xml:space="preserve">Repete, no mesmo parágrafo, a primeira frase (R$ 50 mil por processo). Emenda que acrescentou a versão nova sem tirar a velha. Alterna ainda "cível" e "civil".</t>
  </si>
  <si>
    <t xml:space="preserve">Cortar a última frase do parágrafo.</t>
  </si>
  <si>
    <t xml:space="preserve">O Brasil tem mais de 1,5 milhão de advogados regulares inscritos na OAB (outubro de 2026)</t>
  </si>
  <si>
    <t xml:space="preserve">L7025 fala em 1,4 a 1,5 milhão. Os 1,37 milhão atribuídos à ABA parecem altos (a ABA vem publicando cerca de 1,3 milhão). E "mais litigioso do planeta" (L7025) não tem fonte.</t>
  </si>
  <si>
    <t xml:space="preserve">Usar um número só, com fonte e data (Quadro de Advocacia do CFOAB), conferir o dado da ABA e trocar "mais litigioso do planeta" por "um dos mais litigiosos".</t>
  </si>
  <si>
    <t xml:space="preserve">Esse cenário cria três mercados distintos para legaltech:</t>
  </si>
  <si>
    <t xml:space="preserve">Três taxonomias seguidas que não conversam: os três lugares da abertura (LegalOps, contencioso de massa, ativos judiciais), os três mercados daqui e os seis segmentos de L7138.</t>
  </si>
  <si>
    <t xml:space="preserve">Adotar a tríade da abertura como espinha e encaixar nela os segmentos. Acesso à Justiça entra como zona de risco, não como mercado par.</t>
  </si>
  <si>
    <t xml:space="preserve">e recomendar consulta a advogado: o que limita muito o valor percebido pelo usuário.</t>
  </si>
  <si>
    <t xml:space="preserve">Dois-pontos no lugar do antigo travessão quebram a frase. Também em L7273 ("...jurídica): padrão ainda pouco adotado"). Cerca de 3 casos no capítulo.</t>
  </si>
  <si>
    <t xml:space="preserve">"...e recomendar consulta a advogado, o que limita o valor percebido pelo usuário."</t>
  </si>
  <si>
    <t xml:space="preserve">alinhado à tabela comparativa deste capítulo</t>
  </si>
  <si>
    <t xml:space="preserve">Nota de bastidor da revisão anterior vazou para o leitor. Repete-se em L7275 ("alinhado à tabela de referência") e em L6697 do Cap. 32.</t>
  </si>
  <si>
    <t xml:space="preserve">Cortar os parênteses de bastidor. Se a remissão for útil, "(ver a tabela de modelos de negócio)".</t>
  </si>
  <si>
    <t xml:space="preserve">Tem API parcialmente documentada e padrões de integração variáveis por tribunal.</t>
  </si>
  <si>
    <t xml:space="preserve">Frase sem sujeito depois da emenda que inseriu eproc, e-SAJ, DataJud e PDPJ-Br. Lida em sequência, parece dizer que o DataJud, apresentado como caminho oficial, é que tem API precária.</t>
  </si>
  <si>
    <t xml:space="preserve">"O PJe tem API parcialmente documentada, e os padrões de integração variam por tribunal."</t>
  </si>
  <si>
    <t xml:space="preserve">Tribunais como o TJSP e o TRF proibiram explicitamente acesso automatizado não autorizado.</t>
  </si>
  <si>
    <t xml:space="preserve">"o TRF" não identifica tribunal: são seis TRFs. A proibição atribuída não tem fonte.</t>
  </si>
  <si>
    <t xml:space="preserve">Nomear o tribunal e o ato (portaria ou termo de uso) ou escrever "vários tribunais restringem acesso automatizado em seus termos de uso".</t>
  </si>
  <si>
    <t xml:space="preserve">O JusBrasil construiu a maior base de jurisprudência e legislação do Brasil, com acesso freemium para advogados e estudantes.</t>
  </si>
  <si>
    <t xml:space="preserve">JusBrasil e Contraktor são descritos duas vezes (L7161 e L7210, L7146 e L7222) com o mesmo conteúdo. A grafia alterna JusBrasil e Jusbrasil.</t>
  </si>
  <si>
    <t xml:space="preserve">Manter cada empresa só na seção de casos (L7210 e L7222) e, nos segmentos, citar o nome. Grafar Jusbrasil.</t>
  </si>
  <si>
    <t xml:space="preserve">A Nerit opera nesse espaço com monitoramento regulatório automatizado para empresas reguladas.</t>
  </si>
  <si>
    <t xml:space="preserve">A mesma Nerit aparece em L7163 como empresa de legal analytics com machine learning. Um dos dois enquadramentos deve estar errado.</t>
  </si>
  <si>
    <t xml:space="preserve">Conferir o que a Nerit faz e manter só o segmento correto. Conferir também a Tikal Tech em L7163.</t>
  </si>
  <si>
    <t xml:space="preserve">A OAB critica modelos que excluem advogados da equação como contrários ao interesse do jurisdicionado.</t>
  </si>
  <si>
    <t xml:space="preserve">Falta dizer que ODR e mediação sem advogado são legais: a Lei 13.140/2015 (art. 10) faculta a assistência, e o consumidor.gov.br opera assim. Crítica da OAB não é proibição.</t>
  </si>
  <si>
    <t xml:space="preserve">Acrescentar: "Mediação extrajudicial e plataformas como o consumidor.gov.br funcionam sem advogado. O risco é reputacional e de qualidade do acordo, não de ilegalidade." Rever o "alto risco" do diagrama e da tabela.</t>
  </si>
  <si>
    <t xml:space="preserve">Na mediação extrajudicial, inclusive pela internet, a assistência de advogado é facultativa (Lei 13.140, arts. 10 e 46), mas se uma parte vier com advogado o mediador suspende até a outra também ter (art. 10, parágrafo único). Na mediação judicial o advogado é obrigatório, salvo nos juizados (art. 26).</t>
  </si>
  <si>
    <t xml:space="preserve">| Pesquisa jurídica / analytics | Advogado / Escritório | Baixo | R$ 100–2.000 |</t>
  </si>
  <si>
    <t xml:space="preserve">O diagrama de L7107 põe legal analytics e previsão de decisões em risco médio. A tabela diz baixo.</t>
  </si>
  <si>
    <t xml:space="preserve">Separar pesquisa jurídica (baixo) de previsão de decisões por juiz (médio), nos dois lugares.</t>
  </si>
  <si>
    <t xml:space="preserve">| Conexão cliente-advogado | Consumidor final | Médio-alto | R$ 0 (comissão) |</t>
  </si>
  <si>
    <t xml:space="preserve">A tabela dá comissão como modelo de receita da conexão cliente-advogado, o mesmo que o capítulo diz configurar captação ilícita (L7090, L7257). O fundador que só ler a tabela copia o modelo proibido.</t>
  </si>
  <si>
    <t xml:space="preserve">"| Conexão cliente-advogado | Advogado (assinatura de diretório) | Médio-alto | R$ 50–300 por advogado, nunca comissão sobre honorários |"</t>
  </si>
  <si>
    <t xml:space="preserve">Cobrar comissão sobre honorários por indicar clientes é infração do advogado pelo Estatuto da OAB: valer-se de agenciador de causas mediante participação nos honorários (art. 34, III) e captar causas com ou sem intervenção de terceiros (art. 34, IV).</t>
  </si>
  <si>
    <t xml:space="preserve">https://www.planalto.gov.br/ccivil_03/leis/l8906.htm</t>
  </si>
  <si>
    <t xml:space="preserve">No segmento de **compra e securitização de ativos judiciais e precatórios**</t>
  </si>
  <si>
    <t xml:space="preserve">A abertura põe ativos judiciais entre as três áreas que mais cresceram e o Filtro os testa, mas o corpo dá um parágrafo. Faltam deságio, prazo por ente, risco de calote, regime e tributo.</t>
  </si>
  <si>
    <t xml:space="preserve">Escrever uma seção curta: como se precifica o deságio, risco por ente devedor, regime atual de pagamento de precatórios (conferir as ECs 113 e 114/2021 e mudanças posteriores), FIDC e IR na cessão.</t>
  </si>
  <si>
    <t xml:space="preserve">Opera em estados onde o exercício da advocacia é menos restrito.</t>
  </si>
  <si>
    <t xml:space="preserve">A LegalZoom atua nos 50 estados como serviço de preparação de documentos, sem praticar advocacia. A frase sugere que só opera onde a regra é frouxa.</t>
  </si>
  <si>
    <t xml:space="preserve">"Opera em todos os estados como serviço de preparação de documentos e oferece advogados parceiros para quem precisa de aconselhamento."</t>
  </si>
  <si>
    <t xml:space="preserve">Nos Estados Unidos, a *Federal Trade Commission (FTC)* autuou a DoNotPay na *Operation AI Comply*</t>
  </si>
  <si>
    <t xml:space="preserve">DoNotPay aparece três vezes (L7134, L7250 e aqui), e a sanção da FTC é contada duas vezes em sete linhas, com Operação e Operation.</t>
  </si>
  <si>
    <t xml:space="preserve">Contar a sanção uma vez, no caso de L7250, e deixar no callout só a regra prática brasileira, que é a parte valiosa.</t>
  </si>
  <si>
    <t xml:space="preserve">enquanto módulos de automação de documentos partem de R$ 2.000 a R$ 3.000/mês, conforme preços públicos e cotações de mercado</t>
  </si>
  <si>
    <t xml:space="preserve">Contradiz L7144 e a tabela (automação de documentos de R$ 200 a R$ 3.000/mês). E os contratos de "seis ou sete dígitos anuais" de L7029 passam do teto da tabela (R$ 50 mil/mês).</t>
  </si>
  <si>
    <t xml:space="preserve">Usar a faixa da tabela nas três passagens e tirar o parêntese, que também quebra a frase ("...R$ 50.000/mês (...) dependendo do porte").</t>
  </si>
  <si>
    <t xml:space="preserve">e com as diretrizes de governança e transparência do CNJ (**Resolução CNJ nº 615/2025**, que atualizou a Resolução 332/2020)</t>
  </si>
  <si>
    <t xml:space="preserve">A Resolução CNJ 615/2025 rege o uso de IA pelos tribunais, não produtos de legaltech para advogados. "Em conformidade" sugere dever inexistente. E o item (3), triagem, não evita alucinação.</t>
  </si>
  <si>
    <t xml:space="preserve">"...e com a Recomendação da OAB sobre IA generativa. Para quem vende a tribunais, a Resolução CNJ 615/2025 também se aplica." Mover a triagem de petições para a lista do que os LLMs fazem bem.</t>
  </si>
  <si>
    <t xml:space="preserve">A Resolução CNJ 615, de 11/3/2025, rege o uso de IA no Poder Judiciário e revogou a Resolução 332/2020 (art. 46). Ela obriga tribunais e fornecedores contratados por eles, não legaltechs que vendem a advogados.</t>
  </si>
  <si>
    <t xml:space="preserve">https://sintse.tse.jus.br/documentos/2025/Mar/14/diario-da-justica-eletronico-cnj/resolucao-no-615-de-11-de-marco-de-2025-estabelece-diretrizes-para-o-desenvolvimento-utilizacao-e</t>
  </si>
  <si>
    <t xml:space="preserve">A chegada de modelos de linguagem de grande porte (LLMs) abriu uma nova camada de possibilidades e riscos para o setor jurídico.</t>
  </si>
  <si>
    <t xml:space="preserve">A abertura original da seção ficou depois do parágrafo enxertado de cerca de 150 palavras (L7284), que já usara LLM sem definir. Emenda visível.</t>
  </si>
  <si>
    <t xml:space="preserve">Pôr esta frase no início da seção e transformar L7284 em lista curta das duas salvaguardas, depois das listas do que os LLMs fazem bem e mal.</t>
  </si>
  <si>
    <t xml:space="preserve">depender exclusivamente de *web scraping* cria fragilidade operacional sempre que um tribunal migra de sistema processual</t>
  </si>
  <si>
    <t xml:space="preserve">Scraping, migração para o eproc, DataJud e PDPJ-Br são explicados três vezes: L7150-7152, o callout de L7157 e aqui, com as mesmas recomendações.</t>
  </si>
  <si>
    <t xml:space="preserve">Deixar a explicação técnica em L7150 e o callout de L7157, e reduzir esta armadilha a duas frases que remetam a eles.</t>
  </si>
  <si>
    <t xml:space="preserve">CAPÍTULO 34</t>
  </si>
  <si>
    <t xml:space="preserve">### A Regra Invisível do Jogo: No Varejo Brasileiro, Quem Subsidia GMV Quebra; Quem Domina o Balcão, o Estoque e o Retail Media Fica Rico</t>
  </si>
  <si>
    <t xml:space="preserve">Fórmula de subtítulo usada 73 vezes no Vol. 10, em Title Case, longa, com ponto e vírgula e o adjetivo vetado "invisível". Repete-se em 7509 e 7785.</t>
  </si>
  <si>
    <t xml:space="preserve">Subtítulo curto e próprio, em caixa de frase: "Quem subsidia GMV quebra". Mesmo corte em 7509 ("A guerra pela comissão do app") e 7785 ("Fuja do leilão B2C").</t>
  </si>
  <si>
    <t xml:space="preserve">Em menos de dezoito meses, entre roubo de carga, devoluções, ruptura e inadimplência, a margem de contribuição fica negativa em cada pedido: e quanto mais a startup cresce, mais rápido quebra.</t>
  </si>
  <si>
    <t xml:space="preserve">Quem revende pelo preço de compra e subsidia o frete tem margem negativa desde o primeiro pedido, não depois de 18 meses. O ": e" é sobra da troca do travessão.</t>
  </si>
  <si>
    <t xml:space="preserve">"Cada pedido já nasce com margem de contribuição negativa. Roubo de carga, devolução, ruptura e calote só aprofundam o buraco. Em menos de dezoito meses o caixa acaba, e quanto mais a startup cresce, mais rápido quebra."</t>
  </si>
  <si>
    <t xml:space="preserve">O lojista não compra tecnologia por modismo; compra o que reduz perda de estoque, fila de caixa ou custo de frete.</t>
  </si>
  <si>
    <t xml:space="preserve">Ponto e vírgula montando antítese "não X, Y". O recurso volta no capítulo em 7445, 7466, 7472 e 7481.</t>
  </si>
  <si>
    <t xml:space="preserve">"O lojista compra o que reduz perda de estoque, fila de caixa ou custo de frete." Nos demais casos, ponto final entre as duas frases.</t>
  </si>
  <si>
    <t xml:space="preserve">**Henrique** esbarrou exatamente no desafio de *A Regra Invisível do Jogo: No Varejo Brasileiro,...*: sem um protocolo claro, cada decisão custava semanas de retrabalho.</t>
  </si>
  <si>
    <t xml:space="preserve">Molde de abertura, fora das oito famílias de fecho, cita o próprio subtítulo truncado com "..." logo depois da cena. São 43 no Vol. 10 e 4 no trecho (7364, 7517, 7658, 7795).</t>
  </si>
  <si>
    <t xml:space="preserve">Cortar os quatro parágrafos. Se o arquétipo ficar, dar a ele cena com número e consequência que o capítulo retome adiante.</t>
  </si>
  <si>
    <t xml:space="preserve">movimenta mais de R$ 2,8 trilhões por ano (Pesquisa Mensal de Comércio do IBGE), com o e-commerce faturando entre R$ 200 bilhões e R$ 350 bilhões anuais</t>
  </si>
  <si>
    <t xml:space="preserve">Com os próprios números, o e-commerce dá de 7% a 12,5% do varejo, não os 12% a 15% repetidos em 7360 e 7369. O teto de R$ 350 bi soma serviços e B2B, fora do varejo ampliado.</t>
  </si>
  <si>
    <t xml:space="preserve">Escolher um recorte e uma fonte e calcular a fatia a partir dele: "o e-commerce de bens ao consumidor (R$ X bi, fonte, ano) equivale a Y% do varejo ampliado". Checar os valores de 2025 e 2026.</t>
  </si>
  <si>
    <t xml:space="preserve">O comércio varejista ampliado brasileiro movimenta mais de R$ 2,8 trilhões por ano (Pesquisa Mensal de Comércio do IBGE)</t>
  </si>
  <si>
    <t xml:space="preserve">A PMC publica índices de volume e de receita nominal, não valores em reais. O faturamento em reais vem da Pesquisa Anual de Comércio (PAC). Fonte provavelmente trocada.</t>
  </si>
  <si>
    <t xml:space="preserve">Citar a PAC do IBGE com o ano de referência, ou outra fonte que publique o faturamento em reais.</t>
  </si>
  <si>
    <t xml:space="preserve">(complemento da participação de 12% a 15% do comércio eletrônico no varejo nacional, segundo séries do IBGE, ABComm e Neotrust, 2025/2026): cada vez mais influenciado ou iniciado no celular</t>
  </si>
  <si>
    <t xml:space="preserve">Concordância quebrada: o sujeito é "vendas", logo "influenciadas ou iniciadas". O dois-pontos substituiu travessão. E o dado repete, com as mesmas fontes, o parágrafo de 7360.</t>
  </si>
  <si>
    <t xml:space="preserve">Cortar a repetição: "Quase nove em cada dez vendas ainda fecham na loja física, cada vez mais influenciadas ou iniciadas no celular, sobretudo no WhatsApp e nas redes sociais."</t>
  </si>
  <si>
    <t xml:space="preserve">agentes de IA que recuperam carrinhos abandonados com taxas de conversão 3x a 5x maiores que o e-mail marketing tradicional</t>
  </si>
  <si>
    <t xml:space="preserve">Precisão sem fonte, padrão do capítulo: frete "pela metade" e entrega "em 2 horas" (7379), recusa de 5% a 12% (7420), devolução de 12% a 28% (7422), conversão de 1,2% a 2,2% (7447).</t>
  </si>
  <si>
    <t xml:space="preserve">Dar fonte e ano para cada faixa ou trocar por ordem de grandeza honesta, como "várias vezes maior que a do e-mail".</t>
  </si>
  <si>
    <t xml:space="preserve">**Conversational Commerce e Social Commerce no WhatsApp:**</t>
  </si>
  <si>
    <t xml:space="preserve">O título do capítulo promete social commerce, mas o texto não cita o TikTok Shop, que chegou ao Brasil em 2025, nem a Temu. São as forças que mais mexem em social commerce e cross-border em 2026.</t>
  </si>
  <si>
    <t xml:space="preserve">Um parágrafo sobre TikTok Shop, Temu e Shein no Brasil: datas de entrada, efeito sobre CAC e preço e o que muda para quem vende tecnologia ao lojista. Datas a conferir na checagem.</t>
  </si>
  <si>
    <t xml:space="preserve">cenário impactado desde 2024 pelo programa **Remessa Conforme e pela tributação federal de 20% de imposto de importação mais ICMS estadual sobre compras internacionais de até US$ 50, Lei nº 14.902/2024**</t>
  </si>
  <si>
    <t xml:space="preserve">O Remessa Conforme começou em agosto de 2023, já com ICMS de 17%. Só o imposto de importação de 20% veio em agosto de 2024, pela Lei 14.902/2024. Vários estados subiram o ICMS em 2025.</t>
  </si>
  <si>
    <t xml:space="preserve">"desde agosto de 2023 pelo Remessa Conforme e, a partir de agosto de 2024, pelo imposto de importação de 20% sobre compras de até US$ 50 (Lei 14.902/2024), somado ao ICMS estadual".</t>
  </si>
  <si>
    <t xml:space="preserve">O Remessa Conforme começou em agosto de 2023, com ICMS de 17%. A Lei 14.902, de 27/6/2024, criou o imposto de importação de 20% para compras de até US$ 50. Desde 1/4/2025, dez estados cobram ICMS de 20% (AC, AL, BA, CE, MG, PB, PI, RN, RR e SE).</t>
  </si>
  <si>
    <t xml:space="preserve">https://www.infomoney.com.br/minhas-financas/taxa-das-blusinhas-veja-estados-que-sobem-o-icms-de-compras-internacionais-para-20/ | https://www.planalto.gov.br/ccivil_03/_ato2023-2026/2024/lei/l14902.htm</t>
  </si>
  <si>
    <t xml:space="preserve">Enquanto Mercado Livre, Shopee, Amazon, Magalu e Shein concentram a maior parte do tráfego de busca de produtos no Brasil (cenário impactado desde 2024</t>
  </si>
  <si>
    <t xml:space="preserve">Frase de cerca de 150 palavras com parênteses aninhados (Remessa Conforme, LC 214, remissão a dois volumes) entre o sujeito e a oração principal.</t>
  </si>
  <si>
    <t xml:space="preserve">Partir em três frases: a concentração nos marketplaces, o efeito tributário (Remessa Conforme e reforma) e a reação das marcas com VTEX, Nuvemshop e Wake ou com hubs como Olist, Bling e ANYMARKET.</t>
  </si>
  <si>
    <t xml:space="preserve">Motores de busca com processamento de linguagem natural (que entendem os erros de digitação do consumidor brasileiro), vitrines personalizadas em tempo real e plataformas de **Retail Media Ads**</t>
  </si>
  <si>
    <t xml:space="preserve">Item de lista sem verbo principal, só uma fila de substantivos. O padrão volta em 7580, 7757, 7821 e 7873.</t>
  </si>
  <si>
    <t xml:space="preserve">Dar sujeito e verbo: "Motores de busca que entendem erro de digitação, vitrines personalizadas e plataformas de retail media aumentam a conversão e abrem receita de mídia paga pela indústria."</t>
  </si>
  <si>
    <t xml:space="preserve">(média de 8% a 11% dos SKUs no autosserviço brasileiro, segundo a série histórica do Índice Nacional de Disponibilidade da Neogrid/NielsenIQ)</t>
  </si>
  <si>
    <t xml:space="preserve">Nome do índice e a parceria Neogrid/NielsenIQ parecem montados. A perda de "3% a 5% do faturamento" vem sem fonte e os 1,8% a 2,5% da ABRAS, sem ano.</t>
  </si>
  <si>
    <t xml:space="preserve">Conferir nome, edição e valor do índice de ruptura da Neogrid e o ano do estudo de perdas da ABRAS. Dar fonte à faixa de 3% a 5% ou cortá-la.</t>
  </si>
  <si>
    <t xml:space="preserve">(*Electronic Shelf Labels: ESL*)</t>
  </si>
  <si>
    <t xml:space="preserve">Dois-pontos no lugar do travessão dentro de glosa. Também em 7806 "(Travel &amp; Expense: T&amp;E)", 7827 "(A&amp;B: Alimentos e Bebidas)", 7831 "Lei Geral do Esporte: Lei..." e no título de 7835.</t>
  </si>
  <si>
    <t xml:space="preserve">Vírgula ou parêntese: "(Electronic Shelf Labels, ESL)", "(Travel &amp; Expense, T&amp;E)", "(alimentos e bebidas, A&amp;B)", "Lei Geral do Esporte (Lei 14.597/2023)".</t>
  </si>
  <si>
    <t xml:space="preserve">Os **Marketplaces B2B e plataformas de e-B2B** digitalizaram o abastecimento desse varejo independente</t>
  </si>
  <si>
    <t xml:space="preserve">Aqui deveria voltar a cena de abertura, o marketplace B2B do turista. O bloco não traz caso, número nem o que separa o modelo viável do que quebra. A cena morre no primeiro parágrafo.</t>
  </si>
  <si>
    <t xml:space="preserve">Fechar o arco: comparar o turista com um modelo que sobreviveu (crédito com análise de risco por nota fiscal, densidade de rota, verba da indústria) e com um que fechou, com números checados.</t>
  </si>
  <si>
    <t xml:space="preserve">Em RetailTech, é fundamental distinguir se a sua startup é um</t>
  </si>
  <si>
    <t xml:space="preserve">Adjetivos vetados no trecho: "fundamental" (7441), "implacável" (7522), "crítica" (7551, 7806), "incomparáveis" (7577), "impressionantes" (7609), "absoluto" (7744).</t>
  </si>
  <si>
    <t xml:space="preserve">Cortar o adjetivo e deixar o fato: "Em RetailTech, decida primeiro se a startup vende tecnologia ao varejo ou opera varejo com estoque no próprio balanço."</t>
  </si>
  <si>
    <t xml:space="preserve">sustentando uma retenção líquida de receita (NRR) historicamente na faixa de **105% a 120% ao ano** (conforme demonstrado nos relatórios anuais 20-F da VTEX)</t>
  </si>
  <si>
    <t xml:space="preserve">A NRR divulgada pela VTEX caiu depois de 2021 e a série talvez não sustente a faixa. A Zoop, citada na mesma frase como assinatura mais take rate, não cobra mensalidade fixa.</t>
  </si>
  <si>
    <t xml:space="preserve">Conferir a NRR em cada 20-F e citar ano e valor. Tirar a Zoop do exemplo de assinatura mais take rate.</t>
  </si>
  <si>
    <t xml:space="preserve">| **Plataforma de E-commerce Enterprise / Mid-Market** | Mensalidade fixa (SaaS) + % sobre o GMV excedente | R$ 5k a R$ 80k/mês + 0,5% a 2,0% do GMV | 70% a 80% |</t>
  </si>
  <si>
    <t xml:space="preserve">Tabela inteira sem fonte nem método, com precisão de decimal (churn mensal &lt; 1,2%, NRR &gt; 108%). As tabelas dos Caps. 35 a 37 ao menos avisam que são estimativa.</t>
  </si>
  <si>
    <t xml:space="preserve">Nota sob a tabela com fonte, ano e método ("estimativa do autor a partir de X") ou faixas arredondadas.</t>
  </si>
  <si>
    <t xml:space="preserve">levou a Stone a colocar a Linx de volta à venda e concluir em 2025 sua alienação para a **TOTVS** por R$ 3,05 bilhões</t>
  </si>
  <si>
    <t xml:space="preserve">Quatro versões da venda: aqui 2025 e R$ 3,05 bi, em 7499 "negociada entre 2024 e 2025/2026", em 7414 a Linx ainda é da Stone, no Vol. 9 (v09, l. 2299) fechada em fev/2026 por R$ 3,41 bi.</t>
  </si>
  <si>
    <t xml:space="preserve">Conferir anúncio, aprovação do CADE, fechamento e preço final. Usar uma só versão nos dois volumes: "anunciada em [ano] por R$ X bi e concluída em [mês/ano]". Atualizar 7414 e 7499.</t>
  </si>
  <si>
    <t xml:space="preserve">após a **Stone** vencer a disputa pela Linx na B3 em 2020 por R$ 6,7 bilhões apostando na sinergia automática entre software e adquirência, a complexidade de integrar dezenas de sistemas legados</t>
  </si>
  <si>
    <t xml:space="preserve">Atribui à Stone um motivo sem fonte. A empresa justificou a venda com foco e alocação de capital. E a disputa com a TOTVS foi decidida em assembleia da Linx, não "na B3".</t>
  </si>
  <si>
    <t xml:space="preserve">Separar fato de leitura: "a Stone pôs a Linx à venda em 2024, alegando foco em serviços financeiros. A leitura do mercado foi que a sinergia esperada não veio." Trocar "disputa na B3" por "disputa com a TOTVS".</t>
  </si>
  <si>
    <t xml:space="preserve">Nenhum fundo de Venture Capital sã financiará hoje</t>
  </si>
  <si>
    <t xml:space="preserve">Erro de concordância: "fundo" é masculino. Fica visível logo na primeira armadilha.</t>
  </si>
  <si>
    <t xml:space="preserve">"Nenhum fundo de venture capital sensato financia hoje" ou "Nenhuma gestora sã financia hoje".</t>
  </si>
  <si>
    <t xml:space="preserve">vale notar também que grandes marcas globais muitas vezes migram para operadores dedicados de varejo, como a operação da Nike no Brasil conduzida pela Fisia, do Grupo SBF</t>
  </si>
  <si>
    <t xml:space="preserve">Repete quase igual o par Infracommerce e Fisia de 7423. A Fisia é distribuidora exclusiva da Nike e não ilustra a armadilha. "Vale notar" é metadiscurso.</t>
  </si>
  <si>
    <t xml:space="preserve">Manter a Infracommerce só na armadilha, com o dado que a checagem confirmar, e cortar a Fisia daqui. Em 7423, descrever a Fisia como distribuidora da Nike, não como full commerce.</t>
  </si>
  <si>
    <t xml:space="preserve">Henrique vende hardware para usinas e prefeituras. Varejo, marketplace e ruptura de estoque são o arco de Rafael e Bia. Henrique só aparece nos dois moldes (7364 e 7494), sem cena.</t>
  </si>
  <si>
    <t xml:space="preserve">Trocar por Rafael e Bia e ligar à ruptura que a bíblia já lhes dá, com número próprio, como a contagem de gôndola de um sábado em Goiânia. Ou cortar os dois parágrafos.</t>
  </si>
  <si>
    <t xml:space="preserve">(TOTVS, Linx, cuja venda pela Stone para a TOTVS foi negociada entre 2024 e 2025/2026 após o ágio pago em 2020, Sankhya, Omie, VTEX, Shopify)</t>
  </si>
  <si>
    <t xml:space="preserve">Aposto sobre a venda da Linx enfiado no meio da lista quebra a pergunta e dá mais uma data ("2025/2026"). VTEX e Shopify não são PDV nem ERP.</t>
  </si>
  <si>
    <t xml:space="preserve">"com os PDVs e ERPs do varejo (TOTVS, Linx, Sankhya, Omie) e as plataformas de e-commerce (VTEX, Shopify)". Tirar a história da venda daqui.</t>
  </si>
  <si>
    <t xml:space="preserve">conte de hora em hora quantos itens com saldo positivo no depósito estão ausentes na gôndola por produto presente no depósito mas ausente na gôndola.</t>
  </si>
  <si>
    <t xml:space="preserve">Frase corrompida: a definição de ruptura virtual foi colada no fim e repete o começo. O Movimento de Segunda-Feira, parte mais prática do capítulo, fica ilegível.</t>
  </si>
  <si>
    <t xml:space="preserve">"durante um sábado de pico, conte de hora em hora quantos itens têm saldo no depósito e faltam na gôndola (a ruptura virtual)."</t>
  </si>
  <si>
    <t xml:space="preserve">CAPÍTULO 35</t>
  </si>
  <si>
    <t xml:space="preserve">### A Regra Invisível do Jogo: A Guerra pelo Prime Cost de 60% no Restaurante e a Densidade da Cadeia Fria</t>
  </si>
  <si>
    <t xml:space="preserve">Na abertura o turista paga 30% de CMV e 25% de mão de obra e embalagem, Prime Cost de 55%, dentro da regra. O que o quebra são os 35% de app e anúncio. O título aponta a guerra errada.</t>
  </si>
  <si>
    <t xml:space="preserve">Explicitar as duas travas: "Prime Cost até 60% e custo de canal (comissão mais anúncio) abaixo de X%". Ou retitular: "A guerra pela comissão do app e pela densidade da cadeia fria".</t>
  </si>
  <si>
    <t xml:space="preserve">Em dezoito meses, a matemática da comida esmaga o sonho</t>
  </si>
  <si>
    <t xml:space="preserve">Os quatro capítulos abrem igual: turista + "dezoito meses" (7358, 7511, 7652, 7787) + "Quem opera/conhece ... sabe" (7360, 7513, 7654). Lidos em sequência, viram fórmula.</t>
  </si>
  <si>
    <t xml:space="preserve">Variar a abertura com caso real datado (o restaurante que pagava 27% ao app, a marca D2C que fechou, o pacote da 123milhas) e cortar o prazo de dezoito meses onde não houver dado.</t>
  </si>
  <si>
    <t xml:space="preserve">Na operação em Belo Horizonte, a virada de maturidade de a **Dra. Camila** em **FOODTECH, FOOD SERVICE, DARK KITCHENS, SUPPLY CHAIN...**</t>
  </si>
  <si>
    <t xml:space="preserve">Dra. Camila é dentista com clínica em BH. A "virada de maturidade em Foodtech" contradiz a bíblia. E "de a Dra. Camila" é erro de contração.</t>
  </si>
  <si>
    <t xml:space="preserve">Cortar o parágrafo. Se ficar um arquétipo, que seja Rafael e Bia (varejo e D2C), com cena de alimento embalado ou delivery, e com "da".</t>
  </si>
  <si>
    <t xml:space="preserve">você vai atacar: e entender por que modelos que ignoram a margem de contribuição do restaurante</t>
  </si>
  <si>
    <t xml:space="preserve">": e" nasceu da troca mecânica do travessão e quebra a frase. Ocorre em 7358, 7522, 7639 e 7652.</t>
  </si>
  <si>
    <t xml:space="preserve">"exige escolher qual dos quatro elos da cadeia atacar e entender por que modelos que ignoram a margem de contribuição do restaurante ou a física da cadeia fria quebram rápido."</t>
  </si>
  <si>
    <t xml:space="preserve">e pela ofensiva iniciada em 2025 por **99Food** e **Keeta** (da chinesa Meituan))</t>
  </si>
  <si>
    <t xml:space="preserve">Fatia do iFood ("mais de 80%") e a ofensiva de 99Food e Keeta mudaram em 2026. Comissão de "23%–27%" somada a "taxas de pagamento" pode contar a taxa duas vezes.</t>
  </si>
  <si>
    <t xml:space="preserve">Atualizar com dado de 2026 (fatia, cidades da Keeta, situação da 99Food) e separar comissão e taxa de pagamento por plano do iFood.</t>
  </si>
  <si>
    <t xml:space="preserve">aumentam o ticket médio da mesa em 15% a 25%</t>
  </si>
  <si>
    <t xml:space="preserve">Precisão sem fonte, recorrente no capítulo: 10 a 15 horas por semana (7557), desperdício de 30% a 40% (7561), "dezenas de milhões de pedidos" (7609), escala que "multiplica por cinco" (7622).</t>
  </si>
  <si>
    <t xml:space="preserve">Dar fonte e ano ou trocar por fato verificável, como estudo de cliente com nome e período.</t>
  </si>
  <si>
    <t xml:space="preserve">setor cujo marco do PAT (Lei nº 14.442/2022 e regulamentações de 2024–2025 sobre interoperabilidade, portabilidade e prazos de repasse) tornou crítica a auditoria automatizada de recebíveis</t>
  </si>
  <si>
    <t xml:space="preserve">As regras do PAT mudaram por decreto no fim de 2025 (teto de taxa e prazo de repasse). "Regulamentações de 2024–2025" é vago para quem vai conciliar recebíveis em 2026.</t>
  </si>
  <si>
    <t xml:space="preserve">Citar o decreto e as regras em vigor em 2026 (teto de taxa, prazo de repasse, portabilidade), conferidos na checagem. Trocar "tornou crítica" por "tornou obrigatória na prática".</t>
  </si>
  <si>
    <t xml:space="preserve">Pick n Go e Sode**, distintas de empresas de locação de motocicletas e logística dedicada como a **Mottu**)</t>
  </si>
  <si>
    <t xml:space="preserve">Ressalva com cara de correção de revisão anterior ("distintas de ... Mottu") e negrito que atravessa o parêntese. Mesmo padrão em 7669 (B.O.B).</t>
  </si>
  <si>
    <t xml:space="preserve">Cortar a ressalva sobre a Mottu e fechar o negrito antes do parêntese.</t>
  </si>
  <si>
    <t xml:space="preserve">As foodtechs de cadeia de suprimentos de frescos que param de pé operam em três formatos: (modelo que quebrou dezenas de startups na América Latina pelo custo logístico de fracionamento), mas sim aquelas</t>
  </si>
  <si>
    <t xml:space="preserve">Frase corrompida por emenda: anuncia três formatos, abre parêntese órfão e segue com "mas sim" sem negação antes. O parêntese repete a frase anterior.</t>
  </si>
  <si>
    <t xml:space="preserve">"As foodtechs de frescos que param de pé fazem cross-docking de giro diário sem estoque parado, fecham contratos de demanda agregada com redes e cozinhas industriais ou vendem o FLV fora do padrão estético para processamento."</t>
  </si>
  <si>
    <t xml:space="preserve">ela usou os próprios bares, depósitos de bebidas e distribuidores já espalhados a menos de 1,5 km de cada consumidor brasileiro como *dark stores* descentralizadas</t>
  </si>
  <si>
    <t xml:space="preserve">Os pontos não são da Ambev, são parceiros independentes. "A menos de 1,5 km de cada consumidor brasileiro" é exagero. "Pelo preço do supermercado" vem sem fonte.</t>
  </si>
  <si>
    <t xml:space="preserve">"usou a rede de depósitos e distribuidores parceiros que já ficava perto do consumidor nas grandes cidades como dark stores descentralizadas".</t>
  </si>
  <si>
    <t xml:space="preserve">As quatro frentes principais são:</t>
  </si>
  <si>
    <t xml:space="preserve">A quarta "frente" é "Regulação ANVISA e MAPA para Novos Alimentos", uma restrição, não uma oportunidade. A lista mistura categorias.</t>
  </si>
  <si>
    <t xml:space="preserve">"As três frentes principais são:" e transformar o item 4 em parágrafo próprio: "Qualquer uma das três passa antes pela regulação."</t>
  </si>
  <si>
    <t xml:space="preserve">uso de proteínas nativas brasileiras (ervilha tropicalizada, feijão, castanha, caju, soja não transgênica processada)</t>
  </si>
  <si>
    <t xml:space="preserve">Ervilha e soja não são nativas do Brasil.</t>
  </si>
  <si>
    <t xml:space="preserve">"proteínas de cultivo nacional (ervilha adaptada ao clima tropical, feijão, soja não transgênica) e nativas (castanha, caju)".</t>
  </si>
  <si>
    <t xml:space="preserve">corantes naturais, enzimas e gorduras estruturadas com custo de produção industrial competitivo</t>
  </si>
  <si>
    <t xml:space="preserve">Custo competitivo em escala é justamente o gargalo não resolvido da fermentação de precisão. Dar como fato engana quem vai captar para isso. O item também não tem verbo.</t>
  </si>
  <si>
    <t xml:space="preserve">"... gorduras estruturadas. O desafio ainda é chegar a custo competitivo em escala, e o açúcar de cana barato é a vantagem brasileira nessa corrida."</t>
  </si>
  <si>
    <t xml:space="preserve">(**RDC nº 243/2018** e **IN nº 28/2018**, além da **IN nº 75/2020**)</t>
  </si>
  <si>
    <t xml:space="preserve">A IN 75/2020 traz os requisitos da rotulagem nutricional e acompanha a RDC 429/2020, citada adiante. Não é norma de lista positiva nem de alegação funcional. A IN 28/2018 já foi atualizada.</t>
  </si>
  <si>
    <t xml:space="preserve">Mover a IN 75/2020 para junto da RDC 429/2020 e citar a versão vigente da lista de constituintes de suplementos.</t>
  </si>
  <si>
    <t xml:space="preserve">RDC 243/2018 (requisitos sanitários) e IN 28/2018 (listas de constituintes, limites, alegações e rotulagem complementar) seguem a base dos suplementos, com a IN 28 alterada várias vezes, a última pela IN 450/2026. A IN 75/2020 é norma de rotulagem nutricional, par da RDC 429/2020.</t>
  </si>
  <si>
    <t xml:space="preserve">https://bibliotecadigital.anvisa.gov.br/jspui/bitstream/anvisa/217/1/Suplementos%20alimentares_perguntas%20e%20respostas_7ed_2021.pdf | https://nutritotal.com.br/pro/material/atualizacoes-anvisa-o-que-mudou-para-suplementos-e-fitoterapicos/</t>
  </si>
  <si>
    <t xml:space="preserve">Ocupação/Utilidades/Marketing (12% a 16%) = EBITDA (10% a 18%)**</t>
  </si>
  <si>
    <t xml:space="preserve">As faixas não fecham: os extremos dão EBITDA de 4% a 34% e os pontos médios, 19%. Em 7545 o lucro operacional histórico é de 8% a 15%.</t>
  </si>
  <si>
    <t xml:space="preserve">Mostrar um caso numérico único (31% + 15% + 21% + 14% = 81%, EBITDA de 19%) e alinhar com a faixa de 7545.</t>
  </si>
  <si>
    <t xml:space="preserve">a margem de contribuição cai para cerca de 35% e deixa de cobrir folha, aluguel, energia e impostos: **o restaurante fecha o mês no prejuízo**, por maior que seja o volume de vendas.</t>
  </si>
  <si>
    <t xml:space="preserve">Com margem de contribuição positiva de 35%, mais volume dilui aluguel e energia. "Por maior que seja o volume" contradiz o próprio conceito que a seção ensina.</t>
  </si>
  <si>
    <t xml:space="preserve">"... e só cobre folha, aluguel, energia e impostos num volume que a cozinha não comporta. O restaurante fecha o mês no prejuízo."</t>
  </si>
  <si>
    <t xml:space="preserve">Com margem de contribuição positiva, cada venda ajuda a cobrir os custos fixos, e o ponto de equilíbrio é custo fixo dividido pelo índice de margem. Com 35% de margem, acima desse faturamento o restaurante lucra. O prejuízo 'por maior que seja o volume' só vale com margem negativa ou custo que cresce junto com a venda.</t>
  </si>
  <si>
    <t xml:space="preserve">https://planning.com.br/margem-contribuicao-ponto-equilibrio/</t>
  </si>
  <si>
    <t xml:space="preserve">Exemplos no Elo (Não Atestam as Faixas)</t>
  </si>
  <si>
    <t xml:space="preserve">Ressalvas de bastidor viraram cabeçalho: "Não Atestam as Faixas", "Faixa Ref. Arredondada", "Ref. Autor" (7596, 7728, 7879). A tabela do Cap. 34 não tem nenhuma.</t>
  </si>
  <si>
    <t xml:space="preserve">Cabeçalhos limpos ("Exemplos", "Margem bruta") e uma nota única sob cada tabela: "Faixas estimadas pelo autor a partir de X, 2024 a 2026. As empresas citadas ilustram o segmento e não confirmam os números."</t>
  </si>
  <si>
    <t xml:space="preserve">startups como a **Anota AI** (adquirida/investida pelo próprio grupo Movile/iFood</t>
  </si>
  <si>
    <t xml:space="preserve">"Adquirida/investida" mostra que o fato não foi checado. "Banco de Restaurantes" não parece nome de produto do iFood, e o Ads "altamente lucrativo" vem sem dado.</t>
  </si>
  <si>
    <t xml:space="preserve">Confirmar a operação entre iFood e Anota AI (tipo e ano), o nome do produto financeiro para restaurantes e cortar "altamente lucrativo" se não houver número público.</t>
  </si>
  <si>
    <t xml:space="preserve">Mais decisiva do que o lançamento inicial, porém, foi a lição de consolidação do setor</t>
  </si>
  <si>
    <t xml:space="preserve">O caso não traz um número (preço, receita, queda de vendas, rodada) nem diz o que houve com a Fazenda Futuro depois de 2021. Fica lição genérica.</t>
  </si>
  <si>
    <t xml:space="preserve">Dar dois ou três fatos datados: preço na gôndola contra a carne, mudança de estratégia da Fazenda Futuro, contratos B2B da NotCo. Tudo conferido na checagem.</t>
  </si>
  <si>
    <t xml:space="preserve">e dando 60 dias de prazo é fácil; o difícil é fazer o consumidor tirar o produto da gôndola toda semana</t>
  </si>
  <si>
    <t xml:space="preserve">Ponto e vírgula montando antítese "X é fácil, o difícil é Y". Também em 7545 e 7612.</t>
  </si>
  <si>
    <t xml:space="preserve">Dois períodos: "Colocar o produto em 3.000 supermercados, pagando cadastro e dando 60 dias de prazo, é fácil. Difícil é fazer o consumidor tirá-lo da gôndola toda semana."</t>
  </si>
  <si>
    <t xml:space="preserve">(UHT, liofilizado, pó ou embalagem atmosfera modificada), sua velocidade de escala nacional multiplica por cinco</t>
  </si>
  <si>
    <t xml:space="preserve">Atmosfera modificada prolonga a vida do refrigerado, não o torna estável em temperatura ambiente. Falta "em". O "multiplica por cinco" não tem base.</t>
  </si>
  <si>
    <t xml:space="preserve">"(UHT, liofilizado, pó ou retortável), o produto escapa do frete refrigerado e chega a muito mais pontos de venda."</t>
  </si>
  <si>
    <t xml:space="preserve">por a **Dra. Camila** converteu incerteza estratégica em cadência mensurável de entrega</t>
  </si>
  <si>
    <t xml:space="preserve">"por a" no lugar de "pela". E a dentista de BH vira personagem de Foodtech, fora da bíblia, só nos dois moldes (7517 e 7635).</t>
  </si>
  <si>
    <t xml:space="preserve">Cortar o parágrafo. Se ficar, "pela" e um arquétipo do varejo (Rafael e Bia) com cena própria.</t>
  </si>
  <si>
    <t xml:space="preserve">CAPÍTULO 36</t>
  </si>
  <si>
    <t xml:space="preserve">É por essa matemática de aquisição que a maioria das marcas D2C amadoras fica sem caixa nos primeiros dezoito meses (em um país que figura entre os quatro maiores mercados globais</t>
  </si>
  <si>
    <t xml:space="preserve">Remete a uma conta que só aparece duas frases depois. O parêntese sobre o tamanho do mercado não explica a quebra. Adiante, ": e," é sobra do travessão.</t>
  </si>
  <si>
    <t xml:space="preserve">Pôr a conta do turista primeiro e a conclusão depois: "Por essa conta, a maioria das marcas amadoras fica sem caixa em pouco tempo." Levar o tamanho do mercado para a síntese executiva.</t>
  </si>
  <si>
    <t xml:space="preserve">apoiam-se no princípio da **margem bruta mínima de 75% combinada à recompra recorrente**</t>
  </si>
  <si>
    <t xml:space="preserve">A tabela (7730 a 7734) põe suplementos em 65% a 76%, moda em 65% a 74% e pet em 62% a 72%. O diagrama (7677) fala em "&gt;70%". A regra central do capítulo é desmentida por ele mesmo.</t>
  </si>
  <si>
    <t xml:space="preserve">Assumir piso por categoria (ex.: 75% em skincare, 65% em moda e pet com recompra provada) ou corrigir a tabela. Usar o mesmo número no subtítulo, no diagrama, no checklist e no filtro.</t>
  </si>
  <si>
    <t xml:space="preserve">Quando o desafio de **MARCAS NATIVAS DIGITAIS (D2C), BELEZA, MODA, BENS DE...** bateu à porta em Curitiba, **Henrique** teve de redesenhar</t>
  </si>
  <si>
    <t xml:space="preserve">D2C de cosméticos é o setor de Rafael e Bia (1:79). O capítulo usa Henrique, que vende para usinas. O Cap. 34, Retailtech (10:7364), também. A dupla fica com DevTools, Gaming e Funerário.</t>
  </si>
  <si>
    <t xml:space="preserve">Pôr Rafael e Bia nos Caps. 34 e 36 e tirá-los dos capítulos sem relação, ou tirar os arquétipos do Vol. 10.</t>
  </si>
  <si>
    <t xml:space="preserve">Henrique, industrial de Curitiba, abre e fecha (10:7770) o playbook de D2C, beleza e moda, que é o setor de Rafael e Bia (e-commerce de cosméticos, 5:91). Idem em C34, C39, C40, C7, C9 e C10.</t>
  </si>
  <si>
    <t xml:space="preserve">Se os arquétipos ficarem no Vol. 10, distribuí-los por setor: Rafael e Bia em C34 e C36, Lucas e Marina em C7, C39 e C40. Se não, cortar.</t>
  </si>
  <si>
    <t xml:space="preserve">teve de redesenhar *A Regra Invisível do Jogo: A Regra dos 75% de...* do zero</t>
  </si>
  <si>
    <t xml:space="preserve">Cita um subtítulo que não existe. O de 7650 é "Margem bruta mínima de 75% (markup de 4x)...". O molde guardou o nome antigo.</t>
  </si>
  <si>
    <t xml:space="preserve">Cortar o parágrafo. Se ficar, citar o subtítulo atual, inteiro e sem itálico de bastidor.</t>
  </si>
  <si>
    <t xml:space="preserve">sendo esta última referência de cosméticos sólidos e *personal care*, distinta das *foodtechs* de ingredientes e nutrição do Capítulo 35)</t>
  </si>
  <si>
    <t xml:space="preserve">Nota de correção de revisão anterior vazou para o texto. Nenhum leitor confundiria a B.O.B com foodtech. Mesmo padrão em 7551 (Mottu).</t>
  </si>
  <si>
    <t xml:space="preserve">Cortar o aposto: "(Sallve, Creamy, Principia, Simple Organic e B.O.B)".</t>
  </si>
  <si>
    <t xml:space="preserve">conforme detalhado na seção de armadilhas deste capítulo</t>
  </si>
  <si>
    <t xml:space="preserve">A seção de armadilhas (7754 a 7758) não trata de AFE nem de notificação. O tema só volta no checklist de 7764.</t>
  </si>
  <si>
    <t xml:space="preserve">"conforme o checklist ao fim deste capítulo", ou cortar a remissão.</t>
  </si>
  <si>
    <t xml:space="preserve">para o RH de médias e grandes empresas (B2B2C)**: onde a empresa subsidia parte da mensalidade para reduzir o absenteísmo e conter o reajuste anual de sinistralidade do plano de saúde: criava uma máquina global</t>
  </si>
  <si>
    <t xml:space="preserve">Os dois travessões do aposto viraram dois-pontos e a frase perdeu a estrutura. O leitor não acha o verbo de "vender um benefício".</t>
  </si>
  <si>
    <t xml:space="preserve">"... mas que vender ao RH um benefício de bem-estar subsidiado pela empresa (que assim reduz o absenteísmo e segura o reajuste do plano de saúde) criava uma máquina global."</t>
  </si>
  <si>
    <t xml:space="preserve">Protocolos de assinatura recorrente de suplementos e fórmulas manipuladas orientados por painel de biomarcadores</t>
  </si>
  <si>
    <t xml:space="preserve">Fórmula manipulada exige prescrição individual e farmácia de manipulação licenciada, e tem publicidade restrita. Vendê-la por assinatura guiada por exame, sem ressalva, é conselho arriscado.</t>
  </si>
  <si>
    <t xml:space="preserve">Acrescentar: "Manipulado só com prescrição de profissional habilitado e farmácia licenciada (RDC 67/2007). Assinatura e anúncio de manipulados têm limites da ANVISA e dos conselhos profissionais." Conferir as normas.</t>
  </si>
  <si>
    <t xml:space="preserve">sua demonstração de resultado unitária deve respeitar três regras operacionais:</t>
  </si>
  <si>
    <t xml:space="preserve">Anuncia três regras e lista quatro (markup, lucro na primeira compra, recompra, ciclo de caixa).</t>
  </si>
  <si>
    <t xml:space="preserve">"deve respeitar quatro regras operacionais".</t>
  </si>
  <si>
    <t xml:space="preserve">ele precisa ser vendido no D2C na faixa de **R$ 89,00 a R$ 119,00**</t>
  </si>
  <si>
    <t xml:space="preserve">R$ 89 a R$ 119 sobre custo de R$ 18 dá markup de 4,9x a 6,6x, não "4x a 5x". Com 4x, o preço seria R$ 72. Logo depois, "Por quê? Porque" é pergunta retórica com resposta.</t>
  </si>
  <si>
    <t xml:space="preserve">Ajustar a faixa (R$ 72 a R$ 90) ou o markup (5x a 6,5x). Trocar "Por quê? Porque" por "Entre o preço de vitrine e o lucro saem:".</t>
  </si>
  <si>
    <t xml:space="preserve">("Seu sérum está acabando? Reposição com 1 clique via Pix")</t>
  </si>
  <si>
    <t xml:space="preserve">Capítulo sobre recompra e assinatura não cita o Pix Automático, em vigor desde 2025, que muda a cobrança recorrente de marcas D2C e de assinaturas pet em 2026.</t>
  </si>
  <si>
    <t xml:space="preserve">Uma frase sobre assinatura via Pix Automático contra cartão recorrente: custo, taxa de falha e efeito no churn involuntário. Data de início a conferir.</t>
  </si>
  <si>
    <t xml:space="preserve">Ciclo de Conversão de Caixa (CCC) Longo e Positivo vs. Giro de Estoque (GMROI)</t>
  </si>
  <si>
    <t xml:space="preserve">GMROI é o retorno da margem bruta sobre o estoque, não giro de estoque, e o texto não volta à sigla. O mesmo CCC de 120 a 150 dias já foi dito em 7717.</t>
  </si>
  <si>
    <t xml:space="preserve">"vs. Retorno sobre o Estoque (GMROI, margem bruta dividida pelo estoque médio a custo)" com um exemplo, ou cortar a sigla. Tirar a repetição de 7717.</t>
  </si>
  <si>
    <t xml:space="preserve">| 65% a 78% | Venda D2C lançada por comunidade própria + *drops* recorrentes e atacado multimarcas |</t>
  </si>
  <si>
    <t xml:space="preserve">Na linha de marcas de criadores, a coluna "Margem Bruta B2B" traz um modelo de venda e a de ROAS traz giro de estoque. Tabela desalinhada.</t>
  </si>
  <si>
    <t xml:space="preserve">Pôr a margem B2B (ex.: 45% a 55%, se confirmada) na coluna certa e levar "lançamento por comunidade e drops" para o texto.</t>
  </si>
  <si>
    <t xml:space="preserve">cofundada pelo médico dermatologista Dr. Luiz Romancini em sociedade com o grupo paranaense Skelt/Gabriel Beleze, conforme entrevistas públicas dos fundadores</t>
  </si>
  <si>
    <t xml:space="preserve">Fundadores, sociedade e receita da Creamy com fonte vaga ("entrevistas públicas"). Lucro "desde os primeiros anos" sem dado. Caso real com detalhe possivelmente errado.</t>
  </si>
  <si>
    <t xml:space="preserve">Confirmar fundadores, sócios e receita com fonte datada. Sem confirmação, ficar só no posicionamento da marca.</t>
  </si>
  <si>
    <t xml:space="preserve">culminando em transações estratégicas relevantes</t>
  </si>
  <si>
    <t xml:space="preserve">O caso promete "Exit estratégico" e não diz que transação, com quem, quando. A Puravida aparece "adquirida" pela Nestlé sem ano nem fatia. Fundadores e caixa de 60 sachês a conferir.</t>
  </si>
  <si>
    <t xml:space="preserve">Dar comprador, ano e fatia de cada operação (ex.: participação majoritária da Nestlé Health Science na Puravida em [ano]). Trocar "Exit" por "saída" no título.</t>
  </si>
  <si>
    <t xml:space="preserve">em conjunto com o **Capítulo 16 do Volume 8**</t>
  </si>
  <si>
    <t xml:space="preserve">O Vol. 8 só tem os Caps. 1 a 13 e nenhum trata de tributos. O tema está no Vol. 5, Cap. 2. Remissão com numeração antiga.</t>
  </si>
  <si>
    <t xml:space="preserve">"em conjunto com o Volume 5, Capítulo 2 (Contabilidade, Regimes Fiscais e Tributário Estratégico)".</t>
  </si>
  <si>
    <t xml:space="preserve">seja por contrato irretratável de titularidade e cessão de fórmulas e dossiês junto ao fabricante terceirizado)?</t>
  </si>
  <si>
    <t xml:space="preserve">Contrato não põe a notificação da ANVISA no CNPJ da marca. Sem AFE própria, a regularização fica no nome do terceirista. O checklist dá ao fundador falsa segurança.</t>
  </si>
  <si>
    <t xml:space="preserve">Separar as situações: "A notificação está no CNPJ da startup, com AFE própria? Se está no do terceirista, o contrato garante a cessão da fórmula e do dossiê e a transferência da regularização ao fim da relação?"</t>
  </si>
  <si>
    <t xml:space="preserve">D2C de beleza e moda é o arco de Rafael e Bia (faturamento inflado por tráfego pago, marca omnichannel). Henrique, de hardware industrial, aparece só nos moldes de 7658 e 7770.</t>
  </si>
  <si>
    <t xml:space="preserve">Usar Rafael e Bia na armadilha de mídia paga do próprio capítulo (7756), com número deles, ou cortar os dois parágrafos.</t>
  </si>
  <si>
    <t xml:space="preserve">**Multiplicador de 4x a 5x sobre o custo de fábrica (margem bruta de 75% a 80%):**</t>
  </si>
  <si>
    <t xml:space="preserve">Checklist (7761 a 7764) e filtro repetem os mesmos critérios: margem de 75%, ANVISA e posse da fórmula. Os quatro capítulos do trecho têm duas listas de validação que se sobrepõem.</t>
  </si>
  <si>
    <t xml:space="preserve">Fundir checklist e filtro numa lista só por capítulo, sem repetir critério, e deixar no filtro só as perguntas que o checklist não faz.</t>
  </si>
  <si>
    <t xml:space="preserve">**A Recompra Biológica de 30 Dias:** Seu produto acaba fisicamente todo mês na casa do cliente</t>
  </si>
  <si>
    <t xml:space="preserve">O filtro torna obrigatória a reposição mensal, mas o Caso 2 (Insider) venceu com básicos duráveis e o capítulo cobre moda. A tese pede nuance.</t>
  </si>
  <si>
    <t xml:space="preserve">"Seu produto acaba todo mês ou, se é durável, tem um produto-herói que o cliente recompra em outra cor ou tamanho e recomenda?"</t>
  </si>
  <si>
    <t xml:space="preserve">pois comercializar cosmético ou suplemento antes da regularização sanitária configura infração à Lei 6.360/1976</t>
  </si>
  <si>
    <t xml:space="preserve">Suplemento é alimento (Decreto-Lei 986/1969) e fica fora da Lei 6.360/1976. As infrações sanitárias estão tipificadas na Lei 6.437/1977.</t>
  </si>
  <si>
    <t xml:space="preserve">"... configura infração sanitária (Lei 6.437/1977), à luz da Lei 6.360/1976 para cosméticos e do Decreto-Lei 986/1969 para suplementos".</t>
  </si>
  <si>
    <t xml:space="preserve">CAPÍTULO 37</t>
  </si>
  <si>
    <t xml:space="preserve">comete sempre o mesmo erro de superfície: tenta criar mais uma agência de viagens online (OTA) B2C</t>
  </si>
  <si>
    <t xml:space="preserve">"O mesmo erro" e em seguida três erros diferentes. O "App do Idoso" não volta na lista do que quebra, e eventos ficam fora da cena.</t>
  </si>
  <si>
    <t xml:space="preserve">"comete erros parecidos" e fechar a lista com o app do idoso: "o idoso não baixa e o filho não paga".</t>
  </si>
  <si>
    <t xml:space="preserve">O veterano de trincheira enxerga onde os cofres de dinheiro realmente estão nesses quatro mercados:</t>
  </si>
  <si>
    <t xml:space="preserve">Clichês em série: "veterano de trincheira", "cofres de dinheiro", "cicatriz" (7810), "perguntas de fogo" (7496, 7908), "a matemática não perdoa amadorismo" (7588), "da garagem à bolsa" (7463).</t>
  </si>
  <si>
    <t xml:space="preserve">"Quem já opera nesses mercados sabe onde está o dinheiro:" e cortar os demais clichês.</t>
  </si>
  <si>
    <t xml:space="preserve">exigindo custódia via instituição de pagamento autorizada pelo Banco Central, reserva técnica para cancelamentos e reembolso integral de saldos residuais conforme o CDC</t>
  </si>
  <si>
    <t xml:space="preserve">Regra dada como absoluta e repetida três vezes (7791, 7830, 7911). A autorização do BC depende de limites de volume, e arranjo fechado de uso limitado pode ser dispensado.</t>
  </si>
  <si>
    <t xml:space="preserve">Dizer uma vez: "Quem guarda saldo pré-pago do público vira emissor de moeda eletrônica. Veja se precisa de autorização do BC pelos limites da Res. BCB 80/2021 ou opere com uma IP parceira." Conferir a norma.</t>
  </si>
  <si>
    <t xml:space="preserve">vigora a regra de ouro: **quem usa é o idoso, mas quem decide e passa o cartão recorrente é o filho adulto de 35 a 55 anos (*Caregiver Economy*)**</t>
  </si>
  <si>
    <t xml:space="preserve">O capítulo desmente a regra: em 7894 e no diagrama, quem tem 60 a 75 anos compra viagem, finanças e beleza sozinho. O filtro (7912) só pergunta pelo filho, e a idade vira 40 a 55 em 7894.</t>
  </si>
  <si>
    <t xml:space="preserve">"Em cuidado e monitoramento, quem usa é o idoso e quem paga é o filho de 35 a 55 anos. Em lazer, finanças e beleza, o idoso de 60 a 75 compra sozinho." Ajustar o filtro e a faixa etária.</t>
  </si>
  <si>
    <t xml:space="preserve">em Recife e Goiânia, **Rafael e Bia** perceberam logo nas primeiras semanas que dominar *A Regra Invisível do Jogo: Fugir do Leilão B2C...*</t>
  </si>
  <si>
    <t xml:space="preserve">Rafael e Bia (varejo e D2C) aparecem só nos dois moldes (7795 e 7906), sem cena, em mercados que não são o deles. Arquétipo decorativo.</t>
  </si>
  <si>
    <t xml:space="preserve">Cortar os dois parágrafos ou dar a Rafael e Bia uma cena real do capítulo, como uma assinatura de ração na loja deles, com número.</t>
  </si>
  <si>
    <t xml:space="preserve">que, embora operem em indústrias distintas, compartilham a mesma estrutura econômica de plataforma:</t>
  </si>
  <si>
    <t xml:space="preserve">Frase com dois dois-pontos, parênteses e lista numerada dentro. E a tese da "mesma estrutura econômica" não se sustenta: float, recorrência e pagador familiar são lógicas diferentes.</t>
  </si>
  <si>
    <t xml:space="preserve">Partir em duas frases e trocar a tese: "Os quatro mercados têm em comum a fragmentação de pequenos prestadores, o que abre espaço para software, intermediação e finanças embarcadas."</t>
  </si>
  <si>
    <t xml:space="preserve">gera impacto total de cerca de 7,5% a 8% do PIB brasileiro (somando efeitos diretos e indiretos, o que representa mais de R$ 750 bilhões a R$ 900 bilhões anuais</t>
  </si>
  <si>
    <t xml:space="preserve">7,5% a 8% de um PIB de R$ 11,7 a 12,5 trilhões dá R$ 880 bi a R$ 1 tri, acima da faixa citada. Falta o ano do relatório do WTTC.</t>
  </si>
  <si>
    <t xml:space="preserve">Citar o relatório do WTTC com ano e o valor que ele traz, sem recalcular.</t>
  </si>
  <si>
    <t xml:space="preserve">Enquanto as OTAs B2C especulativas sofreram, três modelos B2B e B2B2C prosperaram com *unit economics* saudáveis:</t>
  </si>
  <si>
    <t xml:space="preserve">O segundo modelo listado é a venda de passagem rodoviária ao consumidor (ClickBus, Quero Passagem), uma OTA B2C. A tabela de 7882 os chama de "OTAs Rodoviárias".</t>
  </si>
  <si>
    <t xml:space="preserve">"três modelos prosperaram" e explicar por que a OTA rodoviária escapa do leilão: CAC baixo e oferta fragmentada de viações.</t>
  </si>
  <si>
    <t xml:space="preserve">ao lado de marcos do setor como o **Cadastur** na Lei nº 11.771/2008 atualizada em 2024, a jurisprudência do STJ sobre locação de curta temporada em condomínios</t>
  </si>
  <si>
    <t xml:space="preserve">Marcos de hotelaria e aluguel de temporada foram enxertados no parêntese sobre ônibus. Sujeito ("plataformas") e verbo ("capturam") ficam a cerca de 120 palavras um do outro.</t>
  </si>
  <si>
    <t xml:space="preserve">Tirar os marcos daqui e abrir um parágrafo de regulação no item de hospitalidade (Cadastur, STJ sobre temporada em condomínio, regime de hotelaria na LC 214/2025). Conferir a lei que alterou a 11.771/2008 em 2024.</t>
  </si>
  <si>
    <t xml:space="preserve">sendo vedado impor barreiras ou taxas abusivas para devolução de valores não consumidos; além disso, a guarda de recursos pré-pagos e do *float* de ingressos exige operar</t>
  </si>
  <si>
    <t xml:space="preserve">Parêntese regulatório com ponto e vírgula enfiado entre dois benefícios da Zig. Separa "facilita o reembolso" de "elimina o roubo de caixa".</t>
  </si>
  <si>
    <t xml:space="preserve">Encerrar a frase da Zig e pôr a regra do saldo e do float num parágrafo próprio, dita uma vez no capítulo.</t>
  </si>
  <si>
    <t xml:space="preserve">A **Zig (fusão de ZigPay e NetPDV)** transformou-se em uma gigante brasileira</t>
  </si>
  <si>
    <t xml:space="preserve">Origem societária da Zig e o ganho de 15% a 25% no consumo por pessoa sem fonte. A mesma faixa aparece para totens de restaurante em 7550.</t>
  </si>
  <si>
    <t xml:space="preserve">Confirmar a história societária da Zig e citar a fonte do ganho de consumo, ou cortar a faixa.</t>
  </si>
  <si>
    <t xml:space="preserve">o Brasil é o 3º maior mercado pet do mundo, atrás apenas dos Estados Unidos e da China</t>
  </si>
  <si>
    <t xml:space="preserve">A posição muda com a métrica (população de pets ou faturamento) e com o ano. Em faturamento, há rankings que põem o Brasil mais abaixo. O título de 7835 repete o dado.</t>
  </si>
  <si>
    <t xml:space="preserve">Dizer métrica, fonte e ano: "3ª maior população de cães e gatos" ou "Xº em faturamento, Abinpet [ano]".</t>
  </si>
  <si>
    <t xml:space="preserve">A mudança demográfica brasileira, famílias com menos filhos, adiamento da maternidade e "humanização" dos pets como membros da família, deslocou o gasto do tutor</t>
  </si>
  <si>
    <t xml:space="preserve">O aposto perdeu os travessões e virou falsa enumeração de sujeitos com verbo no singular.</t>
  </si>
  <si>
    <t xml:space="preserve">"A mudança demográfica (famílias menores, maternidade adiada e pets tratados como parte da família) deslocou o gasto do tutor..."</t>
  </si>
  <si>
    <t xml:space="preserve">após aprovação do CADE em dezembro de 2025 com desinvestimento de 26 lojas em SP, formaram a **União Pet**, negociada na B3 sob o ticker AUAU3</t>
  </si>
  <si>
    <t xml:space="preserve">Data, remédio do CADE, nome e ticker muito específicos para dado recente. A frase ainda põe a Petlove contra Petz e Cobasi como empresas separadas. Porto.Pet e Vetus a conferir.</t>
  </si>
  <si>
    <t xml:space="preserve">Confirmar aprovação, condições, nome e ticker. Se fundidas: "compete com a empresa nascida da fusão de Petz e Cobasi". Confirmar a compra da carteira pet da Porto e a da Vetus.</t>
  </si>
  <si>
    <t xml:space="preserve">precisam cuidar simultaneamente dos filhos pequenos e dos país idosos) resolvem o problema diário de quem trabalha em período integral e precisa coordenar o cuidado dos país idosos.</t>
  </si>
  <si>
    <t xml:space="preserve">"país" (nação) no lugar de "pais", duas vezes na mesma frase. A frase ainda diz a mesma coisa antes e depois do parêntese.</t>
  </si>
  <si>
    <t xml:space="preserve">"... para a geração sanduíche: filhos de 35 a 55 anos que trabalham o dia todo e cuidam ao mesmo tempo dos filhos pequenos e dos pais idosos." Cortar a repetição final.</t>
  </si>
  <si>
    <t xml:space="preserve">ou que selecionam, treinam e gerenciam cuidadores profissionais</t>
  </si>
  <si>
    <t xml:space="preserve">Quem seleciona, treina e gerencia cuidadores assume risco de vínculo e do regime doméstico (LC 150/2015). O risco só aparece numa célula da tabela (7885).</t>
  </si>
  <si>
    <t xml:space="preserve">Uma frase de ressalva: cuidador contratado pela família é empregado doméstico (eSocial), e a plataforma que dirige o trabalho pode responder pelo vínculo. Remeter ao Vol. 8, Cap. 6.</t>
  </si>
  <si>
    <t xml:space="preserve">delivery de medicamentos já separados por data e horário pela farmácia para idosos que tomam 6 a 10 comprimidos diários</t>
  </si>
  <si>
    <t xml:space="preserve">Separar e reembalar medicamento por dose tem regra própria da ANVISA (fracionamento e dispensação). O texto sugere o serviço sem ressalva.</t>
  </si>
  <si>
    <t xml:space="preserve">Acrescentar "desde que a farmácia siga as regras de fracionamento e dispensação da ANVISA", com a norma conferida na checagem.</t>
  </si>
  <si>
    <t xml:space="preserve">Para operar nessa vertical, a fintech precisa atuar como instituição autorizada pelo Banco Central ou correspondente bancário sob a Resolução CMN nº 4.935/2021</t>
  </si>
  <si>
    <t xml:space="preserve">A exigência vale para crédito. Seguro contra golpe de Pix depende de seguradora regulada pela SUSEP, e antifraude ou planejamento sucessório não pedem autorização.</t>
  </si>
  <si>
    <t xml:space="preserve">"Para oferecer consignado, a fintech precisa ser instituição autorizada ou correspondente (Res. CMN 4.935/2021). Para vender seguro, opera com seguradora regulada pela SUSEP."</t>
  </si>
  <si>
    <t xml:space="preserve">(quando hotéis e companhias aéreas têm 50% de ociosidade de terça a quinta-feira)</t>
  </si>
  <si>
    <t xml:space="preserve">O aproveitamento das aéreas domésticas fica perto de 80% (ANAC). 50% de ociosidade no meio da semana não se sustenta. Moradia assistida também foge do título do item.</t>
  </si>
  <si>
    <t xml:space="preserve">"quando hotéis e aéreas baixam preço para encher o meio da semana". Levar moradias assistidas para um item próprio.</t>
  </si>
  <si>
    <t xml:space="preserve">frete caríssimo pelo peso cúbico</t>
  </si>
  <si>
    <t xml:space="preserve">Saco de 15 kg é denso e paga pelo peso real. Peso cúbico pesa em item leve e volumoso.</t>
  </si>
  <si>
    <t xml:space="preserve">"frete caro pelo peso".</t>
  </si>
  <si>
    <t xml:space="preserve">peça que mostrem na tela o último extrato ou fatura de viagens, bilheteria ou plano pet, anotando quanto pagam hoje e a quem</t>
  </si>
  <si>
    <t xml:space="preserve">Pedir extrato a família ou empresa recém-conhecida é irreal. E a lista esquece a fatura de cuidador ou home care, que é o gasto da economia prateada.</t>
  </si>
  <si>
    <t xml:space="preserve">"peça que descrevam o último gasto (valor, fornecedor, quem aprovou)" e incluir a fatura de cuidador ou home care.</t>
  </si>
  <si>
    <t xml:space="preserve">CAPÍTULO 38</t>
  </si>
  <si>
    <t xml:space="preserve">Essa é a engrenagem da **mensalidade que ninguém cancela (o funeral pago em vida integrado ao ativo físico)**</t>
  </si>
  <si>
    <t xml:space="preserve">O conceito central contradiz os números do capítulo: cancelamento de 1,5% a 2,5% ao mês (7948 e 7997) significa perder de 17% a 26% dos contratos por ano.</t>
  </si>
  <si>
    <t xml:space="preserve">Dar ao conceito um nome que os dados sustentem, como "o funeral pago em vida", ou explicar que a mensalidade quase não cai só na cobrança em conta de luz e Pix Automático, abaixo de 1% ao mês.</t>
  </si>
  <si>
    <t xml:space="preserve">começou quando decidiram atacar *O funeral pago em vida e a verticalização cemiterial* com métricas reais em vez de premissas otimistas de planilha.</t>
  </si>
  <si>
    <t xml:space="preserve">Além do molde de fecho, há um molde de abertura: arquétipo + cidade + TÍTULO truncado + subtítulo em itálico. Está nos quatro capítulos (7929, 8054, 8208, 8343), antes da Síntese.</t>
  </si>
  <si>
    <t xml:space="preserve">Tratar como o molde de fecho: cortar nos quatro capítulos. Onde o arquétipo fizer sentido, trocar por uma cena de duas frases com número.</t>
  </si>
  <si>
    <t xml:space="preserve">**crematórios humanos e pet de alta margem (EBITDA de 35% a 55%)**</t>
  </si>
  <si>
    <t xml:space="preserve">A Síntese dá EBITDA de 35% a 55% aos crematórios. A tabela (7957) dá essa faixa aos cemitérios-parque e 50% a 60% aos crematórios maduros.</t>
  </si>
  <si>
    <t xml:space="preserve">Alinhar com a tabela: "crematórios humanos e pet de alta margem (EBITDA de 50% a 60% quando maduros)". Ou citar a fonte de cada faixa.</t>
  </si>
  <si>
    <t xml:space="preserve">este ecossistema movimenta entre **R$ 13 bilhões e R$ 15 bilhões por ano** (segundo estimativas do Sindicato dos Cemitérios e Crematórios Particulares do Brasil, SINCEP, e da ABREDIF)</t>
  </si>
  <si>
    <t xml:space="preserve">Tamanho de mercado atribuído a duas entidades, sem ano nem documento. Não diz se soma funeral, cemitério, planos e sucessão. Mesmo padrão em 8029 (5.500 a 6.000 empresas).</t>
  </si>
  <si>
    <t xml:space="preserve">Citar estudo, ano e o que entra na conta. Sem documento público, escrever "estimativas do setor" e tirar a precisão. Conferir também a contagem de empresas de 8029.</t>
  </si>
  <si>
    <t xml:space="preserve">auditoria contábil independente obrigatória (art. 4º, sendo o cálculo atuarial uma boa prática complementar de gestão), contabilização auditada por atuário/auditor independente</t>
  </si>
  <si>
    <t xml:space="preserve">Remendo contraditório: diz que o cálculo atuarial é só boa prática e, na mesma frase, exige contabilização auditada por atuário. A auditoria aparece duas vezes. Artigos e percentuais sem conferência.</t>
  </si>
  <si>
    <t xml:space="preserve">Partir em frases curtas: "A lei exige patrimônio líquido mínimo, capital social mínimo, reserva de solvência e auditoria contábil independente." Conferir no texto da Lei 13.261 os artigos, os percentuais (12%, 5%, 10%) e a base do capital social.</t>
  </si>
  <si>
    <t xml:space="preserve">2. **A Grande Sacada de Produto: Do "Plano de Morte" para o "Clube de Benefícios em Vida" (*Living Benefits*):**</t>
  </si>
  <si>
    <t xml:space="preserve">O argumento central do capítulo vira item de lista com subitens e negrito em cada linha. O formato (item numerado, rótulo em negrito, parágrafo longo) domina as seções de argumento do trecho.</t>
  </si>
  <si>
    <t xml:space="preserve">Reescrever a seção 1 em prosa: o cancelamento do plano puro, a virada para o clube de benefícios e o efeito no churn, com números no texto. Guardar listas para tabelas e checklists.</t>
  </si>
  <si>
    <t xml:space="preserve">cobrindo o titular, cônjuge, filhos, país e muitas vezes sogros</t>
  </si>
  <si>
    <t xml:space="preserve">Palavra trocada: "país" no lugar de "pais". Repete em 8271 (duas vezes) e em outros volumes (v01:220, v06:7386, v09:1852, v10:1268), sinal de troca mecânica de acento.</t>
  </si>
  <si>
    <t xml:space="preserve">Corrigir para "filhos, pais e muitas vezes sogros". Fazer busca global por "país" depois de filhos, dos, aos, com e seus, e corrigir caso a caso.</t>
  </si>
  <si>
    <t xml:space="preserve">e até **assistência funeral para o Pet da família (cão e gato)**!</t>
  </si>
  <si>
    <t xml:space="preserve">Tom de folheto: exclamação depois de dados em 7947, 7948, 7968, 7969, 7975 e 7979, e de novo em 8386, 8413, 8432 e 8434. Destoa do manual e do tema do luto.</t>
  </si>
  <si>
    <t xml:space="preserve">Trocar por ponto final todas as exclamações da prosa. O dado se sustenta sozinho.</t>
  </si>
  <si>
    <t xml:space="preserve">Apólices de auxílio-funeral e pecúlio (R$ 5,00 a R$ 25,00/mês)</t>
  </si>
  <si>
    <t xml:space="preserve">A tabela dá R$ 5 a R$ 25 por mês ao microsseguro funerário. Cinco linhas abaixo (7963), o texto fala em R$ 9,90 a R$ 29,90.</t>
  </si>
  <si>
    <t xml:space="preserve">Usar a mesma faixa nas duas passagens, com fonte.</t>
  </si>
  <si>
    <t xml:space="preserve">#### Subvertical 2: Cemitérios Parques, Concessões e Crematórios; e Subvertical 3: Microsseguros na Conta de Luz e Bancassurance</t>
  </si>
  <si>
    <t xml:space="preserve">Emenda visível: um título junta duas subverticais com ponto e vírgula, a 3 vem antes da 2 e a frase dela cola no parágrafo dos cemitérios. A Subvertical 1 não tem título.</t>
  </si>
  <si>
    <t xml:space="preserve">Separar em "#### Subvertical 2: cemitérios-parque, concessões e crematórios" e "#### Subvertical 3: microsseguros na conta de luz", na ordem da tabela, com parágrafos próprios. Remeter a Subvertical 1 à seção 1.</t>
  </si>
  <si>
    <t xml:space="preserve">(considerando uma média de R$ 600 a R$ 1.000/ano dentro da faixa de R$ 450 a R$ 1.200)</t>
  </si>
  <si>
    <t xml:space="preserve">Remendo de checagem dentro da conta: dois parênteses explicam a mesma faixa. O padrão de remendo entre parênteses no meio da frase aparece em cerca de 25 pontos do trecho.</t>
  </si>
  <si>
    <t xml:space="preserve">"Com 30 mil jazigos e taxa média entre R$ 600 e R$ 1.000 por ano, só a manutenção rende de R$ 18 milhões a R$ 30 milhões anuais." Cortar o segundo parêntese e a exclamação.</t>
  </si>
  <si>
    <t xml:space="preserve">a cremação no Brasil ainda represente cerca de **12% a 15% dos óbitos** nas capitais (contra mais de 55% nos EUA, cerca de 80% em países europeus como Reino Unido e Dinamarca, embora varie muito no continente</t>
  </si>
  <si>
    <t xml:space="preserve">Taxas de cremação sem fonte nem ano. A dos EUA já passa de 60% (NFDA). O remendo "embora varie muito no continente" quebra a comparação. Crescimento "a dois dígitos" sem base.</t>
  </si>
  <si>
    <t xml:space="preserve">Citar fonte e ano (NFDA, Cremation Society, dado de uma capital brasileira). Escrever "cerca de 80% no Reino Unido e na Dinamarca" e cortar o aposto. Dar o crescimento com número.</t>
  </si>
  <si>
    <t xml:space="preserve">envolvendo outorgas e investimentos bilionários), pelo prazo contratual de 25 anos em quatro blocos na capital paulista, diversas prefeituras</t>
  </si>
  <si>
    <t xml:space="preserve">Frase emendada: "pelo prazo contratual de 25 anos em quatro blocos" ficou solto após o parêntese e parece falar das outras prefeituras. Consórcios e valores sem conferência.</t>
  </si>
  <si>
    <t xml:space="preserve">"Em 2023, São Paulo concedeu seus 22 cemitérios por 25 anos, em quatro blocos. Outras capitais e cidades médias estudam PPPs de 25 a 35 anos." Conferir nomes dos consórcios, outorga e investimento.</t>
  </si>
  <si>
    <t xml:space="preserve">(que somados consomem de **10% a 16% do valor da herança à vista** antes que a família possa tocar nos bens!)</t>
  </si>
  <si>
    <t xml:space="preserve">Frase de cerca de 110 palavras com dois parênteses longos, um deles com a regra inteira do ITCMD, e exclamação no fim. A faixa de 10% a 16% vem sem fonte.</t>
  </si>
  <si>
    <t xml:space="preserve">Partir em três frases: o herdeiro sem liquidez, a regra do ITCMD (progressivo desde a EC 132/2023, teto de 8%) e o custo total com fonte. Trocar a exclamação por ponto.</t>
  </si>
  <si>
    <t xml:space="preserve">Estima-se que existam **bilhões de reais em imóveis, contas bancárias, cotas de fundos, veículos e precatórios travados**</t>
  </si>
  <si>
    <t xml:space="preserve">Linhas sem linha em branco entre si (7974 a 7976) viram um só parágrafo no Markdown e juntam pergunta, dado sem fonte e transição. Igual em 7963-7964 e 8384-8385.</t>
  </si>
  <si>
    <t xml:space="preserve">Inserir linha em branco entre os parágrafos. Trocar "Estima-se que existam bilhões de reais" por dado com fonte ou cortar.</t>
  </si>
  <si>
    <t xml:space="preserve">em vez dos 4 a 6 anos de duração média da execução e do processo judicial segundo o relatório *Justiça em Números*, observada na reforma de agosto de 2024 a exigência de autorização do juízo sucessório</t>
  </si>
  <si>
    <t xml:space="preserve">Parêntese de 60 palavras junta Lei 11.441/2007, Resolução CNJ 571/2024, Justiça em Números e condições. O leitor não separa o que veio da lei e o que veio do CNJ. Prazo médio sem conferência.</t>
  </si>
  <si>
    <t xml:space="preserve">"A Lei 11.441/2007 permitiu inventário em cartório com herdeiros capazes e de acordo. Em 2024, a Resolução CNJ 571 estendeu a regra a casos com testamento (com autorização do juiz) e com herdeiro menor (com parecer do MP)." Citar o prazo com ano.</t>
  </si>
  <si>
    <t xml:space="preserve">Com o apoio de fundos de *Private Equity* de primeira linha (como **Cresera Capital** e depois **Vinci Partners**)</t>
  </si>
  <si>
    <t xml:space="preserve">"Cresera Capital" parece grafia errada de Crescera Capital. Investidores, as 60 aquisições, os 10 estados e o rótulo de maior roll-up da história pedem conferência.</t>
  </si>
  <si>
    <t xml:space="preserve">Conferir nome e ordem dos investidores do Grupo Zelo e os números com fonte datada. Sem fonte, manter só sede e vidas cobertas e cortar "maior movimento de consolidação da história do Brasil".</t>
  </si>
  <si>
    <t xml:space="preserve">O nome é Crescera Capital, que aportou R$ 150 milhões e depois R$ 200 milhões em 2021 e é sócia relevante do Grupo Zelo. Em setembro de 2024 o grupo, formado em 2017 pela união de quatro funerárias da Grande BH, somava mais de 55 aquisições, 14 estados e 4 milhões de vidas cobertas.</t>
  </si>
  <si>
    <t xml:space="preserve">https://neofeed.com.br/negocios/grupo-zelo-da-crescera-capital-faz-captacao-milionaria-e-vai-voltar-aos-mas-dos-cemiterios, https://bmcnews.com.br/bmc-now/crescera-dobra-aposta-no-setor-funerario-e-fecha-aporte-de-r-200-milhoes-no-grupo-zelo/</t>
  </si>
  <si>
    <t xml:space="preserve">Iniciado na década de 1960 em terras gaúchas e liderado pela família Flores (José Eli Flores)</t>
  </si>
  <si>
    <t xml:space="preserve">Detalhes de empresa real sem fonte: década de fundação, família controladora, nome do líder, estados de atuação e a lista das cinco necrópoles do bloco paulista.</t>
  </si>
  <si>
    <t xml:space="preserve">Conferir cada dado em fonte pública (site do grupo, contrato de concessão da Prefeitura de São Paulo). Manter só o que for confirmado.</t>
  </si>
  <si>
    <t xml:space="preserve">**Grupo Cortel (Porto Alegre/RS: São Paulo/SP):**</t>
  </si>
  <si>
    <t xml:space="preserve">Dois-pontos no lugar de travessão ou barra cria leitura errada, como se São Paulo explicasse Porto Alegre. Igual em 8421 (Campinas/SP: NYSE: CINT) e 8422 (Passo Fundo/RS: São Paulo/SP).</t>
  </si>
  <si>
    <t xml:space="preserve">Usar "Grupo Cortel (Porto Alegre e São Paulo)", "CI&amp;T (Campinas, NYSE: CINT)" e "Compass UOL (Passo Fundo e São Paulo)".</t>
  </si>
  <si>
    <t xml:space="preserve">Com mais de sete décadas de atuação no Nordeste e centenas de milhares de vidas atendidas em sua carteira recorrente</t>
  </si>
  <si>
    <t xml:space="preserve">Idade do grupo, tamanho da carteira e "premiados internacionalmente" sem fonte. O nome "Grupo Vila / Morada da Paz" também pede conferência.</t>
  </si>
  <si>
    <t xml:space="preserve">Conferir ano de fundação, nome correto do grupo e o prêmio. Sem fonte, cortar "premiados internacionalmente" e trocar a idade por "grupo tradicional do Nordeste".</t>
  </si>
  <si>
    <t xml:space="preserve">Com cobrança recorrente acessível, rede própria de atendimento e lojas físicas de bairro para acolhimento presencial das famílias, consolidou elevada retenção de carteira e baixa sinistralidade operacional.</t>
  </si>
  <si>
    <t xml:space="preserve">Caso genérico: sem número, sem ano, sem decisão. "Elevada retenção" e "baixa sinistralidade" não ensinam nada. Os quatro casos repetem o elogio sem mostrar uma escolha difícil.</t>
  </si>
  <si>
    <t xml:space="preserve">Dar a cada grupo um dado verificável (carteira, ano, aquisição) e a decisão que explica o resultado, como a troca do cobrador de rua pela cobrança na conta de luz.</t>
  </si>
  <si>
    <t xml:space="preserve">Você pode errar a entrega de uma caixa de sapato no e-commerce e pedir desculpas com um cupom; **você nunca pode atrasar 4 horas a remoção</t>
  </si>
  <si>
    <t xml:space="preserve">Ponto e vírgula monta antítese, padrão vetado pelo autor. A prosa do trecho tem cerca de 17 pontos e vírgulas, vários com essa função.</t>
  </si>
  <si>
    <t xml:space="preserve">"No e-commerce, erro de entrega se resolve com cupom. No funeral, atrasar 4 horas a remoção, trocar uma identificação ou tratar a família com rispidez não tem conserto."</t>
  </si>
  <si>
    <t xml:space="preserve">Rafael e Bia (varejo e D2C) só aparecem nos dois moldes (7929 e 8025), donos de uma operação funerária que a bíblia não lhes dá. Arquétipo decorativo e fora do negócio.</t>
  </si>
  <si>
    <t xml:space="preserve">Cortar os dois parágrafos ou dar uso real: Rafael e Bia vendendo plano pet ou microsseguro no checkout da loja (Subvertical 3), com um número de conversão. Sem isso, o capítulo fica melhor sem arquétipo.</t>
  </si>
  <si>
    <t xml:space="preserve">visite duas operadoras regionais de planos de assistência familiar e um cemitério-parque ou crematório privado e preencha uma ficha comparativa</t>
  </si>
  <si>
    <t xml:space="preserve">Ritual concreto, mas pede a concorrentes dados que nenhuma operadora dá a um estranho: inadimplência por canal e acionamentos por mil contratos. Falta dizer como obter.</t>
  </si>
  <si>
    <t xml:space="preserve">Indicar fontes viáveis: RH de empresas que oferecem o plano, sindicatos, balanços publicados. Às operadoras, perguntar só o que é público: preço, carência e canais de cobrança.</t>
  </si>
  <si>
    <t xml:space="preserve">CAPÍTULO 39</t>
  </si>
  <si>
    <t xml:space="preserve">(ERP e faturamento fiscal, CRM e vendas, RH e folha de pagamento, atendimento omnichannel no WhatsApp e automação contábil/financeira, detalhadas nas seções 2.1 a 2.5)</t>
  </si>
  <si>
    <t xml:space="preserve">Remissão errada: 2.1 a 2.5 tratam de ERP, contabilidade e TaxTech, assinatura eletrônica, CRM com atendimento, e compras. RH e folha não têm seção. Assinatura e compras ficaram fora da lista.</t>
  </si>
  <si>
    <t xml:space="preserve">Copiar a lista real: "ERP, contabilidade e automação fiscal, assinatura eletrônica, CRM e atendimento no WhatsApp, e compras e contas a pagar (seções 2.1 a 2.5)". Folha fica para o Cap. 45.</t>
  </si>
  <si>
    <t xml:space="preserve">o que parece um defeito estrutural do país para o estrangeiro (como provou a americana Intuit ao encerrar sua operação local em 2023) é, na verdade, o maior fosso defensivo</t>
  </si>
  <si>
    <t xml:space="preserve">Saída da Intuit em 2023 sem fonte. Não há registro conhecido de operação da Xero no Brasil. Thiel não fala em "monopólios verticais" nem trata complexidade fiscal como fosso.</t>
  </si>
  <si>
    <t xml:space="preserve">Conferir ano e forma da saída do QuickBooks e tirar a Xero se não houve operação local. Cortar Thiel ou citá-lo pelo que diz: monopólio vem de tecnologia própria, rede, escala ou marca. Cortar "na verdade".</t>
  </si>
  <si>
    <t xml:space="preserve">(EC 132/2023 e LC 214/2025: transição de 2026 a 2033 com convivência simultânea de ICMS/ISS/PIS/COFINS com o novo IVA Dual CBS/IBS</t>
  </si>
  <si>
    <t xml:space="preserve">Parêntese de 60 palavras no meio da tese. Dá a entender que PIS e COFINS convivem com o IVA de 2026 a 2033, mas 8073 informa, com razão, que a CBS os extingue em 2027.</t>
  </si>
  <si>
    <t xml:space="preserve">Tirar o parêntese: "A Reforma Tributária (EC 132/2023 e LC 214/2025) troca PIS e COFINS pela CBS em 2027 e ICMS e ISS pelo IBS até 2033, com split payment." Deixar o cronograma para a seção 1.</t>
  </si>
  <si>
    <t xml:space="preserve">**Henrique** teve de redesenhar *A Regra Invisível do Jogo: A Fortaleza da...* do zero</t>
  </si>
  <si>
    <t xml:space="preserve">O molde remete a "A Regra Invisível do Jogo: A Fortaleza da...", seção que não existe. O subtítulo atual (8046) é outro. O título truncado vaza para o leitor.</t>
  </si>
  <si>
    <t xml:space="preserve">Cortar o parágrafo. Se o arquétipo ficar, escrever cena real e citar o subtítulo que existe.</t>
  </si>
  <si>
    <t xml:space="preserve">(dos quais cerca de 6,5 milhões são micro, pequenas e médias empresas empregadoras fora os MEIs, segundo o Mapa de Empresas do Governo Federal em 2025/2026, compondo o maior mercado</t>
  </si>
  <si>
    <t xml:space="preserve">O parêntese engole a frase: o "maior mercado de TI da América Latina" fica dentro da explicação sobre CNPJs. "Empregadoras" parece errado para 6,5 milhões de não MEI. US$ 50 bilhões sem ano.</t>
  </si>
  <si>
    <t xml:space="preserve">Duas frases: uma para CNPJs (total, MEI e não MEI, com o ano do Mapa de Empresas) e outra para o mercado de software e serviços (valor, ano, posição no ranking ABES). Tirar "empregadoras" ou citar a fonte.</t>
  </si>
  <si>
    <t xml:space="preserve">Mais importante ainda: **o caótico sistema tributário, trabalhista, contábil e bancário brasileiro funciona como o maior fosso defensivo (*regulatory moat*) do mundo</t>
  </si>
  <si>
    <t xml:space="preserve">Metadiscurso e superlativo sem base. A tese do fosso aparece três vezes em 20 linhas (8050, 8059, 8070) e o próprio texto a desmente em 8088, onde SAP e Oracle dividem o enterprise.</t>
  </si>
  <si>
    <t xml:space="preserve">Dizer uma vez, com a ressalva: "A complexidade fiscal protege quem a domina. SAP e Oracle ficaram porque investiram em localização. As ferramentas leves estrangeiras não." Cortar "Mais importante ainda" e "do mundo".</t>
  </si>
  <si>
    <t xml:space="preserve">para clientes em mais de 150 países com receita majoritariamente em dólar)</t>
  </si>
  <si>
    <t xml:space="preserve">Composição de receita de empresa fechada sem fonte. "Mais de 150 países" também pede data.</t>
  </si>
  <si>
    <t xml:space="preserve">Conferir em fonte pública datada. Sem fonte, escrever "vendeu desde cedo para clientes fora do Brasil".</t>
  </si>
  <si>
    <t xml:space="preserve">a maior empresa de software da América Latina, que detém cerca de 50% do mercado brasileiro de ERP, ao lado de SAP e Oracle</t>
  </si>
  <si>
    <t xml:space="preserve">Participação de mercado sem fonte nem ano. Pode valer só para PMEs ou ser número da própria TOTVS.</t>
  </si>
  <si>
    <t xml:space="preserve">Citar fonte e recorte ("segundo a FGV, em 2025, X% do mercado de ERP"). Se o dado for da empresa, dizer isso.</t>
  </si>
  <si>
    <t xml:space="preserve">startups de **TaxTech** (como **Arquivei/Qive**, **Dootax**, **Systax** e **Thomson Reuters/Domínio**)</t>
  </si>
  <si>
    <t xml:space="preserve">A Domínio pertence à Thomson Reuters e atende sobretudo escritórios contábeis. Não é startup nem foca médias e grandes. Os 50 mil clientes da Contabilizei pedem fonte.</t>
  </si>
  <si>
    <t xml:space="preserve">Tirar a Domínio da lista ou trocar o rótulo para "empresas de TaxTech". Conferir o número de clientes da Contabilizei com ano.</t>
  </si>
  <si>
    <t xml:space="preserve">(como **Blip / Take Blip**, **Zenvia**, **Helena**, **Kommo/parceiros**, **RD Station Conversas**, **Octadesk** e **Surfe/Clint/Agendor/Ploomes** para vendas consultivas B2B)</t>
  </si>
  <si>
    <t xml:space="preserve">A lista de "plataformas brasileiras" inclui Kommo (antiga amoCRM, estrangeira) e Surfe (extensão francesa para LinkedIn). "Kommo/parceiros" não informa nada.</t>
  </si>
  <si>
    <t xml:space="preserve">Manter só empresas brasileiras confirmadas (Blip, Zenvia, Octadesk, RD Station, Agendor, Ploomes, Clint) ou mudar o rótulo para "plataformas usadas no Brasil".</t>
  </si>
  <si>
    <t xml:space="preserve">Digitalização do ciclo de compras corporativas (*Source-to-Pay*): cotação eletrônica com fornecedores, *homologação de compliance*</t>
  </si>
  <si>
    <t xml:space="preserve">A seção 2.5 é uma frase sem verbo, sem caso, sem número e sem dor. As outras quatro categorias têm exemplos brasileiros. Parece esqueleto esquecido.</t>
  </si>
  <si>
    <t xml:space="preserve">Completar com a dor do financeiro, o comprador e dois casos brasileiros, ou fundir com a 2.2 e ajustar o "cinco categorias" do título da seção 2.</t>
  </si>
  <si>
    <t xml:space="preserve">&lt;i&gt;(Ex.: Bling, ZapSign, ContaAzul)&lt;/i&gt;</t>
  </si>
  <si>
    <t xml:space="preserve">O diagrama põe a ContaAzul na faixa de R$ 80 a R$ 350, mas 8086 e a tabela (8153) a colocam em R$ 450 a R$ 2.500. A Ploomes também muda de faixa entre diagrama (PME) e tabela (mid-market).</t>
  </si>
  <si>
    <t xml:space="preserve">Alinhar os exemplos entre texto, diagrama e tabela. Corrigir também a última linha do Mermaid para "GTM1 --&gt; GTM2 --&gt; GTM3", que hoje duplica a seta.</t>
  </si>
  <si>
    <t xml:space="preserve">(incluindo o *Burn Multiple*, que mede a queima líquida de caixa dividida pelo ARR líquido novo adicionado no período, meta &lt; 1,5x)</t>
  </si>
  <si>
    <t xml:space="preserve">Remendo fora do lugar: o Burn Multiple é definido no parêntese da introdução e o item 4, que leva o nome dele, só explica o Magic Number.</t>
  </si>
  <si>
    <t xml:space="preserve">Levar a definição para o item 4: "Burn Multiple = queima líquida dividida pelo ARR líquido novo do período. Meta abaixo de 1,5x." Tirar o parêntese da introdução.</t>
  </si>
  <si>
    <t xml:space="preserve">Deve situar-se consistentemente **na faixa de 3,5x a 5,0x (ou no mínimo 3,5x)**</t>
  </si>
  <si>
    <t xml:space="preserve">O parêntese repete o piso da faixa e sugere, sem explicar, que acima de 5x seria ruim.</t>
  </si>
  <si>
    <t xml:space="preserve">"Deve ficar acima de 3,5x. Muito acima de 5x pode indicar que a empresa investe pouco em aquisição."</t>
  </si>
  <si>
    <t xml:space="preserve">indica máquina comercial eficiente pronta para receber mais combustível; abaixo de 0,5x indica que injetar dinheiro em vendas está queimando caixa sem retorno.</t>
  </si>
  <si>
    <t xml:space="preserve">Ponto e vírgula esconde duas frases. O capítulo tem outros iguais (8140, 8142). Padrão vetado pelo autor.</t>
  </si>
  <si>
    <t xml:space="preserve">"Acima de 0,75x, a máquina comercial está pronta para receber mais dinheiro. Abaixo de 0,5x, investir em vendas queima caixa sem retorno."</t>
  </si>
  <si>
    <t xml:space="preserve">como a Omie.Cash IP, ou em parceria com infraestruturas de *Banking-as-a-Service*</t>
  </si>
  <si>
    <t xml:space="preserve">Dá a Omie.Cash como instituição de pagamento com licença própria, sem fonte. Os fundadores citados (Marcelo Lombardo e Rafael Olmos) também pedem conferência.</t>
  </si>
  <si>
    <t xml:space="preserve">Conferir no Banco Central se a Omie tem autorização como IP ou SCD. Se opera via parceiro, dizer isso. Conferir os fundadores.</t>
  </si>
  <si>
    <t xml:space="preserve">para fechar um contrato de R$ 250/mês, se essa dupla que custa R$ 20.000/mês fechar cinco contratos mensais de R$ 250/mês, seu CAC será de R$ 4.000</t>
  </si>
  <si>
    <t xml:space="preserve">Frase emendada com duas condicionais seguidas ("Se você paga... se essa dupla..."). Repete o valor do contrato e perde o fio da conta.</t>
  </si>
  <si>
    <t xml:space="preserve">"SDR (R$ 8.000) e executivo de contas (R$ 12.000) custam R$ 20.000 por mês. Se fecham cinco contratos de R$ 250, o CAC é de R$ 4.000 e o payback chega a quase dois anos. Nesse prazo, metade das microempresas cancela."</t>
  </si>
  <si>
    <t xml:space="preserve">(compare na sua base a retenção da coorte ativada na quinzena de entrada com a dos inativos)</t>
  </si>
  <si>
    <t xml:space="preserve">O conselho de medir a coorte ativada já está em 8129. E o ganho de 30% a 50% no cancelamento vem sem fonte logo depois de o texto pedir que o leitor meça.</t>
  </si>
  <si>
    <t xml:space="preserve">Deixar a instrução de medir em um lugar só e cortar a faixa de 30% a 50% ou citar a fonte.</t>
  </si>
  <si>
    <t xml:space="preserve">permitiu que **Henrique**, a partir de Curitiba, blindasse a margem operacional e reduzisse o retrabalho da equipe.</t>
  </si>
  <si>
    <t xml:space="preserve">Henrique vende hardware e software para usinas, indústrias e prefeituras. SaaS horizontal para PME com canal contábil é terreno de Lucas e Marina. Ele só aparece nos dois moldes.</t>
  </si>
  <si>
    <t xml:space="preserve">Trocar por Lucas e Marina com uso real, por exemplo o Teste do Bloqueio de Faturamento aplicado ao produto de tesouraria deles, ou tirar o arquétipo do capítulo.</t>
  </si>
  <si>
    <t xml:space="preserve">Seu motor fiscal já está preparado para a alíquota-teste de CBS e IBS em 2026 (0,9% de CBS e 0,1% de IBS)</t>
  </si>
  <si>
    <t xml:space="preserve">Em outubro de 2026 o ano de teste está no fim e a pergunta fala dele como futuro. O resto da frase traz um parêntese de 50 palavras sobre split payment.</t>
  </si>
  <si>
    <t xml:space="preserve">"Seu motor fiscal já destaca CBS e IBS nas notas de 2026 e está pronto para a CBS plena em 2027 e para o split payment (LC 214/2025)?" Conferir os arts. 31 a 35 citados.</t>
  </si>
  <si>
    <t xml:space="preserve">Em 2026 a CBS é de 0,9% e o IBS de 0,1%, em caráter de teste (ADCT, art. 125, pela EC 132/2023), e o split payment está nos arts. 31 a 35 da LC 214/2025, com implantação gradual. Em 2027 a CBS passa a ser cobrada por inteiro.</t>
  </si>
  <si>
    <t xml:space="preserve">https://www.planalto.gov.br/ccivil_03/constituicao/emendas/emc/emc132.htm | https://www.reformatributaria.com/opiniao/split-payment-na-lc-214-2025-o-ponto-de-virada-do-compliance-tributario-digital-no-brasil/</t>
  </si>
  <si>
    <t xml:space="preserve">CAPÍTULO 40</t>
  </si>
  <si>
    <t xml:space="preserve">**Henrique** esbarrou exatamente no desafio de *A Regra Invisível do Jogo: A Ilusão do "TAM...*</t>
  </si>
  <si>
    <t xml:space="preserve">Remete a seção inexistente ("A Regra Invisível do Jogo: A Ilusão do TAM"). O subtítulo atual está em 8200. As aspas abertas antes de TAM não fecham.</t>
  </si>
  <si>
    <t xml:space="preserve">Cortar o parágrafo. Se ficar, citar o subtítulo real e fechar as aspas.</t>
  </si>
  <si>
    <t xml:space="preserve">o receio histórico dos fundos em relação ao tamanho de cada nicho isolado deu lugar à tese de que "o mercado endereçável (TAM) de mensalidades de software em um nicho brasileiro é pequeno demais"</t>
  </si>
  <si>
    <t xml:space="preserve">Sentido invertido: o receio dos fundos "deu lugar" à própria tese do TAM pequeno, e a frase seguinte diz que essa visão mudou. A Síntese ainda anuncia que repete a abertura.</t>
  </si>
  <si>
    <t xml:space="preserve">"Os fundos achavam que o TAM de mensalidades de um nicho brasileiro era pequeno demais. Essa visão mudou quando..." Cortar "Como detalhado na abertura".</t>
  </si>
  <si>
    <t xml:space="preserve">### 1. A tese do Vertical SaaS no Brasil: por que o "TAM pequeno" era uma ilusão óptica</t>
  </si>
  <si>
    <t xml:space="preserve">A mesma ideia (TAM pequeno é ilusão, ARPU sobe de 4x a 9x) aparece na abertura, no conceito nomeado, na Síntese e na seção 1. O leitor lê o argumento quatro vezes antes de um dado novo.</t>
  </si>
  <si>
    <t xml:space="preserve">Manter a conta da seção 1 (R$ 120 milhões contra R$ 540 milhões a R$ 1,08 bilhão) e reduzir a Síntese a uma frase.</t>
  </si>
  <si>
    <t xml:space="preserve">(cerca de 220 mil consultórios e clínicas médicas e 180 mil odontológicas, somando cerca de 400 mil estabelecimentos segundo dados do CNES/Ministério da Saúde e do CFO)</t>
  </si>
  <si>
    <t xml:space="preserve">Contagens sem ano. O CNES mistura consultório isolado e clínica, e o CFO conta profissionais e inscrições. Salões (500 mil) e oficinas (120 mil) vêm sem fonte.</t>
  </si>
  <si>
    <t xml:space="preserve">Citar fonte e ano de cada número e dizer o que se conta (CNPJ, estabelecimento no CNES, inscrição no CFO). Usar os mesmos números na tabela de 8264 a 8271.</t>
  </si>
  <si>
    <t xml:space="preserve">(R$ 600.000/ano, diferentemente de barbearias e salões individuais enquadrados como MEI, cujo teto anual é de R$ 81.000)</t>
  </si>
  <si>
    <t xml:space="preserve">Teto do MEI pede conferência em outubro de 2026 (projetos de aumento e o nanoempreendedor da LC 214/2025). O parêntese é remendo que interrompe a conta.</t>
  </si>
  <si>
    <t xml:space="preserve">Conferir o teto vigente. Tirar o parêntese da conta e, se útil, escrever à parte: "Salões e barbearias de MEI faturam até R$ X por ano e ficam fora desse recorte."</t>
  </si>
  <si>
    <t xml:space="preserve">esconde um mercado endereçável adicional de **R$ 540 milhões a R$ 1,08 bilhão por ano em receita bruta de plataforma (50.000 × R$ 900 a R$ 1.800 × 12</t>
  </si>
  <si>
    <t xml:space="preserve">Erro de conta: R$ 540 milhões a R$ 1,08 bilhão é a receita total, software incluído, não a adicional. O adicional sobre os R$ 120 milhões fica entre R$ 420 milhões e R$ 960 milhões.</t>
  </si>
  <si>
    <t xml:space="preserve">Trocar "adicional" por "total" ou ajustar os números. Cortar "margens altíssimas", que não combina com receita bruta antes dos custos de captura e liquidação.</t>
  </si>
  <si>
    <t xml:space="preserve">(desde que formalizado contrato escrito de parceria homologado pelo sindicato ou órgão trabalhista nos termos da Lei nº 13.352/2016 e observadas as regras de emissão de nota fiscal da cota-parte</t>
  </si>
  <si>
    <t xml:space="preserve">Remendo jurídico de 50 palavras entre "50% caem na conta do cabeleireiro" e "50% caem na conta do salão". A condição é certa, mas está no lugar errado. Repete em 8226, 8254 e 8281.</t>
  </si>
  <si>
    <t xml:space="preserve">Fechar o exemplo do split e depois: "O split só vale com contrato de parceria escrito e homologado (Lei 13.352/2016). Nesse caso, a cota do profissional não entra na receita bruta do salão."</t>
  </si>
  <si>
    <t xml:space="preserve">medição física-financeira de empreiteiros no canteiro de obras</t>
  </si>
  <si>
    <t xml:space="preserve">Composto errado. O termo técnico é "medição físico-financeira".</t>
  </si>
  <si>
    <t xml:space="preserve">"medição físico-financeira de empreiteiros no canteiro de obras".</t>
  </si>
  <si>
    <t xml:space="preserve">exatamente a dor vivida pela clínica odontológica de **Camila** em Belo Horizonte e resolvida pela arquitetura de SaaS vertical de **Lucas e Marina** nos Volumes 5 a 9</t>
  </si>
  <si>
    <t xml:space="preserve">Nos Vols. 5 a 9 Lucas e Marina fazem tesouraria preditiva para distribuidores (1:76). Nenhuma cena os liga à agenda da clínica de Camila. A remissão inventa um arco.</t>
  </si>
  <si>
    <t xml:space="preserve">'exatamente a dor da clínica odontológica de Camila em Belo Horizonte (Vol. 1, Cap. 7)', sem atribuir a solução a Lucas e Marina.</t>
  </si>
  <si>
    <t xml:space="preserve">resolvida pela arquitetura de SaaS vertical de **Lucas e Marina** nos Volumes 5 a 9</t>
  </si>
  <si>
    <t xml:space="preserve">A dupla nunca fez agenda de clínica nem atendeu Camila. Nos Vols. 5 a 9 ela vende tesouraria e conciliação para distribuidoras e empresas médias.</t>
  </si>
  <si>
    <t xml:space="preserve">Escrever "(exatamente a dor da agenda que furava na clínica de Camila em Belo Horizonte, Vol. 1)" e cortar a atribuição à dupla.</t>
  </si>
  <si>
    <t xml:space="preserve">(exatamente a dor vivida pela clínica odontológica de **Camila** em Belo Horizonte e resolvida pela arquitetura de SaaS vertical de **Lucas e Marina** nos Volumes 5 a 9)</t>
  </si>
  <si>
    <t xml:space="preserve">Contradiz a bíblia: nos Vols. 5 a 9, Lucas e Marina fazem tesouraria preditiva e Embedded Finance para distribuidores, não SaaS de clínica. E os moldes do capítulo põem Henrique como protagonista.</t>
  </si>
  <si>
    <t xml:space="preserve">Cortar o parêntese ou escrever sem inventar enredo: "é a dor da Dra. Camila em Belo Horizonte quando a mensagem das 21h30 fica sem resposta". Trocar Henrique por Camila nos moldes (8208 e 8320).</t>
  </si>
  <si>
    <t xml:space="preserve">o Vertical SaaS que embute um **Agente de IA conectado diretamente à grade real de horários vagos do sistema**: capaz de conversar naturalmente</t>
  </si>
  <si>
    <t xml:space="preserve">Dois-pontos no lugar de travessões partiram a frase: o sujeito ("o Vertical SaaS") só encontra o verbo ("vence") 70 palavras depois, passando por outro dois-pontos.</t>
  </si>
  <si>
    <t xml:space="preserve">"Em 2026, vence o Vertical SaaS que embute um agente de IA ligado à agenda real. Ele conversa no WhatsApp, reserva a terça às 14h, cobra R$ 50 de sinal via Pix e cria a ficha no sistema."</t>
  </si>
  <si>
    <t xml:space="preserve">com inadimplência radicalmente menor que a média do mercado.</t>
  </si>
  <si>
    <t xml:space="preserve">Promessa sem número nem fonte. E a garantia descrita é a agenda de recebíveis de cartão, que não cobre os R$ 180 mil de procedimentos futuros usados como base do crédito.</t>
  </si>
  <si>
    <t xml:space="preserve">Separar dado e garantia: "A agenda informa o risco. A garantia é a cessão de recebíveis de cartão registrada." Conferir se a Resolução CMN 4.734/2019 segue vigente. Dar um número com fonte ou cortar "radicalmente".</t>
  </si>
  <si>
    <t xml:space="preserve">**Global:** Athenahealth, Veeva</t>
  </si>
  <si>
    <t xml:space="preserve">Veeva faz software para a indústria farmacêutica, não para clínicas. Na linha das oficinas (8270), ServiceTitan atende serviços residenciais, não oficinas mecânicas.</t>
  </si>
  <si>
    <t xml:space="preserve">Trocar Veeva por uma referência de clínicas e tirar ServiceTitan da linha das oficinas, deixando ShopMonkey.</t>
  </si>
  <si>
    <t xml:space="preserve">comunicação com país e inadimplência escolar (8%–15%)</t>
  </si>
  <si>
    <t xml:space="preserve">Palavra trocada duas vezes na mesma linha: "comunicação com país" e "cobrança dos país", no lugar de "pais". Mesmo erro de 7946.</t>
  </si>
  <si>
    <t xml:space="preserve">"comunicação com os pais" e "assume a cobrança dos pais".</t>
  </si>
  <si>
    <t xml:space="preserve">Trocar uma ferramenta de *e-mail marketing* leva uma tarde; trocar o sistema onde estão armazenados 15.000 prontuários médicos</t>
  </si>
  <si>
    <t xml:space="preserve">Ponto e vírgula monta antítese, padrão vetado, e fecha em clichê ("cirurgia de coração aberto"). O capítulo tem outros (8204, 8279).</t>
  </si>
  <si>
    <t xml:space="preserve">"Trocar a ferramenta de e-mail marketing leva uma tarde. Trocar o sistema que guarda 15 mil prontuários, a catraca e as maquininhas leva meses e assusta o dono."</t>
  </si>
  <si>
    <t xml:space="preserve">(o que multiplica a receita da conta em 5,7 vezes ao longo do primeiro ano) (+R$ 720/mês)</t>
  </si>
  <si>
    <t xml:space="preserve">Remendo no lugar errado: o 5,7x resulta das quatro camadas, não da maquininha, e o número volta no fim do parágrafo. Dois parênteses seguidos. E 1.419 ÷ 249 dá 5,7x, não "mais de 5,7x".</t>
  </si>
  <si>
    <t xml:space="preserve">Tirar o primeiro parêntese: "No Mês 4, pluga a maquininha e o Pix e captura 1,2% de take rate sobre R$ 60.000 de faturamento (+R$ 720/mês)." No fim, "cerca de 5,7 vezes".</t>
  </si>
  <si>
    <t xml:space="preserve">3. **Expansão Multi-Camadas (*Layer-Cake Expansion*) e NRR &gt; 120%:**</t>
  </si>
  <si>
    <t xml:space="preserve">Rótulo em inglês sem necessidade, um por item. O trecho tem cerca de 40: Layer-Cake Expansion, Proprietary Underwriting, Domain-Specific Workflow, Probate Lending, Living Benefits.</t>
  </si>
  <si>
    <t xml:space="preserve">"3. Expansão em camadas e NRR acima de 120%". Manter o termo em inglês só quando for o nome que o leitor vai buscar (churn, take rate).</t>
  </si>
  <si>
    <t xml:space="preserve">usando o software e o hardware da cozinha como barreira competitiva intransponível.</t>
  </si>
  <si>
    <t xml:space="preserve">Adjetivo inflado. O trecho acumula cerca de 15: "intransponível" (8289, 8436), "reinam absolutas" (8070), "radicalmente" (8254), "drasticamente" (8172, 8359), "altíssima" (7957, 8228).</t>
  </si>
  <si>
    <t xml:space="preserve">"usando o software e o hardware da cozinha como barreira contra a concorrência." Nos demais casos, trocar o intensificador por número ou cortar.</t>
  </si>
  <si>
    <t xml:space="preserve">Caso 2: Afya (iClinic, Prontmed, Medicinae, Além da Tela, Clini.co e Memed), Clinicorp e Simples Dental</t>
  </si>
  <si>
    <t xml:space="preserve">O título lista Além da Tela e Clini.co, o corpo lista gooru e não cita as duas. Memed e gooru como aquisições da Afya pedem conferência. A origem da Clinicorp também.</t>
  </si>
  <si>
    <t xml:space="preserve">Usar a mesma lista no título e no corpo, só com aquisições confirmadas no relatório anual da Afya. Conferir a origem da Clinicorp.</t>
  </si>
  <si>
    <t xml:space="preserve">iClinic e Medicinae (2021) foram compradas pela Afya, que também comprou Além da Medicina (2022), Shosp, Cliquefarma, PEBMED e outras. Prontmed, Memed, gooru, Clini.co e 'Além da Tela' não aparecem nas aquisições da Afya. A Clinicorp nasceu em Santa Catarina, lançada em 2017.</t>
  </si>
  <si>
    <t xml:space="preserve">https://vectorshift.ai/research/companies/afya/acquisition-history | https://www.cbinsights.com/company/clinicorp</t>
  </si>
  <si>
    <t xml:space="preserve">O **Isaac** (integrado à Arco Educação) virou o mercado de cabeça para baixo</t>
  </si>
  <si>
    <t xml:space="preserve">Relação societária entre isaac e Arco sem fonte. "Virou o mercado de cabeça para baixo" é clichê e não diz o que mudou.</t>
  </si>
  <si>
    <t xml:space="preserve">Conferir a relação (controle, participação ou parceria). Trocar o clichê por um dado: número de escolas ou volume de mensalidades garantido.</t>
  </si>
  <si>
    <t xml:space="preserve">Só busque licença própria de Instituição de Pagamento (IP) ou Sociedade de Crédito Direto (SCD) quando seu volume se aproximar dos gatilhos regulatórios obrigatórios do Banco Central (Resolução BCB nº 80/2021</t>
  </si>
  <si>
    <t xml:space="preserve">Conselho regulatório possivelmente vencido. Depois dos ataques de 2025, o BC endureceu regras para IP não autorizada e para BaaS. Os gatilhos de volume podem não valer mais em 2026.</t>
  </si>
  <si>
    <t xml:space="preserve">Conferir as normas do BC de 2025 e 2026 sobre autorização de IP e BaaS e reescrever com a regra vigente e a data. Dizer que o parceiro BaaS também precisa estar autorizado.</t>
  </si>
  <si>
    <t xml:space="preserve">Não há mais gatilho de volume. A Resolução BCB 494/2025 acabou com a dispensa da Res. BCB 80/2021: toda IP precisa de autorização antes de operar, e as que já operavam tiveram de pedi-la de 1º a 31/5/2026. A SCD sempre dependeu de autorização. O BaaS ganhou regra própria na Resolução Conjunta 16/2025.</t>
  </si>
  <si>
    <t xml:space="preserve">https://www.mattosfilho.com.br/unico/boletim-bancos-atualizacoes-trimestre/ | https://capitalaberto.com.br/regulacao/legislacao-mercados/2025/12/mudancas-estruturais-no-regime-de-autorizacao-de-instituicoes-de-pagamento-as-resolucoes-494-e-495-do-banco-central</t>
  </si>
  <si>
    <t xml:space="preserve">termo de operador de dados pessoais sensíveis (art. 11 da LGPD)</t>
  </si>
  <si>
    <t xml:space="preserve">Remissão legal imprecisa: o art. 11 trata das bases legais para dados sensíveis. Papel e deveres do operador estão nos arts. 37 a 40.</t>
  </si>
  <si>
    <t xml:space="preserve">"contrato de operador de dados (arts. 37 a 40 da LGPD), com base legal para dados de saúde (art. 11)".</t>
  </si>
  <si>
    <t xml:space="preserve">cobrando de 0,8% a 2,5% de *take rate*?</t>
  </si>
  <si>
    <t xml:space="preserve">Contradição na mesma pergunta: o título fala em take rate de 0,8% a 2,2% e o corpo em 0,8% a 2,5%. "Pelo menos R$ 50 mil a R$ 500 mil" junta piso e faixa.</t>
  </si>
  <si>
    <t xml:space="preserve">Usar 0,8% a 2,2% nas duas partes, como no diagrama (8234). "As empresas desse nicho movimentam pelo menos R$ 50 mil por mês que seu software pode intermediar?"</t>
  </si>
  <si>
    <t xml:space="preserve">CAPÍTULO 41</t>
  </si>
  <si>
    <t xml:space="preserve">Enquanto o turista queima milhões construindo um SaaS que ninguém quer e acaba diluído a 8% de uma empresa quebrada</t>
  </si>
  <si>
    <t xml:space="preserve">Abertura em fórmula: turista ou iniciante erra, veterano acerta, conceito em negrito fecha. Os quatro capítulos repetem o molde (7923, 8048, 8202, 8337) sem cena nem caso real.</t>
  </si>
  <si>
    <t xml:space="preserve">Abrir com um caso do próprio texto: o cobrador de rua da funerária, a PME que não cancela o ERP que emite nota, a clínica que perde o agendamento das 21h30, o contrato de R$ 180 mil que virou prejuízo de R$ 240 mil.</t>
  </si>
  <si>
    <t xml:space="preserve">(observada, desde janeiro de 2026 pela Lei 15.270/2025, a retenção de 10% na fonte sobre dividendos acima de R$ 50 mil mensais por pessoa física e a tributação mínima anual da alta renda</t>
  </si>
  <si>
    <t xml:space="preserve">Remendo tributário de 45 palavras dentro de uma abertura que já tinha 100. A regra pede conferência: o limite parece ser por empresa pagadora e por mês, com retenção sobre o total.</t>
  </si>
  <si>
    <t xml:space="preserve">Tirar da abertura e pôr no fim da seção 1: "Desde 2026 (Lei 15.270/2025), dividendo acima de R$ 50 mil por mês, da mesma empresa à mesma pessoa, sofre retenção de 10%. Recalcule pró-labore e dividendos."</t>
  </si>
  <si>
    <t xml:space="preserve">que dominar *A Regra Invisível do Jogo: A Máquina de Caixa...* separava a sobrevivência do negócio da queima cega de capital.</t>
  </si>
  <si>
    <t xml:space="preserve">Remete a seção inexistente. O subtítulo atual é "Geração de caixa sem diluição..." (8335). O título truncado vaza para o leitor.</t>
  </si>
  <si>
    <t xml:space="preserve">Cortar o parágrafo. A menção real a Lucas e Marina em 8435 basta.</t>
  </si>
  <si>
    <t xml:space="preserve">a arbitragem salarial e o fuso horário falaram mais alto, empresas americanas de tecnologia e *Fortune 500* aceleraram drasticamente a substituição</t>
  </si>
  <si>
    <t xml:space="preserve">Duas orações principais coladas por vírgula, efeito da troca de pontuação. O parêntese sobre a lei de julho de 2025 alonga a frase. "Aceleraram drasticamente" vem sem dado.</t>
  </si>
  <si>
    <t xml:space="preserve">"Desde 2022, a Seção 174 obriga a amortizar em 15 anos o P&amp;D feito fora dos EUA, e a lei de julho de 2025 manteve isso. Mesmo assim, custo e fuso pesaram mais e o nearshoring cresceu." Dar número para o crescimento.</t>
  </si>
  <si>
    <t xml:space="preserve">#### Aprofundamento Operacional 1: A Matemática da Exportação de Engenharia (*Nearshoring*) do Brasil para os EUA (e Como Operam as 5 Subverticais da Tabela)</t>
  </si>
  <si>
    <t xml:space="preserve">O título promete explicar as cinco subverticais, mas a seção só faz a conta do nearshoring. BPO, consultoria estratégica e agências não ganham parágrafo. Não existe Aprofundamento 2.</t>
  </si>
  <si>
    <t xml:space="preserve">Tirar "(e Como Operam as 5 Subverticais da Tabela)" e o "1", ou escrever um parágrafo curto sobre BPO, que está no título do capítulo e não é desenvolvido.</t>
  </si>
  <si>
    <t xml:space="preserve">(ou **US$ 10.500 a US$ 17.600 por mês** considerando 160 horas úteis)</t>
  </si>
  <si>
    <t xml:space="preserve">Conta errada: US$ 65 × 160 horas dá US$ 10.400, não US$ 10.500.</t>
  </si>
  <si>
    <t xml:space="preserve">"(ou US$ 10.400 a US$ 17.600 por mês, com 160 horas)".</t>
  </si>
  <si>
    <t xml:space="preserve">situado a 1 ou 2 horas da costa leste e a 4 ou 5 horas da costa oeste (o que garante de 4 a 7 horas de expediente simultâneo, contra quase nenhuma com a Índia)</t>
  </si>
  <si>
    <t xml:space="preserve">A conta do fuso (1 a 2 horas da Costa Leste, 4 a 5 da Oeste, 4 a 7 horas de sobreposição) aparece três vezes: 8341, 8359 e aqui.</t>
  </si>
  <si>
    <t xml:space="preserve">Manter a explicação só em 8359 e aqui escrever "um engenheiro sênior no mesmo horário de trabalho".</t>
  </si>
  <si>
    <t xml:space="preserve">e imunidade de IBS e CBS sobre exportações na transição de 2027 a 2033 pela EC 132/2023 e LC 214/2025</t>
  </si>
  <si>
    <t xml:space="preserve">A imunidade de CBS e IBS na exportação é permanente, não só da transição. A não incidência do PIS está na Lei 10.637/2002 (art. 5º). A Lei 10.833/2003 trata da COFINS.</t>
  </si>
  <si>
    <t xml:space="preserve">"Exportação de serviço não paga ISS (LC 116/2003, art. 2º, I), PIS (Lei 10.637/2002, art. 5º) e COFINS (Lei 10.833/2003, art. 6º) e tem imunidade de CBS e IBS (EC 132/2023). IRPJ e CSLL continuam devidos."</t>
  </si>
  <si>
    <t xml:space="preserve">A não incidência do PIS no serviço a residente no exterior com ingresso de divisas está na Lei 10.637/2002 (art. 5º, II), e a da Cofins na Lei 10.833/2003 (art. 6º, II). A imunidade de IBS e CBS nas exportações é permanente (CF, art. 156-A, § 1º, III, e art. 195, § 16), não só na transição.</t>
  </si>
  <si>
    <t xml:space="preserve">https://www.planalto.gov.br/ccivil_03/leis/2002/l10637.htm | https://www.planalto.gov.br/ccivil_03/constituicao/emendas/emc/emc132.htm</t>
  </si>
  <si>
    <t xml:space="preserve">(segundo levantamentos da IDC) costuma igualar ou superar o valor da própria assinatura, chegando a múltiplos de R$ 1,50 a R$ 3,00</t>
  </si>
  <si>
    <t xml:space="preserve">Fonte vaga ("levantamentos da IDC"), sem ano nem fabricante. Os estudos de ecossistema da IDC medem receita de parceiros, outra coisa, e citam multiplicadores bem maiores.</t>
  </si>
  <si>
    <t xml:space="preserve">Citar o estudo exato (fabricante, ano, o que mede) ou escrever, sem atribuição, "em projetos enterprise, serviços costumam custar de 1,5 a 3 vezes a licença". Tirar a exclamação.</t>
  </si>
  <si>
    <t xml:space="preserve">Mais importante: o próprio time comercial da gigante global</t>
  </si>
  <si>
    <t xml:space="preserve">Metadiscurso vetado pelo autor. Aparece também em 8059 ("Mais importante ainda:") e 8050 ("na verdade").</t>
  </si>
  <si>
    <t xml:space="preserve">"O time comercial da AWS, da Salesforce ou da SAP passa a trazer clientes para você, porque..."</t>
  </si>
  <si>
    <t xml:space="preserve">Uma empresa de serviços profissionais não quebra por falta de ideias; ela quebra quando erra a gestão de capacidade da sua folha de pagamento.</t>
  </si>
  <si>
    <t xml:space="preserve">Antítese com ponto e vírgula, padrão vetado. Repete em 8412 ("Você não vende CPFs avulsos", ponto e vírgula, "você vende"). O capítulo tem 7 pontos e vírgulas na prosa.</t>
  </si>
  <si>
    <t xml:space="preserve">"Empresa de serviços quebra quando erra a capacidade da folha." Em 8412: "No degrau 2, você vende uma célula completa: tech lead, três engenheiros, QA e parte de um PM."</t>
  </si>
  <si>
    <t xml:space="preserve">precisam olhar para um único painel com seis números:</t>
  </si>
  <si>
    <t xml:space="preserve">Anuncia seis números e mostra uma fórmula de quatro fatores. A cadência também muda: painel na segunda às 8h, e o Filtro (8446) cobra a mesma conta na sexta às 17h.</t>
  </si>
  <si>
    <t xml:space="preserve">"...olhar as seis métricas da tabela abaixo. A conta que as amarra é esta:" Escolher uma cadência e repetir a mesma no Filtro.</t>
  </si>
  <si>
    <t xml:space="preserve">**1. Taxa de Utilização Billable (*Utilization Rate*)**</t>
  </si>
  <si>
    <t xml:space="preserve">Mistura de idiomas no mesmo rótulo ("Taxa de Utilização Billable"), com o inglês repetido entre parênteses. Mesmo vício em Bill Rate, Warm Bench e Service-as-a-Software.</t>
  </si>
  <si>
    <t xml:space="preserve">"1. Taxa de utilização faturável". Usar o inglês uma vez, entre parênteses, só na primeira menção.</t>
  </si>
  <si>
    <t xml:space="preserve">retrabalho, pré-venda e reuniões internas))</t>
  </si>
  <si>
    <t xml:space="preserve">Parêntese sobrando na célula da tabela.</t>
  </si>
  <si>
    <t xml:space="preserve">Fechar com um parêntese só ou tirar o parêntese interno de "(*bench*)".</t>
  </si>
  <si>
    <t xml:space="preserve">Você aluga 1 desenvolvedor para trabalhar sob a gestão direta do cliente.</t>
  </si>
  <si>
    <t xml:space="preserve">Conselho trabalhista sem ressalva: pela Lei 6.019/1974 (art. 4º-A), quem dirige o trabalho é a prestadora. Subordinação direta ao cliente arrisca vínculo com ele.</t>
  </si>
  <si>
    <t xml:space="preserve">Acrescentar: "No Brasil, a gestão do profissional fica com a sua empresa. O cliente define prioridades, mas não dá ordens diretas nem controla jornada. Veja o Vol. 8, Cap. 6."</t>
  </si>
  <si>
    <t xml:space="preserve">O modelo existe no mercado, mas pela Lei 6.019/1974 (art. 4º-A, § 1º) é a prestadora que contrata, remunera e dirige o trabalho dos seus empregados. Profissional sob gestão direta do cliente arrisca vínculo de emprego com o cliente.</t>
  </si>
  <si>
    <t xml:space="preserve">https://www2.camara.leg.br/legin/fed/lei/1970-1979/lei-6019-3-janeiro-1974-357401-normaatualizada-pl.html</t>
  </si>
  <si>
    <t xml:space="preserve">(**8x a 12x EBITDA** em transações privadas de consultorias de elite e engenharia digital entre 2024 e 2026, segundo relatórios de M&amp;A de tecnologia do Distrito e assessores financeiros</t>
  </si>
  <si>
    <t xml:space="preserve">Contradição: aqui o teto para serviços é 12x e só software próprio passa disso. A tabela (8368, 8369) e 8388 dão até 14x a consultorias sem produto. Fonte vaga.</t>
  </si>
  <si>
    <t xml:space="preserve">Uma faixa e uma regra para todo o capítulo, com fonte, ano e amostra. Sem base pública, escrever "faixas indicativas" e tirar "Distrito". Trocar "MRR de 24 a 36 meses" por "contratos de 24 a 36 meses".</t>
  </si>
  <si>
    <t xml:space="preserve">adquiriu empresas especializadas em dados, nuvem AWS e inteligência artificial nos EUA e na Europa (como Avenue Code, Invillia, Everymind, Edgy)</t>
  </si>
  <si>
    <t xml:space="preserve">Invillia e Everymind são empresas brasileiras, não dos EUA ou da Europa. Ano de compra pela UOL, papel de Gil Torquato e os "mais de 6.000 profissionais" (o mesmo número da CI&amp;T) pedem conferência.</t>
  </si>
  <si>
    <t xml:space="preserve">Conferir cada aquisição e o país de origem e separar "no Brasil (Invillia, Everymind) e nos EUA (Avenue Code)". Conferir ano da compra e headcount com fonte datada.</t>
  </si>
  <si>
    <t xml:space="preserve">e que a pejotização segue sob julgamento do STF no Tema 1.389; ver Volume 8, Capítulo 7)</t>
  </si>
  <si>
    <t xml:space="preserve">Remissão errada: Vol. 8, Cap. 7 é Direito do Consumidor e CDC. Direito do Trabalho é o Cap. 6. Parece numeração da versão anterior.</t>
  </si>
  <si>
    <t xml:space="preserve">Trocar por "ver Vol. 8, Cap. 6 (Direito do Trabalho para Startups)".</t>
  </si>
  <si>
    <t xml:space="preserve">CLT competitiva (eventualmente usando benefícios flexíveis e PLR, Participação nos Lucros e Resultados isenta de encargos trabalhistas pela Lei 10.101/2000), cooperativas ou contratos B2B reais</t>
  </si>
  <si>
    <t xml:space="preserve">Conselho contraditório: a frase avisa que cooperativa para mão de obra subordinada é vedada (Lei 12.690/2012) e depois recomenda cooperativas. O Tema 1.389 do STF pode ter sido julgado até 2026.</t>
  </si>
  <si>
    <t xml:space="preserve">Tirar "cooperativas" dos modelos recomendados ou dizer quando são lícitas. Conferir se o STF já julgou o Tema 1.389 e trazer a tese fixada.</t>
  </si>
  <si>
    <t xml:space="preserve">A PLR da Lei 10.101/2000 não é base de encargo trabalhista. Mas cooperativa não pode intermediar mão de obra subordinada (Lei 12.690/2012, arts. 5º e 17), e o STF ainda não julgou o mérito do Tema 1.389 em outubro de 2026 (autos conclusos ao relator em 18/10/2026).</t>
  </si>
  <si>
    <t xml:space="preserve">https://www.felsberg.com.br/tema-1389-pejotizacao-retomada-processos-stf/ | https://www.conjur.com.br/2026-jul-20/pejotizacao-e-a-espera-pela-decisao-do-stf//?print=1</t>
  </si>
  <si>
    <t xml:space="preserve">mas blindada das urgências da consultoria: assim que entra um cliente pagando R$ 50.000 à vista por um projeto de consultoria, você arranca os desenvolvedores do seu "SaaS interno"</t>
  </si>
  <si>
    <t xml:space="preserve">Emenda que inverte o sentido: depois do modelo que dá certo vem "assim que entra um cliente... você arranca os desenvolvedores", que é a causa do fracasso. A ordem das frases se perdeu.</t>
  </si>
  <si>
    <t xml:space="preserve">Reordenar: "A maioria fracassa porque, quando entra um cliente de R$ 50.000, você tira os desenvolvedores do SaaS interno e o produto fica pela metade. Quando funciona, como com Lucas e Marina (Vols. 1 a 4), há equipe dedicada e protegida."</t>
  </si>
  <si>
    <t xml:space="preserve">valide três critérios de entrada (incluindo se você já possui um cliente-âncora disposto a financiar os primeiros 6 a 12 meses de *squad* e uma especialidade técnica clara que generalistas não entregam):</t>
  </si>
  <si>
    <t xml:space="preserve">O parêntese diz que os três critérios incluem cliente-âncora e especialidade, mas nenhuma das três perguntas trata de cliente-âncora. Remendo que não conversa com a lista.</t>
  </si>
  <si>
    <t xml:space="preserve">Fazer do cliente-âncora a pergunta 4 ("Você tem um cliente disposto a pagar os primeiros 6 a 12 meses de squad?") e tirar o parêntese.</t>
  </si>
  <si>
    <t xml:space="preserve">para entregar em 4 horas (ou 40 horas) o escopo que antes consumia 10 horas (ou 100 horas)</t>
  </si>
  <si>
    <t xml:space="preserve">Remendo virou ruído: "(ou 40 horas)" e "(ou 100 horas)" repetem a mesma proporção. O mesmo remendo está em 8360.</t>
  </si>
  <si>
    <t xml:space="preserve">"Você já usa agentes de IA para entregar com 40% do esforço o que antes levava 100%?" Em 8360, cortar o parêntese e escrever "reduzindo o esforço em 60%".</t>
  </si>
  <si>
    <t xml:space="preserve">CAPÍTULO 42</t>
  </si>
  <si>
    <t xml:space="preserve">### A Regra Invisível do Jogo: A Morte da Casca Fina (Thin Wrapper) e a Engenharia de Margem na Economia de Inferência</t>
  </si>
  <si>
    <t xml:space="preserve">A fórmula 'A Regra Invisível do Jogo' abre os quatro capítulos do trecho (73 títulos no volume), usa adjetivo vetado e alonga o título em Title Case.</t>
  </si>
  <si>
    <t xml:space="preserve">Dar a cada abertura um título próprio e curto, como 'A morte da casca fina'. Se a fórmula ficar, que apareça uma vez só no volume.</t>
  </si>
  <si>
    <t xml:space="preserve">o próprio laboratório incorpora aquela função nativamente em sua plataforma; e os 10% de usuários mais intensivos (*power users*) consomem milhões de *tokens*</t>
  </si>
  <si>
    <t xml:space="preserve">Ponto e vírgula seguido de 'e' junta dois gargalos que pediam frases separadas. O capítulo tem cerca de 12 pontos e vírgulas na prosa.</t>
  </si>
  <si>
    <t xml:space="preserve">Separar: 'Na atualização seguinte da OpenAI, da Anthropic ou do Google, o próprio laboratório incorpora a função. E os 10% de usuários mais intensivos consomem milhões de tokens...'</t>
  </si>
  <si>
    <t xml:space="preserve">O veterano de trincheira sabe que **IA é uma mudança na física econômica do software**</t>
  </si>
  <si>
    <t xml:space="preserve">Muleta 'O veterano de trincheira sabe que' (17 vezes no volume, 3 no trecho) apoia a tese num personagem genérico em vez de afirmar.</t>
  </si>
  <si>
    <t xml:space="preserve">Afirmar direto: 'A IA muda a economia do software: a margem bruta passa a exigir engenharia e a cobrança por assento desaba quando um agente faz o trabalho de dez operadores.'</t>
  </si>
  <si>
    <t xml:space="preserve">combinam três pilares operacionais: **agem dentro do sistema de registro do cliente, roteiam chamadas entre modelos leves e pesados e cobram por trabalho resolvido (*outcome-based pricing*)**: elas se plugam</t>
  </si>
  <si>
    <t xml:space="preserve">Os três pilares são enunciados e repetidos com outras palavras logo depois do segundo dois-pontos. Os números 85% e 70% aparecem sem fonte.</t>
  </si>
  <si>
    <t xml:space="preserve">Manter uma só versão: 'As vencedoras agem dentro do sistema de registro do cliente (SEFAZ, PJe, TISS, ERP), roteiam entre modelos leves e pesados e cobram por trabalho resolvido.' Levar 85% e 70% para a seção de margem.</t>
  </si>
  <si>
    <t xml:space="preserve">a virada de maturidade de a **Dra. Camila** em **AI-NATIVE, MODELOS FUNDACIONAIS, AGENTES AUTÔNOMOS,...**</t>
  </si>
  <si>
    <t xml:space="preserve">O capítulo AI-native, que o fast-track (1:90 e 1:91) indica para a dupla, abre com Camila, dentista. Lucas e Marina, o arquétipo AI-native da bíblia, não aparecem.</t>
  </si>
  <si>
    <t xml:space="preserve">Trocar por Lucas e Marina e usar o caso deles: o agente de crédito com explicabilidade do Vol. 8 (8:3831). Corrigir também "de a Dra. Camila".</t>
  </si>
  <si>
    <t xml:space="preserve">a virada de maturidade de a **Dra. Camila** em **AI-NATIVE, MODELOS FUNDACIONAIS, AGENTES AUTÔNOMOS,...** começou quando decidiu atacar *A Regra Invisível do Jogo: A Morte da Casca Fina...*</t>
  </si>
  <si>
    <t xml:space="preserve">Parágrafo de molde no meio do capítulo, fora das oito famílias de fecho: 'de a Dra. Camila', título truncado com '...' e subtítulo em itálico vazam. A cena não volta.</t>
  </si>
  <si>
    <t xml:space="preserve">Cortar o parágrafo. Se o arquétipo ficar, escrever cena real com Lucas e Marina, que a bíblia põe no SaaS AI-native: a fatura de tokens da plataforma de tesouraria passando a receita.</t>
  </si>
  <si>
    <t xml:space="preserve">auditar o que a máquina realizou, aprovação por exceção e auditoria de tarefas executadas pela máquina.</t>
  </si>
  <si>
    <t xml:space="preserve">Duas versões da mesma oração ficaram coladas. A frase repete aprovar e auditar em forma nominal e termina sem sentido.</t>
  </si>
  <si>
    <t xml:space="preserve">'...enquanto a interface gráfica serve para supervisionar agentes, aprovar exceções e auditar o que a máquina fez.'</t>
  </si>
  <si>
    <t xml:space="preserve">construir na camada de aplicação e orquestração vertical: resolvendo dores profundamente enraizadas na burocracia tributária, jurídica, clínica, financeira, agrícola e comercial do Brasil: representa</t>
  </si>
  <si>
    <t xml:space="preserve">Dois-pontos em par no lugar dos antigos travessões quebram a sintaxe: o aposto vira explicação e o verbo 'representa' fica solto.</t>
  </si>
  <si>
    <t xml:space="preserve">Usar vírgulas: 'construir na camada de aplicação vertical, resolvendo dores da burocracia tributária, jurídica, clínica e agrícola do Brasil, é a maior janela de criação de valor desde a nuvem.'</t>
  </si>
  <si>
    <t xml:space="preserve">(**Redata**, instituído pela MP nº 1.318/2025; ver detalhes de infraestrutura elétrica e conectividade no litoral paulista no Capítulo 27)</t>
  </si>
  <si>
    <t xml:space="preserve">O Cap. 27 (linha 5756) diz que a MP virou a Lei 15.504/2026. Aqui só a MP aparece. E o Cap. 27 trata de Fortaleza e do eixo Barueri e Campinas, não do litoral paulista.</t>
  </si>
  <si>
    <t xml:space="preserve">Conferir a conversão e citar a lei: 'Redata (MP 1.318/2025, convertida na Lei 15.504/2026, ver Capítulo 27)'. Trocar 'litoral paulista' por 'cabos submarinos e polos de data center'.</t>
  </si>
  <si>
    <t xml:space="preserve">uma matriz elétrica mais de 85% renovável, abundante e competitiva</t>
  </si>
  <si>
    <t xml:space="preserve">O Cap. 27 (linha 5707) fala em matriz 'acima de 82% renovável'. Dois números para o mesmo dado no mesmo volume.</t>
  </si>
  <si>
    <t xml:space="preserve">Unificar com o dado mais recente do Balanço Energético Nacional (EPE) e citar o ano de referência nos dois capítulos.</t>
  </si>
  <si>
    <t xml:space="preserve">quanto modelos de pesos abertos (*open-weights*, como Llama da Meta, Qwen, Mistral e DeepSeek): e os **Small Language Models (SLMs)**</t>
  </si>
  <si>
    <t xml:space="preserve">O dois-pontos antes de 'e os SLMs' quebra a enumeração e faz os modelos pequenos parecerem parte dos 'modelos de fronteira'.</t>
  </si>
  <si>
    <t xml:space="preserve">'Compreende os modelos de fronteira, proprietários (GPT, Claude, Gemini) e de pesos abertos (Llama, Qwen, Mistral, DeepSeek), e os Small Language Models (SLMs), de 1B a 14B parâmetros, ajustados a domínios restritos.'</t>
  </si>
  <si>
    <t xml:space="preserve">NFS-e, que migrou para o padrão nacional da LC nº 214/2025 a partir de 2026</t>
  </si>
  <si>
    <t xml:space="preserve">O padrão nacional da NFS-e nasceu antes, por convênio de 2022. A LC 214/2025 tornou a adesão obrigatória em 2026. Muitos municípios ainda estão migrando.</t>
  </si>
  <si>
    <t xml:space="preserve">'NFS-e, cujo padrão nacional a LC 214/2025 tornou obrigatório a partir de 2026'. Conferir o estágio de adesão dos municípios em outubro de 2026.</t>
  </si>
  <si>
    <t xml:space="preserve">o Custo das Mercadorias Vendidas (COGS) resumia-se a banco de dados, servidores web e suporte técnico</t>
  </si>
  <si>
    <t xml:space="preserve">Software é serviço: na contabilidade brasileira o custo é dos serviços prestados (CSP), não das mercadorias vendidas (CMV).</t>
  </si>
  <si>
    <t xml:space="preserve">'o custo dos serviços prestados (o COGS dos americanos) resumia-se a banco de dados, servidores e suporte'.</t>
  </si>
  <si>
    <t xml:space="preserve">Isso reduz o custo médio de inferência em 70% a 85% sem perda perceptível de qualidade.</t>
  </si>
  <si>
    <t xml:space="preserve">Faixa precisa sem fonte e sem condição. O ganho depende do mix de tarefas e da diferença de preço entre modelos, e a qualidade só se afirma com eval.</t>
  </si>
  <si>
    <t xml:space="preserve">'Em fluxos com maioria de tarefas simples, a economia pode passar de metade do custo de inferência, desde que a suíte de evals confirme que a qualidade se manteve.'</t>
  </si>
  <si>
    <t xml:space="preserve">O modelo menor especializado passa a superar o modelo gigante generalista naquela tarefa específica, custando uma fração de centavo por execução.</t>
  </si>
  <si>
    <t xml:space="preserve">Promessa incondicional. Depende de volume, qualidade e cobertura do dado. O parágrafo anterior, uma frase longa com ponto e vírgula, já pede evals separados.</t>
  </si>
  <si>
    <t xml:space="preserve">'Com dados suficientes e eval independente, o modelo menor pode igualar ou superar o generalista naquela tarefa, a uma fração do custo. Meça antes de migrar.'</t>
  </si>
  <si>
    <t xml:space="preserve">podem rodar via *Batch API* fora do horário de pico, capturando descontos diretos de 50% no preço por token.</t>
  </si>
  <si>
    <t xml:space="preserve">As Batch APIs não rodam 'fora do horário de pico': entregam em até 24 horas, sem hora marcada. O desconto varia por provedor e muda com a tabela.</t>
  </si>
  <si>
    <t xml:space="preserve">'podem rodar pela Batch API dos provedores, com entrega em até 24 horas e desconto que hoje chega a metade do preço por token (conferir a tabela vigente).'</t>
  </si>
  <si>
    <t xml:space="preserve">OpenAI, Anthropic e Google dão 50% de desconto nas Batch APIs, mas os lotes não rodam em horário fora de pico: são processados numa janela de até 24 horas, sem hora marcada (no Gemini o job só expira após 48 horas).</t>
  </si>
  <si>
    <t xml:space="preserve">https://intuitionlabs.ai/articles/batch-ai-processing-cost-turnaround</t>
  </si>
  <si>
    <t xml:space="preserve">Churn mensal (&lt; 1,5%) *(faixas referenciais de mercado)* *(faixas referenciais de mercado)*</t>
  </si>
  <si>
    <t xml:space="preserve">Ressalva duplicada na célula e presente numa só linha da tabela, embora todas as faixas sejam referenciais e sem fonte.</t>
  </si>
  <si>
    <t xml:space="preserve">Apagar as duas ressalvas da célula e pôr uma nota sob a tabela: 'Faixas referenciais de mercado, sem fonte única. Use como ordem de grandeza.'</t>
  </si>
  <si>
    <t xml:space="preserve">### O Fosso Tropical da IA: Burocracia Brasileira, Áudio/Gírias no WhatsApp, LGPD e Governança de Risco Algorítmico</t>
  </si>
  <si>
    <t xml:space="preserve">O título promete 'Burocracia Brasileira', mas a seção só trata de áudio no WhatsApp, PL 2338 e retenção de dados. 'Fosso Tropical' é bom nome e merece título curto.</t>
  </si>
  <si>
    <t xml:space="preserve">'### O fosso tropical da IA: áudio no WhatsApp, PL 2338 e privacidade'.</t>
  </si>
  <si>
    <t xml:space="preserve">PL 2338/2023, aprovado pelo Senado em dezembro de 2024 e em tramitação na Câmara dos Deputados em 2026</t>
  </si>
  <si>
    <t xml:space="preserve">Status legislativo muda rápido. Em outubro de 2026 o PL pode ter avançado na comissão especial da Câmara ou ter outro rol de alto risco.</t>
  </si>
  <si>
    <t xml:space="preserve">Conferir a situação na Câmara em outubro de 2026 e datar a frase: 'em tramitação na Câmara em outubro de 2026'.</t>
  </si>
  <si>
    <t xml:space="preserve">O PL 2338/2023 foi aprovado no Senado em dezembro de 2024 e em outubro de 2026 ainda aguardava parecer na comissão especial da Câmara, sem votação.</t>
  </si>
  <si>
    <t xml:space="preserve">triagem e diagnóstico em saúde (observado que a escoragem financeira saiu desse rol mais gravoso no substitutivo do Senado</t>
  </si>
  <si>
    <t xml:space="preserve">Um item de lista com parênteses dentro de negrito, ressalva sobre crédito no meio do rol e outra sobre o art. 20 da LGPD no fim. O leitor perde o fio.</t>
  </si>
  <si>
    <t xml:space="preserve">Quebrar em três frases: o rol de alto risco, a nota de que a análise de crédito saiu dele no texto do Senado, e a nota sobre o veto de 2019 à revisão humana no art. 20 da LGPD.</t>
  </si>
  <si>
    <t xml:space="preserve">É obrigatório operar com endpoints corporativos com contrato de *Zero Data Retention*</t>
  </si>
  <si>
    <t xml:space="preserve">Nenhuma lei obriga Zero Data Retention. É exigência comum de compradores. Chamar de obrigatório confunde norma com cláusula comercial.</t>
  </si>
  <si>
    <t xml:space="preserve">'Na prática, bancos e hospitais exigem endpoints corporativos com Zero Data Retention...'. Trocar 'DPO' por 'encarregado', o termo da LGPD.</t>
  </si>
  <si>
    <t xml:space="preserve">Nenhuma lei brasileira obriga contrato de Zero Data Retention. A LGPD pede medidas de segurança técnicas e administrativas (art. 46) e eliminação dos dados ao fim do tratamento, com exceções (art. 16), sem falar em retenção zero.</t>
  </si>
  <si>
    <t xml:space="preserve">lançamento do assistente jurídico **Jus IA** em 2024 (atendendo uma comunidade de mais de 1,5 milhão de advogados e operadores do Direito no país com planos por assinatura)</t>
  </si>
  <si>
    <t xml:space="preserve">Ano de lançamento e número a conferir. O Brasil tem algo entre 1,4 e 1,6 milhão de advogados na OAB: a frase sugere que quase todos assinam o produto.</t>
  </si>
  <si>
    <t xml:space="preserve">Conferir o ano do Jus IA e separar comunidade de assinantes: 'o Jusbrasil, cuja comunidade reúne X advogados, lançou o Jus IA em 20XX, com planos por assinatura'.</t>
  </si>
  <si>
    <t xml:space="preserve">A imprensa noticiou o lançamento do Jus IA em março de 2025, não em 2024. O Jusbrasil diz ter mais de 30 milhões de usuários por mês e não divulga assinantes, e 1,5 milhão é o total de advogados regulares na OAB (1.513.367 em outubro de 2026).</t>
  </si>
  <si>
    <t xml:space="preserve">https://lexlegal.com.br/?p=17322 | https://timesbrasil.com.br/empresas-e-negocios/tecnologia-e-inovacao/jusbrasil-inteligencia-artificial-advogados/ | https://www.oab.org.br/institucionalconselhofederal/quadroadvogados</t>
  </si>
  <si>
    <t xml:space="preserve">Cobrar R$ 199/mês fixos com "uso ilimitado de IA" expõe a operação a margem bruta negativa quando os 5% de usuários mais intensivos</t>
  </si>
  <si>
    <t xml:space="preserve">A abertura (linha 8459) usa R$ 99 e 10% de usuários intensivos para a mesma armadilha. Números diferentes para o mesmo exemplo.</t>
  </si>
  <si>
    <t xml:space="preserve">Usar o mesmo exemplo nas duas passagens, retomando o fundador da abertura: 'O plano de R$ 99 da abertura quebra quando...'.</t>
  </si>
  <si>
    <t xml:space="preserve">utilize a **Etapa 2** como auditoria técnica unificada quando já estiver em operação e preparando a escala comercial ou captação, sem duplicar perguntas.)*</t>
  </si>
  <si>
    <t xml:space="preserve">Nota de bastidor: 'auditoria técnica unificada' e 'sem duplicar perguntas' falam da edição, não do leitor.</t>
  </si>
  <si>
    <t xml:space="preserve">'(Use a Etapa 1 se ainda está decidindo entrar. Use a Etapa 2 quando já opera e prepara escala ou captação.)'</t>
  </si>
  <si>
    <t xml:space="preserve">(Para Quem Vai Decidir Entrar: Regra de Corte: com dois "nãos", pare e reestruture a tese</t>
  </si>
  <si>
    <t xml:space="preserve">Três dois-pontos encadeados num rótulo em negrito. A regra de corte fica presa dentro do parêntese de um título.</t>
  </si>
  <si>
    <t xml:space="preserve">Título 'Etapa 1: filtro de entrada'. Depois, frase própria: 'Regra de corte: com dois nãos, pare e reestruture a tese. Com um, corrija antes de ir a mercado. Com três sins, avance.'</t>
  </si>
  <si>
    <t xml:space="preserve">Se daqui a seis meses o próximo modelo fundacional da OpenAI, Google ou Anthropic ficar cinco vezes mais capaz</t>
  </si>
  <si>
    <t xml:space="preserve">A pergunta repete o callout da linha 8520 e o título da linha 8508. A casca fina é explicada quatro vezes no capítulo (8457, 8459, 8510, 8520).</t>
  </si>
  <si>
    <t xml:space="preserve">Manter o teste só no filtro e cortar o callout, ou remeter a ele: 'Aplique o teste do modelo melhor'. Enxugar a definição repetida na linha 8510.</t>
  </si>
  <si>
    <t xml:space="preserve">Se a solução atua em crédito, recrutamento, saúde, educação ou jurídico (enquadrados como alto risco no debate regulatório brasileiro de IA</t>
  </si>
  <si>
    <t xml:space="preserve">Contradiz a linha 8565, segundo a qual a análise de crédito saiu do rol de alto risco no texto do Senado. 'Jurídico' só entra quando apoia a administração da justiça.</t>
  </si>
  <si>
    <t xml:space="preserve">'Se a solução atua em recrutamento, saúde, educação ou apoio a decisões judiciais (alto risco no PL 2338), ou em crédito (sob LGPD e normas do Banco Central)...'</t>
  </si>
  <si>
    <t xml:space="preserve">Ao incorporar as balizas de *Triagem de Viabilidade Operacional: Sua...* na operação em Belo Horizonte, a **Dra. Camila** substituiu decisões reativas</t>
  </si>
  <si>
    <t xml:space="preserve">Arquétipo errado para o tema: a bíblia põe Lucas e Marina no SaaS AI-native. A Dra. Camila só aparece nos dois parágrafos de molde (8465 e 8599).</t>
  </si>
  <si>
    <t xml:space="preserve">Trocar por Lucas e Marina e dar um fecho concreto: a margem bruta da plataforma de tesouraria depois do roteamento de modelos. Ou cortar o parágrafo.</t>
  </si>
  <si>
    <t xml:space="preserve">CAPÍTULO 43</t>
  </si>
  <si>
    <t xml:space="preserve">adotamos **cibersegurança** como equivalente em português de *cybersecurity*</t>
  </si>
  <si>
    <t xml:space="preserve">A nota adota 'cibersegurança', mas o título do capítulo, logo acima, mantém CYBERSECURITY. A nota justifica uma escolha que o título não seguiu.</t>
  </si>
  <si>
    <t xml:space="preserve">Renomear o capítulo para 'CIBERSEGURANÇA, IDENTIDADE DIGITAL, BIOMETRIA, PREVENÇÃO A FRAUDES E PRIVACIDADE' e cortar a nota.</t>
  </si>
  <si>
    <t xml:space="preserve">Nesse ambiente operacional, a liquidação instantânea 24/7 do Pix eliminou a janela de compensação bancária</t>
  </si>
  <si>
    <t xml:space="preserve">O capítulo abre com 'Nesse ambiente', que remete a um parágrafo inexistente. A abertura original parece ter sido cortada e a primeira frase ficou sem antecedente.</t>
  </si>
  <si>
    <t xml:space="preserve">Abrir com a tensão: 'No Brasil, o Pix liquida em segundos, a qualquer hora, e acabou com a janela que permitia bloquear no dia seguinte uma transferência suspeita.'</t>
  </si>
  <si>
    <t xml:space="preserve">Ao estruturar a frente de **CYBERSECURITY, IDENTIDADE DIGITAL, BIOMETRIA,...** a partir de Curitiba, **Henrique** esbarrou exatamente no desafio de *A Regra Invisível do Jogo: No Laboratório...*</t>
  </si>
  <si>
    <t xml:space="preserve">Henrique vende hardware e software para usinas, indústrias e prefeituras. A bíblia não lhe dá frente de antifraude. Molde com título truncado e cena que não volta.</t>
  </si>
  <si>
    <t xml:space="preserve">Cortar. Se quiser arquétipo, Lucas e Marina (Embedded Finance para distribuidores) sofrem golpe de Pix na conta de clientes e podem ancorar a abertura.</t>
  </si>
  <si>
    <t xml:space="preserve">No cartão de crédito tradicional, a liquidação leva dias e existe a figura do *chargeback*; no Pix, mesmo com a evolução do Mecanismo Especial de Devolução</t>
  </si>
  <si>
    <t xml:space="preserve">Ponto e vírgula monta antítese e abre uma frase de mais de 80 palavras. O capítulo tem cerca de 12 pontos e vírgulas na prosa.</t>
  </si>
  <si>
    <t xml:space="preserve">'No cartão, a liquidação leva dias e existe o chargeback. No Pix, quando o fraudador toma a conta ou coage a vítima, o dinheiro passa por três ou quatro contas laranjas em segundos, mesmo com o MED 2.0.'</t>
  </si>
  <si>
    <t xml:space="preserve">(MED 2.0, com contestação no aplicativo e rastreamento em múltiplas camadas em 2025 e 2026)</t>
  </si>
  <si>
    <t xml:space="preserve">Datas e escopo do MED 2.0 mudaram mais de uma vez no cronograma do BC. Os números do Pix (160 milhões de usuários, menos de 2 segundos) também pedem data e fonte.</t>
  </si>
  <si>
    <t xml:space="preserve">Conferir as datas de vigência do autoatendimento e do rastreamento do MED 2.0 e datar o Pix: 'em 2025, o Pix tinha X milhões de usuários e Y bilhões de transações (BCB)'.</t>
  </si>
  <si>
    <t xml:space="preserve">está pronta para ser exportada para qualquer mercado global.</t>
  </si>
  <si>
    <t xml:space="preserve">Generalização sem ressalva. Biometria e fingerprinting esbarram em GDPR, AI Act e leis estaduais dos EUA (BIPA). Repete a ideia da linha 8626.</t>
  </si>
  <si>
    <t xml:space="preserve">'tem vantagem para ser exportada, desde que se adapte às regras de biometria de cada mercado (GDPR e AI Act na Europa, leis estaduais nos EUA)'.</t>
  </si>
  <si>
    <t xml:space="preserve">Somente uma **rede compartilhada de biometria** (onde o rosto daquele indivíduo já está indexado e vinculado ao seu CPF verdadeiro em centenas de outras instituições participantes) detecta</t>
  </si>
  <si>
    <t xml:space="preserve">'Somente' é falso: comparar a selfie com a foto oficial da CNH (Datavalid, do Serpro) também pega o caso. E foto do fraudador com CPF real é roubo de identidade, não identidade sintética.</t>
  </si>
  <si>
    <t xml:space="preserve">'Uma rede compartilhada de biometria, somada à checagem na base oficial, detecta que aquele rosto pertence a outro CPF e barra o roubo de identidade.' Lembrar que compartilhar biometria pede base legal (LGPD, art. 11).</t>
  </si>
  <si>
    <t xml:space="preserve">Não é só a rede compartilhada que pega o caso. O Datavalid, do Serpro, compara a selfie com a foto da CNH na base do Denatran e valida CPF e dados do documento, e é usado por bancos contra fraude.</t>
  </si>
  <si>
    <t xml:space="preserve">https://tecnoblog.net/noticias/mpdft-acusa-serpro-usar-dados-cnh-sem-autorizacao/</t>
  </si>
  <si>
    <t xml:space="preserve">gerar um identificador único do aparelho que persiste mesmo após limpeza de cookies, desinstalação do app ou *factory reset*</t>
  </si>
  <si>
    <t xml:space="preserve">iOS e Android restringem identificadores persistentes de hardware e as lojas vetam fingerprinting. Sobreviver a factory reset é promessa duvidosa e de risco sob a LGPD.</t>
  </si>
  <si>
    <t xml:space="preserve">'gerar um identificador probabilístico do aparelho, que tenta reconhecê-lo mesmo após limpeza de cookies ou reinstalação, dentro das regras das lojas de apps e da LGPD'.</t>
  </si>
  <si>
    <t xml:space="preserve">O mecanismo oficial do Google para reconhecer aparelho depois de factory reset, o Device Recall do Play Integrity (beta desde 2025), guarda só 3 bits por aparelho nos servidores do Google, sem entregar identificador ao app, e não funciona no iOS.</t>
  </si>
  <si>
    <t xml:space="preserve">https://fingerprint.com/blog/google-device-recall-api/</t>
  </si>
  <si>
    <t xml:space="preserve">Provedores de MDR que combinam automação por IA (*SOAR*) com operação enxuta de resposta a incidentes</t>
  </si>
  <si>
    <t xml:space="preserve">SOAR é orquestração por playbooks, não automação por IA. O 'déficit de dezenas de milhares' de profissionais pede fonte: estimativas para o Brasil chegam a centenas de milhares.</t>
  </si>
  <si>
    <t xml:space="preserve">'combinam automação (SOAR) e IA de triagem com operação enxuta'. Citar a fonte do déficit (ISC2 ou Brasscom) com o ano.</t>
  </si>
  <si>
    <t xml:space="preserve">exigência de certificação SOC 2 / ISO 27001 / BCB 4.893 para fechar contratos Enterprise</t>
  </si>
  <si>
    <t xml:space="preserve">A Resolução CMN 4.893/2021 é norma de segurança cibernética e nuvem, não certificação. SOC 2 é relatório de auditoria, não certificado.</t>
  </si>
  <si>
    <t xml:space="preserve">'exigência de relatório SOC 2, certificação ISO 27001 ou aderência à Resolução CMN 4.893/2021 para fechar contratos Enterprise'.</t>
  </si>
  <si>
    <t xml:space="preserve">o cliente envia uma base histórica anonimizada de 100.000 eventos dos últimos 90 dias</t>
  </si>
  <si>
    <t xml:space="preserve">Base que exige DPA e cruza dispositivo e identidade é pseudonimizada, não anonimizada, e segue sob a LGPD. A duração diverge: 2 semanas, 2 a 4 (8726) e 30 dias (8736).</t>
  </si>
  <si>
    <t xml:space="preserve">'uma base histórica pseudonimizada, sob contrato de tratamento de dados (DPA)'. Unificar a duração do teste no capítulo.</t>
  </si>
  <si>
    <t xml:space="preserve">(incluindo aquisições estratégicas por grupos globais como Serasa Experian, Mastercard, PSafe/DFE e Tenable)</t>
  </si>
  <si>
    <t xml:space="preserve">O título do callout promete aquisições por Serasa Experian, Mastercard, PSafe/DFE e Tenable, mas nenhum caso as menciona. A única aquisição citada é a da Tempest pela Embraer.</t>
  </si>
  <si>
    <t xml:space="preserve">Conferir quais aquisições aconteceram, quem comprou quem e quando. Incluir esses casos com dados ou cortar o parêntese do título.</t>
  </si>
  <si>
    <t xml:space="preserve">conquistou presença em dezenas de países, reconhecimento consistente nos relatórios globais do Gartner</t>
  </si>
  <si>
    <t xml:space="preserve">Afirmações sobre empresa real sem data nem fonte (Gartner, países, nome 'Segura'). Unico ('centenas de milhões') e Axur ('líder') têm o mesmo problema.</t>
  </si>
  <si>
    <t xml:space="preserve">Conferir e datar: 'citada no Magic Quadrant de PAM do Gartner em 20XX, com clientes em X países (dados da empresa)'.</t>
  </si>
  <si>
    <t xml:space="preserve">Fundada em Venâncio Aires (RS) em 2019 como Combate à Fraude, a **Caf** decidiu combinar biometria facial proprietária</t>
  </si>
  <si>
    <t xml:space="preserve">Cidade e ano de fundação da Caf e a situação atual da Tempest (comprada pela Embraer em 2020) pedem confirmação. A frase encadeia quatro casos com ponto e vírgula.</t>
  </si>
  <si>
    <t xml:space="preserve">Conferir os dados e dar uma frase a cada empresa, ou fazer uma tabela curta: empresa, origem, tese, marco.</t>
  </si>
  <si>
    <t xml:space="preserve">### As Quatro Armadilhas Mortais: Sofrer Vazamento na Própria Startup, Excesso de Falso Positivo no Checkout, Latência Acima do SLA (100ms a 250ms) e Consultoria Disfarçada de SaaS</t>
  </si>
  <si>
    <t xml:space="preserve">Mesma fórmula nos quatro capítulos do trecho (10 vezes no volume), seguida de callout de título quase igual ('As 4 Armadilhas Fatais'). A ordem do título não segue a dos itens.</t>
  </si>
  <si>
    <t xml:space="preserve">Título curto e próprio, como '### Onde as startups de antifraude morrem', e callout sem título repetido.</t>
  </si>
  <si>
    <t xml:space="preserve">Um sistema antifraude que barra 25% dos compradores legítimos para conter 100% das tentativas de ataque</t>
  </si>
  <si>
    <t xml:space="preserve">Repete a 'segunda armadilha' da abertura (linha 8616) com outro número: 15% lá, 25% aqui.</t>
  </si>
  <si>
    <t xml:space="preserve">Remeter à abertura com um só número: 'A startup da abertura, que barrava 15% dos bons compradores, perdeu o contrato em sessenta dias.'</t>
  </si>
  <si>
    <t xml:space="preserve">As métricas de **Falso Positivo (FRR)** e **Falso Negativo (FAR)** são monitoradas por coorte</t>
  </si>
  <si>
    <t xml:space="preserve">Na biometria, FAR é falso aceite, que a linguagem de correspondência chama de falso positivo. A tabela (8687) diz 'Falso Aceite'. A troca confunde.</t>
  </si>
  <si>
    <t xml:space="preserve">'As taxas de falsa rejeição (FRR, bons clientes barrados) e de falso aceite (FAR, fraudes aprovadas) são monitoradas por coorte...'</t>
  </si>
  <si>
    <t xml:space="preserve">certificações **iBeta PAD Nível 1 e 2** no caso de biometria facial/liveness</t>
  </si>
  <si>
    <t xml:space="preserve">O teste iBeta PAD (ISO/IEC 30107-3) cobre ataques de apresentação. A injeção de vídeo, ameaça central do capítulo (8614, 8648), fica de fora.</t>
  </si>
  <si>
    <t xml:space="preserve">Acrescentar teste de detecção de injeção (como os baseados na CEN/TS 18099) e corrigir a linha 8648, que põe a injeção dentro do PAD.</t>
  </si>
  <si>
    <t xml:space="preserve">### Filtro de Alinhamento e Prontidão: Perguntas de Validação Prática</t>
  </si>
  <si>
    <t xml:space="preserve">O filtro vem logo após um checklist (8719) e repete três itens dele: piloto ou retro-análise, efeito de rede e certificação da própria casa.</t>
  </si>
  <si>
    <t xml:space="preserve">Fundir os dois blocos: manter o checklist como auditoria e deixar no filtro só as perguntas de entrada que ele não cobre.</t>
  </si>
  <si>
    <t xml:space="preserve">Com o filtro de *Filtro de Alinhamento e Prontidão: Perguntas de...* implantado em Curitiba, **Henrique** eliminou o improviso comercial</t>
  </si>
  <si>
    <t xml:space="preserve">'o filtro de Filtro', e o parágrafo diz que Henrique já implantou o filtro antes que o leitor o veja: fica entre o título e as perguntas.</t>
  </si>
  <si>
    <t xml:space="preserve">Cortar o parágrafo. Se ficar, depois das perguntas e com arquétipo que faça sentido em antifraude (Lucas e Marina).</t>
  </si>
  <si>
    <t xml:space="preserve">Antes de construir uma startup de cibersegurança, biometria ou prevenção a fraudes no Brasil, passe sua tecnologia por três perguntas de fogo:</t>
  </si>
  <si>
    <t xml:space="preserve">Filtro que se diz anterior à construção exige 30 dias de modo sombra num banco e certificação ISO 27001 ou SOC 2, que só existem depois de construir e vender.</t>
  </si>
  <si>
    <t xml:space="preserve">Dividir como no Cap. 42: perguntas de entrada (comprador, efeito de rede, acesso a dados) e perguntas de escala (modo sombra, certificação). Trocar 'perguntas de fogo' por 'três perguntas'.</t>
  </si>
  <si>
    <t xml:space="preserve">conforme o protocolo do Volume 6</t>
  </si>
  <si>
    <t xml:space="preserve">Remissão vaga. O protocolo de piloto pago com critério de sucesso está no Vol. 6, Cap. 4 (Business Development e parcerias com grandes corporações).</t>
  </si>
  <si>
    <t xml:space="preserve">'conforme o protocolo de piloto pago do Vol. 6, Cap. 4'.</t>
  </si>
  <si>
    <t xml:space="preserve">CAPÍTULO 44</t>
  </si>
  <si>
    <t xml:space="preserve">não pública preço no site</t>
  </si>
  <si>
    <t xml:space="preserve">'pública' (adjetivo) no lugar de 'publica' (verbo), na primeira cena do capítulo.</t>
  </si>
  <si>
    <t xml:space="preserve">'não publica o preço no site'.</t>
  </si>
  <si>
    <t xml:space="preserve">O resultado é imediato: o desenvolvedor bloqueia o número</t>
  </si>
  <si>
    <t xml:space="preserve">A fórmula 'O resultado é imediato:' anuncia a consequência nas aberturas dos Caps. 43 (linha 8616) e 44. Anuncia em vez de mostrar.</t>
  </si>
  <si>
    <t xml:space="preserve">Cortar o anúncio: 'O desenvolvedor bloqueia o número, critica a empresa nas comunidades e adota uma ferramenta que testa em cinco minutos no terminal.'</t>
  </si>
  <si>
    <t xml:space="preserve">Domine **A Engenharia da Cunha Bottom-Up (Developer-Led) para o Cofre Top-Down (Enterprise)**</t>
  </si>
  <si>
    <t xml:space="preserve">Nome longo, metade em inglês, para a ideia que a seção da linha 8779 chama de 'Máquina de Três Estágios' e a linha 8783 de PLG mais PLS. Três nomes, nenhum memorável.</t>
  </si>
  <si>
    <t xml:space="preserve">Escolher um nome curto e usá-lo no capítulo inteiro, por exemplo 'do terminal ao contrato', e explicar PLG e PLS uma vez.</t>
  </si>
  <si>
    <t xml:space="preserve">em Recife e Goiânia, **Rafael e Bia** perceberam logo nas primeiras semanas que dominar *A Regra Invisível do Jogo: Desenvolvedor Odeia...*</t>
  </si>
  <si>
    <t xml:space="preserve">Rafael e Bia são de varejo e D2C. DevTools pede Lucas, ex-engenheiro sênior de banco. O casal só aparece neste molde e no fecho (8875), com título truncado.</t>
  </si>
  <si>
    <t xml:space="preserve">Cortar os dois parágrafos ou trocar por Lucas, contando como ele mesmo, quando programava, ignorava SDRs e escolhia ferramentas pelo terminal.</t>
  </si>
  <si>
    <t xml:space="preserve">Essa adoção iniciada pela base técnica reduz o custo de aquisição comercial</t>
  </si>
  <si>
    <t xml:space="preserve">A seção (8759) promete explicar como a documentação converte, mas tem dois parágrafos e não fala de documentação. 'Essa adoção' não tem antecedente na seção.</t>
  </si>
  <si>
    <t xml:space="preserve">Fundir a seção com a abertura ou escrever o trecho prometido: o que uma boa documentação faz (quickstart, exemplos, erros claros) e como medir a passagem da documentação para o uso.</t>
  </si>
  <si>
    <t xml:space="preserve">portais internos de engenharia (*Internal Developer Portals: IDPs*, como o modelo da brasileira **Abstra**)</t>
  </si>
  <si>
    <t xml:space="preserve">A Abstra é portal interno de engenharia aqui, ferramenta de processos em Python na linha 8845 e LLMOps e orquestração no Cap. 42 (8554). Portal interno é outra categoria.</t>
  </si>
  <si>
    <t xml:space="preserve">Classificar a Abstra só como plataforma de ferramentas internas e automação em Python. Para portal interno, citar exemplo da categoria (como o Backstage, de código aberto).</t>
  </si>
  <si>
    <t xml:space="preserve">precisam nascer integralmente em inglês técnico claro e padronizado.</t>
  </si>
  <si>
    <t xml:space="preserve">Regra absoluta repetida quatro vezes (8751, 8787, 8865, 8881). DevTools de infraestrutura brasileira (Pix, NF-e, eSocial, Open Finance) vendem a devs brasileiros e pedem docs em português.</t>
  </si>
  <si>
    <t xml:space="preserve">'Para mercado global, inglês desde o início. Para APIs de infraestrutura brasileira, português primeiro e inglês depois.' Dizer isso uma vez e cortar as repetições.</t>
  </si>
  <si>
    <t xml:space="preserve">levando empresas líderes da categoria (como Datadog, Snowflake, Twilio e Azion) a operarem historicamente com **NDR entre 115% e 135%+**</t>
  </si>
  <si>
    <t xml:space="preserve">A Twilio caiu para perto de 100% de NDR em 2023 e 2024, e Datadog e Snowflake também recuaram. A Azion é fechada e não divulga. Falta o outro lado: a fatura cai quando o cliente otimiza.</t>
  </si>
  <si>
    <t xml:space="preserve">Datar e atribuir: 'Snowflake e Datadog passaram de 130% no pico de 2021 e 2022'. Tirar a Azion ou citar a fonte. Acrescentar uma frase sobre a onda de otimização de nuvem de 2023.</t>
  </si>
  <si>
    <t xml:space="preserve">réplicas de banco de dados por conta própria: ou pode clicar em um botão e pagar US$ 50 a US$ 5.000/mês</t>
  </si>
  <si>
    <t xml:space="preserve">Dois-pontos no lugar de travessão antes de 'ou' quebra a alternativa. O mesmo padrão aparece em cerca de 11 pontos do trecho.</t>
  </si>
  <si>
    <t xml:space="preserve">'O desenvolvedor pode baixar o código e passar semanas configurando servidores por conta própria. Ou pode clicar num botão e pagar de US$ 50 a US$ 5.000 por mês...'</t>
  </si>
  <si>
    <t xml:space="preserve">*(observado que ferramentas de código baseadas em IA têm margem bruta distinta, conforme o Capítulo 42)*</t>
  </si>
  <si>
    <t xml:space="preserve">Ressalvas enxertadas com 'observado que' e 'observados os' (5 no trecho) soam como remendo de revisão e pesam a frase. Aqui, dentro de célula de tabela.</t>
  </si>
  <si>
    <t xml:space="preserve">Tirar da célula e pôr nota sob a tabela: 'Ferramentas de código com IA têm margem menor por causa da inferência (ver Capítulo 42).'</t>
  </si>
  <si>
    <t xml:space="preserve">conquistando contratos de alto valor com o setor de defesa e forças armadas dos EUA, governos europeus, bancos e hospitais</t>
  </si>
  <si>
    <t xml:space="preserve">Clientes de empresa real (forças armadas dos EUA) e '40 mil estrelas' sem fonte nem data. Azion e Sensedia também vêm sem nenhum número.</t>
  </si>
  <si>
    <t xml:space="preserve">Conferir e datar os clientes divulgados pela própria Rocket.Chat. Dar a cada caso um número verificável: rodada, receita, clientes ou países.</t>
  </si>
  <si>
    <t xml:space="preserve">a licença escolhida (MIT/Apache 2.0 + Open Core proprietário, ou BSL/ELv2) protege a empresa contra a revenda predatória por terceiros?</t>
  </si>
  <si>
    <t xml:space="preserve">MIT e Apache 2.0 deixam terceiros revenderem o núcleo como serviço gerenciado. Só a camada proprietária ou a BSL e a ELv2 protegem. A pergunta sugere o contrário.</t>
  </si>
  <si>
    <t xml:space="preserve">'Você sabe o que sua licença deixa terceiros revenderem? MIT e Apache liberam o núcleo, só a camada proprietária fica protegida. BSL e ELv2 vetam o serviço gerenciado, com risco de fork.'</t>
  </si>
  <si>
    <t xml:space="preserve">Antes de lançar uma DevTool, API ou plataforma de infraestrutura de nuvem, passe o seu produto por três perguntas de fogo:</t>
  </si>
  <si>
    <t xml:space="preserve">As três perguntas repetem itens do checklist das linhas 8864 a 8866 (cinco minutos, divisão PLG e Enterprise, inglês). O mesmo ocorre nos Caps. 43 e 45.</t>
  </si>
  <si>
    <t xml:space="preserve">Manter um só bloco: o checklist como auditoria, ou o filtro com perguntas que o checklist não faz (quem paga, qual a métrica de valor, quanto custa o plano gratuito).</t>
  </si>
  <si>
    <t xml:space="preserve">CAPÍTULO 45</t>
  </si>
  <si>
    <t xml:space="preserve">## CAPÍTULO 45 — HRTECH, FOLHA DE PAGAMENTO, BENEFÍCIOS FLEXÍVEIS, RECRUTAMENTO E FUTURE OF WORK</t>
  </si>
  <si>
    <t xml:space="preserve">O título promete 'Future of Work', em inglês, mas o capítulo não trata de trabalho remoto, IA no emprego ou plataformas. O tema mais próximo é o EOR.</t>
  </si>
  <si>
    <t xml:space="preserve">Trocar por 'E CONTRATAÇÃO GLOBAL' ou escrever a seção prometida, por exemplo sobre agentes de IA no departamento pessoal.</t>
  </si>
  <si>
    <t xml:space="preserve">evolui para **o controle do sistema de registro trabalhista (*Core HR*, ponto e folha) integrado às receitas financeiras de benefícios e serviços ao trabalhador**: quando sua plataforma consolida</t>
  </si>
  <si>
    <t xml:space="preserve">Frase de cerca de 150 palavras com dois parênteses longos, negrito e dois-pontos. A tese do capítulo, sair do PEPM para a receita financeira, se perde.</t>
  </si>
  <si>
    <t xml:space="preserve">Partir em três frases: a cunha (admissão, ponto, benefícios), o destino (sistema de registro mais receita financeira) e o ganho (sair dos R$ 15 por vida). Levar a nota sobre o PAT para a seção de benefícios.</t>
  </si>
  <si>
    <t xml:space="preserve">**Rafael e Bia** tiveram de redesenhar *A Regra Invisível do Jogo: A CLT e o eSocial...* do zero</t>
  </si>
  <si>
    <t xml:space="preserve">Molde com título truncado diz que o casal 'redesenhou uma regra do jogo'. A bíblia faz de Rafael e Bia varejistas: aqui seriam compradores de ponto, folha e PAT, não fundadores de HRTech.</t>
  </si>
  <si>
    <t xml:space="preserve">Cortar ou reescrever com eles como clientes: a rotatividade nas lojas de Recife e no centro de distribuição de Goiânia, o ponto em papel e o passivo trabalhista que isso gera.</t>
  </si>
  <si>
    <t xml:space="preserve">Quando gigantes globais de software de RH (como Gusto, Rippling ou módulos nativos de suites americanas) tentam operar</t>
  </si>
  <si>
    <t xml:space="preserve">A Gusto atende só empresas dos EUA e não tentou operar folha no Brasil. Exemplo impreciso.</t>
  </si>
  <si>
    <t xml:space="preserve">Usar exemplos que de fato chegaram ao Brasil, como Deel, Rippling ou os módulos de folha global das suítes americanas, e conferir cada um.</t>
  </si>
  <si>
    <t xml:space="preserve">monitoramento de saúde ocupacional (SST) e desligamento: precisa ser transmitida em leiautes XML estritos</t>
  </si>
  <si>
    <t xml:space="preserve">Os travessões que isolavam a lista viraram vírgula na abertura e dois-pontos no fecho. O sujeito 'Toda movimentação' se separa do verbo e a frase quebra.</t>
  </si>
  <si>
    <t xml:space="preserve">'Toda movimentação na vida do trabalhador (admissão, alteração salarial, afastamento, CAT, saúde ocupacional e desligamento) precisa ser transmitida ao eSocial em leiaute XML e no prazo.'</t>
  </si>
  <si>
    <t xml:space="preserve">**PAT (Programa de Alimentação do Trabalhador: Lei 14.442/2022 e Decreto 10.854/2021)**</t>
  </si>
  <si>
    <t xml:space="preserve">A abertura (8896) cita 'regulamentação vigente sobre tetos de taxas, prazos de repasse e arranjo aberto' sem nomeá-la. Se houve decreto de 2025 sobre o PAT, ele falta aqui.</t>
  </si>
  <si>
    <t xml:space="preserve">Conferir a regulamentação do PAT em vigor em outubro de 2026 (teto de taxa, prazo de repasse, interoperabilidade, portabilidade) e citar a norma nas linhas 8896, 8932 e 8933.</t>
  </si>
  <si>
    <t xml:space="preserve">permitindo ao trabalhador sacar no dia 15 os dias que já trabalhou, sem juros abusivos de cheque especial</t>
  </si>
  <si>
    <t xml:space="preserve">Falta ressalva: antecipação salarial com taxa pode ser tratada como operação de crédito, e o desconto em folha depende de autorização (CLT, art. 462). Conferir também a Lei 15.179/2025.</t>
  </si>
  <si>
    <t xml:space="preserve">Acrescentar: 'Se cobrar taxa, a antecipação pode ser vista como crédito e exigir instituição autorizada. O desconto em folha precisa de autorização do trabalhador. Valide com advogado.'</t>
  </si>
  <si>
    <t xml:space="preserve">A Lei 15.179, de 24/7/2025, é a conversão da MP 1.292/2025 e mudou a Lei 10.820/2003 para operar o consignado de empregados CLT em plataformas digitais, com registro via eSocial. A frase sobre antecipação salarial é descrição de produto, sem dado errado.</t>
  </si>
  <si>
    <t xml:space="preserve">https://planalto.gov.br/ccivil_03/_ato2023-2026/2025/Lei/L15179.htm</t>
  </si>
  <si>
    <t xml:space="preserve">Com uma rotatividade (*turnover*) estruturalmente alta no Brasil: especialmente em setores intensivos em mão de obra operacional</t>
  </si>
  <si>
    <t xml:space="preserve">Dois-pontos no lugar do travessão que abria o aposto, fechado por vírgula. A oração principal se perde. Os números de 45 e 12 dias vêm sem fonte.</t>
  </si>
  <si>
    <t xml:space="preserve">'Com a rotatividade alta do Brasil, sobretudo em varejo, supermercados, logística, restaurantes, call centers e hospitais, uma grande empresa analisa centenas de milhares de currículos por ano.'</t>
  </si>
  <si>
    <t xml:space="preserve">caráter orientativo inicial em 2025 antes da autuação punitiva em 2026, observadas as dispensas legais para ME e EPP de graus de risco 1 e 2</t>
  </si>
  <si>
    <t xml:space="preserve">Em outubro de 2026 a fase de autuação, prevista para maio de 2026, já deve valer, e o texto fala no futuro. O alcance da dispensa de ME e EPP nos riscos psicossociais pede conferência.</t>
  </si>
  <si>
    <t xml:space="preserve">Conferir o cronograma do MTE e atualizar: 'com autuação desde maio de 2026'. Confirmar se a dispensa de ME e EPP de grau 1 e 2 alcança os riscos psicossociais.</t>
  </si>
  <si>
    <t xml:space="preserve">tema sob escrutínio vinculante do STF no Tema 1389 de repercussão geral, exigindo comprovação estrita de autonomia contratual e ausência de subordinação</t>
  </si>
  <si>
    <t xml:space="preserve">O texto apresenta o resultado como se já decidido. O Tema 1389 estava pendente em 2025 e pode ter sido julgado em 2026, talvez em sentido diferente.</t>
  </si>
  <si>
    <t xml:space="preserve">Conferir o estado do Tema 1389 em outubro de 2026 e reescrever conforme o resultado, com data. Se pendente: 'tema em julgamento no STF, que suspendeu os processos sobre pejotização'.</t>
  </si>
  <si>
    <t xml:space="preserve">~1,0% a 2,0% sobre o volume transacionado (TPV) toda vez que o funcionário passa o cartão na maquininha na função pré-paga em bandeira aberta</t>
  </si>
  <si>
    <t xml:space="preserve">O Cap. 7 (linha 2455) dá teto de 0,7% ao intercâmbio de cartão pré-pago desde abril de 2023 (Resolução BCB 246/2022). A faixa de 1% a 2% passa do teto. A tabela (8966) diz 1,0% a 1,8%.</t>
  </si>
  <si>
    <t xml:space="preserve">Conferir se o cartão de benefícios do PAT tem exceção ao teto. Se não tiver: 'até 0,7% do volume, o teto do BC para pré-pago'. Corrigir a tabela e a conta do ARPU. O Cap. 7 (linha 2398) ainda diz 0,3%: unificar.</t>
  </si>
  <si>
    <t xml:space="preserve">Na função pré-paga comum em bandeira aberta, o intercâmbio tem teto de 0,7% por transação desde 1º/4/2023 (Res. BCB 246/2022). Para o PAT, o Decreto 12.712/2025 fixou teto próprio de 2% de intercâmbio e de 3,6% de MDR, com liquidação em até 15 dias. A faixa de 1% a 2% só cabe na carteira PAT, não no saldo livre.</t>
  </si>
  <si>
    <t xml:space="preserve">https://www.mattosfilho.com.br/unico/regras-tarifas-intercambio-prazos-liquidacao/ | https://okai.com.br/artigo/decreto-n-127122025-impactos-regulatorios-para-empresas-de-meios-de-pagamento</t>
  </si>
  <si>
    <t xml:space="preserve">(remunerados pela taxa Selic / LFT)**; portanto, essa receita financeira acompanha diretamente os ciclos de alta e de queda da **taxa Selic**</t>
  </si>
  <si>
    <t xml:space="preserve">Ponto e vírgula dentro de item de lista esconde uma nova frase que começa em 'portanto'. O capítulo tem cerca de 12 pontos e vírgulas na prosa.</t>
  </si>
  <si>
    <t xml:space="preserve">Pôr ponto: '...títulos públicos federais. Por isso, essa receita acompanha a Selic: engorda a margem com juros de dois dígitos e encolhe quando a taxa cai.'</t>
  </si>
  <si>
    <t xml:space="preserve">Interchange de cartão pré-pago em bandeira aberta + Float financeiro (CDI) + Crédito/Saúde</t>
  </si>
  <si>
    <t xml:space="preserve">A linha 8960 diz que o float rende Selic 'e não títulos privados atrelados ao CDI'. Logo abaixo, a tabela fala em float e rendimento 'CDI'. E repete o intercâmbio acima do teto.</t>
  </si>
  <si>
    <t xml:space="preserve">Trocar 'CDI' por 'Selic' nas duas ocorrências da linha e alinhar o intercâmbio com o teto vigente para pré-pago.</t>
  </si>
  <si>
    <t xml:space="preserve">Como Bem-Estar Corporativo (Wellhub), Benefícios Flexíveis, Admissão e Gestão de Pessoas Ganharam Escala</t>
  </si>
  <si>
    <t xml:space="preserve">O título promete a lição da Wellhub, mas o callout não a menciona. 'Lições das Escalas... Ganharam Escala' repete a palavra.</t>
  </si>
  <si>
    <t xml:space="preserve">Incluir o caso Wellhub (ex-Gympass) com dados conferidos ou tirar do título: '### Casos brasileiros de HRTech e benefícios'.</t>
  </si>
  <si>
    <t xml:space="preserve">historicamente concentrado em três grandes emissores tradicionais de vouchers</t>
  </si>
  <si>
    <t xml:space="preserve">O mercado de vale-refeição costuma ser descrito como concentrado em quatro emissores: Alelo, Ticket, Pluxee (antiga Sodexo) e VR. Os R$ 150 bilhões e a Swile Brasil pedem data.</t>
  </si>
  <si>
    <t xml:space="preserve">Conferir e corrigir: 'concentrado em quatro grandes emissores'. Datar o tamanho do mercado com fonte e confirmar se a Swile ainda opera no Brasil com essa marca.</t>
  </si>
  <si>
    <t xml:space="preserve">como dezenas de milhões de trabalhadores brasileiros já possuem currículo e perfil preenchido na Gupy</t>
  </si>
  <si>
    <t xml:space="preserve">Liderança e números de empresas reais sem fonte nem data: Gupy 'líder' com 'dezenas de milhões' de perfis, Sólides como 'império' e 'sistema operacional da PME'.</t>
  </si>
  <si>
    <t xml:space="preserve">Conferir e datar: 'a Gupy diz ter X milhões de candidatos cadastrados (20XX)'. Trocar 'império' por um dado: clientes, receita ou rodada.</t>
  </si>
  <si>
    <t xml:space="preserve">Treinar modelos de triagem que penalizem candidatos por idade, gênero, CEP de moradia ou maternidade expõe a startup e a empresa cliente a ações civis públicas</t>
  </si>
  <si>
    <t xml:space="preserve">Falta ligar ao Cap. 42 (linha 8565): recrutamento com IA é alto risco no PL 2338, com avaliação de impacto e supervisão humana. É a regra que mais pesa sobre ATS com IA.</t>
  </si>
  <si>
    <t xml:space="preserve">Acrescentar: 'No PL 2338, a triagem de candidatos por IA é de alto risco: exige avaliação de impacto, documentação e revisão humana (ver Capítulo 42).'</t>
  </si>
  <si>
    <t xml:space="preserve">passe sua tese por três perguntas de fogo:</t>
  </si>
  <si>
    <t xml:space="preserve">'Perguntas de fogo' (11 vezes no volume, 3 no trecho) é metáfora gasta que repete a abertura de cada filtro.</t>
  </si>
  <si>
    <t xml:space="preserve">'Antes de construir ou escalar uma HRTech, responda a três perguntas:'.</t>
  </si>
  <si>
    <t xml:space="preserve">**DP Obrigatório vs. RH Cosmético:** Seu produto resolve uma dor obrigatória do Departamento Pessoal e do CFO</t>
  </si>
  <si>
    <t xml:space="preserve">As três perguntas repetem o checklist logo acima: vitamina ou analgésico (8995), multiproduto (8996) e regras do PAT (8999). Terceiro capítulo seguido com o mesmo eco.</t>
  </si>
  <si>
    <t xml:space="preserve">Manter só o checklist ou só o filtro. Se ficar o filtro, perguntar o que o checklist não cobre: qual o primeiro canal (o contador?), qual a cunha e quanto custa errar um cálculo.</t>
  </si>
  <si>
    <t xml:space="preserve">CAPÍTULO 46</t>
  </si>
  <si>
    <t xml:space="preserve">### A Regra Invisível do Jogo: No Brasil, o E-Mail Marketing É Coadjuvante, o WhatsApp É o Balcão Universal, mas a Meta É o Senhorio</t>
  </si>
  <si>
    <t xml:space="preserve">"A Regra Invisível do Jogo" abre 73 seções do Vol. 10, com adjetivo da lista proibida e Title Case. A boa imagem do Senhorio se perde num título de 22 palavras.</t>
  </si>
  <si>
    <t xml:space="preserve">### O WhatsApp É o Balcão e a Meta É o Senhorio</t>
  </si>
  <si>
    <t xml:space="preserve">Na construção de uma ferramenta de marketing ou vendas (*MarTech / SalesTech*) no Brasil, reproduzir cegamente um software americano baseado apenas em e-mail frio e formulários web, descobre em noventa dias</t>
  </si>
  <si>
    <t xml:space="preserve">Primeira frase do capítulo sem sujeito. O turista sumiu, e a frase seguinte já o trata como conhecido ("o turista comete o erro oposto"). Provável corte mecânico de aposto.</t>
  </si>
  <si>
    <t xml:space="preserve">O turista que copia um software americano de e-mail frio e formulário web para vender MarTech no Brasil descobre em noventa dias que a taxa de resposta aqui é uma fração da americana.</t>
  </si>
  <si>
    <t xml:space="preserve">Quando percebe que 99% dos smartphones brasileiros têm o WhatsApp na tela inicial</t>
  </si>
  <si>
    <t xml:space="preserve">A pesquisa Panorama Mobile Time/Opinion Box mede o WhatsApp instalado, não na tela inicial. O Cap. 39 (l. 8100) cita o mesmo dado como "instalado em 99% dos smartphones ativos".</t>
  </si>
  <si>
    <t xml:space="preserve">Quando percebe que o WhatsApp está instalado em 99% dos smartphones do país (Panorama Mobile Time/Opinion Box) e que da clínica da esquina ao grande banco todos fecham negócio por ali...</t>
  </si>
  <si>
    <t xml:space="preserve">Por essa razão, *playbooks* norte-americanos apoiados exclusivamente em sequências de *cold e-mail*, SMS e formulários web passivos apresentam taxas de resposta reduzidas</t>
  </si>
  <si>
    <t xml:space="preserve">A seção abre com conectivo sem antecedente, e a frase seguinte fala em "Essa onipresença móvel" sem apresentá-la. O parágrafo do dado foi cortado ou subiu para a abertura.</t>
  </si>
  <si>
    <t xml:space="preserve">Abrir a seção com o dado ("O WhatsApp está em 99% dos smartphones, e é por ele que o brasileiro compra") e cortar a frase de "Por essa razão", que repete a abertura do capítulo (l. 9023).</t>
  </si>
  <si>
    <t xml:space="preserve">Essa hiperconcentração conversacional cria um problema estrutural gigantesco para as empresas brasileiras: e a maior oportunidade de mercado para fundadores de MarTech e SalesTech no país:</t>
  </si>
  <si>
    <t xml:space="preserve">Travessão trocado por dois-pontos gera ": e" e dois dois-pontos na mesma frase. O mesmo defeito está no título da l. 9033 ("WhatsApp: e Como") e em ": gerando" (l. 9100).</t>
  </si>
  <si>
    <t xml:space="preserve">Essa concentração cria um problema estrutural para as empresas brasileiras. E abre a maior oportunidade de mercado para quem faz MarTech e SalesTech no país. São três frentes:</t>
  </si>
  <si>
    <t xml:space="preserve">por que 80% das conversas morrem sem fechamento</t>
  </si>
  <si>
    <t xml:space="preserve">Porcentagem exata sem fonte dentro de uma lista do que a diretoria não sabe medir. Se ninguém mede, de onde vem o 80%?</t>
  </si>
  <si>
    <t xml:space="preserve">por que a maioria das conversas morre sem fechamento</t>
  </si>
  <si>
    <t xml:space="preserve">### As Quatro Minas de Receita: Conversational Commerce/Agentes SDR, CRM/Revenue Intelligence, Automação/CDP e Retail Media/Influência</t>
  </si>
  <si>
    <t xml:space="preserve">O título promete influência e revenue intelligence, mas o bloco 4 trata de DOOH e o 3 de engajamento de vendas e dados B2B. A ordem também não bate com o corpo.</t>
  </si>
  <si>
    <t xml:space="preserve">### As Quatro Minas de Receita: Conversacional, Automação e CRM, Dados e Engajamento B2B, Retail Media e DOOH</t>
  </si>
  <si>
    <t xml:space="preserve">Constitui a infraestrutura que conecta marcas e equipes de vendas aos canais de mensageria</t>
  </si>
  <si>
    <t xml:space="preserve">Sobrepõe o Cap. 39, seção 2.4 (l. 8098 a 8100): mesmo CRM WhatsApp-first, mesmo dado de 99% e a mesma lista de empresas (Blip, Zenvia, Agendor, Ploomes).</t>
  </si>
  <si>
    <t xml:space="preserve">Concentrar o tema no Cap. 46 e reduzir a seção 2.4 do Cap. 39 a duas linhas com remissão para cá.</t>
  </si>
  <si>
    <t xml:space="preserve">transações comerciais da própria empresa cliente)* *(observada a diretriz da Meta em vigor desde janeiro de 2026 que veda assistentes de IA de propósito geral</t>
  </si>
  <si>
    <t xml:space="preserve">O parêntese sobre a regra da Meta aparece duas vezes seguidas, colado antes do texto do item. Inserção mecânica de edição que vazou para o leitor.</t>
  </si>
  <si>
    <t xml:space="preserve">Apagar a cópia e levar a ressalva para o fim do item, em frase própria: "Desde janeiro de 2026, a Meta proíbe na API assistentes de IA de propósito geral. Agentes que atendem e vendem pela própria empresa seguem permitidos."</t>
  </si>
  <si>
    <t xml:space="preserve">Focada em multiplicar a produtividade de máquinas de vendas consultivas B2B (*Inside Sales*, SDRs, BDRs e *Account Executives*):</t>
  </si>
  <si>
    <t xml:space="preserve">Jargão de vendas em inglês empilhado sem razão técnica. O capítulo repete o padrão (Time-to-First-Value, Fill Rate, Closed-Loop, Dark Funnel, handoff).</t>
  </si>
  <si>
    <t xml:space="preserve">Serve às equipes de venda consultiva B2B: pré-vendedores (SDR e BDR) e executivos de contas. Manter em inglês só as siglas que o mercado brasileiro já usa, como SDR, CRM e ROAS.</t>
  </si>
  <si>
    <t xml:space="preserve">atualizam automaticamente os campos do CRM (onde pesquisas de *State of Sales* da Salesforce apontam que representantes gastam cerca de 70% da semana em tarefas não ligadas à venda direta)</t>
  </si>
  <si>
    <t xml:space="preserve">"onde" prende o dado ao CRM, mas o dado mede o tempo do vendedor fora da venda e é o motivo da automação. Falta a edição do relatório, e o número muda de uma para outra.</t>
  </si>
  <si>
    <t xml:space="preserve">...e preenchem o CRM sozinhas. Pela pesquisa State of Sales da Salesforce (citar a edição), o vendedor passa cerca de 70% da semana em tarefas que não são venda.</t>
  </si>
  <si>
    <t xml:space="preserve">operam em um mercado de margens brutas altíssimas (70% a 85% para o varejista)</t>
  </si>
  <si>
    <t xml:space="preserve">No texto a margem de 70% a 85% é do varejista. Na tabela (l. 9097), a mesma faixa vira margem da startup de tecnologia. O leitor não sabe de quem é o número nem de onde vem.</t>
  </si>
  <si>
    <t xml:space="preserve">Separar as duas margens e dar fonte: quanto o varejista retém da receita de mídia e, na tabela, a margem bruta típica do fornecedor de tecnologia.</t>
  </si>
  <si>
    <t xml:space="preserve">Construir sobre o ecossistema do WhatsApp exige domínio cirúrgico da estrutura de custos da Meta.</t>
  </si>
  <si>
    <t xml:space="preserve">Adjetivo da lista proibida. O capítulo acumula outros: gigantesco (l. 9039), altíssimas (l. 9078), Mortais (l. 9115), "IA invisível" (l. 9121).</t>
  </si>
  <si>
    <t xml:space="preserve">Quem constrói sobre o WhatsApp precisa conhecer a tabela de preços da Meta linha por linha.</t>
  </si>
  <si>
    <t xml:space="preserve">**Serviço** (respostas a conversas iniciadas organicamente pelo usuário dentro da janela aberta de 24 horas): isenta de cobrança por mensagem da Meta.</t>
  </si>
  <si>
    <t xml:space="preserve">Falta a janela gratuita de 72 horas aberta por anúncio Click-to-WhatsApp, que o próprio capítulo vende como porta de entrada. Ela muda a conta de margem da tabela.</t>
  </si>
  <si>
    <t xml:space="preserve">Acrescentar: "Conversa aberta por anúncio Click-to-WhatsApp fica 72 horas sem cobrança, inclusive de templates." Conferir a regra vigente da Meta.</t>
  </si>
  <si>
    <t xml:space="preserve">ROAS das campanhas de WhatsApp (8x–25x em recuperação), Taxa de leitura (&gt; 80%), Conversão no chat (5%–18%)</t>
  </si>
  <si>
    <t xml:space="preserve">Faixas de benchmark com precisão de relatório e nenhuma fonte. A tabela repete o padrão em churn, NRR, DAU/MAU, CTR e ROAS closed-loop.</t>
  </si>
  <si>
    <t xml:space="preserve">Dar a fonte de cada faixa (relatório de BSP, Meta ou pesquisa setorial, com ano) ou reduzir a ordem de grandeza com a ressalva "referência de mercado, varia por setor e ticket".</t>
  </si>
  <si>
    <t xml:space="preserve">qualquer atualização de protocolo derruba todos os clientes simultaneamente, e os números de telefone dos seus clientes acabam banidos permanentemente pelo algoritmo anti-spam do WhatsApp: gerando processos</t>
  </si>
  <si>
    <t xml:space="preserve">Repete a frase anterior ("interrupções simultâneas e bloqueios definitivos"). ": gerando" é sobra de travessão. Banimento permanente e processo aparecem como certos.</t>
  </si>
  <si>
    <t xml:space="preserve">Uma atualização de protocolo derruba todos os clientes no mesmo dia. Os números podem ser banidos pelo antispam do WhatsApp, e o cliente que perde o principal canal de vendas tem motivo para processar você.</t>
  </si>
  <si>
    <t xml:space="preserve">**Blip (Take Blip) e Zenvia:** Como detalhado no Capítulo 39, nascidas na era do SMS corporativo, reinventaram-se como líderes globais</t>
  </si>
  <si>
    <t xml:space="preserve">O Cap. 39 (l. 8100) só lista Blip e Zenvia entre outros nomes, sem detalhar a origem no SMS. "Líderes globais" exagera o porte das duas fora da América Latina.</t>
  </si>
  <si>
    <t xml:space="preserve">Blip e Zenvia (citadas também no Cap. 39) nasceram no SMS corporativo e se reinventaram como plataformas de mensageria conversacional, entre os maiores parceiros do WhatsApp na América Latina.</t>
  </si>
  <si>
    <t xml:space="preserve">Pioneiras em estruturar a categoria de *Pre-Sales / Sales Engagement* no Brasil (posteriormente consolidadas no ecossistema de performance comercial)</t>
  </si>
  <si>
    <t xml:space="preserve">O parêntese não diz quem comprou ou absorveu Exact Sales e Meetime, nem quando. Parece contornar um fato não confirmado.</t>
  </si>
  <si>
    <t xml:space="preserve">Nomear comprador e ano de cada operação, se houve. Sem fonte, cortar o parêntese.</t>
  </si>
  <si>
    <t xml:space="preserve">(*Configure, Price, Quote*, destaque da Ploomes, adquirida pela Sankhya)</t>
  </si>
  <si>
    <t xml:space="preserve">A aquisição da Ploomes pela Sankhya precisa de confirmação e de ano. Erro sobre empresa nomeada desacredita a lista inteira.</t>
  </si>
  <si>
    <t xml:space="preserve">Confirmar a operação e dar o ano. Sem fonte, cortar "adquirida pela Sankhya".</t>
  </si>
  <si>
    <t xml:space="preserve">Enquanto a **Wake** (unidade B2B do grupo LWSA estruturada em 2023 unificando commerce, dados de audiência e marketing de influência, ao lado da consolidação do controle da operação de DOOH pelo conglomerado</t>
  </si>
  <si>
    <t xml:space="preserve">O parêntese da Wake carrega um fato da Eletromidia (controle da Globo em nov/2024). O leitor entende que a Globo comprou o DOOH da LWSA. Dois "enquanto" e ponto e vírgula na frase.</t>
  </si>
  <si>
    <t xml:space="preserve">A Wake, unidade B2B da LWSA criada em 2023, juntou commerce, dados de audiência e influência. A Newtail sustenta redes de retail media de varejistas e farmácias. A Eletromidia passou ao controle da Globo em novembro de 2024.</t>
  </si>
  <si>
    <t xml:space="preserve">Enquanto dados cadastrais públicos de **Pessoas Jurídicas (CNPJs)** têm amparo consolidado para inteligência comercial B2B (observados os direitos dos representantes individuais)</t>
  </si>
  <si>
    <t xml:space="preserve">"Amparo consolidado" exagera. Nome de sócio do QSA, e-mail e celular do decisor são dados pessoais, e o enriquecimento de contatos vendido na tabela (l. 9096) pede base legal documentada.</t>
  </si>
  <si>
    <t xml:space="preserve">Dado de CNPJ não é dado pessoal. Nome do sócio, e-mail e celular do decisor são. Para prospectar com eles, documente o legítimo interesse (teste de balanceamento), informe a origem do dado e ofereça descadastro em um clique.</t>
  </si>
  <si>
    <t xml:space="preserve">O maior inimigo de qualquer software de CRM no mundo não é o concorrente: é a preguiça do vendedor de preencher campos após cada reunião.</t>
  </si>
  <si>
    <t xml:space="preserve">Antítese de molde e generalização ("no mundo"). O callout repete a abertura (l. 9025) e a seção de Conversation Intelligence (l. 9072).</t>
  </si>
  <si>
    <t xml:space="preserve">CRM morre por falta de preenchimento: nenhum vendedor digita 25 campos depois de cada reunião. Cortar o resto do callout, que repete a l. 9072.</t>
  </si>
  <si>
    <t xml:space="preserve">Lucas e Marina só aparecem nos dois moldes (l. 9029 e 9138) e viram fundadores de MarTech, contra a bíblia (tesouraria B2B). O de 9138 ainda corta o filtro entre título e perguntas.</t>
  </si>
  <si>
    <t xml:space="preserve">Trocar os dois moldes por uma cena: Marina vende a plataforma de tesouraria a distribuidores e perde a atribuição das vendas fechadas no WhatsApp do time, como compradora de SalesTech. Ou usar Rafael e Bia, cujo D2C vive de CTWA.</t>
  </si>
  <si>
    <t xml:space="preserve">Sua ferramenta aplica a arquitetura de *Conversation Intelligence* detalhada neste capítulo para registrar reuniões, chamadas e conversas sem sobrecarregar a rotina do vendedor?</t>
  </si>
  <si>
    <t xml:space="preserve">Filtro e checklist remetem ao próprio capítulo ("detalhada neste capítulo", "já descritos", "seção de riscos") em vez de pedir um número. O leitor responde sim sem pensar.</t>
  </si>
  <si>
    <t xml:space="preserve">Que fração dos campos do CRM sua ferramenta preenche sozinha a partir de chamadas e conversas, e quantos minutos por dia devolve ao vendedor? Abaixo de metade dos campos, a adesão continua baixa.</t>
  </si>
  <si>
    <t xml:space="preserve">CAPÍTULO 47</t>
  </si>
  <si>
    <t xml:space="preserve">## CAPÍTULO 47 — CREATOR ECONOMY, MÍDIA DIGITAL, STREAMING, ÁUDIO, INFOPRODUTOS E PLATAFORMAS DE COMUNIDADE</t>
  </si>
  <si>
    <t xml:space="preserve">O título promete streaming e áudio, e a seção de lições (l. 9229) promete podcasts. O corpo trata de infoprodutos, influência e newsletters. Videocast tem duas linhas e não há caso de podcast.</t>
  </si>
  <si>
    <t xml:space="preserve">Tirar STREAMING e ÁUDIO do título ou dar um bloco curto com caso e número (estúdio de videocast, rede de podcasts, live commerce). Na l. 9229, trocar Podcasts por Comunidades.</t>
  </si>
  <si>
    <t xml:space="preserve">### A economia real da Creator Economy: spread financeiro de parcelamento, mídia B2B nichada e comunidades recorrentes</t>
  </si>
  <si>
    <t xml:space="preserve">Título fora do padrão dos Caps. 46 e 48 (caixa de frase) e redundante ("economia da Creator Economy"). O molde da l. 9161 ainda cita o título antigo da abertura.</t>
  </si>
  <si>
    <t xml:space="preserve">### Quem Ganha na Creator Economy: o Parcelamento, a Mídia de Nicho e a Comunidade Paga</t>
  </si>
  <si>
    <t xml:space="preserve">descobrindo que o clique triplicou, o reembolso em sete dias pelo artigo 49 do CDC explodiu e o lucro foi negativo</t>
  </si>
  <si>
    <t xml:space="preserve">"O clique triplicou" diz que os cliques subiram, o que seria bom. A cena quer dizer o custo por clique.</t>
  </si>
  <si>
    <t xml:space="preserve">descobrindo que o custo por clique triplicou, que os pedidos de reembolso em sete dias (art. 49 do CDC) dispararam e que o lucro ficou negativo</t>
  </si>
  <si>
    <t xml:space="preserve">Dois princípios econômicos separam os modelos rentáveis deste setor: nas plataformas transacionais, predomina o **take rate composto**</t>
  </si>
  <si>
    <t xml:space="preserve">Repete o parágrafo anterior (l. 9157) e junta as metades com ponto e vírgula. "Via FIDC próprio" generaliza, e plataforma de infoproduto cobra por venda, não "assinatura de software".</t>
  </si>
  <si>
    <t xml:space="preserve">Fundir 9157 e 9159 e quebrar no ponto: "...a operação de crédito rende mais que a taxa de processamento. Na mídia, paga a audiência própria de nicho..." Trocar "via FIDC próprio" por "com caixa próprio, FIDC ou adquirente".</t>
  </si>
  <si>
    <t xml:space="preserve">começou quando decidiram atacar *A Regra Invisível do Jogo: O Fim do Lançamento...* com métricas reais em vez de premissas otimistas de planilha.</t>
  </si>
  <si>
    <t xml:space="preserve">O molde cita uma seção que não existe no capítulo nem no volume. A abertura atual se chama "A economia real da Creator Economy". O parágrafo foi gerado sobre a versão anterior.</t>
  </si>
  <si>
    <t xml:space="preserve">Cortar o parágrafo. Se o arquétipo ficar, trocar por cena concreta (ver o achado de arquétipo da l. 9261).</t>
  </si>
  <si>
    <t xml:space="preserve">O Brasil figura entre os três maiores mercados do mundo em tempo diário de tela conectada</t>
  </si>
  <si>
    <t xml:space="preserve">Repete a primeira frase do capítulo (l. 9155), 12 linhas antes, sem fonte nas duas. Ranking de "top 3" muda com a métrica e o ano (DataReportal, GWI).</t>
  </si>
  <si>
    <t xml:space="preserve">Dizer uma vez, com métrica e fonte: "O brasileiro passa X horas por dia na internet, o Y maior tempo do mundo (DataReportal, 2026)".</t>
  </si>
  <si>
    <t xml:space="preserve">preparação para concursos e exames médicos)</t>
  </si>
  <si>
    <t xml:space="preserve">"Exames médicos" lê-se como check-up. O sentido provável é prova de residência ou vestibular de medicina.</t>
  </si>
  <si>
    <t xml:space="preserve">preparação para concursos, vestibular de medicina e provas de residência)</t>
  </si>
  <si>
    <t xml:space="preserve">Diferente de um gateway de e-commerce comum, uma plataforma de Creator Economy no Brasil resolve quatro problemas críticos:</t>
  </si>
  <si>
    <t xml:space="preserve">Adjetivo da lista proibida. O capítulo repete: Altíssima Conversão (l. 9186), margens altíssimas (l. 9204), Métricas Críticas (l. 9217), comunidade massiva (l. 9232).</t>
  </si>
  <si>
    <t xml:space="preserve">Diferente de um gateway de e-commerce comum, uma plataforma de Creator Economy resolve quatro problemas:</t>
  </si>
  <si>
    <t xml:space="preserve">o mecanismo de *split payment* fiscal da Reforma Tributária, analisados no Capítulo 27, redesenham progressivamente</t>
  </si>
  <si>
    <t xml:space="preserve">O Cap. 27 do Vol. 10 é Telecomunicações e não analisa split payment. A Reforma IBS/CBS está no Vol. 5, Cap. 2.</t>
  </si>
  <si>
    <t xml:space="preserve">...analisados no Vol. 5, Cap. 2 (Contabilidade, Regimes Fiscais e Tributário Estratégico), redesenham progressivamente).</t>
  </si>
  <si>
    <t xml:space="preserve">dentro de um grupo VIP de WhatsApp, Telegram ou *Close Friends* do Instagram: e removê-lo automaticamente no segundo em que a assinatura vence</t>
  </si>
  <si>
    <t xml:space="preserve">Sobra de travessão em ": e removê-lo". E a API do Instagram não dá acesso à lista de Close Friends, o que põe em dúvida a remoção automática ali.</t>
  </si>
  <si>
    <t xml:space="preserve">...para colocar o assinante em dia num grupo VIP de WhatsApp ou Telegram e tirá-lo sozinho no dia em que a assinatura vence. Confirmar se alguma ferramenta automatiza o Close Friends.</t>
  </si>
  <si>
    <t xml:space="preserve">#### 2. Creator Marketing B2B, Plataformas de Influenciadores, UGC e Monetização em Eventos</t>
  </si>
  <si>
    <t xml:space="preserve">O título promete monetização em eventos, e o bloco só trata de auditoria de audiência e orquestração de campanhas.</t>
  </si>
  <si>
    <t xml:space="preserve">Cortar "e Monetização em Eventos" ou acrescentar um item sobre eventos (venda de ingresso e patrocínio pelo criador).</t>
  </si>
  <si>
    <t xml:space="preserve">(canal proprietário imune a mudanças de algoritmo de rede social), essas empresas alcançam **taxas de abertura de 40% a 55%**</t>
  </si>
  <si>
    <t xml:space="preserve">Desde 2021 o Apple Mail Privacy Protection infla a taxa de abertura, e abas e filtros do Gmail são algoritmo. Também tensiona o Cap. 46, que trata o e-mail como coadjuvante.</t>
  </si>
  <si>
    <t xml:space="preserve">Medir por cliques únicos ou receita por leitor e dizer "canal próprio, menos sujeito a algoritmo". Uma frase de ponte com o Cap. 46: e-mail frio fracassa, newsletter pedida pelo leitor funciona.</t>
  </si>
  <si>
    <t xml:space="preserve">O *spread* entre a taxa de parcelamento/antecipação cobrada na ponta e o custo de capital do FIDC (CDI + pequeno prêmio) representa uma segunda fonte estrutural de receita líquida</t>
  </si>
  <si>
    <t xml:space="preserve">Terceira explicação do mesmo spread de parcelamento (l. 9157, 9159 e aqui), além da tabela. Esta é a versão concreta, com ticket, prazo e custo de capital. As anteriores sobram.</t>
  </si>
  <si>
    <t xml:space="preserve">Manter só este callout como explicação do mecanismo e reduzir as l. 9157 e 9159 a uma frase de tese: "Plataforma de infoproduto é, no fundo, uma financeira de parcelamento."</t>
  </si>
  <si>
    <t xml:space="preserve">Demonstrou no Brasil a força do modelo de mídia via newsletters diárias (atingindo milhões de leitores jovens e profissionais todas as manhãs)</t>
  </si>
  <si>
    <t xml:space="preserve">"Milhões de leitores todas as manhãs" confunde base de inscritos com leitura diária. Faltam número e ano. As "aquisições no setor" também não são nomeadas.</t>
  </si>
  <si>
    <t xml:space="preserve">Dar inscritos, abertura ou cliques e o ano, com fonte (mídia kit ou entrevista do fundador), e nomear uma aquisição. Sem fonte: "uma das maiores newsletters diárias do país".</t>
  </si>
  <si>
    <t xml:space="preserve">### As quatro armadilhas do setor: chargeback (art. 49 do CDC), concentração em grandes criadores, dependência de algoritmo e tributação de cursos vs. e-books</t>
  </si>
  <si>
    <t xml:space="preserve">Chargeback não é o art. 49 do CDC (arrependimento em 7 dias), e o corpo trata os dois como coisas diferentes. O título promete "dependência de algoritmo", e o corpo entrega churn de ferramenta B2C.</t>
  </si>
  <si>
    <t xml:space="preserve">### As Quatro Armadilhas do Setor: Chargeback, Concentração em Grandes Criadores, Tributação de Cursos e Churn de Aspirantes</t>
  </si>
  <si>
    <t xml:space="preserve">O art. 49 do CDC dá ao consumidor o direito de desistir em 7 dias da compra feita fora do estabelecimento comercial, com devolução imediata dos valores. Não trata de chargeback, que é contestação na bandeira do cartão.</t>
  </si>
  <si>
    <t xml:space="preserve">https://www.planalto.gov.br/ccivil_03/leis/l8078compilado.htm</t>
  </si>
  <si>
    <t xml:space="preserve">quando o índice consolidado da conta *master* atinge o **gatilho regulatório de 0,9% a 1,0%** nas bandeiras (como o *Visa Acquirer Monitoring Program*, VAMP, unificado pela Visa em 2025</t>
  </si>
  <si>
    <t xml:space="preserve">0,9% era o limite do antigo VDMP. O VAMP de 2025 soma fraude e disputa e usa outros limites, por lojista e por adquirente. E regra de bandeira é contrato, não regulação.</t>
  </si>
  <si>
    <t xml:space="preserve">Conferir os limites vigentes do VAMP e do programa da Mastercard para o Brasil e trocar "gatilho regulatório" por "limite dos programas de monitoramento das bandeiras", com o ano da regra.</t>
  </si>
  <si>
    <t xml:space="preserve">O VAMP, em vigor desde 1º de abril de 2025, soma fraude e disputas num índice único. O limite excessivo do lojista foi de 2,2% em junho de 2025 e caiu para 1,5% em abril de 2026, e o do adquirente é de 0,5% (acima do padrão) e 0,7% (excessivo) desde janeiro de 2026.</t>
  </si>
  <si>
    <t xml:space="preserve">https://www.nuvei.com/br/postagens/navigating-visas-new-vamp-program</t>
  </si>
  <si>
    <t xml:space="preserve">1. **Risco de concentração nas "Baleias" (*Whale Risk*) e confusão tributária entre e-book e curso:** *(Nota fiscal:</t>
  </si>
  <si>
    <t xml:space="preserve">Numeração quebrada (callout 1, lista 1 e 3, sem 2) e item que junta dois riscos sem relação. A nota tributária entra antes do texto, e a emenda vem em "Além disso, na frente comercial".</t>
  </si>
  <si>
    <t xml:space="preserve">Fazer da tributação um item próprio ("Curso não é e-book: a imunidade da SV 57 não alcança videoaula") e deixar o risco das baleias em outro, sem o parêntese inicial. Numerar de 1 a 4 contando o callout.</t>
  </si>
  <si>
    <t xml:space="preserve">eles passam a exigir taxas comprimidas (2% a 3%)</t>
  </si>
  <si>
    <t xml:space="preserve">A tabela (l. 9219) dá 2,5% a 4,5% para grandes contas, e o texto diz 2% a 3%. O item fala nos 2% maiores produtores, e a tabela, no top 5% do GMV. Nenhum número tem fonte.</t>
  </si>
  <si>
    <t xml:space="preserve">Unificar faixa e recorte (top 2% ou top 5%) entre tabela e texto e citar a origem.</t>
  </si>
  <si>
    <t xml:space="preserve">abaixo de 0,5% a 0,6% das transações, bem distante do teto de monitoramento de 0,8% a 1,0% dos programas de controle das bandeiras</t>
  </si>
  <si>
    <t xml:space="preserve">Quatro passagens, quatro números: teto abaixo de 0,9% (l. 9219), 0,9% a 1,0% (l. 9242 e 9266), 0,8% a 1,0% (aqui). A meta interna também oscila entre 0,5% e 0,6%.</t>
  </si>
  <si>
    <t xml:space="preserve">Definir uma vez, na l. 9242, a meta interna (0,5%) e o limite vigente das bandeiras, com fonte. Nas outras passagens, remeter a esse número sem repetir a faixa.</t>
  </si>
  <si>
    <t xml:space="preserve">evitando bitributação e separando estritamente a contabilidade de livros digitais</t>
  </si>
  <si>
    <t xml:space="preserve">Bitributação é dois entes cobrando o mesmo fato. O risco descrito na l. 9187 é a incidência em cascata. E a pergunta do checklist tem 70 palavras.</t>
  </si>
  <si>
    <t xml:space="preserve">O split e as notas fiscais dividem a receita entre produtor, coprodutor e afiliado na origem, sem incidência em cascata? A receita de e-book (imune, SV 57) fica separada da de curso e mentoria?</t>
  </si>
  <si>
    <t xml:space="preserve">Lucas e Marina (tesouraria B2B) viram operadores de Creator Economy, contra a bíblia, e só aparecem nos moldes das l. 9161 e 9261. Este ainda se mete entre o título do filtro e as perguntas.</t>
  </si>
  <si>
    <t xml:space="preserve">Cortar os dois moldes ou dar uma cena coerente: Marina lança uma newsletter para CFOs de distribuidores como canal de aquisição da plataforma de tesouraria, com leitores e reuniões geradas por mês.</t>
  </si>
  <si>
    <t xml:space="preserve">você continua falando com seus clientes porque é dono do e-mail, WhatsApp e comunidade ativa deles, ou seu negócio evapora?</t>
  </si>
  <si>
    <t xml:space="preserve">Conta o WhatsApp como base própria (também na l. 9253), contra a tese do Cap. 46, em que a Meta é o Senhorio e pode banir os números do cliente na mesma tarde.</t>
  </si>
  <si>
    <t xml:space="preserve">...porque tem a lista de e-mails e os telefones com consentimento e pode levar a conversa para outro canal, ou seu negócio evapora? Acrescentar: "WhatsApp também é terra alugada (Cap. 46)".</t>
  </si>
  <si>
    <t xml:space="preserve">CAPÍTULO 48</t>
  </si>
  <si>
    <t xml:space="preserve">Poucos capítulos exigem uma separação tão rigorosa quanto este:</t>
  </si>
  <si>
    <t xml:space="preserve">Abre com metadiscurso e, no parágrafo seguinte, com pergunta retórica sobre o turista. Os fatos fortes do capítulo (D3 abaixo de 5%, outorga de R$ 30 milhões) ficam em segundo plano.</t>
  </si>
  <si>
    <t xml:space="preserve">Abrir com o fato: "Um estúdio passa três anos num jogo e descobre no lançamento que 95% dos jogadores somem até o terceiro dia. Uma bet paga R$ 30 milhões só pela licença. Os dois mercados parecem vizinhos e não têm nada em comum."</t>
  </si>
  <si>
    <t xml:space="preserve">Nesse mercado, a disciplina operacional divide-se em duas frentes complementares</t>
  </si>
  <si>
    <t xml:space="preserve">Parágrafo de uma frase, com 130 palavras e ponto e vírgula no meio. Chama de "complementares" as frentes que o capítulo manda separar. "Exportar 90% a 95% da receita" não tem fonte.</t>
  </si>
  <si>
    <t xml:space="preserve">Partir em duas frases, uma por mercado, e trocar "complementares" por "sem nada em comum". Dar fonte para a fatia exportada (pesquisa da Abragames, com ano) ou cortar o número.</t>
  </si>
  <si>
    <t xml:space="preserve">Ao estruturarem a frente de **GAMING, ESTÚDIOS DE JOGOS, E-SPORTS, APOSTAS REGULADAS...** a partir de Recife e Goiânia, **Rafael e Bia** esbarraram</t>
  </si>
  <si>
    <t xml:space="preserve">A dupla aparece só por fórmula em 13 playbooks fora do varejo: Geografia, Ciclos, CADE, Política Pública, Crédito, Energytech, Proptech, Saúde, Travel, Funerário, DevTools, HRTech e Gaming.</t>
  </si>
  <si>
    <t xml:space="preserve">Cortar as frases de fórmula. Manter a dupla só nos Caps. 34 e 36, com um parágrafo que use os números dela (Black Friday, saída do Simples, corte de 22%).</t>
  </si>
  <si>
    <t xml:space="preserve">a partir de Recife e Goiânia, **Rafael e Bia** esbarraram exatamente no desafio de *A Regra Invisível do Jogo: A Guerra de Retenção...*</t>
  </si>
  <si>
    <t xml:space="preserve">Rafael e Bia (varejo e D2C) viram operadores de games e apostas, contra a bíblia, e só aparecem nos moldes das l. 9284 e 9382. Arquétipo na frente de bets, sem cena nem ressalva, soa como endosso.</t>
  </si>
  <si>
    <t xml:space="preserve">Cortar os moldes ou usar Rafael e Bia como anunciantes: a marca D2C patrocina um campeonato na Gamers Club e mede o CAC por cupom. Recife também tem a Kokku (l. 9310), gancho natural para Rafael.</t>
  </si>
  <si>
    <t xml:space="preserve">o ecossistema local divide-se em duas cadeias produtivas com dinâmicas distintas.</t>
  </si>
  <si>
    <t xml:space="preserve">A separação entre games e apostas é anunciada cinco vezes antes de qualquer conteúdo (l. 9278, 9282, 9290, 9292 e 9297). O leitor recebe a promessa repetida e espera a entrega.</t>
  </si>
  <si>
    <t xml:space="preserve">Dizer uma vez, na abertura, e cortar as l. 9290 e 9292 até a lista. A l. 9297 ("é o objetivo deste capítulo") sai inteira.</t>
  </si>
  <si>
    <t xml:space="preserve">(habilitando o acesso a editais FINEP/BNDES e, observados os requisitos de cada regime, como a exigência de tributação pelo Lucro Real para a Lei do Bem e aprovação de projetos específicos para a Lei Rouanet</t>
  </si>
  <si>
    <t xml:space="preserve">Parêntese com apostos encadeados que o leitor não consegue seguir. A informação útil, quem pode usar cada incentivo, some no meio.</t>
  </si>
  <si>
    <t xml:space="preserve">O Marco Legal trata o desenvolvimento de jogos como P&amp;D e cultura. Na prática: Lei do Bem só para quem está no Lucro Real, Rouanet e Audiovisual com projeto aprovado, e acesso a editais da Finep e do BNDES. Caça-níquel e aposta ficam fora da lei.</t>
  </si>
  <si>
    <t xml:space="preserve">Trata-se de atividade financeira e de entretenimento de prognósticos e jogos online de quota fixa</t>
  </si>
  <si>
    <t xml:space="preserve">A Lei 13.756/2018 (art. 29) define a aposta de quota fixa como modalidade lotérica, serviço público. Chamá-la de atividade financeira erra a natureza jurídica.</t>
  </si>
  <si>
    <t xml:space="preserve">Trata-se de modalidade lotérica (Lei 13.756/2018, art. 29), explorada por operadores autorizados, em que o apostador arrisca dinheiro real...</t>
  </si>
  <si>
    <t xml:space="preserve">Compreender as regras de cada um desses tabuleiros, e as oportunidades gigantescas de infraestrutura B2B que os cercam, é o objetivo deste capítulo.</t>
  </si>
  <si>
    <t xml:space="preserve">Metadiscurso de manual com adjetivo inflado. O capítulo repete: negócios bilionários (l. 9316), economia massiva (l. 9317), altíssima vazão (l. 9337), Mortais (l. 9359).</t>
  </si>
  <si>
    <t xml:space="preserve">Cortar a frase. A seção seguinte já mostra os tabuleiros.</t>
  </si>
  <si>
    <t xml:space="preserve">Os estúdios brasileiros operam sob três modelos de negócios com perfis de risco muito diferentes:</t>
  </si>
  <si>
    <t xml:space="preserve">Anuncia três modelos, e a lista traz quatro itens. O segundo é uma trava regulatória (ECA Digital e loot boxes), enfiada entre o F2P e o indie e escrita em outro registro.</t>
  </si>
  <si>
    <t xml:space="preserve">Mover o item do ECA Digital para depois da lista, como bloco próprio ("A trava que vale para os três: ECA Digital"), e manter os três modelos juntos.</t>
  </si>
  <si>
    <t xml:space="preserve">sancionado em setembro de 2025 com entrada em vigor após *vacatio legis* em 2026)</t>
  </si>
  <si>
    <t xml:space="preserve">Em outubro de 2026 a lei já deve vigorar, e "em 2026" é vago para regra que trava monetização. A proibição de loot boxes parece vir só do ECA Digital, não do Marco Legal dos Games.</t>
  </si>
  <si>
    <t xml:space="preserve">Dar a data exata de vigência do ECA Digital (confirmar) e atribuir a ele a proibição de loot boxes. Citar o Marco Legal só no que ele exige de fato.</t>
  </si>
  <si>
    <t xml:space="preserve">A proibição de loot boxes em jogos para crianças e adolescentes ou de acesso provável por eles vem do ECA Digital (Lei 15.211/2025, art. 20), em vigor desde 17 de março de 2026. O Marco Legal dos Games (Lei 14.852/2024) não fala em loot boxes, mas exige supervisão parental em jogos com interação (art. 16, VI) e compras bloqueadas por padrão para crianças, salvo consentimento dos pais (art. 17).</t>
  </si>
  <si>
    <t xml:space="preserve">https://www.planalto.gov.br/ccivil_03/_ato2023-2026/2025/lei/L15211.htm | https://www.planalto.gov.br/ccivil_03/_ato2023-2026/2024/lei/l14852.htm</t>
  </si>
  <si>
    <t xml:space="preserve">**FOBIA: St. Dinfna Hotel**, da **Pulsatrix Studios**)</t>
  </si>
  <si>
    <t xml:space="preserve">O trecho fala em recordes de arrecadação puxados por grandes criadores. Isso vale para Enigma do Medo (Cellbit). Para FOBIA, recorde e criador associado precisam de confirmação.</t>
  </si>
  <si>
    <t xml:space="preserve">Confirmar a campanha de FOBIA (plataforma, valor, ano) ou trocar por outro caso verificável. Dar o valor arrecadado por Enigma do Medo no Catarse.</t>
  </si>
  <si>
    <t xml:space="preserve">Estúdios brasileiros de excelência: como a **Kokku**</t>
  </si>
  <si>
    <t xml:space="preserve">Frase partida por dois-pontos no lugar de travessões. O sujeito fica antes do primeiro e o verbo ("vendem") depois do segundo. "A história da Aquiris" vira quem vende, mas a Aquiris é da Epic.</t>
  </si>
  <si>
    <t xml:space="preserve">Estúdios como a Kokku, de Recife (Horizon e Call of Duty, confirmar créditos), vendem esquadrões de engenharia, portabilidade e arte 3D em dólar. A Aquiris, de Porto Alegre (Horizon Chase), fez esse caminho até virar a Epic Games Brasil.</t>
  </si>
  <si>
    <t xml:space="preserve">**BoaCompra** (adquirida pelo PagSeguro)</t>
  </si>
  <si>
    <t xml:space="preserve">A BoaCompra é ligada ao grupo UOL/PagSeguro, mas "adquirida pelo PagSeguro" pode estar impreciso quanto a comprador e ano.</t>
  </si>
  <si>
    <t xml:space="preserve">Confirmar comprador e ano. Se a origem for o UOL: "BoaCompra (do grupo UOL, hoje no PagBank)".</t>
  </si>
  <si>
    <t xml:space="preserve">Com a pressão regulatória global sobre a taxa de 30% cobrada pela Apple e pelo Google nas compras dentro do app</t>
  </si>
  <si>
    <t xml:space="preserve">Fala da pressão global e não diz o que vale no Brasil, onde o CADE tem processo contra as regras de pagamento da Apple. É o dado que decide se o estúdio pode linkar a loja web dentro do app.</t>
  </si>
  <si>
    <t xml:space="preserve">Acrescentar uma frase sobre o estado do caso no CADE em 2026 (confirmar) e o que ele permite: link externo no app, aviso ao usuário, taxa sobre compra fora da loja.</t>
  </si>
  <si>
    <t xml:space="preserve">o Brasil encerrou a era cinzenta das operações *offshore* desregulamentadas</t>
  </si>
  <si>
    <t xml:space="preserve">O próprio capítulo diz que sites .com clandestinos seguem operando (l. 9366), e estimativas de 2025 punham parte grande do mercado fora do regime. "Encerrou" exagera.</t>
  </si>
  <si>
    <t xml:space="preserve">...o Brasil criou um regime de licença que puxa a operação para dentro, mas o mercado ilegal segue grande (dar estimativa com fonte e ano).</t>
  </si>
  <si>
    <t xml:space="preserve">elevada pela LC 224/2025 (de 12% para 13% a partir de abril de 2026, 14% em 2027 e 15% em 2028</t>
  </si>
  <si>
    <t xml:space="preserve">Lei recente que define a margem do setor. Número da LC, escalonamento e data de início pedem conferência. O dado volta na l. 9345 com redação diferente ("13% em 2026").</t>
  </si>
  <si>
    <t xml:space="preserve">Confirmar número, data e escalonamento, dar a fonte uma vez e, na l. 9345, remeter a esta passagem em vez de repetir as alíquotas. Partir o item, hoje uma frase de 150 palavras.</t>
  </si>
  <si>
    <t xml:space="preserve">A LC 224/2025 (art. 9º) mudou a partilha da Lei 13.756/2018: a destinação sobre o GGR passa de 12% para 13% a partir de 1/4/2026, 14% em 2027 e 15% em 2028. A LC 214/2025 põe as apostas no Imposto Seletivo a partir de 2027.</t>
  </si>
  <si>
    <t xml:space="preserve">https://www.planalto.gov.br/ccivil_03/leis/lcp/lcp224.htm</t>
  </si>
  <si>
    <t xml:space="preserve">exclusivamente por transferência eletrônica instantânea (**Pix**, TED ou débito)</t>
  </si>
  <si>
    <t xml:space="preserve">TED não é instantânea e cartão de débito não é transferência. A regra da SPA/MF também admite cartão pré-pago. Conferir a portaria vigente.</t>
  </si>
  <si>
    <t xml:space="preserve">...exclusivamente por Pix, TED, cartão de débito ou pré-pago (confirmar na portaria vigente), entre contas de mesma titularidade...</t>
  </si>
  <si>
    <t xml:space="preserve">são **obrigadas por lei** a contratar uma pilha tecnológica pesada de conformidade B2B</t>
  </si>
  <si>
    <t xml:space="preserve">A lei obriga a ter KYC, biometria, jogo responsável e PLD, não a contratar fornecedor. A operadora pode fazer em casa. O exagero vende o mercado B2B como cativo.</t>
  </si>
  <si>
    <t xml:space="preserve">...são obrigadas por lei a ter uma pilha de conformidade (KYC, biometria, jogo responsável, PLD). A maioria compra pronta, e é aí que entram as startups:</t>
  </si>
  <si>
    <t xml:space="preserve">verificam instantaneamente no DICT/BCB se o CPF da conta de origem é idêntico ao CPF do apostador cadastrado (como **Pay4Fun**, **Paag** e **OKTO**)</t>
  </si>
  <si>
    <t xml:space="preserve">O CPF de quem paga chega na própria mensagem do Pix. O DICT resolve chaves, útil no saque. A Paag aparece aqui e na lista de KYC (l. 9336). Conferir a atividade de cada empresa.</t>
  </si>
  <si>
    <t xml:space="preserve">...que conferem, no depósito, se o CPF do pagador que vem no Pix é o do apostador e, no saque, consultam a chave no DICT antes de pagar.</t>
  </si>
  <si>
    <t xml:space="preserve">tentativa de recuperar perdas na madrugada, uso de limites)</t>
  </si>
  <si>
    <t xml:space="preserve">"Uso de limites" é o que o jogo responsável quer estimular. O sinal de risco é pedir aumento de limite ou bater o limite com frequência.</t>
  </si>
  <si>
    <t xml:space="preserve">tentativa de recuperar perdas na madrugada, pedidos seguidos de aumento de limite)</t>
  </si>
  <si>
    <t xml:space="preserve">e o **NGR (*Net Gaming Revenue*)**: que é o GGR líquido após deduzir a destinação legal sobre o GGR</t>
  </si>
  <si>
    <t xml:space="preserve">Frase de 130 palavras partida por dois-pontos no lugar de travessões. O sujeito ("a diferença entre") fica longe do verbo ("determina"), e o NGR inclui custos que o setor não desconta dele.</t>
  </si>
  <si>
    <t xml:space="preserve">Três frases: "Handle é o total apostado. GGR é o handle menos os prêmios. NGR é o GGR menos a destinação legal e os tributos sobre a receita." Custos de provedor, Pix e KYC entram depois, como custo operacional.</t>
  </si>
  <si>
    <t xml:space="preserve">Os estúdios líderes operam com triagem empírica no primeiro mês</t>
  </si>
  <si>
    <t xml:space="preserve">Callout de exemplo sem exemplo: não nomeia estúdio, jogo nem número real. A Wildlife, citada na l. 9307, seria o caso natural.</t>
  </si>
  <si>
    <t xml:space="preserve">Nomear um estúdio e um jogo cortado no soft launch, com a retenção que levou ao corte (a Supercell fala em público dos jogos que matou). Sem caso, trocar o rótulo de exemplo por dica.</t>
  </si>
  <si>
    <t xml:space="preserve">### As Quatro Armadilhas Mortais: Desenvolver por Anos sem Validar Wishlist, Assinar Contrato Predatório de Publishing, Colapsar no Pico de Lançamento e Prestar Serviço para Bets Ilegais fora do Domínio .bet.br</t>
  </si>
  <si>
    <t xml:space="preserve">Título de 27 palavras em Title Case que resume a seção inteira. O trecho repete o padrão (l. 9115, 9276, 9301, 9343) e o adjetivo "Mortais".</t>
  </si>
  <si>
    <t xml:space="preserve">### Quatro Armadilhas: o Jogo sem Wishlist, o Contrato de Publishing, o Pico de Lançamento e a Bet sem Licença</t>
  </si>
  <si>
    <t xml:space="preserve">sem pelo menos 10.000 a 30.000 *wishlists* resulta em menos de 500 cópias vendidas.</t>
  </si>
  <si>
    <t xml:space="preserve">Determinismo sem fonte. Pela tabela (l. 9350, conversão de 15% a 25% no mês 1), 5 mil wishlists dariam mais de 500 cópias. A tabela pede mais de 15 mil, e aqui o piso é 10 mil.</t>
  </si>
  <si>
    <t xml:space="preserve">Citar a fonte (GameDiscoverCo, com ano) e alinhar com a tabela: "Abaixo de 10 mil wishlists, o lançamento costuma vender poucas centenas de cópias no primeiro mês."</t>
  </si>
  <si>
    <t xml:space="preserve">onde a *publisher* desconta despesas infladas de marketing interno com 70% de comissão antes que o estúdio receba um único centavo de *royalty*</t>
  </si>
  <si>
    <t xml:space="preserve">"Com 70% de comissão" não diz de quem é a comissão nem sobre o quê. O leitor não sabe se o problema é o recoup, a divisão de receita ou os dois.</t>
  </si>
  <si>
    <t xml:space="preserve">Separar as duas cláusulas: o recoup de despesas infladas antes do primeiro royalty e a divisão de receita depois do recoup, cada uma com o que negociar.</t>
  </si>
  <si>
    <t xml:space="preserve">**bloqueio imediato de contas pelo Banco Central, sanções administrativas milionárias e responsabilização criminal por operação ilegal e lavagem de dinheiro**</t>
  </si>
  <si>
    <t xml:space="preserve">O BC não bloqueia conta de startup não regulada. Quem barra a transação é a instituição de pagamento, por ordem da SPA/MF. Explorar aposta sem licença é contravenção, e lavagem é crime à parte.</t>
  </si>
  <si>
    <t xml:space="preserve">...expõe a startup a ter contas encerradas pelas instituições de pagamento, a sanções da SPA/MF e a responder por contravenção (jogo sem autorização) e, se houver, por lavagem de dinheiro.</t>
  </si>
  <si>
    <t xml:space="preserve">aceita **exclusivamente operadores licenciados pela SPA/MF** sob a Lei 14.790/2023, recusando terminantemente qualquer operação clandestina/offshore sem licença federal?</t>
  </si>
  <si>
    <t xml:space="preserve">Ignora as loterias estaduais, que o STF autorizou (ADPFs 492 e 493) e que credenciam operadores dentro do estado. O fornecedor pode recusar cliente legal ou aceitar estadual operando fora da área.</t>
  </si>
  <si>
    <t xml:space="preserve">Acrescentar: operador com licença estadual (Loterj e outras) é legal dentro do estado, com geolocalização. No onboarding, conferir licença, domínio e área autorizada.</t>
  </si>
  <si>
    <t xml:space="preserve">tipicamente D1 menor que 35% a 40% e D7 menor que 12% a 15% em jogos casuais</t>
  </si>
  <si>
    <t xml:space="preserve">Três réguas de corte: tabela com D1 de 35% a 45% e D7 de 15% a 20% (l. 9349), callout com D7 de 15% (l. 9355), filtro com D7 de 12% a 15%. O prazo do teste varia entre duas semanas e 30 dias.</t>
  </si>
  <si>
    <t xml:space="preserve">Fixar uma régua para jogo casual, com fonte e ano, e um prazo de teste, e usar os mesmos números na tabela, no callout, no checklist e no filtro.</t>
  </si>
  <si>
    <t xml:space="preserve">se for B2B de iGaming, audite as portarias técnicas da SPA/MF com três operadoras `.bet.br`.</t>
  </si>
  <si>
    <t xml:space="preserve">"Auditar portarias com operadoras" não diz o que fazer. O ponto e vírgula junta duas tarefas de leitores diferentes.</t>
  </si>
  <si>
    <t xml:space="preserve">Se for B2B de iGaming, entreviste três operadoras .bet.br e pergunte qual exigência das portarias da SPA/MF mais custa a elas hoje.</t>
  </si>
  <si>
    <t xml:space="preserve">ABERTURA DO APARATO</t>
  </si>
  <si>
    <t xml:space="preserve">Este bloco final reúne de forma unificada, sem repetição nos demais volumes, o aparelho de consulta transversal de toda a coleção IGNIÇÃO</t>
  </si>
  <si>
    <t xml:space="preserve">A promessa não vale. Sobram glossários locais no Vol. 3 (l. 3624 e 4143) e no Vol. 5 (l. 1971). O Glossário Antler define Wedge de outro jeito que o verbete da l. 9894.</t>
  </si>
  <si>
    <t xml:space="preserve">Cortar os três glossários locais ou trocá-los por remissão a este Glossário. Levar ao verbete Wedge os quatro elementos da cunha do Vol. 3 (papel, workflow, resultado e comprador) e criar aqui os verbetes que só existem lá, como Scope Instability e Markup.</t>
  </si>
  <si>
    <t xml:space="preserve">o **Glossário Geral de Termos Técnicos (A–Z)**, a **Lista Geral de Abreviações e Siglas**</t>
  </si>
  <si>
    <t xml:space="preserve">O aparato tem cinco nomes: Dicionário Geral Unificado (Vol. 1, l. 50), DICIONÁRIO GERAL (l. 9395), Glossário Geral (l. 9397) e GLOSSÁRIO DE TERMOS TÉCNICOS (l. 9417). A Lista também muda de nome.</t>
  </si>
  <si>
    <t xml:space="preserve">Fixar um nome para cada peça, por exemplo Glossário Geral e Lista de Siglas, e usá-lo igual no Vol. 1 (l. 50), no Sumário do Vol. 10 (l. 125), nesta abertura e nos títulos das seções (l. 9417 e 9911).</t>
  </si>
  <si>
    <t xml:space="preserve">e vigência integral do sistema dual IVA/IBS em 2033</t>
  </si>
  <si>
    <t xml:space="preserve">O IVA dual é a soma de CBS e IBS. "Sistema dual IVA/IBS" trata IVA e IBS como coisas distintas. Em 2033 entra por inteiro o IBS e acabam ICMS e ISS. A CBS já está plena em 2027.</t>
  </si>
  <si>
    <t xml:space="preserve">Trocar por "e vigência integral do IVA dual (CBS e IBS) em 2033, com a extinção do ICMS e do ISS".</t>
  </si>
  <si>
    <t xml:space="preserve">O ano está certo: em 2033 o IBS entra por inteiro e ICMS e ISS são extintos. Mas o IVA dual é a soma de CBS e IBS, e a CBS já é plena desde 2027. 'Sistema dual IVA/IBS' trata IVA e IBS como coisas distintas.</t>
  </si>
  <si>
    <t xml:space="preserve">de redução de benefícios fiscais e adicional no Lucro Presumido (**LC 224/2025**)</t>
  </si>
  <si>
    <t xml:space="preserve">Três verbetes (l. 9409, 9590 e 9688) dependem da LC 224/2025 e do acréscimo de 10% na presunção sobre a receita acima de R$ 5 milhões. Conferir número, vigência e base de cálculo.</t>
  </si>
  <si>
    <t xml:space="preserve">Confirmar na norma publicada o número, a data de efeito para IRPJ e para CSLL e se o acréscimo incide só sobre a parcela acima de R$ 5 milhões. Alinhar os três verbetes e o Cap. 2 do Vol. 5.</t>
  </si>
  <si>
    <t xml:space="preserve">A LC 224, de 26/12/2025, corta 10% dos benefícios fiscais federais e eleva em 10% os percentuais de presunção do Lucro Presumido (32% vira 35,2%) só sobre a receita anual que passar de R$ 5 milhões. Vale desde 1/1/2026 para o IRPJ e desde 1/4/2026 para a CSLL.</t>
  </si>
  <si>
    <t xml:space="preserve">portarias infralegais de agências reguladoras (BCB, CVM, ANPD, ANVISA, ANS, SPA/MF, MAPA, ANEEL)</t>
  </si>
  <si>
    <t xml:space="preserve">BCB e CVM são autarquias, não agências. A SPA/MF é secretaria do Ministério da Fazenda e o MAPA é ministério. BCB e CVM editam resoluções, não portarias.</t>
  </si>
  <si>
    <t xml:space="preserve">Trocar por "normas infralegais de reguladores e órgãos federais (BCB, CVM, ANPD, ANVISA, ANS, SPA/MF, MAPA, ANEEL)".</t>
  </si>
  <si>
    <t xml:space="preserve">Cada verbete traz a definição direta em português, o contexto de aplicação e a remissão para a fase ou capítulo onde o tema é aprofundado.</t>
  </si>
  <si>
    <t xml:space="preserve">46 dos 196 verbetes não têm remissão. Entre eles Churn, CAC Payback, GRR, Rule of 40, Unit economics, Vesting, Cap table, Down round, Lock-up e TAM, todos com casa certa no corpo.</t>
  </si>
  <si>
    <t xml:space="preserve">Acrescentar a remissão que falta. Rule of 40, Unit economics e GRR vão à Fase 14 (Vol. 5). Churn e CAC Payback à Fase 12 (Vol. 4). Vesting e Cap table à Fase 18 (Vol. 8) e ao Cap. 12 (Vol. 6). Down round ao Cap. 9 (Vol. 5).</t>
  </si>
  <si>
    <t xml:space="preserve">Glossário unificado dos termos técnicos, financeiros, jurídicos e setoriais utilizados nos dez volumes da coleção, ordenados alfabeticamente de A a Z.</t>
  </si>
  <si>
    <t xml:space="preserve">Termos que dão nome a capítulos não têm verbete: não concorrência (Vol. 8, Cap. 4), recuperação judicial (Vol. 9, Cap. 11), RevOps (Vol. 6, Cap. 3), crowdfunding (Vol. 5, Cap. 14) e aceleradora.</t>
  </si>
  <si>
    <t xml:space="preserve">Criar verbetes curtos com remissão ao capítulo: Não concorrência, Recuperação judicial, Revenue Operations (RevOps), Equity crowdfunding (CVM 88), Aceleradora, Efeitos de rede, Segunda curva e Financiamento não diluitivo.</t>
  </si>
  <si>
    <t xml:space="preserve">Este glossário é a referência canônica de vocabulário do livro.</t>
  </si>
  <si>
    <t xml:space="preserve">Dos 40 termos técnicos mais frequentes no corpo, 7 não têm verbete: SaaS (696 menções), marketplace (302), pricing ou precificação (235), IBS/CBS (225), capital de giro, CNPJ e Marco Legal.</t>
  </si>
  <si>
    <t xml:space="preserve">Criar os sete verbetes. O Sumário (l. 125) promete "os termos mais usados na coleção". Se o tamanho preocupar, verbetes setoriais de uso raro, como Basis ou DDGS, podem ficar só no capítulo de origem.</t>
  </si>
  <si>
    <t xml:space="preserve">Contrato parassocial (regido pelo art. 118 da Lei 6.404/1976)</t>
  </si>
  <si>
    <t xml:space="preserve">O art. 118 da LSA rege o acordo de acionistas. Na Ltda, o acordo de quotistas só se apoia nele se o contrato social adotar a regência supletiva da LSA (CC, art. 1.053, parágrafo único).</t>
  </si>
  <si>
    <t xml:space="preserve">Escrever "regido pelo art. 118 da Lei 6.404/1976 nas S.A. e, nas Ltda, pelo Código Civil e pelo contrato social, que pode adotar a LSA como regência supletiva".</t>
  </si>
  <si>
    <t xml:space="preserve">Capítulo 12 (Rede, Mentores e Advisors: Como Construir o Capital Humano do Empreendedor) (Vol. 1)]] (rede de advisors, contrato FAST e ativação desde estágio zero)</t>
  </si>
  <si>
    <t xml:space="preserve">Três formatos de rótulo convivem: "Capítulo N (Vol. X)" (113 casos), "Capítulo N" sem volume (38) e título inteiro em Title Case seguido de descrição (18). Os longos ocupam duas linhas.</t>
  </si>
  <si>
    <t xml:space="preserve">Usar só "Capítulo N (Vol. X)" e, quando ajudar, um complemento curto fora do link.</t>
  </si>
  <si>
    <t xml:space="preserve">Ponto crítico da etapa de ativação no funil AARRR.</t>
  </si>
  <si>
    <t xml:space="preserve">Adjetivos da lista proibida voltam nas definições: "ponto crítico" (l. 9440), "envolvimento profundo nos detalhes críticos" (l. 9622), "parcela crítica" (l. 9740), "decisões críticas" (l. 10233).</t>
  </si>
  <si>
    <t xml:space="preserve">Trocar por termo neutro: "Marca o fim da etapa de ativação no funil AARRR", "envolvimento direto nos detalhes do produto", "parte relevante do custo", "decisões de alto impacto".</t>
  </si>
  <si>
    <t xml:space="preserve">Capacidade de uma empresa de explorar o modelo atual (exploit) e explorar novos modelos (explore) simultaneamente.</t>
  </si>
  <si>
    <t xml:space="preserve">A tradução usa "explorar" para exploit e para explore. A definição fica circular e perde a distinção que dá sentido ao conceito.</t>
  </si>
  <si>
    <t xml:space="preserve">Capacidade de uma empresa de extrair o máximo do modelo atual (exploitation) enquanto testa modelos novos (exploration), ao mesmo tempo e com estruturas separadas.</t>
  </si>
  <si>
    <t xml:space="preserve">transformada de Autoridade em Agência pela MP 1.317/2025</t>
  </si>
  <si>
    <t xml:space="preserve">Medida provisória caduca se não virar lei no prazo. Conferir se a MP 1.317/2025 foi convertida. O corpo ainda chama a ANPD de "Autoridade Nacional de Proteção de Dados" em 6 trechos (Vols. 5 e 8).</t>
  </si>
  <si>
    <t xml:space="preserve">Citar a lei de conversão, se houver, ou o status atual da MP. Depois alinhar o nome nos 6 trechos do corpo que ainda dizem "Autoridade".</t>
  </si>
  <si>
    <t xml:space="preserve">A MP 1.317/2025 foi convertida na Lei 15.352, de 25 de fevereiro de 2026, que transformou a ANPD em Agência Nacional de Proteção de Dados, autarquia de natureza especial incluída na Lei das Agências Reguladoras. O Decreto 12.622/2025 a fez fiscal do ECA Digital.</t>
  </si>
  <si>
    <t xml:space="preserve">https://www.planalto.gov.br/ccivil_03/_ato2023-2026/2026/lei/L15352.htm</t>
  </si>
  <si>
    <t xml:space="preserve">Originada por David Bland (2019). Ver Framework: Assumption Mapping (David J. Bland, 2019) (Fase 7, Vol. 3).</t>
  </si>
  <si>
    <t xml:space="preserve">O título do framework no corpo (Vol. 3, l. 615) credita David J. Bland e Alexander Osterwalder (2019). O verbete tira Osterwalder e diz que a técnica nasceu em 2019, ano do livro.</t>
  </si>
  <si>
    <t xml:space="preserve">Escrever "Técnica de David J. Bland, sistematizada com Alexander Osterwalder em Testing Business Ideas (2019)" e usar a mesma autoria no Índice de Frameworks.</t>
  </si>
  <si>
    <t xml:space="preserve">|Capítulo 4]] e [[#CAPÍTULO 7</t>
  </si>
  <si>
    <t xml:space="preserve">38 remissões a capítulos do Vol. 10 têm só "Capítulo N", sem volume. Num glossário da coleção inteira, "Capítulo 4" ou "Capítulo 7" existe em nove volumes.</t>
  </si>
  <si>
    <t xml:space="preserve">Padronizar o rótulo como "Capítulo 4 (Vol. 10)", igual às outras 113 remissões. Vale para BCB, BaaS, Pix, CPR, Barter, Basis, Consórcio, FIDC, Drex e os demais verbetes setoriais.</t>
  </si>
  <si>
    <t xml:space="preserve">Ver Framework: Blitzscaling (Reid Hoffman &amp; Chris Yeh, 2018) (Fase 15, Vol. 6).</t>
  </si>
  <si>
    <t xml:space="preserve">12 remissões a frameworks ficam em texto corrido, sem link, ao lado de 168 remissões clicáveis. O Índice de Frameworks já usa link para os mesmos destinos.</t>
  </si>
  <si>
    <t xml:space="preserve">Converter em link para o título do framework, como no Índice. Exemplo: link para "Framework: Blitzscaling (Reid Hoffman &amp; Chris Yeh, 2018)" no Vol. 6, com rótulo "Framework: Blitzscaling (Fase 15, Vol. 6)".</t>
  </si>
  <si>
    <t xml:space="preserve">(burn bruto = total de saídas; burn líquido = saídas menos entradas operacionais do mês)</t>
  </si>
  <si>
    <t xml:space="preserve">O ponto e vírgula, proibido pelo autor, aparece 12 vezes no trecho, quase sempre entre itens de enumeração (l. 9486, 9564, 9664, 9698, 9700, 9780, 9900 e 10031).</t>
  </si>
  <si>
    <t xml:space="preserve">Trocar por ponto ou vírgula. Exemplo: "(burn bruto é o total de saídas. Burn líquido é o total de saídas menos as entradas operacionais do mês)".</t>
  </si>
  <si>
    <t xml:space="preserve">Referência: ≤ 12 meses B2C, ≤ 18 meses B2B enterprise.</t>
  </si>
  <si>
    <t xml:space="preserve">O corpo é mais rígido com B2C: até 6 meses em SaaS B2C (Vol. 4, l. 999) e 6 a 12 meses em B2C contra 12 em B2B PME (l. 1427). O verbete dobra o teto do B2C e omite PME.</t>
  </si>
  <si>
    <t xml:space="preserve">Referência: até 6 meses em B2C, até 12 meses em B2B PME e mid-market, até 18 meses em enterprise com ACV alto. Incluir a fórmula CAC ÷ (receita mensal × margem bruta) e remissão à Fase 12 (Vol. 4).</t>
  </si>
  <si>
    <t xml:space="preserve">Instrumento previsto no Marco Legal das Startups (LC 182/2021, art. 5º, § 1º, I)</t>
  </si>
  <si>
    <t xml:space="preserve">O inciso I cobre só a opção de subscrição, com a startup. A de compra é o inciso II e o dinheiro vai ao sócio (Vol. 8, l. 447). Os Vols. 5 (l. 6400) e 10 (l. 6705) expandem COCP só como "Compra".</t>
  </si>
  <si>
    <t xml:space="preserve">Separar a opção de subscrição (inciso I), que capitaliza a empresa e é a mais próxima do SAFE, da opção de compra (inciso II), entre investidor e sócios. Fixar uma expansão de COCP e usá-la nos Vols. 5, 8 e 10.</t>
  </si>
  <si>
    <t xml:space="preserve">Equivale ao inglês cofundador; este livro adota o termo em português.</t>
  </si>
  <si>
    <t xml:space="preserve">A troca automática de co-founder por cofundador atingiu a própria definição. A frase diz que o termo inglês é "cofundador".</t>
  </si>
  <si>
    <t xml:space="preserve">Equivale ao inglês co-founder. Este livro adota o termo em português.</t>
  </si>
  <si>
    <t xml:space="preserve">Capítulo 11 (Vol. 8) (Compliance e Anticorrupção para Startups) trata de Compliance e Anticorrupção em profundidade.</t>
  </si>
  <si>
    <t xml:space="preserve">A remissão repete o título, não tem link e foge do padrão "Ver ..." dos outros verbetes.</t>
  </si>
  <si>
    <t xml:space="preserve">Ver Capítulo 11 (Vol. 8), com link, e Capítulo 9 (Vol. 8) para a parte de dados pessoais.</t>
  </si>
  <si>
    <t xml:space="preserve">(valores originais sujeitos a atualização anual)</t>
  </si>
  <si>
    <t xml:space="preserve">A LC 182/2021 fixa R$ 1,6 milhão no art. 14, § 2º. Conferir se existe norma de correção anual desse teto. O corpo repete "atualizado pelo IPCA" (Vol. 8, l. 658, e Vol. 10, l. 2100).</t>
  </si>
  <si>
    <t xml:space="preserve">Se não houver previsão de correção, cortar o parêntese aqui e no corpo. Se houver, citar a norma e o valor vigente em 2026.</t>
  </si>
  <si>
    <t xml:space="preserve">O art. 12, § 3º, da LC 182/2021 diz que os valores do capítulo do CPSI poderão ser atualizados anualmente pelo Executivo federal, pelo IPCA. Teto do CPSI: R$ 1,6 milhão (art. 14, § 2º). Fornecimento: até 5 vezes esse valor (art. 15, § 3º).</t>
  </si>
  <si>
    <t xml:space="preserve">Cláusula societária que permite ao acionista majoritário forçar os minoritários a vender suas participações nas mesmas condições</t>
  </si>
  <si>
    <t xml:space="preserve">Em rodada de VC, o drag-along dispara pelo quórum do acordo, em geral com voto dos investidores, como diz o corpo (Vol. 5, l. 1451 e 5893). "Acionista majoritário" engana o fundador.</t>
  </si>
  <si>
    <t xml:space="preserve">Cláusula do acordo de sócios que permite aos sócios que somem o quórum previsto, em geral maioria com aprovação dos investidores, obrigar os demais a vender nas mesmas condições numa venda aprovada.</t>
  </si>
  <si>
    <t xml:space="preserve">permitindo a startup contratar globalmente sem abrir entidade local</t>
  </si>
  <si>
    <t xml:space="preserve">Falta a crase: o verbo permitir pede "à startup".</t>
  </si>
  <si>
    <t xml:space="preserve">permitindo à startup contratar globalmente sem abrir entidade local.</t>
  </si>
  <si>
    <t xml:space="preserve">Fração do capital social de uma empresa representada por quotas (na LTDA) ou ações (na S.A.).</t>
  </si>
  <si>
    <t xml:space="preserve">Ltda (107 menções), S.A. (104) e SLU não têm verbete nem entrada na Lista, embora a escolha do tipo societário e a transformação em S.A. antes da Série A atravessem os Vols. 5, 8 e 9.</t>
  </si>
  <si>
    <t xml:space="preserve">Criar "Sociedade limitada (Ltda) e SLU" e "Sociedade anônima (S.A.)", com responsabilidade dos sócios, governança, quando migrar e remissão à Fase 18 e ao Cap. 1 do Vol. 8. Fixar uma grafia (Ltda) nos verbetes.</t>
  </si>
  <si>
    <t xml:space="preserve">Tipicamente reserva de 10-20% do cap table para o pool.</t>
  </si>
  <si>
    <t xml:space="preserve">O Vol. 5 fala em 5% a 10% no Seed e 10% a 15% na Série A (l. 1433) e chama 20% de excesso (l. 5798). O Vol. 6 diz 10% a 20% (l. 6799). O verbete adota um lado sem avisar.</t>
  </si>
  <si>
    <t xml:space="preserve">Alinhar os Vols. 5 e 6 numa régua por estágio, por exemplo 5% a 10% no Seed e 10% a 15% na Série A, com a expansão pré-money como ponto de negociação, e repetir a régua aqui.</t>
  </si>
  <si>
    <t xml:space="preserve">(com aplicação escalonada a partir de dezembro de 2025/2026 conforme o porte do operador)</t>
  </si>
  <si>
    <t xml:space="preserve">O corpo (Vol. 10, l. 1349) diz que a EUDR vale para grandes operadores a partir do fim de 2026. Novo adiamento aprovado no fim de 2025 levou micro e pequenos para 2027. Conferir as datas.</t>
  </si>
  <si>
    <t xml:space="preserve">Se confirmado, escrever "aplicação a partir de 30 de dezembro de 2026 para grandes e médios operadores e de 30 de junho de 2027 para micro e pequenos" e alinhar com o corpo.</t>
  </si>
  <si>
    <t xml:space="preserve">O Regulamento (UE) 2025/2650, publicado em 23/12/2025, adiou a EUDR para 30/12/2026 (médios e grandes operadores) e 30/6/2027 (micro e pequenos). Em maio de 2026 a Comissão confirmou essas datas e não previa novo adiamento.</t>
  </si>
  <si>
    <t xml:space="preserve">https://www.stibbe.com/publications-and-insights/the-amended-eudr-what-has-changed-and-what-has-remained | https://www.greenqueen.com.hk/eu-deforestation-regulation-delay-2026-eudr-simplification-us-trump/</t>
  </si>
  <si>
    <t xml:space="preserve">Capítulo 3 (Modelagem Financeira Operacional Bottom-Up e Projeções por Coortes (Cohorts)) (Vol. 5)]] (modelagem, planejamento e análise de variâncias)</t>
  </si>
  <si>
    <t xml:space="preserve">O Vol. 5 tem capítulo próprio de FP&amp;A, o Cap. 4. O Cap. 3, para onde o verbete manda, não usa a sigla FP&amp;A nenhuma vez.</t>
  </si>
  <si>
    <t xml:space="preserve">Apontar para o Capítulo 4 (Planejamento Financeiro (FP&amp;A), Orçamento e Revenue Forecasting) (Vol. 5) e manter o Cap. 3 como segunda remissão, para modelagem.</t>
  </si>
  <si>
    <t xml:space="preserve">(Fase 19, Vol. 9) e [[IGNICAO-Vol-9-Maturidade-e-Exit#FASE 19</t>
  </si>
  <si>
    <t xml:space="preserve">O verbete remete duas vezes ao mesmo lugar, a Fase 19 (Vol. 9). E "Fenômeno documentado por Clayton Christensen onde empresas" usa "onde" sem sentido de lugar.</t>
  </si>
  <si>
    <t xml:space="preserve">Fenômeno documentado por Clayton Christensen em que empresas bem-sucedidas... Uma remissão só: Ver Framework: Innovator's Dilemma / Disruptive Innovation (Fase 19, Vol. 9), com link.</t>
  </si>
  <si>
    <t xml:space="preserve">No Brasil, a LC 155/2016 e o Marco Legal das Startups (LC 182/2021) blindam o investidor-anjo</t>
  </si>
  <si>
    <t xml:space="preserve">O Marco Legal das Startups aparece em 4 verbetes e, somado às menções à LC 182, 156 vezes no corpo, com capítulo próprio (Vol. 8, Cap. 1). Não tem verbete, e a sigla LC falta na Lista.</t>
  </si>
  <si>
    <t xml:space="preserve">Criar "Marco Legal das Startups (LC 182/2021)": enquadramento de startup (art. 4º), instrumentos do art. 5º, proteção do investidor, sandbox e CPSI. Remeter ao Cap. 1 do Vol. 8 e ao Cap. 32 do Vol. 10.</t>
  </si>
  <si>
    <t xml:space="preserve">a Lei do Software (Lei 9.609/1998) transfere automaticamente ao empregador o código feito por empregado ou contratado</t>
  </si>
  <si>
    <t xml:space="preserve">O art. 4º só garante a titularidade quando o código é objeto do contrato ou do cargo. O próprio Vol. 8 (l. 273, 1350 e 1418) exige cessão escrita de todo PJ. O verbete dá falsa segurança.</t>
  </si>
  <si>
    <t xml:space="preserve">Reescrever: a Lei do Software (art. 4º) atribui ao empregador ou contratante o programa feito no escopo do contrato ou do cargo, mas não alcança o que o sócio criou antes do CNPJ nem o que foi feito fora desse escopo. Daí a cessão por escrito.</t>
  </si>
  <si>
    <t xml:space="preserve">Pelo art. 4º da Lei 9.609/1998, salvo estipulação em contrário, pertence ao empregador ou contratante o programa feito durante contrato destinado a isso ou em que a atividade do empregado ou contratado seja prevista. O que for feito sem relação com o contrato e sem recursos do contratante fica com quem o criou (§ 2º).</t>
  </si>
  <si>
    <t xml:space="preserve">No mercado brasileiro, costuma exigir receita anual na faixa de R$ 500 milhões a R$ 1 bilhão, crescimento próximo a 40% ao ano</t>
  </si>
  <si>
    <t xml:space="preserve">O Cap. 16 do Vol. 9 (l. 4557) fixa a régua em receita acima de R$ 300 milhões a R$ 500 milhões, EBITDA positivo ou próximo e três anos de balanços auditados. Não fala em 40% de crescimento.</t>
  </si>
  <si>
    <t xml:space="preserve">Usar a régua do Cap. 16: receita acima de R$ 300 milhões a R$ 500 milhões, rentabilidade à vista e três anos de demonstrações auditadas. Cortar os 40% de crescimento ou dar a fonte.</t>
  </si>
  <si>
    <t xml:space="preserve">Período pós-IPO ou pós-aquisição durante o qual os acionistas (fundadores, investidores) não podem vender suas ações.</t>
  </si>
  <si>
    <t xml:space="preserve">O verbete Acordo de sócios (l. 9428) e o corpo (Vol. 9, l. 4434 e 1940) usam lock-up como trava de venda no acordo de sócios, logo após a rodada. Aqui o termo só vale depois de IPO ou M&amp;A.</t>
  </si>
  <si>
    <t xml:space="preserve">Abrir o verbete: "Trava contratual de venda de participação por prazo definido. Aparece no acordo de sócios após a rodada, no IPO (tipicamente 180 dias) e no M&amp;A (12 a 36 meses)".</t>
  </si>
  <si>
    <t xml:space="preserve">calculada obrigatoriamente sobre a margem bruta e nunca sobre a receita bruta</t>
  </si>
  <si>
    <t xml:space="preserve">O corpo define LTV pela receita em dois lugares: "receita total gerada por cliente" (Vol. 1, l. 596) e "receita líquida por cliente ao longo da vida" (Vol. 4, l. 1426). O leitor recebe duas fórmulas.</t>
  </si>
  <si>
    <t xml:space="preserve">Manter o verbete e corrigir os dois trechos do corpo para margem bruta. Acrescentar remissão ao Framework LTV:CAC Ratio (Fase 14, Vol. 5).</t>
  </si>
  <si>
    <t xml:space="preserve">É o regime ideal para startups em fase de queima de caixa (prejuízo fiscal não paga IRPJ/CSLL)</t>
  </si>
  <si>
    <t xml:space="preserve">O Vol. 5 (l. 2046) manda simular, não escolher de saída. O Lucro Real traz PIS e Cofins não cumulativos de 9,25% e custo contábil maior. Com receita pequena, o Simples costuma sair mais barato.</t>
  </si>
  <si>
    <t xml:space="preserve">Trocar por "Vale simular para startups com prejuízo planejado, margem estreita ou uso da Lei do Bem: prejuízo não gera IRPJ e CSLL e pode ser compensado depois. Compare sempre com Simples e Presumido".</t>
  </si>
  <si>
    <t xml:space="preserve">No Lucro Real o prejuízo fiscal não gera IRPJ nem CSLL. Mas a exclusão da Lei do Bem fica limitada ao lucro do período, então startup no prejuízo não a aproveita, e o Real traz PIS e Cofins não cumulativos e custo contábil maior. Não é regime ideal por definição.</t>
  </si>
  <si>
    <t xml:space="preserve">Em SaaS tradicional, a referência saudável é de 70% a 85%</t>
  </si>
  <si>
    <t xml:space="preserve">A tabela da Fase 12 do Vol. 4 (l. 1428) dá como saudável margem a partir de 60% em SaaS e de 40% em marketplace. O verbete pede 70% e 60%. Uma margem de 50% em marketplace passa num e falha no outro.</t>
  </si>
  <si>
    <t xml:space="preserve">Alinhar as duas réguas. Se a tabela do Vol. 4 marca o piso e o verbete a faixa típica, dizer isso nos dois lugares.</t>
  </si>
  <si>
    <t xml:space="preserve">Não é produto incompleto: é produto deliberadamente mínimo.</t>
  </si>
  <si>
    <t xml:space="preserve">Antítese "não é X, é Y", da lista de vícios que o autor quer cortar.</t>
  </si>
  <si>
    <t xml:space="preserve">É um produto mínimo de propósito, feito para testar hipóteses, e não uma versão inacabada do produto final.</t>
  </si>
  <si>
    <t xml:space="preserve">Referência saudável: ≥ 40 em consumo (B2C) e ≥ 30 em software B2B.</t>
  </si>
  <si>
    <t xml:space="preserve">A tabela do Cap. 8 do Vol. 4 (l. 6437 a 6441) põe o NPS bom de SaaS B2B em 50 ou mais, com média de 35 a 45, e o de app B2C em 45 ou mais. O verbete inverte a ordem e põe o B2B abaixo da média.</t>
  </si>
  <si>
    <t xml:space="preserve">Usar a régua do Cap. 8: NPS bom a partir de 50 em SaaS B2B, de 45 em app B2C e de 40 em e-commerce. Remeter ao Cap. 8 (Vol. 4).</t>
  </si>
  <si>
    <t xml:space="preserve">modalidades como Pix Automático, Pix Cobrança e Pix Garantido</t>
  </si>
  <si>
    <t xml:space="preserve">O Cap. 7 do Vol. 10 (l. 2443) diz que o projeto Pix Garantido saiu da agenda do BCB e que o parcelamento corre por linhas privadas. O verbete o lista como modalidade em uso.</t>
  </si>
  <si>
    <t xml:space="preserve">Cortar o Pix Garantido ou escrever "Pix Automático (desde junho de 2025) e Pix Cobrança. O Pix Garantido saiu da agenda do BCB e o parcelamento é oferta privada".</t>
  </si>
  <si>
    <t xml:space="preserve">No Brasil, situa-se tipicamente entre R$ 500 mil e R$ 3 milhões</t>
  </si>
  <si>
    <t xml:space="preserve">A remissão leva ao Cap. 9 do Vol. 5, que não cita pré-seed. A tabela de faixas por estágio do capítulo (l. 5748) começa no Seed. A faixa do verbete não tem fonte no corpo.</t>
  </si>
  <si>
    <t xml:space="preserve">Incluir o pré-seed na tabela de faixas do Cap. 9 (Vol. 5), com fonte, ou remeter ao Cap. 10 (Vol. 5), onde os métodos Berkus e Scorecard tratam do pré-seed.</t>
  </si>
  <si>
    <t xml:space="preserve">(RFC como mecanismo de escala de decisão técnica)</t>
  </si>
  <si>
    <t xml:space="preserve">O Cap. 4 do Vol. 7, destino da remissão, não menciona RFC. O modelo de RFC está no Cap. 9, Comunicação Interna (l. 4849 a 4876), e a regra de uso na Fase 17 (l. 278).</t>
  </si>
  <si>
    <t xml:space="preserve">Apontar para o Capítulo 9 (Comunicação Interna) (Vol. 7) e para a Fase 17 (Vol. 7).</t>
  </si>
  <si>
    <t xml:space="preserve">e [[IGNICAO-Vol-4-Tracao-e-PMF#CAPÍTULO 11</t>
  </si>
  <si>
    <t xml:space="preserve">O Cap. 11 do Vol. 4 (Pivot), segundo destino, não fala de cenários. O framework está na Fase 19 (Vol. 9, l. 421) e há um Scenario Planning Canvas na Fase 12 (Vol. 4, l. 1821).</t>
  </si>
  <si>
    <t xml:space="preserve">Trocar a segunda remissão pela Fase 12 (Vol. 4), onde está o Scenario Planning Canvas.</t>
  </si>
  <si>
    <t xml:space="preserve">No Brasil, situa-se tipicamente na faixa de R$ 15 milhões a R$ 60 milhões</t>
  </si>
  <si>
    <t xml:space="preserve">O Cap. 9 do Vol. 5 (l. 5748), com fonte ABVCAP e Distrito, dá Série A de R$ 8 milhões a R$ 45 milhões e a Série B a partir de R$ 45 milhões. O teto do verbete cai na Série B do corpo.</t>
  </si>
  <si>
    <t xml:space="preserve">Usar a faixa do Cap. 9 (R$ 8 milhões a R$ 45 milhões) com a mesma fonte, ou atualizar as duas passagens juntas.</t>
  </si>
  <si>
    <t xml:space="preserve">e [[IGNICAO-Vol-6-Receita-e-Pessoas#CAPÍTULO 2</t>
  </si>
  <si>
    <t xml:space="preserve">Três remissões levam a capítulos que não usam o termo: SLG no Cap. 2 (Vol. 6), FAR e FRR no Cap. 48 (Vol. 10) e Investidor-anjo no Cap. 9 (Vol. 5), que o cita uma vez.</t>
  </si>
  <si>
    <t xml:space="preserve">Trocar ou cortar. SLG fica com o Cap. 5 (Vol. 4). FAR e FRR ficam com o Cap. 43. Investidor-anjo vai ao Cap. 1 (Vol. 8) e à seção sobre investimento-anjo do Cap. 2 (Vol. 5, l. 2197).</t>
  </si>
  <si>
    <t xml:space="preserve">Framework: SPADE Decision Framework (Gokul Rajaram, 2014) (Fase 16, Vol. 6)</t>
  </si>
  <si>
    <t xml:space="preserve">O título do framework no corpo (Vol. 6, l. 2177) diz "divulgado em 2015". O verbete diz 2014.</t>
  </si>
  <si>
    <t xml:space="preserve">Conferir a data e usar a mesma no verbete, no título do framework e no Índice de Frameworks.</t>
  </si>
  <si>
    <t xml:space="preserve">(SPIN Selling em vendas consultivas enterprise)</t>
  </si>
  <si>
    <t xml:space="preserve">O Cap. 2 do Vol. 6, segundo destino, não cita SPIN Selling. O método só está na Fase 15 (Vol. 6, l. 622), que o verbete já indica em texto sem link.</t>
  </si>
  <si>
    <t xml:space="preserve">Cortar a remissão ao Cap. 2 e transformar a da Fase 15 em link. Ou acrescentar ao Cap. 2 um trecho que aplique o SPIN à venda enterprise.</t>
  </si>
  <si>
    <t xml:space="preserve">Capítulo 21 (Hardware e Deep Tech: Construir Negócio com Fabricação, Ip e Horizontes Longos)]]</t>
  </si>
  <si>
    <t xml:space="preserve">Falta a remissão principal: o Cap. 2 do Vol. 3 tem TRL no título e explica a escala e a matriz TRL e CRL (l. 3921 e 3966). O rótulo ainda grafa "Ip" no lugar de IP.</t>
  </si>
  <si>
    <t xml:space="preserve">Ver Capítulo 2 (Vol. 3) e Capítulo 21 (Vol. 10). Corrigir "Ip" para "IP". Criar o verbete CRL, que a Lista (l. 10293) já manda consultar no Glossário.</t>
  </si>
  <si>
    <t xml:space="preserve">CAC, LTV, margem por transação, payback period.</t>
  </si>
  <si>
    <t xml:space="preserve">Faltam métricas e peças de rotina usadas no corpo: margem de contribuição (48 menções), North Star Metric (45), Lean Canvas (38), break-even (34), data room (59), good e bad leaver (25).</t>
  </si>
  <si>
    <t xml:space="preserve">Criar esses verbetes com remissão: North Star à Fase 13 (Vol. 4), Lean Canvas à Fase 1 (Vol. 1), margem de contribuição à Fase 12 (Vol. 4), data room à Fase 20 (Vol. 9). Ligar Unit economics a eles.</t>
  </si>
  <si>
    <t xml:space="preserve">divide-se entre *pré-money valuation* (valor da empresa antes da entrada do novo cheque) e *post-money valuation*</t>
  </si>
  <si>
    <t xml:space="preserve">Pre-money e post-money só existem dentro de Valuation, e quem procura em P não acha. A grafia mistura "pré" e "post". O corpo usa pre-money 21 vezes e pré-money 39.</t>
  </si>
  <si>
    <t xml:space="preserve">Criar entradas de remissão "Pre-money, ver Valuation" e "Post-money, ver Valuation" e fixar uma grafia no livro todo, por exemplo pre-money e post-money em itálico.</t>
  </si>
  <si>
    <t xml:space="preserve">Conceito de Fisher e Ury (Getting to Yes, 1981).</t>
  </si>
  <si>
    <t xml:space="preserve">Getting to Yes consagrou o BATNA, mas a sigla ZOPA vem da análise de negociação, em especial de Howard Raiffa (1982). O corpo repete a atribuição no título do framework (Vol. 4, l. 5927).</t>
  </si>
  <si>
    <t xml:space="preserve">Atribuir a ZOPA a Howard Raiffa, The Art and Science of Negotiation (1982), e manter Fisher e Ury no BATNA. Ajustar o título do framework no Vol. 4.</t>
  </si>
  <si>
    <t xml:space="preserve">Fisher e Ury introduziram o BATNA em Getting to Yes (1981). A noção de zona de acordo que deu origem à ZOPA é creditada a Howard Raiffa, em The Art and Science of Negotiation (1982).</t>
  </si>
  <si>
    <t xml:space="preserve">https://www.beyondintractability.org/essay/zopa, https://thinkinsights.net/consulting/zopa-strategy</t>
  </si>
  <si>
    <t xml:space="preserve">LISTA DE ABREVIAÇÕES</t>
  </si>
  <si>
    <t xml:space="preserve">Esta lista traz as mais frequentes em ordem alfabética única</t>
  </si>
  <si>
    <t xml:space="preserve">Faltam siglas muito usadas: LC (181 menções), CNPJ (167), P&amp;D (134), CAPEX e OPEX (109), CPF (105), EMBRAPII (46), IRPF (41), STF e STJ. Já HRBP, listada, não aparece no corpo.</t>
  </si>
  <si>
    <t xml:space="preserve">Incluir LC, MP, CNPJ, CPF, P&amp;D, CAPEX, OPEX, EMBRAPII, IRPF, IRRF, JCP, STF, STJ, CARF, SPE, Ltda, S.A., SLU, BD, OEM, IS, MoM e ETA. Cortar HRBP ou usá-la no corpo.</t>
  </si>
  <si>
    <t xml:space="preserve">**DPO**: Data Protection Officer (encarregado pelo tratamento de dados pessoais sob a LGPD).</t>
  </si>
  <si>
    <t xml:space="preserve">A Lista dá segundo sentido a CFO, CRM, CRO, IP, SPA e SQL, mas não a DPO (Days Payable Outstanding, Vol. 5, l. 594 e 3994), ACT (Acordo Coletivo de Trabalho, Vol. 8, l. 2644), CSD e EV.</t>
  </si>
  <si>
    <t xml:space="preserve">Acrescentar: DPO, em finanças, prazo médio de pagamento (Days Payable Outstanding). ACT, no trabalhista, Acordo Coletivo de Trabalho. CSD, no fiscal, Comunicação de Saída Definitiva. EV, em decisão, valor esperado.</t>
  </si>
  <si>
    <t xml:space="preserve">**ESOP**: Employee Stock Option Plan (plano de opções de compra de ações para colaboradores).</t>
  </si>
  <si>
    <t xml:space="preserve">O Vol. 5 expande ESOP de outras duas formas: Employee Stock Option Pool (l. 5476) e Employee Stock Ownership Plan, "plano de participação acionária" (l. 6400). Nos EUA, este é outro instrumento.</t>
  </si>
  <si>
    <t xml:space="preserve">Manter Employee Stock Option Plan e corrigir as duas passagens do Vol. 5. Na l. 5476, escrever "pool do ESOP".</t>
  </si>
  <si>
    <t xml:space="preserve">**IBS / CBS**: Imposto sobre Bens e Serviços / Contribuição sobre Bens e Serviços</t>
  </si>
  <si>
    <t xml:space="preserve">IBS e CBS (225 menções) só têm sigla, sem verbete. O Imposto Seletivo, que começa em 2027 e já pesa nas apostas (Vol. 10, l. 9331), não está em nenhuma das duas listas.</t>
  </si>
  <si>
    <t xml:space="preserve">Criar no Glossário "IBS e CBS (IVA dual)", com cronograma de 2026 a 2033, crédito amplo e split payment, e "Imposto Seletivo (IS)". Na Lista, abrir entrada própria para CBS sob a letra C.</t>
  </si>
  <si>
    <t xml:space="preserve">**P&amp;L / DRE**: Profit and Loss / Demonstração do Resultado do Exercício.</t>
  </si>
  <si>
    <t xml:space="preserve">Siglas que só aparecem como segunda parte de uma entrada ficam fora da ordem: DRE (108 menções) está em P, CBS em I, SAM e SOM em T, CRL em T, SFO em M.</t>
  </si>
  <si>
    <t xml:space="preserve">Criar entradas curtas de remissão: "DRE, ver P&amp;L / DRE", "CBS, ver IBS / CBS", "SAM e SOM, ver TAM", "CRL, ver TRL", "SFO, ver MFO".</t>
  </si>
  <si>
    <t xml:space="preserve">**TISS / TUSS**: Troca de Informações na Saúde Suplementar</t>
  </si>
  <si>
    <t xml:space="preserve">O nome oficial do padrão da ANS é Troca de Informação em Saúde Suplementar. O Cap. 30 do Vol. 10 repete a forma errada.</t>
  </si>
  <si>
    <t xml:space="preserve">Trocar por "Troca de Informação em Saúde Suplementar" aqui e no corpo.</t>
  </si>
  <si>
    <t xml:space="preserve">A forma do livro é a da norma: a RN ANS 501/2022 (ementa e art. 1º) estabelece o 'Padrão obrigatório para Troca de Informações na Saúde Suplementar - Padrão TISS'. A variante do revisor aparece em páginas de operadoras, não no texto normativo.</t>
  </si>
  <si>
    <t xml:space="preserve">https://www.legisweb.com.br/legislacao/?id=429817</t>
  </si>
  <si>
    <t xml:space="preserve">**TRL / CRL**: Technology Readiness Level / Customer Readiness Level</t>
  </si>
  <si>
    <t xml:space="preserve">O Vol. 3 (l. 3952) define CRL como Commercial Readiness Level, "derivado do modelo KTH". A sigla tem duas expansões no livro. A Lista manda ao Glossário, que não tem verbete CRL.</t>
  </si>
  <si>
    <t xml:space="preserve">Escolher uma expansão e usá-la nos dois lugares. Se a fonte é o KTH Innovation Readiness Level, ficar com Customer Readiness Level e corrigir o Vol. 3. Criar o verbete CRL.</t>
  </si>
  <si>
    <t xml:space="preserve">BIBLIOGRAFIA</t>
  </si>
  <si>
    <t xml:space="preserve">Para obras estrangeiras, registra-se o título original em inglês acompanhado da edição brasileira quando consagrada no país.</t>
  </si>
  <si>
    <t xml:space="preserve">A regra vale para 23 livros e falha em traduções conhecidas, como Business Model Generation (Alta Books), Sprint (Intrínseca), Nudge (Objetiva) e Drive (Motivação 3.0).</t>
  </si>
  <si>
    <t xml:space="preserve">Completar a edição brasileira das obras que o corpo cita com mais frequência ou trocar a regra por "quando o corpo cita a obra pelo título em português".</t>
  </si>
  <si>
    <t xml:space="preserve">BIBLIOGRAFIA (LEITURAS POR FASE)</t>
  </si>
  <si>
    <t xml:space="preserve">Como transformar suposições em apostas *bet-the-company* falsificáveis.</t>
  </si>
  <si>
    <t xml:space="preserve">"Bet-the-company" é a aposta que arrisca a empresa inteira, o oposto do que Blank e Duke ensinam para a Fase 7 (hipóteses baratas de testar). Anglicismo com sentido trocado.</t>
  </si>
  <si>
    <t xml:space="preserve">"Como transformar suposições em apostas explícitas e falsificáveis, com critério de refutação definido antes do teste."</t>
  </si>
  <si>
    <t xml:space="preserve">Validação de usabilidade e recorte cirúrgico de escopo antes da engenharia pesada.</t>
  </si>
  <si>
    <t xml:space="preserve">"Cirúrgico" está na lista de adjetivos inflados que o autor pediu para cortar.</t>
  </si>
  <si>
    <t xml:space="preserve">"Validação de usabilidade e corte de escopo antes da engenharia pesada."</t>
  </si>
  <si>
    <t xml:space="preserve">Fase 19 (Vol. 9)]] – Máquina de Receita, Go-to-Market em Escala e Expansão:** *Predictable Revenue*</t>
  </si>
  <si>
    <t xml:space="preserve">O currículo "das 21 fases" não tem a Fase 15. O item dela leva à Fase 19 (Vol. 9), que reaparece quatro linhas abaixo, com um título que não existe na coleção. A ordem fica 14, 19, 16.</t>
  </si>
  <si>
    <t xml:space="preserve">Apontar o link para a âncora da Fase 15 no arquivo do Vol. 6, com rótulo "Fase 15 (Vol. 6): Máquina de Crescimento e Expansão em Escala". Assim a lista volta a ter as 21 fases na ordem.</t>
  </si>
  <si>
    <t xml:space="preserve">Fase 17 (Vol. 7)]], Operações, Processos e Gestão em Escala:**</t>
  </si>
  <si>
    <t xml:space="preserve">Vinte itens separam fase e título com meia-risca (–), que faz o papel do travessão proibido. O da Fase 17 usa vírgula. O separador muda no meio da lista.</t>
  </si>
  <si>
    <t xml:space="preserve">Usar dois-pontos em todos os 21 itens: "Fase 17 (Vol. 7): Operações, Processos e Gestão em Escala." O negrito do rótulo já separa o título da indicação de leitura.</t>
  </si>
  <si>
    <t xml:space="preserve">### Livros</t>
  </si>
  <si>
    <t xml:space="preserve">Numa amostra de 30 livros nomeados nos Vols. 1 e 2 como fonte de ferramenta ou leitura, 14 faltam. Ex.: The Pyramid Principle, Gamestorming, Contextual Design, Superforecasting.</t>
  </si>
  <si>
    <t xml:space="preserve">Incluir ao menos os livros que originam ferramentas da Oficina: Minto, Treacy e Wiersema, Baghai et al., Conn e McLean, Gray et al., Beyer e Holtzblatt, Cooper, Tetlock e Gardner, Goldratt (A Meta), Kaplan e Norton, Rother, Willink e Babin, Marquet.</t>
  </si>
  <si>
    <t xml:space="preserve">K&amp;S Ranch, 2005 (rascunhos originais de curso em 2003; 2ª ed. Wiley, 2013).</t>
  </si>
  <si>
    <t xml:space="preserve">A 2ª edição, de 2013, saiu pela própria K&amp;S Ranch. A edição da Wiley é de 2020. O Vol. 3 (l. 1322) fala só em "ed. rev. 2013".</t>
  </si>
  <si>
    <t xml:space="preserve">Conferir e, se confirmado: "K&amp;S Ranch, 2005 (versão de curso em 2003, 2ª ed. K&amp;S Ranch, 2013, reedição Wiley, 2020)."</t>
  </si>
  <si>
    <t xml:space="preserve">A 2ª edição de The Four Steps to the Epiphany saiu pela K&amp;S Ranch em 17 de julho de 2013. A Wiley passou a publicar o livro em março de 2020.</t>
  </si>
  <si>
    <t xml:space="preserve">https://oreilly.com/library/view/the-four-steps/9781119690351, https://imusic.fi/books/9780989200509/steve-blank-2013-the-four-steps-to-the-epiphany-hardcover-book</t>
  </si>
  <si>
    <t xml:space="preserve">Cialdini, Robert B. *Influence: The Psychology of Persuasion.* Harper Business, 1984</t>
  </si>
  <si>
    <t xml:space="preserve">A 1ª edição, de 1984, saiu pela William Morrow. A Harper Business publicou as edições revistas de 2006 e 2021.</t>
  </si>
  <si>
    <t xml:space="preserve">"William Morrow, 1984 (edições revistas Harper Business, 2006 e 2021, edição brasileira: As Armas da Persuasão, Sextante)."</t>
  </si>
  <si>
    <t xml:space="preserve">Fisher, Roger, e William Ury. *Getting to Yes: Negotiating Agreement Without Giving In.* Penguin, 1981.</t>
  </si>
  <si>
    <t xml:space="preserve">A 1ª edição, de 1981, saiu pela Houghton Mifflin. A Penguin publicou edições posteriores.</t>
  </si>
  <si>
    <t xml:space="preserve">"Houghton Mifflin, 1981 (edições posteriores Penguin, edição brasileira: Como Chegar ao Sim, Sextante)."</t>
  </si>
  <si>
    <t xml:space="preserve">Ramachandran, Al, Dave Peterson, Christopher Lochhead, e Kevin Maney. *Play Bigger:</t>
  </si>
  <si>
    <t xml:space="preserve">O primeiro autor de Play Bigger é Al Ramadan. O Índice de Frameworks (l. 10760) e o Vol. 2 (l. 4507) grafam "Al Ramadan". A bibliografia contradiz o próprio aparato.</t>
  </si>
  <si>
    <t xml:space="preserve">"Ramadan, Al, Dave Peterson, Christopher Lochhead, e Kevin Maney. Play Bigger..." A ordem alfabética continua certa, entre Rackham e Reichheld.</t>
  </si>
  <si>
    <t xml:space="preserve">Os autores de Play Bigger são Al Ramadan, Dave Peterson, Christopher Lochhead e Kevin Maney (HarperBusiness, 2016). Não existe Al Ramachandran entre eles.</t>
  </si>
  <si>
    <t xml:space="preserve">https://catalog.wake.gov/Record/718133</t>
  </si>
  <si>
    <t xml:space="preserve">Reichheld, Fred. *The Ultimate Question 2.0: How Net Promoter Companies Thrive in a Customer-Driven World.*</t>
  </si>
  <si>
    <t xml:space="preserve">The Ultimate Question 2.0 tem dois autores: Fred Reichheld e Rob Markey. Falta também o artigo de origem do NPS, de 2003, que o Remissivo usa como data (l. 11069).</t>
  </si>
  <si>
    <t xml:space="preserve">"Reichheld, Fred, e Rob Markey. The Ultimate Question 2.0..." e, nos artigos, "Reichheld, Fred. The One Number You Need to Grow. Harvard Business Review 81(12), 2003."</t>
  </si>
  <si>
    <t xml:space="preserve">(Edição brasileira: *Empatia Assertiva.* HSM, 2018.)</t>
  </si>
  <si>
    <t xml:space="preserve">A edição brasileira de Radical Candor parece ser da Alta Books, de 2019. A HSM Editora já não lançava livros em 2018.</t>
  </si>
  <si>
    <t xml:space="preserve">Conferir editora e ano. Se confirmado: "(Edição brasileira: Empatia Assertiva. Alta Books, 2019.)"</t>
  </si>
  <si>
    <t xml:space="preserve">Felin, Teppo, Alfonso Gambardella, e Todd Zenger. "Value Lab: The Theory-Based Approach to Strategy and Entrepreneurship." *Strategy Science*</t>
  </si>
  <si>
    <t xml:space="preserve">Entrada sem ano, volume nem páginas. O corpo cita outro trabalho, "Felin, Gambardella, Stern &amp; Zenger, 2020" (Vol. 1, l. 2805, 2924, 3352 e 3567), ausente da bibliografia.</t>
  </si>
  <si>
    <t xml:space="preserve">Incluir "Felin, T., A. Gambardella, S. Stern e T. Zenger. Lean startup and the business model: Experimentation revisited. Long Range Planning 53(4), 2020" e completar ou cortar a entrada do Value Lab. Conferir os dados.</t>
  </si>
  <si>
    <t xml:space="preserve">(Origem do framework *Cynefin*.)</t>
  </si>
  <si>
    <t xml:space="preserve">O Cynefin nasceu em 1999, na IBM, como dizem o Vol. 1 (l. 763) e o próprio Índice de Frameworks ("1999 e 2007"). O artigo de 2007 popularizou o modelo.</t>
  </si>
  <si>
    <t xml:space="preserve">"(Artigo que levou ao público executivo o framework Cynefin, criado por Snowden em 1999.)"</t>
  </si>
  <si>
    <t xml:space="preserve">French, Adam (Antler). "The Ten Gates: Building an Outlier Company from Day Zero" (antler.co, 2025)</t>
  </si>
  <si>
    <t xml:space="preserve">Fonte de três frameworks do índice (Idea-Wedge-Scale, Committed Next Move e Gates) que o corpo nunca cita. O Vol. 3 chama Idea → Wedge → Scale de "o framework da Antler", não de síntese autoral.</t>
  </si>
  <si>
    <t xml:space="preserve">Confirmar autor, título e data. Depois alinhar a atribuição: ou o Vol. 3 (Caps. 2 e 3) cita a fonte, ou índice e bibliografia tratam os três como método autoral inspirado na Antler, sem obra específica.</t>
  </si>
  <si>
    <t xml:space="preserve">Graham, Paul. "How to Start a Startup." paulgraham.com/start.html, março de 2005.</t>
  </si>
  <si>
    <t xml:space="preserve">Faltam os três ensaios que o Vol. 1 (l. 1270) manda ler "antes de tudo": How to Get Startup Ideas, Do Things That Don't Scale e Startups in 13 Sentences. Só 7 ensaios de Graham entram.</t>
  </si>
  <si>
    <t xml:space="preserve">Acrescentar os ensaios citados na Fase 0, com URL e data: How to Get Startup Ideas (2012), Do Things That Don't Scale (2013), Startups in 13 Sentences (2009), Schlep Blindness (2012) e How to Raise Money (2013).</t>
  </si>
  <si>
    <t xml:space="preserve">Graham, Paul, e Brian Chesky. "Founder Mode"</t>
  </si>
  <si>
    <t xml:space="preserve">O ensaio é só de Paul Graham. Chesky deu a palestra que o inspirou. A entrada atribui a Chesky um texto que ele não escreveu.</t>
  </si>
  <si>
    <t xml:space="preserve">"Graham, Paul. Founder Mode. paulgraham.com/foundermode.html, setembro de 2024 (a partir da palestra de Brian Chesky num evento da Y Combinator)."</t>
  </si>
  <si>
    <t xml:space="preserve">Rachleff, Andy. "The Law of Market Failure" e notas do curso CS183 / Stanford GSB</t>
  </si>
  <si>
    <t xml:space="preserve">CS183 é o curso de Peter Thiel em Stanford, não de Rachleff. A formulação conhecida de Rachleff é a "lei do sucesso de startups" (o mercado decide), não "Law of Market Failure".</t>
  </si>
  <si>
    <t xml:space="preserve">Conferir título e fonte. Forma segura: "Rachleff, Andy. Ensaios sobre product/market fit no blog da Wealthfront e aulas na Stanford GSB, 2013 a 2015." Tirar "CS183".</t>
  </si>
  <si>
    <t xml:space="preserve">### Estudos, relatórios setoriais e bases institucionais brasileiras</t>
  </si>
  <si>
    <t xml:space="preserve">A nota de abertura promete os "relatórios de ecossistema" citados, mas a seção só traz bases brasileiras. Faltam LAVCA, Bessemer, PitchBook, Startup Genome, OpenView e CB Insights, citados no corpo.</t>
  </si>
  <si>
    <t xml:space="preserve">Criar a subseção "Relatórios internacionais" com as fontes de benchmark usadas nos Vols. 4, 5 e 10 (LAVCA, Bessemer, PitchBook, Startup Genome, OpenView, KeyBanc), com domínio e data de acesso.</t>
  </si>
  <si>
    <t xml:space="preserve">BIBLIOGRAFIA (LEGISLAÇÃO)</t>
  </si>
  <si>
    <t xml:space="preserve">### Legislação, marcos regulatórios e normas estruturais brasileiras</t>
  </si>
  <si>
    <t xml:space="preserve">O corpo cita cerca de 280 normas e a lista traz cerca de 60. Faltam as mais citadas, como Lei 11.795/2008 (12 vezes e no índice, l. 11217), Lei 14.611/2023 (10), Lei 13.874/2019 e Lei 14.195/2021.</t>
  </si>
  <si>
    <t xml:space="preserve">Incluir ao menos as normas citadas 5 vezes ou mais e as reformas de 2025 e 2026: Leis 11.795/2008, 14.611/2023, 14.902/2024, 15.042/2024, 14.195/2021, 13.874/2019, 14.286/2021, 15.211/2025, LC 227/2026 e Decreto 11.129/2022.</t>
  </si>
  <si>
    <t xml:space="preserve">Lei 9.249/1995. Legislação do IRPJ e da CSLL, incluindo o regime de Juros sobre o Capital Próprio (JCP, art. 9º).</t>
  </si>
  <si>
    <t xml:space="preserve">O Vol. 5 (l. 2090 e 2100) explica que a Lei 14.789/2023 restringiu a base de cálculo do JCP. A bibliografia apresenta o regime só pela Lei 9.249, como se nada tivesse mudado.</t>
  </si>
  <si>
    <t xml:space="preserve">"(JCP, art. 9º, com a base de cálculo restringida pela Lei 14.789/2023)" e incluir a Lei 14.789/2023 na lista.</t>
  </si>
  <si>
    <t xml:space="preserve">O JCP segue no art. 9º da Lei 9.249/1995, mas a Lei 14.789/2023 restringiu as contas do patrimônio líquido que entram na base (§ 8º) e a LC 224/2025 elevou o IRRF de 15% para 17,5% desde 1/1/2026 (§ 2º).</t>
  </si>
  <si>
    <t xml:space="preserve">e da **Lei Complementar 188/2021**.</t>
  </si>
  <si>
    <t xml:space="preserve">A LC 188/2021 não aparece em nenhum volume. Quem mexeu no regime do investidor-anjo da LC 123 em 2021 foi a LC 182/2021, que o corpo cita 105 vezes.</t>
  </si>
  <si>
    <t xml:space="preserve">Conferir se a intenção era a LC 182/2021. Se for, trocar o número. Se a LC 188/2021 for mesmo pertinente, dizer o que ela muda na LC 123.</t>
  </si>
  <si>
    <t xml:space="preserve">A LC 188, de 31/12/2021, alterou a LC 123 para mudar o Comitê Gestor do Simples Nacional e criar o MEI transportador autônomo de cargas (art. 18-F), sem tratar de investidor-anjo. A mudança de 2021 no investidor-anjo (art. 61-A da LC 123) veio da LC 182/2021, art. 17.</t>
  </si>
  <si>
    <t xml:space="preserve">https://www.planalto.gov.br/ccivil_03/leis/lcp/lcp188.htm | https://www.planalto.gov.br/ccivil_03/leis/lcp/lcp182.htm</t>
  </si>
  <si>
    <t xml:space="preserve">Lei 14.460/2022 e **Medida Provisória 1.317/2025**.</t>
  </si>
  <si>
    <t xml:space="preserve">MP perde validade se não for convertida em 120 dias. Em outubro de 2026 a "Agência Nacional" deve ter base em lei de conversão, ou a MP caducou. Citar só a MP pode estar vencido.</t>
  </si>
  <si>
    <t xml:space="preserve">Conferir se a MP 1.317/2025 virou lei e citar a lei de conversão. Se caducou, voltar a "Autoridade Nacional" aqui, no Remissivo (l. 10894) e no Vol. 8 (l. 3782).</t>
  </si>
  <si>
    <t xml:space="preserve">A MP 1.317/2025 foi convertida na Lei 15.352, de 25 de fevereiro de 2026, que renomeou a ANPD para Agência Nacional de Proteção de Dados, autarquia de natureza especial incluída na Lei das Agências Reguladoras. A sigla continua ANPD.</t>
  </si>
  <si>
    <t xml:space="preserve">o acréscimo de 10% nos percentuais de presunção do Lucro Presumido sobre a parcela da receita bruta trimestral excedente a R$ 1,25 milhão (R$ 5 milhões anuais)</t>
  </si>
  <si>
    <t xml:space="preserve">Norma recente, citada com limite preciso e com "ajustes em JCP" sem dizer quais. Valores e vigência de cada parte em 2026 pedem conferência.</t>
  </si>
  <si>
    <t xml:space="preserve">Confirmar na LC 224/2025 o limite trimestral, a vigência para IRPJ e para CSLL e o que muda no JCP. Se o ajuste de JCP não estiver na LC, cortar a menção.</t>
  </si>
  <si>
    <t xml:space="preserve">A LC 224/2025 eleva em 10% os percentuais de presunção sobre a receita que exceder R$ 5 milhões no ano, limite aplicado proporcionalmente a cada período de apuração (R$ 1,25 milhão no trimestre), com ajuste nos seguintes. No JCP, elevou o IRRF de 15% para 17,5% desde 1/1/2026.</t>
  </si>
  <si>
    <t xml:space="preserve">https://www.planalto.gov.br/ccivil_03/leis/lcp/lcp224.htm | https://www.planalto.gov.br/ccivil_03/leis/l9249.htm</t>
  </si>
  <si>
    <t xml:space="preserve">(aprovado no Senado Federal e em tramitação na Câmara dos Deputados em 2025/2026)</t>
  </si>
  <si>
    <t xml:space="preserve">Status de tramitação sem data precisa. Em outubro de 2026 o PL 2.338/2023 pode ter sido aprovado, alterado ou sancionado. "Em 2025/2026" não diz em que pé está na data de compilação.</t>
  </si>
  <si>
    <t xml:space="preserve">Conferir o status em outubro de 2026 e datar: "aprovado pelo Senado em dezembro de 2024, em tramitação na Câmara em outubro de 2026", ou o número da lei, se sancionada. Alinhar com o Vol. 8, Cap. 10.</t>
  </si>
  <si>
    <t xml:space="preserve">O PL 2.338/2023 foi aprovado pelo Plenário do Senado em dezembro de 2024 e enviado à Câmara, onde aguarda parecer na comissão especial, sem votação em outubro de 2026.</t>
  </si>
  <si>
    <t xml:space="preserve">Decreto 9.057/2017 e **Decreto 12.456/2025**. Regulamentação da Educação a Distância (EAD) e Novo Marco Regulatório da EAD</t>
  </si>
  <si>
    <t xml:space="preserve">O Vol. 10 diz três vezes (l. 1287, 6525 e 6638) que o Decreto 12.456/2025 revogou o 9.057/2017. Aqui os dois aparecem lado a lado, como se ambos regessem a EAD.</t>
  </si>
  <si>
    <t xml:space="preserve">"Decreto 12.456/2025. Novo Marco Regulatório da EAD (revogou o Decreto 9.057/2017): formatos presencial, semipresencial e a distância e oferta só presencial em cursos como Direito e Medicina."</t>
  </si>
  <si>
    <t xml:space="preserve">Instrução Normativa RFB 2.296/2025. Disciplina operacional da Receita Federal sobre limites de apuração, benefícios fiscais e regras de transição tributária</t>
  </si>
  <si>
    <t xml:space="preserve">Nenhum volume cita essa IN e a descrição é genérica, sem objeto definido. Há risco de número inexistente ou trocado.</t>
  </si>
  <si>
    <t xml:space="preserve">Confirmar número e ementa no site da Receita. Se não houver norma com esse objeto, cortar a entrada. Se houver, dizer o que ela regula e onde o corpo a usa.</t>
  </si>
  <si>
    <t xml:space="preserve">A IN RFB 2.296, de 3/12/2025, existe, mas trata de outro tema: altera a IN 1.700/2017 sobre perdas no recebimento de créditos de instituições financeiras e sobre o uso de lucros acumulados na base do JCP. Não disciplina limites de apuração nem transição tributária.</t>
  </si>
  <si>
    <t xml:space="preserve">https://www.reformatributaria.com/wp-content/uploads/2025/12/instrucao-normativa-receita-jcp-2296-2025.pdf</t>
  </si>
  <si>
    <t xml:space="preserve">ÍNDICE DE FRAMEWORKS</t>
  </si>
  <si>
    <t xml:space="preserve">em seguida, o **Catálogo Completo dos 164 Frameworks e 20 Canvases** lista integralmente todas as ferramentas da obra com link direto para a Fase ou Capítulo correspondente</t>
  </si>
  <si>
    <t xml:space="preserve">O catálogo não existe. O índice para nas 14 tabelas temáticas, com 72 linhas, o mesmo número da v5.0. O corpo tem 163 Frameworks, 20 Canvases e 41 Templates com cabeçalho próprio.</t>
  </si>
  <si>
    <t xml:space="preserve">Gerar o catálogo a partir dos 224 cabeçalhos "#### Framework:", "#### Canvas:" e "#### Template:" do corpo, com volume e fase de cada um. Ou cortar a promessa aqui, na l. 9397 e no Vol. 1, l. 50.</t>
  </si>
  <si>
    <t xml:space="preserve">todos os **164 frameworks** e **20 canvases visuais** estão detalhados passo a passo diretamente dentro das Fases e Capítulos dos **Volumes 1 a 9**</t>
  </si>
  <si>
    <t xml:space="preserve">O corpo tem 163 Frameworks, não 164, e 41 Templates, não 39 (dois repetem canvases). O Vol. 8 não tem nenhum Framework, Canvas ou Template: a Fase 18 ficou sem Oficina.</t>
  </si>
  <si>
    <t xml:space="preserve">Usar os números reais (163 frameworks, 20 canvases, 39 templates distintos) aqui, na l. 9397 e no Vol. 1, l. 50. E trocar "Volumes 1 a 9" por "Volumes 1 a 7 e 9" ou levar ferramentas para a Fase 18.</t>
  </si>
  <si>
    <t xml:space="preserve">rápida das ferramentas mais utilizadas por disciplina; em seguida</t>
  </si>
  <si>
    <t xml:space="preserve">Ponto e vírgula junta duas frases. Há mais 7 nas notas entre parênteses da bibliografia (l. 10348, 10372, 10414, 10452, 10512, 10678 e 10682).</t>
  </si>
  <si>
    <t xml:space="preserve">"...das ferramentas mais usadas por disciplina. Depois vem o catálogo..." Nas notas da bibliografia, trocar por ponto ou vírgula: "(reedição Vintage, 1995. Edição brasileira: ...)".</t>
  </si>
  <si>
    <t xml:space="preserve">### Empreendedorismo científico</t>
  </si>
  <si>
    <t xml:space="preserve">Das 72 linhas das tabelas, 27 não têm seção passo a passo no corpo (ex.: Crazy 8s, IKEA Effect, MoSCoW, WSJF, OMTM, TRL, COSO). A nota de abertura diz que todas estão "detalhadas passo a passo".</t>
  </si>
  <si>
    <t xml:space="preserve">Separar as linhas em "ferramentas com passo a passo" e "conceitos citados", ou ajustar a nota: "seleção de ferramentas e conceitos, com o lugar onde cada um é aplicado".</t>
  </si>
  <si>
    <t xml:space="preserve">| 7 Powers | Hamilton Helmer | 2016 |</t>
  </si>
  <si>
    <t xml:space="preserve">O segundo destino, Fase 13 (Vol. 4), não cita Helmer nem os 7 Powers. O framework só aparece na Fase 6 (Vol. 2). Destino herdado da v5.0.</t>
  </si>
  <si>
    <t xml:space="preserve">Cortar a Fase 13 (Vol. 4) desta linha.</t>
  </si>
  <si>
    <t xml:space="preserve">| Crossing the Chasm | Geoffrey A. Moore | 1991 |</t>
  </si>
  <si>
    <t xml:space="preserve">O único destino, Fase 13 (Vol. 4), cita Moore uma vez, pelo modelo de declaração de posicionamento. O framework está na Fase 6 (Vol. 2, l. 4442). Erro herdado da v5.0.</t>
  </si>
  <si>
    <t xml:space="preserve">Trocar o destino pela Fase 6 (Vol. 2). Se quiser manter a Fase 13, rotular "declaração de posicionamento, Fase 13 (Vol. 4)".</t>
  </si>
  <si>
    <t xml:space="preserve">| Category Design | Al Ramadan, Dave Peterson, Christopher Lochhead e Kevin Maney (*Play Bigger*) | 2016 |</t>
  </si>
  <si>
    <t xml:space="preserve">O passo a passo do Category Design está na Fase 6 (Vol. 2, l. 4507), que o índice omite. Só o Cap. 2 (Vol. 2) aparece.</t>
  </si>
  <si>
    <t xml:space="preserve">Acrescentar a Fase 6 (Vol. 2) antes do Cap. 2 (Vol. 2).</t>
  </si>
  <si>
    <t xml:space="preserve">| Pre-mortem | Gary Klein (popularizado por Daniel Kahneman) | 1998 e 2007 |</t>
  </si>
  <si>
    <t xml:space="preserve">A Fase 3 (Vol. 1) não cita pre-mortem. O passo a passo está na Fase 0 (Vol. 1, l. 832), que o índice omite. O Cap. 6 está certo.</t>
  </si>
  <si>
    <t xml:space="preserve">Destinos: Fase 0 (Vol. 1) e Cap. 6 (Vol. 1).</t>
  </si>
  <si>
    <t xml:space="preserve">| Inversion | Carl Jacobi / Charlie Munger | Século XIX e 2005 |</t>
  </si>
  <si>
    <t xml:space="preserve">Nenhum dos dois destinos fala de inversão: Fase 0 e Cap. 6 (Vol. 1) têm zero menções. O framework está na Fase 1 (Vol. 1, l. 1891), que o próprio título anuncia ("aplicado na Fase 1").</t>
  </si>
  <si>
    <t xml:space="preserve">Destinos: Fase 1 (Vol. 1), onde está o passo a passo, e Cap. 3 (Vol. 1), que retoma a inversão de Munger.</t>
  </si>
  <si>
    <t xml:space="preserve">| First Principles Thinking | Aristóteles (popularizado por Elon Musk) |</t>
  </si>
  <si>
    <t xml:space="preserve">O Cap. 6 (Vol. 1) não fala de primeiros princípios. Só a Fase 0 trata do tema. No Remissivo (l. 10988) ele vira "Framework:", mas o corpo não tem seção própria.</t>
  </si>
  <si>
    <t xml:space="preserve">Cortar o Cap. 6 (Vol. 1). No Remissivo, tirar o rótulo "Framework:" ou criar a seção na Fase 0.</t>
  </si>
  <si>
    <t xml:space="preserve">| Thinking in Bets | Annie Duke | 2018 |</t>
  </si>
  <si>
    <t xml:space="preserve">A Fase 3 (Vol. 1) não cita Annie Duke nem "resulting". O tema aparece no Cap. 6 (Vol. 1), na Fase 7 (Vol. 3) e no Cap. 9 (Vol. 9).</t>
  </si>
  <si>
    <t xml:space="preserve">Trocar a Fase 3 (Vol. 1) pela Fase 7 (Vol. 3), que liga a obra às hipóteses, como a lista de leituras (l. 10329) já faz.</t>
  </si>
  <si>
    <t xml:space="preserve">| Cynefin Framework | David J. Snowden e Mary E. Boone | 1999 e 2007 |</t>
  </si>
  <si>
    <t xml:space="preserve">O Cap. 6 (Vol. 1) não menciona Cynefin. O framework só está na Fase 0 (Vol. 1, l. 759), com cinco domínios. O índice lista quatro e omite "Confuso".</t>
  </si>
  <si>
    <t xml:space="preserve">Cortar o Cap. 6 (Vol. 1) e completar: "Claro, Complicado, Complexo, Caótico ou Confuso".</t>
  </si>
  <si>
    <t xml:space="preserve">| Working Backwards (PR-FAQ) | Colin Bryar e Bill Carr (Amazon) | 2004 e 2021 |</t>
  </si>
  <si>
    <t xml:space="preserve">A Fase 9 (Vol. 3) não cita Working Backwards nem PR-FAQ. Só a Fase 17 (Vol. 7) tem o método. Destino herdado da v5.0.</t>
  </si>
  <si>
    <t xml:space="preserve">Cortar a Fase 9 (Vol. 3) desta linha.</t>
  </si>
  <si>
    <t xml:space="preserve">| Matriz CSD | Prática brasileira de design e produto | Anos 2010 |</t>
  </si>
  <si>
    <t xml:space="preserve">A Fase 2 (Vol. 1) não cita a Matriz CSD. Ela só aparece na Fase 7 (Vol. 3). Destino herdado da v5.0.</t>
  </si>
  <si>
    <t xml:space="preserve">Cortar a Fase 2 (Vol. 1) ou levar a matriz para a Fase 2, onde ela caberia antes da teoria do negócio.</t>
  </si>
  <si>
    <t xml:space="preserve">| Story Tree e Mapa Causal (DAG) | Pesquisa formativa e inferência causal | Anos 2000 |</t>
  </si>
  <si>
    <t xml:space="preserve">O Vol. 1 (l. 3348 e 3352) apresenta a Theory Map/Story Tree como ferramenta autoral do IGNIÇÃO, a partir de Felin, Gambardella, Stern e Zenger (2020). O índice dá outra origem e outra data.</t>
  </si>
  <si>
    <t xml:space="preserve">"Autoral IGNIÇÃO, a partir de Felin, Gambardella, Stern e Zenger | 2020".</t>
  </si>
  <si>
    <t xml:space="preserve">| Desejabilidade, Viabilidade, Exequibilidade (DVF) | IDEO (Tim Brown) | 2009 |</t>
  </si>
  <si>
    <t xml:space="preserve">O único destino, Fase 1 (Vol. 1), não trata do tripé. Ele está na Fase 9 (Vol. 3, l. 1840 a 1885), com a sigla DVS e dois nomes para o terceiro critério, e na Fase 13 (Vol. 4).</t>
  </si>
  <si>
    <t xml:space="preserve">Destino: Fase 9 (Vol. 3), com a Fase 13 (Vol. 4) como aplicação. Unificar sigla e nome no corpo e no índice (DVF, com Exequibilidade).</t>
  </si>
  <si>
    <t xml:space="preserve">| Van Westendorp Price Sensitivity Meter | Peter van Westendorp | 1976 |</t>
  </si>
  <si>
    <t xml:space="preserve">A Fase 12 (Vol. 4) não cita Van Westendorp. O uso principal está na Fase 10 (Vol. 3), com nove menções, que o índice omite. O Cap. 6 (Vol. 4) está certo.</t>
  </si>
  <si>
    <t xml:space="preserve">Destinos: Fase 10 (Vol. 3) e Cap. 6 (Vol. 4).</t>
  </si>
  <si>
    <t xml:space="preserve">| Planning Fallacy | Daniel Kahneman e Amos Tversky | 1979 |</t>
  </si>
  <si>
    <t xml:space="preserve">O único destino, Cap. 3 (Vol. 1), não cita a falácia do planejamento. Ela aparece no Cap. 6 (Vol. 1) e na Fase 0. Erro herdado da v5.0.</t>
  </si>
  <si>
    <t xml:space="preserve">Trocar o destino pelo Cap. 6 (Vol. 1) e acrescentar a Fase 0 (Vol. 1).</t>
  </si>
  <si>
    <t xml:space="preserve">| MoSCoW | Dai Clegg (Oracle) | 1994 |</t>
  </si>
  <si>
    <t xml:space="preserve">O único destino, Fase 11 (Vol. 4), não cita MoSCoW. A técnica está na Fase 10 (Vol. 3), com nove menções, e no Cap. 1 (Vol. 7). Erro herdado da v5.0.</t>
  </si>
  <si>
    <t xml:space="preserve">Destinos: Fase 10 (Vol. 3) e Cap. 1 (Vol. 7). Corrigir também o Remissivo, l. 11097.</t>
  </si>
  <si>
    <t xml:space="preserve">| WSJF (Weighted Shortest Job First) | Don Reinertsen / SAFe | 2009 |</t>
  </si>
  <si>
    <t xml:space="preserve">O único destino, Fase 13 (Vol. 4), não cita WSJF nem custo do atraso. A técnica está no Cap. 1 (Vol. 7). Erro herdado da v5.0.</t>
  </si>
  <si>
    <t xml:space="preserve">Trocar o destino pelo Cap. 1 (Vol. 7). Corrigir também o Remissivo, l. 11097.</t>
  </si>
  <si>
    <t xml:space="preserve">| AARRR Pirate Metrics | Dave McClure | 2007 |</t>
  </si>
  <si>
    <t xml:space="preserve">O Cap. 1 (Vol. 4) não cita AARRR: as menções do antigo Cap. 2 sumiram na fusão. O destino se repete no Remissivo (l. 10891). O funil está nas Fases 11 a 13 (Vol. 4) e na Fase 15 (Vol. 6).</t>
  </si>
  <si>
    <t xml:space="preserve">Trocar o Cap. 1 (Vol. 4) pela Fase 12 (Vol. 4), aqui e no Remissivo.</t>
  </si>
  <si>
    <t xml:space="preserve">| Bullseye Framework | Gabriel Weinberg e Justin Mares (*Traction*) | 2014 e 2015 |</t>
  </si>
  <si>
    <t xml:space="preserve">A Fase 11 (Vol. 4) não cita Bullseye. O framework está na Fase 12 (Vol. 4, l. 1580), que o índice omite. A lista de leituras liga Traction à Fase 13.</t>
  </si>
  <si>
    <t xml:space="preserve">Destinos: Fase 12 (Vol. 4) e Cap. 1 (Vol. 4). Na l. 10335, avaliar mover Traction para a Fase 12.</t>
  </si>
  <si>
    <t xml:space="preserve">| BANT | IBM | Anos 1960 | Triagem rápida de oportunidades por *Budget, Authority, Need, Timeline* |</t>
  </si>
  <si>
    <t xml:space="preserve">BANT, MEDDIC, SPIN, Solution Selling e Challenger levam à Fase 19 (Reinvenção, Vol. 9), que não cita nenhum deles. Os cinco estão na Fase 15 (Vol. 6), l. 572 a 774. Erro novo na v5.2.</t>
  </si>
  <si>
    <t xml:space="preserve">Trocar o primeiro link das cinco linhas pela âncora da Fase 15 no arquivo do Vol. 6, como o Remissivo já faz para BANT e MEDDIC (l. 10907 e 11054).</t>
  </si>
  <si>
    <t xml:space="preserve">| Solution Selling | Mike Bosworth | 1994 |</t>
  </si>
  <si>
    <t xml:space="preserve">Os dois destinos falham: a Fase 19 (Vol. 9) e o Cap. 5 (Vol. 4) não citam Solution Selling. O framework só existe na Fase 15 (Vol. 6, l. 677). Challenger aparece no Cap. 5 só na lista de leituras.</t>
  </si>
  <si>
    <t xml:space="preserve">Solution Selling: Fase 15 (Vol. 6). Challenger: Fase 15 (Vol. 6) e, se quiser manter o Vol. 4, rótulo "leitura indicada no Cap. 5 (Vol. 4)".</t>
  </si>
  <si>
    <t xml:space="preserve">[[IGNICAO-Vol-6-Receita-e-Pessoas|Fase 15: Máquina de Crescimento e Expansão em Escala (Vol. 6)]]</t>
  </si>
  <si>
    <t xml:space="preserve">Único link do índice sem âncora: abre o Vol. 6 no topo. O segundo destino, Cap. 5 (Vol. 4), não menciona Sandler. O framework está na Fase 15 (Vol. 6, l. 839).</t>
  </si>
  <si>
    <t xml:space="preserve">Pôr a âncora da Fase 15 no link e cortar o Cap. 5 (Vol. 4) desta linha.</t>
  </si>
  <si>
    <t xml:space="preserve">| Topgrading e Who (A-Method) | Bradford D. Smart / Geoff Smart e Randy Street | 1999 e 2008 |</t>
  </si>
  <si>
    <t xml:space="preserve">O método Who tem duas seções de Framework na mesma Fase 16 (Vol. 6, l. 1631 e 1691). A duplicata infla a contagem e contraria o "impresso uma única vez".</t>
  </si>
  <si>
    <t xml:space="preserve">Fundir as duas seções no corpo e manter uma linha aqui. Outros pares repetidos: Canvas da Cunha e Hypothesis Canvas (canvas e template) e Wardley (Fase 1 e Fase 19).</t>
  </si>
  <si>
    <t xml:space="preserve">Se você está começando, não se intimide com a extensão deste catálogo: cada volume da coleção já traz integrados diretamente em suas Fases e Capítulos exatamente os frameworks e canvases necessários</t>
  </si>
  <si>
    <t xml:space="preserve">Fecho escrito para um catálogo que não está lá. E "cada volume já traz" não vale para o Vol. 8 nem para o Vol. 10, que não têm Framework, Canvas ou Template com cabeçalho.</t>
  </si>
  <si>
    <t xml:space="preserve">Cortar o parágrafo ou reescrever depois de criar o catálogo: "Se está começando, use só as ferramentas da fase em que você está. O catálogo serve para achar o resto quando precisar."</t>
  </si>
  <si>
    <t xml:space="preserve">ÍNDICE REMISSIVO</t>
  </si>
  <si>
    <t xml:space="preserve">Índice alfabético geral de navegação da coleção IGNIÇÃO, organizado em duas partes complementares:</t>
  </si>
  <si>
    <t xml:space="preserve">Nove dos 107 capítulos dos Vols. 1 a 9 não têm link em nenhum índice: Vol. 1, Cap. 1, Vol. 8, Caps. 7, 8 e 10, Vol. 9, Caps. 8, 13, 16, 17 e 18. Só no A-Z, são 17 sem entrada.</t>
  </si>
  <si>
    <t xml:space="preserve">Criar entradas para Dinheiro pessoal do fundador, Direito do consumidor (CDC), Contencioso, Regulação de IA, Tesouraria, Search Funds, IPO, Tributação do exit e Sucessão pós-M&amp;A, com link para o capítulo.</t>
  </si>
  <si>
    <t xml:space="preserve">**(2) Índice de Ecossistemas, Ciclo de Vida e dos 48 Capítulos do Volume 10**</t>
  </si>
  <si>
    <t xml:space="preserve">O título da parte 2 (l. 11190) diz "42 Verticais Setoriais". A lista cobre os 48 capítulos do Vol. 10 e mais 10 capítulos dos Vols. 3 a 6 e 9.</t>
  </si>
  <si>
    <t xml:space="preserve">Usar um só nome nos dois lugares, que descreva o conteúdo: "Índice de Ecossistemas, Ciclo de Vida e dos 48 Capítulos do Volume 10".</t>
  </si>
  <si>
    <t xml:space="preserve">Framework: A/B Testing Rigoroso (Ron Kohavi) (Fase 11, Vol. 4) (Vol. 4)]]</t>
  </si>
  <si>
    <t xml:space="preserve">Volume repetido no rótulo, sobra de geração automática. Ocorre 72 vezes no trecho, nos três índices.</t>
  </si>
  <si>
    <t xml:space="preserve">"Framework: A/B Testing Rigoroso (Ron Kohavi), Fase 11 (Vol. 4)". Trocar ") (Vol. N)]]" por ")]]" quando o volume já está no parêntese anterior resolve todos.</t>
  </si>
  <si>
    <t xml:space="preserve">Capítulo 9 (Vol. 8)]], [[#CAPÍTULO 4</t>
  </si>
  <si>
    <t xml:space="preserve">Na mesma linha, "Capítulo 9 (Vol. 8)" e "Capítulo 4" sem volume. Os 73 links para o Vol. 10 saem sem volume. No papel, o leitor não sabe de que volume é o Cap. 4.</t>
  </si>
  <si>
    <t xml:space="preserve">Rotular todos como "Capítulo 4 (Vol. 10)", no Remissivo e no Índice de Ecossistemas.</t>
  </si>
  <si>
    <t xml:space="preserve">- **Blitzscaling**: [[IGNICAO-Vol-6-Receita-e-Pessoas#FASE 15</t>
  </si>
  <si>
    <t xml:space="preserve">A Fase 19 (Vol. 9) não cita blitzscaling. A seção estava ali na v5.0 e saiu como repetição, mas o índice não acompanhou. Hoje o framework só existe na Fase 15 (Vol. 6).</t>
  </si>
  <si>
    <t xml:space="preserve">Cortar a Fase 19 (Vol. 9) da entrada. A Fase 15 aparece duas vezes na mesma linha: basta uma.</t>
  </si>
  <si>
    <t xml:space="preserve">- **Board (composição, atas e governança do conselho)**:</t>
  </si>
  <si>
    <t xml:space="preserve">O segundo destino, Fase 18 (Vol. 8), cita o board uma vez, ao falar de seguro D&amp;O. Composição e rotina do conselho estão no Cap. 1 (Vol. 9) e no Cap. 15 (Vol. 5).</t>
  </si>
  <si>
    <t xml:space="preserve">Trocar a Fase 18 (Vol. 8) pelo Cap. 15 (Vol. 5), que trata do conselho depois da rodada.</t>
  </si>
  <si>
    <t xml:space="preserve">e catálogo completo no [[#ÍNDICE GERAL DE FRAMEWORKS DA COLEÇÃO|Índice Geral de Frameworks]]</t>
  </si>
  <si>
    <t xml:space="preserve">Remete ao "catálogo completo" de canvases, que não existe. O índice de frameworks só tem 4 canvases, e 11 dos 20 do corpo (Team Canvas, Test Card, MVP Canvas...) não estão em índice nenhum.</t>
  </si>
  <si>
    <t xml:space="preserve">Listar os 20 canvases com destino, da Fase 0 (Team Canvas) à Fase 19 (Wardley Map), ou cortar a remissão ao catálogo.</t>
  </si>
  <si>
    <t xml:space="preserve">distribuídos ao longo das Fases 0 a 20 e nos 42 Playbooks Setoriais deste Volume 10</t>
  </si>
  <si>
    <t xml:space="preserve">Entrada sem nenhum link. Nenhuma empresa tem entrada própria: quem procura Nubank, iFood ou WEG não acha onde o caso está, embora a Nota do autor prometa centenas de casos reais.</t>
  </si>
  <si>
    <t xml:space="preserve">Criar entradas por empresa para os casos mais usados (ao menos os dez citados aqui), com link para as fases e capítulos onde cada caso aparece.</t>
  </si>
  <si>
    <t xml:space="preserve">- **Cláusulas de antidiluição (anti-dilution clauses)**:</t>
  </si>
  <si>
    <t xml:space="preserve">A Fase 18 (Vol. 8) cita antidiluição uma vez, num quadro de waterfall. O tema está no Cap. 9 (Vol. 5), na Fase 14 (Vol. 5) e no Cap. 10 (Vol. 5).</t>
  </si>
  <si>
    <t xml:space="preserve">Destinos: Cap. 9 (Vol. 5) e Fase 14 (Vol. 5). Cortar a Fase 18 (Vol. 8).</t>
  </si>
  <si>
    <t xml:space="preserve">- **Compras, Fornecedores e Terceirização (Procurement e BPO)**: [[IGNICAO-Vol-7-Produto-Engenharia-e-Operacoes#CAPÍTULO 10</t>
  </si>
  <si>
    <t xml:space="preserve">O único destino, Cap. 10 (Vol. 7), não fala de compras, fornecedores, procurement nem BPO. Entrada nova na v5.2. O tema aparece no Cap. 5 (Vol. 5), no Cap. 2 (Vol. 6) e no Cap. 41 (Vol. 10).</t>
  </si>
  <si>
    <t xml:space="preserve">Trocar o destino pelos capítulos que tratam do tema (prazos com fornecedores no Cap. 5 do Vol. 5, BPO no Cap. 41 do Vol. 10) ou cortar a entrada.</t>
  </si>
  <si>
    <t xml:space="preserve">- **Corporate Venture Capital (CVC) e Inovação Aberta**:</t>
  </si>
  <si>
    <t xml:space="preserve">Os dois destinos citam CVC ou inovação aberta uma vez cada, de passagem. O tema está no Cap. 1 (Vol. 10), com 15 menções a CVC, e no framework Open Innovation da Fase 19 (Vol. 9).</t>
  </si>
  <si>
    <t xml:space="preserve">Destinos: Cap. 1 (Vol. 10), Fase 19 (Vol. 9) e Cap. 4 (Vol. 6), este para programas corporativos. Cortar o Cap. 9 (Vol. 5).</t>
  </si>
  <si>
    <t xml:space="preserve">- **CVM (Comissão de Valores Mobiliários), Crowdfunding (Res. 88) e FIDCs (Res. 175)**:</t>
  </si>
  <si>
    <t xml:space="preserve">Os FIDCs são tratados no Cap. 5 (Vol. 5) e no Cap. 8 (Vol. 10), com cerca de 25 menções cada, e nenhum dos dois entra na lista. O Cap. 4 (Vol. 10) quase não cita FIDC.</t>
  </si>
  <si>
    <t xml:space="preserve">Acrescentar o Cap. 8 (Vol. 10) e o Cap. 5 (Vol. 5) a esta entrada.</t>
  </si>
  <si>
    <t xml:space="preserve">Framework: Empathy Map (Dave Gray / XPlane, 2010) (Fase 5, Vol. 2)</t>
  </si>
  <si>
    <t xml:space="preserve">O corpo data o Empathy Map de 2009 e o apresenta como Canvas na Fase 4 (Vol. 2, l. 954), além da seção da Fase 5. O índice dá 2010 e omite a Fase 4.</t>
  </si>
  <si>
    <t xml:space="preserve">"Canvas: Empathy Map (Dave Gray / XPLANE, 2009), Fase 4 (Vol. 2), com aplicação na Fase 5 (Vol. 2)".</t>
  </si>
  <si>
    <t xml:space="preserve">- **Ética empreendedora**:</t>
  </si>
  <si>
    <t xml:space="preserve">O Cap. 2 (Vol. 1) cita ética três vezes, de passagem. A entrada repete "Disciplinas éticas, ESG e Impacto" (l. 10961), com os mesmos destinos. O Cap. 11 (Vol. 8, compliance) fica de fora.</t>
  </si>
  <si>
    <t xml:space="preserve">Fundir as duas entradas e apontar para o Cap. 11 (Vol. 8) e o Cap. 4 (Vol. 9).</t>
  </si>
  <si>
    <t xml:space="preserve">|Capítulos 15 a 18 (Vol. 9)]]</t>
  </si>
  <si>
    <t xml:space="preserve">O rótulo promete quatro capítulos, mas o link leva só ao 15. IPO, Tributação do exit e Sucessão (Caps. 16 a 18) ficam sem link. Igual em "Capítulos 1 a 11 (Vol. 8)" e "8 a 15 (Vol. 6)".</t>
  </si>
  <si>
    <t xml:space="preserve">Desdobrar em um link por capítulo: "Capítulos 15, 16, 17 e 18 (Vol. 9)", cada número com sua âncora. Repetir nas l. 11028 e 11044.</t>
  </si>
  <si>
    <t xml:space="preserve">- **Preferência de liquidação (liquidation preference)**: [[IGNICAO-Vol-8-Juridico-LGPD-e-Seguranca#FASE 18</t>
  </si>
  <si>
    <t xml:space="preserve">A Fase 18 (Vol. 8) não trata de preferência de liquidação. O tema está na Fase 14 (Vol. 5, 13 menções), no Cap. 9 (Vol. 5) e na Fase 20 (Vol. 9). Destino herdado da v5.0.</t>
  </si>
  <si>
    <t xml:space="preserve">Destinos: Fase 14 (Vol. 5), Cap. 9 (Vol. 5) e Fase 20 (Vol. 9).</t>
  </si>
  <si>
    <t xml:space="preserve">- **Priorização (RICE, ICE, MoSCoW, WSJF)**: [[IGNICAO-Vol-4-Tracao-e-PMF#FASE 11</t>
  </si>
  <si>
    <t xml:space="preserve">A Fase 11 (Vol. 4) não tem nenhuma das quatro técnicas. MoSCoW está na Fase 10 (Vol. 3) e WSJF no Cap. 1 (Vol. 7), sem link. Na v5.0 a entrada só tinha RICE e ICE, na Fase 13.</t>
  </si>
  <si>
    <t xml:space="preserve">Destinos: Fase 13 (Vol. 4) para RICE e ICE, Fase 10 (Vol. 3) para MoSCoW e Cap. 1 (Vol. 7) para WSJF.</t>
  </si>
  <si>
    <t xml:space="preserve">- **Proposta de valor**: [[IGNICAO-Vol-2-Descoberta-e-Mercado#Canvas: Value Proposition Canvas</t>
  </si>
  <si>
    <t xml:space="preserve">O segundo destino, Fase 4 (Vol. 2), não trata de proposta de valor nem usa a expressão. O tema está na Fase 5 (VPC), na Fase 8 (Vol. 3) e na Fase 2 (Vol. 1). Herdado da v5.0.</t>
  </si>
  <si>
    <t xml:space="preserve">Trocar a Fase 4 (Vol. 2) pela Fase 8 (Vol. 3), onde a proposta é testada, e pela Fase 2 (Vol. 1), onde é formulada.</t>
  </si>
  <si>
    <t xml:space="preserve">- **Qualidade, Lean e Six Sigma**: [[IGNICAO-Vol-7-Produto-Engenharia-e-Operacoes#CAPÍTULO 10</t>
  </si>
  <si>
    <t xml:space="preserve">O primeiro destino, Cap. 10 (Vol. 7), não menciona Lean nem Six Sigma. As ferramentas Lean (SIPOC, fluxo de valor, Toyota Kata) estão na Fase 17 (Vol. 7). Destino novo na v5.2.</t>
  </si>
  <si>
    <t xml:space="preserve">Trocar o Cap. 10 pela Fase 17 (Vol. 7). Manter Ishikawa e Pareto (Fase 3, Vol. 1) e FMEA (Fase 7, Vol. 3).</t>
  </si>
  <si>
    <t xml:space="preserve">- **SAFE e COCP (LC 182/2021)**:</t>
  </si>
  <si>
    <t xml:space="preserve">O rótulo põe o SAFE sob a LC 182/2021, que não o prevê. O Cap. 11 (Vol. 5, l. 6418) diz que o SAFE não tem lei específica e vale como contrato civil.</t>
  </si>
  <si>
    <t xml:space="preserve">"SAFE (adaptado ao Brasil) e opções de compra e subscrição do Marco Legal (LC 182/2021, chamadas no mercado de COCP)".</t>
  </si>
  <si>
    <t xml:space="preserve">- **Saúde mental do fundador**:</t>
  </si>
  <si>
    <t xml:space="preserve">Entradas quase iguais, com destinos que não batem: esta e "Autoestima e saúde mental" (l. 10899), Fundraising e Captação, RACI e Framework de decisão, Marca pessoal e Comunicação pública.</t>
  </si>
  <si>
    <t xml:space="preserve">Manter uma entrada por assunto, com todos os destinos, e transformar a outra em remissão: "Saúde mental do fundador: ver Autoestima e saúde mental do fundador".</t>
  </si>
  <si>
    <t xml:space="preserve">- **Y Combinator (filosofia, Default Alive e Founder Mode)**:</t>
  </si>
  <si>
    <t xml:space="preserve">A Fase 14 (Vol. 5) cita YC e default alive uma vez cada, de passagem. Default Alive tem 28 menções na Fase 12 (Vol. 4), que a entrada omite.</t>
  </si>
  <si>
    <t xml:space="preserve">Trocar a Fase 14 (Vol. 5) pela Fase 12 (Vol. 4).</t>
  </si>
  <si>
    <t xml:space="preserve">ÍNDICE DE ECOSSISTEMAS</t>
  </si>
  <si>
    <t xml:space="preserve">- **Bootstrapping, Serviços Produtizados (*Productized Services*) e *Service-to-Product***:</t>
  </si>
  <si>
    <t xml:space="preserve">As oito primeiras entradas (de Bootstrapping a Traveltech) formam um bloco solto antes do A. A lista recomeça em "Aeroespacial". Na v5.0 essas entradas estavam na ordem alfabética.</t>
  </si>
  <si>
    <t xml:space="preserve">Devolver as oito entradas à posição alfabética: Bootstrapping depois de Biotech, Cash Cow depois de CADE, Insurtech antes de Irrigação, Traveltech depois de Telecomunicações.</t>
  </si>
  <si>
    <t xml:space="preserve">- **Consórcios Administrados (Lei 11.795/2008 e Regulação BCB)**:</t>
  </si>
  <si>
    <t xml:space="preserve">O índice cita a Lei 11.795/2008, citada 12 vezes no corpo, mas ela não está na lista de legislação da bibliografia (l. 10620 a 10726).</t>
  </si>
  <si>
    <t xml:space="preserve">Incluir na bibliografia: "Lei 11.795/2008. Dispõe sobre o Sistema de Consórcio."</t>
  </si>
  <si>
    <t xml:space="preserve">- **Crédito Digital, Lending, Securitização (FIDCs) e Cobrança**:</t>
  </si>
  <si>
    <t xml:space="preserve">O Cap. 6 (Vol. 5) trata do crédito que a startup toma no banco, não de lending como negócio. FIDC, securitização e cobrança aparecem uma vez. O destino certo é o Cap. 8 (Vol. 10), já listado.</t>
  </si>
  <si>
    <t xml:space="preserve">Manter o Cap. 8 (Vol. 10) e o Cap. 5 (Vol. 5), que fala de FIDC e antecipação. Cortar o Cap. 6 (Vol. 5) ou rotulá-lo "crédito bancário para a startup".</t>
  </si>
  <si>
    <t xml:space="preserve">Mapa das Autarquias: BCB, CVM, SUSEP, ANVISA, ANS, ANATEL, ANEEL, ANP, ANAC, MAPA, MEC, ANPD e Sandbox Regulatório</t>
  </si>
  <si>
    <t xml:space="preserve">MAPA e MEC são ministérios, não autarquias. O próprio Cap. 4 fala em "oito grandes autarquias", e a lista tem doze órgãos mais o sandbox.</t>
  </si>
  <si>
    <t xml:space="preserve">"Mapa dos reguladores: autarquias (BCB, CVM, SUSEP, ANVISA, ANS, ANATEL, ANEEL, ANP, ANAC, ANPD), ministérios (MAPA, MEC) e sandbox regulatório".</t>
  </si>
  <si>
    <t xml:space="preserve">ID</t>
  </si>
  <si>
    <t xml:space="preserve">Conjunto</t>
  </si>
  <si>
    <t xml:space="preserve">Vol. (v5.0)</t>
  </si>
  <si>
    <t xml:space="preserve">Linha (v5.0)</t>
  </si>
  <si>
    <t xml:space="preserve">Trecho na v5.0</t>
  </si>
  <si>
    <t xml:space="preserve">Problema apontado</t>
  </si>
  <si>
    <t xml:space="preserve">O que vale (checagem de out/2026)</t>
  </si>
  <si>
    <t xml:space="preserve">Status na v5.2</t>
  </si>
  <si>
    <t xml:space="preserve">Vol. (v5.2)</t>
  </si>
  <si>
    <t xml:space="preserve">Linha (v5.2)</t>
  </si>
  <si>
    <t xml:space="preserve">Trecho na v5.2</t>
  </si>
  <si>
    <t xml:space="preserve">Também aparece em</t>
  </si>
  <si>
    <t xml:space="preserve">Nota</t>
  </si>
  <si>
    <t xml:space="preserve">DA-073</t>
  </si>
  <si>
    <t xml:space="preserve">Estrutura e navegação &gt; Promessas da Nota do autor</t>
  </si>
  <si>
    <t xml:space="preserve">O rótulo Atos 1 a 4 não aparece em nenhum capítulo</t>
  </si>
  <si>
    <t xml:space="preserve">1. **A Narrativa Viva:** abro sempre no meio da tensão real</t>
  </si>
  <si>
    <t xml:space="preserve">A Nota trocou Atos 1 a 4 por A Narrativa Viva. O rótulo não aparece mais.</t>
  </si>
  <si>
    <t xml:space="preserve">DA-075</t>
  </si>
  <si>
    <t xml:space="preserve">Caderno de Campo só aparece na própria Nota do autor</t>
  </si>
  <si>
    <t xml:space="preserve">2. **A Oficina de Trincheira (Caderno de Campo):**</t>
  </si>
  <si>
    <t xml:space="preserve">Continua sendo a única menção na coleção. A mesma frase agora promete ferramentas impressas uma única vez, enquanto Sobre este livro (l. 50) fala em presença local das ferramentas compartilhadas.</t>
  </si>
  <si>
    <t xml:space="preserve">DA-028</t>
  </si>
  <si>
    <t xml:space="preserve">Vícios de escrita</t>
  </si>
  <si>
    <t xml:space="preserve">Rótulo didático: Lições transferíveis. no caso Nubank da Fase 0</t>
  </si>
  <si>
    <t xml:space="preserve">**O que esse início ensina a quem ainda está na Fase 0:** antes de discutir produto ou rodada de investimento</t>
  </si>
  <si>
    <t xml:space="preserve">No Vol. 1 o rótulo virou frase. O mesmo rótulo segue no Vol. 9 (l. 5533, 5614 e 5702), fora do exemplo do mapa.</t>
  </si>
  <si>
    <t xml:space="preserve">DA-257</t>
  </si>
  <si>
    <t xml:space="preserve">Mapa por volume</t>
  </si>
  <si>
    <t xml:space="preserve">Vol. 1: fórmula de runway corrompida no Ritual da Fase 0</t>
  </si>
  <si>
    <t xml:space="preserve">pela fórmula `reserva líquida ÷ (custo mensal mínimo × 1,5)`</t>
  </si>
  <si>
    <t xml:space="preserve">O LaTeX quebrado saiu e a margem de 50% agora reduz o runway, em vez de aumentá-lo.</t>
  </si>
  <si>
    <t xml:space="preserve">DA-231</t>
  </si>
  <si>
    <t xml:space="preserve">Conteúdo e precisão &gt; Capítulos que se dizem atuais</t>
  </si>
  <si>
    <t xml:space="preserve">Walgreens fechou capital (Vol. 1)</t>
  </si>
  <si>
    <t xml:space="preserve">Walgreens até seu fechamento de capital pela Sycamore Partners em agosto de 2025</t>
  </si>
  <si>
    <t xml:space="preserve">O exemplo de Collins ganhou a ressalva.</t>
  </si>
  <si>
    <t xml:space="preserve">DA-076</t>
  </si>
  <si>
    <t xml:space="preserve">Estrutura e navegação &gt; Remissões com numeração antiga</t>
  </si>
  <si>
    <t xml:space="preserve">Team Canvas na Fase 14 (escala e time), deveria ser Fases 15 e 16</t>
  </si>
  <si>
    <t xml:space="preserve">Número certo. A frase nova repete ao montar duas vezes.</t>
  </si>
  <si>
    <t xml:space="preserve">DA-061</t>
  </si>
  <si>
    <t xml:space="preserve">Narrativa &gt; O que funciona e deve ficar</t>
  </si>
  <si>
    <t xml:space="preserve">Batismo do conceito: Síndrome da Ideia de Vitrine</t>
  </si>
  <si>
    <t xml:space="preserve">Da pergunta de Marina nasce o diagnóstico desta fase, a **Síndrome da Ideia de Vitrine**</t>
  </si>
  <si>
    <t xml:space="preserve">Qualidade preservada na abertura da Fase 1.</t>
  </si>
  <si>
    <t xml:space="preserve">DA-077</t>
  </si>
  <si>
    <t xml:space="preserve">Lean Canvas até a Fase 12 (PMF), deveria ser Fase 13</t>
  </si>
  <si>
    <t xml:space="preserve">Use o Lean Canvas a partir da Fase 1 (encontrar a ideia) até a Fase 13 (PMF).</t>
  </si>
  <si>
    <t xml:space="preserve">Corrigido na única cópia que restou do canvas.</t>
  </si>
  <si>
    <t xml:space="preserve">DA-078</t>
  </si>
  <si>
    <t xml:space="preserve">Strategy Canvas na Fase 5 (mapeamento de mercado e concorrência), deveria ser Fase 6</t>
  </si>
  <si>
    <t xml:space="preserve">Use o Strategy Canvas na Fase 6 (mapeamento de mercado e concorrência)</t>
  </si>
  <si>
    <t xml:space="preserve">A cópia do Vol. 1 saiu. O canvas ficou só no Vol. 2, com o número certo.</t>
  </si>
  <si>
    <t xml:space="preserve">DA-079</t>
  </si>
  <si>
    <t xml:space="preserve">Strategy Canvas na Fase 15 (reinvenção), deveria ser Fase 19</t>
  </si>
  <si>
    <t xml:space="preserve">retome a ferramenta na Fase 19 (reinvenção e segunda curva, no Volume 9).</t>
  </si>
  <si>
    <t xml:space="preserve">Corrigido na única cópia do canvas.</t>
  </si>
  <si>
    <t xml:space="preserve">DA-080</t>
  </si>
  <si>
    <t xml:space="preserve">Opportunity Canvas na Fase 8 (ideação), deveria ser Fase 9</t>
  </si>
  <si>
    <t xml:space="preserve">Use o Opportunity Canvas nesta Fase 9 (antes de abrir a geração de ideias do Passo 1)</t>
  </si>
  <si>
    <t xml:space="preserve">A cópia do Vol. 1 saiu. O canvas ficou na Fase 9 do Vol. 3.</t>
  </si>
  <si>
    <t xml:space="preserve">DA-031</t>
  </si>
  <si>
    <t xml:space="preserve">Erro de português: exhaustividade</t>
  </si>
  <si>
    <t xml:space="preserve">Passo 5: Teste exhaustividade.</t>
  </si>
  <si>
    <t xml:space="preserve">Eram 6 ocorrências (Vols. 1, 2 e 3). Resta 1, no passo a passo do MECE do Vol. 1.</t>
  </si>
  <si>
    <t xml:space="preserve">DA-081</t>
  </si>
  <si>
    <t xml:space="preserve">Hypothesis Canvas na Fase 6 (formulação de hipóteses), deveria ser Fase 7</t>
  </si>
  <si>
    <t xml:space="preserve">Use o Hypothesis Canvas na Fase 7 (formulação rigorosa de hipóteses) como artefato central</t>
  </si>
  <si>
    <t xml:space="preserve">A cópia do Vol. 1 saiu. O canvas ficou na Fase 7.</t>
  </si>
  <si>
    <t xml:space="preserve">DA-155</t>
  </si>
  <si>
    <t xml:space="preserve">Conteúdo e precisão &gt; Regras que o leitor vai aplicar</t>
  </si>
  <si>
    <t xml:space="preserve">Dividendos isentos (Vol. 1)</t>
  </si>
  <si>
    <t xml:space="preserve">dividendos (pela Lei 15.270/2025, em vigor desde janeiro de 2026, isentos até R$ 50 mil por mês por empresa pagadora</t>
  </si>
  <si>
    <t xml:space="preserve">Os dois trechos do Vol. 1 (l. 3713 e 4507) trazem a retenção de 10% e o imposto mínimo.</t>
  </si>
  <si>
    <t xml:space="preserve">DA-244</t>
  </si>
  <si>
    <t xml:space="preserve">Conteúdo e precisão &gt; Conselho arriscado sem ressalva</t>
  </si>
  <si>
    <t xml:space="preserve">Saúde mental: alerta vermelho manda falar com terapeuta ou peer, sem médico nem CVV 188, e sinal de ajuda só após oito a doze semanas (Vol. 1, Cap. 2)</t>
  </si>
  <si>
    <t xml:space="preserve">agende avaliação com médico psiquiatra ou psicólogo clínico nesta mesma semana</t>
  </si>
  <si>
    <t xml:space="preserve">O alerta vermelho cita CVV 188 e SAMU 192 e o sinal de ajuda caiu para duas semanas (l. 4197). O texto não mostra se houve a revisão por profissional de saúde mental que o mapa pedia para o Cap. 2.</t>
  </si>
  <si>
    <t xml:space="preserve">DA-256</t>
  </si>
  <si>
    <t xml:space="preserve">Vol. 1: Nobel dado também a Tversky</t>
  </si>
  <si>
    <t xml:space="preserve">Daniel Kahneman recebeu o Prêmio Nobel de Economia em 2002 pelo trabalho desenvolvido ao longo de décadas com Amos Tversky (1937-1996)</t>
  </si>
  <si>
    <t xml:space="preserve">Atribuição certa. A frase ficou com um resto solto da versão antiga (: é uma máquina de contar histórias para proteger o próprio ego).</t>
  </si>
  <si>
    <t xml:space="preserve">DA-114</t>
  </si>
  <si>
    <t xml:space="preserve">Remissão a apêndice inexistente: Aplicação: Apêndices</t>
  </si>
  <si>
    <t xml:space="preserve">Os primeiros dez empregados definem cultura, ritmo, qualidade. Aplicação: Apêndices</t>
  </si>
  <si>
    <t xml:space="preserve">O apêndice sobre Pivot virou Capítulo 11 do Vol. 4, mas o link novo usa um título que não existe (PIVÔ: QUANDO, COMO...). O rótulo Aplicação: Apêndices segue antes dos links para Executive Hiring e Recrutamento Técnico.</t>
  </si>
  <si>
    <t xml:space="preserve">DA-187</t>
  </si>
  <si>
    <t xml:space="preserve">Conteúdo e precisão &gt; Casos, pessoas e livros</t>
  </si>
  <si>
    <t xml:space="preserve">RD Station como bootstrap por quatro a cinco anos (Vol. 1) e sem VC (Vol. 8)</t>
  </si>
  <si>
    <t xml:space="preserve">a Resultados Digitais (fundada em 2011) operou com capital enxuto apenas nos dois primeiros anos, até a rodada semente da DGF Investimentos em junho de 2013</t>
  </si>
  <si>
    <t xml:space="preserve">O Vol. 8 (l. 100) diz que RD e Conta Azul escalaram com várias rodadas. A frase A receita financiava crescimento ficou no fim do parágrafo do Vol. 1.</t>
  </si>
  <si>
    <t xml:space="preserve">DA-188</t>
  </si>
  <si>
    <t xml:space="preserve">Contabilizei como exemplo de crescimento sem VC</t>
  </si>
  <si>
    <t xml:space="preserve">Exemplo de captação institucional disciplinada fora do eixo SP-RJ, não de bootstrap: recebeu aporte-anjo (Curitiba Angels) em 2014 e venture capital (Kaszek) em junho de 2015.</t>
  </si>
  <si>
    <t xml:space="preserve">O caso virou exemplo de captação.</t>
  </si>
  <si>
    <t xml:space="preserve">DA-065</t>
  </si>
  <si>
    <t xml:space="preserve">Espelho do Vol. 1, Cap. 4: caminho da Camila ou de Lucas e Marina, modelo para um Espelho por volume</t>
  </si>
  <si>
    <t xml:space="preserve">distribuindo dividendos (o caminho que a **Dra. Camila** poderá seguir assim que separar as contas da clínica e organizar a operação)</t>
  </si>
  <si>
    <t xml:space="preserve">Preservado e ligado ao arco da Camila. Espelhos com arquétipo fora do molde aparecem em 6 dos 9 volumes, faltam nos Vols. 3, 4 e 8.</t>
  </si>
  <si>
    <t xml:space="preserve">DA-210</t>
  </si>
  <si>
    <t xml:space="preserve">Fundadores trocados: Sólides</t>
  </si>
  <si>
    <t xml:space="preserve">Mônica Hauck (cofundadora e CEO da Sólides, Belo Horizonte)</t>
  </si>
  <si>
    <t xml:space="preserve">Nome certo da fundadora.</t>
  </si>
  <si>
    <t xml:space="preserve">DA-232</t>
  </si>
  <si>
    <t xml:space="preserve">Ambipar entrou em recuperação judicial (Vol. 1)</t>
  </si>
  <si>
    <t xml:space="preserve">Ambipar (gestão ambiental), que cresceu via aquisições e entrou em recuperação judicial em outubro de 2025</t>
  </si>
  <si>
    <t xml:space="preserve">Corrigido no Vol. 1. O perfil da Ambipar no Vol. 10 (l. 4229) não menciona a recuperação judicial.</t>
  </si>
  <si>
    <t xml:space="preserve">DA-038</t>
  </si>
  <si>
    <t xml:space="preserve">Narrativa &gt; Promessas da Nota do autor</t>
  </si>
  <si>
    <t xml:space="preserve">Título que promete o One-Pager sem ensinar (Vol. 1, Cap. 8)</t>
  </si>
  <si>
    <t xml:space="preserve">em cinco blocos curtos (Problema quantificado, Cliente-alvo, Solução e diferencial, Prova inicial de tração e Pedido objetivo)</t>
  </si>
  <si>
    <t xml:space="preserve">O título agora fala em 4 documentos e o One-Pager ganhou estrutura em cinco blocos, num parágrafo só. Os outros três documentos têm seção própria.</t>
  </si>
  <si>
    <t xml:space="preserve">DA-039</t>
  </si>
  <si>
    <t xml:space="preserve">Arco SCQA prometido no Cap. 9 do Vol. 1 sem remissão à Fase 2, onde é ensinado</t>
  </si>
  <si>
    <t xml:space="preserve">O título ainda promete SCQA, a seção abre direto em Voz e o Cap. 9 inteiro não cita a Fase 2. A Fase 2 (l. 2555) ensina o SCQA.</t>
  </si>
  <si>
    <t xml:space="preserve">DA-048</t>
  </si>
  <si>
    <t xml:space="preserve">Narrativa &gt; Arquétipos</t>
  </si>
  <si>
    <t xml:space="preserve">Lucas e Marina ainda buscam PMF em 2026 (Vol. 1)</t>
  </si>
  <si>
    <t xml:space="preserve">O ano de calendário saiu da cena.</t>
  </si>
  <si>
    <t xml:space="preserve">DA-226</t>
  </si>
  <si>
    <t xml:space="preserve">Capítulo de IA do Vol. 1 usa o GPT-4 Turbo como exemplo</t>
  </si>
  <si>
    <t xml:space="preserve">modelos legados como o GPT-4 Turbo, descontinuado na API da OpenAI em outubro de 2026, deram lugar a famílias mais recentes de raciocínio e contexto longo</t>
  </si>
  <si>
    <t xml:space="preserve">Aviso datado de outubro de 2026 e modelo tratado como legado.</t>
  </si>
  <si>
    <t xml:space="preserve">DA-016</t>
  </si>
  <si>
    <t xml:space="preserve">Vírgula antes do e: Claude, ChatGPT, e Gemini, todos conseguem analisar planilhas</t>
  </si>
  <si>
    <t xml:space="preserve">Claude, ChatGPT e Gemini processam planilhas e arquivos CSV (desde que previamente limpos de dados pessoais identificáveis) em poucos minutos</t>
  </si>
  <si>
    <t xml:space="preserve">Parágrafo reescrito no capítulo de IA fundido (Cap. 10). Vírgulas e fragmentos do original sumiram.</t>
  </si>
  <si>
    <t xml:space="preserve">DA-144</t>
  </si>
  <si>
    <t xml:space="preserve">Consistência entre volumes &gt; Réguas que mudam dentro do volume</t>
  </si>
  <si>
    <t xml:space="preserve">Sessões de pesquisa de 8 a 15 ou 15 a 30, e de uma a cinco personas (Vol. 2, Fase 5)</t>
  </si>
  <si>
    <t xml:space="preserve">Para a descoberta inicial do problema (Fase 4), quinze a trinta conversas são a referência</t>
  </si>
  <si>
    <t xml:space="preserve">A mesma frase diz que a Fase 5 pede oito a quinze sessões longas, então as duas faixas ganharam contexto. As personas ficaram em duas a quatro em toda a fase.</t>
  </si>
  <si>
    <t xml:space="preserve">DA-148</t>
  </si>
  <si>
    <t xml:space="preserve">Consistência entre volumes &gt; Fases na numeração antiga</t>
  </si>
  <si>
    <t xml:space="preserve">Vol. 2: a Fase 5 se chama Fase 4 e chama a Descoberta de Fase 3 em cerca de 15 passagens</t>
  </si>
  <si>
    <t xml:space="preserve">Use o VPC depois de fazer pesquisa qualitativa real (Fase 4: entrevistas em profundidade, observação em campo, análise de jornada).</t>
  </si>
  <si>
    <t xml:space="preserve">A Descoberta não aparece mais como Fase 3 e o critério de saída está certo. Sobra a nota do VPC, que chama a pesquisa e o Dossiê do Usuário de Fase 4.</t>
  </si>
  <si>
    <t xml:space="preserve">DA-258</t>
  </si>
  <si>
    <t xml:space="preserve">Vol. 2: cerca de 45 frases quebradas no Cap. 3 (casos de fracasso)</t>
  </si>
  <si>
    <t xml:space="preserve">os estudos de caso individuais em profundidade estão no Capítulo 19 do Volume 9</t>
  </si>
  <si>
    <t xml:space="preserve">Amostra por busca: frases de uma ou duas palavras no capítulo caíram de 10 para 7, e sumiram Dinheiro acaba. Mercado muda. Concorrente come. Resta Escolher dói. Conferência completa só por releitura.</t>
  </si>
  <si>
    <t xml:space="preserve">DA-214</t>
  </si>
  <si>
    <t xml:space="preserve">Cinco perguntas atribuídas ao Mom Test, que vêm da palestra de Eric Migicovsky</t>
  </si>
  <si>
    <t xml:space="preserve">##### As cinco perguntas de Eric Migicovsky (Y Combinator), compatíveis com o Mom Test (roteiro mínimo)</t>
  </si>
  <si>
    <t xml:space="preserve">Atribuição certa.</t>
  </si>
  <si>
    <t xml:space="preserve">DA-015</t>
  </si>
  <si>
    <t xml:space="preserve">Dois-pontos virado vírgula: Passo 1, Prepare agenda sem mencionar sua solução.</t>
  </si>
  <si>
    <t xml:space="preserve">Passo 1. Prepare a pauta sem mencionar a solução, listando de cinco a sete perguntas sobre a rotina real do entrevistado diante do problema.</t>
  </si>
  <si>
    <t xml:space="preserve">Exemplo corrigido, mas o Passo 1 usa ponto e os Passos 2 e 3 logo abaixo usam dois-pontos. O subtítulo do molde Como rodar na segunda-feira às 9h continua acima.</t>
  </si>
  <si>
    <t xml:space="preserve">DA-082</t>
  </si>
  <si>
    <t xml:space="preserve">Empathy Map na Fase 3 (descoberta) e Fase 4 (pesquisa), deveria ser Fase 4 e Fase 5</t>
  </si>
  <si>
    <t xml:space="preserve">A primeira menção virou Fase 4 (descoberta do problema). A segunda ainda diz Fase 4 (pesquisa), quando a pesquisa é a Fase 5.</t>
  </si>
  <si>
    <t xml:space="preserve">DA-043</t>
  </si>
  <si>
    <t xml:space="preserve">Camila troca de profissão: cirurgiã-dentista, fisioterapeuta e médica</t>
  </si>
  <si>
    <t xml:space="preserve">Camila é dentista em todos os volumes e as cenas de médica (Vol. 3 e Vol. 9) e de fisioterapia do Vol. 4 saíram. Sobrou não sobre fisioterapia na cena da Fase 5, duas linhas depois de clínica odontológica.</t>
  </si>
  <si>
    <t xml:space="preserve">DA-064</t>
  </si>
  <si>
    <t xml:space="preserve">Fio da paciente Dona Helena do Vol. 2 para o Vol. 3</t>
  </si>
  <si>
    <t xml:space="preserve">contratado por pacientes de 55 a 70 anos como Dona Helena era voltar a sorrir e mastigar em festas de família sem medo de dor</t>
  </si>
  <si>
    <t xml:space="preserve">Qualidade preservada e reforçada: Dona Helena volta no Fechamento da Fase 5 e reaparece no Vol. 3 (l. 1799).</t>
  </si>
  <si>
    <t xml:space="preserve">DA-021</t>
  </si>
  <si>
    <t xml:space="preserve">Fragmento telegráfico: Anote tudo. O que fez. Quanto tempo. Interrupções.</t>
  </si>
  <si>
    <t xml:space="preserve">Anote o que a pessoa fez, quanto tempo levou em cada tarefa, quem a interrompeu, onde ela se irritou e com quem precisou falar no meio do caminho.</t>
  </si>
  <si>
    <t xml:space="preserve">Lista picada virou frase com verbo.</t>
  </si>
  <si>
    <t xml:space="preserve">DA-017</t>
  </si>
  <si>
    <t xml:space="preserve">Símbolo por extenso: Triangulação qualitativa mais quantitativa</t>
  </si>
  <si>
    <t xml:space="preserve">##### Triangulação entre entrevistas e survey</t>
  </si>
  <si>
    <t xml:space="preserve">O subtítulo foi renomeado e perdeu o mais no lugar do sinal.</t>
  </si>
  <si>
    <t xml:space="preserve">DA-212</t>
  </si>
  <si>
    <t xml:space="preserve">Demand-Side Sales 101 é de Bob Moesta e Greg Engle</t>
  </si>
  <si>
    <t xml:space="preserve">Moesta, Bob. *Demand-Side Sales 101: Stop Selling and Help Your Customers Make Progress.* Lioncrest, 2020.</t>
  </si>
  <si>
    <t xml:space="preserve">O Vol. 2 (l. 2192) cita Moesta e Engle. A bibliografia omite Engle e o Vol. 7 (l. 1853) liga o livro a Moesta e Chris Spiek.</t>
  </si>
  <si>
    <t xml:space="preserve">DA-252</t>
  </si>
  <si>
    <t xml:space="preserve">Pesquisa de campo em clínica com fichas de pacientes à vista e registro em fotos e vídeos, sem LGPD (Vol. 2)</t>
  </si>
  <si>
    <t xml:space="preserve">Entre um atendimento e outro na clínica odontológica, perde de 4 a 5 minutos procurando histórico clínico</t>
  </si>
  <si>
    <t xml:space="preserve">Entraram consentimento e proibição de fotografar fichas (l. 2304 e 2356). O exemplo virou meio fisioterapia, meio odontologia (l. 2298 e 2304) e remete à LGPD no Capítulo 10 do Vol. 8, que hoje é o Cap. 9.</t>
  </si>
  <si>
    <t xml:space="preserve">DA-213</t>
  </si>
  <si>
    <t xml:space="preserve">Moesta como coautor de Competing Against Luck (Vol. 2 e Vol. 9)</t>
  </si>
  <si>
    <t xml:space="preserve">*Competing Against Luck* (2016), escrito com Taddy Hall, Karen Dillon e David S. Duncan.</t>
  </si>
  <si>
    <t xml:space="preserve">Coautores certos aqui, no Vol. 1 (l. 1248) e na bibliografia (Vol. 10, l. 10368). A cópia do Vol. 9 saiu.</t>
  </si>
  <si>
    <t xml:space="preserve">DA-083</t>
  </si>
  <si>
    <t xml:space="preserve">Customer Journey Canvas na Fase 4 (pesquisa), deveria ser Fase 5</t>
  </si>
  <si>
    <t xml:space="preserve">A fase virou nesta Fase 5. Na mesma linha, a remissão ao pivô usa o número antigo do capítulo: hoje o pivô é o Cap. 11 do Vol. 4, que tem só 11 capítulos.</t>
  </si>
  <si>
    <t xml:space="preserve">DA-024</t>
  </si>
  <si>
    <t xml:space="preserve">Metáfora gasta: a ponta afiada do machado que racha a tora de madeira</t>
  </si>
  <si>
    <t xml:space="preserve">é o seu primeiro pino da fila Na Fase 6, você vai parar de admirar o oceano pela luneta e escolher o único pino de boliche frontal que, quando derrubado com violência cirúrgica</t>
  </si>
  <si>
    <t xml:space="preserve">O machado saiu, mas a troca deixou nova antítese (não é o seu teto, é o seu primeiro pino), um ponto faltando antes de Na Fase 6 e manteve a violência cirúrgica e o oceano pela luneta.</t>
  </si>
  <si>
    <t xml:space="preserve">DA-023</t>
  </si>
  <si>
    <t xml:space="preserve">Adjetivo inflado: Precisão cirúrgica. no fim do exemplo de ICP</t>
  </si>
  <si>
    <t xml:space="preserve">Um ICP claramente delimitado. Em vez de dizer "pequenas empresas", especifique:</t>
  </si>
  <si>
    <t xml:space="preserve">O fecho Precisão cirúrgica saiu e o exemplo ficou mais concreto.</t>
  </si>
  <si>
    <t xml:space="preserve">DA-084</t>
  </si>
  <si>
    <t xml:space="preserve">Não adianta avançar para a Fase 6 (hipóteses) com cunha instável, deveria ser Fase 7</t>
  </si>
  <si>
    <t xml:space="preserve">Não adianta avançar para a Fase 7 (formulação de hipóteses, no Volume 3) com a cunha instável.</t>
  </si>
  <si>
    <t xml:space="preserve">Número certo.</t>
  </si>
  <si>
    <t xml:space="preserve">DA-085</t>
  </si>
  <si>
    <t xml:space="preserve">Strategy Canvas na Fase 5 e Fase 15, deveria ser Fase 6 e Fase 19 (cópia do Vol. 2)</t>
  </si>
  <si>
    <t xml:space="preserve">Corrigido na casa única do canvas.</t>
  </si>
  <si>
    <t xml:space="preserve">DA-086</t>
  </si>
  <si>
    <t xml:space="preserve">Canvas da Cunha na Fase 5 (mapeamento de mercado), deveria ser Fase 6</t>
  </si>
  <si>
    <t xml:space="preserve">Use o Canvas da Cunha na Fase 6 (mapeamento de mercado e concorrência) como entregável final antes de avançar para a Fase 7 (Volume 3).</t>
  </si>
  <si>
    <t xml:space="preserve">DA-251</t>
  </si>
  <si>
    <t xml:space="preserve">Crédito com dados de redes sociais sem tratar de LGPD (Vol. 2)</t>
  </si>
  <si>
    <t xml:space="preserve">| Análise de dados alternativos (redes sociais, telecom) | Genesis → Custom | Investir: moat potencial |</t>
  </si>
  <si>
    <t xml:space="preserve">A linha mudou do Vol. 2 para o exemplo de Wardley Map do Vol. 9 e segue recomendando investir sem ressalva de LGPD.</t>
  </si>
  <si>
    <t xml:space="preserve">DA-248</t>
  </si>
  <si>
    <t xml:space="preserve">Presente no fechamento de contrato sem ressalva para cliente público (Vol. 2)</t>
  </si>
  <si>
    <t xml:space="preserve">Também lembra a política de compliance do cliente privado.</t>
  </si>
  <si>
    <t xml:space="preserve">DA-014</t>
  </si>
  <si>
    <t xml:space="preserve">Frase partida: O nome precisa ser. Memorável. Duas, ou três palavras.</t>
  </si>
  <si>
    <t xml:space="preserve">Um bom nome precisa ser memorável (duas ou três palavras), fácil de usar em conversa, distinto dos rótulos antigos, capaz de sugerir o problema resolvido</t>
  </si>
  <si>
    <t xml:space="preserve">O Pilar 2 do Category Design foi reescrito em frase corrida. O capítulo de Category Design foi fundido ao Cap. 2 do Vol. 2.</t>
  </si>
  <si>
    <t xml:space="preserve">DA-140</t>
  </si>
  <si>
    <t xml:space="preserve">Amostra de experimento de 30, 80 a 100, 385 ou 500 a 5.000 na Fase 8</t>
  </si>
  <si>
    <t xml:space="preserve">A Fase 8 ganhou tabela de amostra por técnica (l. 1764 a 1773: survey 100 a 500, landing page 500 a 5.000). O exemplo da landing page ainda usa meta mínima de 30 visitantes.</t>
  </si>
  <si>
    <t xml:space="preserve">DA-149</t>
  </si>
  <si>
    <t xml:space="preserve">Vol. 3: hipóteses como Fase 6 e experimentos como Fase 7, e o Cap. 1 com três mapas de fases, Fases 1B e 2B e PMF na Fase 12</t>
  </si>
  <si>
    <t xml:space="preserve">Modelo em validação e estruturação pós-PSF (Fase 12 em diante, rumo ao PMF na Fase 13)</t>
  </si>
  <si>
    <t xml:space="preserve">Fases 1B e 2B sumiram e hipóteses e experimentos estão nas Fases 7 e 8. Na l. 3644, a confirmação do PMF ainda aparece como da Fase 12 em diante.</t>
  </si>
  <si>
    <t xml:space="preserve">DA-260</t>
  </si>
  <si>
    <t xml:space="preserve">Vol. 3: framework de Gates sem crédito à Antler</t>
  </si>
  <si>
    <t xml:space="preserve">| Framework de Decisão por Gates | Antler, *The Ten Gates* (Adam French, 2025), adaptado para a coleção |</t>
  </si>
  <si>
    <t xml:space="preserve">O Índice de Frameworks dá o crédito, mas o Cap. 2 do Vol. 3 (l. 3757 a 4046), onde o scorecard é ensinado, não cita a Antler.</t>
  </si>
  <si>
    <t xml:space="preserve">DA-030</t>
  </si>
  <si>
    <t xml:space="preserve">Erro de português: PORQUÊ IMPORTA no molde de hipótese</t>
  </si>
  <si>
    <t xml:space="preserve">POR QUE IMPORTA (IMPACTO SE FOR FALSA): [qual o impacto no negócio se a premissa cair]</t>
  </si>
  <si>
    <t xml:space="preserve">Grafia corrigida no molde e no exemplo preenchido (l. 297).</t>
  </si>
  <si>
    <t xml:space="preserve">DA-259</t>
  </si>
  <si>
    <t xml:space="preserve">Vol. 3: as ferramentas da Fase 7 praticam o Teatro da Validação que a fase condena (falta critério de descarte)</t>
  </si>
  <si>
    <t xml:space="preserve">VAMOS DESCARTAR SE: [critério numérico de refutação]</t>
  </si>
  <si>
    <t xml:space="preserve">O molde de hipótese ganhou campo de descarte e zona cinzenta, e ponto de corte ou critério de descarte aparece 12 vezes no Vol. 3 (eram 2).</t>
  </si>
  <si>
    <t xml:space="preserve">DA-087</t>
  </si>
  <si>
    <t xml:space="preserve">Hypothesis Canvas na Fase 6, deveria ser Fase 7 (cópia do Vol. 3)</t>
  </si>
  <si>
    <t xml:space="preserve">DA-088</t>
  </si>
  <si>
    <t xml:space="preserve">Banco de Hipóteses: ao iniciar a Fase 6 (priorização), deveria ser Fase 7</t>
  </si>
  <si>
    <t xml:space="preserve">**Quando usar:** no início da Fase 7 (formulação e priorização de hipóteses)</t>
  </si>
  <si>
    <t xml:space="preserve">DA-089</t>
  </si>
  <si>
    <t xml:space="preserve">Test Card na Fase 7 (experimentos) e Fase 6 (formulação), deveria ser Fase 8 e Fase 7</t>
  </si>
  <si>
    <t xml:space="preserve">Use o Test Card na Fase 8 (experimentos de validação do problema e da solução) como artefato central</t>
  </si>
  <si>
    <t xml:space="preserve">As duas fases estão certas (Fase 8 e fechamento da Fase 7).</t>
  </si>
  <si>
    <t xml:space="preserve">DA-250</t>
  </si>
  <si>
    <t xml:space="preserve">Público semelhante criado a partir de base de e-mails comprada (Vol. 3)</t>
  </si>
  <si>
    <t xml:space="preserve">nunca compre bases de dados de terceiros: subir lista comprada em plataformas de anúncios viola o art. 7º da LGPD</t>
  </si>
  <si>
    <t xml:space="preserve">Base própria com consentimento.</t>
  </si>
  <si>
    <t xml:space="preserve">DA-090</t>
  </si>
  <si>
    <t xml:space="preserve">Pirate Canvas na Fase 10 (MVP) e Fase 14 (escala), deveria ser Fase 11 e Fase 15</t>
  </si>
  <si>
    <t xml:space="preserve">Use o Pirate Canvas nesta Fase 11 (MVP e primeiros usuários) como estrutura de instrumentação das métricas iniciais</t>
  </si>
  <si>
    <t xml:space="preserve">As cópias dos Vols. 3 e 6 saíram. A casa única no Vol. 4 cita Fase 11 e Fase 15.</t>
  </si>
  <si>
    <t xml:space="preserve">DA-209</t>
  </si>
  <si>
    <t xml:space="preserve">Fundadores trocados: PlayKids</t>
  </si>
  <si>
    <t xml:space="preserve">PlayKids, aplicativo infantil criado dentro do grupo Movile em junho de 2013</t>
  </si>
  <si>
    <t xml:space="preserve">Os fundadores errados saíram e o caso fala só do grupo Movile.</t>
  </si>
  <si>
    <t xml:space="preserve">DA-091</t>
  </si>
  <si>
    <t xml:space="preserve">Opportunity Canvas na Fase 8 (ideação), deveria ser Fase 9 (cópia do Vol. 3)</t>
  </si>
  <si>
    <t xml:space="preserve">DA-092</t>
  </si>
  <si>
    <t xml:space="preserve">MVP Canvas na Fase 8 (prototipagem e MVP), deveria ser Fase 9</t>
  </si>
  <si>
    <t xml:space="preserve">Número certo, com remissão à Fase 11 para o MVP em produção.</t>
  </si>
  <si>
    <t xml:space="preserve">DA-093</t>
  </si>
  <si>
    <t xml:space="preserve">Lean Canvas até a Fase 12 (PMF), deveria ser Fase 13 (cópia do Vol. 3)</t>
  </si>
  <si>
    <t xml:space="preserve">A cópia do Vol. 3 saiu. Fica a casa única no Vol. 1, com o número certo.</t>
  </si>
  <si>
    <t xml:space="preserve">DA-115</t>
  </si>
  <si>
    <t xml:space="preserve">Remissão a apêndice inexistente: Apêndices BC, que deve virar o Cap. 5 do Vol. 7</t>
  </si>
  <si>
    <t xml:space="preserve">essas rotinas ficam para quando o time passar de cinco a sete pessoas e são detalhadas na Fase 17 e no Capítulo 4 do Volume 7.</t>
  </si>
  <si>
    <t xml:space="preserve">Apêndices BC saiu. A frase nova manda as quatro práticas de descoberta para a Fase 17 e o Cap. 4 do Vol. 7, mas o Cap. 4 trata de gestão de engenharia e dívida técnica. Descoberta contínua e OST estão no Cap. 1, e INVEST não aparece no Vol. 7.</t>
  </si>
  <si>
    <t xml:space="preserve">DA-116</t>
  </si>
  <si>
    <t xml:space="preserve">Fase 9 pede remissão para o Dual-Track</t>
  </si>
  <si>
    <t xml:space="preserve">a operação em trilha dupla de descoberta e entrega (*Dual-Track Agile*, de Marty Cagan e Jeff Patton)</t>
  </si>
  <si>
    <t xml:space="preserve">A remissão aponta para a Fase 17, onde o Dual-Track é ensinado (Vol. 7, l. 401 e 658), e não para a Fase 11 sugerida no mapa. O capítulo citado junto (Cap. 4) é o errado, ver item anterior.</t>
  </si>
  <si>
    <t xml:space="preserve">DA-203</t>
  </si>
  <si>
    <t xml:space="preserve">Fundadores trocados: Gupy</t>
  </si>
  <si>
    <t xml:space="preserve">Gupy, fundada em 2015 por Mariana Dias, Bruna Guimarães, Guilherme Dias e Robson Privado</t>
  </si>
  <si>
    <t xml:space="preserve">O Robinson Idalgo saiu, mas o quarto sócio é Robson Ventura, CTO, segundo a Baguete. O trecho do Vol. 3 saiu.</t>
  </si>
  <si>
    <t xml:space="preserve">DA-094</t>
  </si>
  <si>
    <t xml:space="preserve">Empathy Map na Fase 3 (descoberta) e Fase 4 (pesquisa), cópia do Vol. 3</t>
  </si>
  <si>
    <t xml:space="preserve">A cópia do Vol. 3 saiu. Na casa única do Vol. 2 sobra a Fase 4 (pesquisa).</t>
  </si>
  <si>
    <t xml:space="preserve">DA-095</t>
  </si>
  <si>
    <t xml:space="preserve">MoSCoW: entrar em Fase 9 (construção), deveria ser Fase 11</t>
  </si>
  <si>
    <t xml:space="preserve">imediatamente antes de iniciar a construção do MVP na Fase 11 (Vol. 4).</t>
  </si>
  <si>
    <t xml:space="preserve">DA-051</t>
  </si>
  <si>
    <t xml:space="preserve">Henrique vende sensores e no Vol. 3 desenvolve um aditivo biotecnológico</t>
  </si>
  <si>
    <t xml:space="preserve">Henrique contava como estava desenvolvendo seu sistema de sensores para dosar antibiótico automaticamente nas dornas de fermentação de usinas de etanol, enquanto o amigo Lucas</t>
  </si>
  <si>
    <t xml:space="preserve">Henrique voltou aos sensores. Mas a cena chama Lucas de amigo e, quatro linhas depois (l. 3537), Henrique olha nos olhos do primo.</t>
  </si>
  <si>
    <t xml:space="preserve">DA-096</t>
  </si>
  <si>
    <t xml:space="preserve">Fase 4 como lugar onde a Estratégia da Cunha é o entregável central, deveria ser Fase 6</t>
  </si>
  <si>
    <t xml:space="preserve">Corresponde diretamente à Fase 6 (Mapeamento de Mercado e Concorrência, no Vol. 2), na qual a Estratégia da Cunha é o entregável central.</t>
  </si>
  <si>
    <t xml:space="preserve">DA-194</t>
  </si>
  <si>
    <t xml:space="preserve">Mercado Livre como plataforma brasileira (Vol. 3)</t>
  </si>
  <si>
    <t xml:space="preserve">Para brasileiras listadas nos EUA (que reportam formulários 20-F ou 10-K à SEC): PagSeguro, StoneCo, Inter e Nu Holdings (NYSE), além do Mercado Livre (NASDAQ)</t>
  </si>
  <si>
    <t xml:space="preserve">O trecho do Vol. 3 saiu na fusão do capítulo de marketplaces. Uma lista nova do Vol. 5 põe o Mercado Livre entre as brasileiras listadas nos EUA e inclui Americanas e Enjoei, que são da B3.</t>
  </si>
  <si>
    <t xml:space="preserve">DA-199</t>
  </si>
  <si>
    <t xml:space="preserve">A 99 entrou com a Uber já estabelecida (Vol. 3)</t>
  </si>
  <si>
    <t xml:space="preserve">O trecho saiu na fusão do capítulo de marketplaces. O Vol. 9 (l. 5366) conta a ordem certa: táxis primeiro, Uber depois.</t>
  </si>
  <si>
    <t xml:space="preserve">DA-052</t>
  </si>
  <si>
    <t xml:space="preserve">Henrique é dono de 100% dois parágrafos depois de ganhar um sócio</t>
  </si>
  <si>
    <t xml:space="preserve">e Henrique financiou toda essa transição com a receita dos próprios clientes.</t>
  </si>
  <si>
    <t xml:space="preserve">A frase dos 100% saiu.</t>
  </si>
  <si>
    <t xml:space="preserve">DA-029</t>
  </si>
  <si>
    <t xml:space="preserve">Tom de coach: a rota mais inteligente, lucrativa e soberana de construir um império real</t>
  </si>
  <si>
    <t xml:space="preserve">costuma ser o caminho mais seguro e rentável para sustentar o desenvolvimento do negócio sem depender do humor do mercado de capitais.</t>
  </si>
  <si>
    <t xml:space="preserve">O superlativo saiu. A frase mantém a antítese com ponto e vírgula (não é um plano B para quem não conseguiu Venture Capital).</t>
  </si>
  <si>
    <t xml:space="preserve">DA-156</t>
  </si>
  <si>
    <t xml:space="preserve">Dividendos isentos (Vol. 3, dividendos limpos do serviço tech-enabled)</t>
  </si>
  <si>
    <t xml:space="preserve">sujeitos, desde janeiro de 2026 pela Lei 15.270/2025, à retenção de 10% na fonte para dividendos acima de R$ 50 mil mensais por empresa</t>
  </si>
  <si>
    <t xml:space="preserve">Dividendos limpos virou lucro distribuível com a ressalva da lei.</t>
  </si>
  <si>
    <t xml:space="preserve">DA-139</t>
  </si>
  <si>
    <t xml:space="preserve">Retenção D30 de B2B em 40%, 60%, 70% ou 80% na Fase 11, e saída com dez clientes por oito a doze semanas ou cinco por quatro semanas</t>
  </si>
  <si>
    <t xml:space="preserve">SaaS B2B: retenção da coorte em D30 acima de 60% para usuários ativos (ou acima de 40% no piso mínimo do primeiro piloto</t>
  </si>
  <si>
    <t xml:space="preserve">Há tabela de referência da Fase 11 (l. 525, piso de 40%) e os números viraram piso, meta e, na mesma linha, 80% por logo pagante. O critério de saída virou faixa: cinco a dez clientes em quatro a doze semanas (l. 224).</t>
  </si>
  <si>
    <t xml:space="preserve">DA-150</t>
  </si>
  <si>
    <t xml:space="preserve">Vol. 4: as Fases 12 e 13 se referem a si mesmas como Fase 11 e Fase 12 em cerca de 30 menções</t>
  </si>
  <si>
    <t xml:space="preserve">a Fase 12 valida *modelo viável* e a Fase 13 valida *produto amado pelo mercado (PMF)*.</t>
  </si>
  <si>
    <t xml:space="preserve">Não achei autorreferência com número antigo nas Fases 12 e 13. A mesma linha diz que os quatro cenários estão no fim da Fase 11, mas eles vêm logo abaixo.</t>
  </si>
  <si>
    <t xml:space="preserve">DA-097</t>
  </si>
  <si>
    <t xml:space="preserve">Pirate Canvas na Fase 10 e Fase 14, cópia do Vol. 4</t>
  </si>
  <si>
    <t xml:space="preserve">já na Fase 15 (Vol. 6, máquina de crescimento e escala)</t>
  </si>
  <si>
    <t xml:space="preserve">DA-098</t>
  </si>
  <si>
    <t xml:space="preserve">MVP Canvas na Fase 8, cópia do Vol. 4</t>
  </si>
  <si>
    <t xml:space="preserve">A cópia do Vol. 4 saiu.</t>
  </si>
  <si>
    <t xml:space="preserve">DA-099</t>
  </si>
  <si>
    <t xml:space="preserve">MoSCoW: entrar em Fase 9 (construção), cópia do Vol. 4</t>
  </si>
  <si>
    <t xml:space="preserve">A cópia do Vol. 4 saiu e a casa única tem o número certo.</t>
  </si>
  <si>
    <t xml:space="preserve">DA-058</t>
  </si>
  <si>
    <t xml:space="preserve">Cena de Bia: autópsia do pedido de R$ 100 que perde R$ 15,50</t>
  </si>
  <si>
    <t xml:space="preserve">cada vez que o sininho da loja apitou neste mês, nós tiramos R$ 15,50 do nosso bolso e colocamos dentro da caixa de papelão do cliente.</t>
  </si>
  <si>
    <t xml:space="preserve">Qualidade preservada na abertura da Fase 12, com a conta inteira (l. 962).</t>
  </si>
  <si>
    <t xml:space="preserve">DA-133</t>
  </si>
  <si>
    <t xml:space="preserve">Consistência entre volumes &gt; Erros copiados entre volumes</t>
  </si>
  <si>
    <t xml:space="preserve">LTV calculado sobre receita nos glossários, contra o Vol. 4 que manda usar margem bruta</t>
  </si>
  <si>
    <t xml:space="preserve">Glossário único e Vol. 4 (l. 1034) usam margem bruta.</t>
  </si>
  <si>
    <t xml:space="preserve">DA-100</t>
  </si>
  <si>
    <t xml:space="preserve">Risk Canvas na Fase 11 (modelo de negócio) e Fase 15 (reinvenção), deveria ser Fase 12 e Fase 19</t>
  </si>
  <si>
    <t xml:space="preserve">Use o Risk Canvas nesta Fase 12 (validação do modelo de negócio) como check-up</t>
  </si>
  <si>
    <t xml:space="preserve">As duas fases estão certas (Fase 12 e Fase 19).</t>
  </si>
  <si>
    <t xml:space="preserve">DA-101</t>
  </si>
  <si>
    <t xml:space="preserve">Fase 11 (modelo viável) e esta Fase 12 (produto amado), deveria ser Fase 12 e Fase 13</t>
  </si>
  <si>
    <t xml:space="preserve">Números certos. A mesma frase diz que os quatro cenários estão no fim da Fase 11, mas eles vêm logo abaixo, na Fase 12.</t>
  </si>
  <si>
    <t xml:space="preserve">DA-261</t>
  </si>
  <si>
    <t xml:space="preserve">Vol. 4: fórmulas de NRR e ICE erradas</t>
  </si>
  <si>
    <t xml:space="preserve">ICE = Impact × Confidence × Ease (produto simples das três notas de 1 a 10</t>
  </si>
  <si>
    <t xml:space="preserve">O ICE deixou de dividir o produto por 3 e o NRR (l. 5279) segue a fórmula padrão. O exemplo de expansão que contradizia a regra do NRR saiu.</t>
  </si>
  <si>
    <t xml:space="preserve">DA-102</t>
  </si>
  <si>
    <t xml:space="preserve">Customer Journey Canvas na Fase 4 (pesquisa), cópia do Vol. 4</t>
  </si>
  <si>
    <t xml:space="preserve">Use o Customer Journey Canvas nesta Fase 5 como entregável central</t>
  </si>
  <si>
    <t xml:space="preserve">A cópia do Vol. 4 saiu. A casa única tem a fase certa (ver o erro novo de capítulo na mesma linha).</t>
  </si>
  <si>
    <t xml:space="preserve">DA-127</t>
  </si>
  <si>
    <t xml:space="preserve">Magic Number multiplica por 4 um ARR que já é anual (Vol. 4)</t>
  </si>
  <si>
    <t xml:space="preserve">**Magic Number:** ARR novo líquido adicionado no trimestre ÷ Gasto de Vendas e Marketing (S&amp;M) do trimestre anterior</t>
  </si>
  <si>
    <t xml:space="preserve">Fórmula certa nas l. 1431 e 3343. A l. 5489 ainda divide pelo S&amp;M do mesmo período, sem defasagem, e usa número por extenso.</t>
  </si>
  <si>
    <t xml:space="preserve">DA-027</t>
  </si>
  <si>
    <t xml:space="preserve">Pergunta com resposta: Essa fórmula parece simples. Não é.</t>
  </si>
  <si>
    <t xml:space="preserve">A pergunta com resposta saiu, mas a frase nova repete a seguinte quase palavra por palavra, sinal de remendo sem releitura.</t>
  </si>
  <si>
    <t xml:space="preserve">DA-026</t>
  </si>
  <si>
    <t xml:space="preserve">Glosa automática: valuation (avaliação de valor)</t>
  </si>
  <si>
    <t xml:space="preserve">parceria estratégica, contrato B2B e *valuation* em M&amp;A</t>
  </si>
  <si>
    <t xml:space="preserve">A glosa saiu e o termo ficou em itálico. A antítese A questão não é se você vai negociar, é se vai negociar bem continua no fim do parágrafo.</t>
  </si>
  <si>
    <t xml:space="preserve">DA-247</t>
  </si>
  <si>
    <t xml:space="preserve">O jeitinho como ferramenta legítima (Vol. 4)</t>
  </si>
  <si>
    <t xml:space="preserve">já em licitações e contratos com o poder público ou estatais, qualquer pedido deve ocorrer exclusivamente pelos canais formais</t>
  </si>
  <si>
    <t xml:space="preserve">O jeitinho saiu e entrou a ressalva para o poder público. A remissão ao Capítulo 12 do Vol. 8 usa o número antigo: anticorrupção hoje é o Cap. 11.</t>
  </si>
  <si>
    <t xml:space="preserve">DA-131</t>
  </si>
  <si>
    <t xml:space="preserve">Proposta de R$ 90 milhões que fecha a R$ 75 milhões sem explicação (BATNA)</t>
  </si>
  <si>
    <t xml:space="preserve">A conta agora explica os R$ 75 milhões (R$ 50M à vista mais R$ 25M de earn-out contra a BATNA do comprador). Mas a l. 5975 fala em R$ 45M de margem perdida e a l. 5990 em R$ 40M. A cópia do Vol. 9 saiu.</t>
  </si>
  <si>
    <t xml:space="preserve">DA-132</t>
  </si>
  <si>
    <t xml:space="preserve">CAC Payback em anos com metas em meses, ou multiplicado por 12 (Vol. 4)</t>
  </si>
  <si>
    <t xml:space="preserve">CAC Payback (em meses): CAC dividido por (ARPU mensal × Margem Bruta).</t>
  </si>
  <si>
    <t xml:space="preserve">Fórmula única em meses no Vol. 4 (l. 1034, 3345 e 6663), no Vol. 5 (l. 2862), no Vol. 6 (l. 3811) e no Vol. 10 (l. 8142).</t>
  </si>
  <si>
    <t xml:space="preserve">DA-220</t>
  </si>
  <si>
    <t xml:space="preserve">Modelo GPT-4o nano (Vol. 4)</t>
  </si>
  <si>
    <t xml:space="preserve">O modelo inventado saiu da lista, mas a correção entrou no livro como nota de revisão, que o leitor não precisa ler. As datas de descontinuação são afirmação nova.</t>
  </si>
  <si>
    <t xml:space="preserve">DA-022</t>
  </si>
  <si>
    <t xml:space="preserve">Antítese: Pivot sem prazo não é pivot. É deriva estratégica.</t>
  </si>
  <si>
    <t xml:space="preserve">Pivot sem prazo definido para validar a nova hipótese vira deriva estratégica.</t>
  </si>
  <si>
    <t xml:space="preserve">A antítese saiu. As três frases telegráficas que abrem o mesmo parágrafo continuam: Empresa pivotando indefinidamente. Cada vez consumindo mais capital. Sem nunca validar nada.</t>
  </si>
  <si>
    <t xml:space="preserve">DA-128</t>
  </si>
  <si>
    <t xml:space="preserve">Magic Number multiplica por 4 um ARR que já é anual (Vol. 5)</t>
  </si>
  <si>
    <t xml:space="preserve">Fórmula e exemplo certos (l. 116, 514 e 538: resultado 1,0, era 4,0). Mas a tabela de métricas da Fase 14 traz duas linhas de Magic Number com réguas diferentes (l. 219 com 0,5, 0,75 e 1,0, l. 222 com 0,75, 1,0 e 1,2).</t>
  </si>
  <si>
    <t xml:space="preserve">DA-129</t>
  </si>
  <si>
    <t xml:space="preserve">Cap table que soma 101,25% e waterfall que não fecha (Vol. 5, Fase 14)</t>
  </si>
  <si>
    <t xml:space="preserve">se o Seed converter (13,75%), dividiria os R$ 8M com a Série A participativa e ordinárias</t>
  </si>
  <si>
    <t xml:space="preserve">A tabela agora soma 100% (Seed 15%, pool 10%). As linhas 1090 e 1104 refazem a conta com Seed 13,75% e pool 11,25%, e as linhas seguintes usam a tabela: a Série A recebe R$ 13,30M ou R$ 13,12M no mesmo exit de R$ 20M.</t>
  </si>
  <si>
    <t xml:space="preserve">DA-032</t>
  </si>
  <si>
    <t xml:space="preserve">Erro de português: do DRE no lugar de da DRE</t>
  </si>
  <si>
    <t xml:space="preserve">Lucro líquido do DRE vai para patrimônio no balanço.</t>
  </si>
  <si>
    <t xml:space="preserve">Eram 4 ocorrências. Restam 3: Vol. 5, l. 2778, e Vol. 9, l. 3894 e 4245. A linha 2778 usa da DRE duas frases depois.</t>
  </si>
  <si>
    <t xml:space="preserve">DA-018</t>
  </si>
  <si>
    <t xml:space="preserve">Parágrafo sem acento: Totvs com manufactura, varejo, saude, agro</t>
  </si>
  <si>
    <t xml:space="preserve">combina ERP especializado por vertical (manufatura, varejo, saúde, logística e agronegócio)</t>
  </si>
  <si>
    <t xml:space="preserve">Parágrafo da TOTVS reescrito com acentos. Linhas com palavras comuns sem acento (voce, nao, usuarios etc.) caíram de 79 para 15, como o Vol. 3, l. 3469. Na l. 1929, Americanas e Enjoei entram como listadas nos EUA.</t>
  </si>
  <si>
    <t xml:space="preserve">DA-160</t>
  </si>
  <si>
    <t xml:space="preserve">Simples Nacional: opção de outubro a dezembro e exclusão retroativa ao passar de R$ 4,8 milhões</t>
  </si>
  <si>
    <t xml:space="preserve">a opção pelo Simples Nacional é formalizada em janeiro, até o último dia útil</t>
  </si>
  <si>
    <t xml:space="preserve">Opção em janeiro e irretratável no ano. A frase da exclusão retroativa saiu, mas o texto não diz como a exclusão funciona (mês seguinte ou janeiro, conforme o excesso).</t>
  </si>
  <si>
    <t xml:space="preserve">DA-153</t>
  </si>
  <si>
    <t xml:space="preserve">Reforma Tributária (Vol. 5): CBS entrando aos poucos em 2027 e 2028 e PIS, Cofins e IPI convivendo até 2033</t>
  </si>
  <si>
    <t xml:space="preserve">(IBS mais CBS substituindo aos poucos ICMS, ISS, PIS, Cofins e IPI até 2033)</t>
  </si>
  <si>
    <t xml:space="preserve">O cronograma (l. 2055) e o gráfico (l. 2067) agora dizem que a CBS entra cheia em 2027, extingue PIS e Cofins e zera o IPI. O aviso de abertura do capítulo (l. 2018) manteve a frase antiga.</t>
  </si>
  <si>
    <t xml:space="preserve">DA-138</t>
  </si>
  <si>
    <t xml:space="preserve">Tributação de stock options no STJ: decidida em 2024 em uns trechos e em aberto em outros</t>
  </si>
  <si>
    <t xml:space="preserve">pacificou que o regime de *stock options* possui natureza mercantil, não incidindo IRPF na aquisição nem contribuição previdenciária</t>
  </si>
  <si>
    <t xml:space="preserve">Todos os volumes citam o Tema 1.226 como decidido. Mas a l. 2169 estende a tese à contribuição previdenciária, contra a l. 2131 do mesmo volume e o Vol. 6 (l. 6267 e 6663), que dizem que o INSS segue em disputa.</t>
  </si>
  <si>
    <t xml:space="preserve">DA-168</t>
  </si>
  <si>
    <t xml:space="preserve">Investidor-anjo pela Lei 13.176/2015</t>
  </si>
  <si>
    <t xml:space="preserve">Lei Complementar 155</t>
  </si>
  <si>
    <t xml:space="preserve">A Lei 13.176 não aparece mais. Vols. 5, 8 e 10 citam a LC 155/2016.</t>
  </si>
  <si>
    <t xml:space="preserve">DA-163</t>
  </si>
  <si>
    <t xml:space="preserve">Royalties à holding de PI como despesa dedutível</t>
  </si>
  <si>
    <t xml:space="preserve">A legislação brasileira veda a dedutibilidade de royalties pagos a sócios (pessoas físicas ou jurídicas) ou dirigentes da empresa</t>
  </si>
  <si>
    <t xml:space="preserve">Regra certa no texto (l. 2532) e no alerta.</t>
  </si>
  <si>
    <t xml:space="preserve">DA-254</t>
  </si>
  <si>
    <t xml:space="preserve">Holding como redução de imposto no exit (Vol. 5)</t>
  </si>
  <si>
    <t xml:space="preserve">muitos fundadores abrem uma holding achando que pagarão menos imposto ao vender a startup, mas no Brasil ocorre o oposto</t>
  </si>
  <si>
    <t xml:space="preserve">A seção vira alerta. Logo abaixo (l. 2542) sobra o dividendo isento.</t>
  </si>
  <si>
    <t xml:space="preserve">DA-145</t>
  </si>
  <si>
    <t xml:space="preserve">Dividendos isentos no Cap. 3 do Vol. 5 e com retenção de 10% no Cap. 2</t>
  </si>
  <si>
    <t xml:space="preserve">A distribuição para o sócio PF, quando ocorrer, é isenta de IRPF (dividendos de PJ para PF são isentos: aguardar desdobramento da Reforma Tributária sobre tributação de dividendos)</t>
  </si>
  <si>
    <t xml:space="preserve">Os Caps. 2 e 3 viraram um só e a tabela de regimes (l. 2626) e o alerta da l. 2634 trazem a Lei 15.270/2025. A seção de holding do mesmo capítulo ainda diz que o dividendo é isento.</t>
  </si>
  <si>
    <t xml:space="preserve">DA-157</t>
  </si>
  <si>
    <t xml:space="preserve">Dividendos isentos (Vol. 5, tabela de regimes)</t>
  </si>
  <si>
    <t xml:space="preserve">A tabela (l. 2626) e as l. 2094, 2102 e 2634 seguem a Lei 15.270/2025. A seção de holding do mesmo capítulo ainda diz que o dividendo é isento.</t>
  </si>
  <si>
    <t xml:space="preserve">DA-262</t>
  </si>
  <si>
    <t xml:space="preserve">Vol. 5: conta de 22% ao mês que não fecha</t>
  </si>
  <si>
    <t xml:space="preserve">De R$ 3,6 milhões de ARR a R$ 120 milhões em 48 meses dá cerca de 7,6% ao mês. A expressão taxa composta linear é contraditória.</t>
  </si>
  <si>
    <t xml:space="preserve">DA-062</t>
  </si>
  <si>
    <t xml:space="preserve">Batismo do conceito: Excel de Ficção Científica</t>
  </si>
  <si>
    <t xml:space="preserve">Qualidade preservada no novo Cap. 3 do Vol. 5.</t>
  </si>
  <si>
    <t xml:space="preserve">DA-211</t>
  </si>
  <si>
    <t xml:space="preserve">Hypergrowth atribuído a David Skok</t>
  </si>
  <si>
    <t xml:space="preserve">Métrica popularizada por **David Skok** (investidor da Matrix Partners e autor do blog *For Entrepreneurs*, forentrepreneurs.com)</t>
  </si>
  <si>
    <t xml:space="preserve">O livro Hypergrowth não aparece mais e Skok fica só como autor do blog.</t>
  </si>
  <si>
    <t xml:space="preserve">DA-059</t>
  </si>
  <si>
    <t xml:space="preserve">Cena de Henrique: paga no dia 0 e recebe no dia 135</t>
  </si>
  <si>
    <t xml:space="preserve">A resposta estava nos 135 dias entre pagar o fornecedor e receber da usina, medidos pelo **Ciclo de Conversão de Caixa (CCC)**.</t>
  </si>
  <si>
    <t xml:space="preserve">Qualidade preservada e reforçada: a fórmula de capital de giro (l. 3734) reusa os números da cena.</t>
  </si>
  <si>
    <t xml:space="preserve">DA-146</t>
  </si>
  <si>
    <t xml:space="preserve">Faturamento máximo para o Pronampe de R$ 78 milhões e de R$ 150 milhões no mesmo volume</t>
  </si>
  <si>
    <t xml:space="preserve">o Pronampe atende Microempresas (ME) e Empresas de Pequeno Porte (EPP, nos termos da LC 123/2006, com receita bruta anual de até R$ 4,8 milhões)</t>
  </si>
  <si>
    <t xml:space="preserve">Os dois trechos (l. 3894 e 4317) usam ME e EPP até R$ 4,8 milhões, e a l. 3894 explica que R$ 78 milhões é o teto do Lucro Presumido.</t>
  </si>
  <si>
    <t xml:space="preserve">DA-161</t>
  </si>
  <si>
    <t xml:space="preserve">Pronampe para empresas de até R$ 78 milhões ou R$ 150 milhões</t>
  </si>
  <si>
    <t xml:space="preserve">ME e EPP até R$ 4,8 milhões nos dois trechos (l. 3894 e 4317).</t>
  </si>
  <si>
    <t xml:space="preserve">DA-147</t>
  </si>
  <si>
    <t xml:space="preserve">Juros do Mais Inovação em TLP, quando o programa cobra TR (Vol. 5, Cap. 9)</t>
  </si>
  <si>
    <t xml:space="preserve">Custo: indexado à Taxa Referencial (TR, TFC-TR ou TFBTR) mais remuneração básica e spread do agente financeiro no repasse indireto</t>
  </si>
  <si>
    <t xml:space="preserve">O texto e a tabela de linhas (l. 4594) usam TR.</t>
  </si>
  <si>
    <t xml:space="preserve">DA-060</t>
  </si>
  <si>
    <t xml:space="preserve">Cena de Henrique: o custo de US$ 40 vira R$ 492 na cascata de impostos</t>
  </si>
  <si>
    <t xml:space="preserve">Preservada, mas enfraquecida: o parêntese entrega o R$ 492 antes da conta, e a cena usa ICMS de 18% enquanto o parágrafo seguinte (l. 4638) fala em 19,5% no Paraná.</t>
  </si>
  <si>
    <t xml:space="preserve">DA-050</t>
  </si>
  <si>
    <t xml:space="preserve">A quebra do SVB serve duas vezes à mesma lição, em ordem invertida</t>
  </si>
  <si>
    <t xml:space="preserve">(episódio inspirado no colapso real do Silicon Valley Bank, que analisaremos adiante)</t>
  </si>
  <si>
    <t xml:space="preserve">A cena do Vol. 5 saiu na fusão dos capítulos de caixa. Fica só a do Vol. 9, sem data.</t>
  </si>
  <si>
    <t xml:space="preserve">DA-135</t>
  </si>
  <si>
    <t xml:space="preserve">Faixa da rodada Seed: R$ 1 a 10 mi no glossário, R$ 2 a 15 mi, R$ 2 a 10 mi (Vol. 5) e R$ 500 mil a R$ 5 mi (Vol. 3)</t>
  </si>
  <si>
    <t xml:space="preserve">Seed de R$ 2 milhões a R$ 12 milhões, Série A de R$ 8 milhões a R$ 45 milhões, Série B de R$ 45 milhões a R$ 150 milhões</t>
  </si>
  <si>
    <t xml:space="preserve">Glossário (Vol. 10, l. 9826) e Vol. 5 usam R$ 2 a 12 milhões. As tabelas divergentes do Vol. 5 e do Vol. 3 saíram. Não há tabela única de rodadas, como pedia o plano.</t>
  </si>
  <si>
    <t xml:space="preserve">DA-191</t>
  </si>
  <si>
    <t xml:space="preserve">Stone comprada pela Advent (Vol. 5)</t>
  </si>
  <si>
    <t xml:space="preserve">(como os investimentos da Advent International na TOTVS nos anos 2000 e na Prisma/CI&amp;T em 2019, da General Atlantic e Dragoneer no fechamento de capital da Arco Educação em 2023</t>
  </si>
  <si>
    <t xml:space="preserve">A Stone saiu da frase. Os exemplos novos de PE precisam de checagem.</t>
  </si>
  <si>
    <t xml:space="preserve">DA-134</t>
  </si>
  <si>
    <t xml:space="preserve">SAFE igualado à nota conversível nos glossários, contra o Vol. 5 que trata a nota como dívida</t>
  </si>
  <si>
    <t xml:space="preserve">No Brasil, o equivalente de natureza não creditícia é o COCP (LC 182/2021, art. 5º), enquanto o mútuo conversível tem natureza de dívida.</t>
  </si>
  <si>
    <t xml:space="preserve">O SAFE deixou de ser nota conversível e o Vol. 5 (l. 6491) trata a nota como dívida. O análogo indicado ainda é o COCP.</t>
  </si>
  <si>
    <t xml:space="preserve">DA-164</t>
  </si>
  <si>
    <t xml:space="preserve">Mútuo do investidor com IOF de 0,5% ao dia</t>
  </si>
  <si>
    <t xml:space="preserve">pois a Lei 9.779/1999 (art. 13) tributa apenas operações em que o mutuante (credor) é pessoa jurídica</t>
  </si>
  <si>
    <t xml:space="preserve">Sem IOF quando o investidor é pessoa física e 0,0082% ao dia mais 0,38% entre empresas, como no Vol. 8 (l. 486).</t>
  </si>
  <si>
    <t xml:space="preserve">DA-162</t>
  </si>
  <si>
    <t xml:space="preserve">Lei do Bem: exclusão de 80% pelo aumento de gasto e multa de 150% a 225% na glosa</t>
  </si>
  <si>
    <t xml:space="preserve">multa de ofício padrão de 75% (que sobe para 100% em caso de sonegação, fraude ou conluio</t>
  </si>
  <si>
    <t xml:space="preserve">A exclusão virou 60% a 80% conforme o aumento de pesquisadores (l. 2178 e 2450). A remissão ao Capítulo 3 para o detalhe da Lei do Bem não foi conferida.</t>
  </si>
  <si>
    <t xml:space="preserve">DA-103</t>
  </si>
  <si>
    <t xml:space="preserve">Comece depois da Fase 14 (Time + Operações), deveria ser Fases 16 e 17</t>
  </si>
  <si>
    <t xml:space="preserve">Comece depois da Fase 14 (Capital para escala), com a estratégia de financiamento definida.</t>
  </si>
  <si>
    <t xml:space="preserve">O nome entre parênteses agora bate com a Fase 14 de hoje.</t>
  </si>
  <si>
    <t xml:space="preserve">DA-104</t>
  </si>
  <si>
    <t xml:space="preserve">Pirate Canvas na Fase 10 e Fase 14, cópia do Vol. 6</t>
  </si>
  <si>
    <t xml:space="preserve">A cópia do Vol. 6 saiu.</t>
  </si>
  <si>
    <t xml:space="preserve">DA-151</t>
  </si>
  <si>
    <t xml:space="preserve">Vol. 6: a Fase 15 ainda é a antiga Crescimento e Capital e a Fase 16 abre com Mapa interno da Fase 14</t>
  </si>
  <si>
    <t xml:space="preserve">A Fase 15 (Máquina de crescimento e expansão em escala) está concluída quando os cinco critérios abaixo estão cumpridos.</t>
  </si>
  <si>
    <t xml:space="preserve">Os nomes antigos e o Mapa interno da Fase 14 sumiram. A Fase 16 fecha com seu próprio nome (l. 1231).</t>
  </si>
  <si>
    <t xml:space="preserve">DA-242</t>
  </si>
  <si>
    <t xml:space="preserve">Férias tire quando quiser para CLT (Vol. 6)</t>
  </si>
  <si>
    <t xml:space="preserve">atenção no Brasil: para empregados CLT, as férias anuais de 30 dias com pagamento do terço constitucional são direito irrenunciável</t>
  </si>
  <si>
    <t xml:space="preserve">A prática americana ganhou a ressalva da CLT.</t>
  </si>
  <si>
    <t xml:space="preserve">DA-105</t>
  </si>
  <si>
    <t xml:space="preserve">Team Canvas na Fase 14 (escala e time), cópia do Vol. 6</t>
  </si>
  <si>
    <t xml:space="preserve">A cópia do Vol. 6 saiu. O Team Canvas só existe no Vol. 1.</t>
  </si>
  <si>
    <t xml:space="preserve">DA-189</t>
  </si>
  <si>
    <t xml:space="preserve">Hotmart como crescimento sem dependência de VC (Vol. 6)</t>
  </si>
  <si>
    <t xml:space="preserve">O Vol. 1 (l. 4589) também passou a falar em múltiplas rodadas.</t>
  </si>
  <si>
    <t xml:space="preserve">DA-245</t>
  </si>
  <si>
    <t xml:space="preserve">Ajudar a escrever o RFP que se vai disputar, sem ressalva para comprador público (Vol. 6)</t>
  </si>
  <si>
    <t xml:space="preserve">No setor privado (B2B), você está na prática ajudando a estruturar os requisitos técnicos do RFP</t>
  </si>
  <si>
    <t xml:space="preserve">A frase seguinte dá a ressalva para órgãos públicos e estatais.</t>
  </si>
  <si>
    <t xml:space="preserve">DA-174</t>
  </si>
  <si>
    <t xml:space="preserve">Estorno da comissão quando o cliente cancela (Vol. 4 e Vol. 6)</t>
  </si>
  <si>
    <t xml:space="preserve">A regra da Lei 3.207 aparece no Vol. 4 (l. 4853) e no Vol. 6 (l. 3910, 3934 e 6359). A lista de armadilhas de RevOps ainda recomenda clawback sem a ressalva para CLT.</t>
  </si>
  <si>
    <t xml:space="preserve">DA-106</t>
  </si>
  <si>
    <t xml:space="preserve">Conecta-se à Fase 5 (modelo de negócio), deveria ser Fase 12</t>
  </si>
  <si>
    <t xml:space="preserve">O parágrafo de abertura do antigo Cap. 5 (parcerias com grandes corporações) saiu na fusão. O Vol. 6 não cita mais a Fase 5 nesse sentido.</t>
  </si>
  <si>
    <t xml:space="preserve">DA-206</t>
  </si>
  <si>
    <t xml:space="preserve">Fundadores trocados: Loggi</t>
  </si>
  <si>
    <t xml:space="preserve">Fabien Mendez e Arthur Debert (cofundadores da Loggi em 2013)</t>
  </si>
  <si>
    <t xml:space="preserve">Fundadores certos.</t>
  </si>
  <si>
    <t xml:space="preserve">DA-036</t>
  </si>
  <si>
    <t xml:space="preserve">Título que promete L10, Rocks e IDS sem ensinar (Vol. 6, Cap. 12)</t>
  </si>
  <si>
    <t xml:space="preserve">**Reunião semanal de liderança no formato L10 (*Level 10 Meeting*, do sistema EOS detalhado no Volume 7):** reúne o CEO e seus seis a oito liderados diretos por 90 minutos em horário fixo</t>
  </si>
  <si>
    <t xml:space="preserve">O capítulo foi fundido ao novo Cap. 8 e agora ensina os sete blocos da L10, com Rocks e IDS. A remissão ao EOS detalhado no Volume 7 não foi conferida.</t>
  </si>
  <si>
    <t xml:space="preserve">DA-230</t>
  </si>
  <si>
    <t xml:space="preserve">Outros avisos de abril ou maio de 2026 (Vol. 5, l. 2226, Vol. 6, l. 7517, Vol. 8, l. 1838, Vol. 9, l. 4120, Vol. 10, l. 2881 e 6513)</t>
  </si>
  <si>
    <t xml:space="preserve">Os seis avisos listados passaram a outubro de 2026 (ex.: Vol. 5, l. 2018, Vol. 6, l. 5666, Vol. 9, l. 2572, Vol. 10, l. 2897 e 6676). Sobra um aviso de abril de 2026 no capítulo de trabalho remoto.</t>
  </si>
  <si>
    <t xml:space="preserve">DA-263</t>
  </si>
  <si>
    <t xml:space="preserve">Vol. 6: título que promete Topgrading</t>
  </si>
  <si>
    <t xml:space="preserve">### O método Who e Topgrading (ver Fase 16)</t>
  </si>
  <si>
    <t xml:space="preserve">O Cap. 9 remete ao framework ensinado na Fase 16 (l. 1631).</t>
  </si>
  <si>
    <t xml:space="preserve">DA-137</t>
  </si>
  <si>
    <t xml:space="preserve">Bônus atrelado a OKR recomendado e condenado no mesmo Vol. 6</t>
  </si>
  <si>
    <t xml:space="preserve">mantendo os OKRs estratégicos desacoplados da fórmula de bônus para evitar conservadorismo deliberado</t>
  </si>
  <si>
    <t xml:space="preserve">Uma posição só no Vol. 6 (l. 5560, 5747 e 5962), seguida pelo Vol. 7.</t>
  </si>
  <si>
    <t xml:space="preserve">DA-192</t>
  </si>
  <si>
    <t xml:space="preserve">Nubank como Delaware C-corp (Vol. 6)</t>
  </si>
  <si>
    <t xml:space="preserve">participação societária relevante atrelada à holding listada na NYSE (Nu Holdings Ltd., constituída nas Ilhas Cayman)</t>
  </si>
  <si>
    <t xml:space="preserve">Sede certa.</t>
  </si>
  <si>
    <t xml:space="preserve">DA-141</t>
  </si>
  <si>
    <t xml:space="preserve">OKR com revisão quinzenal, mensal ou semanal, teto de 3 ou 5 objetivos e zona-alvo de 0,6 a 0,7 ou de 0,7 a 0,9 (Vol. 7, Fase 17)</t>
  </si>
  <si>
    <t xml:space="preserve">Trabalhe com 3 a 5 objetivos por ciclo (quanto menor o time, mais perto de 3)</t>
  </si>
  <si>
    <t xml:space="preserve">Check-in semanal, 3 a 5 objetivos e 0,6 a 0,7 para OKR aspiracional em toda a Fase 17. A faixa de 0,7 a 0,9 sumiu.</t>
  </si>
  <si>
    <t xml:space="preserve">DA-142</t>
  </si>
  <si>
    <t xml:space="preserve">Severidade de incidente em três escalas: P1 a P3, P0 a P2 e SEV-1 a SEV-4 (Vol. 7)</t>
  </si>
  <si>
    <t xml:space="preserve">**Severidade (escala única do volume):** `[ ] P0: crítico (serviço indisponível)  [ ] P1: alto (degradação severa)  [ ] P2: médio (impacto parcial com contorno)`</t>
  </si>
  <si>
    <t xml:space="preserve">O Vol. 7 declara P0 a P2 como escala única e a usa nas l. 281, 4464 e 5290. SEV só aparece no título da matriz.</t>
  </si>
  <si>
    <t xml:space="preserve">DA-107</t>
  </si>
  <si>
    <t xml:space="preserve">Team Canvas na Fase 14 (escala e time), cópia do Vol. 7</t>
  </si>
  <si>
    <t xml:space="preserve">A cópia do Vol. 7 saiu.</t>
  </si>
  <si>
    <t xml:space="preserve">DA-143</t>
  </si>
  <si>
    <t xml:space="preserve">Três réguas de nível de carreira e salários de Staff e Principal que diferem por um fator de dois (Vol. 7)</t>
  </si>
  <si>
    <t xml:space="preserve">Nível Staff (L5): de R$ 22 mil a R$ 38 mil mensais em startups SaaS de porte médio (chegando à faixa de R$ 40 mil a R$ 80 mil CLT</t>
  </si>
  <si>
    <t xml:space="preserve">As faixas foram ligadas entre si (porte médio contra Série B+) com remissão à tabela do Cap. 4. Mas o Cap. 4 (l. 2710) diz que a Série B+ paga 30% a 50% acima, e a faixa citada é cerca do dobro.</t>
  </si>
  <si>
    <t xml:space="preserve">DA-025</t>
  </si>
  <si>
    <t xml:space="preserve">Glosa automática: career ladders (trilhas de carreira), levels (níveis), performance reviews (avaliações de desempenho)</t>
  </si>
  <si>
    <t xml:space="preserve">Inclui trilhas de carreira, níveis de senioridade, avaliações de desempenho, desenho organizacional</t>
  </si>
  <si>
    <t xml:space="preserve">As três glosas do exemplo viraram português. O mesmo parágrafo ainda glosa Engineering Management, IC, chapters, squads, headcount e Developer Experience.</t>
  </si>
  <si>
    <t xml:space="preserve">DA-037</t>
  </si>
  <si>
    <t xml:space="preserve">Título que promete Strangler Fig sem ensinar (Vol. 7)</t>
  </si>
  <si>
    <t xml:space="preserve">O antigo Cap. 5 (dívida técnica) foi fundido e a expressão Strangler Fig não aparece mais na v5.2. A promessa sumiu junto com o título.</t>
  </si>
  <si>
    <t xml:space="preserve">DA-049</t>
  </si>
  <si>
    <t xml:space="preserve">Lucas tem 40 desenvolvedores em janeiro de 2026 (Vol. 7)</t>
  </si>
  <si>
    <t xml:space="preserve">Em janeiro de 2026, Lucas decidiu liberar irrestritamente agentes autônomos de geração de código para todos os quarenta desenvolvedores da sua scaleup</t>
  </si>
  <si>
    <t xml:space="preserve">Cena igual. O Vol. 9 (l. 536 e 589) ainda dá à mesma empresa R$ 120 milhões de ARR em 2026, enquanto o Vol. 1 a mostra começando hoje.</t>
  </si>
  <si>
    <t xml:space="preserve">DA-227</t>
  </si>
  <si>
    <t xml:space="preserve">Windsurf como alternativa aberta, quando foi vendido à Cognition em julho de 2025 (Vol. 7)</t>
  </si>
  <si>
    <t xml:space="preserve">Windsurf (antiga Codeium, adquirida pela Cognition em julho de 2025). IDE comercial com fluxos agênticos integrados.</t>
  </si>
  <si>
    <t xml:space="preserve">Dono e natureza comercial certos.</t>
  </si>
  <si>
    <t xml:space="preserve">DA-175</t>
  </si>
  <si>
    <t xml:space="preserve">Teletrabalho sem controle de jornada se o contrato prevê autonomia de horário</t>
  </si>
  <si>
    <t xml:space="preserve">apenas o teletrabalho contratado por produção ou por tarefa fica dispensado de marcação de ponto</t>
  </si>
  <si>
    <t xml:space="preserve">Regra certa. A mesma frase remete a Volume 6, Capítulo 20, número antigo: o capítulo de trabalho remoto hoje é o 15.</t>
  </si>
  <si>
    <t xml:space="preserve">DA-241</t>
  </si>
  <si>
    <t xml:space="preserve">Demissão em massa sem a intervenção sindical prévia exigida pelo STF (Vols. 6, 7 e 9)</t>
  </si>
  <si>
    <t xml:space="preserve">cumpra a exigência do STF (Tema 638, RE 999.435) de intervenção sindical prévia em dispensas coletivas (ver Volume 8, Capítulo 7)</t>
  </si>
  <si>
    <t xml:space="preserve">O Tema 638 entrou nos três volumes (Vol. 7, l. 4759, Vol. 9, l. 3009 e 3463). A remissão do Vol. 6 aponta para o Cap. 7 do Vol. 8, que hoje é direito do consumidor.</t>
  </si>
  <si>
    <t xml:space="preserve">DA-265</t>
  </si>
  <si>
    <t xml:space="preserve">Vol. 8: decreto anticorrupção desatualizado</t>
  </si>
  <si>
    <t xml:space="preserve">O **Decreto 11.129/2022** (que regulamentou a Lei 12.846/2013 e revogou o antigo Decreto 8.420/2015)</t>
  </si>
  <si>
    <t xml:space="preserve">A mesma linha ainda fala em Ministério da Transparência ao lado da CGU.</t>
  </si>
  <si>
    <t xml:space="preserve">DA-190</t>
  </si>
  <si>
    <t xml:space="preserve">Conta Azul como negócio construído sem VC (Vol. 8)</t>
  </si>
  <si>
    <t xml:space="preserve">enquanto RD Station e Conta Azul escalaram com várias rodadas de venture capital antes de suas saídas</t>
  </si>
  <si>
    <t xml:space="preserve">A frase agora fala em saídas das duas empresas, afirmação nova a conferir.</t>
  </si>
  <si>
    <t xml:space="preserve">DA-239</t>
  </si>
  <si>
    <t xml:space="preserve">Pejotização como modelo no caso da Fase 18 (Vol. 8)</t>
  </si>
  <si>
    <t xml:space="preserve">Contratação CLT para os colaboradores com rotina fixa, subordinação e dedicação contínua, reservando contrato PJ exclusivamente para prestadores eventuais com autonomia real</t>
  </si>
  <si>
    <t xml:space="preserve">O caso agora recomenda CLT para quem tem subordinação. O Vol. 5 (l. 2638) cita o Tema 1.389 do STF.</t>
  </si>
  <si>
    <t xml:space="preserve">DA-166</t>
  </si>
  <si>
    <t xml:space="preserve">COCP com prazo de sete anos e isenção de IOF, sigla repetida 42 vezes em cinco volumes</t>
  </si>
  <si>
    <t xml:space="preserve">distingue dois contratos de opção que o mercado por vezes agrupa informalmente sob a sigla "COCP"</t>
  </si>
  <si>
    <t xml:space="preserve">Prazo de sete anos e isenção de IOF saíram, e o Vol. 8 explica a sigla como informal. Ela ainda aparece 28 vezes, e o Vol. 5 (l. 6400) e o Vol. 10 (glossário l. 9516, legislação l. 10684) a tratam como instrumento da LC 182.</t>
  </si>
  <si>
    <t xml:space="preserve">DA-152</t>
  </si>
  <si>
    <t xml:space="preserve">Vol. 8: o Cap. 1 manda estruturar antes da primeira captação, mas a Fase 18 vem depois da Fase 14. Pedido: portão jurídico mínimo antes da Fase 14</t>
  </si>
  <si>
    <t xml:space="preserve">Prossiga para a Fase 14 (capital para escala, Vol. 5) e a Fase 15 (máquina de crescimento, Vol. 6), conduzindo a Fase 18 (estruturação jurídica, Vol. 8) em paralelo.</t>
  </si>
  <si>
    <t xml:space="preserve">A saída da Fase 13 manda tocar a Fase 18 em paralelo, e o data room do Vol. 5 cobra cessão de PI e vesting. Não há portão jurídico mínimo com acordo de sócios, vesting, PI e cap table antes da Fase 14.</t>
  </si>
  <si>
    <t xml:space="preserve">DA-167</t>
  </si>
  <si>
    <t xml:space="preserve">Venda para o governo: dispensa de até R$ 1,6 milhão pelos arts. 20 e 30 da LC 182 e limite geral de R$ 57,5 mil</t>
  </si>
  <si>
    <t xml:space="preserve">não se confundindo com a dispensa geral por valor da Nova Lei de Licitações (que em 2026 é de R$ 65.492,11 para compras e serviços comuns</t>
  </si>
  <si>
    <t xml:space="preserve">CPSI como licitação especial (arts. 13 a 15) no Vol. 4 (l. 4912), Vol. 8 (l. 424 e 644) e Vol. 10 (l. 2100 e 6731).</t>
  </si>
  <si>
    <t xml:space="preserve">DA-264</t>
  </si>
  <si>
    <t xml:space="preserve">Vol. 8: temas do STJ trocados</t>
  </si>
  <si>
    <t xml:space="preserve">não responde pela execução fiscal (Tema 962/STJ), mas definiu no Tema 981/STJ que o redirecionamento alcança quem detinha poderes de administração</t>
  </si>
  <si>
    <t xml:space="preserve">Os dois temas agora dizem o que decidiram, e o Tema 1.226 entrou para stock options (l. 665).</t>
  </si>
  <si>
    <t xml:space="preserve">DA-108</t>
  </si>
  <si>
    <t xml:space="preserve">Fase 1 (constituição) com link para a Fase 1, deveria ser Fase 18</t>
  </si>
  <si>
    <t xml:space="preserve">A seção Relação com outros capítulos e fases do Cap. 2 do Vol. 8 saiu inteira.</t>
  </si>
  <si>
    <t xml:space="preserve">DA-176</t>
  </si>
  <si>
    <t xml:space="preserve">Registro de marca declaratório</t>
  </si>
  <si>
    <t xml:space="preserve">O sistema brasileiro de marcas é **atributivo** (art. 129 da LPI)</t>
  </si>
  <si>
    <t xml:space="preserve">Com a precedência do usuário anterior de boa-fé.</t>
  </si>
  <si>
    <t xml:space="preserve">DA-177</t>
  </si>
  <si>
    <t xml:space="preserve">Código do freelancer sem cessão fica com ele</t>
  </si>
  <si>
    <t xml:space="preserve">o art. 4º da Lei do Software (Lei 9.609/1998) atribui os direitos ao contratante salvo estipulação em contrário</t>
  </si>
  <si>
    <t xml:space="preserve">A regra entrou, mas o parágrafo ainda abre com Aqui não há proteção automática e a l. 1105 diz que a startup pode perder a titularidade do código.</t>
  </si>
  <si>
    <t xml:space="preserve">DA-171</t>
  </si>
  <si>
    <t xml:space="preserve">Incidente de dados em prazo razoável ou 72 horas (Vol. 8)</t>
  </si>
  <si>
    <t xml:space="preserve">O texto adota três dias úteis da Res. CD/ANPD 15/2024 em vários pontos, mas o título da l. 4637 diz 72 horas, a tabela LGPD contra GDPR (l. 1837) ainda fala em prazo razoável e a l. 1829 pede aviso em 24 a 48 horas e chama 72 horas de padrão.</t>
  </si>
  <si>
    <t xml:space="preserve">DA-173</t>
  </si>
  <si>
    <t xml:space="preserve">Prazos e multas trabalhistas: FGTS e folha até o dia 7, multa de R$ 402,53 a R$ 805,06, aviso de 33 dias com dois anos</t>
  </si>
  <si>
    <t xml:space="preserve">multa de R$ 3.000,00 por empregado não registrado, reduzida para R$ 800,00 para microempresa ou empresa de pequeno porte</t>
  </si>
  <si>
    <t xml:space="preserve">FGTS Digital até o dia 20 (l. 2478), eSocial até o dia 15 (l. 2375) e aviso de 36 dias com dois anos (l. 2539).</t>
  </si>
  <si>
    <t xml:space="preserve">DA-219</t>
  </si>
  <si>
    <t xml:space="preserve">SEPROSC no lugar do Seprosp (Vol. 8)</t>
  </si>
  <si>
    <t xml:space="preserve">cada estado tem entidades próprias (ex: SEPROSC-SP, SINDPD-SP, SETI-MG).</t>
  </si>
  <si>
    <t xml:space="preserve">A l. 2652 agora usa SEPROSP para São Paulo e põe o SEPROSC em Santa Catarina. Duas linhas abaixo sobra SEPROSC-SP.</t>
  </si>
  <si>
    <t xml:space="preserve">DA-218</t>
  </si>
  <si>
    <t xml:space="preserve">CNDM como conselho de mediação e arbitragem (Vol. 8)</t>
  </si>
  <si>
    <t xml:space="preserve">A sigla errada continua. O Conima aparece mais adiante (l. 3296).</t>
  </si>
  <si>
    <t xml:space="preserve">DA-109</t>
  </si>
  <si>
    <t xml:space="preserve">Conecta-se à Fase 5 (estrutura jurídica), deveria ser Fase 18</t>
  </si>
  <si>
    <t xml:space="preserve">Ele se conecta à Fase 5 (estrutura jurídica), ao Capítulo 4 (Vol. 5) (Planejamento Financeiro (FP&amp;A), Orçamento e Revenue Forecasting) (compliance trabalhista)</t>
  </si>
  <si>
    <t xml:space="preserve">Fase 5 continua. Os capítulos citados na mesma frase foram renumerados, mas o tema entre parênteses não bate: FP&amp;A para compliance trabalhista, Compensação para planejamento tributário.</t>
  </si>
  <si>
    <t xml:space="preserve">DA-229</t>
  </si>
  <si>
    <t xml:space="preserve">PL 2338/2023 aguardando o plenário do Senado (Vol. 8)</t>
  </si>
  <si>
    <t xml:space="preserve">que foi **aprovado pelo Plenário do Senado Federal em dezembro de 2024** e remetido à Câmara dos Deputados</t>
  </si>
  <si>
    <t xml:space="preserve">Situação certa no Vol. 8 e também nos Vols. 4 (l. 7066) e 10 (l. 8565).</t>
  </si>
  <si>
    <t xml:space="preserve">DA-110</t>
  </si>
  <si>
    <t xml:space="preserve">O que pivot significa em Fase 15 (vs. Fase 6-9), deveria ser Fase 19</t>
  </si>
  <si>
    <t xml:space="preserve">**O que pivô significa na Fase 19 (em comparação às Fases 8 a 12).**</t>
  </si>
  <si>
    <t xml:space="preserve">Fase 19 certa e a faixa antiga 6-9 revista para 8 a 12.</t>
  </si>
  <si>
    <t xml:space="preserve">DA-221</t>
  </si>
  <si>
    <t xml:space="preserve">E-commerce brasileiro de R$ 100 bilhões em 2015 (Vol. 9)</t>
  </si>
  <si>
    <t xml:space="preserve">Mercado de e-commerce BR (~R$ 41,3 bi em 2015, segundo Ebit/Webshoppers, em forte expansão)</t>
  </si>
  <si>
    <t xml:space="preserve">Número e fonte certos.</t>
  </si>
  <si>
    <t xml:space="preserve">DA-111</t>
  </si>
  <si>
    <t xml:space="preserve">Strategy Canvas na Fase 5 e Fase 15, cópia do Vol. 9</t>
  </si>
  <si>
    <t xml:space="preserve">A cópia do Vol. 9 saiu.</t>
  </si>
  <si>
    <t xml:space="preserve">DA-204</t>
  </si>
  <si>
    <t xml:space="preserve">Fundadores trocados: RD Station</t>
  </si>
  <si>
    <t xml:space="preserve">Eric Santos, André Siqueira, Bruno Ghisi, Guilherme Lopes e Pedro Bachiega</t>
  </si>
  <si>
    <t xml:space="preserve">Mesmos nomes no Vol. 1 (l. 4730). A data do anúncio da venda à TOTVS mudou para março de 2021.</t>
  </si>
  <si>
    <t xml:space="preserve">DA-068</t>
  </si>
  <si>
    <t xml:space="preserve">Estrutura e navegação &gt; Títulos e navegação</t>
  </si>
  <si>
    <t xml:space="preserve">493 títulos com mais de 110 caracteres, como O Espelho do Waterfall: Se Sua Empresa For Vendida Hoje pelo Valor Que Você Sonha...</t>
  </si>
  <si>
    <t xml:space="preserve">### O Espelho do Waterfall: Se Sua Empresa For Vendida Hoje pelo Valor Que Você Sonha, Quanto Cai Líquido na Sua Conta no Dia do Fechamento?</t>
  </si>
  <si>
    <t xml:space="preserve">O exemplo do mapa continua igual, em Title Case. A frase de molde logo abaixo (l. 1391) o cita truncado com reticências. A contagem geral fica com o script.</t>
  </si>
  <si>
    <t xml:space="preserve">DA-136</t>
  </si>
  <si>
    <t xml:space="preserve">Escrow em M&amp;A: 15% a 25% por cinco anos (Vol. 9) contra 12 a 18 meses (Vol. 4)</t>
  </si>
  <si>
    <t xml:space="preserve">A regra virou 10% a 15% por 12 a 18 meses, com parcela longa só para contingência (Vol. 4, l. 5811, Vol. 9, l. 1160), e a l. 1366 chama 20% a 25% por cinco anos de erro. O Espelho (l. 1395) e a l. 5978 ainda usam a regra antiga.</t>
  </si>
  <si>
    <t xml:space="preserve">DA-215</t>
  </si>
  <si>
    <t xml:space="preserve">Getting Past No datado de 2007</t>
  </si>
  <si>
    <t xml:space="preserve">Getting Past No*, William Ury, 1991)</t>
  </si>
  <si>
    <t xml:space="preserve">A citação ficou no Vol. 4 com 1991. A cópia do Vol. 9 saiu.</t>
  </si>
  <si>
    <t xml:space="preserve">DA-130</t>
  </si>
  <si>
    <t xml:space="preserve">Cap table de 101,25% copiado no Vol. 8 e no Vol. 9</t>
  </si>
  <si>
    <t xml:space="preserve">passam pelo waterfall do [[IGNICAO-Vol-5-Financas-e-Captacao#Canvas: Capital Stack / Waterfall Canvas|Canvas: Capital Stack / Waterfall Canvas (Vol. 5)]]</t>
  </si>
  <si>
    <t xml:space="preserve">As cópias saíram. Vol. 8 (l. 174) e Vol. 9 remetem ao canvas do Vol. 5.</t>
  </si>
  <si>
    <t xml:space="preserve">DA-045</t>
  </si>
  <si>
    <t xml:space="preserve">Camila funda sozinha no Vol. 1 e no Vol. 9 constrói a rede com o pai médico, fundador da primeira clínica</t>
  </si>
  <si>
    <t xml:space="preserve">a rede de clínicas odontológicas que a Dra. Camila fundou do zero ganhou feição familiar quando o marido assumiu o financeiro e o irmão mais novo entrou como sócio</t>
  </si>
  <si>
    <t xml:space="preserve">O pai fundador saiu. A cena de empresa familiar agora parte da clínica que Camila fundou.</t>
  </si>
  <si>
    <t xml:space="preserve">DA-047</t>
  </si>
  <si>
    <t xml:space="preserve">No Vol. 9, Bia some e entra o sócio técnico com 45%</t>
  </si>
  <si>
    <t xml:space="preserve">A disputa dos 45% passou para um personagem de apoio, e Bia continua sócia de Rafael.</t>
  </si>
  <si>
    <t xml:space="preserve">DA-193</t>
  </si>
  <si>
    <t xml:space="preserve">Nubank com subsidiárias sob holding brasileira (Vol. 9)</t>
  </si>
  <si>
    <t xml:space="preserve">As operações do Brasil, do México e da Colômbia ficam abaixo da Nu Holdings Ltd., holding constituída nas Ilhas Cayman em 2016</t>
  </si>
  <si>
    <t xml:space="preserve">DA-233</t>
  </si>
  <si>
    <t xml:space="preserve">Linx vendida à TOTVS (Vol. 9)</t>
  </si>
  <si>
    <t xml:space="preserve">Linx em 2020 e concluído sua revenda para a TOTVS em fevereiro de 2026 por R$ 3,41 bilhões).</t>
  </si>
  <si>
    <t xml:space="preserve">A venda entrou, mas o Vol. 10 dá outra data e outro preço (l. 7472: concluída em 2025 por R$ 3,05 bilhões, l. 7499: negociada entre 2024 e 2025/2026) e a l. 7414 ainda diz adquirida pela Stone.</t>
  </si>
  <si>
    <t xml:space="preserve">DA-228</t>
  </si>
  <si>
    <t xml:space="preserve">Capítulo de imigração do Vol. 9 promete o cenário de abril de 2026</t>
  </si>
  <si>
    <t xml:space="preserve">este capítulo consolida o panorama verificado em outubro de 2026 nas fontes oficiais</t>
  </si>
  <si>
    <t xml:space="preserve">Aviso atualizado. A regra de cidadania portuguesa segue errada (ver item de imigração).</t>
  </si>
  <si>
    <t xml:space="preserve">DA-178</t>
  </si>
  <si>
    <t xml:space="preserve">Imigração: Start-up Visa do Canadá aberto, D7 que proíbe trabalhar, O-3 que permite, RNH aberto e cidadania portuguesa em cinco anos</t>
  </si>
  <si>
    <t xml:space="preserve">o passaporte UE via citizenship em cinco anos ou mais</t>
  </si>
  <si>
    <t xml:space="preserve">Start-up Visa encerrado (l. 2442), O-3 sem direito a trabalho (l. 2485), RNH trocado pelo IFICI e D7 descrito como visto de renda passiva. A cidadania segue em cinco anos ou mais, sem os sete anos para brasileiros.</t>
  </si>
  <si>
    <t xml:space="preserve">DA-158</t>
  </si>
  <si>
    <t xml:space="preserve">Dividendos isentos (Vol. 9)</t>
  </si>
  <si>
    <t xml:space="preserve">(vantajosa apenas quando o objetivo é receber dividendos isentos ao longo dos anos ou manter o capital dentro da holding para reinvestir em novos negócios)</t>
  </si>
  <si>
    <t xml:space="preserve">Os três trechos do mapa foram corrigidos (l. 1166, 2662 e 5979). Sobra dividendos isentos no Espelho do Cap. 17, e a l. 6050 repete o mesmo parêntese duas vezes.</t>
  </si>
  <si>
    <t xml:space="preserve">DA-172</t>
  </si>
  <si>
    <t xml:space="preserve">Incidente de dados em prazo razoável ou 72 horas (Vol. 9)</t>
  </si>
  <si>
    <t xml:space="preserve">notificar a ANPD e os titulares afetados em até **três dias úteis** contados da ciência de que o incidente afetou dados pessoais</t>
  </si>
  <si>
    <t xml:space="preserve">Regra certa, com o prazo em dobro para agente de pequeno porte.</t>
  </si>
  <si>
    <t xml:space="preserve">DA-243</t>
  </si>
  <si>
    <t xml:space="preserve">Redução de salário sem acordo coletivo (Vol. 9)</t>
  </si>
  <si>
    <t xml:space="preserve">Reduzir jornada e salário mediante acordo ou convenção coletiva com o sindicato (CF, art. 7º, VI)</t>
  </si>
  <si>
    <t xml:space="preserve">Com a garantia provisória do art. 611-A, § 3º.</t>
  </si>
  <si>
    <t xml:space="preserve">DA-266</t>
  </si>
  <si>
    <t xml:space="preserve">Vol. 9: recuperação judicial incompleta e com erro de conceito (Cap. 12, hoje Cap. 11)</t>
  </si>
  <si>
    <t xml:space="preserve">Recuperação Judicial (Lei 11.101/2005, com a Reforma da Lei 14.112/2020, Exigência de 2 Anos de Atividade e Financiamento DIP)</t>
  </si>
  <si>
    <t xml:space="preserve">Entram DIP, requisito de dois anos, adesão escrita, autofalência e deságio (l. 3613), que o mapa e a planilha apontavam como faltantes.</t>
  </si>
  <si>
    <t xml:space="preserve">DA-202</t>
  </si>
  <si>
    <t xml:space="preserve">Search funds brasileiros sem fonte (Buser, Bumeran, Patria Search Fund, CIBE) em parágrafo sem acentos</t>
  </si>
  <si>
    <t xml:space="preserve">Outras estruturas em curso, **Patria Search Fund** com foco mid-market e **CIBE Capital** com foco em educação básica.</t>
  </si>
  <si>
    <t xml:space="preserve">Buser e Bumeran saíram e o parágrafo ganhou acentos. Patria Search Fund, CIBE e Search Fund Brasil seguem sem fonte, e entram afirmações novas sobre IESE e Spectra.</t>
  </si>
  <si>
    <t xml:space="preserve">DA-170</t>
  </si>
  <si>
    <t xml:space="preserve">Tributação do exit: holding paga 15% a 22,5% ou presunção de 8%, e earn-out tributado na assinatura</t>
  </si>
  <si>
    <t xml:space="preserve">enquanto a venda das quotas por uma holding Ltda. ou S.A. no Lucro Real ou Presumido sofre IRPJ e CSLL de até 34% (ver Capítulo 18)</t>
  </si>
  <si>
    <t xml:space="preserve">Holding a cerca de 34% sem presunção (l. 4829) e earn-out sob condição suspensiva (l. 4934 e 4967). A remissão ao Capítulo 18 usa o número antigo: a tributação do exit hoje é o Cap. 17.</t>
  </si>
  <si>
    <t xml:space="preserve">DA-169</t>
  </si>
  <si>
    <t xml:space="preserve">Saída do país: imposto de 15% a 22,5% sobre ganho não realizado, parcelável em seis anos</t>
  </si>
  <si>
    <t xml:space="preserve">Os parágrafos ganharam a regra certa (o Brasil não cobra exit tax), mas mantiveram as frases antigas logo depois: a l. 4880 se contradiz, a l. 2462 ainda fala em pagar em seis anos e o alerta da l. 2467 trata o exit tax como dívida certa.</t>
  </si>
  <si>
    <t xml:space="preserve">DA-112</t>
  </si>
  <si>
    <t xml:space="preserve">Complementa a Fase 16 (exit), deveria ser Fase 20</t>
  </si>
  <si>
    <t xml:space="preserve">Complementa a **Fase 20 (Estratégia de Saída)**</t>
  </si>
  <si>
    <t xml:space="preserve">DA-196</t>
  </si>
  <si>
    <t xml:space="preserve">Groupon comprou o Peixe Urbano (Vol. 9)</t>
  </si>
  <si>
    <t xml:space="preserve">- **2014-2015**: Groupon vende operação brasileira de volta. Peixe Urbano pivota múltiplas vezes.</t>
  </si>
  <si>
    <t xml:space="preserve">A linha do tempo (l. 5325) agora tem a venda ao Baidu em 2014. A linha seguinte ainda diz que o Groupon devolveu a operação, sobra da versão antiga.</t>
  </si>
  <si>
    <t xml:space="preserve">DA-208</t>
  </si>
  <si>
    <t xml:space="preserve">Fundadores trocados: 123 Milhas</t>
  </si>
  <si>
    <t xml:space="preserve">123 Milhas foi criada em 2016 em Belo Horizonte pelos irmãos Ramiro Júlio Soares Madureira e Augusto Júlio Soares Madureira</t>
  </si>
  <si>
    <t xml:space="preserve">Fundadores e ano certos.</t>
  </si>
  <si>
    <t xml:space="preserve">DA-197</t>
  </si>
  <si>
    <t xml:space="preserve">Hi Technologies com IPO na B3 (Vol. 9)</t>
  </si>
  <si>
    <t xml:space="preserve">Em 2020, na onda de IPOs de empresas ligadas à pandemia, realizou IPO na B3.</t>
  </si>
  <si>
    <t xml:space="preserve">A l. 5425 passou a dizer que o caso é composto e que a Hilab seguiu de capital fechado, mas a l. 5420 e o título do caso (l. 5417) ainda afirmam o IPO.</t>
  </si>
  <si>
    <t xml:space="preserve">DA-207</t>
  </si>
  <si>
    <t xml:space="preserve">Fundadores trocados: Enjoei</t>
  </si>
  <si>
    <t xml:space="preserve">Enjoei foi fundado em 2009 por Ana Luiza McLaren e Tiê Lima</t>
  </si>
  <si>
    <t xml:space="preserve">Fundadores certos. Entram dados novos do IPO (novembro de 2020, R$ 10,25 por ação).</t>
  </si>
  <si>
    <t xml:space="preserve">DA-044</t>
  </si>
  <si>
    <t xml:space="preserve">Epílogo assina a versão médica: cada plantão</t>
  </si>
  <si>
    <t xml:space="preserve">ela carregava nas costas o peso solitário de cada cadeira de atendimento odontológico e de cada boleto da primeira clínica</t>
  </si>
  <si>
    <t xml:space="preserve">O Epílogo agora segue a versão dentista.</t>
  </si>
  <si>
    <t xml:space="preserve">DA-267</t>
  </si>
  <si>
    <t xml:space="preserve">Vol. 10: o turista em 47 das 48 aberturas</t>
  </si>
  <si>
    <t xml:space="preserve">Na operação em Belo Horizonte, a virada de maturidade de a **Dra. Camila** em **A ECONOMIA DA INOVAÇÃO E SEUS ATORES: UNIVERSIDADE,...** começou quando decidiu atacar</t>
  </si>
  <si>
    <t xml:space="preserve">O turista caiu para 25 aberturas. Os arquétipos entraram nos 48 capítulos por frase de molde (68 no volume), com título truncado, erro de português (de a Dra. Camila, 7 vezes) e setores que não são deles.</t>
  </si>
  <si>
    <t xml:space="preserve">DA-069</t>
  </si>
  <si>
    <t xml:space="preserve">Filtro de Entrada na Trincheira: Você Deve Entrar Neste Jogo? fecha os 48 capítulos do Vol. 10</t>
  </si>
  <si>
    <t xml:space="preserve">O título mudou de nome, mas o novo se repete igual em 46 dos 48 capítulos do Vol. 10. Continua o molde e a colisão de títulos repetidos.</t>
  </si>
  <si>
    <t xml:space="preserve">DA-195</t>
  </si>
  <si>
    <t xml:space="preserve">Wiz listada na Nasdaq (Vol. 10)</t>
  </si>
  <si>
    <t xml:space="preserve">a da Wiz (vendida ao Google por US$ 32 bilhões)</t>
  </si>
  <si>
    <t xml:space="preserve">A Wiz saiu da lista de listadas e virou exemplo de aquisição, ao lado da CyberArk.</t>
  </si>
  <si>
    <t xml:space="preserve">DA-235</t>
  </si>
  <si>
    <t xml:space="preserve">CyberArk comprada pela Palo Alto Networks (Vol. 10)</t>
  </si>
  <si>
    <t xml:space="preserve">além de aquisições bilionárias como a da CyberArk (comprada pela americana Palo Alto Networks)</t>
  </si>
  <si>
    <t xml:space="preserve">Atualizado.</t>
  </si>
  <si>
    <t xml:space="preserve">DA-224</t>
  </si>
  <si>
    <t xml:space="preserve">IPCA de 2021 e 2022 acima de 20% (Vol. 10)</t>
  </si>
  <si>
    <t xml:space="preserve">IPCA acumulou cerca de 16,4% nesse período (10,06% em 2021 e 5,79%</t>
  </si>
  <si>
    <t xml:space="preserve">Número certo, com os dois anos.</t>
  </si>
  <si>
    <t xml:space="preserve">DA-165</t>
  </si>
  <si>
    <t xml:space="preserve">Reajuste de contrato pelo IPCA-E para contratos com reajuste mensal</t>
  </si>
  <si>
    <t xml:space="preserve">IPCA-E   │ Série trimestral do IPCA-15  │ Atualização de débitos judiciais</t>
  </si>
  <si>
    <t xml:space="preserve">A tabela agora exige periodicidade mínima anual e cita a Lei 10.192.</t>
  </si>
  <si>
    <t xml:space="preserve">DA-113</t>
  </si>
  <si>
    <t xml:space="preserve">Conecta-se à Fase 8 (crescimento e escala), deveria ser Fase 15</t>
  </si>
  <si>
    <t xml:space="preserve">Ele conecta-se diretamente à Fase 8 (crescimento e escala) e ao Capítulo 4 (Vol. 4) (Branding, Posicionamento de Marca e Product Marketing (PMM)) (modelagem financeira)</t>
  </si>
  <si>
    <t xml:space="preserve">Fase 8 continua. O capítulo da mesma frase foi trocado para Branding, mas o tema prometido é modelagem financeira.</t>
  </si>
  <si>
    <t xml:space="preserve">DA-179</t>
  </si>
  <si>
    <t xml:space="preserve">Conteúdo e precisão &gt; Regulação setorial do Vol. 10</t>
  </si>
  <si>
    <t xml:space="preserve">Pagamentos: emissor de moeda eletrônica com capital mínimo de R$ 2 milhões e espaço para operar sem autorização</t>
  </si>
  <si>
    <t xml:space="preserve">- **Emissor de instrumentos de pagamento pós-pago** (cartões de crédito, BNPL): capital mínimo R$ 2M.</t>
  </si>
  <si>
    <t xml:space="preserve">O emissor de moeda eletrônica ganhou a Res. BCB 494/2025 e os R$ 9,2 a 32,8 milhões (l. 1079). As linhas seguintes (pós-pago e credenciadora) e a tabela da l. 2477 ainda falam em R$ 2 milhões e em IP abaixo do limite.</t>
  </si>
  <si>
    <t xml:space="preserve">DA-180</t>
  </si>
  <si>
    <t xml:space="preserve">Cripto: regulação em desenvolvimento</t>
  </si>
  <si>
    <t xml:space="preserve">Com o prazo de outubro de 2026 para quem já operava.</t>
  </si>
  <si>
    <t xml:space="preserve">DA-183</t>
  </si>
  <si>
    <t xml:space="preserve">Saúde: dispositivo médico de classe II exige registro</t>
  </si>
  <si>
    <t xml:space="preserve">**Classes I e II** seguem o rito simplificado de **notificação**, ao passo que as **Classes III e IV** exigem **registro</t>
  </si>
  <si>
    <t xml:space="preserve">Mesma regra nas l. 1164, 4559 e 6022.</t>
  </si>
  <si>
    <t xml:space="preserve">DA-237</t>
  </si>
  <si>
    <t xml:space="preserve">ECA Digital, lei de 2025, vale desde março de 2026 (Vol. 10)</t>
  </si>
  <si>
    <t xml:space="preserve">ECA Digital (Lei 15.211/2025, em vigor desde março de 2026)</t>
  </si>
  <si>
    <t xml:space="preserve">Também nas l. 1271 e 9444 e no Vol. 8 (l. 3729).</t>
  </si>
  <si>
    <t xml:space="preserve">DA-184</t>
  </si>
  <si>
    <t xml:space="preserve">Agro: cultivar no INPI, agrotóxico com registro tripartite e bioinsumos na Lei 14.997/2024</t>
  </si>
  <si>
    <t xml:space="preserve">**SNPC (MAPA), proteção de cultivares (Lei 9.456/1997</t>
  </si>
  <si>
    <t xml:space="preserve">Lei 14.785/2023 para agrotóxicos (l. 1312) e Lei 15.070/2024 para bioinsumos (l. 3474). Tripartite e Lei 14.997 sumiram.</t>
  </si>
  <si>
    <t xml:space="preserve">DA-249</t>
  </si>
  <si>
    <t xml:space="preserve">Apagar expressões de atas já lavradas (Vol. 10)</t>
  </si>
  <si>
    <t xml:space="preserve">(sem jamais alterar ou suprimir documentos e registros já lavrados no passado)</t>
  </si>
  <si>
    <t xml:space="preserve">Vale só para documentos futuros, com advogado antitruste.</t>
  </si>
  <si>
    <t xml:space="preserve">DA-181</t>
  </si>
  <si>
    <t xml:space="preserve">Crédito: a Lei da Usura limita os juros entre empresas a 12% ao ano</t>
  </si>
  <si>
    <t xml:space="preserve">(cujo art. 3º afastou a Lei da Usura de obrigações entre pessoas jurídicas e das representadas por títulos de crédito)</t>
  </si>
  <si>
    <t xml:space="preserve">Cita a Lei 14.905/2024.</t>
  </si>
  <si>
    <t xml:space="preserve">DA-200</t>
  </si>
  <si>
    <t xml:space="preserve">Pier dada como encerrada (Vol. 10)</t>
  </si>
  <si>
    <t xml:space="preserve">retomando o crescimento e somando R$ 250 milhões em 2025</t>
  </si>
  <si>
    <t xml:space="preserve">O caso agora diz que a Pier reestruturou e segue ativa.</t>
  </si>
  <si>
    <t xml:space="preserve">DA-182</t>
  </si>
  <si>
    <t xml:space="preserve">Tokenização: Drex como infraestrutura pronta, com entrega contra pagamento atômica</t>
  </si>
  <si>
    <t xml:space="preserve">cuja plataforma DLT original foi desligada pelo Banco Central em novembro de 2025 por desafios de privacidade em contratos inteligentes</t>
  </si>
  <si>
    <t xml:space="preserve">Corrigido no Vol. 10 (l. 523, 2779, 2828 e glossário l. 9570). O trecho do Vol. 5 saiu com o antigo capítulo de tokenização.</t>
  </si>
  <si>
    <t xml:space="preserve">DA-201</t>
  </si>
  <si>
    <t xml:space="preserve">AgroRadar sem rastro (Vol. 10)</t>
  </si>
  <si>
    <t xml:space="preserve">A empresa sem fonte virou exemplo ilustrativo.</t>
  </si>
  <si>
    <t xml:space="preserve">DA-198</t>
  </si>
  <si>
    <t xml:space="preserve">Strider vendida à Syngenta em 2016 (Vol. 10)</t>
  </si>
  <si>
    <t xml:space="preserve">Fundada em 2013, teve sua aquisição pela Syngenta anunciada em março de 2018</t>
  </si>
  <si>
    <t xml:space="preserve">Data certa. A frase Fundada em 2013 aparece duas vezes no mesmo parágrafo.</t>
  </si>
  <si>
    <t xml:space="preserve">DA-234</t>
  </si>
  <si>
    <t xml:space="preserve">Viterra virou parte da Bunge (Vol. 10)</t>
  </si>
  <si>
    <t xml:space="preserve">Viterra em julho de 2025</t>
  </si>
  <si>
    <t xml:space="preserve">A lista de tradings registra a incorporação pela Bunge.</t>
  </si>
  <si>
    <t xml:space="preserve">DA-186</t>
  </si>
  <si>
    <t xml:space="preserve">Energia: abertura do mercado livre para a baixa tensão ainda em estruturação</t>
  </si>
  <si>
    <t xml:space="preserve">já definido pela Lei 15.269/2025 e regulamentado em agosto de 2026, é a abertura da **Baixa Tensão (Grupo B)**</t>
  </si>
  <si>
    <t xml:space="preserve">Datas de 2027 e 2028 conforme o mapa. A regulamentação em agosto de 2026 é afirmação nova.</t>
  </si>
  <si>
    <t xml:space="preserve">DA-223</t>
  </si>
  <si>
    <t xml:space="preserve">Brasil com 20% da água doce superficial (Vol. 10)</t>
  </si>
  <si>
    <t xml:space="preserve">12% da água doce</t>
  </si>
  <si>
    <t xml:space="preserve">DA-205</t>
  </si>
  <si>
    <t xml:space="preserve">Fundadores trocados: Tractian</t>
  </si>
  <si>
    <t xml:space="preserve">Fundada em 2019 por Igor Marinelli e Gabriel Lameirinhas</t>
  </si>
  <si>
    <t xml:space="preserve">DA-253</t>
  </si>
  <si>
    <t xml:space="preserve">Consórcio com retorno de 25% a 35% ao ano e risco de crédito quase nulo (Vol. 10)</t>
  </si>
  <si>
    <t xml:space="preserve">capturando uma **TIR superior a 25%–35% ao ano** com risco de crédito quase nulo</t>
  </si>
  <si>
    <t xml:space="preserve">Texto igual, só trocou BACEN por BCB.</t>
  </si>
  <si>
    <t xml:space="preserve">DA-222</t>
  </si>
  <si>
    <t xml:space="preserve">Frota circulante de 115 milhões de veículos (Vol. 10)</t>
  </si>
  <si>
    <t xml:space="preserve">O corpo do capítulo (l. 5182) separa frota registrada (123 milhões) e circulante (62,1 milhões). A abertura do mesmo capítulo ainda diz 115 milhões rodando.</t>
  </si>
  <si>
    <t xml:space="preserve">DA-159</t>
  </si>
  <si>
    <t xml:space="preserve">Lucro Presumido: IRPJ de 25% sobre toda a base presumida e LC 224/2025 como lei dos dividendos (Vol. 10)</t>
  </si>
  <si>
    <t xml:space="preserve">na faixa sujeita ao adicional de IRPJ acima de R$ 20 mil/mês de lucro presumido, até $32\% \times 25\% = 8\%$ de IRPJ</t>
  </si>
  <si>
    <t xml:space="preserve">A conta virou teto e cita a LC 224/2025 pelo acréscimo de presunção. A legislação (l. 10710) descreve a LC 224 pelo que ela faz.</t>
  </si>
  <si>
    <t xml:space="preserve">DA-225</t>
  </si>
  <si>
    <t xml:space="preserve">Mais de 140 mil escolas privadas (Vol. 10)</t>
  </si>
  <si>
    <t xml:space="preserve">cerca de 40 mil escolas privadas no país (dentro de um total de aproximadamente 179 mil escolas de educação básica públicas e privadas segundo o Censo Escolar do INEP)</t>
  </si>
  <si>
    <t xml:space="preserve">Número coerente com o total.</t>
  </si>
  <si>
    <t xml:space="preserve">DA-185</t>
  </si>
  <si>
    <t xml:space="preserve">Educação: até 40% a distância no curso presencial e o Decreto 11.871 como norma de EAD</t>
  </si>
  <si>
    <t xml:space="preserve">limitou a carga a distância em cursos presenciais a no máximo 30% e determinou oferta exclusivamente presencial para Direito, Medicina, Enfermagem, Odontologia e Psicologia</t>
  </si>
  <si>
    <t xml:space="preserve">Decreto 12.456/2025 também na l. 1287. A frase ainda chama a Portaria 2.117/2019 de referência principal.</t>
  </si>
  <si>
    <t xml:space="preserve">DA-217</t>
  </si>
  <si>
    <t xml:space="preserve">SENAF no Sistema S (Vol. 10)</t>
  </si>
  <si>
    <t xml:space="preserve">o Sistema S (SENAI, SENAC, SENAR, SENAT)</t>
  </si>
  <si>
    <t xml:space="preserve">Sigla inventada trocada pelas entidades reais.</t>
  </si>
  <si>
    <t xml:space="preserve">DA-246</t>
  </si>
  <si>
    <t xml:space="preserve">Cultivar quem molda o edital antes do processo (Vol. 10)</t>
  </si>
  <si>
    <t xml:space="preserve">jamais redigindo o termo de referência ou projeto básico para o órgão, sob pena de impedimento para licitar (art. 14 da Lei 14.133/2021)</t>
  </si>
  <si>
    <t xml:space="preserve">Contato só pelos canais formais da Lei 14.133.</t>
  </si>
  <si>
    <t xml:space="preserve">DA-255</t>
  </si>
  <si>
    <t xml:space="preserve">Advocacia prestada por empresa sem registro na OAB tratada como zona cinzenta (Vol. 10)</t>
  </si>
  <si>
    <t xml:space="preserve">vedado pela Lei 8.906/1994, arts. 1º, 15 e 16</t>
  </si>
  <si>
    <t xml:space="preserve">A startup que presta serviço jurídico passou a vedada, com o caminho legal indicado.</t>
  </si>
  <si>
    <t xml:space="preserve">DA-154</t>
  </si>
  <si>
    <t xml:space="preserve">Reforma Tributária (Vol. 10): convivência de PIS, Cofins e IPI com o novo sistema até 2033</t>
  </si>
  <si>
    <t xml:space="preserve">transição de 2026 a 2033 com convivência simultânea de ICMS/ISS/PIS/COFINS com o novo IVA Dual CBS/IBS</t>
  </si>
  <si>
    <t xml:space="preserve">A l. 8073 e o glossário (l. 9409) estão certos. A abertura do mesmo capítulo (l. 8052) repete a convivência de PIS e Cofins até 2033.</t>
  </si>
  <si>
    <t xml:space="preserve">DA-240</t>
  </si>
  <si>
    <t xml:space="preserve">Cooperativa como estrutura blindada (Vol. 10)</t>
  </si>
  <si>
    <t xml:space="preserve">lembrando que nenhum modelo é "blindado", que o uso de cooperativas para mão de obra subordinada é vedado pela Lei 12.690/2012 sob pena de multa e vínculo</t>
  </si>
  <si>
    <t xml:space="preserve">A ressalva entrou. A mesma frase remete a Volume 8, Capítulo 7, número antigo: o trabalhista hoje é o Cap. 6 e o 7 é consumidor.</t>
  </si>
  <si>
    <t xml:space="preserve">DA-033</t>
  </si>
  <si>
    <t xml:space="preserve">Erro de português: revisão bianual onde o sentido é bienal</t>
  </si>
  <si>
    <t xml:space="preserve">**Envelhece em anos (revisão bienal recomendada):**</t>
  </si>
  <si>
    <t xml:space="preserve">Grafia corrigida. A mesma linha agora traz o cronograma certo da CBS e a Lei 15.270/2025.</t>
  </si>
  <si>
    <t xml:space="preserve">DA-236</t>
  </si>
  <si>
    <t xml:space="preserve">ANPD virou Agência Nacional de Proteção de Dados (Vol. 10)</t>
  </si>
  <si>
    <t xml:space="preserve">Autoridade Nacional de Proteção de Dados</t>
  </si>
  <si>
    <t xml:space="preserve">O glossário (Vol. 10, l. 9444) e o Remissivo usam Agência. Os Vols. 5 (l. 5011) e 8 (l. 383, 3623, 3823, 3953 e 4592) seguem com Autoridade, e o Vol. 8 usa os dois nomes.</t>
  </si>
  <si>
    <t xml:space="preserve">DA-216</t>
  </si>
  <si>
    <t xml:space="preserve">Estudos da abordagem científica com autores trocados na bibliografia e o de 2024 citado como working paper</t>
  </si>
  <si>
    <t xml:space="preserve">Camuffo, Arnaldo, Alfonso Gambardella, Danilo Messinese, Elena Novelli, Emilio Paolucci, e Chiara Spina.</t>
  </si>
  <si>
    <t xml:space="preserve">Autores refeitos e o estudo de 2024 citado no Strategic Management Journal. Volume, páginas e o artigo novo na HBR (l. 10526) pedem conferência.</t>
  </si>
  <si>
    <t xml:space="preserve">DA-001</t>
  </si>
  <si>
    <t xml:space="preserve">Placar dos vícios mecânicos</t>
  </si>
  <si>
    <t xml:space="preserve">Travessão proibido: 9.405 no total, 5.531 dentro de frases</t>
  </si>
  <si>
    <t xml:space="preserve">contagem por script</t>
  </si>
  <si>
    <t xml:space="preserve">Contagem do livro inteiro feita por script em outra frente. Não recontado aqui.</t>
  </si>
  <si>
    <t xml:space="preserve">DA-002</t>
  </si>
  <si>
    <t xml:space="preserve">Ponto e vírgula proibido: 1.165 em frases e 104 em tabelas</t>
  </si>
  <si>
    <t xml:space="preserve">DA-003</t>
  </si>
  <si>
    <t xml:space="preserve">Negrito como muleta: 14.760 trechos, Vol. 10 com 28 por mil palavras</t>
  </si>
  <si>
    <t xml:space="preserve">DA-004</t>
  </si>
  <si>
    <t xml:space="preserve">Adjetivo inflado: crítico 554, profundo 180, essencial 129 e outros</t>
  </si>
  <si>
    <t xml:space="preserve">DA-005</t>
  </si>
  <si>
    <t xml:space="preserve">Antítese não é X, é Y: cerca de 490</t>
  </si>
  <si>
    <t xml:space="preserve">DA-006</t>
  </si>
  <si>
    <t xml:space="preserve">Fórmulas de assinatura: segunda-feira 505, às 9h 391, trincheira 354, subtítulos do molde repetidos</t>
  </si>
  <si>
    <t xml:space="preserve">DA-007</t>
  </si>
  <si>
    <t xml:space="preserve">Títulos em caixa alta: 384</t>
  </si>
  <si>
    <t xml:space="preserve">DA-008</t>
  </si>
  <si>
    <t xml:space="preserve">Inglês onde há português: cerca de 330 founder, 51 co-founder, 48 Series</t>
  </si>
  <si>
    <t xml:space="preserve">DA-009</t>
  </si>
  <si>
    <t xml:space="preserve">Remissão com numeração antiga: pelo menos 48 menções</t>
  </si>
  <si>
    <t xml:space="preserve">A contagem geral fica com o script. As 38 linhas da tabela de remissões foram conferidas uma a uma na seção Estrutura e navegação.</t>
  </si>
  <si>
    <t xml:space="preserve">DA-010</t>
  </si>
  <si>
    <t xml:space="preserve">Link para título repetido: 22 links caem em outra fase ou capítulo</t>
  </si>
  <si>
    <t xml:space="preserve">Contagem de links feita por script em outra frente. Sinal visto aqui: a v5.0 não tinha link para título inexistente, e a v5.2 tem alguns, como o do Vol. 1, l. 4466, que aponta para um Capítulo 11 do Vol. 4 com título que não existe.</t>
  </si>
  <si>
    <t xml:space="preserve">DA-011</t>
  </si>
  <si>
    <t xml:space="preserve">Código LaTeX: 28 setas, 17 fórmulas corrompidas e 73 fórmulas que só formatam no Obsidian</t>
  </si>
  <si>
    <t xml:space="preserve">Contagem feita por script em outra frente. Não recontado aqui.</t>
  </si>
  <si>
    <t xml:space="preserve">DA-012</t>
  </si>
  <si>
    <t xml:space="preserve">Pelo menos 18 links cujo rótulo promete um tema e leva a outro</t>
  </si>
  <si>
    <t xml:space="preserve">Conferência de links feita por script em outra frente. Não refeita aqui.</t>
  </si>
  <si>
    <t xml:space="preserve">DA-013</t>
  </si>
  <si>
    <t xml:space="preserve">Escalas da tabela: 1.035 Passo N com vírgula, cerca de 1.020 vírgulas antes de e/ou, 350 mais, 465 números por extenso, 190 igual a, 418 fragmentos de uma palavra, 960 glosas, 395 não- com hífen, 69 decimais com ponto, 11 porquê</t>
  </si>
  <si>
    <t xml:space="preserve">Contagens do livro inteiro feitas por script em outra frente. Aqui só os exemplos com local foram conferidos.</t>
  </si>
  <si>
    <t xml:space="preserve">DA-019</t>
  </si>
  <si>
    <t xml:space="preserve">Termo trocado às cegas: fundador Mode (8 ocorrências)</t>
  </si>
  <si>
    <t xml:space="preserve">A busca por fundador Mode na v5.2 não acha nenhuma ocorrência.</t>
  </si>
  <si>
    <t xml:space="preserve">DA-020</t>
  </si>
  <si>
    <t xml:space="preserve">Termo trocado às cegas: aprendizados preditivos (3 ocorrências)</t>
  </si>
  <si>
    <t xml:space="preserve">A busca por aprendizados preditivos na v5.2 não acha nenhuma ocorrência.</t>
  </si>
  <si>
    <t xml:space="preserve">DA-034</t>
  </si>
  <si>
    <t xml:space="preserve">Abrir no meio da tensão: variar a fórmula, pois 73 aberturas começam com Quando ou Em</t>
  </si>
  <si>
    <t xml:space="preserve">Quando **Lucas** pediu demissão do cargo de engenheiro sênior em um banco na Faria Lima para fundar a startup com **Marina**</t>
  </si>
  <si>
    <t xml:space="preserve">Com o mesmo critério, 64 das 128 unidades dos Vols. 1 a 9 abrem com Quando ou Em (eram 81 de 153). A proporção ficou em cerca de metade.</t>
  </si>
  <si>
    <t xml:space="preserve">DA-035</t>
  </si>
  <si>
    <t xml:space="preserve">Jornada viva: em 148 de 149 cenas o arquétipo some antes da linha 17. Pedido: parágrafo de fecho com o desfecho e os números da cena</t>
  </si>
  <si>
    <t xml:space="preserve">17 fases ganharam seção Fechamento, e 8 voltam ao arquétipo com desfecho (ex.: Fases 4, 8, 11 e 17). Nos capítulos entrou frase de molde sob o Espelho: 172 frases com 8 rótulos, título em caixa alta e truncado com reticências, sem números da cena e às vezes com outro arquétipo.</t>
  </si>
  <si>
    <t xml:space="preserve">DA-040</t>
  </si>
  <si>
    <t xml:space="preserve">O Espelho: perguntas binárias, sem escala de 1 a 5 e sem chave de leitura</t>
  </si>
  <si>
    <t xml:space="preserve">1. **O Teste da Propriedade do Código e da Marca:** Cada linha de código, algoritmo, domínio e marca que gera receita para sua empresa hoje pertence formalmente ao CNPJ</t>
  </si>
  <si>
    <t xml:space="preserve">Só 5 dos 129 Espelhos dos Vols. 1 a 9 trazem chave de leitura por pontos. O da Fase 0 ganhou nota de 1 a 5 em uma pergunta só. O resto segue com perguntas de sim ou não.</t>
  </si>
  <si>
    <t xml:space="preserve">DA-041</t>
  </si>
  <si>
    <t xml:space="preserve">O Ritual de Segunda-Feira: tarefa única em vez de hábito semanal de até 30 minutos</t>
  </si>
  <si>
    <t xml:space="preserve">&gt; **Ritual da semana (15 minutos toda segunda-feira e check-in na sexta):**</t>
  </si>
  <si>
    <t xml:space="preserve">Dos 129 Rituais dos Vols. 1 a 9, 26 indicam recorrência semanal e 38 indicam duração (na v5.0 eram 6 e 13 de 154). A maioria ainda é tarefa única.</t>
  </si>
  <si>
    <t xml:space="preserve">DA-042</t>
  </si>
  <si>
    <t xml:space="preserve">Autoridade forçada dos dez livros: 128 achados, cerca de 60 com o cânone, alguns com atribuição errada</t>
  </si>
  <si>
    <t xml:space="preserve">Menções aos autores do cânone nos Vols. 1 a 9 caíram: Christensen de 82 para 25, Andy Grove de 56 para 32, Horowitz de 47 para 27, Wickman de 14 para 5. As atribuições erradas não foram reconferidas aqui.</t>
  </si>
  <si>
    <t xml:space="preserve">DA-046</t>
  </si>
  <si>
    <t xml:space="preserve">Rafael e Bia mudam de negócio sete vezes</t>
  </si>
  <si>
    <t xml:space="preserve">O negócio virou um só, marca D2C de autocuidado com marketplace (Vol. 3, l. 3761, Vol. 9, l. 103). Mas um trecho novo do Vol. 1 põe a dupla em Curitiba, cidade de Henrique, e fala em cosméticos masculinos.</t>
  </si>
  <si>
    <t xml:space="preserve">DA-053</t>
  </si>
  <si>
    <t xml:space="preserve">Arco da tabela do Vol. 1: 5 promessas nunca acontecem (contas misturadas e medo de cobrar da Camila, ruptura de estoque e marca omnichannel de Rafael e Bia, Vertical SaaS de Lucas e Marina)</t>
  </si>
  <si>
    <t xml:space="preserve">quando a **Dra. Camila** pagava o supermercado da família e a escola dos filhos direto pelo Pix da clínica</t>
  </si>
  <si>
    <t xml:space="preserve">Agora aparecem as contas misturadas (Vol. 1), o omnichannel (Vol. 9, l. 103) e o software vertical de Lucas e Marina (Vol. 6, l. 4574). Não achei cena de ruptura de estoque de Rafael e Bia nem do medo de cobrar da Camila.</t>
  </si>
  <si>
    <t xml:space="preserve">DA-054</t>
  </si>
  <si>
    <t xml:space="preserve">Lucas e Marina abrem 42% das cenas e Henrique não abre nenhuma fase depois do Vol. 4</t>
  </si>
  <si>
    <t xml:space="preserve">Pela primeira menção na abertura, Lucas e Marina abrem 51 das 128 unidades dos Vols. 1 a 9 (40%). As Fases 14 a 20 abrem com Lucas e Marina, Camila ou Rafael e Bia, nunca com Henrique.</t>
  </si>
  <si>
    <t xml:space="preserve">DA-055</t>
  </si>
  <si>
    <t xml:space="preserve">Em cerca de 20 cenas, Lucas erra e Marina corrige com uma frase pronta</t>
  </si>
  <si>
    <t xml:space="preserve">– "Lucas, antes de programar uma única linha de IA, vamos colocar uma página no ar hoje à tarde</t>
  </si>
  <si>
    <t xml:space="preserve">Há 13 falas que começam com Lucas, nas cenas (eram 17). Algumas agora dividem o erro, como a de Marina no Vol. 4, l. 97 (eu mesma travei na semana passada).</t>
  </si>
  <si>
    <t xml:space="preserve">DA-056</t>
  </si>
  <si>
    <t xml:space="preserve">Bíblia em tempo relativo, sem ano de calendário nas cenas, e conserto dos cerca de 75 trechos que a contradizem</t>
  </si>
  <si>
    <t xml:space="preserve">A scaleup de SaaS vertical e serviços financeiros embutidos de Lucas e Marina em São Paulo (R$ 120 milhões de ARR em 2026</t>
  </si>
  <si>
    <t xml:space="preserve">Profissões, cidades e negócios ficaram mais estáveis, mas a cronologia em calendário continua em cenas (Vol. 7, l. 3039, Vol. 9, l. 536 e 589). O roteiro de leitura do Vol. 1 (l. 92) dá a Camila o perfil do agro.</t>
  </si>
  <si>
    <t xml:space="preserve">DA-057</t>
  </si>
  <si>
    <t xml:space="preserve">Dar memória à jornada: cada cena cita o que o arquétipo viveu antes</t>
  </si>
  <si>
    <t xml:space="preserve">Mesmo tendo prometido não repetir o erro do equipamento importado que ficara subutilizado no ano anterior</t>
  </si>
  <si>
    <t xml:space="preserve">Linhas com arquétipo e remissão a fase, volume ou tempo anterior subiram de 44 para 80, pelo critério de busca. Ainda é minoria das cenas.</t>
  </si>
  <si>
    <t xml:space="preserve">DA-063</t>
  </si>
  <si>
    <t xml:space="preserve">Falta voltar aos conceitos batizados depois do batismo</t>
  </si>
  <si>
    <t xml:space="preserve">Síndrome da Ideia de Vitrine e Excel de Ficção Científica aparecem uma vez cada na v5.2, só no batismo.</t>
  </si>
  <si>
    <t xml:space="preserve">DA-066</t>
  </si>
  <si>
    <t xml:space="preserve">Estrutura e navegação &gt; Duplicação</t>
  </si>
  <si>
    <t xml:space="preserve">Cerca de 10% da prosa repetida entre volumes: Fases 3 e 7 dividem 36%, 41% da Fase 14 reaparece na Fase 20, a Fase 6 cobre 29% da Fase 19</t>
  </si>
  <si>
    <t xml:space="preserve">Medição de duplicação feita por script em outra frente. Sinal visto aqui: cada canvas (Team, Lean, Strategy, Empathy, Pirate, MVP etc.) agora tem uma casa só, e as cópias dos Vols. 3, 4, 6, 7 e 9 saíram.</t>
  </si>
  <si>
    <t xml:space="preserve">DA-067</t>
  </si>
  <si>
    <t xml:space="preserve">384 títulos em caixa alta e 745 com travessão, metade dos subtítulos em Title Case, 227 ferramentas com o mesmo molde de até oito subtítulos e 2.407 títulos repetidos no volume</t>
  </si>
  <si>
    <t xml:space="preserve">Contagens de títulos feitas por script em outra frente. Sinal visto aqui: 14 fases abrem o bloco de ferramentas com MANUAL PASSO A PASSO DOS FRAMEWORKS DESTA FASE, em caixa alta.</t>
  </si>
  <si>
    <t xml:space="preserve">DA-070</t>
  </si>
  <si>
    <t xml:space="preserve">43 saltos de nível, quase todos nas páginas Arquitetura deste Domínio</t>
  </si>
  <si>
    <t xml:space="preserve">Contagem por script. Não há mais nenhum título Arquitetura deste Domínio na v5.2.</t>
  </si>
  <si>
    <t xml:space="preserve">DA-071</t>
  </si>
  <si>
    <t xml:space="preserve">As Fases 15 e 17 não têm a seção Métricas e benchmarks desta fase</t>
  </si>
  <si>
    <t xml:space="preserve">Na v5.2, 18 fases têm a seção. Faltam as Fases 15 (Vol. 6) e 17 (Vol. 7). A Fase 11 trocou a seção por Tabela de referência única (Vol. 4, l. 525).</t>
  </si>
  <si>
    <t xml:space="preserve">DA-072</t>
  </si>
  <si>
    <t xml:space="preserve">Espelho e Ritual cumpridos nos Vols. 1 a 9, mas o Vol. 10 troca os dois pelo Filtro de Entrada</t>
  </si>
  <si>
    <t xml:space="preserve">fecho com **O Espelho** (autodiagnóstico direto, retomando o desfecho do arquétipo da abertura) e **O Ritual de Segunda-Feira**</t>
  </si>
  <si>
    <t xml:space="preserve">A Nota promete Espelho e Ritual em cada capítulo e fase, e o Vol. 10 não tem nenhum dos dois (0 títulos com Espelho, 0 menções ao Ritual).</t>
  </si>
  <si>
    <t xml:space="preserve">DA-074</t>
  </si>
  <si>
    <t xml:space="preserve">Oficina de Trincheira com dois nomes de título nos Vols. 1 e 2 a 9</t>
  </si>
  <si>
    <t xml:space="preserve">Ao final de cada fase, a **Oficina de Trincheira** entrega os frameworks passo a passo</t>
  </si>
  <si>
    <t xml:space="preserve">Os dois títulos sumiram e as ferramentas abrem direto em MANUAL PASSO A PASSO DOS FRAMEWORKS DESTA FASE. Mas a Oficina só é nomeada no Vol. 1 (3 menções), então o leitor não acha a seção pelo nome.</t>
  </si>
  <si>
    <t xml:space="preserve">DA-117</t>
  </si>
  <si>
    <t xml:space="preserve">Estrutura e navegação &gt; Aparato de referência</t>
  </si>
  <si>
    <t xml:space="preserve">O Índice Geral de Frameworks promete 164 frameworks e lista 72</t>
  </si>
  <si>
    <t xml:space="preserve">em seguida, o **Catálogo Completo dos 164 Frameworks e 20 Canvases** lista integralmente todas as ferramentas da obra com link direto para a Fase ou Capítulo correspondente.</t>
  </si>
  <si>
    <t xml:space="preserve">O índice (l. 10730 a 10882) tem as mesmas 72 linhas em 14 tabelas temáticas. O Catálogo Completo prometido não existe, o índice acaba e começa o Remissivo. Sobre este livro (Vol. 1, l. 50) repete os 164.</t>
  </si>
  <si>
    <t xml:space="preserve">DA-118</t>
  </si>
  <si>
    <t xml:space="preserve">21 das 72 linhas do Índice levam a seção que não ensina a ferramenta, quatro delas a frameworks inexistentes (Six Thinking Hats, Eisenhower, Multipliers e ZIRP)</t>
  </si>
  <si>
    <t xml:space="preserve">| BANT | IBM | Anos 1960 | Triagem rápida de oportunidades por *Budget, Authority, Need, Timeline* | [[IGNICAO-Vol-9-Maturidade-e-Exit#FASE 19</t>
  </si>
  <si>
    <t xml:space="preserve">Os quatro inexistentes saíram do índice (Multipliers só na bibliografia). Mas BANT, MEDDIC, SPIN, Solution Selling e Challenger apontam para a Fase 19 do Vol. 9, que não cita nenhum deles. A conferência linha a linha fica com a frente do aparato.</t>
  </si>
  <si>
    <t xml:space="preserve">DA-119</t>
  </si>
  <si>
    <t xml:space="preserve">O Remissivo não cobre 81 dos 132 capítulos dos Vols. 1 a 9, entre eles SAFE, IPO, Marco Legal, LGPD e Board</t>
  </si>
  <si>
    <t xml:space="preserve">- **SAFE e COCP (LC 182/2021)**: [[IGNICAO-Vol-5-Financas-e-Captacao#CAPÍTULO 11</t>
  </si>
  <si>
    <t xml:space="preserve">Links do Remissivo cobrem 90 dos 107 capítulos dos Vols. 1 a 9. SAFE, Marco Legal, LGPD e Board ganharam entrada. IPO só entra em Exit, com link para o Cap. 15 do Vol. 9 rotulado Capítulos 15 a 18. A entrada SAFE e COCP repete a sigla que a LC 182 não cria.</t>
  </si>
  <si>
    <t xml:space="preserve">DA-120</t>
  </si>
  <si>
    <t xml:space="preserve">A bibliografia deixa de fora Gerber e Rework, dois dos dez livros-pilar da Nota do autor</t>
  </si>
  <si>
    <t xml:space="preserve">Gerber, Michael E. *The E-Myth Revisited: Why Most Small Businesses Don't Work and What to Do About It.* Harper Business, 1995.</t>
  </si>
  <si>
    <t xml:space="preserve">Gerber e Rework (l. 10408) agora estão na lista de livros e no currículo por fase.</t>
  </si>
  <si>
    <t xml:space="preserve">DA-121</t>
  </si>
  <si>
    <t xml:space="preserve">Fontes brasileiras aparecem só como nome de veículo, sem título nem ano</t>
  </si>
  <si>
    <t xml:space="preserve">*Valor Econômico* (valor.globo.com), *Pipeline Valor* (pipelinevalor.globo.com), *Brazil Journal* (braziljournal.com) e *NeoFeed* (neofeed.com.br). Acesso em outubro de 2026.</t>
  </si>
  <si>
    <t xml:space="preserve">As fontes institucionais (ABStartups, BCB, IBGE, Sebrae) ganharam título e data de acesso, ainda sem ano. A imprensa, que sustenta os casos, segue só como nome de veículo.</t>
  </si>
  <si>
    <t xml:space="preserve">DA-122</t>
  </si>
  <si>
    <t xml:space="preserve">Glossário define LTV sobre receita, contra o Vol. 4 que manda usar margem bruta</t>
  </si>
  <si>
    <t xml:space="preserve">**LTV (Lifetime Value, valor vitalício do cliente).** Margem bruta total que um cliente gera ao longo de toda a sua permanência na empresa</t>
  </si>
  <si>
    <t xml:space="preserve">O glossário unificado define LTV sobre margem bruta, e a lista de abreviações (l. 10165) segue a mesma regra.</t>
  </si>
  <si>
    <t xml:space="preserve">DA-123</t>
  </si>
  <si>
    <t xml:space="preserve">Glossário iguala o SAFE à nota conversível</t>
  </si>
  <si>
    <t xml:space="preserve">O SAFE deixou de ser nota conversível. Mas o análogo citado é o COCP, sigla que a LC 182 não cria (o art. 5º fala em contrato de opção de subscrição).</t>
  </si>
  <si>
    <t xml:space="preserve">DA-124</t>
  </si>
  <si>
    <t xml:space="preserve">Glossário define o DPO pela regra do GDPR</t>
  </si>
  <si>
    <t xml:space="preserve">Pela LGPD (art. 41), todo controlador deve indicar encarregado, mas a Resolução CD/ANPD nº 2/2022 dispensa agentes de pequeno porte</t>
  </si>
  <si>
    <t xml:space="preserve">O verbete agora segue a LGPD e a dispensa para agente de pequeno porte.</t>
  </si>
  <si>
    <t xml:space="preserve">DA-125</t>
  </si>
  <si>
    <t xml:space="preserve">Os dez glossários repetem cada verbete errado até dez vezes</t>
  </si>
  <si>
    <t xml:space="preserve">## GLOSSÁRIO DE TERMOS TÉCNICOS</t>
  </si>
  <si>
    <t xml:space="preserve">Há um glossário só, no fim do Vol. 10. Restam mini glossários dentro de capítulos (Vol. 3, l. 3624 e 4143, Vol. 5, l. 1971), sem os verbetes em conflito.</t>
  </si>
  <si>
    <t xml:space="preserve">DA-126</t>
  </si>
  <si>
    <t xml:space="preserve">O que funciona: 269 links do aparato resolvem e as remissões Framework: X (Fase N, Vol. M) do Remissivo estão certas, método que pode gerar o Índice de Frameworks</t>
  </si>
  <si>
    <t xml:space="preserve">Framework: A/B Testing Rigoroso (Ron Kohavi) (Fase 11, Vol. 4) (Vol. 4)</t>
  </si>
  <si>
    <t xml:space="preserve">Qualidade preservada no formato, agora com (Vol. 4) duplicado no fim. Mas três links do aparato (l. 10766, 10915 e 10923) apontam para o canvas BMC sem o itálico que o título ganhou no Vol. 1. O método não foi usado para gerar o Índice de Frameworks.</t>
  </si>
  <si>
    <t xml:space="preserve">DA-238</t>
  </si>
  <si>
    <t xml:space="preserve">Conserto de fundo: datar cada capítulo de regra e citar ferramenta pela função</t>
  </si>
  <si>
    <t xml:space="preserve">reflete o cenário de outubro de 2026</t>
  </si>
  <si>
    <t xml:space="preserve">Há avisos datados de outubro de 2026 em capítulos de regra dos Vols. 5, 8, 9 e 10, mas não em todos, e ferramentas seguem citadas pelo nome.</t>
  </si>
  <si>
    <t xml:space="preserve">DA-268</t>
  </si>
  <si>
    <t xml:space="preserve">Na amostra do Remissivo, uma entrada em quatro aponta para o lugar errado ou ignora o capítulo dedicado</t>
  </si>
  <si>
    <t xml:space="preserve">- **Exit (estratégias, M&amp;A, IPO, Secondaries e Pós-Exit)**: [[IGNICAO-Vol-9-Maturidade-e-Exit#FASE 20</t>
  </si>
  <si>
    <t xml:space="preserve">Amostra de seis entradas (Board, LGPD, Marco Legal, SAFE, ANPD e Exit): cinco apontam para o capítulo certo. A de Exit cobre IPO sem link para o Cap. 16 do Vol. 9, que trata só de IPO.</t>
  </si>
  <si>
    <t xml:space="preserve">DA-269</t>
  </si>
  <si>
    <t xml:space="preserve">Plano de correção &gt; 1. Três decisões de estrutura</t>
  </si>
  <si>
    <t xml:space="preserve">Onde fica o jurídico: portão mínimo antes da Fase 14 (acordo de sócios, vesting, cessão de PI e cap table) ou Fase 18 inteira antes da captação</t>
  </si>
  <si>
    <t xml:space="preserve">executada em parte</t>
  </si>
  <si>
    <t xml:space="preserve">conduzindo a Fase 18 (estruturação jurídica, Vol. 8) em paralelo</t>
  </si>
  <si>
    <t xml:space="preserve">A saída da Fase 13 manda tocar a Fase 18 junto com a captação e o data room do Vol. 5 cobra cessão de PI e vesting. A Fase 18 continua depois da Fase 14 e não há portão com os quatro itens antes da rodada.</t>
  </si>
  <si>
    <t xml:space="preserve">DA-270</t>
  </si>
  <si>
    <t xml:space="preserve">Política de duplicação: uma casa por ferramenta com resumo e remissão, ou cópias geradas de uma fonte única</t>
  </si>
  <si>
    <t xml:space="preserve">executada</t>
  </si>
  <si>
    <t xml:space="preserve">Escolheu a casa única: títulos de ferramenta repetidos em mais de um volume caíram de 75 para 0 (224 ferramentas), e Vols. 8 e 9 remetem ao canvas do Vol. 5. Sobre este livro (l. 50) ainda fala em presença local das ferramentas. A prosa repetida fica com o script.</t>
  </si>
  <si>
    <t xml:space="preserve">DA-271</t>
  </si>
  <si>
    <t xml:space="preserve">Bíblia dos arquétipos em tempo relativo, com um negócio por personagem</t>
  </si>
  <si>
    <t xml:space="preserve">Profissão, cidade e negócio ficaram mais estáveis (Camila dentista, Rafael e Bia em D2C, Henrique em sensores). Mas cenas ainda usam ano de calendário e surgiram contradições novas: Camila no agro, Rafael e Bia em Curitiba, Lucas primo e amigo na mesma cena.</t>
  </si>
  <si>
    <t xml:space="preserve">DA-272</t>
  </si>
  <si>
    <t xml:space="preserve">Plano de correção &gt; 2. Corrigir o que engana o leitor</t>
  </si>
  <si>
    <t xml:space="preserve">Corrigir os achados graves, a começar por fórmulas, regras tributárias, trabalhistas e regulatórias e casos reais, com contador e advogado nos Vols. 5, 8, 9 e 10</t>
  </si>
  <si>
    <t xml:space="preserve">2027 e 2028: a CBS entra em vigor integralmente, extinguindo PIS e Cofins</t>
  </si>
  <si>
    <t xml:space="preserve">Das 26 regras conferidas, 14 foram corrigidas, 8 em parte e 4 com erro novo. Setorial: 7 de 8. Casos: 28 de 39. Conselhos arriscados: 11 de 17, e 2 persistem. Muitas correções deixaram a frase antiga ao lado. O texto não mostra se houve revisão de contador e advogado.</t>
  </si>
  <si>
    <t xml:space="preserve">DA-273</t>
  </si>
  <si>
    <t xml:space="preserve">Plano de correção &gt; 3. Uma régua por métrica</t>
  </si>
  <si>
    <t xml:space="preserve">Tabela de referência única para retenção, amostra, OKR, faixas de rodada, escrow, severidade e níveis de carreira, citada pelos capítulos</t>
  </si>
  <si>
    <t xml:space="preserve">### Tabela de referência única: métricas e patamares da Fase 11</t>
  </si>
  <si>
    <t xml:space="preserve">Houve réguas locais (Fase 11, severidade única no Vol. 7, tabela de amostra por técnica na Fase 8) e várias faixas foram reconciliadas. Não existe tabela única da coleção, e sobram divergências (Magic Number duplicado, escrow, salário de Staff).</t>
  </si>
  <si>
    <t xml:space="preserve">DA-274</t>
  </si>
  <si>
    <t xml:space="preserve">Plano de correção &gt; 4. Numeração das fases</t>
  </si>
  <si>
    <t xml:space="preserve">Corrigir as 48 menções da tabela e as que só a leitura achou (Vol. 2, Vol. 3, Fases 12 e 13, Fases 15 e 16)</t>
  </si>
  <si>
    <t xml:space="preserve">Das 41 remissões conferidas, 32 foram corrigidas e 2 saíram com o trecho. Persistem Vol. 8, l. 3542, Vol. 10, l. 974 e os Apêndices do Vol. 1, e a Fase 5 do Vol. 2 ainda se chama Fase 4 uma vez. As correções trouxeram remissões a capítulos com número antigo.</t>
  </si>
  <si>
    <t xml:space="preserve">DA-275</t>
  </si>
  <si>
    <t xml:space="preserve">Plano de correção &gt; 5. Consertar à mão as frases partidas</t>
  </si>
  <si>
    <t xml:space="preserve">Releitura frase a frase dos trechos com frase partida ou palavra trocada, sem script</t>
  </si>
  <si>
    <t xml:space="preserve">é o seu primeiro pino da fila Na Fase 6</t>
  </si>
  <si>
    <t xml:space="preserve">Os exemplos do mapa foram reescritos. Mas a reescrita deixou frases coladas sem ponto, frases repetidas (Vol. 4, l. 4174, Vol. 9, l. 6050, Vol. 10, l. 3059) e restos da versão antiga ao lado da nova, sinal de troca sem releitura.</t>
  </si>
  <si>
    <t xml:space="preserve">DA-276</t>
  </si>
  <si>
    <t xml:space="preserve">Plano de correção &gt; 6. Normalização mecânica com revisão</t>
  </si>
  <si>
    <t xml:space="preserve">Travessões, ponto e vírgula, Passo N, vírgulas, símbolos, não-, caixa alta, Title Case, founder, Series e LaTeX trocados por script com aprovação de cada troca</t>
  </si>
  <si>
    <t xml:space="preserve">| Option pool | Common | 1.333.333 | 10,0% |: |: |</t>
  </si>
  <si>
    <t xml:space="preserve">As contagens ficam com o script. Há sinal de troca sem aprovação: 42 células de tabela viraram dois-pontos soltos no lugar do travessão, e os passos alternam Passo 1. e Passo 2: na mesma lista.</t>
  </si>
  <si>
    <t xml:space="preserve">DA-277</t>
  </si>
  <si>
    <t xml:space="preserve">Plano de correção &gt; 7. Segunda passada narrativa</t>
  </si>
  <si>
    <t xml:space="preserve">Fecho por unidade que volta à cena, títulos cumpridos, Espelho com escala, Ritual semanal, aberturas variadas e turista em poucos capítulos do Vol. 10</t>
  </si>
  <si>
    <t xml:space="preserve">**Lição consolidada em IA GENERATIVA E AGENTES COMO COPILOTO E ACELERADOR DO...:**</t>
  </si>
  <si>
    <t xml:space="preserve">17 fases ganharam fechamento, 8 com volta real à cena, e os capítulos receberam 172 frases de molde. Espelho com chave em 5 de 129, Ritual semanal em 26 de 129, metade das aberturas com Quando ou Em, turista em 25 dos 48 capítulos do Vol. 10.</t>
  </si>
  <si>
    <t xml:space="preserve">DA-278</t>
  </si>
  <si>
    <t xml:space="preserve">Plano de correção &gt; 8. Refazer o aparato</t>
  </si>
  <si>
    <t xml:space="preserve">Índice de Frameworks gerado dos títulos, Remissivo cobrindo os capítulos, verbetes corrigidos e propagados, bibliografia completa</t>
  </si>
  <si>
    <t xml:space="preserve">Glossário único com LTV e DPO certos, Gerber e Rework na bibliografia, Remissivo cobrindo 90 dos 107 capítulos. O Índice de Frameworks segue com 72 linhas para 164 prometidos e anuncia um Catálogo Completo que não existe.</t>
  </si>
  <si>
    <t xml:space="preserve">DA-279</t>
  </si>
  <si>
    <t xml:space="preserve">Plano de correção &gt; 9. Fechar com a mesma varredura</t>
  </si>
  <si>
    <t xml:space="preserve">Rodar de novo as contagens, leitura de controle por amostragem, datar a edição e marcar os capítulos de regra para revisão anual</t>
  </si>
  <si>
    <t xml:space="preserve">**IGNIÇÃO v5.2 (Edição Narrativa Enxuta): Dados verificados até outubro de 2026.**</t>
  </si>
  <si>
    <t xml:space="preserve">A edição está datada e vários capítulos de regra têm aviso de outubro de 2026. A nota de envelhecimento pede revisão bienal, e não anual, para o quadro tributário e regulatório. As contagens estão sendo refeitas nesta rodada.</t>
  </si>
  <si>
    <t xml:space="preserve">AM-01-14</t>
  </si>
  <si>
    <t xml:space="preserve">1. **A Narrativa de Trincheira (Atos 1 a 4):** abrimos sempre no meio da tensão real</t>
  </si>
  <si>
    <t xml:space="preserve">A Nota promete narrativa em 'Atos 1 a 4', mas nenhuma fase ou capítulo do volume marca atos. O leitor procura a estrutura anunciada e não a encontra.</t>
  </si>
  <si>
    <t xml:space="preserve">1. **A Narrativa Viva:** abro sempre no meio da tensão real, nunca com definições de manual, disseco a física do problema, dou nome às armadilhas recorrentes e fecho com **O Espelho**</t>
  </si>
  <si>
    <t xml:space="preserve">O rótulo (Atos 1 a 4) saiu. A Nota agora descreve a estrutura real: abertura na tensão, diagnóstico, armadilhas, Espelho e Ritual. Nenhuma outra menção a atos no livro.</t>
  </si>
  <si>
    <t xml:space="preserve">AM-01-02</t>
  </si>
  <si>
    <t xml:space="preserve">START([Quero empreender]) --&gt; R1{"Runway pessoal&lt;br/&gt;≥ 12 meses?"}</t>
  </si>
  <si>
    <t xml:space="preserve">O fluxograma manda construir reserva antes de empreender quem tem menos de 12 meses. O texto diz outra coisa: abaixo de 6, empreenda em paralelo (269), e part-time pede 6 (371, 656).</t>
  </si>
  <si>
    <t xml:space="preserve">START([Quero empreender]) --&gt; R1{"Runway pessoal ≥ 12 meses&lt;br/&gt;(ou ≥ 6 meses em paralelo)?"}</t>
  </si>
  <si>
    <t xml:space="preserve">O losango agora aceita 6 meses em paralelo, como as linhas 263 e 334. Mas o ramo Não ainda leva a Construir reserva, e a linha 242 manda validar em paralelo quem tem menos de seis meses. O fluxo segue sem a escolha do modelo de dedicação.</t>
  </si>
  <si>
    <t xml:space="preserve">C7-001</t>
  </si>
  <si>
    <t xml:space="preserve">Se é menor que seis meses, não largue o seu emprego para empreender agora. Empreenda em paralelo.</t>
  </si>
  <si>
    <t xml:space="preserve">Manda empreender em paralelo ao emprego sem alertar para o contrato: exclusividade, não concorrência, justa causa por concorrência (CLT, art. 482, c) e software feito no emprego (Lei 9.609, art. 4).</t>
  </si>
  <si>
    <t xml:space="preserve">Se for menor que seis meses, não peça demissão agora: valide em paralelo ao emprego. Antes de começar, leia seu contrato de trabalho e o regulamento interno do empregador</t>
  </si>
  <si>
    <t xml:space="preserve">O alerta entrou, com CLT art. 482 c e Lei 9.609 art. 4º, e agora concorda com o Vol. 8. Erro novo: a remissão diz Capítulos 4 e 7 do Vol. 8, mas na v5.2 o Cap. 7 é Direito do Consumidor. O trabalhista virou Cap. 6.</t>
  </si>
  <si>
    <t xml:space="preserve">AM-01-23</t>
  </si>
  <si>
    <t xml:space="preserve">Camila Farani (investidora), Bel Pesce (FazINOVA), entre outras.</t>
  </si>
  <si>
    <t xml:space="preserve">Bel Pesce foi alvo de controvérsia pública em 2016 sobre o currículo divulgado. Apresentá-la como trajetória que 'vale estudo' dá munição a quem quer desacreditar o livro.</t>
  </si>
  <si>
    <t xml:space="preserve">Manoela Mitchell (cofundadora da Pipo Saúde), Mariana Dias (cofundadora da Gupy) e Camila Farani (investidora), entre outras.</t>
  </si>
  <si>
    <t xml:space="preserve">Bel Pesce saiu da lista e não aparece mais no livro. A nota segue na Fase 0, agora sem nome controverso. Cristina Junqueira ganhou papel no caso Nubank (578 e 580).</t>
  </si>
  <si>
    <t xml:space="preserve">AM-01-08</t>
  </si>
  <si>
    <t xml:space="preserve">o [[#Canvas: Team Canvas (Alex Ivanov, 2015)|Canvas: Team Canvas (Alex Ivanov, 2015)]] (Alex Ivanov, 2015) é o template</t>
  </si>
  <si>
    <t xml:space="preserve">A substituição mecânica duplicou autor e ano e gerou a frase 'Canvas: Team Canvas (Alex Ivanov, 2015) (Fase 0) também é referenciado'. O callout de uso prático ficou ilegível.</t>
  </si>
  <si>
    <t xml:space="preserve">Quando o time é formado por dois ou mais cofundadores, o [[#Canvas: Team Canvas (Alex Ivanov, 2015)|Team Canvas (Alex Ivanov, 2015)]] serve como quadro prático para alinhar pessoas, objetivos, papéis, valores</t>
  </si>
  <si>
    <t xml:space="preserve">A frase foi reescrita e se lê bem, sem autor e ano duplicados e sem a frase residual. A remissão à Fase 16 virou oração própria. Ponto à parte: o título do canvas na linha 897 ganhou itálico, vale conferir se o link ainda resolve.</t>
  </si>
  <si>
    <t xml:space="preserve">AM-01-06</t>
  </si>
  <si>
    <t xml:space="preserve">Os três cofundadores trouxeram complementaridade completa no escritório de América Latina, com background em Morgan Stanley e formação em Stanford.</t>
  </si>
  <si>
    <t xml:space="preserve">Frase corrompida: dados de Vélez (escritório latino-americano da Sequoia, Morgan Stanley, Stanford) colados aos três sócios. 'Em 2013, era sócio da Sequoia' também pede checagem.</t>
  </si>
  <si>
    <t xml:space="preserve">Vélez vinha da Sequoia, onde olhava a América Latina, depois de passar pelo Morgan Stanley e por Stanford.</t>
  </si>
  <si>
    <t xml:space="preserve">A frase corrompida virou a reescrita sugerida. Mas segue sem checagem a abertura do parágrafo, Em 2013, David Vélez era sócio da Sequoia Capital, que destoa de vinha da Sequoia logo adiante. Cargo e datas não foram conferidos.</t>
  </si>
  <si>
    <t xml:space="preserve">AM-01-16</t>
  </si>
  <si>
    <t xml:space="preserve">calcule seu **Runway Pessoal Real**</t>
  </si>
  <si>
    <t xml:space="preserve">Lida da esquerda para a direita, a conta multiplica o runway por 1,5 e infla o fôlego em 50%. A regra da linha 603 manda inflar o custo, não o prazo. Erro na ação central do Ritual.</t>
  </si>
  <si>
    <t xml:space="preserve">atualize seu **Runway Pessoal Conservador** pela fórmula `reserva líquida ÷ (custo mensal mínimo × 1,5)` (adicionando 50% de margem de segurança para imprevistos)</t>
  </si>
  <si>
    <t xml:space="preserve">A fórmula agora divide a reserva pelo custo inflado em 1,5, como sugerido. A linha 566 repete a mesma conta e explica que o fator cobre o custo esquecido. Não sobrou a versão que multiplicava o prazo.</t>
  </si>
  <si>
    <t xml:space="preserve">AM-01-21</t>
  </si>
  <si>
    <t xml:space="preserve">Todas as ferramentas abaixo estão detalhadas passo a passo na subseção</t>
  </si>
  <si>
    <t xml:space="preserve">Falso para três de sete: Inversion está na Fase 1 (2258), Second-Order e McKinsey 7-Step na Fase 3 (4549 e 4736). Effectuation, Vieses, Red Team e Valor Esperado, que estão no manual, ficam de fora.</t>
  </si>
  <si>
    <t xml:space="preserve">A seção Como usar a Oficina, com a lista de sete ferramentas, saiu das quatro fases do Vol. 1. O manual da Fase 0 (linha 627) abre direto nos frameworks que detalha, e o aviso da linha 630 agora é verdadeiro.</t>
  </si>
  <si>
    <t xml:space="preserve">FC-r1-juri-023</t>
  </si>
  <si>
    <t xml:space="preserve">checagem</t>
  </si>
  <si>
    <t xml:space="preserve">Walgreens (exemplo de Collins):</t>
  </si>
  <si>
    <t xml:space="preserve">Exemplo sem ressalva em 2026: a Walgreens encolheu e saiu da bolsa em 2025, comprada por um fundo. E os 15x de Collins cobrem 1975 a 2000, não 'por 15 anos' como diz a linha 741.</t>
  </si>
  <si>
    <t xml:space="preserve">A Walgreens Boots Alliance foi comprada pela Sycamore Partners e saiu da Nasdaq em agosto de 2025, como empresa de capital fechado. O exemplo de Collins pede essa ressalva.</t>
  </si>
  <si>
    <t xml:space="preserve">Walgreens (exemplo de Collins para o período de 1975 a 2000; nota: duas décadas depois a empresa perdeu o foco estratégico, encolheu e fechou o capital em agosto de 2025, comprada pela Sycamore Partners</t>
  </si>
  <si>
    <t xml:space="preserve">Entrou a ressalva da compra pela Sycamore Partners e do fechamento de capital em agosto de 2025, e o recorte de Collins virou 1975 a 2000. A ressalva aparece duas vezes (662 e 667), o que é só redundância.</t>
  </si>
  <si>
    <t xml:space="preserve">FC-r1-caso-001</t>
  </si>
  <si>
    <t xml:space="preserve">Fundadores seriais brasileiros. Quando David Vélez criou o Nubank</t>
  </si>
  <si>
    <t xml:space="preserve">Vélez é colombiano e o Nubank foi sua primeira empresa. Kalim também não era fundador serial. O pensamento entre aspas é atribuído a Vélez sem fonte, e o Nubank nasceu com aporte de fundos.</t>
  </si>
  <si>
    <t xml:space="preserve">David Vélez é colombiano e vinha de fundos de investimento (General Atlantic e Sequoia), sem empresa própria registrada antes do Nubank. O Nubank começou com cerca de US$ 2 milhões de Sequoia e Kaszek.</t>
  </si>
  <si>
    <t xml:space="preserve">Quando o colombiano David Vélez (ex-Sequoia e General Atlantic) fundou o Nubank em 2013 com capital semente de cerca de US$ 2 milhões da Sequoia e da Kaszek</t>
  </si>
  <si>
    <t xml:space="preserve">Saiu Fundadores seriais brasileiros: Vélez agora é colombiano vindo de Sequoia e General Atlantic, com o aporte de Sequoia e Kaszek, e a fala entre aspas virou reconstrução ilustrativa. Mas o bloco ainda o apresenta entre fundadores experientes, e o Nubank foi a primeira empresa dele.</t>
  </si>
  <si>
    <t xml:space="preserve">FC-r1-fina-043</t>
  </si>
  <si>
    <t xml:space="preserve">*Jobs to Be Done*, de Anthony Ulwick e Clayton Christensen</t>
  </si>
  <si>
    <t xml:space="preserve">Não existe livro com esse título escrito pelos dois. Ulwick publicou 'Jobs to be Done: Theory to Practice' (2016) e Christensen 'Competing Against Luck' (2016), de escolas rivais.</t>
  </si>
  <si>
    <t xml:space="preserve">São dois livros: 'Jobs to be Done: Theory to Practice', de Anthony Ulwick (2016), e 'Competing Against Luck', de Clayton Christensen, Taddy Hall e Karen Dillon (2016).</t>
  </si>
  <si>
    <t xml:space="preserve">*Jobs to be Done: Theory to Practice*, de Anthony Ulwick (2016), e *Competing Against Luck*, de Clayton Christensen, Taddy Hall, Karen Dillon e David S. Duncan (2016)</t>
  </si>
  <si>
    <t xml:space="preserve">O livro inexistente virou as duas obras certas, com autores e anos. Vol. 2 (2192, 2785, 2851) e Vol. 10 (10368, 10506) também citam os títulos corretos. Nenhuma outra menção ao livro conjunto.</t>
  </si>
  <si>
    <t xml:space="preserve">AM-01-18</t>
  </si>
  <si>
    <t xml:space="preserve">Em uma cafeteria em Pinheiros, **Lucas** (engenheiro de software recém-saído de um grande banco) mostra orgulhoso para **Marina** (sua futura sócia comercial) um caderno com três ideias</t>
  </si>
  <si>
    <t xml:space="preserve">Lucas e Marina aparecem só aqui e em L1622. Em 1.539 linhas nenhum método ou filtro é aplicado ao caso deles e a fase termina sem voltar à cena. Arquétipo decorativo.</t>
  </si>
  <si>
    <t xml:space="preserve">Veja como Lucas e Marina aplicaram a peneira ao caderno: o app social de pets caiu no Filtro 4 (sem pagador claro), a gamificação de academias caiu no Filtro 1 (zero vivência no setor)</t>
  </si>
  <si>
    <t xml:space="preserve">A dupla agora atravessa a fase (1328, 1532, 1658, 2057). Erro novo: as ideias da abertura (pets, divisor de contas, chefs em casa) não batem com as da peneira (pets, academias, viagens), e o quadrante da 1510 promete as candidatas deles mas plota Nubank e iFood.</t>
  </si>
  <si>
    <t xml:space="preserve">FC-r1-fina-001</t>
  </si>
  <si>
    <t xml:space="preserve">Wellhub (anteriormente Gympass) não começou pensando "academias para empresas". Começou pelo departamento de RH de empresa grande</t>
  </si>
  <si>
    <t xml:space="preserve">Provável erro: o Gympass nasceu vendendo diárias avulsas ao consumidor e depois migrou para o benefício corporativo. E a frase se contradiz: RH pagando academia é "academias para empresas".</t>
  </si>
  <si>
    <t xml:space="preserve">O Gympass, fundado em 2012, começou vendendo ao consumidor final (B2C). Depois de conflitos de repasse com as academias, reestruturou o modelo para venda direta a empresas.</t>
  </si>
  <si>
    <t xml:space="preserve">Wellhub (anteriormente Gympass, fundado em 2012) começou vendendo passes e diárias avulsas ao consumidor final (B2C), mas descobriu sua cunha real ao pivotar para o departamento de RH de empresa grande</t>
  </si>
  <si>
    <t xml:space="preserve">Agora diz que o Gympass começou no B2C e pivotou para o RH, sem a contradição interna. Vol. 3 (1314), Vol. 4 (2298) e Vol. 10 (7705) contam a mesma origem. Nenhuma ocorrência da versão antiga.</t>
  </si>
  <si>
    <t xml:space="preserve">AM-01-01</t>
  </si>
  <si>
    <t xml:space="preserve">**Three Horizons Framework** (McKinsey, 1999) — calibrar H1 (incremental) vs H3 (transformacional), com implicação direta de janela e capital.</t>
  </si>
  <si>
    <t xml:space="preserve">Indicado na fase de quem ainda não tem empresa, mas a própria seção manda deixá-lo na gaveta antes do PMF (L2170). O exemplo é uma SaaS de R$ 80 milhões de ARR.</t>
  </si>
  <si>
    <t xml:space="preserve">#### Framework: Three Horizons Framework (McKinsey, 1999)</t>
  </si>
  <si>
    <t xml:space="preserve">O Three Horizons segue no manual da Fase 1 com o exemplo da SaaS de R$ 80M de ARR (1808). O aviso de gaveta pré-PMF foi cortado, o que esconde a contradição sem resolvê-la. A cópia do Vol. 9 saiu, e a Fase 19 ficou só com o diagrama 70/20/10.</t>
  </si>
  <si>
    <t xml:space="preserve">FC-r1-fina-044</t>
  </si>
  <si>
    <t xml:space="preserve">| Aluguel da máquina | R$ 50-100/mês | R$ 0 (subsidiado) | Reduce |</t>
  </si>
  <si>
    <t xml:space="preserve">Tabela da Stone em 2014 com sinais de invenção: aluguel zero, capilaridade baixa por "foco digital" (a Stone apostou em polos locais), "Stone Box", "Ponto-de-Atenção", "Stone Hub" como software.</t>
  </si>
  <si>
    <t xml:space="preserve">O F-1 da StoneCo (2018) lista receita de assinatura e aluguel de equipamentos, 13,7% da receita de 2017 somados. Não há fonte para aluguel zero em 2014.</t>
  </si>
  <si>
    <t xml:space="preserve">Vol. 2, l. 4673, Vol. 2, l. 4679</t>
  </si>
  <si>
    <t xml:space="preserve">A tabela foi para o Strategy Canvas do Vol. 2 com o aluguel zero intacto, repetido no gráfico (4673) e no texto (4679). Ponto-de-Atenção e Stone Hub seguem. Só a linha de capilaridade melhorou, agora com polos locais.</t>
  </si>
  <si>
    <t xml:space="preserve">AM-01-11</t>
  </si>
  <si>
    <t xml:space="preserve">sai do **Template: Síntese de Rodada de Entrevistas (decisão de avanço · Fase 3 → Fase 4) (Fase 4) (Síntese de Rodada de Entrevistas)**</t>
  </si>
  <si>
    <t xml:space="preserve">Remissão corrompida por script: três parênteses em fila, sem link, para um template que está no Vol. 2 (v02, L2034). Texto de bastidor que vazou.</t>
  </si>
  <si>
    <t xml:space="preserve">sai do **Template: Síntese de Rodada de Entrevistas (decisão de avanço) (Fase 4) (Síntese de Rodada de Entrevistas)**</t>
  </si>
  <si>
    <t xml:space="preserve">Vol. 2, l. 1766</t>
  </si>
  <si>
    <t xml:space="preserve">O template foi para o Vol. 2, mas a remissão segue corrompida: três parênteses em fila e sem link, embora o alvo esteja no mesmo volume (1558). Só caiu o trecho Fase 3 → Fase 4. A linha 1766 tem o mesmo resíduo de script.</t>
  </si>
  <si>
    <t xml:space="preserve">FC-r1-fina-002</t>
  </si>
  <si>
    <t xml:space="preserve">No lado restaurante, estabelecimentos com ticket de R$ 30 a R$ 80 sem operação de entrega estruturada.</t>
  </si>
  <si>
    <t xml:space="preserve">Anacronismo provável: em 2011 o iFood listava restaurantes que já entregavam com motoboy próprio. A logística própria veio anos depois, o que derruba também 3349 ('custo do motoboy').</t>
  </si>
  <si>
    <t xml:space="preserve">Em 2011 o iFood atendia só restaurantes que já tinham delivery próprio. A empresa passou a fazer entregas a partir de 2015, porque muitos restaurantes não tinham entregadores.</t>
  </si>
  <si>
    <t xml:space="preserve">No lado restaurante (em 2011), estabelecimentos com ticket de R$ 30 a R$ 80 que já tinham motoboy próprio, mas perdiam pedidos no telefone ocupado e dependiam de folhetos de papel</t>
  </si>
  <si>
    <t xml:space="preserve">Vol. 1, l. 2236</t>
  </si>
  <si>
    <t xml:space="preserve">A 2234 foi corrigida: restaurantes com motoboy próprio e logística do iFood só em 2015. Continua a 2236: o iFood compete com o custo do motoboy próprio e não compete com cardápio impresso, o que agora contradiz os folhetos de papel da 2234.</t>
  </si>
  <si>
    <t xml:space="preserve">AM-01-27</t>
  </si>
  <si>
    <t xml:space="preserve">Seis ferramentas estruturam a primeira articulação e evitam auto-engano.</t>
  </si>
  <si>
    <t xml:space="preserve">Oficina desalinhada: 3 das 6 ferramentas ficam em outras fases, Core Competencies e Value Disciplines estão no manual sem constar da lista e 4 frameworks se dizem prematuros pré-PMF.</t>
  </si>
  <si>
    <t xml:space="preserve">#### Framework: Playing to Win (Roger Martin &amp; A.G. Lafley, 2013)</t>
  </si>
  <si>
    <t xml:space="preserve">A lista das seis ferramentas saiu, e com ela o desencontro entre lista e manual. Mas o manual da Fase 2 segue com Playing to Win, Core Competencies e Value Disciplines (2288, 2419, 2478), só sem os avisos de prematuro pré-PMF. A curadoria sugerida não foi feita.</t>
  </si>
  <si>
    <t xml:space="preserve">AM-01-05</t>
  </si>
  <si>
    <t xml:space="preserve">Use o Opportunity Canvas na Fase 8 (ideação) e durante todo o ciclo de descoberta contínua pós-PMF.</t>
  </si>
  <si>
    <t xml:space="preserve">Contradiz a Fase 2, que oferece o canvas como alternativa à DII (3196). A ideação é a Fase 9, a 8 é de experimentos. E o canvas pede PM, tech lead e designer (4087).</t>
  </si>
  <si>
    <t xml:space="preserve">Use o Opportunity Canvas nesta Fase 9 (antes de abrir a geração de ideias do Passo 1) e durante os ciclos de descoberta contínua pós-PMF.</t>
  </si>
  <si>
    <t xml:space="preserve">O canvas foi para a Fase 9 do Vol. 3, o número da fase ficou certo e o time caiu para dois ou três sócios. A Fase 2 (v01, 2092) ficou só com a remissão, mas ainda o oferece como alternativa de articulação, enquanto o Vol. 3 manda usá-lo na Fase 9.</t>
  </si>
  <si>
    <t xml:space="preserve">FC-r1-fina-045</t>
  </si>
  <si>
    <t xml:space="preserve">1 squad (5 pessoas) por 6 meses para MVP + 4 meses de aquisição inicial = ~R$ 1.5M. Reavaliar em 10 meses: se GMV mensal não chegar a R$ 2M ou 5k microcreators ativos, descontinuar.</t>
  </si>
  <si>
    <t xml:space="preserve">Orçamento e critério de corte atribuídos à Hotmart sem fonte. O Sparkle conhecido é um app de comunidades, não um checkout simplificado. Parece caso inventado com nome real.</t>
  </si>
  <si>
    <t xml:space="preserve">O Sparkle da Hotmart é app de comunidades com assinaturas, lançado por volta de 2020, não um checkout simplificado para microcreators em 2022. Orçamento e critério de corte não têm fonte.</t>
  </si>
  <si>
    <t xml:space="preserve">| **Budget** | 1 squad (5 pessoas) por 6 meses para MVP + 4 meses de aquisição inicial = ~R$ 1.5M. Reavaliar em 10 meses: se GMV mensal não chegar a R$ 2M ou 5k microcreators ativos, descontinuar. |</t>
  </si>
  <si>
    <t xml:space="preserve">Vol. 3, l. 2493, Vol. 3, l. 2503</t>
  </si>
  <si>
    <t xml:space="preserve">O título (2491) agora chama o caso de reconstrução hipotética, diz que o Sparkle real focava em comunidades e que os números são ilustrativos. Mas o corpo ainda diz que a Hotmart fez isso em 2022 e chama o checkout de Hotmart Sparkle (2493, 2503, 2507).</t>
  </si>
  <si>
    <t xml:space="preserve">AM-01-04</t>
  </si>
  <si>
    <t xml:space="preserve">O quinto bloco da Declaração — tudo o que você não sabe — é o mais valioso e o mais negligenciado.</t>
  </si>
  <si>
    <t xml:space="preserve">No fecho, a lista de incertezas vira 'quinto bloco'. No template ela é o item 8, e o bloco 5 é Modelo de negócios. Resíduo da versão de cinco blocos.</t>
  </si>
  <si>
    <t xml:space="preserve">A lista de incertezas, que fecha a Declaração da Ideia no último item do template, é a parte mais valiosa e a mais negligenciada do documento.</t>
  </si>
  <si>
    <t xml:space="preserve">Saiu o quinto bloco. A frase segue a sugestão e bate com o template, em que O QUE EU NÃO SEI é o item 8, depois dos sete blocos. À parte: a frase anterior (2791) ficou quebrada na inserção do Henrique.</t>
  </si>
  <si>
    <t xml:space="preserve">FC-r1-juri-024</t>
  </si>
  <si>
    <t xml:space="preserve">Howard Marks, co-fundador da Oaktree Capital (US$ 180B AUM), cunhou o termo no livro *The Most Important Thing* (2011)</t>
  </si>
  <si>
    <t xml:space="preserve">Marks fala em 'second-level thinking' e não cunhou a ideia de efeitos de segunda ordem, que vem de Bastiat e Hazlitt. O AUM de US$ 180B precisa de data e checagem.</t>
  </si>
  <si>
    <t xml:space="preserve">A Oaktree informa US$ 227 bilhões sob gestão em 30 de junho de 2026, não US$ 180 bilhões.</t>
  </si>
  <si>
    <t xml:space="preserve">Howard Marks, cofundador da Oaktree Capital, popularizou entre investidores a expressão *second-level thinking* (pensamento de segundo nível) no livro *The Most Important Thing* (2011)</t>
  </si>
  <si>
    <t xml:space="preserve">O AUM de US$ 180B saiu e não há outro número da Oaktree no livro. Marks agora popularizou o second-level thinking, com crédito a Bastiat e Hazlitt pelos efeitos secundários. O glossário (v10, 9822) fala em conceito central, não em cunhou.</t>
  </si>
  <si>
    <t xml:space="preserve">AM-01-26</t>
  </si>
  <si>
    <t xml:space="preserve">Mais de 60% das startups que morrem nos primeiros dois anos não quebram porque o mercado encolheu — quebram porque o caixa pessoal do fundador secou antes do *Product-Market Fit*</t>
  </si>
  <si>
    <t xml:space="preserve">Estatística sem fonte e provavelmente inventada. Levantamentos conhecidos põem falta de mercado e de caixa da empresa no topo. O trecho dá três versões da causa principal (5450, 5575, 5584).</t>
  </si>
  <si>
    <t xml:space="preserve">Muitas startups morrem antes mesmo de o mercado decidir o destino do produto: o fundador fica sem fôlego financeiro em casa, os sócios entram em ruptura por expectativas não combinadas</t>
  </si>
  <si>
    <t xml:space="preserve">O número de 60% sem fonte saiu e a abertura segue a sugestão, sem eleger causa principal. Restam no Cap. 2 os 65% atribuídos a Wasserman (3766) e a frase sem fonte da 3775, que já não contradizem a abertura.</t>
  </si>
  <si>
    <t xml:space="preserve">AM-01-25</t>
  </si>
  <si>
    <t xml:space="preserve">Cinco dimensões da gestão financeira pessoal durante a trajetória empreendedora.</t>
  </si>
  <si>
    <t xml:space="preserve">Títulos dramáticos sobre o esqueleto 5W1H: o que é (5481), por que (5485), quando (5495), quem (5499), como (5503), métricas, critérios, erros. O Cap. 2 repete a sequência (5588 a 5771).</t>
  </si>
  <si>
    <t xml:space="preserve">Organizamos a blindagem financeira pessoal do fundador nos quatro problemas reais que você precisa resolver: a conta da casa e a reserva, a escada de pró-labore por estágio</t>
  </si>
  <si>
    <t xml:space="preserve">Saíram as seções de quando e quem, métricas e critérios viraram um painel e o como foi organizado pelos quatro problemas. Mas o esqueleto o que é, por que, painel e erros segue nos Caps. 1 e 2. Erro novo: o título da 3687 fala em 5 engrenagens e o texto em quatro problemas.</t>
  </si>
  <si>
    <t xml:space="preserve">FC-r1-trib-001</t>
  </si>
  <si>
    <t xml:space="preserve">o fundador que se remunera via empresa tem opções entre pro-labore (incide INSS) e dividendos (isentos se houver lucro)</t>
  </si>
  <si>
    <t xml:space="preserve">Desatualizado. A Lei 15.270/2025 criou, a partir de 2026, retenção de 10% sobre dividendos acima de R$ 50 mil por mês da mesma empresa e imposto mínimo para renda anual acima de R$ 600 mil.</t>
  </si>
  <si>
    <t xml:space="preserve">Desde janeiro de 2026, dividendos pagos por uma mesma empresa a uma mesma pessoa física acima de R$ 50 mil no mês sofrem retenção de 10% sobre o valor total (Lei 15.270/2025). Renda anual acima de R$ 600 mil entra no imposto mínimo, de 0% a 10% conforme a faixa, a partir da declaração de 2027.</t>
  </si>
  <si>
    <t xml:space="preserve">dividendos (pela Lei 15.270/2025, em vigor desde janeiro de 2026, isentos até R$ 50 mil por mês por empresa pagadora; acima disso, há retenção de 10% na fonte sobre o total</t>
  </si>
  <si>
    <t xml:space="preserve">Vol. 5, l. 2542</t>
  </si>
  <si>
    <t xml:space="preserve">O trecho agora traz a Lei 15.270/2025: retenção de 10% acima de R$ 50 mil por mês e imposto mínimo acima de R$ 600 mil. A versão antiga persiste no Vol. 5, linha 2542, que ainda diz que dividendos de PJ para PF são isentos.</t>
  </si>
  <si>
    <t xml:space="preserve">AM-01-28</t>
  </si>
  <si>
    <t xml:space="preserve">Estratégia comum em Lucro Presumido: pro-labore em valor baixo, com um salário mínimo, mais dividendos do lucro.</t>
  </si>
  <si>
    <t xml:space="preserve">Falta o Fator R do Simples Nacional, regime da maioria das startups no início. Em software e serviços, pró-labore baixo pode levar a empresa do Anexo III (a partir de 6%) ao V (a partir de 15,5%).</t>
  </si>
  <si>
    <t xml:space="preserve">já no Simples Nacional, atenção ao **Fator R**: para diversas atividades de tecnologia e serviços intelectuais, se a soma de folha e pró-labore atingir pelo menos 28% da receita bruta em 12 meses</t>
  </si>
  <si>
    <t xml:space="preserve">O Fator R entrou como sugerido: com folha mais pró-labore abaixo de 28% da receita, a atividade sai do Anexo III (6%) para o V (15,5%), e um pró-labore maior pode reduzir o imposto. O texto pede simulação com o contador.</t>
  </si>
  <si>
    <t xml:space="preserve">FC-r1-trib-002</t>
  </si>
  <si>
    <t xml:space="preserve">E nunca pegar empréstimo pessoal para a empresa em nome próprio, exceto via contrato formal de mútuo com juros de mercado. Caso contrário, vira distribuição de lucro disfarçada com problemas tributários.</t>
  </si>
  <si>
    <t xml:space="preserve">Conceito trocado. Dinheiro do sócio que entra sem contrato arrisca ser tratado como suprimento de caixa sem origem (omissão de receita), não como distribuição disfarçada. Juros não são exigidos.</t>
  </si>
  <si>
    <t xml:space="preserve">Dinheiro do sócio que entra na empresa sem prova da entrega e da origem pode ser tratado como receita omitida (Decreto-Lei 1.598/1977, art. 12, § 3º). O risco não é distribuição disfarçada de lucro.</t>
  </si>
  <si>
    <t xml:space="preserve">sem isso, a Receita Federal pode tratar a entrada como suprimento de caixa sem origem comprovada e presumir omissão de receita (Decreto-Lei 1.598/1977, art. 12, § 3º)</t>
  </si>
  <si>
    <t xml:space="preserve">Vol. 8, l. 237</t>
  </si>
  <si>
    <t xml:space="preserve">O conceito foi corrigido para suprimento de caixa sem origem e omissão de receita, com o DL 1.598/1977. Mas o Vol. 8, linha 237, ainda diz que empréstimo do sócio à empresa sem contrato pode ser autuado como distribuição disfarçada de lucros.</t>
  </si>
  <si>
    <t xml:space="preserve">FC-r1-trib-003</t>
  </si>
  <si>
    <t xml:space="preserve">Bradesco Prime, Itaú Personnalité, BB Estilo, Santander Select, com entrada tipicamente em duzentos a quinhentos mil em investimentos na instituição</t>
  </si>
  <si>
    <t xml:space="preserve">São segmentos de alta renda do varejo, não private banking, que começa muito acima. A mesma frase dá dois pisos diferentes: R$ 500 mil a 1 milhão e R$ 200 mil a 500 mil.</t>
  </si>
  <si>
    <t xml:space="preserve">Prime, Personnalité, Estilo e Select são segmentos de alta renda do varejo, não private banking. O Itaú Personnalité aceita renda a partir de R$ 15 mil ou investimentos a partir de R$ 250 mil.</t>
  </si>
  <si>
    <t xml:space="preserve">entrar em banco privado ou private banking (a partir de patrimônio líquido declarado de quinhentos mil a um milhão de reais, bancos grandes oferecem canal privado</t>
  </si>
  <si>
    <t xml:space="preserve">Os segmentos agora são de alta renda do varejo, distintos do private banking, com piso de R$ 15 mil de renda ou R$ 250 mil investidos. Mas a frase ainda os enquadra como private banking a partir de R$ 500 mil a 1 milhão, e os dois pisos seguem lado a lado.</t>
  </si>
  <si>
    <t xml:space="preserve">AM-01-19</t>
  </si>
  <si>
    <t xml:space="preserve">Em Goiânia, **Rafael e Bia** são sócios há três anos.</t>
  </si>
  <si>
    <t xml:space="preserve">Contradiz a bíblia e a Fase 3 (4234): Rafael é de Recife e, na Fase 3, a dupla ainda está na ideia, em Recife. Aqui Rafael dorme em Goiânia e a sociedade já tem três anos, fornecedor e equipe.</t>
  </si>
  <si>
    <t xml:space="preserve">Oito meses após iniciarem a operação da marca própria entre o Recife, onde **Rafael** lidera aquisição digital, e Goiânia, onde **Bia** toca fornecedores e logística</t>
  </si>
  <si>
    <t xml:space="preserve">Rafael voltou ao Recife e a cena passou para oito meses de operação, como sugerido. A Fase 3 (2803) agora mostra a dupla antes da marca D2C, Rafael no Recife e Bia em Goiânia, coerente com o Cap. 2.</t>
  </si>
  <si>
    <t xml:space="preserve">AM-01-20</t>
  </si>
  <si>
    <t xml:space="preserve">Rafael está sentado na beira da cama com taquicardia pela terceira vez na semana</t>
  </si>
  <si>
    <t xml:space="preserve">A dupla some depois da abertura. Taquicardia, oito meses de silêncio e a briga da embalagem não voltam no burnout, na conversa difícil, na ajuda profissional, no Espelho ou no Ritual.</t>
  </si>
  <si>
    <t xml:space="preserve">Neste Capítulo 2, acompanhamos como Rafael e Bia saíram desse colapso: reconhecendo que taquicardia recorrente exige avaliação médica imediata</t>
  </si>
  <si>
    <t xml:space="preserve">A abertura agora diz que taquicardia recorrente pede médico e anuncia o check-in e o protocolo de sete passos. Mas a dupla não volta no corpo, no protocolo (3901), no Espelho nem no Ritual. Só reaparece na frase genérica da 4321, com títulos truncados.</t>
  </si>
  <si>
    <t xml:space="preserve">FC-r1-fina-003</t>
  </si>
  <si>
    <t xml:space="preserve">**65% das startups de alto potencial que fracassam morrem por explosão na relação entre os cofundadores e colapso emocional**</t>
  </si>
  <si>
    <t xml:space="preserve">Wasserman atribui os 65% a conflito entre cofundadores. "Colapso emocional" é acréscimo. Em negrito de frase inteira, o número vira título em 5594 com outra causa ("burnout negado").</t>
  </si>
  <si>
    <t xml:space="preserve">Wasserman atribui 65% dos fracassos de startups de alto potencial a problemas de pessoas no time fundador. Colapso emocional não faz parte do dado.</t>
  </si>
  <si>
    <t xml:space="preserve">65% dos fracassos de startups de alto potencial decorrem de problemas e conflitos de relacionamento no time fundador, e não por falha técnica do produto.</t>
  </si>
  <si>
    <t xml:space="preserve">Saiu o colapso emocional e o negrito. O dado agora fala em problemas e conflitos no time fundador, como em Wasserman, e o título seguinte (3779) perdeu o número. A Fase 0 (388) cita o mesmo dado de forma coerente.</t>
  </si>
  <si>
    <t xml:space="preserve">AM-01-03</t>
  </si>
  <si>
    <t xml:space="preserve">Três territórios. Saúde mental do fundador individualmente</t>
  </si>
  <si>
    <t xml:space="preserve">O título logo acima (5588) anuncia "os dois pilares" e a primeira frase do corpo lista três territórios.</t>
  </si>
  <si>
    <t xml:space="preserve">A seção com título de dois pilares e corpo de três territórios saiu. A abertura do capítulo agora anuncia dois pilares e lista dois. A família segue tratada no item 6 (3916), sem ser chamada de pilar.</t>
  </si>
  <si>
    <t xml:space="preserve">C7-002</t>
  </si>
  <si>
    <t xml:space="preserve">Abaixo de 4 em ≥ 3 categorias = alerta vermelho. Ação: conversa com terapeuta ou peer.</t>
  </si>
  <si>
    <t xml:space="preserve">Escala caseira com cortes arbitrários vira triagem. No alerta vermelho manda falar com "terapeuta ou peer", enquanto o diagrama pede psiquiatra. Não cita avaliação médica nem CVV 188.</t>
  </si>
  <si>
    <t xml:space="preserve">Pontuação abaixo de 4 em três ou mais categorias aciona o **alerta vermelho**: agende avaliação com médico psiquiatra ou psicólogo clínico nesta mesma semana</t>
  </si>
  <si>
    <t xml:space="preserve">O check-in virou termômetro, cita PHQ-9 e GAD-7, e o vermelho manda a psiquiatra ou psicólogo na semana, com CVV 188 e SAMU 192, em linha com o diagrama. Erro novo: a 3836 diz que diagnóstico e indicação de psicoterapia cabem só a médico, o que contradiz o próprio alerta.</t>
  </si>
  <si>
    <t xml:space="preserve">AM-01-24</t>
  </si>
  <si>
    <t xml:space="preserve">### Quando é hora de desligar os aparelhos: como atravessar o luto de fechar uma empresa sem destruir sua identidade</t>
  </si>
  <si>
    <t xml:space="preserve">Após o fecho natural (checklist de 5784), o capítulo cola três módulos (5789 a 6138, cerca de 350 linhas), repete "Quando buscar ajuda profissional" (5752 e 6018) e o vazio pós-exit três vezes.</t>
  </si>
  <si>
    <t xml:space="preserve">### Como atravessar o luto de encerrar uma empresa sem destruir sua saúde nem sua reputação</t>
  </si>
  <si>
    <t xml:space="preserve">Saiu a imagem de desligar os aparelhos e o vazio pós-exit caiu de três para duas menções (4056 e 4309). Mas os três módulos seguem colados depois do corpo (3964 a 4318), o luto do fechamento não foi para capítulo próprio e há duas seções de ajuda (3929 e 4193).</t>
  </si>
  <si>
    <t xml:space="preserve">C7-003</t>
  </si>
  <si>
    <t xml:space="preserve">dias ruins constantes sem tendência de melhora após oito a doze semanas</t>
  </si>
  <si>
    <t xml:space="preserve">Esperar dois a três meses de dias ruins constantes contraria o critério clínico usual de duas semanas para sintomas depressivos e o próprio check-in do capítulo (5647).</t>
  </si>
  <si>
    <t xml:space="preserve">Os sinais de que chegou a hora de buscar ajuda profissional são: humor deprimido, apatia ou dias ruins contínuos por mais de duas semanas, ou antes disso se houver queda acentuada no sono</t>
  </si>
  <si>
    <t xml:space="preserve">O prazo caiu de oito a doze semanas para duas semanas, com antecipação se sono, alimentação ou trabalho desandarem, e o 188 para autoagressão. Agora concorda com o check-in (3824), o diagrama e a seção 7 (3931).</t>
  </si>
  <si>
    <t xml:space="preserve">FC-r1-juri-025</t>
  </si>
  <si>
    <t xml:space="preserve">psicoterapia individual com psicólogo ou psicanalista com experiência em questões profissionais e empreendedorismo (custos variam, convênios cobrem parcialmente)</t>
  </si>
  <si>
    <t xml:space="preserve">Psicanalista não é profissão regulamentada e o texto não pede checagem de registro. Desde 2022 a ANS proíbe limite de sessões de psicologia nos planos. Faltam SUS, CAPS e clínicas-escola.</t>
  </si>
  <si>
    <t xml:space="preserve">Desde 1º de agosto de 2022, a ANS proíbe limitar o número de sessões com psicólogo nos planos regulamentados com cobertura ambulatorial, com indicação médica. 'Convênios cobrem parcialmente' é impreciso.</t>
  </si>
  <si>
    <t xml:space="preserve">psicoterapia individual com psicólogo registrado no CRP, inclusive de orientação psicanalítica (desde agosto de 2022, a ANS proíbe limitar o número de sessões com psicólogo em planos de saúde com cobertura ambulatorial</t>
  </si>
  <si>
    <t xml:space="preserve">Agora pede psicólogo com registro no CRP, traz a regra da ANS de agosto de 2022 sem limite de sessões, com indicação médica, e cita CAPS, UBS e clínicas-escola. Saiu o convênios cobrem parcialmente. Nenhuma outra menção imprecisa no livro.</t>
  </si>
  <si>
    <t xml:space="preserve">AM-01-10</t>
  </si>
  <si>
    <t xml:space="preserve">Se ainda está em [[IGNICAO-Vol-2-Descoberta-e-Mercado#FASE 4 — DESCOBERTA DO PROBLEMA|Fase 4 (Vol. 2)]] ou 4 (execução do fechamento ou vazio pós-encerramento)</t>
  </si>
  <si>
    <t xml:space="preserve">Frase corrompida pelo mesmo script: "Fase 4 (Vol. 2) ou 4". Idem em 6041 ("Fase 7 (Vol. 3) ou 6 processada") e no checklist de 6095 ("Fase 1 → 2").</t>
  </si>
  <si>
    <t xml:space="preserve">Se você ainda está atravessando as etapas 3 ou 4 do luto empresarial (a execução prática do fechamento ou o vazio logo após encerrar a operação)</t>
  </si>
  <si>
    <t xml:space="preserve">Vol. 1, l. 4218, Vol. 1, l. 4270</t>
  </si>
  <si>
    <t xml:space="preserve">A 4209 foi corrigida. Na 4218 o texto virou Etapas 5 e 6, mas o link ainda leva à Fase 7 do Vol. 3. O checklist (4270) segue com Fase 1 → 2, e os rótulos das etapas 2 a 6 (4109 a 4143) continuam como links para as Fases 4 a 8.</t>
  </si>
  <si>
    <t xml:space="preserve">AM-01-29</t>
  </si>
  <si>
    <t xml:space="preserve">Agende o primeiro **Check-in Estruturado de Cofundadores** mensal</t>
  </si>
  <si>
    <t xml:space="preserve">O Ritual contradiz o capítulo, que prescreve one-on-one semanal e retrospectiva trimestral (5720, 5769), manda usar "perguntas de alinhamento" que não existem e assinar acordo sem advogado.</t>
  </si>
  <si>
    <t xml:space="preserve">Toda segunda-feira, faça com seu sócio o check-in de saúde da sociedade, destrave uma decisão pendente, encare a conversa difícil evitada na semana anterior e agende com um advogado societário</t>
  </si>
  <si>
    <t xml:space="preserve">O Ritual ficou semanal, como o one-on-one da 3897, e passou a incluir o advogado. Continua a remissão a perguntas de alinhamento que não existem. Novo: o parêntese fora do escritório caiu na reunião com o advogado e o cabeçalho de 30 minutos antes do próximo envio veio de outro capítulo.</t>
  </si>
  <si>
    <t xml:space="preserve">AM-01-13</t>
  </si>
  <si>
    <t xml:space="preserve">D oferece um catalogo de dez vieses fundamentais com antidotos curtos e checklists por dominio (parcerias, financiamento, marca).</t>
  </si>
  <si>
    <t xml:space="preserve">Nota de bastidor vazada: códigos 'D' e 'EJ' de apêndices antigos, texto sem acento e a promessa de que o Cap. 6 aprofunda 'quatro' vieses, quando trata seis.</t>
  </si>
  <si>
    <t xml:space="preserve">Este capítulo funciona como um catálogo rápido de dez vieses fundamentais, com antídotos práticos e checklists por domínio (parcerias, financiamento, marca), enquanto seis deles são aprofundados mais adiante</t>
  </si>
  <si>
    <t xml:space="preserve">Sumiram os códigos D e EJ, os acentos voltaram e o Cap. 6 aparece aprofundando seis vieses, como de fato faz (4885). Detalhe: um dos seis do Cap. 6, o viés de disponibilidade, não está entre os dez do catálogo.</t>
  </si>
  <si>
    <t xml:space="preserve">FC-r1-trib-004</t>
  </si>
  <si>
    <t xml:space="preserve">tirou R$ 1,5 milhão de dividendos isentos por ano a partir do terceiro ano</t>
  </si>
  <si>
    <t xml:space="preserve">Desde janeiro de 2026 a Lei 15.270/2025 retém 10% de IR sobre dividendos acima de R$ 50 mil por mês por empresa e cria o imposto mínimo para altas rendas. 'Isentos' ficou velho.</t>
  </si>
  <si>
    <t xml:space="preserve">Desde 2026, dividendos acima de R$ 50 mil no mês da mesma empresa sofrem retenção de 10% sobre o total. Renda acima de R$ 1,2 milhão por ano fica sujeita a imposto mínimo de 10%, descontado o que já foi retido.</t>
  </si>
  <si>
    <t xml:space="preserve">distribuiu R$ 1,5 milhão por ano em dividendos a partir do terceiro ano (sujeitos, desde janeiro de 2026 pela Lei 15.270/2025, à retenção de 10% acima de R$ 50 mil mensais e ao ajuste anual de até 10%)</t>
  </si>
  <si>
    <t xml:space="preserve">Saiu o dividendos isentos. O caso agora cita a retenção de 10% acima de R$ 50 mil por mês e o ajuste anual de até 10%. A isenção antiga persiste no Vol. 5, linha 2542, para dividendos de PJ para PF.</t>
  </si>
  <si>
    <t xml:space="preserve">FC-r1-juri-001</t>
  </si>
  <si>
    <t xml:space="preserve">Resultados Digitais, nos primeiros quatro a cinco anos, até começar a captar depois.</t>
  </si>
  <si>
    <t xml:space="preserve">A RD, fundada em 2011, recebeu venture capital nos primeiros anos. Granatum, Neoway e Tray também pedem checagem, e a Tray foi comprada pela Locaweb, não fundida.</t>
  </si>
  <si>
    <t xml:space="preserve">A RD foi fundada por volta de 2011 e recebeu o primeiro cheque institucional, da DGF Investimentos, em junho de 2013. Não houve bootstrap de quatro a cinco anos.</t>
  </si>
  <si>
    <t xml:space="preserve">já a Resultados Digitais (fundada em 2011) operou com capital enxuto apenas nos dois primeiros anos, até a rodada semente da DGF Investimentos em junho de 2013</t>
  </si>
  <si>
    <t xml:space="preserve">A RD agora aparece com capital enxuto só até a rodada da DGF em junho de 2013. Continua a Tray com fusão com Locaweb (4565), quando foi compra, e Granatum e Neoway seguem sem checagem. Entrou a VTEX como bootstrap até 2014, que pede checagem.</t>
  </si>
  <si>
    <t xml:space="preserve">FC-r1-juri-002</t>
  </si>
  <si>
    <t xml:space="preserve">Contabilizei. SaaS de contabilidade online, Curitiba. Outro exemplo de crescimento disciplinado, fora do eixo SP-RJ.</t>
  </si>
  <si>
    <t xml:space="preserve">Contabilizei e Conta Azul (6388) são empresas conhecidas por ter captado venture capital cedo. Na lista de bootstrap, desacreditam o argumento.</t>
  </si>
  <si>
    <t xml:space="preserve">A Contabilizei foi fundada em 2013, recebeu aporte da Curitiba Angels em 2014 e da Kaszek em junho de 2015. Não é caso de bootstrap.</t>
  </si>
  <si>
    <t xml:space="preserve">Contabilizei (Curitiba, fundada em 2013). Exemplo de captação institucional disciplinada fora do eixo SP-RJ, não de bootstrap: recebeu aporte-anjo (Curitiba Angels) em 2014 e venture capital (Kaszek) em junho de 2015.</t>
  </si>
  <si>
    <t xml:space="preserve">Vol. 1, l. 4569</t>
  </si>
  <si>
    <t xml:space="preserve">A Contabilizei agora traz os aportes de 2014 e 2015 e é chamada de não bootstrap, mas segue dentro da lista de exemplos de bootstrap bem-sucedido. A Conta Azul (4569), que também captou cedo, continua na lista.</t>
  </si>
  <si>
    <t xml:space="preserve">AM-01-09</t>
  </si>
  <si>
    <t xml:space="preserve">Fundador que poderia bootstrappar captação seed, por "segurança", dilui quinze a vinte e cinco por cento da empresa. Atrai obrigações de board. Reduz flexibilidade. Frequentemente prematuramente.</t>
  </si>
  <si>
    <t xml:space="preserve">Sintaxe quebrada ('poderia bootstrappar captação seed') e fragmento sem sentido no fim ('Frequentemente prematuramente').</t>
  </si>
  <si>
    <t xml:space="preserve">O fundador que poderia financiar a largada com a receita dos primeiros clientes, mas capta uma rodada *seed* apenas por sensação de segurança, entrega de 15% a 25% da empresa cedo demais</t>
  </si>
  <si>
    <t xml:space="preserve">A frase foi reescrita como sugerido e se lê bem: capta seed por segurança, cede de 15% a 25%, assume ritos de conselho e perde margem de manobra. Sumiram o bootstrappar captação e o fragmento final.</t>
  </si>
  <si>
    <t xml:space="preserve">AM-01-22</t>
  </si>
  <si>
    <t xml:space="preserve">**Kim Kubo (The.Care).** Cofundadora de healthtech.</t>
  </si>
  <si>
    <t xml:space="preserve">Pessoa e empresa não identificáveis e sem nenhum dado (ano, cidade, número). Se não existir, é caso inventado no capítulo sobre diversidade.</t>
  </si>
  <si>
    <t xml:space="preserve">**uma healthtech brasileira de gestão de crônicos.** Cofundadora de healthtech.</t>
  </si>
  <si>
    <t xml:space="preserve">Kim Kubo e The.Care saíram, mas o parágrafo ficou como placeholder anônimo, em minúscula e sem dado, numa lista de trajetórias que valem estudo. A sugestão era apagar se não houvesse fonte. O leitor segue sem como achar o caso.</t>
  </si>
  <si>
    <t xml:space="preserve">FC-r1-juri-015</t>
  </si>
  <si>
    <t xml:space="preserve">Marcia Jordão (Accelera). Andrea Bisker (Pacífica Holding). Karen Habib (SERASA Experian). Marina Proença (Solides). Eli Guinther (cofundadora Orion).</t>
  </si>
  <si>
    <t xml:space="preserve">Pares nome e empresa não verificáveis. A cofundadora e CEO conhecida da Solides é Mônica Hauck. 'Women in Tech BR' também é vago. Parece lista gerada sem checagem.</t>
  </si>
  <si>
    <t xml:space="preserve">A Sólides foi fundada em 2010 por Mônica Hauck e Alessandro Garcia. Marina Proença não aparece como fundadora.</t>
  </si>
  <si>
    <t xml:space="preserve">A lista de pares inverificáveis saiu e nenhum daqueles nomes resta no livro. A nota agora cita Mônica Hauck como cofundadora da Sólides, ao lado de nomes conhecidos. Continua a referência vaga a Women in Tech BR na mesma nota.</t>
  </si>
  <si>
    <t xml:space="preserve">AM-01-17</t>
  </si>
  <si>
    <t xml:space="preserve">**Porto Alegre.** Conta Azul (em alguns períodos), Zenklub (healthtech de saúde mental), Ambev (origens históricas em SP, mas com forte presença no Sul).</t>
  </si>
  <si>
    <t xml:space="preserve">A Conta Azul é de Joinville (SC). A Ambev nasceu da fusão de Brahma (Rio) e Antarctica (SP) e não tem origem em Porto Alegre. Falta a XP, fundada lá em 2001.</t>
  </si>
  <si>
    <t xml:space="preserve">**Porto Alegre.** Berço da XP Investimentos (fundada ali em 2001 antes de expandir para o eixo Rio-São Paulo)</t>
  </si>
  <si>
    <t xml:space="preserve">Porto Alegre agora abre com a XP, fundada ali em 2001. Ambev e Zenklub saíram, e a Conta Azul aparece em Joinville (SC). Nada mais atribui a Conta Azul a Porto Alegre.</t>
  </si>
  <si>
    <t xml:space="preserve">FC-r1-fina-004</t>
  </si>
  <si>
    <t xml:space="preserve">Empresas híbridas entre for-profit, e impacto (Outbound, VU Brasil, Instituto Trata Brasil em forma empresarial, Gerando Falcões ecosystem).</t>
  </si>
  <si>
    <t xml:space="preserve">Trata Brasil é OSCIP e Gerando Falcões é ONG, não empresas híbridas. 'Outbound' e 'VU Brasil' não são identificáveis. 'Framework de Theory of Change, descrever' tem sintaxe quebrada.</t>
  </si>
  <si>
    <t xml:space="preserve">O Instituto Trata Brasil é OSCIP, entidade sem fins lucrativos formada por empresas interessadas no saneamento, e não empresa híbrida.</t>
  </si>
  <si>
    <t xml:space="preserve">distintas de OSCIPs e ONGs sem fins lucrativos (como o Instituto Trata Brasil e a rede Gerando Falcões)</t>
  </si>
  <si>
    <t xml:space="preserve">O Trata Brasil agora é OSCIP e a Gerando Falcões ONG, e Outbound e VU Brasil saíram. Continua a sintaxe quebrada Framework de Theory of Change, descrever, e surgiu o negócio explícita no lugar de explicita. A Mãe Terra como B Corp pede checagem.</t>
  </si>
  <si>
    <t xml:space="preserve">FC-r1-fina-005</t>
  </si>
  <si>
    <t xml:space="preserve">Ambipar (gestão ambiental) construiu negócio em torno de serviço ambiental a outras empresas.</t>
  </si>
  <si>
    <t xml:space="preserve">A Ambipar entrou em recuperação judicial em 2025, segundo o noticiário econômico. Citá-la como sucesso ESG em 2026 é dado vencido. 'O líder vegetal Fazenda Futuro' é frase truncada.</t>
  </si>
  <si>
    <t xml:space="preserve">A Ambipar teve o processamento da recuperação judicial deferido em 30/10/2025 pela Justiça do Rio de Janeiro, com dívidas declaradas de R$ 10,48 bilhões.</t>
  </si>
  <si>
    <t xml:space="preserve">Já o caso da Ambipar (gestão ambiental), que cresceu via aquisições e entrou em recuperação judicial em outubro de 2025 com R$ 10,48 bilhões em dívidas declaradas, serve de alerta</t>
  </si>
  <si>
    <t xml:space="preserve">A Ambipar virou alerta, com a recuperação judicial de outubro de 2025 e os R$ 10,48 bilhões. O Vol. 10 (4229) traz a mesma ressalva. Continua truncada a frase O líder vegetal Fazenda Futuro, na mesma linha.</t>
  </si>
  <si>
    <t xml:space="preserve">AM-01-12</t>
  </si>
  <si>
    <t xml:space="preserve">Mantém o ponto sobre fadiga decisional, mas com cautela metodológica.</t>
  </si>
  <si>
    <t xml:space="preserve">Nota de revisão vazou para o texto. E o estudo está mal descrito: a queda de 65% para perto de zero ocorre dentro de cada sessão, e a carta de 2011 é crítica, não réplica.</t>
  </si>
  <si>
    <t xml:space="preserve">observou que a taxa de decisões favoráveis caía de cerca de 65% no início de cada turno para perto de zero antes das pausas de refeição, voltando a subir após o intervalo</t>
  </si>
  <si>
    <t xml:space="preserve">A nota de bastidor saiu e entrou a descrição certa do estudo, por sessão e com a crítica da ordem da pauta. Mas as duas frases antigas ficaram antes dela, com ao longo do dia e réplicas posteriores, e o estudo aparece duas vezes, uma delas errada.</t>
  </si>
  <si>
    <t xml:space="preserve">FC-r1-caso-003</t>
  </si>
  <si>
    <t xml:space="preserve">só ocorre em narrativa, não em apresentação de dados</t>
  </si>
  <si>
    <t xml:space="preserve">Exagera o estudo de Stephens, Silbert e Hasson (2010), que comparou uma história compreendida com uma incompreensível, não com dados. O mapa de áreas cerebrais é de divulgação, sem fonte.</t>
  </si>
  <si>
    <t xml:space="preserve">Stephens, Silbert e Hasson (PNAS, 2010) usaram só uma história real contada em inglês. O acoplamento entre cérebros sumiu quando o ouvinte não entendia (história em russo), e o estudo não comparou narrativa com dados.</t>
  </si>
  <si>
    <t xml:space="preserve">embora o estudo tenha comparado fala compreendida com áudio incompreensível, e não narrativa versus dados</t>
  </si>
  <si>
    <t xml:space="preserve">Saiu o só ocorre em narrativa. O texto agora diz que o estudo de 2010 comparou fala compreendida com áudio incompreensível, não narrativa com dados. Continua sem fonte o mapa de áreas cerebrais de dados contra história, no começo da mesma linha.</t>
  </si>
  <si>
    <t xml:space="preserve">FC-r1-caso-004</t>
  </si>
  <si>
    <t xml:space="preserve">Este capítulo reflete o estado da IA generativa em abril de 2026 e deve ser revisitado todo ano.</t>
  </si>
  <si>
    <t xml:space="preserve">A data não se sustenta: o capítulo cita GPT-4 Turbo (8110), Galileo AI e v0.dev (8152, 8242) e "ChatGPT Data Analysis" (8240), e o Cap. 11 (8284) diz que ele traz práticas de 2023 "hoje obsoletas".</t>
  </si>
  <si>
    <t xml:space="preserve">Em outubro de 2026 várias ferramentas do capítulo envelheceram. O GPT-4 Turbo, citado na linha 8110, teve o fim anunciado em 22/04/2026 e sai da API da OpenAI em 23/10/2026.</t>
  </si>
  <si>
    <t xml:space="preserve">Este capítulo consolida práticas de descoberta e validação assistidas por IA generativa revisadas em outubro de 2026 e deve ser atualizado anualmente (modelos legados como o GPT-4 Turbo, descontinuado na API da OpenAI em outubro de 2026</t>
  </si>
  <si>
    <t xml:space="preserve">A nota agora data a revisão em outubro de 2026 e trata o GPT-4 Turbo como descontinuado. Saíram Galileo AI, ChatGPT Data Analysis e a menção a práticas obsoletas. As ferramentas citadas no capítulo fundido são atuais.</t>
  </si>
  <si>
    <t xml:space="preserve">AM-01-30</t>
  </si>
  <si>
    <t xml:space="preserve">Versão atualizada deste capítulo para 2026, com casos de uso de alto ROI no dia-a-dia.</t>
  </si>
  <si>
    <t xml:space="preserve">O livro admite que o Cap. 11 é a versão nova do Cap. 10 e mantém os dois com "(2026)". Repetem pitch, transcrição, prototipação, análise de dados, vazamento e o mesmo Ritual (DII e Árvore de Teoria).</t>
  </si>
  <si>
    <t xml:space="preserve">Unifica num só capítulo os fluxos práticos de rotina do fundador (síntese de entrevistas, revisão de documentos, prototipação e análise) e a tabela de consulta das 21 fases (uso, comando e revisão humana)</t>
  </si>
  <si>
    <t xml:space="preserve">Os dois capítulos viraram um, com um Espelho e um Ritual. Mas o mapa por fase ficou em prosa e a tabela anunciada na 6201 não existe. Prototipação, análise de dados e pitch aparecem no mapa e de novo em Casos de Uso e Workflows (6345 a 6380).</t>
  </si>
  <si>
    <t xml:space="preserve">FC-r1-caso-005</t>
  </si>
  <si>
    <t xml:space="preserve">(Claude, ou GPT-4 Turbo)</t>
  </si>
  <si>
    <t xml:space="preserve">GPT-4 Turbo é de 2023 e foi substituído em 2024 e 2025. Num capítulo datado de 2026, o nome denuncia texto velho.</t>
  </si>
  <si>
    <t xml:space="preserve">O GPT-4 Turbo teve o fim anunciado em 22/04/2026 e sai da API da OpenAI em 23/10/2026. Não serve como exemplo atual de modelo de contexto longo.</t>
  </si>
  <si>
    <t xml:space="preserve">carregue de dez a vinte transcrições num modelo de contexto longo (como Claude, ChatGPT ou Gemini)</t>
  </si>
  <si>
    <t xml:space="preserve">O exemplo trocou o GPT-4 Turbo por Claude, ChatGPT ou Gemini. O GPT-4 Turbo só reaparece como modelo legado e descontinuado (6196 e v07, 3398). Nenhum ponto do livro o usa como exemplo atual.</t>
  </si>
  <si>
    <t xml:space="preserve">AM-01-07</t>
  </si>
  <si>
    <t xml:space="preserve">Carregue dez a vinte transcrições para um LLM com contexto longo (Claude, ou GPT-4 Turbo), e peça. Temas recorrentes, com verbatims de suporte.</t>
  </si>
  <si>
    <t xml:space="preserve">Frase corrompida: os dois-pontos viraram ponto e a lista virou fragmentos. Igual em 8108 ("Economia, cerca de noventa por cento"), 8113 ("Voltando às transcrições originais.") e 8119 ("Output.").</t>
  </si>
  <si>
    <t xml:space="preserve">e peça: temas recorrentes com citações literais de suporte, divergências entre entrevistados, nível de dor (*Pain Level*) estimado para cada perfil e hipóteses emergentes.</t>
  </si>
  <si>
    <t xml:space="preserve">Vol. 1, l. 6359, Vol. 1, l. 6372</t>
  </si>
  <si>
    <t xml:space="preserve">As quatro frases citadas foram refeitas e se leem bem (6233, 6235, 6238, 6244). O mesmo defeito de dois-pontos virando ponto segue no capítulo, como Ganho. na 6359, Agenda. na 6372 e as listas picotadas de Reuniões e de Pensamento, e decisão.</t>
  </si>
  <si>
    <t xml:space="preserve">C7-004</t>
  </si>
  <si>
    <t xml:space="preserve">Em quatro minutos, ela descobre uma cláusula de renúncia ao direito de preferência e uma trava de carência que teriam lhe custado R$ 140 mil.</t>
  </si>
  <si>
    <t xml:space="preserve">A cena de vitrine põe a IA no lugar do advogado antes de assinar locação, sem revisão humana. E renúncia à preferência não é multa nem reajuste e não gera R$ 140 mil de prejuízo de caixa.</t>
  </si>
  <si>
    <t xml:space="preserve">A cena da Dra. Camila com a minuta de locação saiu junto com a abertura do antigo Cap. 11. Não há outra cena de IA revisando contrato sem advogado no livro, e o capítulo fundido manda validar com advogado (6255).</t>
  </si>
  <si>
    <t xml:space="preserve">FC-r1-juri-026</t>
  </si>
  <si>
    <t xml:space="preserve">Em 2026, padrão é ter IA participando de toda reunião importante. Gerando ata, e extraindo compromissos.</t>
  </si>
  <si>
    <t xml:space="preserve">Sem ressalva: gravar cliente, candidato ou investidor exige aviso e base legal (LGPD) e pode violar NDA. Idem a triagem de CV por IA (8326), que a LGPD (art. 20) e o PL 2338 tratam como risco.</t>
  </si>
  <si>
    <t xml:space="preserve">Gravar e transcrever reunião é tratamento de dado pessoal e pede base legal e transparência (LGPD). O PL 2338/2023 segue aguardando parecer na comissão especial da Câmara, sem votação em outubro de 2026.</t>
  </si>
  <si>
    <t xml:space="preserve">mas gravar e transcrever conversa com cliente, candidato ou investidor configura tratamento de dados pessoais (LGPD) e pode violar NDAs: avise previamente, registre a base legal e peça consentimento</t>
  </si>
  <si>
    <t xml:space="preserve">A ressalva sobre gravação entrou: LGPD, NDA, aviso, base legal e consentimento, com o art. 20 para seleção. Mas a triagem de candidatos por IA (6376) segue sem ressalva própria, só reposicionada como preparo da entrevista humana. O alerta geral de dados fica em 6392.</t>
  </si>
  <si>
    <t xml:space="preserve">FC-r1-fina-006</t>
  </si>
  <si>
    <t xml:space="preserve">Finep e BNDES Garagem oferecem capital de fomento público, em geral por empréstimo e não por equity, com taxas abaixo de mercado.</t>
  </si>
  <si>
    <t xml:space="preserve">BNDES Garagem é programa de aceleração, não crédito. A Finep também dá subvenção não reembolsável e investe em participação. "BNDES Social Bond" parece título de dívida, não programa para startup.</t>
  </si>
  <si>
    <t xml:space="preserve">O BNDES Garagem é programa de aceleração gratuito, sem crédito e sem exigir participação, com prêmios em dinheiro aos finalistas. A Finep opera crédito e também repassa subvenção do FNDCT, como no Centelha.</t>
  </si>
  <si>
    <t xml:space="preserve">já o BNDES oferece linhas de crédito para inovação e realiza o BNDES Garagem, que é um programa gratuito de aceleração sem tomada de equity e com premiação aos finalistas (ver Capítulo 17 do Vol. 5)</t>
  </si>
  <si>
    <t xml:space="preserve">Finep e BNDES Garagem agora estão descritos certo, com subvenção do FNDCT e aceleração gratuita. Continua o BNDES Social Bond como programa. Novo: a remissão ao Capítulo 17 do Vol. 5 não existe na v5.2, o fomento não diluitivo é o Cap. 12.</t>
  </si>
  <si>
    <t xml:space="preserve">FC-r1-caso-006</t>
  </si>
  <si>
    <t xml:space="preserve">O ticket em 2025 e 2026 é de quinhentos mil dólares (cerca de dois milhões e meio de reais) em troca de sete por cento de equity.</t>
  </si>
  <si>
    <t xml:space="preserve">No acordo padrão do YC, os 7% compram US$ 125 mil. Os outros US$ 375 mil entram em SAFE sem teto, que converte na rodada seguinte. Erro repetido em 8430. "Ou remota" também envelheceu.</t>
  </si>
  <si>
    <t xml:space="preserve">O YC investe US$ 500 mil: US$ 125 mil em SAFE post-money por 7% e US$ 375 mil em SAFE sem teto com cláusula de nação mais favorecida (MFN).</t>
  </si>
  <si>
    <t xml:space="preserve">US$ 125 mil em SAFE post-money por 7% de equity e US$ 375 mil em SAFE sem teto (uncapped) com cláusula de nação mais favorecida (MFN)</t>
  </si>
  <si>
    <t xml:space="preserve">Vol. 1, l. 6481</t>
  </si>
  <si>
    <t xml:space="preserve">O acordo do YC foi corrigido na 6473. Mas a 6481 repete o erro: benchmark do YC com sete por cento por meio milhão de dólares. E a 6473 ainda diz em San Francisco ou remota, logo antes de dizer que o programa é presencial.</t>
  </si>
  <si>
    <t xml:space="preserve">AM-01-15</t>
  </si>
  <si>
    <t xml:space="preserve">### O filtro "Dois Degraus Acima": por que operadores com cicatriz recente valem mais que celebridades distantes</t>
  </si>
  <si>
    <t xml:space="preserve">O conceito com nome próprio do capítulo (cena e Ritual) não é definido: o corpo tem três frases sobre quem lidera a rede. A 8515 (cinco a dez anos à frente) chega perto, longe daqui.</t>
  </si>
  <si>
    <t xml:space="preserve">(2) está um ou dois estágios à frente da sua operação (cinco a dez anos de distância costumam render conselhos mais acionáveis do que trinta anos)</t>
  </si>
  <si>
    <t xml:space="preserve">O título do filtro sem definição saiu. A ideia agora está nos critérios de mentor (6555), é ilustrada na abertura com a Dra. Camila trocando o executivo famoso por operadores dois degraus à frente (6522) e volta no Ritual (6627).</t>
  </si>
  <si>
    <t xml:space="preserve">C7-005</t>
  </si>
  <si>
    <t xml:space="preserve">A estrutura típica brasileira e internacional combina equity de zero vírgula um por cento a um por cento com vesting de dois a quatro anos</t>
  </si>
  <si>
    <t xml:space="preserve">Transpõe sem ressalva o FAST, feito para empresa americana com opções. Na Ltda isso exige contrato de opção de quotas ou phantom, alteração contratual e análise tributária e trabalhista.</t>
  </si>
  <si>
    <t xml:space="preserve">em uma sociedade limitada brasileira, essa concessão exige contrato de opção de compra de quotas ou *phantom shares* redigido por advogado societário, conforme o Capítulo 16 do Vol. 6</t>
  </si>
  <si>
    <t xml:space="preserve">Vol. 1, l. 6590</t>
  </si>
  <si>
    <t xml:space="preserve">A ressalva para a Ltda entrou, com opção de quotas ou phantom e a caducidade do não adquirido. Mas a 6590 ainda fala em recompra a US$ 0,01 da opção não vestida. E o Capítulo 16 do Vol. 6 não existe na v5.2, stock options agora é o Cap. 12.</t>
  </si>
  <si>
    <t xml:space="preserve">FC-r1-fina-007</t>
  </si>
  <si>
    <t xml:space="preserve">Hoje a empresa vale mais de US$ 14 bilhões e é peça essencial para OpenAI, Meta, e o Pentágono.</t>
  </si>
  <si>
    <t xml:space="preserve">Desatualizado: em 2025 a Meta comprou 49% da Scale AI (avaliação perto de US$ 29 bi), Wang foi para a Meta e OpenAI e Google reduziram o uso. A frase sobre Wang citar Graham pede fonte.</t>
  </si>
  <si>
    <t xml:space="preserve">Em junho de 2025 a Meta investiu cerca de US$ 14,3 bilhões por 49% da Scale AI, avaliada em US$ 29 bilhões. Alexandr Wang deixou o cargo de CEO e foi para a Meta.</t>
  </si>
  <si>
    <t xml:space="preserve">Em junho de 2025, a Meta investiu cerca de US$ 14,3 bilhões por 49% da Scale AI (avaliando a empresa em US$ 29 bilhões), movimento no qual Alexandr Wang deixou o cargo de CEO para liderar frentes de IA na Meta.</t>
  </si>
  <si>
    <t xml:space="preserve">A avaliação desatualizada saiu. O texto agora traz o aporte da Meta de US$ 14,3 bi por 49%, a avaliação de US$ 29 bi e a saída de Wang, como no fato correto. Continua sem fonte a frase de que Wang citou o ensaio de Graham como inspiração direta.</t>
  </si>
  <si>
    <t xml:space="preserve">FC-r1-caso-007</t>
  </si>
  <si>
    <t xml:space="preserve">##### As cinco perguntas canônicas do Mom Test (cheat sheet)</t>
  </si>
  <si>
    <t xml:space="preserve">As cinco perguntas (parte mais difícil, última vez, por que foi difícil, o que já fez, o que não gosta nas soluções) são do "How to Talk to Users" de Eric Migicovsky (YC), não do livro de Fitzpatrick.</t>
  </si>
  <si>
    <t xml:space="preserve">As cinco perguntas (parte mais difícil, última vez, por que foi difícil, o que já fez, o que não gosta nas soluções) são da palestra 'How to Talk to Users', de Eric Migicovsky, da Y Combinator.</t>
  </si>
  <si>
    <t xml:space="preserve">O título agora credita as cinco perguntas a Eric Migicovsky, da Y Combinator, e trata o Mom Test só como método compatível. A linha 245 não as atribui a Fitzpatrick. Nenhuma outra atribuição errada no livro.</t>
  </si>
  <si>
    <t xml:space="preserve">AM-02-07</t>
  </si>
  <si>
    <t xml:space="preserve">Use os dois — o Mapa para apresentar, Template: Síntese de Rodada de Entrevistas (decisão de avanço · Fase 3 → Fase 4) (Fase 4) para defender.</t>
  </si>
  <si>
    <t xml:space="preserve">Frase corrompida pela substituição: o paralelismo "o Mapa para apresentar, a Síntese para defender" vira um nome de 80 caracteres sem artigo.</t>
  </si>
  <si>
    <t xml:space="preserve">Use os dois: o Mapa para apresentar, a Síntese de Rodada para defender.</t>
  </si>
  <si>
    <t xml:space="preserve">Vol. 2, l. 1310, Vol. 2, l. 1766</t>
  </si>
  <si>
    <t xml:space="preserve">A frase se lê bem e recuperou o paralelismo. O mesmo resíduo da substituição automática segue em 1310 (nome do template repetido, com parênteses duplos) e em 1766 (frase que começa pelo nome do template, sem artigo).</t>
  </si>
  <si>
    <t xml:space="preserve">AM-02-15</t>
  </si>
  <si>
    <t xml:space="preserve">tinha hipótese de que o principal cliente seria redes grandes de restaurantes. Era a aposta natural.</t>
  </si>
  <si>
    <t xml:space="preserve">Cena de descoberta (conversas, hipótese de grandes redes, comissão alta) sem fonte e com cara de reconstrução. O iFood nasceu do Disk Cook, guia e call center. A história volta como fato na l. 1728.</t>
  </si>
  <si>
    <t xml:space="preserve">partiu do modelo do Disk Cook (guia impresso e central telefônica de entregas criado nos anos 1990) e precisou descobrir em campo quais restaurantes tinham maior urgência para migrar para pedidos online (reconstrução ilustrativa da triagem comercial)</t>
  </si>
  <si>
    <t xml:space="preserve">Entrou o Disk Cook e a ressalva de reconstrução ilustrativa, e o exemplo do template (1252) ficou genérico. Mas o título segue Caso brasileiro real e as conversas seguem narradas como fato, sem fonte. Erro novo: Volume maior, ticket maior perdeu o referente, pois a hipótese das grandes redes saiu.</t>
  </si>
  <si>
    <t xml:space="preserve">AM-02-17</t>
  </si>
  <si>
    <t xml:space="preserve">Na clínica de reabilitação que a Dra. Camila montou na Savassi, em Belo Horizonte, ela tinha certeza absoluta de que seus pacientes buscavam "protocolos avançados de biomecânica articular".</t>
  </si>
  <si>
    <t xml:space="preserve">A bíblia define Camila como cirurgiã-dentista (reabilitação oral, Vol. 1). A cena a converte em fisioterapeuta: biomecânica, postura, ombro e "não sobre fisioterapia" (2528).</t>
  </si>
  <si>
    <t xml:space="preserve">Na clínica odontológica que a Dra. Camila montou na Savassi, em Belo Horizonte, ela cismou que seus pacientes buscavam "protocolos avançados de reabilitação oral guiada".</t>
  </si>
  <si>
    <t xml:space="preserve">A abertura virou odontológica, com reabilitação oral e escaneamento intraoral, e 1818 fala do sorriso escondido. Mas 1812 ainda diz não sobre fisioterapia e a fala de Dona Helena (1814) segue com biomecânica e fraqueza no ombro. A cena agora se contradiz.</t>
  </si>
  <si>
    <t xml:space="preserve">AM-02-24</t>
  </si>
  <si>
    <t xml:space="preserve">Naquele instante, Camila entendeu o que Clayton Christensen e Bob Moesta descobriram: ninguém compra uma furadeira de quarto de polegada; as pessoas compram o furo na parede</t>
  </si>
  <si>
    <t xml:space="preserve">A furadeira é imagem de Theodore Levitt, e o próprio trecho a dá a Levitt (3649). Dizer que Christensen e Moesta a "descobriram" contradiz o volume. O jantar de família é acréscimo inventado.</t>
  </si>
  <si>
    <t xml:space="preserve">Naquele instante, Camila entendeu o que Theodore Levitt resumiu na imagem da furadeira (em *The Marketing Imagination*, 1983) e Clayton Christensen e Bob Moesta transformaram em método de pesquisa</t>
  </si>
  <si>
    <t xml:space="preserve">A furadeira agora é de Levitt, e Christensen e Moesta só a transformaram em método, em linha com 2785. O jantar de família, que a sugestão mandava cortar, continua. E o travessão virou dois-pontos (parede: e, no fundo), o que deixa dois dois-pontos na frase.</t>
  </si>
  <si>
    <t xml:space="preserve">AM-02-04</t>
  </si>
  <si>
    <t xml:space="preserve">Para descoberta de problema ou domínio (esta fase), quinze a trinta ainda é o padrão correto.</t>
  </si>
  <si>
    <t xml:space="preserve">Contradiz a própria fase, que prescreve 8 a 15 sessões (2556, 2569) e "dez ou mais" (2868). Quinze a trinta é o número da Fase 4. O callout parece transplantado da fase anterior.</t>
  </si>
  <si>
    <t xml:space="preserve">Para a descoberta inicial do problema (Fase 4), quinze a trinta conversas são a referência; já para o aprofundamento etnográfico e de JTBD desta Fase 5, oito a quinze sessões longas (de 60 a 90 minutos) costumam bastar</t>
  </si>
  <si>
    <t xml:space="preserve">O callout agora separa as fases: quinze a trinta conversas na Fase 4 e oito a quinze sessões longas na Fase 5, como em 2494 e 3022. O checklist de saída (2115) pede dez ou mais entrevistas JTBD, número que cabe na faixa.</t>
  </si>
  <si>
    <t xml:space="preserve">AM-02-05</t>
  </si>
  <si>
    <t xml:space="preserve">A solução atual é WhatsApp com gerente mais ligação com fornecedor mais plano B mais caro como contingência.</t>
  </si>
  <si>
    <t xml:space="preserve">Troca mecânica de "+" por "mais". A frase fica ilegível e "plano B mais caro" passa a significar outra coisa.</t>
  </si>
  <si>
    <t xml:space="preserve">A solução atual combina três peças improvisadas: áudio de WhatsApp do gerente, ligação de emergência para o distribuidor e acionamento de um fornecedor reserva quinze por cento mais caro.</t>
  </si>
  <si>
    <t xml:space="preserve">A frase foi reescrita como sugerido e se lê bem. Erro novo no mesmo exemplo: em 2089 Fábio tem três padarias na Zona Oeste de São Paulo, mas a persona em 2095 segue em Campinas. E o fornecedor virou Distribuidora Serrana (2091), enquanto a Fase 6 (3587) ainda cita Anaconda.</t>
  </si>
  <si>
    <t xml:space="preserve">FC-r1-juri-003</t>
  </si>
  <si>
    <t xml:space="preserve">Em vez de "otimizar o processo de aluguel", posicionaram como "aluguel sem fiador, sem vistoria, sem caução".</t>
  </si>
  <si>
    <t xml:space="preserve">O QuintoAndar faz vistoria de entrada e saída. A promessa pública era sem fiador e sem caução. A "pesquisa qualitativa extensa" de 2013 e a dor "social, não financeira" não têm fonte.</t>
  </si>
  <si>
    <t xml:space="preserve">A promessa oficial do QuintoAndar é aluguel 'sem fiador, sem caução' e com contrato eletrônico. 'Sem vistoria' não faz parte dela.</t>
  </si>
  <si>
    <t xml:space="preserve">posicionaram a promessa pública como "aluguel sem fiador e sem depósito caução" (mantendo a vistoria padronizada de entrada e saída e o contrato eletrônico)</t>
  </si>
  <si>
    <t xml:space="preserve">Saiu o sem vistoria. A promessa agora é sem fiador e sem caução, com vistoria e contrato eletrônico, como no fato correto. Seguem sem fonte a pesquisa qualitativa extensa de 2013 e a dor social do fiador, e o título ainda diz Caso brasileiro real, embora 2107 fale em reconstrução.</t>
  </si>
  <si>
    <t xml:space="preserve">AM-02-25</t>
  </si>
  <si>
    <t xml:space="preserve">Você sabe qual foi o evento exato (o "dia em que a corda arrebentou") que levou seus últimos três clientes a procurarem uma solução?</t>
  </si>
  <si>
    <t xml:space="preserve">O Espelho pressupõe clientes pagantes ("seus últimos três clientes", "antes de assinar o contrato"). Na Fase 5 o leitor ainda entrevista potenciais usuários. Não serve de autodiagnóstico.</t>
  </si>
  <si>
    <t xml:space="preserve">E qual foi o evento concreto (o "dia em que a corda arrebentou") que levou seus entrevistados mais urgentes a improvisarem uma gambiarra?</t>
  </si>
  <si>
    <t xml:space="preserve">A pergunta 1 agora fala de entrevistados e de personas rastreadas até entrevistas com data. Mas a pergunta 3 (2161) ainda pressupõe cliente pagante: a ansiedade que faz o seu cliente travar antes de assinar o contrato ou passar o cartão.</t>
  </si>
  <si>
    <t xml:space="preserve">AM-02-26</t>
  </si>
  <si>
    <t xml:space="preserve">Peça para um cliente atual compartilhar a tela (ou mostrar a mesa de trabalho) por quinze minutos e diga apenas:</t>
  </si>
  <si>
    <t xml:space="preserve">O Ritual exige "cliente atual" e pergunta pela "semana anterior a nos conhecer". Quem está na Fase 5 ainda não tem cliente. O gesto é bom, mas foi calibrado para outra etapa.</t>
  </si>
  <si>
    <t xml:space="preserve">Ligue para o entrevistado classificado em Pain Level 5 mais articulado da sua rodada da Fase 4 e agende uma sessão presencial (ou por compartilhamento de tela) de sessenta a noventa minutos nesta semana</t>
  </si>
  <si>
    <t xml:space="preserve">O Ritual não exige mais cliente atual. Segue a sugestão: ligar para o entrevistado Pain Level 5 da Fase 4, marcar sessão de sessenta a noventa minutos e pedir que mostre a última vez que executou o processo.</t>
  </si>
  <si>
    <t xml:space="preserve">AM-02-10</t>
  </si>
  <si>
    <t xml:space="preserve">detalha passo a passo *JTBD Switch Interviews*, *Jobs to Be Done Framework*, *Contextual Inquiry*, *Ethnographic Research*, *Laddering*, *Personas*, *Customer Journey Mapping*, *Service Blueprinting* e *Kano Model*.</t>
  </si>
  <si>
    <t xml:space="preserve">Promessa quebrada: Kano Model não existe no volume e Laddering está na Fase 4 (777). Focus Groups, Diary Studies, Empathy Map e ODI, que estão no manual, ficam fora da lista.</t>
  </si>
  <si>
    <t xml:space="preserve">O callout que prometia Kano e Laddering saiu. A abertura do Manual da Fase 5 (2185) não lista métodos. Kano não aparece mais no Vol. 2, e o índice do Vol. 10 aponta Kano para a Fase 9 do Vol. 3, onde ele existe.</t>
  </si>
  <si>
    <t xml:space="preserve">FC-r1-caso-008</t>
  </si>
  <si>
    <t xml:space="preserve">- Moesta, B. &amp; Spiek, C. (2020). *Demand-Side Sales 101*.</t>
  </si>
  <si>
    <t xml:space="preserve">Demand-Side Sales 101 (2020) é de Bob Moesta com Greg Engle, não com Chris Spiek. A linha 3717 cita o mesmo livro só com Moesta. A linha 2975 repete a atribuição.</t>
  </si>
  <si>
    <t xml:space="preserve">Demand-Side Sales 101 (Lioncrest, 22/09/2020) é de Bob Moesta e Greg Engle, não de Chris Spiek.</t>
  </si>
  <si>
    <t xml:space="preserve">a aplicação comercial foi detalhada por Bob Moesta e Greg Engle em *Demand-Side Sales 101* (2020).</t>
  </si>
  <si>
    <t xml:space="preserve">Vol. 7, l. 1853</t>
  </si>
  <si>
    <t xml:space="preserve">No Vol. 2 o livro agora é de Bob Moesta e Greg Engle (2192). As listas de referências por framework saíram, e a bibliografia do Vol. 10 (10450) cita só Moesta. Mas o Vol. 7 (1853) passou a pôr o livro entre parênteses junto de Moesta e Chris Spiek, o que repete o erro.</t>
  </si>
  <si>
    <t xml:space="preserve">C7-006</t>
  </si>
  <si>
    <t xml:space="preserve">Passo 6, Documente extensivamente. Caderno de campo detalhado, fotos (com permissão), vídeos quando possível.</t>
  </si>
  <si>
    <t xml:space="preserve">A fase manda gravar, fotografar, filmar e observar clínicas (fichas de pacientes, 3097) sem citar a LGPD: consentimento, dado sensível de saúde, anonimização e descarte. Risco jurídico real.</t>
  </si>
  <si>
    <t xml:space="preserve">Passo 6. Documente a observação de campo respeitando integralmente a LGPD (Lei 13.709/2018): colha termo de consentimento prévio para gravações de áudio ou imagem, jamais fotografe ou anote dados pessoais ou sensíveis de terceiros</t>
  </si>
  <si>
    <t xml:space="preserve">Entrou o alerta de LGPD (consentimento, nada de dado de terceiros, anonimização, descarte) em 2356 e no exemplo da clínica (2304), e os volumes agora concordam. Erro novo em 2304: remete ao Cap. 10 do Vol. 8, que na v5.2 é IA (LGPD é o Cap. 9), e chama de odontológica a clínica de fisioterapia.</t>
  </si>
  <si>
    <t xml:space="preserve">FC-r1-caso-009</t>
  </si>
  <si>
    <t xml:space="preserve">**Clayton Christensen** (Harvard) popularizou com "milkshake case study" em *Competing Against Luck* (2016) com Moesta, Dillon, Duncan.</t>
  </si>
  <si>
    <t xml:space="preserve">Moesta não é coautor de Competing Against Luck (são Taddy Hall, Karen Dillon e David Duncan, como a linha 3715 lista). O caso do milkshake circula desde meados dos anos 2000.</t>
  </si>
  <si>
    <t xml:space="preserve">Competing Against Luck (HarperCollins, 2016) é de Clayton Christensen, Taddy Hall, Karen Dillon e David S. Duncan. Moesta não é coautor.</t>
  </si>
  <si>
    <t xml:space="preserve">a consolidou em *Competing Against Luck* (2016), escrito com Taddy Hall, Karen Dillon e David S. Duncan.</t>
  </si>
  <si>
    <t xml:space="preserve">Moesta saiu da coautoria. O livro agora é de Christensen com Taddy Hall, Karen Dillon e David S. Duncan, como em 2192, no Vol. 1 (1248) e na bibliografia do Vol. 10 (10368). O milkshake aparece como pesquisa feita com Moesta nos anos 2000.</t>
  </si>
  <si>
    <t xml:space="preserve">AM-02-19</t>
  </si>
  <si>
    <t xml:space="preserve">Passo 5: outcomes com Score &gt; 10 são oportunidades, &gt; 12 são grandes oportunidades.</t>
  </si>
  <si>
    <t xml:space="preserve">Com a escala 1 a 5 do Passo 3, o Opportunity Score máximo é 9 (5 + 4). Os cortes 10 e 12 só existem na escala 0 a 10 de Ulwick. Quem fizer a conta acha o erro.</t>
  </si>
  <si>
    <t xml:space="preserve">convertendo as notas 4 e 5 de importância e satisfação para a escala de 0 a 10 de Ulwick (percentual de respondentes que deram nota 4 ou 5 dividido por 10), os outcomes com Opportunity Score acima de 10 indicam oportunidades claras</t>
  </si>
  <si>
    <t xml:space="preserve">O Passo 5 agora explica a conversão de Ulwick (percentual de notas 4 e 5 dividido por 10), e os cortes 10 e 12 passam a fazer sentido. Ressalva menor: a conversão vem depois da fórmula do Passo 4, que o leitor aplica antes sobre a escala de 1 a 5.</t>
  </si>
  <si>
    <t xml:space="preserve">AM-02-21</t>
  </si>
  <si>
    <t xml:space="preserve">O choque daquela tarde salvou a empresa de Henrique.</t>
  </si>
  <si>
    <t xml:space="preserve">Henrique some no 3º parágrafo e não volta nas 2.170 linhas seguintes. Nenhum arquétipo aparece no corpo técnico. PadariaPro, óticas, Creditas e Stone fazem todo o trabalho.</t>
  </si>
  <si>
    <t xml:space="preserve">Ao longo desta Fase 6, Henrique aplica exatamente esse roteiro: substitui a conta *top-down* por um cálculo *bottom-up* multiplicando o número real de usinas de etanol de milho e biomassa no Mato Grosso e no Paraná pelo ticket anual de R$ 180 mil</t>
  </si>
  <si>
    <t xml:space="preserve">A abertura agora resume o arco de Henrique (conta bottom-up das usinas, Canvas, Dono do Orçamento) e ele volta no Espelho (3869). Mas o corpo técnico segue sem ele, só com PadariaPro, Stone e Creditas, e a volta no Espelho é uma frase genérica, sem ligação com as usinas.</t>
  </si>
  <si>
    <t xml:space="preserve">AM-02-27</t>
  </si>
  <si>
    <t xml:space="preserve">### Da fantasia do mercado infinito ao pino de boliche frontal que você pode dominar em 90 dias</t>
  </si>
  <si>
    <t xml:space="preserve">Resíduo do 5W1H: cinco títulos de efeito sobre corpos secos de 1 a 3 linhas. Os "90 dias" não aparecem, o "suicídio de caixa" não fala de caixa e o bloco sobre alinhar áreas só lista quem consultar.</t>
  </si>
  <si>
    <t xml:space="preserve">Os cinco blocos viraram uma seção de dois parágrafos que diz o que se entrega (Dossiê e Canvas da Cunha) e com quem fazer. Saíram os 90 dias e o suicídio de caixa. Erro novo: o título seguinte (3408) fala em método em nove passos e o corpo (3410) diz onze passos.</t>
  </si>
  <si>
    <t xml:space="preserve">AM-02-28</t>
  </si>
  <si>
    <t xml:space="preserve">Os Passos 10 e 11 — Construção do Canvas da Cunha e Teste de Estresse — aparecem mais adiante na fase, depois da SAÍDA, do EXEMPLO PRÁTICO e das Armadilhas, em virtude do volume.</t>
  </si>
  <si>
    <t xml:space="preserve">O texto pede desculpa pela própria ordem: o entregável central vem depois da saída e das armadilhas. "SAÍDA" e "EXEMPLO PRÁTICO" nem existem mais como títulos, e os Passos 10 e 11 viram H3.</t>
  </si>
  <si>
    <t xml:space="preserve">enquanto os Passos 10 e 11 (detalhados na sequência imediata das fichas operacionais desta fase) guiam a construção do Canvas da Cunha e o Teste de Estresse da cabeça de praia.</t>
  </si>
  <si>
    <t xml:space="preserve">A ordem não mudou. Os Passos 10 e 11 (3627 e 3788) seguem em H3, depois do checklist de saída (3551), do caso prático e das armadilhas. As desculpas sumiram, mas 3410 agora diz que eles vêm na sequência imediata, o que não é verdade.</t>
  </si>
  <si>
    <t xml:space="preserve">AM-02-03</t>
  </si>
  <si>
    <t xml:space="preserve">Em geral, é um percentual pequeno (de um a dez por cento).</t>
  </si>
  <si>
    <t xml:space="preserve">SOM é 1 a 10% do SAM aqui e 1 a 5% na tabela (L5042). O diagrama dá SAM igual a 16% do TAM e a tabela manda 1 a 10%. Três réguas para o conceito central da fase.</t>
  </si>
  <si>
    <t xml:space="preserve">(tipicamente uma fração inicial de 1% a 5% do SAM no horizonte de três anos)</t>
  </si>
  <si>
    <t xml:space="preserve">As três réguas agora batem. O texto dá SOM de 1% a 5% do SAM, o diagrama usa SOM de 4% do SAM e SAM de 2,5% do TAM, e a tabela (3889 e 3890) mantém SAM de 1 a 10% do TAM e troca o percentual do SOM pela conta bottom-up.</t>
  </si>
  <si>
    <t xml:space="preserve">AM-02-06</t>
  </si>
  <si>
    <t xml:space="preserve">**Os quatro tipos de substituto que você precisa mapear no concorrentes indiretos.**</t>
  </si>
  <si>
    <t xml:space="preserve">Concordância quebrada ("no concorrentes"), frase inteira em negrito e taxonomia trocada: "substituto" foi definido em L4556 como categoria à parte, não como subtipo de indireto.</t>
  </si>
  <si>
    <t xml:space="preserve">Os concorrentes indiretos costumam cair em quatro categorias operacionais que precisam ser mapeadas em detalhe:</t>
  </si>
  <si>
    <t xml:space="preserve">A frase agora diz que os concorrentes indiretos caem em quatro categorias, sem negrito e sem chamá-los de substitutos. A taxonomia do Passo 3 ficou coerente: diretos, indiretos, mudanças de processo e status quo.</t>
  </si>
  <si>
    <t xml:space="preserve">AM-02-02</t>
  </si>
  <si>
    <t xml:space="preserve">**Canvas da Cunha, PadariaPro.**</t>
  </si>
  <si>
    <t xml:space="preserve">O exemplo usa sete blocos (segmento, por que, valor, entrada, defensabilidade, expansão, competidores) que não existem no template. E o checklist (L4679) exige expansão que o template não tem.</t>
  </si>
  <si>
    <t xml:space="preserve">O checklist (3560) agora pede os seis blocos do template e põe a expansão no Dossiê. Mas o exemplo segue nos sete blocos antigos (segmento, por que, valor, entrada, defensabilidade, expansão, competidores), sem dono do orçamento nem teste do WhatsApp, e o título afirma o contrário.</t>
  </si>
  <si>
    <t xml:space="preserve">FC-r1-caso-010</t>
  </si>
  <si>
    <t xml:space="preserve">OpenAI começou com uma interface conversacional para uso geral, não como infraestrutura de IA enterprise.</t>
  </si>
  <si>
    <t xml:space="preserve">Falso. A OpenAI nasceu em 2015 como laboratório de pesquisa, abriu a API do GPT-3 em 2020 e só lançou o ChatGPT em novembro de 2022. E "uso geral" é o oposto de cunha.</t>
  </si>
  <si>
    <t xml:space="preserve">A OpenAI nasceu em 11/12/2015 como empresa de pesquisa em IA sem fins lucrativos. O primeiro produto foi uma API de uso geral com modelos GPT-3, lançada em 11/06/2020, antes do ChatGPT.</t>
  </si>
  <si>
    <t xml:space="preserve">Shopify começou como o sistema da própria loja online de snowboards dos fundadores (Snowdevil), resolvendo a dor de pequenos lojistas independentes antes de virar plataforma global de e-commerce.</t>
  </si>
  <si>
    <t xml:space="preserve">A frase sobre a OpenAI saiu e deu lugar à Shopify, nascida da loja de snowboards Snowdevil. A afirmação errada não se repete no livro, e o Vol. 3 (3849) trata a OpenAI de 2015 como laboratório. O caso Shopify é afirmação nova e vale conferir.</t>
  </si>
  <si>
    <t xml:space="preserve">AM-02-11</t>
  </si>
  <si>
    <t xml:space="preserve">Não adianta avançar para a Fase 6 (hipóteses) com cunha instável.</t>
  </si>
  <si>
    <t xml:space="preserve">O leitor já está na Fase 6. Hipóteses são a Fase 7 (Vol. 3), como o próprio trecho diz em L4905.</t>
  </si>
  <si>
    <t xml:space="preserve">A remissão agora aponta a Fase 7, no Vol. 3, e concorda com 3786, que também manda à Fase 7 só depois do Canvas da Cunha resolvido.</t>
  </si>
  <si>
    <t xml:space="preserve">FC-r1-caso-011</t>
  </si>
  <si>
    <t xml:space="preserve">em que conveniência + estilo importavam mais que preço para esse ICP</t>
  </si>
  <si>
    <t xml:space="preserve">A cunha conhecida da Warby Parker é o preço (óculos de grau a US$ 95 contra centenas no varejo) com prova em casa. Tirar o preço inverte o caso. "Renda US$ 60k+" é precisão sem fonte.</t>
  </si>
  <si>
    <t xml:space="preserve">A cunha da Warby Parker foi preço. Os fundadores queriam baixar o par de óculos de US$ 500 para US$ 99, vendendo online com prova em casa (Home Try-On), e lançaram em fevereiro de 2010.</t>
  </si>
  <si>
    <t xml:space="preserve">em que o preço disruptivo (US$ 95 a US$ 99, contra US$ 500 no varejo tradicional) aliado à prova gratuita de cinco armações em casa (*Home Try-On*, lançada em fevereiro de 2010) destravava a compra online para jovens profissionais</t>
  </si>
  <si>
    <t xml:space="preserve">O preço voltou a ser a cunha (US$ 95 a 99 contra US$ 500), com a prova em casa e o lançamento em fevereiro de 2010, como no fato correto. A inversão saiu e não se repete. Continua sem fonte a renda US$ 60k+ do ICP.</t>
  </si>
  <si>
    <t xml:space="preserve">AM-02-13</t>
  </si>
  <si>
    <t xml:space="preserve">e 7 Powers (Framework: Three Horizons Framework (McKinsey, 1999) (Fase 6))</t>
  </si>
  <si>
    <t xml:space="preserve">Remissão trocada: o texto manda combinar com o 7 Powers e aponta para o Three Horizons.</t>
  </si>
  <si>
    <t xml:space="preserve">A remissão segue trocada: o texto manda combinar com o 7 Powers e o rótulo é do Three Horizons, agora com (Fase 1), porque o Three Horizons foi para o Vol. 1. O 7 Powers está nesta mesma fase (4379).</t>
  </si>
  <si>
    <t xml:space="preserve">AM-02-29</t>
  </si>
  <si>
    <t xml:space="preserve">Single-product ou early-stage startup, sem portfólio, não há o que matricilar.</t>
  </si>
  <si>
    <t xml:space="preserve">A Oficina tem 17 frameworks e 4 canvases. Ao menos 10 dizem na própria gaveta que não servem antes do PMF ou para empresa de um produto só (BCG, GE, Ansoff, Value Chain, Three Horizons...).</t>
  </si>
  <si>
    <t xml:space="preserve">Aplicar a startup single-product: BCG foi pensado para portfólio. Startup com 1 produto não se beneficia.</t>
  </si>
  <si>
    <t xml:space="preserve">Matricilar saiu com as gavetas. Three Horizons, Playing to Win, Wardley e Value Disciplines foram para o Vol. 1 e Scenario Planning para o Vol. 9. Mas BCG, GE 9-Box, Ansoff e Cadeia de Valor seguem na Fase 6. E a abertura do manual (3900) promete Disrupção de Christensen, que a fase não traz.</t>
  </si>
  <si>
    <t xml:space="preserve">FC-r1-juri-004</t>
  </si>
  <si>
    <t xml:space="preserve">(Currier fundou Tickle, Jobster, Friendster; Flint fundou Trulia)</t>
  </si>
  <si>
    <t xml:space="preserve">Jobster (Jason Goldberg) e Friendster (Jonathan Abrams) não foram fundadas por Currier. A lista de fundadores da NFX na mesma frase também precisa de checagem.</t>
  </si>
  <si>
    <t xml:space="preserve">James Currier cofundou a Tickle, com Stan Chudnovsky, e Pete Flint cofundou a Trulia. Jobster e Friendster não foram fundadas por Currier.</t>
  </si>
  <si>
    <t xml:space="preserve">(Currier cofundou a Tickle com Stan Chudnovsky; Flint cofundou a Trulia)</t>
  </si>
  <si>
    <t xml:space="preserve">Jobster e Friendster saíram. Agora Currier cofundou a Tickle com Stan Chudnovsky e Flint a Trulia, como no fato correto, sem repetição no livro. A lista de fundadores da NFX na mesma frase (com Omri Atzmon) segue igual e sem a checagem que o achado pedia.</t>
  </si>
  <si>
    <t xml:space="preserve">FC-r1-trib-005</t>
  </si>
  <si>
    <t xml:space="preserve">| 13 (mais fraco) | — | Ausência de efeito de rede real | Maioria dos SaaS B2B |</t>
  </si>
  <si>
    <t xml:space="preserve">O 13º tipo é a ausência de efeito de rede. A lista da NFX tem 13 tipos reais e esta omite o Market Network. Para fechar a conta, o texto inventou um tipo.</t>
  </si>
  <si>
    <t xml:space="preserve">O manual da NFX lista hoje 16 tipos de efeito de rede (eram 13 na versão de 2018), entre eles Market Network, com HoneyBook e Houzz como exemplos. Não existe o tipo 'ausência de efeito de rede'.</t>
  </si>
  <si>
    <t xml:space="preserve">| 13 | Market Network | Combina SaaS de fluxo de trabalho com rede profissional e marketplace (nota: a maioria dos SaaS B2B puros não possui efeito de rede) | HoneyBook, Houzz, AngelList |</t>
  </si>
  <si>
    <t xml:space="preserve">O tipo inventado saiu, Market Network entrou e o texto (4569 e 4778) cita a ampliação para 16 tipos. Erro novo: a tabela se diz ordenada por defensibilidade e põe Market Network em 13º, abaixo de Belief e Bandwagon, que o parágrafo seguinte chama de menos defensáveis.</t>
  </si>
  <si>
    <t xml:space="preserve">AM-02-01</t>
  </si>
  <si>
    <t xml:space="preserve">| Capilaridade física | Alta (rede bancária) | Baixa (foco digital) | Reduce |</t>
  </si>
  <si>
    <t xml:space="preserve">Contradiz L4732 (a defesa da Stone era a rede física de Green Angels) e o Vol. 4 (L464, hardware próprio só depois). Aqui a Stone de 2014 é digital e já tem hardware. E a data muda: 2012 ou 2014.</t>
  </si>
  <si>
    <t xml:space="preserve">| Presença local de atendimento | Gerente bancário generalista | Polos locais com agentes próprios em campo (*Green Angels*) | Raise |</t>
  </si>
  <si>
    <t xml:space="preserve">A linha virou Presença local de atendimento, com Green Angels e Raise, e o gráfico pôs a Stone acima, como em 3613 e no Vol. 4 (426). Mas o gráfico ainda dá nota 9 a Hardware-próprio e 4679 diz que a Stone criou hardware próprio, contra o Vol. 4 (356 e 429).</t>
  </si>
  <si>
    <t xml:space="preserve">AM-02-14</t>
  </si>
  <si>
    <t xml:space="preserve">| Hardware proprietário | Padrão setor (Verifone) | Stone Box (proprietário) | Create |</t>
  </si>
  <si>
    <t xml:space="preserve">Tabela de empresa real com detalhes que parecem inventados: Stone Box, Stone Hub, Ponto-de-Atenção, aluguel zero, D+1 em 2014. L4732 tem o mesmo risco (48 horas, D+1, 1,5 milhão de PMEs).</t>
  </si>
  <si>
    <t xml:space="preserve">##### Exemplo brasileiro preenchido: Stone vs adquirentes tradicionais (2014) (reconstrução didática com base em dados públicos)</t>
  </si>
  <si>
    <t xml:space="preserve">O título ganhou o rótulo de reconstrução didática e a Stone Box saiu da tabela. Mas Stone Hub, Ponto-de-Atenção, aluguel zero e D+1 seguem sem fonte, e 4679 narra como fato o hardware próprio. Em 3613 continuam 48 horas, D+1 e 1,5 milhão de PMEs.</t>
  </si>
  <si>
    <t xml:space="preserve">AM-02-12</t>
  </si>
  <si>
    <t xml:space="preserve">Use o Canvas da Cunha na Fase 5 (mapeamento de mercado) como entregável final antes de avançar para a Fase 6.</t>
  </si>
  <si>
    <t xml:space="preserve">Mesmo erro de numeração três vezes no parágrafo: entregável da "Fase 5", "a Fase 5 não está concluída" e pivô na "Fase 15" (reinvenção é a Fase 19).</t>
  </si>
  <si>
    <t xml:space="preserve">As três numerações foram corrigidas: entregável da Fase 6 antes da Fase 7 (Vol. 3), Fase 6 não concluída sem o canvas e reinvenção na Fase 19 do Vol. 9, como no mapa de capítulos.</t>
  </si>
  <si>
    <t xml:space="preserve">C7-007</t>
  </si>
  <si>
    <t xml:space="preserve">| Análise de dados alternativos (redes sociais, telecom) | Genesis → Custom | Investir — moat potencial |</t>
  </si>
  <si>
    <t xml:space="preserve">Recomenda investir em crédito com dados de redes sociais e telecom sem ressalva sobre LGPD (base legal, finalidade, revisão de decisão automatizada) e regras do Banco Central.</t>
  </si>
  <si>
    <t xml:space="preserve">A linha foi para o Wardley Map do Vol. 9 sem mudança e sem ressalva, e o Insight (929) reforça que a startup deveria gastar em dados alternativos. Falta base legal, finalidade e revisão da decisão automatizada (art. 20 da LGPD), que o Vol. 8 cobra (3967).</t>
  </si>
  <si>
    <t xml:space="preserve">AM-02-20</t>
  </si>
  <si>
    <t xml:space="preserve">Capítulo 4 — Posicionamento e Estratégia Competitiva]]:** O guia integrado de síntese estratégica conectando posicionamento, proposta de valor e fosso competitivo (*moat*).</t>
  </si>
  <si>
    <t xml:space="preserve">O índice apresenta o Cap. 4 como guia de posicionamento e moat, mas o capítulo trata de casos de fracasso. A l. 6799 repete 'e posicionamento'. Promessa sem capítulo.</t>
  </si>
  <si>
    <t xml:space="preserve">Saiu a lista que vendia o Cap. 4 como guia de posicionamento, e a transição agora fala em padrões de fracasso. Erro novo: a ponte (5012 e 5014) ainda anuncia quatro capítulos, mas o volume agora tem três (5020 e sumário), com Category Design fundido ao Cap. 2.</t>
  </si>
  <si>
    <t xml:space="preserve">AM-02-22</t>
  </si>
  <si>
    <t xml:space="preserve">Este capítulo descreve padrões estatísticos observáveis no comportamento de consumo brasileiro, sustentados por pesquisa e dados de mercado.</t>
  </si>
  <si>
    <t xml:space="preserve">O capítulo não cita uma pesquisa, autor, instituto ou ano. 'Reciprocidade especialmente forte' e 'ROI sistematicamente maior' ficam sem lastro. Promessa quebrada.</t>
  </si>
  <si>
    <t xml:space="preserve">Este capítulo reúne padrões recorrentes observados em campo e em levantamentos de mercado (como séries do Banco Central, relatórios da CNDL/SPC Brasil, Instituto Locomotiva e Reclame Aqui); trate cada padrão como hipótese a testar</t>
  </si>
  <si>
    <t xml:space="preserve">O aviso foi reescrito como sugerido (padrões como hipótese a testar) e o capítulo passou a citar Banco Central, Locomotiva, Reclame Aqui e Erin Meyer. Mas ROI sistematicamente maior (5062) e reciprocidade especialmente forte (5120) seguem afirmados sem fonte.</t>
  </si>
  <si>
    <t xml:space="preserve">AM-02-18</t>
  </si>
  <si>
    <t xml:space="preserve">se a parcela de R$100 for maior do que o que o consumidor sente que pode comprometer mensalmente.</t>
  </si>
  <si>
    <t xml:space="preserve">Lógica invertida. Se R$ 100 por mês excede o que o cliente aceita comprometer, o parcelado parece mais caro, não mais barato. A condição certa é sobre os R$ 600 à vista.</t>
  </si>
  <si>
    <t xml:space="preserve">quando o desembolso de R$ 600 de uma só vez estoura o fôlego mensal da família, enquanto a parcela de R$ 100 cabe no orçamento do mês.</t>
  </si>
  <si>
    <t xml:space="preserve">A lógica foi corrigida como sugerido: o parcelado de R$ 1.200 parece mais barato quando os R$ 600 à vista não cabem no mês e a parcela de R$ 100 cabe.</t>
  </si>
  <si>
    <t xml:space="preserve">C7-008</t>
  </si>
  <si>
    <t xml:space="preserve">Presente físico ou gesto personalizado em contratos B2B: cartas escritas à mão, presentes no fechamento de contrato, ligação pessoal do founder — investimentos pequenos que geram reciprocidade desproporcional.</t>
  </si>
  <si>
    <t xml:space="preserve">Recomenda presente no fechamento de contrato sem ressalva. Grandes empresas têm política de brindes, e no setor público (cliente de Henrique) isso pode configurar corrupção (Lei 12.846/2013).</t>
  </si>
  <si>
    <t xml:space="preserve">Sobre brindes físicos: confira sempre a política de *compliance* da empresa cliente, que costuma fixar teto rigoroso de valor para presentes corporativos, e nunca ofereça brinde, presente ou hospitalidade a servidor ou agente público</t>
  </si>
  <si>
    <t xml:space="preserve">Ficaram a carta à mão e a ligação do fundador. O presente no fechamento saiu e entrou a ressalva pedida: política de compliance do cliente e nada a agente público (Lei 12.846/2013). Agora concorda com a política de brindes do Vol. 8 (4480 e 4481).</t>
  </si>
  <si>
    <t xml:space="preserve">FC-r1-caso-012</t>
  </si>
  <si>
    <t xml:space="preserve">Nome para os membros da comunidade ("Nubankers", "Ifooders"), linguagem comum, símbolo de pertencimento visual ou comportamental.</t>
  </si>
  <si>
    <t xml:space="preserve">'Nubankers' e 'iFooders' são, ao que tudo indica, os nomes que Nubank e iFood dão aos próprios funcionários, não à comunidade de clientes. E 'Ifooders' está grafado errado.</t>
  </si>
  <si>
    <t xml:space="preserve">'Nubankers' é como o Nubank chama os próprios funcionários, não a comunidade de clientes.</t>
  </si>
  <si>
    <t xml:space="preserve">não confundindo com "Nubankers" e "iFooders", usados para funcionários internos na marca empregadora)</t>
  </si>
  <si>
    <t xml:space="preserve">Nubankers e iFooders agora aparecem como nomes de funcionários, como no fato correto, e a grafia de iFooders foi corrigida. Os exemplos de comunidade de clientes passaram a ser Trailblazers (Salesforce) e NuCommunity, afirmação nova que vale conferir.</t>
  </si>
  <si>
    <t xml:space="preserve">FC-r1-trib-006</t>
  </si>
  <si>
    <t xml:space="preserve">Para concorrentes maiores, consulta no SINTEGRA revela faturamento médio estimado por regime tributário.</t>
  </si>
  <si>
    <t xml:space="preserve">A consulta pública do SINTEGRA mostra inscrição estadual e situação cadastral, não faturamento. O cartão CNPJ também não mostra regime tributário. Só a opção pelo Simples é consultável.</t>
  </si>
  <si>
    <t xml:space="preserve">A consulta do SINTEGRA informa só a situação cadastral do contribuinte de ICMS junto às Fazendas estaduais. Não mostra faturamento nem estimativa por regime.</t>
  </si>
  <si>
    <t xml:space="preserve">já a consulta pública ao SINTEGRA mostra apenas a inscrição estadual e a situação cadastral de ICMS, não o faturamento.</t>
  </si>
  <si>
    <t xml:space="preserve">O SINTEGRA agora mostra só inscrição e situação de ICMS, como no fato correto, e o Simples aparece como a opção consultável. Mas a frase de abertura ainda diz que pelo CNPJ se verifica o regime tributário. E a frase nova põe o quadro societário no cartão CNPJ, o que vale conferir.</t>
  </si>
  <si>
    <t xml:space="preserve">C7-009</t>
  </si>
  <si>
    <t xml:space="preserve">**Anunciar captação antes de fechar:** Criar percepção de momentum para atrair talentos e parceiros. Cuidado com exagero que configura fraude.</t>
  </si>
  <si>
    <t xml:space="preserve">Listado como 'sinalização legítima'. Anunciar rodada não fechada expõe a empresa se ela cair, pode violar sigilo do term sheet e induzir terceiros a erro. A ressalva é fraca.</t>
  </si>
  <si>
    <t xml:space="preserve">O item virou a regra sugerida: anunciar a rodada só com contrato assinado e dinheiro em conta, e falar de marcos reais antes disso, citando o sigilo do term sheet. Não achei orientação contrária em outro volume.</t>
  </si>
  <si>
    <t xml:space="preserve">AM-02-16</t>
  </si>
  <si>
    <t xml:space="preserve">Em 2019, quando Lucas e Marina apresentavam sua plataforma dizendo *"somos um ERP financeiro mais moderno e barato com inteligência artificial"*</t>
  </si>
  <si>
    <t xml:space="preserve">Contradiz a bíblia e o volume: no Vol. 1 Lucas acaba de sair do banco e 'em 2026' ainda valida o produto, e na Fase 4 (l. 92) o produto é roteirização para distribuidoras, não ERP financeiro.</t>
  </si>
  <si>
    <t xml:space="preserve">quando Lucas e Marina deixam de apresentar seu sistema como "mais um módulo de contas a pagar" e passam a enquadrar o problema como "conciliação preditiva de tesouraria para distribuidoras"</t>
  </si>
  <si>
    <t xml:space="preserve">A cena de 2019 com o ERP financeiro saiu com a abertura do antigo Cap. 3. O que resta do arco (4553 e 5875) não tem ano e usa o produto da bíblia, conciliação e tesouraria para distribuidoras, como na Fase 4 (83) e no Vol. 1 (669).</t>
  </si>
  <si>
    <t xml:space="preserve">AM-02-08</t>
  </si>
  <si>
    <t xml:space="preserve">Entregável. Category POV (Ponto de Vista da Categoria). Documento de duas a quatro páginas, que articula. O problema de mundo que define a categoria nova.</t>
  </si>
  <si>
    <t xml:space="preserve">Lista virou sequência de fragmentos com ponto. 'que articula.' encerra a frase no verbo. Trecho ilegível.</t>
  </si>
  <si>
    <t xml:space="preserve">**Pilar 1: Point of View (POV).** Declaração de como o mundo está mudando, e por que o status quo é insustentável.</t>
  </si>
  <si>
    <t xml:space="preserve">A frase em fragmentos sumiu. O POV agora é o Pilar 1, em prosa legível, e os elementos do documento (problema, nome da categoria, por que esta empresa) estão na lista numerada de 5877 a 5883. À parte: 4519 ainda situa o Category Design no Capítulo 3, que agora é o 2.</t>
  </si>
  <si>
    <t xml:space="preserve">FC-r1-caso-013</t>
  </si>
  <si>
    <t xml:space="preserve">Analistas (Gartner, IDC, e Forrester internacionalmente. TGI, Abrasca, e ABES no Brasil setorialmente).</t>
  </si>
  <si>
    <t xml:space="preserve">Abrasca é a associação das companhias abertas, ABES é associação de empresas de software e TGI é pesquisa de consumo. Nenhum é analista setorial. Pontuação também corrompida.</t>
  </si>
  <si>
    <t xml:space="preserve">A ABES é a associação das empresas de software e publica com a IDC o estudo anual do mercado brasileiro de software. É fonte de dados do setor, mas o analista é a IDC.</t>
  </si>
  <si>
    <t xml:space="preserve">Analistas de mercado (Gartner, IDC e Forrester globalmente; no Brasil, IDC Brasil e consultorias especializadas, além de associações setoriais como ABES e Abstartups como fontes de dados e canais de alcance).</t>
  </si>
  <si>
    <t xml:space="preserve">TGI e Abrasca saíram da lista de analistas. A ABES agora aparece como fonte de dados e o analista é a IDC, como no fato correto, e o Vol. 10 (8059) cita o estudo ABES/IDC do mesmo modo. A pontuação ficou limpa.</t>
  </si>
  <si>
    <t xml:space="preserve">AM-02-30</t>
  </si>
  <si>
    <t xml:space="preserve">Os sete padrões são, crescer em mercado sem defensibilidade estrutural, Easy Taxi, confundir tração inicial com PMF sustentável, Product-Market Fit, encaixe entre produto e mercado, Peixe Urbano e daily deals</t>
  </si>
  <si>
    <t xml:space="preserve">Lista achatada em cadeia de vírgulas, com padrão, caso e glosa no mesmo nível. Não dá para saber onde começa cada padrão. Cadeias parecidas em 7887, 7895, 7899, 7903 e 7932.</t>
  </si>
  <si>
    <t xml:space="preserve">A cadeia de vírgulas saiu e os padrões viraram títulos numerados. Erros novos: 5949 termina em dois-pontos sem a lista, e o capítulo ganhou um Padrão 8 (6047, citado em 5939) mas segue dizendo sete padrões (5963, 6034, 6081). Ainda há cadeia em 5953 e um parêntese aberto em 5974.</t>
  </si>
  <si>
    <t xml:space="preserve">AM-02-09</t>
  </si>
  <si>
    <t xml:space="preserve">Pré-requisito não é "temos capital", é "PMF sólido mais operação que não precisa mais do fundador diariamente mais caixa para dezoito meses ou mais de operação paralela".</t>
  </si>
  <si>
    <t xml:space="preserve">'mais' em três sentidos na mesma frase (soma, 'não precisa mais', 'ou mais'). A frase vira charada.</t>
  </si>
  <si>
    <t xml:space="preserve">O pré-requisito para cruzar a fronteira não é apenas ter dinheiro no banco, e sim reunir três condições simultâneas: PMF comprovado no Brasil, operação local que rode no dia a dia sem depender do fundador</t>
  </si>
  <si>
    <t xml:space="preserve">Vol. 2, l. 5974, Vol. 2, l. 5983, Vol. 2, l. 5994</t>
  </si>
  <si>
    <t xml:space="preserve">A frase virou a versão sugerida, com as três condições e sem o mais ambíguo. O mesmo resíduo da troca de + por mais segue no capítulo: novidade mais agressividade mais capital barato (5974), CAC crescente mais AOV estagnado (5983) e Capítulo 2 mais Capítulo 9 (5994).</t>
  </si>
  <si>
    <t xml:space="preserve">AM-02-23</t>
  </si>
  <si>
    <t xml:space="preserve">&gt; Meliuz nao e caso de fracasso. Esta inclusa por uma decisao operacional ousada (alocacao de tesouraria em Bitcoin)</t>
  </si>
  <si>
    <t xml:space="preserve">Callout sem acentos e com erros ('Esta inclusa', 'E case'), repetido pela frase seguinte (8035: 'Méliuz não é caso de fracasso...').</t>
  </si>
  <si>
    <t xml:space="preserve">*Nota: o caso a seguir não descreve um fracasso operacional, mas uma aposta de alto risco na gestão de tesouraria de uma companhia aberta brasileira.*</t>
  </si>
  <si>
    <t xml:space="preserve">Vol. 2, l. 5944</t>
  </si>
  <si>
    <t xml:space="preserve">O callout ganhou acentos e texto correto, mas não foi cortado como sugerido: ele e a frase seguinte (6069) ainda dizem que o Méliuz não é fracasso. Texto sem acento segue em 5944 (As analises detalhadas vivem la).</t>
  </si>
  <si>
    <t xml:space="preserve">AM-03-11</t>
  </si>
  <si>
    <t xml:space="preserve">Se a gente lançar o clube de assinatura de cafés especiais, o pessoal vai adorar!</t>
  </si>
  <si>
    <t xml:space="preserve">Rafael e Bia trocam de negócio a cada cena: embalagens (1:4234), cafés, cosméticos (3:5818), confeiteiras (3:6370), autocuidado (4:7361), têxtil (5:2691), distribuição (9:112).</t>
  </si>
  <si>
    <t xml:space="preserve">Se a gente lançar o clube de assinatura de kits de autocuidado e cosméticos naturais, as clientes vão adorar e recomprar todo mês!</t>
  </si>
  <si>
    <t xml:space="preserve">Vol. 3, l. 391, Vol. 3, l. 4198, Vol. 1, l. 968</t>
  </si>
  <si>
    <t xml:space="preserve">A cena agora fala do clube de kits de autocuidado, como sugerido, e o Vol. 9 virou marketplace de autocuidado. Restam resíduos: clube de cafés especiais em 3:391, confeiteiras e caixa do bolo em 3:4198 e 3:4200, e marca de cosméticos masculinos em Curitiba em 1:968.</t>
  </si>
  <si>
    <t xml:space="preserve">AM-03-17</t>
  </si>
  <si>
    <t xml:space="preserve">O silêncio de Rafael revela a doença mais comum entre empreendedores na hora de testar ideias: **O Teatro da Validação**.</t>
  </si>
  <si>
    <t xml:space="preserve">Rafael e Bia somem depois desta linha e não voltam nas 1.540 linhas da fase. O exemplo trabalhado é o PadariaPro e o Fechamento nem cita a caixa de cafés.</t>
  </si>
  <si>
    <t xml:space="preserve">Ao longo desta fase, Rafael e Bia saem desse teatro em três movimentos concretos: primeiro, escrevem a hipótese de retenção da caixa mensal de autocuidado no molde do Passo 2</t>
  </si>
  <si>
    <t xml:space="preserve">Vol. 3, l. 868, Vol. 3, l. 361</t>
  </si>
  <si>
    <t xml:space="preserve">A abertura promete três retornos do casal e o exemplo de hipótese composta (3:197) usa o clube. Mas o Fechamento (3:868) só cita Rafael e Bia no título, sem resultado nem resposta à pergunta de Bia. E 3:361 é frase-modelo genérica, com o título do Espelho truncado.</t>
  </si>
  <si>
    <t xml:space="preserve">AM-03-02</t>
  </si>
  <si>
    <t xml:space="preserve">O modelo final priorizou velocidade sobre preço, oposto da intuição inicial. A Loft levantou rodadas significativas (Andreessen Horowitz, Fifth Wall, Vulcan Capital)</t>
  </si>
  <si>
    <t xml:space="preserve">Vende o iBuying como hipótese validada. O Vol. 10 diz que o modelo esbarrou em giro longo e juros e que a Loft pivotou. O Vol. 6 cita as demissões de 2022 e 2023.</t>
  </si>
  <si>
    <t xml:space="preserve">Porém, como analisado nos Volumes 6 e 10, a hipótese macroeconômica implícita (juros baixos e giro rápido do estoque imobiliário em balanço) virou contra o modelo quando a Selic subiu</t>
  </si>
  <si>
    <t xml:space="preserve">O caso agora conta a história inteira: a demanda passou, juros e giro do estoque derrubaram o iBuying e a Loft migrou para marketplace. A lista de investidores saiu. Erro novo: remete aos Volumes 6 e 10, mas o Vol. 6 não cita mais a Loft. Demissões em 9:3418, pivô em 4:7211.</t>
  </si>
  <si>
    <t xml:space="preserve">FC-r1-fina-008</t>
  </si>
  <si>
    <t xml:space="preserve">NPV (desconto 12% a.a.):</t>
  </si>
  <si>
    <t xml:space="preserve">Taxa de 12% ao ano, abaixo da Selic de 2025 e 2026, para descontar um projeto de startup. Com o WACC sugerido em 541, o leitor aprende a subestimar o risco.</t>
  </si>
  <si>
    <t xml:space="preserve">A meta Selic está em 13,75% ao ano desde 17/9/2026, depois de ficar em 15% de junho de 2025 a março de 2026. Desconto de 12% ao ano fica abaixo da taxa livre de risco.</t>
  </si>
  <si>
    <t xml:space="preserve">NPV (desconto real ilustrativo de 12% a.a. acima da inflação; em termos nominais no Brasil, com Selic a 13,75% a.a. em outubro de 2026, projetos de estágio inicial exigem taxa de desconto de 30% a 50% a.a.</t>
  </si>
  <si>
    <t xml:space="preserve">Entrou a Selic de 13,75% e o aviso de que estágio inicial pede 30% a 50% nominais. Mas a conta segue a 12% real, abaixo do próprio aviso. Erro novo: 3:498 dá VPL de R$ 7,8 mi e 3:499 mantém R$ 6,45 mi, e o cenário com metade da receita dá 3,3 e 2,7.</t>
  </si>
  <si>
    <t xml:space="preserve">AM-03-24</t>
  </si>
  <si>
    <t xml:space="preserve">Ferramenta para **mapear premissas** de uma ideia/produto em matriz 2x2 de **certeza × risco**, priorizando quais testar primeiro.</t>
  </si>
  <si>
    <t xml:space="preserve">Sete sistemas de triagem na fase, sem hierarquia: CSD, R×I, H/E, Assumption Mapping, RPN do FMEA, K×I da Theory Map e Importância 1-5 do canvas. Só a linha 243 liga dois deles.</t>
  </si>
  <si>
    <t xml:space="preserve">Ferramenta para **mapear premissas** em matriz 2x2 de **certeza × risco** (equivalente direta da primeira peneira Risco × Incerteza do Passo 4 desta fase).</t>
  </si>
  <si>
    <t xml:space="preserve">Vol. 3, l. 599, Vol. 3, l. 725</t>
  </si>
  <si>
    <t xml:space="preserve">A nota de 3:220 fixa a ordem R×I e depois H/E, e o Assumption Mapping virou equivalente do R×I. Seguem soltos o RPN do FMEA (3:599) e a Importância 1-5 do canvas (3:725). E o R×I aparece também como Risco × Importância (3:93 e 3:365) e R × D (3:297).</t>
  </si>
  <si>
    <t xml:space="preserve">AM-03-10</t>
  </si>
  <si>
    <t xml:space="preserve">Lucas queria seis meses e dois engenheiros plenos para construir o motor de inteligência artificial que lia editais e contratos de fornecedores automaticamente.</t>
  </si>
  <si>
    <t xml:space="preserve">O produto de Lucas muda a cada cena do Vol. 3: leitor de editais e contratos aqui, app com importação de extrato (L4552), assistente de WhatsApp para corretoras (L5591), conector bancário (L6972).</t>
  </si>
  <si>
    <t xml:space="preserve">Lucas queria seis meses e dois engenheiros plenos para construir o motor de inteligência artificial que conciliava extratos bancários e boletos de fornecedores automaticamente.</t>
  </si>
  <si>
    <t xml:space="preserve">Vol. 3, l. 880, Vol. 3, l. 1787, Vol. 3, l. 3539</t>
  </si>
  <si>
    <t xml:space="preserve">O produto virou conciliação de extratos e boletos e se mantém na Fase 10 e no Cap. 1. Restam resíduos: Marina manda analisar os contratos na mão (3:880), o Fechamento fala em contratos e extratos (3:1787) e Henrique cita o chatbot de Lucas na corretora (3:3539).</t>
  </si>
  <si>
    <t xml:space="preserve">AM-03-25</t>
  </si>
  <si>
    <t xml:space="preserve">Na sexta-feira às 17h, tinham onze pagamentos confirmados no Pix e dois diretores pedindo pacote anual.</t>
  </si>
  <si>
    <t xml:space="preserve">Onze pagamentos B2B de R$ 1.500 em 72 horas, sem origem do tráfego, desmentem a própria fase (Mágico de Oz leva 4 a 8 semanas, B2B 6 a 12, L1759). O título de L1669 ainda fala em 48 horas.</t>
  </si>
  <si>
    <t xml:space="preserve">Na sexta-feira às 17h, após abordarem 25 diretores financeiros da rede profissional de Marina, tinham três pagamentos de R$ 1.500 confirmados no Pix e dois pedidos de proposta anual.</t>
  </si>
  <si>
    <t xml:space="preserve">Agora são 3 pagamentos em 25 abordagens da rede de Marina, o título de 48 horas saiu e 3:1787 volta à cena. Erro novo: o pacto de 3:880 fixou dez compras como meta, e 3:933 e 3:1224 pedem 10 pagamentos, mas o texto trata os 3 como a virada da empresa.</t>
  </si>
  <si>
    <t xml:space="preserve">AM-03-21</t>
  </si>
  <si>
    <t xml:space="preserve">### Fundadores operando na trincheira como Concierge e Mágico de Oz para sentir cada atrito</t>
  </si>
  <si>
    <t xml:space="preserve">Resíduo do 5W1H: título dramático sobre corpo seco de três linhas ('O executor é você... O decisor é você'). O mesmo em L1662 (o quê), L1669 (por quê), L1718 (quando) e L1726 (como).</t>
  </si>
  <si>
    <t xml:space="preserve">Saíram as seções de quem, quando e o quê, e a do porquê (3:893) ganhou corpo. O trabalho manual aparece na cena (3:884) e no Fechamento (3:1787). Persiste em 3:942 o título longo sobre o corpo Nove passos, e ele promete nove experimentos, mas o Passo 2 traz oito.</t>
  </si>
  <si>
    <t xml:space="preserve">FC-r1-juri-016</t>
  </si>
  <si>
    <t xml:space="preserve">Por exemplo: você promete "IA que sugere horários de postagem ideais", e você mesmo, olhando cada cliente, sugere os horários. O cliente nem sabe.</t>
  </si>
  <si>
    <t xml:space="preserve">Mágico de Oz pago sem ressalva. Vender 'IA' entregue por humano pode ser publicidade enganosa (CDC, art. 37) e, com documentos do cliente (os contratos de Lucas, L1653), envolve sigilo e LGPD.</t>
  </si>
  <si>
    <t xml:space="preserve">O teste Mágico de Oz é válido, mas anunciar 'IA' quando o serviço é feito por pessoa pode ser publicidade enganosa ao consumidor, por induzir a erro sobre a natureza do serviço (CDC, art. 37, § 1º).</t>
  </si>
  <si>
    <t xml:space="preserve">Atenção jurídica: não anuncie nem prometa "IA autônoma" em contrato quando a execução for humana (sob risco de publicidade enganosa pelo art. 37, § 1º do CDC, especialmente em B2C)</t>
  </si>
  <si>
    <t xml:space="preserve">O exemplo agora fala em recomendações inteligentes e traz alerta jurídico: CDC art. 37, § 1º, aviso de revisão humana nos termos de uso, NDA e dados mínimos pela LGPD. O Vol. 4 (4:220) também prevê sigilo no contrato. Nenhum outro Mágico de Oz do livro promete IA.</t>
  </si>
  <si>
    <t xml:space="preserve">AM-03-22</t>
  </si>
  <si>
    <t xml:space="preserve">8 das 15 ferramentas e modelos da Oficina são cópia literal: Mom Test (v01, v02), JTBD, Contextual Inquiry, Blueprint e Teste do Comprador (v02), Survey e Conjoint (v04), Pirate Canvas (v04, v06).</t>
  </si>
  <si>
    <t xml:space="preserve">### Manual passo a passo dos frameworks de experimentação desta fase</t>
  </si>
  <si>
    <t xml:space="preserve">Vol. 3, l. 1704</t>
  </si>
  <si>
    <t xml:space="preserve">Saíram as cópias de Mom Test, JTBD, Contextual Inquiry, Blueprint, Teste do Comprador e Pirate Canvas. Survey e Conjoint ficaram, mas agora só existem aqui, e entrou o MaxDiff. Erro novo: o título dos templates (3:1704) cita OST, User Story Map e Dossiê de Solução, mas traz o Cartão de Experimento.</t>
  </si>
  <si>
    <t xml:space="preserve">AM-03-13</t>
  </si>
  <si>
    <t xml:space="preserve">Perguntas leading: "você concorda que nossa solução resolve X?", Amostra viesada: só respondem clientes satisfeitos, n pequeno: 30 respostas não generalizam,</t>
  </si>
  <si>
    <t xml:space="preserve">Lista achatada em vírgulas, com maiúscula no meio da frase, ilegível. O mesmo em L2295, L2367, L2371, L2433, L2437, L2602, L2676 e L2750.</t>
  </si>
  <si>
    <t xml:space="preserve">- Perguntas indutoras (*leading*): "você concorda que nossa solução resolve X?"</t>
  </si>
  <si>
    <t xml:space="preserve">Vol. 3, l. 1521</t>
  </si>
  <si>
    <t xml:space="preserve">A lista do Survey voltou a ter um item por linha, com rótulos em português, e a do MaxDiff também (3:1578). As demais saíram com as fichas copiadas. Persiste a das armadilhas do Conjoint (3:1521), achatada em vírgulas e com maiúsculas no meio da frase.</t>
  </si>
  <si>
    <t xml:space="preserve">FC-r1-juri-017</t>
  </si>
  <si>
    <t xml:space="preserve">lookalike de base de email comprada</t>
  </si>
  <si>
    <t xml:space="preserve">Comprar base de e-mails e subir no Meta para público semelhante dificilmente tem base legal na LGPD (art. 7º) e expõe a empresa à ANPD. O manual recomenda sem ressalva.</t>
  </si>
  <si>
    <t xml:space="preserve">Subir no Meta uma base de e-mails comprada é tratamento de dado pessoal e exige base legal do art. 7º da LGPD, que lista comprada raramente tem. A primeira multa da ANPD (Telekall, julho de 2023) puniu tratamento sem base legal.</t>
  </si>
  <si>
    <t xml:space="preserve">público semelhante (*lookalike*) a uma lista própria de contatos que deram consentimento (nunca compre bases de dados de terceiros: subir lista comprada em plataformas de anúncios viola o art. 7º da LGPD</t>
  </si>
  <si>
    <t xml:space="preserve">O teste usa lista própria com consentimento e alerta que subir lista comprada fere o art. 7º da LGPD e expõe a sanções da ANPD. Nenhuma outra recomendação de base comprada no livro. O Vol. 4 (4:3782) fala só em base própria.</t>
  </si>
  <si>
    <t xml:space="preserve">AM-03-26</t>
  </si>
  <si>
    <t xml:space="preserve">Use o Pirate Canvas na Fase 10 (MVP e primeiros usuários) como estrutura padrão de instrumentação de métricas.</t>
  </si>
  <si>
    <t xml:space="preserve">O próprio canvas diz que não serve antes de haver usuários (L2977). Está numa fase sem produto, recebe o link do Learning Card (L1926) e erra a fase do MVP (11, Vol. 4) e da escala (14 é Finanças).</t>
  </si>
  <si>
    <t xml:space="preserve">Use o Pirate Canvas nesta Fase 11 (MVP e primeiros usuários) como estrutura de instrumentação das métricas iniciais, implantando-o antes de colocar o produto no ar.</t>
  </si>
  <si>
    <t xml:space="preserve">Vol. 3, l. 1149</t>
  </si>
  <si>
    <t xml:space="preserve">O Pirate Canvas saiu da Fase 8 e vive só no Vol. 4, na Fase 11 certa (4:845). Persiste em 3:1149 o callout que descreve o Learning Card, mas linka o Pirate Canvas. E o título desse callout (3:1148) agora diz Fase 11.</t>
  </si>
  <si>
    <t xml:space="preserve">AM-03-08</t>
  </si>
  <si>
    <t xml:space="preserve">&gt; [!question] FMF Check da Fase 8</t>
  </si>
  <si>
    <t xml:space="preserve">Callout da Fase 9, com conteúdo da Fase 9, rotulado como Fase 8. O mesmo deslocamento existe em v02:4486 e v04:1540: resíduo da numeração antiga das fases.</t>
  </si>
  <si>
    <t xml:space="preserve">&gt; [!question] FMF Check da Fase 9: encaixe fundador-mercado (*founder-market fit*)</t>
  </si>
  <si>
    <t xml:space="preserve">O callout agora diz Fase 9 e traduz founder-market fit. Os rótulos irmãos também batem: 2:3399 está na Fase 6 e 4:1001 na Fase 12.</t>
  </si>
  <si>
    <t xml:space="preserve">AM-03-19</t>
  </si>
  <si>
    <t xml:space="preserve">O executor é você. Com apoio de designer (freelancer ou sócio) se tiver. Os participantes são oito a doze usuários do ICP, para testar protótipos. O decisor é você.</t>
  </si>
  <si>
    <t xml:space="preserve">O título (3206) promete sessões em que o melhor argumento vence o cargo mais alto. O corpo diz que o decisor é você, isto é, o cargo mais alto. Título e texto se contradizem.</t>
  </si>
  <si>
    <t xml:space="preserve">A seção de quem participa e quem decide saiu da Fase 9, junto com o título do melhor argumento contra o cargo mais alto. Nenhum dos dois aparece no livro. A fase passa do porquê (3:1812) direto aos sete passos (3:1827).</t>
  </si>
  <si>
    <t xml:space="preserve">FC-r1-juri-005</t>
  </si>
  <si>
    <t xml:space="preserve">A PlayKids, fundada em 2013 por Eric Acher, Marcelo Roque e Gabriel Borges em São Paulo (parte do grupo Movile)</t>
  </si>
  <si>
    <t xml:space="preserve">Eric Acher é conhecido como cofundador da gestora Monashees, não da PlayKids, que nasceu dentro da Movile. Os outros nomes e os cem milhões de downloads também pedem checagem.</t>
  </si>
  <si>
    <t xml:space="preserve">A PlayKids foi lançada pela Movile em junho de 2013. Nenhuma fonte a liga a Eric Acher, Marcelo Roque ou Gabriel Borges, e desde 2022 ela pertence à Sandbox &amp; Co, com a Movile minoritária.</t>
  </si>
  <si>
    <t xml:space="preserve">A PlayKids, aplicativo infantil criado dentro do grupo Movile em junho de 2013 (e integrado ao grupo internacional Sandbox &amp; Co em 2022)</t>
  </si>
  <si>
    <t xml:space="preserve">Os fundadores errados saíram, e a origem na Movile e a Sandbox &amp; Co batem com a fonte. Erro novo: o título diz caso real, 3:2002 chama a cena de ilustração (imagine) e 3:2004 afirma o redesenho como fato. Os cem milhões de downloads e 180 países seguem sem fonte.</t>
  </si>
  <si>
    <t xml:space="preserve">AM-03-04</t>
  </si>
  <si>
    <t xml:space="preserve">OPPORTUNITY 1 OPPORTUNITY 2 OPPORTUNITY 3...</t>
  </si>
  <si>
    <t xml:space="preserve">A árvore em ASCII (3531-3543) perdeu os espaços de alinhamento: barras e rótulos colaram à esquerda e o desenho não se lê.</t>
  </si>
  <si>
    <t xml:space="preserve">├─ OPORTUNIDADE 1 (dor no pedido)</t>
  </si>
  <si>
    <t xml:space="preserve">Os rótulos foram traduzidos e as linhas de solução e experimento ganharam espaços, mas as barras seguem coladas (| | | | e --- --- ---) e não ligam os nós. O desenho continua sem leitura e não virou Mermaid, embora o template de 3:2624 use Mermaid.</t>
  </si>
  <si>
    <t xml:space="preserve">AM-03-03</t>
  </si>
  <si>
    <t xml:space="preserve">Pré-PMF onde outcome ainda é ambíguo, Times que ainda não têm disciplina de discovery contínuo.</t>
  </si>
  <si>
    <t xml:space="preserve">OST e Continuous Discovery são 'essenciais' desta fase (3486-3487), mas as próprias fichas mandam guardá-los antes do PMF e em times pequenos (3594, 4034). Kano idem (3855). O leitor é pré-PMF.</t>
  </si>
  <si>
    <t xml:space="preserve">#### Framework: Kano Model (Noriaki Kano, 1984)</t>
  </si>
  <si>
    <t xml:space="preserve">Saíram a lista de essenciais e os avisos de quando deixar na gaveta, e a contradição sumiu. O CDH deixou de ser ficha e a OST ganhou template com o PadariaPro. Mas o Kano segue na Fase 9 sem aviso de estágio e pede 100+ respondentes (3:2358).</t>
  </si>
  <si>
    <t xml:space="preserve">AM-03-20</t>
  </si>
  <si>
    <t xml:space="preserve">Tristan Kromer, coach de inovação e autor do blog Grasshopper Herder, desenvolveu o MVP Canvas como resposta a uma frustração recorrente</t>
  </si>
  <si>
    <t xml:space="preserve">No Brasil o Canvas MVP mais citado é o de Paulo Caroli (Lean Inception), com outros blocos. A autoria de Kromer, a data (2013-2015) e a 'pergunta de Kromer' (4218) pedem fonte.</t>
  </si>
  <si>
    <t xml:space="preserve">O MVP Canvas apresentado a seguir sintetiza a tradição de validação enxuta de Eric Ries (*The Lean Startup*, 2011) e os quadros práticos de escopo difundidos por treinadores ágeis como Tristan Kromer (*Grasshopper Herder*)</t>
  </si>
  <si>
    <t xml:space="preserve">Vol. 3, l. 2525, Vol. 3, l. 2570, Vol. 4, l. 244</t>
  </si>
  <si>
    <t xml:space="preserve">O corpo diz que o canvas é síntese e cita o Canvas MVP de Caroli com seus blocos, sem a data. Persistem a autoria no título (3:2525), a tese de Kromer sem fonte (3:2570) e o link do Vol. 4 que fala em MVP Canvas de Tristan Kromer (4:244).</t>
  </si>
  <si>
    <t xml:space="preserve">AM-03-27</t>
  </si>
  <si>
    <t xml:space="preserve">A Wildlife Studios (São Paulo, one of the largest mobile game studios globally) testou em 2022</t>
  </si>
  <si>
    <t xml:space="preserve">Trecho em inglês no meio da frase, sinal de tradução esquecida.</t>
  </si>
  <si>
    <t xml:space="preserve">O trecho em inglês foi traduzido como sugerido. Não sobra no livro nenhuma frase parecida em inglês.</t>
  </si>
  <si>
    <t xml:space="preserve">AM-03-23</t>
  </si>
  <si>
    <t xml:space="preserve">A Oficina não traz modelo do entregável da fase (Dossiê de Solução), nem do roteiro de teste, nem da matriz DVS. Os dois templates são OST e story map, ferramentas de outro estágio.</t>
  </si>
  <si>
    <t xml:space="preserve">Vol. 3, l. 2620</t>
  </si>
  <si>
    <t xml:space="preserve">Entraram ficha de conceito, roteiro de 30 min e Dossiê do PadariaPro, mas numa segunda seção de templates, depois do Fechamento (3:2665). Falta a matriz DVS. A seção de 3:2620 segue com OST e story map e promete um Dossiê que não traz, título copiado em 3:759, 3:1704 e 3:3405.</t>
  </si>
  <si>
    <t xml:space="preserve">FC-r1-trib-007</t>
  </si>
  <si>
    <t xml:space="preserve">Com quinze a vinte respostas, plote as quatro curvas. A intersecção entre "caro" e "barato" indica a faixa de preço psicologicamente aceitável.</t>
  </si>
  <si>
    <t xml:space="preserve">No método, o cruzamento de "caro" com "barato" dá um ponto (preço de indiferença), não uma faixa. E 15 a 20 respostas geram curvas instáveis demais para traçar limites.</t>
  </si>
  <si>
    <t xml:space="preserve">No método de Van Westendorp, o cruzamento de 'barato' com 'caro' é o ponto de indiferença, um preço só. A faixa aceitável vai do cruzamento de 'barato demais' com 'não barato' ao de 'caro demais' com 'não caro'.</t>
  </si>
  <si>
    <t xml:space="preserve">No método de Van Westendorp, o cruzamento entre "barato" e "caro" aponta um único ponto (o preço de indiferença), enquanto a faixa de preço aceitável vai do cruzamento de "muito barato" com "não barato"</t>
  </si>
  <si>
    <t xml:space="preserve">Agora o cruzamento de barato com caro é o preço de indiferença, e a faixa vai de muito barato com não barato até muito caro com não caro. As 15 a 20 respostas viraram pista qualitativa. O Vol. 4 (4:5175) também acerta o ponto ótimo.</t>
  </si>
  <si>
    <t xml:space="preserve">FC-r1-juri-006</t>
  </si>
  <si>
    <t xml:space="preserve">Em meados da década de 2010, a Gupy nascia da ideia de Mariana Dias, Bruna Guimarães, e Robinson Idalgo de substituir processos tradicionais de recrutamento</t>
  </si>
  <si>
    <t xml:space="preserve">Quadro de fundadores a conferir. As fontes que conheço citam Mariana Dias, Bruna Guimarães, Guilherme Dias e Robson Ventura (2015). "Robinson Idalgo" parece nome trocado.</t>
  </si>
  <si>
    <t xml:space="preserve">A Gupy foi fundada em 2015 por Mariana Dias, Bruna Guimarães, Guilherme Dias e Robson Ventura. 'Robinson Idalgo' não consta.</t>
  </si>
  <si>
    <t xml:space="preserve">Em 2015, a Gupy nascia da ideia de Mariana Dias, Bruna Guimarães, Guilherme Dias e Robson Ventura de substituir processos tradicionais de recrutamento</t>
  </si>
  <si>
    <t xml:space="preserve">Vol. 1, l. 4717</t>
  </si>
  <si>
    <t xml:space="preserve">Os quatro fundadores e o ano batem com a fonte. Mas o Vol. 1, em trecho novo (1:4717), lista Robson Privado no lugar de Robson Ventura.</t>
  </si>
  <si>
    <t xml:space="preserve">AM-03-15</t>
  </si>
  <si>
    <t xml:space="preserve">Quando a Loggi expandiu de courier corporativo para entregas last-mile B2C em 2018, fez Empathy Map dos entregadores parceiros — não dos clientes finais.</t>
  </si>
  <si>
    <t xml:space="preserve">Caso real com ferramenta, persona, falas e três decisões de produto atribuídos à Loggi sem fonte. A data de 2018 e o próprio uso do Empathy Map precisam de confirmação.</t>
  </si>
  <si>
    <t xml:space="preserve">considere o caso ilustrativo de um aplicativo de entregas urbanas (inspirado na expansão de redes de *last-mile* como a Loggi a partir de 2018) que construiu o Mapa de Empatia dos motoboys parceiros</t>
  </si>
  <si>
    <t xml:space="preserve">Vol. 2, l. 1016, Vol. 2, l. 229</t>
  </si>
  <si>
    <t xml:space="preserve">O exemplo foi para o Vol. 2 e virou caso ilustrativo inspirado na Loggi. Mas o título (2:1016) ainda diz Loggi, persona Carlos motoboy (2018), os quadrantes citam o app e o atendente da Loggi, 2:1029 narra três ajustes como fato e 2:229 remete ao exemplo da Loggi.</t>
  </si>
  <si>
    <t xml:space="preserve">AM-03-05</t>
  </si>
  <si>
    <t xml:space="preserve">**Antecede o BMC/Lean** (Canvas: Business Model Canvas (Alexander Osterwalder, 2010) (Fase 9)/2):</t>
  </si>
  <si>
    <t xml:space="preserve">Remissão corrompida ("(Fase 9)/2"), sem link e com parênteses aninhados. No Vol. 2 a mesma frase traz "(Fase 5)/2".</t>
  </si>
  <si>
    <t xml:space="preserve">O parágrafo de como o Empathy Map conversa com o resto da Oficina saiu do Vol. 3 e também do Vol. 2, junto com a remissão corrompida. Não resta no livro nenhum padrão (Fase N)/2.</t>
  </si>
  <si>
    <t xml:space="preserve">AM-03-07</t>
  </si>
  <si>
    <t xml:space="preserve">Capítulo 2 — Sistema de Níveis de Maturidade por Dimensão]]:** Como avaliar se Problema, Persona, Proposta de Valor, Canal e Modelo estão no nível de evidência exigido</t>
  </si>
  <si>
    <t xml:space="preserve">Os rótulos não batem com os capítulos: o 2 trata de gates (Problem Core, Scale Levers) e o 3 de TRL e CRL. "Níveis de maturidade" e "Gates de evidência" parecem trocados ou antigos.</t>
  </si>
  <si>
    <t xml:space="preserve">Estes dois capítulos instalam o rigor do método científico no negócio e unificam a régua de maturidade (TRL/CRL), os *gates* de evidência e o fechamento disciplinado de cada fase (*Committed Next Move*).</t>
  </si>
  <si>
    <t xml:space="preserve">Os antigos Caps. 2 a 4 viraram o Cap. 2 e a lista com rótulos trocados saiu. A abertura da parte agora descreve os dois capítulos reais, e nenhum rótulo antigo (Níveis de Maturidade, Gates de Evidência) sobrevive no livro.</t>
  </si>
  <si>
    <t xml:space="preserve">AM-03-12</t>
  </si>
  <si>
    <t xml:space="preserve">Em Curitiba, Henrique estava desenvolvendo um novo aditivo biotecnológico para fermentação em usinas de etanol, enquanto seu primo Lucas</t>
  </si>
  <si>
    <t xml:space="preserve">Henrique é engenheiro mecânico que vende hardware e software para usinas, não desenvolvedor de aditivo biotecnológico. E vira primo de Lucas, parentesco que só existe aqui na coleção.</t>
  </si>
  <si>
    <t xml:space="preserve">Em um encontro de fundadores em Curitiba, Henrique contava como estava desenvolvendo seu sistema de sensores para dosar antibiótico automaticamente nas dornas de fermentação de usinas de etanol, enquanto o amigo Lucas</t>
  </si>
  <si>
    <t xml:space="preserve">Vol. 3, l. 3537, Vol. 3, l. 3539</t>
  </si>
  <si>
    <t xml:space="preserve">O primeiro parágrafo segue a sugestão: sensores que dosam antibiótico, encontro de fundadores e o amigo Lucas. Mas a cena continua com olhou bem nos olhos do primo (3:3537), e Henrique fala do meu aditivo e do chatbot de Lucas na corretora (3:3539).</t>
  </si>
  <si>
    <t xml:space="preserve">AM-03-28</t>
  </si>
  <si>
    <t xml:space="preserve">### Fase 2 do framework — Problem Core (deal-breakers)</t>
  </si>
  <si>
    <t xml:space="preserve">Não existe "Fase 1 do framework". O texto anuncia "estrutura em duas fases" (5838) e entrega três, numeradas 2, 3 e 4, num capítulo que também fala das Fases 5 e 11 do manual.</t>
  </si>
  <si>
    <t xml:space="preserve">### Bloco 1 do framework: Problem Core (filtros eliminatórios)</t>
  </si>
  <si>
    <t xml:space="preserve">Vol. 3, l. 3806, Vol. 3, l. 3845</t>
  </si>
  <si>
    <t xml:space="preserve">O texto anuncia três blocos e o primeiro título virou Bloco 1. Mas os outros seguem como Fase 3 do framework (3:3806) e Fase 4 do framework (3:3845), embora o corpo fale em Bloco 2. Erro novo em 3:3781: diz dezessete gates, mas são 15 (4, 6 e 5).</t>
  </si>
  <si>
    <t xml:space="preserve">AM-03-18</t>
  </si>
  <si>
    <t xml:space="preserve">"Modelos transformer escalam com compute" era contrarian em 2015.</t>
  </si>
  <si>
    <t xml:space="preserve">Anacronismo. A arquitetura Transformer foi publicada em 2017 ("Attention Is All You Need"). Em 2015 não havia modelo transformer para escalar.</t>
  </si>
  <si>
    <t xml:space="preserve">"Redes neurais profundas continuarão ganhando capacidade previsível conforme escalarmos dados e poder de computação" era uma tese contrarian em 2015 (reforçada a partir de 2017 com a arquitetura Transformer)</t>
  </si>
  <si>
    <t xml:space="preserve">A tese foi trocada pela versão sugerida, com redes neurais em 2015 e a arquitetura Transformer datada de 2017. Nenhum outro anacronismo de transformer no livro.</t>
  </si>
  <si>
    <t xml:space="preserve">FC-r1-caso-015</t>
  </si>
  <si>
    <t xml:space="preserve">Já uma startup de biotech pode estar em TRL 3, mesmo após cinco anos de operação. Se estiver em ensaios clínicos.</t>
  </si>
  <si>
    <t xml:space="preserve">Na escala biomédica usada por agências americanas (HHS e DoD), ensaio clínico corresponde a TRL 6 a 8. Quem está em ensaio clínico não está em TRL 3. E a frase foi partida ao meio.</t>
  </si>
  <si>
    <t xml:space="preserve">Na escala biomédica do Departamento de Defesa dos EUA, TRL 3 é prova de conceito inicial em laboratório ou animal, TRL 6 é o ensaio clínico de fase 1 e TRL 7 cobre as fases 2 e 3.</t>
  </si>
  <si>
    <t xml:space="preserve">Já uma startup de biotech pode levar cinco anos de operação para avançar do TRL 3 (prova de conceito experimental em laboratório ou modelo animal) ao TRL 6, quando se iniciam os ensaios clínicos de Fase 1 em humanos</t>
  </si>
  <si>
    <t xml:space="preserve">A frase não está mais partida e põe a Fase 1 clínica no TRL 6, como a fonte. Mas acrescenta que as Fases 2 e 3 correspondem aos TRLs 7 e 8, e a referência põe as duas no TRL 7. Vale conferir.</t>
  </si>
  <si>
    <t xml:space="preserve">AM-03-09</t>
  </si>
  <si>
    <t xml:space="preserve">Piloto em andamento com cliente real (equivalente a final da [[#FASE 10 — TESTES DE SOLUÇÃO E USABILIDADE|Fase 10]]/10). |</t>
  </si>
  <si>
    <t xml:space="preserve">"Fase 10/10" é resíduo de renumeração, como "Fase 7/8" na 6046. E a ordem se inverte: CRL 4 fica na Fase 11 (MVP) em curso e CRL 5, nível acima, cai no fim da Fase 10, antes do MVP.</t>
  </si>
  <si>
    <t xml:space="preserve">| CRL 5 | Piloto pago em andamento com cliente real (equivalente à Fase 11, MVP em operação no Vol. 4; já o encerramento da Fase 10 corresponde ao CRL 4). |</t>
  </si>
  <si>
    <t xml:space="preserve">Vol. 3, l. 3958, Vol. 3, l. 3959</t>
  </si>
  <si>
    <t xml:space="preserve">Saiu o Fase 10/10 e o CRL 5 foi para a Fase 11 com piloto pago. Persistem o Fase 7/8 no CRL 3 (3:3958) e o CRL 4 posto na Fase 11 em curso (3:3959), contra o fim da Fase 10 dito em 3:3960. Erro novo: 3:3950 promete escala de 1 a 9, e a tabela para no CRL 7.</t>
  </si>
  <si>
    <t xml:space="preserve">C7-010</t>
  </si>
  <si>
    <t xml:space="preserve">Prefira subestimar TRL, ou CRL, na primeira submissão. Você pode argumentar na entrevista que acabou de validar o salto para o próximo nível.</t>
  </si>
  <si>
    <t xml:space="preserve">Contradiz o parágrafo anterior: subestimar também desalinha e exclui de edital com TRL mínimo. Em edital público, a autodeclaração tem peso formal. "Argumentar que acabou de validar" beira a má-fé.</t>
  </si>
  <si>
    <t xml:space="preserve">Na dúvida entre dois níveis que estejam dentro da faixa elegível, declare o nível mais conservador já comprovado por laudo ou piloto e apresente no plano de trabalho as evidências que serão geradas para alcançar o nível seguinte.</t>
  </si>
  <si>
    <t xml:space="preserve">A dica manda conferir a faixa mínima e máxima do edital e, na dúvida, declarar o nível já comprovado com plano de evidências. Sumiu o argumentar na entrevista. Agora concorda com o parágrafo de 3:3982 sobre avaliação honesta.</t>
  </si>
  <si>
    <t xml:space="preserve">AM-03-06</t>
  </si>
  <si>
    <t xml:space="preserve">&gt; L desdobra o framework Antler como lente transversal.</t>
  </si>
  <si>
    <t xml:space="preserve">Bastidor vazou: o callout se chama "Relacao com F" e começa com "L desdobra". F e L são códigos internos de capítulo, sem acento e sem sentido para o leitor.</t>
  </si>
  <si>
    <t xml:space="preserve">&gt; Este capítulo aprofunda o framework da Antler (*Idea → Wedge → Scale*) como lente transversal.</t>
  </si>
  <si>
    <t xml:space="preserve">Vol. 3, l. 3548</t>
  </si>
  <si>
    <t xml:space="preserve">O código interno sumiu e o texto segue a sugestão. Erro novo: o título do callout (3:4067) diz Relação com o Capítulo 5 (Marketplaces), mas o corpo remete ao Cap. 1, e Marketplaces é o Cap. 4. Em 3:3548 o par do Cap. 1 diz Aqui ele e mencionado, la e desdobrado, sem acentos.</t>
  </si>
  <si>
    <t xml:space="preserve">AM-03-29</t>
  </si>
  <si>
    <t xml:space="preserve">CEO, em estratégia, como dono do risco de plataforma. Dedicated relationship, ou partnerships manager (gerente de parcerias), com plataforma-chave em escala.</t>
  </si>
  <si>
    <t xml:space="preserve">A seção inteira são dois fragmentos sem verbo, com inglês solto. O título promete "fundadores orquestrando incentivos econômicos, liquidez geográfica e ferramentas de retenção".</t>
  </si>
  <si>
    <t xml:space="preserve">Vol. 3, l. 4240</t>
  </si>
  <si>
    <t xml:space="preserve">A seção Fundadores orquestrando incentivos, com os dois fragmentos sem verbo, saiu do Cap. 4, que vai da abertura direto a Quebrando o ovo-e-galinha (3:4214). Os fragmentos não aparecem no livro. O estilo telegráfico com inglês persiste perto, em Mitigações (3:4240).</t>
  </si>
  <si>
    <t xml:space="preserve">AM-03-14</t>
  </si>
  <si>
    <t xml:space="preserve">&gt; Tratar os dois lados como se fossem equivalentes. Em prática.</t>
  </si>
  <si>
    <t xml:space="preserve">"Em prática." é frase truncada. "Operação madura requer." (6510) também termina sem objeto.</t>
  </si>
  <si>
    <t xml:space="preserve">&gt; Erro recorrente: tratar oferta e demanda como se tivessem o mesmo peso. Na prática, um dos lados é sempre o lado mais escasso (*hard side*) e precisa concentrar o esforço inicial.</t>
  </si>
  <si>
    <t xml:space="preserve">Vol. 3, l. 4364</t>
  </si>
  <si>
    <t xml:space="preserve">As duas frases agora fecham: o lado mais escasso concentra o esforço, e uma operação madura exige quatro camadas de proteção (3:4364). Erro novo: a lista que segue tem cinco itens (KYC, pagamento na plataforma, escrow, reviews e time antifraude).</t>
  </si>
  <si>
    <t xml:space="preserve">FC-r1-caso-016</t>
  </si>
  <si>
    <t xml:space="preserve">Empresa de produto de software (SaaS B2B) vende em múltiplo de cinco a quinze vezes receita. Plataforma que alcança escala vende em dez a trinta vezes receita</t>
  </si>
  <si>
    <t xml:space="preserve">Múltiplos da bolha de 2020 e 2021. Em 2025 e 2026, Uber e Mercado Livre negociam perto de 3 a 6 vezes a receita, e SaaS privado brasileiro fica bem abaixo de 5. O número sustenta a tese do capítulo.</t>
  </si>
  <si>
    <t xml:space="preserve">Em 26/12/2025 a mediana das empresas de software em nuvem listadas nos EUA valia 4,7 vezes a receita projetada para 12 meses, abaixo do piso de cinco vezes do livro.</t>
  </si>
  <si>
    <t xml:space="preserve">Vol. 5, l. 6050</t>
  </si>
  <si>
    <t xml:space="preserve">Os múltiplos de SaaS (5 a 15 vezes) e de plataforma (10 a 30) saíram com o antigo Cap. 7, e o Cap. 4 fundido não os repete. Mas o Vol. 5 (5:6050) dá 6 a 12 vezes o ARR para SaaS growth em 2025 e 5 a 10 para maduras, acima da mediana de 4,7 da fonte.</t>
  </si>
  <si>
    <t xml:space="preserve">FC-r1-fina-009</t>
  </si>
  <si>
    <t xml:space="preserve">Mercado Livre é a plataforma brasileira que resistiu mais tempo.</t>
  </si>
  <si>
    <t xml:space="preserve">O Mercado Livre é argentino, fundado em Buenos Aires em 1999. A 6628 diz que levou "quase vinte anos para estabilizar", mas a empresa já dava lucro quando abriu capital, em 2007.</t>
  </si>
  <si>
    <t xml:space="preserve">O Mercado Livre é argentino, começou a operar na Argentina em agosto de 1999 e tem sede em Buenos Aires. Teve prejuízo de 1999 até 2004 e abriu capital na Nasdaq em agosto de 2007.</t>
  </si>
  <si>
    <t xml:space="preserve">Vol. 2, l. 5949, Vol. 5, l. 1929, Vol. 6, l. 6993, Vol. 10, l. 10927</t>
  </si>
  <si>
    <t xml:space="preserve">A frase saiu com os exemplos do antigo Cap. 7, e o quase vinte anos para estabilizar também. Mas o livro ainda trata o Mercado Livre como brasileiro em 2:5949, 5:1929, 6:6993 e 10:10927. Só o Vol. 10 (10:513) o põe certo em Buenos Aires.</t>
  </si>
  <si>
    <t xml:space="preserve">FC-r1-caso-017</t>
  </si>
  <si>
    <t xml:space="preserve">99 entrou em mercado com Uber já estabelecido.</t>
  </si>
  <si>
    <t xml:space="preserve">A 99 nasceu em 2012 como app de táxi, e a Uber chegou ao Brasil em 2014. Só o 99POP, de 2016, entrou com a Uber já forte no carro particular.</t>
  </si>
  <si>
    <t xml:space="preserve">A 99 nasceu em junho de 2012 como app de táxi, e a Uber só começou no Brasil em 2014, no Rio. O 99POP, com motoristas particulares, veio em agosto de 2016, e a Didi comprou a 99 em janeiro de 2018.</t>
  </si>
  <si>
    <t xml:space="preserve">A frase da 99 entrando com a Uber já estabelecida saiu com o antigo Cap. 7. Onde a 99 aparece agora, a cronologia bate: Uber no Brasil em 2014 (9:5359), 99POP em 2016 (4:7211) e compra pela Didi em janeiro de 2018 (9:5362).</t>
  </si>
  <si>
    <t xml:space="preserve">AM-03-16</t>
  </si>
  <si>
    <t xml:space="preserve">Seguro embutido em venda de produto (ConsigaPar dentro do Magazine Luiza)</t>
  </si>
  <si>
    <t xml:space="preserve">Nomes não reconhecíveis ou mal atribuídos: "ConsigaPar" no seguro do Magalu, que opera com a Luizaseg, "Smartbill" como emissor fiscal brasileiro (6834) e "Hiandros e Evino" no atacado (6804).</t>
  </si>
  <si>
    <t xml:space="preserve">Seguro de garantia estendida embutido no varejo (como a Luizaseg nas lojas do Magazine Luiza), crédito embutido em checkout (Creditas via parceiros).</t>
  </si>
  <si>
    <t xml:space="preserve">Vol. 3, l. 4451</t>
  </si>
  <si>
    <t xml:space="preserve">ConsigaPar virou Luizaseg e Smartbill virou eNotas e NFE.io. Persiste em 3:4451 a frase de que Hiandros e Evino vendem atacado para restaurantes e bares. E a Luizaseg agora ilustra dois arquétipos, o habilitador (3:4481) e o embutido (3:4485).</t>
  </si>
  <si>
    <t xml:space="preserve">AM-03-30</t>
  </si>
  <si>
    <t xml:space="preserve">- **OSS users → aware of commercial**: footer, docs, repo, product-led discovery.</t>
  </si>
  <si>
    <t xml:space="preserve">O corpo do capítulo é esqueleto de anotações: tópicos com "Ex:", setas e frases inteiras em inglês. O título da 7007 promete o Buyer-Based Open Core, que nunca é explicado. Lucas e Marina não voltam.</t>
  </si>
  <si>
    <t xml:space="preserve">- **Da comunidade aberta para a versão comercial**: no conector de Lucas e Marina, o desenvolvedor baixa o núcleo em licença Apache 2.0 pelo GitHub para rodar em ambiente local</t>
  </si>
  <si>
    <t xml:space="preserve">A linha virou prosa com o conector de Lucas e Marina e explica o Buyer-Based Open Core (3:4680). O resto do corpo segue em tópicos com inglês e setas, como Self-serve tier paid, Cloud providers stealing, OSS → SaaS → IPO e Events e conferences (3:4650 a 4697).</t>
  </si>
  <si>
    <t xml:space="preserve">C7-011</t>
  </si>
  <si>
    <t xml:space="preserve">Audite sua tabela de funcionalidades e mova imediatamente qualquer item de</t>
  </si>
  <si>
    <t xml:space="preserve">Tirar do aberto o que já era aberto é o movimento que mais gera fork e revolta da comunidade. O Ritual manda fazer isso "imediatamente", e o capítulo não avisa do risco.</t>
  </si>
  <si>
    <t xml:space="preserve">já nasce exclusivamente no plano Enterprise/Cloud pago, sem jamais fechar funcionalidades que já haviam sido entregues à comunidade aberta.</t>
  </si>
  <si>
    <t xml:space="preserve">O Ritual agora manda definir a fronteira antes do código novo e proíbe fechar o que já foi aberto, como sugerido. Concorda com a tabela de licenças (3:4666), que cita os forks OpenTofu e Valkey, e com a Permissão, que fala em manter fechado o corporativo.</t>
  </si>
  <si>
    <t xml:space="preserve">AM-03-01</t>
  </si>
  <si>
    <t xml:space="preserve">A capacidade salta de 10 para 60 clientes por analista</t>
  </si>
  <si>
    <t xml:space="preserve">Com 70% automatizado, o analista atende cerca de 3,3 vezes mais, não 6. A conta do Mês 1 (7225) esquece o custo de entregar a mensalidade. E custo de 20% (7259) dá margem de 80%, acima da Etapa 3.</t>
  </si>
  <si>
    <t xml:space="preserve">A capacidade operacional salta de 10 para cerca de 30 clientes por analista, elevando a margem bruta para **60% a 75%**</t>
  </si>
  <si>
    <t xml:space="preserve">Vol. 3, l. 4822</t>
  </si>
  <si>
    <t xml:space="preserve">Os três pontos foram ajustados: 10 para cerca de 30 clientes, o Mês 1 desconta R$ 1.800 de entrega e fecha em R$ 1.200 (3:4860) e a regra de 3:4894 pede custo de 25% a 40%. Mas a tabela de 3:4822 ainda diz que um operador gerencia 5x a 10x mais contas.</t>
  </si>
  <si>
    <t xml:space="preserve">C7-012</t>
  </si>
  <si>
    <t xml:space="preserve">injeta **R$ 350.000 de caixa imediato** — uma rodada *Pre-Seed* inteira com **0% de diluição no cap table**.</t>
  </si>
  <si>
    <t xml:space="preserve">Anuidade antecipada não é rodada: é receita diferida, com doze meses de entrega devidos, imposto sobre a nota e risco de devolução se a entrega falhar. A antecipação do cartão também tem custo.</t>
  </si>
  <si>
    <t xml:space="preserve">Atenção contábil e operacional: anuidade antecipada não é aporte de capital livre, mas **receita diferida (passivo de entrega)**.</t>
  </si>
  <si>
    <t xml:space="preserve">Saiu a rodada Pre-Seed com 0% de diluição. O texto diz que a anuidade é receita diferida, com doze meses de entrega, tributo na nota e devolução proporcional, e desconta a taxa de antecipação do cartão. Concorda com o Vol. 5 (5:1685 e 5:1984).</t>
  </si>
  <si>
    <t xml:space="preserve">C7-013</t>
  </si>
  <si>
    <t xml:space="preserve">cabendo ao CONTRATANTE apenas licença não-exclusiva de uso durante a vigência contratual.</t>
  </si>
  <si>
    <t xml:space="preserve">Cláusula "obrigatória" sem revisão jurídica. Métodos e algoritmos não têm proteção autoral (Lei 9.610, art. 8º). Licença que morre com o contrato trava a venda. O Vol. 8 (2051) contradiz o art. 4º.</t>
  </si>
  <si>
    <t xml:space="preserve">*(Minuta ilustrativa de ponto de partida; revise sempre com advogado especializado em propriedade intelectual e contratos de tecnologia antes de assinar.)*</t>
  </si>
  <si>
    <t xml:space="preserve">A minuta virou ponto de partida a revisar com advogado, separa código (Lei 9.609) de métodos (segredo de negócio, art. 8º da Lei 9.610) e dá ao cliente uso perpétuo dos entregáveis. O Vol. 8 (8:1294) agora diz salvo estipulação em contrário, e os dois lados concordam.</t>
  </si>
  <si>
    <t xml:space="preserve">FC-r1-trib-008</t>
  </si>
  <si>
    <t xml:space="preserve">gera **R$ 9 milhões por ano em dividendos limpos** para os fundadores</t>
  </si>
  <si>
    <t xml:space="preserve">Desde janeiro de 2026, a lei da reforma do IR (Lei 15.270/2025) retém 10% sobre dividendos acima de R$ 50 mil por mês por sócio e cria imposto mínimo para alta renda. "Dividendos limpos" envelheceu.</t>
  </si>
  <si>
    <t xml:space="preserve">Desde 2026, dividendos acima de R$ 50 mil no mês da mesma empresa a cada sócio sofrem retenção de 10% sobre o total. Quem recebe mais de R$ 600 mil por ano entra no imposto mínimo, que chega a 10% a partir de R$ 1,2 milhão.</t>
  </si>
  <si>
    <t xml:space="preserve">gera **R$ 9 milhões por ano de lucro distribuível** aos fundadores (sujeitos, desde janeiro de 2026 pela Lei 15.270/2025, à retenção de 10% na fonte para dividendos acima de R$ 50 mil mensais por empresa</t>
  </si>
  <si>
    <t xml:space="preserve">Vol. 9, l. 4966</t>
  </si>
  <si>
    <t xml:space="preserve">Dividendos limpos virou lucro distribuível sujeito à retenção de 10% acima de R$ 50 mil por mês e ao imposto mínimo acima de R$ 600 mil, com remissão ao Cap. 2 do Vol. 5. Mas o Vol. 9 (9:4966) ainda chama de isentos os dividendos da holding após a venda.</t>
  </si>
  <si>
    <t xml:space="preserve">AM-04-25</t>
  </si>
  <si>
    <t xml:space="preserve">O executor é você. Com time técnico (interno, terceirizado, ou sócio). Os participantes são dez a cinquenta usuários pioneiros. O decisor é você.</t>
  </si>
  <si>
    <t xml:space="preserve">Resíduo do 5W1H sob títulos dramáticos: O quê (169), Por quê (176), Quando (257), Quem (261), Como (265). O título promete onboarding de luva branca e logs ao vivo, o corpo tem três frases de ficha.</t>
  </si>
  <si>
    <t xml:space="preserve">A jornada desses doze pilotos pagos de Lucas e Marina atravessa toda esta Fase 11</t>
  </si>
  <si>
    <t xml:space="preserve">As fichas O quê, Quando e Quem, com os títulos de luva branca e logs ao vivo, saíram. A abertura agora acompanha Lucas e Marina nas oito a doze semanas, a hora de começar está na linha 241 e o onboarding pelos fundadores no Passo 4.</t>
  </si>
  <si>
    <t xml:space="preserve">FC-r1-fina-010</t>
  </si>
  <si>
    <t xml:space="preserve">Baseado em entrevistas, no S-1, e em cobertura pública.</t>
  </si>
  <si>
    <t xml:space="preserve">A StoneCo, sediada em Cayman, registrou o IPO no formulário F-1, não S-1. 'Entrevistas' sem nome não se conferem, e os US$ 9,9 bilhões no primeiro pregão (388) pedem fonte.</t>
  </si>
  <si>
    <t xml:space="preserve">A StoneCo, constituída nas Ilhas Cayman, registrou o IPO no Form F-1, arquivado em 1/10/2018. No primeiro pregão, em 25/10/2018, o valor de mercado passou de US$ 9,9 bilhões.</t>
  </si>
  <si>
    <t xml:space="preserve">Reconstrução ilustrativa a partir do prospecto de IPO da StoneCo na SEC (Form F-1, arquivado em outubro de 2018 por ser constituída nas Ilhas Cayman)</t>
  </si>
  <si>
    <t xml:space="preserve">S-1 virou Form F-1, com Cayman e a estreia em 25/10/2018, e as entrevistas sem nome saíram. Ponto à parte: o Vol. 6 (317) dá cerca de US$ 9,0 bi no fechamento do primeiro pregão, contra os US$ 9,9 bi daqui e da checagem.</t>
  </si>
  <si>
    <t xml:space="preserve">AM-04-04</t>
  </si>
  <si>
    <t xml:space="preserve">Use o MVP Canvas na Fase 8 (prototipagem e MVP) como artefato de entrada — antes de qualquer construção.</t>
  </si>
  <si>
    <t xml:space="preserve">Numeração antiga: prototipagem é a Fase 9 e MVP é a 11. Contradiz a linha 270, que manda preencher o canvas nesta fase antes do código.</t>
  </si>
  <si>
    <t xml:space="preserve">Use o MVP Canvas no Passo 7 desta Fase 9 (para transformar o conceito escolhido em protótipo testável) e novamente na</t>
  </si>
  <si>
    <t xml:space="preserve">O canvas foi para o Vol. 3 (Fase 9). O uso agora diz Fase 9 e de novo na Fase 11, antes do MVP em produção, como pedia a sugestão, e concorda com a dica do Vol. 4 (244). Não sobrou menção a Fase 8 para prototipagem.</t>
  </si>
  <si>
    <t xml:space="preserve">AM-04-27</t>
  </si>
  <si>
    <t xml:space="preserve">Trecho em inglês no meio da frase, tradução esquecida. O mesmo erro está na cópia do Vol. 3 (v03:4222).</t>
  </si>
  <si>
    <t xml:space="preserve">A Wildlife Studios, fundada em São Paulo e um dos maiores estúdios de jogos para celular do mundo, testou em 2022</t>
  </si>
  <si>
    <t xml:space="preserve">A cópia do Vol. 4 saiu e o caso ficou só no Vol. 3, já traduzido. Nenhum resto do inglês no livro. A frase ganhou uma menção nova ao ECA Digital sobre loot boxes, que vale conferir.</t>
  </si>
  <si>
    <t xml:space="preserve">FC-r1-fina-011</t>
  </si>
  <si>
    <t xml:space="preserve">LTV dividido por CAC maior ou igual a três vezes (abaixo disso, custa mais adquirir do que o cliente vale).</t>
  </si>
  <si>
    <t xml:space="preserve">Explicação errada: com LTV/CAC de 2, o cliente vale o dobro do que custou. Só abaixo de 1 a aquisição dá prejuízo. As três réguas, chamadas de inegociáveis, não têm fonte.</t>
  </si>
  <si>
    <t xml:space="preserve">LTV/CAC acima de 3 é a meta de David Skok para um SaaS saudável. Só abaixo de 1 o custo de adquirir supera o valor do cliente.</t>
  </si>
  <si>
    <t xml:space="preserve">LTV dividido por CAC maior ou igual a três vezes (abaixo de 1x custa mais adquirir do que o cliente gera; entre 1x e 3x sobra pouca margem para pagar a estrutura fixa e financiar o crescimento)</t>
  </si>
  <si>
    <t xml:space="preserve">A explicação agora diz que só abaixo de 1x a aquisição custa mais do que o cliente gera, e que entre 1x e 3x sobra pouca margem. As três réguas ganharam origem: benchmarks de SaaS popularizados por David Skok. Sem repetição do erro no livro.</t>
  </si>
  <si>
    <t xml:space="preserve">AM-04-13</t>
  </si>
  <si>
    <t xml:space="preserve">Modelos óbvios têm concorrência saudando. Não são defensáveis por FMF.</t>
  </si>
  <si>
    <t xml:space="preserve">"Concorrência saudando" não tem sentido, provável corrupção de "sobrando". "Defensáveis por FMF" fica opaco.</t>
  </si>
  <si>
    <t xml:space="preserve">Modelos óbvios atraem concorrência de sobra, e o conhecimento acumulado do fundador (FMF) não basta para protegê-los.</t>
  </si>
  <si>
    <t xml:space="preserve">A frase corrompida foi reescrita quase como a sugestão, e FMF ficou explicado no próprio trecho.</t>
  </si>
  <si>
    <t xml:space="preserve">AM-04-05</t>
  </si>
  <si>
    <t xml:space="preserve">avance para Fase 12 só para confirmar e medir; siga para Fase 13/14 em paralelo.</t>
  </si>
  <si>
    <t xml:space="preserve">Deveria ser Fase 13 (PMF) e Fases 14 e 15 (capital e máquina de crescimento).</t>
  </si>
  <si>
    <t xml:space="preserve">avance para a Fase 13 para confirmar e medir o PMF, e prepare a passagem para as Fases 14 e 15 (captação e escala) em paralelo.</t>
  </si>
  <si>
    <t xml:space="preserve">A numeração foi corrigida: Fase 13 para o PMF e Fases 14 e 15 para captação e escala. Os outros três cenários do quadro também usam a numeração nova.</t>
  </si>
  <si>
    <t xml:space="preserve">AM-04-03</t>
  </si>
  <si>
    <t xml:space="preserve">Use o Risk Canvas na Fase 11 (modelo de negócio) como check-up antes de comprometer recursos significativos</t>
  </si>
  <si>
    <t xml:space="preserve">Modelo de negócio é a Fase 12, onde o canvas está.</t>
  </si>
  <si>
    <t xml:space="preserve">Use o Risk Canvas nesta Fase 12 (validação do modelo de negócio) como check-up antes de comprometer recursos significativos</t>
  </si>
  <si>
    <t xml:space="preserve">Agora diz Fase 12, a fase em que o canvas está (1741).</t>
  </si>
  <si>
    <t xml:space="preserve">AM-04-21</t>
  </si>
  <si>
    <t xml:space="preserve">A Méliuz (cashback e cupons, listada na B3 em 2020) decidiu expandir para cartão de crédito próprio com Banco Inter. O Risk Canvas antes da decisão:</t>
  </si>
  <si>
    <t xml:space="preserve">Salvo engano, o cartão Méliuz saiu com o Banco Pan, e antes do IPO. A tabela com scores, donos e cláusula de exclusividade é reconstrução apresentada como fato, e 1884 e 2654 dizem o que o time viu.</t>
  </si>
  <si>
    <t xml:space="preserve">expandiu para oferta de cartão de crédito co-branded (lançado em 2019 em parceria com o Banco Pan, antes da aquisição do Acesso Bank)</t>
  </si>
  <si>
    <t xml:space="preserve">Vol. 4, l. 1806, Vol. 4, l. 1811</t>
  </si>
  <si>
    <t xml:space="preserve">A abertura troca o parceiro por Banco Pan, data o lançamento em 2019 e rotula a tabela como reconstrução. Mas a tabela segue citando o Inter (1806 e 1811), o título ainda diz 2020 e o texto após a tabela (1815) ainda narra o que o time via.</t>
  </si>
  <si>
    <t xml:space="preserve">AM-04-01</t>
  </si>
  <si>
    <t xml:space="preserve">subgraph PMF["Product-Market Fit&lt;br/&gt;(Fase 12)"]</t>
  </si>
  <si>
    <t xml:space="preserve">No diagrama, PMF aparece como Fase 12. É a 13.</t>
  </si>
  <si>
    <t xml:space="preserve">subgraph PMF["Product-Market Fit&lt;br/&gt;(Fase 13)"]</t>
  </si>
  <si>
    <t xml:space="preserve">Vol. 4, l. 1892, Vol. 4, l. 1896</t>
  </si>
  <si>
    <t xml:space="preserve">O PMF virou Fase 13 no diagrama. Seguem as outras duas pontas da sugestão: Escala (Fase 14) em vez de Fases 14 e 15 (1892) e Rule of 40 positivo em vez de igual ou acima de 40 (1896).</t>
  </si>
  <si>
    <t xml:space="preserve">AM-04-28</t>
  </si>
  <si>
    <t xml:space="preserve">Sean Ellis acima de quarenta por cento, *e* retenção estabilizada, *e* crescimento semanal de cinco por cento ou mais por oito ou mais semanas, é PMF confirmado.</t>
  </si>
  <si>
    <t xml:space="preserve">Ao menos seis definições de "PMF confirmado" que não batem: diagrama (2758), três testes (2821), faixas Sean Ellis (2862), esta regra, scorecard (3104), checklist (3136), definição final (3252).</t>
  </si>
  <si>
    <t xml:space="preserve">Vol. 4, l. 2235, Vol. 4, l. 2267, Vol. 4, l. 2353, Vol. 4, l. 2944</t>
  </si>
  <si>
    <t xml:space="preserve">Segue sem régua mestra. A regra (2087) e o fechamento (2944) chamam de dimensões do scorecard conjuntos que não batem com a tabela (2237 a 2244), o checklist (2267) exige 12 critérios simultâneos e a Definição operacional (2353) ainda fecha a fase com quatro sinais.</t>
  </si>
  <si>
    <t xml:space="preserve">AM-04-02</t>
  </si>
  <si>
    <t xml:space="preserve">Hipóteses a testar nas Fases 13 e 14.</t>
  </si>
  <si>
    <t xml:space="preserve">Expandir para a América Latina e subir o tíquete são hipóteses pós-PMF, das Fases 14 e 15. A 13 é a fase em que o caso está. Numeração antiga.</t>
  </si>
  <si>
    <t xml:space="preserve">Hipóteses de expansão pós-PMF a testar nas Fases 14 e 15.</t>
  </si>
  <si>
    <t xml:space="preserve">Agora diz Fases 14 e 15 e chama as hipóteses de expansão pós-PMF.</t>
  </si>
  <si>
    <t xml:space="preserve">AM-04-10</t>
  </si>
  <si>
    <t xml:space="preserve">Para declarar PMF com confiança, você precisa de evidência em pelo menos 4 das 6 dimensões.</t>
  </si>
  <si>
    <t xml:space="preserve">Trinta linhas depois (3136), o checklist diz que o PMF chega quando os doze critérios estão cumpridos "simultaneamente". As duas regras de decisão se contradizem.</t>
  </si>
  <si>
    <t xml:space="preserve">Para declarar PMF com confiança no segmento medido, você precisa aprovar pelo menos 4 das 6 dimensões abaixo</t>
  </si>
  <si>
    <t xml:space="preserve">Vol. 4, l. 2267</t>
  </si>
  <si>
    <t xml:space="preserve">O scorecard agora chama o checklist de folha de verificação das mesmas 6 dimensões, mas o checklist (2267) segue exigindo os doze critérios cumpridos simultaneamente, e seus itens não correspondem às 6 dimensões. As duas regras ainda se contradizem.</t>
  </si>
  <si>
    <t xml:space="preserve">AM-04-07</t>
  </si>
  <si>
    <t xml:space="preserve">Survey com amostra de ≥ 50 usuários ativos</t>
  </si>
  <si>
    <t xml:space="preserve">A amostra mínima do Sean Ellis muda três vezes: 40 respondentes (2871), 50 aqui, 30 no checklist (3138) e no resumo (3211).</t>
  </si>
  <si>
    <t xml:space="preserve">Pesquisa com amostra mínima de 40 usuários ativos (ou entrevistas individuais com 100% das contas em B2B enterprise de base pequena, tratando o índice como sinal qualitativo)</t>
  </si>
  <si>
    <t xml:space="preserve">A fase inteira usa 40 (2002, 2240, 2269 e 2338), com a saída para B2B de base pequena: ouvir todas as contas e tratar o índice como indício. Ponto à parte: o Vol. 3 (3661) diz que a Fase 13 mede em centenas de clientes.</t>
  </si>
  <si>
    <t xml:space="preserve">AM-04-15</t>
  </si>
  <si>
    <t xml:space="preserve">Fundar contrata VP de Sales, VP de Marketing e começa a escalar aquisição antes de ter PMF.</t>
  </si>
  <si>
    <t xml:space="preserve">"Fundar" no lugar de "Fundador". O alerta abre com frase sem sujeito. "VP de Sales" mistura idiomas.</t>
  </si>
  <si>
    <t xml:space="preserve">O fundador contrata um vice-presidente de vendas e outro de marketing e começa a escalar a aquisição antes de comprovar o PMF.</t>
  </si>
  <si>
    <t xml:space="preserve">Reescrita como a sugestão, com sujeito e sem mistura de idiomas.</t>
  </si>
  <si>
    <t xml:space="preserve">AM-04-29</t>
  </si>
  <si>
    <t xml:space="preserve">Todos os frameworks abaixo estão detalhados integralmente com origem, estrutura, passo a passo de aplicação, exemplo brasileiro e armadilhas para execução imediata nesta **Fase 13**.</t>
  </si>
  <si>
    <t xml:space="preserve">O Manual da Fase 13 traz StoryBrand, Arquétipos de Marca, Flywheel de conteúdo, Análise Temática e Shape Up, nenhum mede PMF diretamente, e não traz o Kano prometido na l. 3232.</t>
  </si>
  <si>
    <t xml:space="preserve">Os frameworks abaixo combinam métodos diretos de medição e priorização de PMF (North Star Metric, HEART, RICE/ICE e Continuous Discovery, além do modelo Kano aplicado à retenção)</t>
  </si>
  <si>
    <t xml:space="preserve">Saiu a promessa de detalhamento integral, e Análise Temática e Shape Up foram para os Vols. 2 e 7. Continua: a dica anuncia Kano e Continuous Discovery, ausentes do manual, e StoryBrand, Arquétipos e Flywheel seguem aqui. Erro novo: remete aos Caps. 3, 6 e 7 pela numeração antiga.</t>
  </si>
  <si>
    <t xml:space="preserve">AM-04-14</t>
  </si>
  <si>
    <t xml:space="preserve">Não captura valor entregue, Múltiplas North Stars simultâneas: dilui foco. Uma, Inputs desconectados: métricas que não comprovadamente impactam North Star</t>
  </si>
  <si>
    <t xml:space="preserve">Lista virada em frase pela troca de pontos por vírgulas. "Uma, Inputs desconectados" perdeu o sentido original ("Escolha uma.").</t>
  </si>
  <si>
    <t xml:space="preserve">North Star = receita: receita é lagging, não lidera mudança comportamental, Vanity metric como North Star: pageviews, signups. não capturam valor real entregue.</t>
  </si>
  <si>
    <t xml:space="preserve">O “Uma,” virou “escolha apenas uma”. Mas a lista segue colada por vírgulas, com maiúscula depois de vírgula (“, Vanity metric” e “, Troca frequente”) e minúscula depois de ponto (“signups. não capturam”).</t>
  </si>
  <si>
    <t xml:space="preserve">AM-04-09</t>
  </si>
  <si>
    <t xml:space="preserve">#### Framework: Content Marketing Flywheel (HubSpot, Brian Halligan, 2018; inbound marketing 2004)</t>
  </si>
  <si>
    <t xml:space="preserve">O título data o inbound marketing de 2004 e o corpo (l. 3809) diz que o conceito nasceu junto com a HubSpot, em 2006.</t>
  </si>
  <si>
    <t xml:space="preserve">inbound marketing cunhado em 2005 e lançado com a HubSpot em 2006</t>
  </si>
  <si>
    <t xml:space="preserve">Título e corpo (2842) agora concordam: termo cunhado em 2005 e HubSpot fundada em 2006. Nenhuma outra data para o termo no livro. A escolha de 2005 não passou por checagem.</t>
  </si>
  <si>
    <t xml:space="preserve">FC-r1-caso-018</t>
  </si>
  <si>
    <t xml:space="preserve">HubSpot próprio: blog com 6000+ artigos, tráfego orgânico de 18M+ visitantes/mês, 60%+ de aquisição via inbound.</t>
  </si>
  <si>
    <t xml:space="preserve">Número sem data nem fonte. O tráfego orgânico do blog da HubSpot caiu muito em 2024 e 2025 com mudanças do Google e respostas por IA. Em 2026 o exemplo soa desatualizado.</t>
  </si>
  <si>
    <t xml:space="preserve">Estimativas de Ahrefs e Semrush mostram o tráfego orgânico do blog da HubSpot caindo cerca de 80% entre janeiro de 2024 e janeiro de 2025, de 10 a 15 milhões para 2 a 3 milhões de visitas por mês.</t>
  </si>
  <si>
    <t xml:space="preserve">chegou à faixa de 10 a 15 milhões de visitas orgânicas mensais no pico até 2023, mas sofreu queda estimada em cerca de 80% entre 2024 e 2025 (para 2 a 3 milhões de visitas mensais, segundo Ahrefs e Semrush)</t>
  </si>
  <si>
    <t xml:space="preserve">Os números batem com a checagem: pico de 10 a 15 milhões e queda de cerca de 80% em 2024 e 2025, e saíram os 60% de inbound. Erro novo: a frase remete a GEO no Capítulo 3, mas o GEO está no Cap. 2 (3602). O Cap. 3 hoje é Marketing de Performance.</t>
  </si>
  <si>
    <t xml:space="preserve">AM-04-19</t>
  </si>
  <si>
    <t xml:space="preserve">Sintetizar em uma pagina os indicadores que dizem se voce tem PMF, evitando autoengano comum de declarar PMF cedo demais.</t>
  </si>
  <si>
    <t xml:space="preserve">O template perdeu os acentos ("pagina", "voce", "apos lancamento", "RETENCAO") e trocou "%" por "por cento" e dois-pontos por vírgula ("Total respondentes, ___").</t>
  </si>
  <si>
    <t xml:space="preserve">- Total respondentes, ___</t>
  </si>
  <si>
    <t xml:space="preserve">A linha Para que serve (2896) recuperou acentos e %, e o exemplo da Persona foi para o Vol. 2 (3076) já com dois-pontos. Persiste no Scorecard: Quando usar (lancamento, valido) e o bloco 2903 a 2937, sem acentos, com por cento e vírgula no lugar de dois-pontos.</t>
  </si>
  <si>
    <t xml:space="preserve">FC-r1-fina-012</t>
  </si>
  <si>
    <t xml:space="preserve">#### Estágio 3: Expansão e referência (seed late / Series A, R$500K a R$1M ARR)</t>
  </si>
  <si>
    <t xml:space="preserve">R$ 500 mil a R$ 1 milhão de ARR é estágio de seed. Série A no Brasil costuma exigir ARR várias vezes maior. A tabela de métricas (4686) repete o rótulo.</t>
  </si>
  <si>
    <t xml:space="preserve">R$ 500 mil a R$ 1 milhão de ARR é faixa de seed. A referência global mais usada (SaaS Funding Napkin, da Point Nine) põe a Série A em US$ 1 a 5 milhões de ARR.</t>
  </si>
  <si>
    <t xml:space="preserve">Estágio 3: Expansão e referência (estágio Seed, R$ 500 mil a R$ 2 milhões de ARR</t>
  </si>
  <si>
    <t xml:space="preserve">O estágio virou Seed, com nota de que a Série A típica pede US$ 1 a 5 milhões de ARR (Point Nine). A tabela de métricas (3329) não repete o rótulo. Ponto à parte: o título da seção (3143) fala em chegar a R$ 1M de ARR e o estágio 3 agora vai até R$ 2 milhões.</t>
  </si>
  <si>
    <t xml:space="preserve">FC-r1-juri-020</t>
  </si>
  <si>
    <t xml:space="preserve">Startups que integram WhatsApp Business API ao CRM e fazem cadências com WhatsApp + e-mail + LinkedIn têm métricas de conversão significativamente superiores.</t>
  </si>
  <si>
    <t xml:space="preserve">Recomenda cadência fria por WhatsApp sem avisar que a API exige opt-in e modelos aprovados pela Meta, nem tratar da LGPD. Risco de bloqueio do número e de reclamação.</t>
  </si>
  <si>
    <t xml:space="preserve">A plataforma de WhatsApp Business exige opt-in ativo antes de a empresa iniciar a conversa, e mensagens iniciadas pela empresa só saem em modelos aprovados. Disparo sem opt-in leva a bloqueios, queda de qualidade e suspensão.</t>
  </si>
  <si>
    <t xml:space="preserve">a API oficial da Meta exige *opt-in* ativo do contato antes do início da conversa pela empresa e uso de modelos (*templates*) aprovados</t>
  </si>
  <si>
    <t xml:space="preserve">O aviso entrou: opt-in ativo, modelos aprovados, base legal da LGPD e opt-out, com o risco de bloqueio do número. Nenhuma outra recomendação de cadência fria por WhatsApp no livro, e o Vol. 10 (9023) já alerta contra disparador não oficial.</t>
  </si>
  <si>
    <t xml:space="preserve">AM-04-23</t>
  </si>
  <si>
    <t xml:space="preserve">Peter Thiel e Gabriel Weinberg documentaram uma lei de potência que governa quase todas as empresas de alto crescimento</t>
  </si>
  <si>
    <t xml:space="preserve">Thiel e Weinberg não escreveram juntos, e nenhum dos dois dá a faixa de 70% a 85% da tração num canal. O Espelho (5007) usa outro corte, 60%.</t>
  </si>
  <si>
    <t xml:space="preserve">*Traction* (*Tração*), de Gabriel Weinberg e Justin Mares (base do método Bullseye de 19 canais). *Zero to One* (*De Zero a Um*), de Peter Thiel e Blake Masters (lei de potência na distribuição).</t>
  </si>
  <si>
    <t xml:space="preserve">A frase da autoria conjunta e dos 70% a 85% saiu com a fusão do antigo Cap. 2 no Cap. 1, assim como o Espelho com corte de 60%. As leituras agora separam Weinberg e Mares (Bullseye) de Thiel e Masters (lei de potência).</t>
  </si>
  <si>
    <t xml:space="preserve">AM-04-12</t>
  </si>
  <si>
    <t xml:space="preserve">**4. Cadência, e qualidade.**</t>
  </si>
  <si>
    <t xml:space="preserve">Vírgula inserida antes de "e" e "ou" em pares curtos, resto da troca mecânica de barras. Aparece até em títulos e checklists: "Amplifica, e fideliza", "Trimestrais, ou semestrais".</t>
  </si>
  <si>
    <t xml:space="preserve">**4. Cadência e qualidade.**</t>
  </si>
  <si>
    <t xml:space="preserve">Vol. 4, l. 3614, Vol. 4, l. 3616, Vol. 4, l. 3618, Vol. 4, l. 3649, Vol. 4, l. 3651, Vol. 4, l. 3704</t>
  </si>
  <si>
    <t xml:space="preserve">O título citado virou “Cadência e qualidade”. Mas a vírgula antes de “e” e “ou” em pares curtos segue no Cap. 2: “Amplifica, e fideliza” (3614), “Trimestrais, ou semestrais” e “Webinars, e workshops” (3649), “Investimento alocado, e sustentado?” (3704), entre outros.</t>
  </si>
  <si>
    <t xml:space="preserve">AM-04-06</t>
  </si>
  <si>
    <t xml:space="preserve">### Antes mesmo do produto existir (Community-Led Discovery) ou para blindar retenção e expansão pós-PMF</t>
  </si>
  <si>
    <t xml:space="preserve">O título manda criar comunidade antes do produto existir. A linha seguinte diz o contrário: só pós-PMF, com cem clientes engajados. "Community-Led Discovery" não volta a aparecer.</t>
  </si>
  <si>
    <t xml:space="preserve">Base instalada suficiente (mínimo 200-500 usuários ativos antes de investir em comunidade)</t>
  </si>
  <si>
    <t xml:space="preserve">O título que mandava criar comunidade antes do produto saiu, e Community-Led Discovery não aparece mais no livro. O Cap. 2 ficou com uma tese só: base instalada mínima de 200 a 500 usuários ativos antes de investir em comunidade.</t>
  </si>
  <si>
    <t xml:space="preserve">FC-r1-trib-009</t>
  </si>
  <si>
    <t xml:space="preserve">Disponível no Google Ads e GA4 para contas com volume suficiente (mínimo ~3.000 conversões por mês).</t>
  </si>
  <si>
    <t xml:space="preserve">Desde 2023 o data-driven é o padrão no Google Ads e no GA4, sem esse piso, e os modelos linear, time decay e por posição saíram das duas ferramentas. A lista oferece opções que o leitor não vai achar.</t>
  </si>
  <si>
    <t xml:space="preserve">O Google Ads oferece hoje só último clique e data-driven, que é o padrão. Primeiro clique, linear, time decay e por posição deixaram de ser suportados, e não há piso obrigatório de conversões.</t>
  </si>
  <si>
    <t xml:space="preserve">Desde 2023, opera por padrão no Google Ads e GA4 sem piso mínimo de conversões mensais</t>
  </si>
  <si>
    <t xml:space="preserve">O piso de 3.000 conversões saiu. O texto diz que o data-driven é padrão desde 2023 e que linear, time decay e por posição foram descontinuados no Google Ads e no GA4, restando data-driven e último clique. A lista ficou como raciocínio analítico. Sem repetição no livro.</t>
  </si>
  <si>
    <t xml:space="preserve">AM-04-17</t>
  </si>
  <si>
    <t xml:space="preserve">Em B2C com ticket de R$ 100 por mês (SaaS ou assinatura), um CAC acima de R$ 300 é difícil de justificar sem LTV de pelo menos R$ 1.200 (payback em 12 meses).</t>
  </si>
  <si>
    <t xml:space="preserve">As contas não fecham. CAC de R$ 300 com R$ 100 por mês se paga em 3 meses, não 12. Na frase seguinte, CAC de R$ 8.000 num contrato de R$ 5.000 por mês nunca leva 18 meses para se pagar.</t>
  </si>
  <si>
    <t xml:space="preserve">A conta do B2C foi refeita com margem e fecha: R$ 350 se pagam em 5 meses e o teto de 12 meses aceita R$ 840. Mas a frase seguinte mantém o CAC de R$ 8.000 num contrato de R$ 60 mil por ano com payback de 18 meses. Com 80% de margem, ele se paga em cerca de 2 meses.</t>
  </si>
  <si>
    <t xml:space="preserve">AM-04-22</t>
  </si>
  <si>
    <t xml:space="preserve">ela definiu uma posição cirúrgica e brutalmente clara na mente dos médicos ortopedistas e pacientes da cidade</t>
  </si>
  <si>
    <t xml:space="preserve">Camila vira dona de clínica de coluna e fisioterapia, com sessão de R$ 480. Na bíblia ela é dentista de reabilitação oral. "Cirúrgica e brutalmente" somam dois adjetivos proibidos.</t>
  </si>
  <si>
    <t xml:space="preserve">ela definiu uma posição clara na cabeça dos pacientes e dos colegas dentistas que encaminhavam casos complexos na cidade</t>
  </si>
  <si>
    <t xml:space="preserve">Vol. 2, l. 1812</t>
  </si>
  <si>
    <t xml:space="preserve">Camila voltou a ser dentista de reabilitação oral, com a posição sugerida e a comparação com clínicas de convênio, e os adjetivos saíram. Ponto à parte: o Vol. 2 (1812 e 1814) ainda fala em fisioterapia, biomecânica e ombro na clínica odontológica.</t>
  </si>
  <si>
    <t xml:space="preserve">FC-r1-fina-014</t>
  </si>
  <si>
    <t xml:space="preserve">A Contabilizei não competiu com escritórios de contabilidade, criou um segmento para MEIs que antes não tinham contabilidade.</t>
  </si>
  <si>
    <t xml:space="preserve">MEI não é obrigado a ter contador, e a Contabilizei se vende justamente contra escritórios tradicionais, atendendo ME e EPP. Exemplo de oceano azul factualmente frágil.</t>
  </si>
  <si>
    <t xml:space="preserve">O MEI não é obrigado a ter contador. A Contabilizei se dirige a micro e pequenas empresas, prestadores de serviço e profissionais liberais.</t>
  </si>
  <si>
    <t xml:space="preserve">A Contabilizei atacou o mercado de escritórios contábeis tradicionais ao oferecer contabilidade online com mensalidade acessível e autosserviço para micro e pequenas empresas (ME e EPP)</t>
  </si>
  <si>
    <t xml:space="preserve">Agora a Contabilizei enfrenta os escritórios tradicionais e atende ME, EPP, prestadores PJ e profissionais liberais, com a ressalva de que o MEI não é obrigado a ter contador. Nenhuma outra menção ao MEI como público da Contabilizei no livro.</t>
  </si>
  <si>
    <t xml:space="preserve">FC-r1-trib-010</t>
  </si>
  <si>
    <t xml:space="preserve">Clawback para churn cedo. Se o cliente cancela nos primeiros três a seis meses, parte da comissão volta.</t>
  </si>
  <si>
    <t xml:space="preserve">Para vendedor CLT, estornar comissão já paga porque o cliente cancelou é vedado em regra (art. 462 da CLT. A Lei 3.207/1957 só admite estorno por insolvência do comprador). O checklist repete em 6862.</t>
  </si>
  <si>
    <t xml:space="preserve">Para vendedor CLT, a Lei 3.207/1957 (art. 7º) só autoriza estornar comissão paga se o comprador ficar insolvente. O TST considera indevido o estorno por cancelamento ou inadimplência do cliente, mesmo com cláusula contratual.</t>
  </si>
  <si>
    <t xml:space="preserve">Para vendedores CLT, estornar comissão já paga por cancelamento ou simples inadimplência do cliente é considerado indevido pelo TST</t>
  </si>
  <si>
    <t xml:space="preserve">A regra mudou: estorno de comissão paga a vendedor CLT por cancelamento é indevido, e o caminho é pagar parcelado conforme o recebimento (art. 466). Clawback fica para contratos entre PJs. O checklist (5083) e o Vol. 6 (3910, 3934 e 6359) dizem o mesmo.</t>
  </si>
  <si>
    <t xml:space="preserve">FC-r1-juri-028</t>
  </si>
  <si>
    <t xml:space="preserve">Plataforma Comprasnet (federal), ou plataformas estaduais, ou municipais.</t>
  </si>
  <si>
    <t xml:space="preserve">O Comprasnet passou a se chamar Compras.gov.br. A seção também omite o PNCP, portal onde a Lei 14.133 obriga a publicar editais e contratos, primeiro lugar para monitorar oportunidades.</t>
  </si>
  <si>
    <t xml:space="preserve">Desde 1º de outubro de 2021 o Comprasnet se chama Compras.gov.br, integrado ao PNCP (Portal Nacional de Contratações Públicas).</t>
  </si>
  <si>
    <t xml:space="preserve">Plataforma Compras.gov.br (antigo Comprasnet, no âmbito federal) ou portais estaduais e municipais, todos integrados ao PNCP (Portal Nacional de Contratações Públicas)</t>
  </si>
  <si>
    <t xml:space="preserve">Agora diz Compras.gov.br (antigo Comprasnet) e cita o PNCP, onde a Lei 14.133 obriga a publicar editais e contratos. O Vol. 10 (6999) traz o mesmo, e não sobrou Comprasnet como nome atual no livro.</t>
  </si>
  <si>
    <t xml:space="preserve">FC-r1-juri-029</t>
  </si>
  <si>
    <t xml:space="preserve">O Marco Legal das Startups (Lei Complementar 182/2021) introduziu o Contrato Público para Solução Inovadora (CPSI), exatamente para isso.</t>
  </si>
  <si>
    <t xml:space="preserve">O CPSI aparece como contratação direta. Na LC 182/2021 ele resulta de uma modalidade especial de licitação (arts. 12 a 15), com teto de valor e prazo que o fundador precisa conhecer.</t>
  </si>
  <si>
    <t xml:space="preserve">O CPSI foi criado pela LC 182/2021, mas resulta de licitação especial (art. 13), não de contratação direta. Dura até 12 meses, prorrogáveis por mais 12, com teto de R$ 1,6 milhão, e permite fornecimento posterior sem nova licitação por até 24 meses mais 24, até cinco vezes o teto.</t>
  </si>
  <si>
    <t xml:space="preserve">o Marco Legal das Startups (LC 182/2021, arts. 12 a 15) criou uma modalidade especial de licitação (distinta da contratação direta) que resulta no Contrato Público para Solução Inovadora (CPSI)</t>
  </si>
  <si>
    <t xml:space="preserve">O CPSI agora sai de licitação especial, não de contratação direta, com 12 meses mais 12, teto de R$ 1,6 milhão e fornecimento posterior por até 24 mais 24 meses, até cinco vezes o teto. Os Vols. 8 e 10 dizem o mesmo, e a remissão ao Cap. 1 do Vol. 8 confere.</t>
  </si>
  <si>
    <t xml:space="preserve">AM-04-20</t>
  </si>
  <si>
    <t xml:space="preserve">Este capítulo trata pricing como disciplina operacional contínua, não decisão única.</t>
  </si>
  <si>
    <t xml:space="preserve">Depois da cena, o capítulo vira manual (nota de validade, 5W1H, listas) e Lucas e Marina não voltam em 450 linhas. Van Westendorp, planos e preço de IA seriam o lugar natural para o caso deles.</t>
  </si>
  <si>
    <t xml:space="preserve">Ao longo deste capítulo, veremos como Lucas e Marina saíram da mensalidade única de R$ 149 em três etapas práticas</t>
  </si>
  <si>
    <t xml:space="preserve">A abertura agora resume o Van Westendorp com os diretores financeiros, os três planos e a cobrança híbrida pela IA. Mas o corpo (5140 a 5600) segue manual sem os dois, e o Espelho (5604) não traz a pergunta do custo de inferência que a abertura promete.</t>
  </si>
  <si>
    <t xml:space="preserve">FC-r1-juri-030</t>
  </si>
  <si>
    <t xml:space="preserve">(diferença cobre MDR do cartão de ~10%)</t>
  </si>
  <si>
    <t xml:space="preserve">O exemplo contradiz três regras do capítulo: MDR de "~10%" contra 1,5% a 3,5% (7145), desconto anual de 23% (R$ 99 contra R$ 129) contra 10% a 15% (7204) e preço de R$ 99, que 7165 manda evitar.</t>
  </si>
  <si>
    <t xml:space="preserve">Diferenciar preço por forma de pagamento é permitido, com informação visível ao consumidor (Lei 13.455/2017). Mas o próprio livro põe o MDR em 1,5% a 3,5% (L7145), então os 10% só se explicam com parcelado e antecipação.</t>
  </si>
  <si>
    <t xml:space="preserve">diferença de ~9% a 10% cobre MDR parcelado de 2,5% a 4% mais taxa de antecipação de recebíveis</t>
  </si>
  <si>
    <t xml:space="preserve">Desconto (~15%), preço e Lei 13.455/2017 ajustados, e os 10% agora somam MDR parcelado e antecipação. Erro novo: 5331 dá parcelado de R$ 115, mas o bloco (5338) e 5342 dão R$ 109 parcelado, igual ao à vista, sem a diferença citada. E o MDR parcelado é 1,5% a 3,5% em 5331 e 2,5% a 4% em 5339.</t>
  </si>
  <si>
    <t xml:space="preserve">FC-r1-trib-011</t>
  </si>
  <si>
    <t xml:space="preserve">O custo de inferência de LLMs cai rápido (trinta a cinquenta por cento ao ano). Se o preço não acompanha, as margens inflam.</t>
  </si>
  <si>
    <t xml:space="preserve">Para a mesma capacidade, o preço de inferência caiu bem mais que 30% a 50% ao ano. "As margens inflam" contradiz 7307 e ignora o aperto de margem bruta dos produtos AI-native em 2025 e 2026.</t>
  </si>
  <si>
    <t xml:space="preserve">Para o mesmo desempenho, o preço de inferência de LLMs caiu de 9 a 900 vezes por ano, conforme a tarefa (Epoch AI, março de 2025). Isso é muito mais que 30% a 50% ao ano.</t>
  </si>
  <si>
    <t xml:space="preserve">o preço por token de inferência de LLMs cai de 9 a 900 vezes por ano conforme a tarefa (dados da Epoch AI)</t>
  </si>
  <si>
    <t xml:space="preserve">Os 30% a 50% viraram 9 a 900 vezes por ano (Epoch AI), e as margens que inflavam viraram margem comprimida pelo consumo de tokens. Erro novo: a frase remete ao Capítulo 15 deste volume, que não existe mais. Produto AI-native é o Cap. 10.</t>
  </si>
  <si>
    <t xml:space="preserve">FC-r1-caso-019</t>
  </si>
  <si>
    <t xml:space="preserve">Software específico para dentista (Dental Office), médico (Doutor247), restaurante (Taqtile, Goomer), logística (Cobli, Contabilizei B2B).</t>
  </si>
  <si>
    <t xml:space="preserve">Exemplos errados: Contabilizei é contabilidade online, não logística. Taqtile não é software de restaurante. Doutor247 não é marca conhecida. "Vertical integration" não é o fosso do SaaS vertical.</t>
  </si>
  <si>
    <t xml:space="preserve">A Taqtile é empresa de São Paulo que desenvolve apps e sites para clientes, não software para restaurantes.</t>
  </si>
  <si>
    <t xml:space="preserve">A taxonomia de assinaturas do antigo Cap. 10 saiu na fusão com Pricing, e com ela a lista errada. Taqtile e Doutor247 não aparecem mais no livro. Dental Office, Goomer e Cobli seguem só no Vol. 10, nos setores certos, e a Contabilizei não aparece como logística.</t>
  </si>
  <si>
    <t xml:space="preserve">FC-r1-trib-012</t>
  </si>
  <si>
    <t xml:space="preserve">Nem muito fácil (o cliente cancela por impulso, e retorna depois). Nem muito difícil (dark pattern, regulação brasileira veta).</t>
  </si>
  <si>
    <t xml:space="preserve">Em B2C, o decreto do SAC (11.034/2022) exige cancelamento simples e imediato, pelo canal da contratação. Cancelamento "nem muito fácil", condicionado a oferta de retenção, expõe a autuação.</t>
  </si>
  <si>
    <t xml:space="preserve">O decreto do SAC exige cancelamento imediato pelo mesmo canal da contratação, mas vale só para serviços regulados pelo Executivo federal e, no texto novo, para serviços financeiros digitais. O Decreto 13.135/2026 revoga o 11.034/2022 e entra em vigor em 2/11/2026.</t>
  </si>
  <si>
    <t xml:space="preserve">já em B2C, dificultar o cancelamento (*dark pattern*) viola o Código de Defesa do Consumidor (ver Capítulo 8 do Vol. 8)</t>
  </si>
  <si>
    <t xml:space="preserve">O “nem muito fácil” saiu. O texto separa B2B de B2C, diz que dificultar o cancelamento viola o CDC e cita o Decreto do SAC e sua troca pelo 13.135/2026. Erro novo: remete ao Capítulo 8 do Vol. 8, hoje Contencioso. O CDC virou Cap. 7.</t>
  </si>
  <si>
    <t xml:space="preserve">FC-r1-trib-013</t>
  </si>
  <si>
    <t xml:space="preserve">Regras específicas para SaaS. Lei Complementar 116/2003.</t>
  </si>
  <si>
    <t xml:space="preserve">Seção fiscal sem a reforma tributária. Em 2026, CBS e IBS já aparecem em fase de teste na nota fiscal e, pela LC 214/2025, a CBS substitui PIS e Cofins a partir de 2027. O ISS sai até 2033.</t>
  </si>
  <si>
    <t xml:space="preserve">Pela EC 132/2023, a CBS substitui PIS e Cofins a partir de 2027 e o ISS cai a 9/10, 8/10, 7/10 e 6/10 da alíquota de 2029 a 2032, sendo extinto em 2033. Em 2026, CBS de 0,9% e IBS de 0,1% são de teste.</t>
  </si>
  <si>
    <t xml:space="preserve">cronograma da Reforma Tributária (EC 132/2023 e LC 214/2025, com alíquotas-teste de CBS a 0,9% e IBS a 0,1% em 2026, entrada plena da CBS em 2027</t>
  </si>
  <si>
    <t xml:space="preserve">A seção agora traz a reforma: teste de CBS e IBS em 2026, CBS plena em 2027, transição do ISS de 2029 a 2032 e extinção em 2033, com remissão ao Cap. 2 do Vol. 5, que confere. Os números batem com a checagem.</t>
  </si>
  <si>
    <t xml:space="preserve">FC-r1-trib-014</t>
  </si>
  <si>
    <t xml:space="preserve">PIS, e COFINS, no regime cumulativo (três vírgula sessenta e cinco por cento, regime cumulativo típico para SaaS MEI, ou Simples)</t>
  </si>
  <si>
    <t xml:space="preserve">Erro tributário. No Simples, PIS e Cofins vão dentro do DAS, e o MEI paga valor fixo e não pode ter atividade de software. Os 3,65% cumulativos são do Lucro Presumido. ISS não depende de "Convenção".</t>
  </si>
  <si>
    <t xml:space="preserve">No Simples, PIS e Cofins são pagos dentro do DAS (LC 123, art. 13). Os 3,65% cumulativos são do Lucro Presumido, e o ISS de software é devido no local do estabelecimento prestador, sem depender de convenção (LC 116, art. 3º).</t>
  </si>
  <si>
    <t xml:space="preserve">PIS e Cofins agora vão no DAS do Simples, o MEI aparece vedado para software e os 3,65% ficaram com o Lucro Presumido. Persiste o ISS do prestador ou do tomador dependendo de Convenção, que agora contradiz o art. 3º citado na mesma linha.</t>
  </si>
  <si>
    <t xml:space="preserve">C7-014</t>
  </si>
  <si>
    <t xml:space="preserve">O "jeitinho" como ferramenta legítima. Prazos têm margem. Protocolos têm exceções.</t>
  </si>
  <si>
    <t xml:space="preserve">Legitima o "jeitinho" e, logo abaixo (7840), manda "criar relacionamento" dentro de processo com governo. Sem ressalva de compliance, pode ser lido como aval a influência indevida.</t>
  </si>
  <si>
    <t xml:space="preserve">No setor privado, prazos operacionais e condições comerciais comportam flexibilidade quando negociados às claras e formalizados por escrito em aditivo</t>
  </si>
  <si>
    <t xml:space="preserve">Os dois lados agora concordam: o jeitinho virou flexibilidade negociada e escrita no privado, e com governo só canais formais, com a Lei 12.846/2013. Erro novo: as duas remissões (5835 e 5839) apontam o Cap. 12 do Vol. 8, hoje Fraude Interna. Anticorrupção virou Cap. 11.</t>
  </si>
  <si>
    <t xml:space="preserve">AM-04-18</t>
  </si>
  <si>
    <t xml:space="preserve">Negociar sem BATNA claro: você não sabe quando sair, pode aceitar deal ruim, Fixar em posições: "eu quero $100M" sem flexibilidade, outro também fixa, impasse,</t>
  </si>
  <si>
    <t xml:space="preserve">Lista achatada num parágrafo, com itens em maiúscula depois de vírgula. Ilegível. O mesmo defeito nas armadilhas e no "Quando deixar na gaveta" de todos os frameworks (8003, 8077, 8136, 8192).</t>
  </si>
  <si>
    <t xml:space="preserve">negociador experiente extrai interesses do outro, Pressão para fechar</t>
  </si>
  <si>
    <t xml:space="preserve">Os dois primeiros itens viraram frases, com R$ 100M, e os blocos Quando deixar na gaveta saíram. Ackerman e Ury foram reescritos em prosa. Persiste o resto da lista de Harvard (5994): “extrai interesses do outro, Pressão para fechar” e “Pausar é sempre direito, Sem critérios objetivos”.</t>
  </si>
  <si>
    <t xml:space="preserve">FC-r1-caso-020</t>
  </si>
  <si>
    <t xml:space="preserve">Desenvolvido pelo FBI para negociações de sequestro, nomeado após Mike Ackerman (CEO da Ackerman Group).</t>
  </si>
  <si>
    <t xml:space="preserve">Atribuição provavelmente errada. Em Never Split the Difference o método vem de Mike Ackerman, ex-CIA e consultor de sequestros, não do FBI. "Nomeado após" é calque de "named after".</t>
  </si>
  <si>
    <t xml:space="preserve">O método leva o nome de Mike Ackerman, que levou à segurança corporativa a experiência da CIA e atuou em mais de 150 casos de sequestro. Nada indica criação pelo FBI, e Chris Voss, ex-FBI, o popularizou.</t>
  </si>
  <si>
    <t xml:space="preserve">Criado por Mike Ackerman, ex-agente da CIA e consultor em negociações de sequestro à frente do Ackerman Group, que deu nome ao modelo.</t>
  </si>
  <si>
    <t xml:space="preserve">Vol. 4, l. 6062, Vol. 4, l. 6022</t>
  </si>
  <si>
    <t xml:space="preserve">O corpo agora atribui o método a Mike Ackerman, ex-CIA, e o calque saiu. Mas o título do framework (6062) e a lista do capítulo (6022) seguem com Ackerman Method (FBI hostage negotiation).</t>
  </si>
  <si>
    <t xml:space="preserve">AM-04-24</t>
  </si>
  <si>
    <t xml:space="preserve">### O Fim da Ilusão do NPS e a Regra do Pico-Fim na Experiência do Cliente</t>
  </si>
  <si>
    <t xml:space="preserve">O título promete o fim do NPS e a regra do pico-fim. O corpo defende o NPS como "alavanca poderosa" (8576) e nunca ensina a desenhar picos e finais. Camila não volta.</t>
  </si>
  <si>
    <t xml:space="preserve">O título que prometia o fim do NPS saiu com a fusão, e o capítulo trata o NPS como sistema operacional, coerente com o corpo. Mas o pico e o fim seguem só citados (6404), sem seção que ensine, e o exemplo remete a um caso da clínica de Camila que o capítulo não mostra.</t>
  </si>
  <si>
    <t xml:space="preserve">AM-04-30</t>
  </si>
  <si>
    <t xml:space="preserve">O erro mais comum que fundadores cometem com Customer Experience (CX — experiência do cliente) é tratá-la como sinônimo de suporte.</t>
  </si>
  <si>
    <t xml:space="preserve">O Cap. 13 refaz o 12 (suporte versus CS, onboarding, health score, expansão, NRR, time por estágio) com números diferentes. Ex.: CSAT por média no 12 (8428), por percentual no 13 (8623).</t>
  </si>
  <si>
    <t xml:space="preserve">podendo ser acompanhado tanto pela nota média (meta ≥ 4,2, conforme a tabela do Capítulo 12)</t>
  </si>
  <si>
    <t xml:space="preserve">Vol. 4, l. 6356</t>
  </si>
  <si>
    <t xml:space="preserve">Os Caps. 12 e 13 viraram o Cap. 8, com CS primeiro e jornada, NPS, CSAT, CES e Reclame Aqui depois. Mas os números ainda divergem: CSAT de 4,5 (6356) contra 4,2 (6451) e NPS excelente de 60 contra 65+. Erro novo: o texto remete a um Capítulo 12 que não existe mais.</t>
  </si>
  <si>
    <t xml:space="preserve">AM-04-26</t>
  </si>
  <si>
    <t xml:space="preserve">#### Benchmarks de NPS por segmento (Brasil, 2024-2025)</t>
  </si>
  <si>
    <t xml:space="preserve">Tabela datada e localizada sem fonte. As faixas contradizem o Cap. 12, onde 60 já é "excepcional" (8428).</t>
  </si>
  <si>
    <t xml:space="preserve">O rótulo virou faixas aproximadas, sem Brasil 2024-2025. Mas a tabela segue sem bater com a régua do próprio capítulo (6356: acima de 60 é excelente em B2B, contra 65+ e 70+ aqui) e diz se alinhar a um Capítulo 12 que não existe mais.</t>
  </si>
  <si>
    <t xml:space="preserve">AM-04-11</t>
  </si>
  <si>
    <t xml:space="preserve">para uma empresa com 2% de churn mensal bruto, a expansão mensal precisa ser de pelo menos 3,5-4% da receita existente para atingir NRR de 110% anualizado.</t>
  </si>
  <si>
    <t xml:space="preserve">O exemplo abaixo usa churn anual de 15% (2% ao mês dá cerca de 21%) e expansão de 28% ao ano (cerca de 2,3% ao mês), não 3,5 a 4%. Regra e exemplo se contradizem.</t>
  </si>
  <si>
    <t xml:space="preserve">A subseção NRR &gt; 110% do antigo Cap. 13, com a regra de 3,5% a 4% ao mês e o exemplo de 15% e 28%, saiu na fusão de CS e CX. O Cap. 6 (5270) trata NRR acima de 110% sem essa conta, e não há regra parecida no livro.</t>
  </si>
  <si>
    <t xml:space="preserve">AM-04-16</t>
  </si>
  <si>
    <t xml:space="preserve">CAC Payback. CAC dividido por (ARPU vezes Margem Bruta) vezes doze, em meses.</t>
  </si>
  <si>
    <t xml:space="preserve">Na linha 9020 o ARPU é mensal (o LTV divide por churn mensal). Com ARPU mensal, multiplicar por doze dá um payback 12 vezes maior que o real.</t>
  </si>
  <si>
    <t xml:space="preserve">O “vezes doze” saiu e o ARPU ficou explicitamente mensal, como na Fase 12 (1034). As outras fórmulas de payback do volume (3345 e 5485) também não multiplicam por doze.</t>
  </si>
  <si>
    <t xml:space="preserve">FC-r1-juri-031</t>
  </si>
  <si>
    <t xml:space="preserve">Em julho de 2024, o plano foi revertido, e cookies de terceiros foram mantidos com mecanismos de opt-out via Privacy Sandbox. A janela de tres a quatro anos de transicao deu lugar a regime hibrido.</t>
  </si>
  <si>
    <t xml:space="preserve">Texto parado em 2024 e sem acentos ("tres", "transicao", "hibrido"). Depois disso o Google desistiu do aviso de escolha e anunciou o fim de boa parte do Privacy Sandbox (verificar).</t>
  </si>
  <si>
    <t xml:space="preserve">Em abril de 2025 o Google desistiu do aviso de escolha e manteve os cookies de terceiros no Chrome. No fim de 2025 anunciou a aposentadoria das APIs do Privacy Sandbox, como Topics, Protected Audience e Attribution Reporting.</t>
  </si>
  <si>
    <t xml:space="preserve">em abril de 2025, a empresa desistiu também do aviso adicional de escolha no navegador, mantendo os cookies de terceiros sob a configuração atual do usuário</t>
  </si>
  <si>
    <t xml:space="preserve">O texto chega a 2025 e recuperou os acentos: aviso de escolha abandonado em abril e fim das APIs do Privacy Sandbox. Nuance: diz que o Google encerrou as APIs em outubro de 2025, e a checagem fala em anúncio da aposentadoria no fim de 2025.</t>
  </si>
  <si>
    <t xml:space="preserve">FC-r1-juri-032</t>
  </si>
  <si>
    <t xml:space="preserve">conformidade com LGPD exige consentimento explícito antes de tracking.</t>
  </si>
  <si>
    <t xml:space="preserve">A LGPD tem dez bases legais e não exige consentimento "explícito" em geral. O guia de cookies da ANPD recomenda consentimento para cookies não necessários. A frase simplifica demais.</t>
  </si>
  <si>
    <t xml:space="preserve">O guia de cookies da ANPD (outubro de 2022) indica consentimento livre, informado e inequívoco para cookies não necessários, como os de publicidade. Para cookies necessários cabe legítimo interesse, e para medição agregada de audiência ele pode caber caso a caso.</t>
  </si>
  <si>
    <t xml:space="preserve">cookies e rastreadores não necessários (como os de publicidade comportamental) exigem consentimento livre, informado e inequívoco do titular</t>
  </si>
  <si>
    <t xml:space="preserve">A CMP agora segue o guia da ANPD: consentimento para cookies não necessários e legítimo interesse para os necessários e, com requisitos, para métricas agregadas. Ponto à parte: 6745 ainda diz que dados primários vêm com consentimento explícito, o que pode soar como regra geral.</t>
  </si>
  <si>
    <t xml:space="preserve">FC-r1-caso-021</t>
  </si>
  <si>
    <t xml:space="preserve">Modelos pequenos (fast, cheap). Claude Haiku, GPT-4o nano, Gemini Nano.</t>
  </si>
  <si>
    <t xml:space="preserve">"GPT-4o nano" não existe. O "panorama de abril de 2026" traz nomes aposentados ou fora de linha (GPT-4.5, Gemini Ultra, Llama 3) e Gemini Nano, que roda no aparelho, não por API.</t>
  </si>
  <si>
    <t xml:space="preserve">Não existe GPT-4o nano (o nano da OpenAI era o GPT-4.1 nano, que sai da API em 23/10/2026), e o GPT-4.5 saiu em 14/07/2025. Em outubro de 2026 a Anthropic está no Claude 5.5 e a API do Google lista Gemini 4 e 3.x, sem Gemini Ultra nem Gemini Nano.</t>
  </si>
  <si>
    <t xml:space="preserve">nota: o modelo GPT-4o nano nunca existiu, e os antigos GPT-4.5 e GPT-4.1 nano foram descontinuados em 2025 e outubro de 2026</t>
  </si>
  <si>
    <t xml:space="preserve">Vol. 4, l. 6874, Vol. 4, l. 6876, Vol. 4, l. 6892, Vol. 7, l. 3559, Vol. 7, l. 3636</t>
  </si>
  <si>
    <t xml:space="preserve">A linha dos modelos pequenos foi corrigida e separa o Gemini Nano. Persistem no panorama de outubro de 2026: Gemini Ultra (6874), Claude Sonnet 4.6 e GPT-4o mini (6876) e GPT-4.5 e Ultra na cascata (6892). O Vol. 7 (3559 e 3636) repete nomes defasados.</t>
  </si>
  <si>
    <t xml:space="preserve">FC-r1-juri-033</t>
  </si>
  <si>
    <t xml:space="preserve">regulação avança (EU AI Act, framework NIST de IA, LGPD com IA como processador).</t>
  </si>
  <si>
    <t xml:space="preserve">Cita EU AI Act e NIST, mas não o PL 2338/2023 (aprovado no Senado em 2024) nem o Cap. 11 do Vol. 8 (Regulatório de IA no Brasil). "IA como processador" não existe na LGPD.</t>
  </si>
  <si>
    <t xml:space="preserve">'IA como processador' não existe na LGPD, que fala em controlador e operador. O PL 2338/2023, aprovado no Senado em dezembro de 2024, aguarda parecer na comissão especial da Câmara em outubro de 2026.</t>
  </si>
  <si>
    <t xml:space="preserve">nas figuras de controlador e operador da LGPD, além do Marco Legal da IA, PL 2338/2023, aprovado pelo Senado em dezembro de 2024 e aguardando parecer na comissão especial da Câmara em outubro de 2026</t>
  </si>
  <si>
    <t xml:space="preserve">IA como processador virou controlador e operador, e o PL 2338/2023 entrou com o status da checagem. Erro novo: remete ao Capítulo 11 do Vol. 8, hoje Compliance e Anticorrupção. Regulatório de IA virou Cap. 10.</t>
  </si>
  <si>
    <t xml:space="preserve">FC-r1-juri-021</t>
  </si>
  <si>
    <t xml:space="preserve">LGPD + IA: quando o sistema toma decisões automatizadas com base em dados pessoais, o titular tem direito de revisão humana (Art. 20 LGPD).</t>
  </si>
  <si>
    <t xml:space="preserve">O art. 20 dá direito de pedir revisão da decisão automatizada. A revisão por pessoa natural foi vetada na Lei 13.853/2019. O livro promete um direito que a lei não garante.</t>
  </si>
  <si>
    <t xml:space="preserve">O art. 20 da LGPD dá ao titular o direito de pedir revisão de decisão tomada só com base em tratamento automatizado e de saber os critérios usados. O § 3º, que exigia revisão por pessoa natural, foi vetado na Lei 13.853/2019.</t>
  </si>
  <si>
    <t xml:space="preserve">o titular tem direito de solicitar a revisão da decisão e informações claras sobre os critérios e procedimentos utilizados</t>
  </si>
  <si>
    <t xml:space="preserve">Vol. 8, l. 4314</t>
  </si>
  <si>
    <t xml:space="preserve">O texto agora diz que o art. 20 dá direito de pedir revisão e saber os critérios, e que a revisão por pessoa natural foi vetada em 2019. O Vol. 8 confirma (3967), mas a lista de 4314 ainda fala em pedidos de revisão humana pelo art. 20. O mesmo parágrafo ganhou datas do EU AI Act.</t>
  </si>
  <si>
    <t xml:space="preserve">AM-04-08</t>
  </si>
  <si>
    <t xml:space="preserve">Mudança de múltiplos elementos simultaneamente. Cliente, problema, solução, canal, tudo muda. Isso não é pivot. É shutdown e recomeço. Mas mantendo o CNPJ.</t>
  </si>
  <si>
    <t xml:space="preserve">Pelo critério do capítulo, o pivot que "salvou" Lucas e Marina (marketplace para software de tesouraria, "mantiveram o CNPJ") seria shutdown disfarçado. O caso-modelo nunca passa pela tipologia.</t>
  </si>
  <si>
    <t xml:space="preserve">ao contrário do *zoom-in pivot* de Lucas e Marina na abertura, que manteve o mesmo diretor financeiro, a mesma dor de conciliação e a mesma tecnologia de auditoria</t>
  </si>
  <si>
    <t xml:space="preserve">A abertura classifica o pivot de Lucas e Marina como zoom-in, foco na solução, e o trecho do shutdown disfarçado agora o usa como contraexemplo. A contradição sumiu. O caso só não passa pelos três filtros de Quando pivotar.</t>
  </si>
  <si>
    <t xml:space="preserve">AM-05-10</t>
  </si>
  <si>
    <t xml:space="preserve">Uma vez non-participating é padrão saudável. Duas vezes participating com cap é predatório.</t>
  </si>
  <si>
    <t xml:space="preserve">Troca mecânica de '1x' e '2x' por 'Uma vez' e 'Duas vezes'. A frase passa a soar como advérbio de tempo e perde o sentido técnico.</t>
  </si>
  <si>
    <t xml:space="preserve">Preferência de 1x não participativa (*1x non-participating*) é o padrão saudável. Preferência de 2x participativa (*2x participating*), mesmo com teto (*cap*), é predatória.</t>
  </si>
  <si>
    <t xml:space="preserve">Frase reescrita como sugerido, com 1x e 2x e os termos técnicos. Nenhuma ocorrência de 'Uma vez non-participating' ou 'Duas vezes participating' no livro.</t>
  </si>
  <si>
    <t xml:space="preserve">AM-05-04</t>
  </si>
  <si>
    <t xml:space="preserve">Valor = Σ (FCFt / (1+r)^t) + Terminal Value</t>
  </si>
  <si>
    <t xml:space="preserve">O valor terminal entra sem desconto, e os Passos 3 a 5 nunca o trazem a valor presente. Quem seguir a receita superavalia a empresa.</t>
  </si>
  <si>
    <t xml:space="preserve">Valor = Σ [FCFt ÷ (1 + r)^t] + [Valor Terminal ÷ (1 + r)^n] (em que o Valor Terminal também deve ser descontado a valor presente pelo fator do último ano projetado n)</t>
  </si>
  <si>
    <t xml:space="preserve">A fórmula agora desconta o valor terminal. Continua o roteiro: Passo 4 (l. 671) diz só 'Calcule Terminal Value' e o Passo 5 manda somar, sem trazer o TV a valor presente. Erro novo ao lado: l. 677 e 683 remetem a 'Capítulo 15' para valuation, que agora é o Cap. 10.</t>
  </si>
  <si>
    <t xml:space="preserve">FC-r1-juri-034</t>
  </si>
  <si>
    <t xml:space="preserve">Cláusulas variam por fundo, jurisdição e estágio. Este guia cobre o padrão brasileiro mais comum.</t>
  </si>
  <si>
    <t xml:space="preserve">O guia reproduz o term sheet americano (preferred, board, protective provisions) e ignora LTDA versus S.A., mútuo conversível, LC 182/2021 e acordo de acionistas, onde as cláusulas vivem no Brasil.</t>
  </si>
  <si>
    <t xml:space="preserve">Ação preferencial é figura da S.A., mas a IN DREI 81/2020 admite quotas preferenciais na LTDA, inclusive sem voto, com a Lei das S.A. como regência supletiva.</t>
  </si>
  <si>
    <t xml:space="preserve">Cláusulas variam por fundo, jurisdição e estágio. Este guia traduz os termos do padrão internacional de venture capital e sua adaptação no Brasil: aqui, rodadas Pré-Seed e Seed costumam usar mútuo conversível ou instrumentos do Marco Legal</t>
  </si>
  <si>
    <t xml:space="preserve">O aviso não diz mais que o guia cobre o padrão brasileiro. Assume o padrão internacional e cita mútuo conversível, LC 182/2021, S.A., quotas preferenciais da IN DREI 81/2020 com regência supletiva da Lei das S.A. e acordo de sócios. A tabela segue no molde americano, agora com aviso honesto.</t>
  </si>
  <si>
    <t xml:space="preserve">AM-05-19</t>
  </si>
  <si>
    <t xml:space="preserve">transforma o capital em instrumento de alavancagem deliberada, e não em troféu de imprensa.</t>
  </si>
  <si>
    <t xml:space="preserve">O fechamento não volta a Lucas e Marina. A cena da linha 106 (4,5 meses de caixa, Burn Multiple de 2,07x) não tem desfecho. A promessa de abrir na tensão e dissecá-la fica na casca.</t>
  </si>
  <si>
    <t xml:space="preserve">Na Vila Olímpia, **Lucas** e **Marina** seguiram exatamente o diagnóstico daquela quinta-feira chuvosa: congelaram contratações de expansão por noventa dias, renegociaram contratos anuais com pagamento antecipado</t>
  </si>
  <si>
    <t xml:space="preserve">O fechamento da Fase 14 volta à cena de abertura: alavancas puxadas, Burn Multiple de 2,07x para 1,05x, caixa de 4,5 para 13 meses e o painel que Marina abre toda segunda. Números batem com a abertura (l. 95).</t>
  </si>
  <si>
    <t xml:space="preserve">AM-05-11</t>
  </si>
  <si>
    <t xml:space="preserve">**Totvs** opera como benchmark de margem SaaS bem-construido no Brasil. Reune ERP especializado por vertical (manufactura, varejo, saude, agro)</t>
  </si>
  <si>
    <t xml:space="preserve">Parágrafo corrompido: sem acentos, 'manufactura', solto após o callout e com grafia diferente de 'TOTVS'. 'Crescimento orgânico consistente desde IPO' ignora as aquisições da empresa.</t>
  </si>
  <si>
    <t xml:space="preserve">A **TOTVS** funciona como referência de margem para SaaS B2B listado na B3: combina ERP especializado por vertical (manufatura, varejo, saúde, logística e agronegócio), receita recorrente elevada e expansão combinando crescimento orgânico</t>
  </si>
  <si>
    <t xml:space="preserve">Parágrafo refeito com acentos, grafia TOTVS e aquisições. O callout reescrito acima (l. 1929) errou: lista B2W/Americanas e Enjoei (B3) e o Mercado Livre (argentino) como brasileiras listadas nos EUA e põe StoneCo e Inter sob NYSE (são Nasdaq). Margem EBITDA acima de 20% desde 2006, sem fonte.</t>
  </si>
  <si>
    <t xml:space="preserve">AM-05-26</t>
  </si>
  <si>
    <t xml:space="preserve">### Engenharia fiscal como alavanca de margem: Simples, Presumido e Real sem juridiquês</t>
  </si>
  <si>
    <t xml:space="preserve">Resíduo do 5W1H com título dramatizado: 2230, 2240, 2251, 2263 e 2275 são O quê, Por quê, Quando, Quem e Como. Os corpos não entregam os títulos (nem o cálculo do ponto de indiferença de 2275).</t>
  </si>
  <si>
    <t xml:space="preserve">As seções O quê, Quando e Quem saíram. Restam dois títulos que o corpo não entrega: o de l. 2022 fala de DD e multas, não de quando revisar a opção, e o de l. 2033 promete simular o ponto de transição sem trazer o cálculo. Vol. 8 l. 230 ainda remete ao trecho removido (Contabilizei, controller).</t>
  </si>
  <si>
    <t xml:space="preserve">FC-r1-trib-015</t>
  </si>
  <si>
    <t xml:space="preserve">A escolha é anual (outubro a dezembro, para vigorar no ano seguinte). Raramente revogável no ano.</t>
  </si>
  <si>
    <t xml:space="preserve">Prazo e regra errados. O Simples se escolhe em janeiro (com agendamento no fim do ano) e o Presumido no primeiro pagamento do ano. As duas opções são irretratáveis. Repete em 2652, 2719 e 2854.</t>
  </si>
  <si>
    <t xml:space="preserve">A opção pelo Simples é feita em janeiro, até o último dia útil, e é irretratável para todo o ano (LC 123, art. 16). A opção pelo Presumido é definitiva para todo o ano-calendário (Lei 9.718/1998, art. 13, § 1º).</t>
  </si>
  <si>
    <t xml:space="preserve">a opção pelo Simples Nacional é formalizada em janeiro, até o último dia útil (com agendamento disponível no fim do ano anterior, conforme a LC 123/2006, art. 16), enquanto a opção pelo Lucro Presumido ou Lucro Real se confirma no pagamento</t>
  </si>
  <si>
    <t xml:space="preserve">Prazos e irretratabilidade agora certos, e a simulação fica em outubro e novembro. O checklist (l. 2661) repete a regra correta. As repetições antigas (2652, 2719, 2854) saíram ou foram reescritas. Nada de 'outubro a dezembro' no livro.</t>
  </si>
  <si>
    <t xml:space="preserve">FC-r1-trib-016</t>
  </si>
  <si>
    <t xml:space="preserve">**Cronograma.** 2026, teste sem cobrança. 2027 a 2028, CBS entra em vigor gradualmente. 2029 a 2032, IBS substitui ICMS, e ISS, progressivamente.</t>
  </si>
  <si>
    <t xml:space="preserve">A CBS entra cheia em 2027, quando PIS e Cofins acabam e o IPI vai a zero (salvo ZFM). Em 2027 e 2028 o IBS fica em teste a 0,1%. O Gantt (2309) e a nota de 2226 mantêm PIS, Cofins e IPI até 2033.</t>
  </si>
  <si>
    <t xml:space="preserve">Pela EC 132/2023, a CBS entra cheia em 2027, quando PIS e Cofins acabam, o IPI vai a zero salvo produtos incentivados da ZFM e começa o Imposto Seletivo, enquanto o IBS fica em 0,1% em 2027 e 2028. ICMS e ISS caem a 9/10, 8/10, 7/10 e 6/10 de 2029 a 2032 e são extintos em 2033.</t>
  </si>
  <si>
    <t xml:space="preserve">2027 e 2028: a CBS entra em vigor integralmente, extinguindo PIS e Cofins, o IPI é reduzido a zero (salvo para produtos concorrentes com a Zona Franca de Manaus), inicia-se o Imposto Seletivo e o IBS permanece em 0,1%.</t>
  </si>
  <si>
    <t xml:space="preserve">Vol. 5, l. 2018, Vol. 10, l. 8052</t>
  </si>
  <si>
    <t xml:space="preserve">Cronograma e Gantt corrigidos. Continua a nota de validade (l. 2018): 'IBS mais CBS substituindo aos poucos ICMS, ISS, PIS, Cofins e IPI até 2033'. Vol. 10 l. 8052 fala em convivência de PIS/COFINS com CBS/IBS até 2033 e 'entrada gradual a partir de 2027'.</t>
  </si>
  <si>
    <t xml:space="preserve">AM-05-01</t>
  </si>
  <si>
    <t xml:space="preserve">Lucro Real terá créditos não-cumulativos mais amplos. Lucro Presumido deixará de existir na forma atual.</t>
  </si>
  <si>
    <t xml:space="preserve">Confunde regime do IR com tributo sobre consumo. Presumido e Real seguem para IRPJ e CSLL. O que acaba é o PIS/Cofins cumulativo, e o crédito de CBS/IBS vale em qualquer regime fora do Simples.</t>
  </si>
  <si>
    <t xml:space="preserve">Atenção à distinção técnica: o Lucro Presumido e o Lucro Real são regimes de apuração de IRPJ e CSLL e continuam existindo; o que muda é a tributação sobre o consumo, pois desaparece o PIS/Cofins cumulativo de 3,65%</t>
  </si>
  <si>
    <t xml:space="preserve">Legenda reescrita como sugerido, e a transição virou 'oito anos (de 2026 a 2033)'. Ao lado, no parágrafo 'Impacto em startup' (l. 2081), sobrou a frase solta 'Mas com créditos não cumulativos mais amplos.' e 'um imposto no lugar de quatro' contra 'cinco tributos' na mesma linha.</t>
  </si>
  <si>
    <t xml:space="preserve">FC-r1-fina-015</t>
  </si>
  <si>
    <t xml:space="preserve">Alteracao do contrato social aprovada por socios representando o quorum exigido (em geral, mais de tres quartos).</t>
  </si>
  <si>
    <t xml:space="preserve">Desatualizado. Desde a Lei 14.451/2022, alterar o contrato de Ltda exige mais da metade do capital. E a transformação pede o consentimento de todos, salvo previsão no contrato (CC, art. 1.114).</t>
  </si>
  <si>
    <t xml:space="preserve">Desde a Lei 14.451/2022, alterar o contrato social da Ltda exige votos de mais da metade do capital (CC, art. 1.076, II). A transformação em S.A. exige consentimento de todos os sócios, salvo previsão no contrato (CC, art. 1.114).</t>
  </si>
  <si>
    <t xml:space="preserve">pelo art. 1.114 do Código Civil, transformar a Ltda. em S.A. exige o consentimento unânime de todos os sócios, salvo se o ato constitutivo já previr a transformação (hipótese em que basta o quórum de alteração contratual, que desde a Lei 14.451/2022</t>
  </si>
  <si>
    <t xml:space="preserve">Agora traz a unanimidade do art. 1.114 e o quórum de mais da metade do capital (Lei 14.451/2022, art. 1.076, II). O 'três quartos' não aparece mais no livro.</t>
  </si>
  <si>
    <t xml:space="preserve">AM-05-24</t>
  </si>
  <si>
    <t xml:space="preserve">A transformacao de Ltda em S.A. e neutra para fins de IRPJ e CSLL.</t>
  </si>
  <si>
    <t xml:space="preserve">Falta o efeito tributário mais caro para startup: sociedade por ações não pode ficar no Simples Nacional (LC 123, art. 3º, §4º, X). Converter tira a empresa do Simples e muda toda a carga.</t>
  </si>
  <si>
    <t xml:space="preserve">A transformação de Ltda. em S.A. é neutra para fins de IRPJ e CSLL na mudança em si, **porém traz uma vedação imediata: Sociedades por Ações (S.A.) são proibidas de permanecer no Simples Nacional (LC 123/2006, art. 3º, § 4º, X)**</t>
  </si>
  <si>
    <t xml:space="preserve">Acrescentada a vedação da S.A. no Simples, com a ida forçada ao Presumido ou Real e o conselho de simular a carga antes do term sheet, como sugerido.</t>
  </si>
  <si>
    <t xml:space="preserve">FC-r1-trib-017</t>
  </si>
  <si>
    <t xml:space="preserve">O estado da arte em 2026 reflete decisões acumuladas em tribunais administrativos, e judiciais, sobre se o ganho é "natureza mercantil"</t>
  </si>
  <si>
    <t xml:space="preserve">Omite o STJ, Tema Repetitivo 1.226 (set. 2024): stock option tem natureza mercantil para o IR, tributada só na venda. O Vol. 6, Cap. 16 já diz isso. Aqui fica 'entendimento majoritário'.</t>
  </si>
  <si>
    <t xml:space="preserve">Para o IRPF, o STJ fixou no Tema 1.226 (1ª Seção, setembro de 2024) que o stock option plan tem natureza mercantil. Não há IR na compra das ações, só ganho de capital na revenda com lucro.</t>
  </si>
  <si>
    <t xml:space="preserve">Para o IRPF, o STJ pacificou em setembro de 2024 (Tema Repetitivo 1.226) que um plano oneroso e com risco de mercado não sofre tributação na outorga nem no exercício da opção, incidindo imposto apenas na alienação posterior das participações</t>
  </si>
  <si>
    <t xml:space="preserve">Tema 1.226 agora citado (l. 2127 e 2131). Erro novo em l. 2169: diz que o STJ afastou também a contribuição previdenciária, o que o tema não decidiu, contra l. 2127, 2131 e Vol. 6 l. 6732 (INSS em aberto). Remissão 'Capítulo 16 do Vol. 6' ficou velha (agora Cap. 12).</t>
  </si>
  <si>
    <t xml:space="preserve">FC-r1-fina-016</t>
  </si>
  <si>
    <t xml:space="preserve">Confirmado posteriormente pela Lei 13.176/2015.</t>
  </si>
  <si>
    <t xml:space="preserve">Uma lei de 2015 não pode confirmar 'posteriormente' uma LC de 2016, e a Lei 13.176/2015 não trata de investimento-anjo. Falta o Marco Legal das Startups (LC 182/2021), que o Cap. 16 deste volume usa.</t>
  </si>
  <si>
    <t xml:space="preserve">A Lei 13.176/2015 trata de privilégio de crédito sobre produtos do abate (CC, art. 964) e não de investimento-anjo. O Marco Legal das Startups (LC 182/2021) alterou o art. 61-A da LC 123 e listou os instrumentos de aporte no art. 5º.</t>
  </si>
  <si>
    <t xml:space="preserve">Posteriormente, o Marco Legal das Startups (LC 182/2021) aperfeiçoou esse dispositivo do Estatuto da Micro e Pequena Empresa, reforçou a blindagem patrimonial do aportador (art. 8º) e listou os instrumentos que não integram o capital social (art. 5º</t>
  </si>
  <si>
    <t xml:space="preserve">A Lei 13.176/2015 saiu e entrou a LC 182/2021, com art. 5º e art. 8º, como pedia o fato correto. Nenhuma menção a 13.176 no livro.</t>
  </si>
  <si>
    <t xml:space="preserve">AM-05-27</t>
  </si>
  <si>
    <t xml:space="preserve">Liquidation preference. 1x, 2x, ou 3x (ordem de pagamento em exit). Participating versus non-participating. Participating recebe preferência, E participa do residual.</t>
  </si>
  <si>
    <t xml:space="preserve">Lista desmontada em fragmentos com inglês sem tradução. O padrão domina o Cap. 2 de 2277 a 2611 ('Vantagens. Simplicidade administrativa.', 'O que é. Contrato...') e deixa o texto quase ilegível.</t>
  </si>
  <si>
    <t xml:space="preserve">(1) **Preferência de liquidação (*Liquidation Preference*):** define quem recebe primeiro em uma venda ou liquidação (1x, 2x ou 3x o capital investido), podendo ser **não participativa (*non-participating*, padrão limpo)**</t>
  </si>
  <si>
    <t xml:space="preserve">A preferência de liquidação virou prosa traduzida. Na mesma linha seguem os fragmentos 'Conversion rights. Converter em ON... Anti-dilution. Broad-based weighted average (comum). Narrow-based. Ratchet (raro).' O padrão continua no Cap. 2 (l. 2039, 2043, 2207, 2209, 2252).</t>
  </si>
  <si>
    <t xml:space="preserve">AM-05-22</t>
  </si>
  <si>
    <t xml:space="preserve">($	ext{Total de Tributos Pagos} div 	ext{Receita Bruta}$)</t>
  </si>
  <si>
    <t xml:space="preserve">LaTeX corrompido: o '\t' de \text virou tabulação e o \div perdeu a barra. O leitor vê '$ ext{Total de Tributos Pagos} div ext{Receita Bruta}$' no meio do Ritual.</t>
  </si>
  <si>
    <t xml:space="preserve">Peça ao financeiro o cálculo da **Alíquota Efetiva Total** (Total de Tributos Pagos ÷ Receita Bruta) dos últimos 3 meses</t>
  </si>
  <si>
    <t xml:space="preserve">Fórmula virou texto com ÷. Não há mais LaTeX nem tabulação no Vol. 5. Na mesma seção, l. 2675 traz títulos truncados por automação: '(CONTABILIDADE, REGIMES FISCAIS E TRIBUTÁRIO...)' e '*O Espelho Fiscal: Seu Regime Tributário Trabalha...*'.</t>
  </si>
  <si>
    <t xml:space="preserve">FC-r1-trib-018</t>
  </si>
  <si>
    <t xml:space="preserve">Teto de faturamento: ultrapassar R$ 4,8M em qualquer momento do ano gera exclusão retroativa do Simples — com recolhimento retroativo dos tributos na forma do regime adequado, mais multa e juros</t>
  </si>
  <si>
    <t xml:space="preserve">Errado. Excesso de até 20% exclui a partir de janeiro seguinte, e acima disso a partir do mês seguinte ao excesso. Retroação é caso de início de atividade. Contradiz a cena de Bia (2217).</t>
  </si>
  <si>
    <t xml:space="preserve">Passar de R$ 4,8 milhões exclui a EPP do Simples no mês seguinte ao excesso, ou só em 1º de janeiro do ano seguinte se o excesso não passar de 20%. Retroação ao início das atividades só ocorre no ano de abertura, com excesso acima de 20% do limite proporcional.</t>
  </si>
  <si>
    <t xml:space="preserve">A seção 'Os três regimes em profundidade' do antigo Cap. 3, com a lista de desvantagens do Simples, não entrou no novo Cap. 2. Busquei exclusão, retroativ, teto e 4,8 milhões no livro todo: nenhuma afirmação de exclusão retroativa. A cena de Bia (l. 2009) segue com saída em janeiro.</t>
  </si>
  <si>
    <t xml:space="preserve">C7-015</t>
  </si>
  <si>
    <t xml:space="preserve">Uma empresa de serviços com margem de 10% pagará IRPJ/CSLL como se tivesse 32% de margem — tributação acima do real. Nesses casos, o Lucro Real é mais vantajoso.</t>
  </si>
  <si>
    <t xml:space="preserve">Conclusão com metade da conta: no Real o PIS/Cofins vai a 9,25% não cumulativo e folha não gera crédito. Em serviço intensivo em gente, o Presumido costuma ganhar mesmo com margem baixa.</t>
  </si>
  <si>
    <t xml:space="preserve">Desvantagens: se a margem de lucro efetiva for inferior à base presumida (ou se a empresa operar no prejuízo), paga-se mais imposto do que no Lucro Real.</t>
  </si>
  <si>
    <t xml:space="preserve">Vol. 10, l. 9690</t>
  </si>
  <si>
    <t xml:space="preserve">A frase do antigo Cap. 3 saiu, mas a mesma conclusão pela metade foi para a descrição do Presumido (l. 2041), só com IRPJ e CSLL, sem PIS/Cofins 3,65% contra 9,25%. O glossário (Vol. 10 l. 9690) chama o Real de ideal para margem estreita. Só a regra prática (l. 2046) passou a dizer 'simular'.</t>
  </si>
  <si>
    <t xml:space="preserve">FC-r1-trib-019</t>
  </si>
  <si>
    <t xml:space="preserve">...o crédito pode ser relevante. Calcular se compensa o aumento de complexidade é obrigação antes de optar pelo Lucro Real voluntariamente.</t>
  </si>
  <si>
    <t xml:space="preserve">A escolha feita em outubro de 2026 vale para 2027, quando PIS e Cofins acabam e a CBS dá crédito em qualquer regime fora do Simples. Receita de software no Real segue cumulativa (Lei 10.833, art. 10).</t>
  </si>
  <si>
    <t xml:space="preserve">PIS e Cofins são extintos em 2027 e a CBS passa a dar crédito fora do Simples, então o argumento do crédito de PIS e Cofins vale só até dezembro de 2026. Até lá, no Lucro Real, a receita de licenciamento de software próprio nacional segue cumulativa e não gera crédito.</t>
  </si>
  <si>
    <t xml:space="preserve">já operações em queima de caixa, margem apertada ou alto volume de créditos de PIS/Cofins (e da CBS a partir de 2027) e P&amp;D (Lei do Bem) devem simular o Lucro Real.</t>
  </si>
  <si>
    <t xml:space="preserve">O parágrafo antigo sobre créditos de cloud saiu, mas o argumento voltou na regra prática e piorou: trata o crédito da CBS a partir de 2027 como motivo para o Real, quando a l. 2079 diz que toda empresa fora do Simples terá crédito pleno. Não menciona a receita de software cumulativa.</t>
  </si>
  <si>
    <t xml:space="preserve">FC-r1-trib-020</t>
  </si>
  <si>
    <t xml:space="preserve">O principal incentivo fiscal para startups de tecnologia no Brasil. Permite que empresas optantes do **Lucro Real** deduzam da base de cálculo do IRPJ e da CSLL entre 60% e 80% dos gastos</t>
  </si>
  <si>
    <t xml:space="preserve">Falta a ressalva que decide o caso de startup: a exclusão da Lei do Bem só reduz lucro tributável e não cria nem aumenta prejuízo fiscal. Empresa no prejuízo não aproveita nada naquele ano.</t>
  </si>
  <si>
    <t xml:space="preserve">A Lei do Bem permite excluir de 60% a 80% dos dispêndios de P&amp;D (mais até 20% com patente) do lucro real e da base da CSLL. A exclusão fica limitada ao lucro do período e o excesso não passa para anos seguintes, então empresa com prejuízo fiscal não aproveita.</t>
  </si>
  <si>
    <t xml:space="preserve">O principal incentivo fiscal para empresas de tecnologia em fase lucrativa no Brasil (atenção: a exclusão da Lei do Bem fica limitada ao lucro fiscal do período e o eventual excesso não pode ser aproveitado em exercícios futuros</t>
  </si>
  <si>
    <t xml:space="preserve">Vol. 5, l. 6729, Vol. 5, l. 6740</t>
  </si>
  <si>
    <t xml:space="preserve">A ressalva do lucro fiscal entrou aqui e em l. 2178, 2501 e 6787. No Cap. 12 seguem sem ela l. 6729 (dedução de 60% a 80% para empresas no Lucro Real) e l. 6740 ('Qualquer empresa Lucro Real com P&amp;D... dinheiro deixado na mesa').</t>
  </si>
  <si>
    <t xml:space="preserve">FC-r1-fina-017</t>
  </si>
  <si>
    <t xml:space="preserve">| Aumento do valor absoluto de P&amp;D em relação ao ano anterior | 80% dos gastos |</t>
  </si>
  <si>
    <t xml:space="preserve">Tabela errada. Os 70% e 80% dependem do aumento do número de pesquisadores contratados (até 5% e acima de 5%), não do gasto. O adicional de patente é de até 20%, sobre patente concedida.</t>
  </si>
  <si>
    <t xml:space="preserve">Pelo Decreto 5.798/2006 (art. 8º), a exclusão base é de 60%, sobe a 70% se o número de pesquisadores crescer até 5% e a 80% se crescer acima de 5%. Soma-se até 20% dos gastos de P&amp;D com patente concedida ou cultivar registrado.</t>
  </si>
  <si>
    <t xml:space="preserve">| Incremento no número de pesquisadores exclusivos contratados (Decreto 5.798/2006, art. 8º) | 70% dos gastos (se aumento de até 5% no nº de pesquisadores) ou 80% dos gastos (se aumento acima de 5%), além de até +20% para projeto com patente</t>
  </si>
  <si>
    <t xml:space="preserve">Vol. 5, l. 2409</t>
  </si>
  <si>
    <t xml:space="preserve">A linha dos 70% e 80% agora segue o Decreto 5.798. Continuam as linhas 2452 e 2453 (+10% e +20% 'no ano do depósito' da patente), que contradizem o +20% sobre patente concedida. O exemplo da l. 2409 ainda liga os 80% a 'empresas que aumentaram P&amp;D'.</t>
  </si>
  <si>
    <t xml:space="preserve">FC-r1-trib-021</t>
  </si>
  <si>
    <t xml:space="preserve">Redução de IPI para fabricantes de produtos de tecnologia da informação que realizem investimentos em P&amp;D no Brasil.</t>
  </si>
  <si>
    <t xml:space="preserve">Desatualizado. Desde a Lei 13.969/2019 o benefício virou crédito financeiro sobre o investimento em P&amp;D, não redução de IPI. Com a Reforma, o IPI vai a zero em 2027, salvo produtos da ZFM.</t>
  </si>
  <si>
    <t xml:space="preserve">Desde a Lei 13.969/2019, a Lei de Informática dá crédito financeiro sobre os dispêndios em P&amp;D, compensável com tributos federais até 31/12/2029, em substituição aos incentivos extintos. Com a Reforma, o IPI vai a zero em 2027, salvo produtos incentivados da ZFM.</t>
  </si>
  <si>
    <t xml:space="preserve">Desde a Lei 13.969/2019 (que reformou a Lei 8.248/1991 e substituiu a antiga redução de IPI), fabricantes habilitados de bens de tecnologias da informação e comunicação (TIC) que cumpram o Processo Produtivo Básico (PPB)</t>
  </si>
  <si>
    <t xml:space="preserve">Vol. 5, l. 2465</t>
  </si>
  <si>
    <t xml:space="preserve">O parágrafo de abertura traz o crédito financeiro até 2029 e o IPI zerado em 2027. Na mesma seção, l. 2465 ainda descreve o benefício como 'Alíquota de IPI reduzida', com redução progressiva até 2029 no Sul e Sudeste.</t>
  </si>
  <si>
    <t xml:space="preserve">FC-r1-trib-022</t>
  </si>
  <si>
    <t xml:space="preserve">o Rota 2030 oferece incentivos via IRPJ para empresas que realizem P&amp;D com foco em eficiência energética</t>
  </si>
  <si>
    <t xml:space="preserve">O Rota 2030 foi substituído pelo Mover (Programa Mobilidade Verde e Inovação, Lei 14.902/2024), com crédito financeiro e regras novas. O fundador vai procurar um programa encerrado.</t>
  </si>
  <si>
    <t xml:space="preserve">A Lei 14.902/2024 criou o Programa Mover e revogou os arts. 1º a 29 da Lei 13.755/2018, base do Rota 2030. O Mover dá crédito financeiro a quem investe em P&amp;D no setor automotivo, com habilitação por ato do MDIC.</t>
  </si>
  <si>
    <t xml:space="preserve">o Programa Mover (Mobilidade Verde e Inovação, instituído pela Lei 14.902/2024 em substituição ao antigo Rota 2030) concede créditos financeiros compensáveis com tributos federais para empresas habilitadas pelo MDIC</t>
  </si>
  <si>
    <t xml:space="preserve">Vol. 5, l. 2495</t>
  </si>
  <si>
    <t xml:space="preserve">O texto agora apresenta o Mover como sucessor do Rota 2030 (também em l. 6733). Sobram o título da seção (l. 2487, 'Rota 2030 e incentivos automotivos') e o passo a passo da l. 2495 ('no MDIC/Rota 2030, aprovação prévia'), que ainda tratam o programa encerrado como vigente.</t>
  </si>
  <si>
    <t xml:space="preserve">FC-r1-trib-023</t>
  </si>
  <si>
    <t xml:space="preserve">Os royalties pagos pela empresa operacional à holding de IP são despesa dedutível no Lucro Real.</t>
  </si>
  <si>
    <t xml:space="preserve">A lei veda deduzir royalties pagos a sócios, PF ou PJ, e a dirigentes (Lei 4.506/1964, art. 71). Se a holding de IP é sócia da operacional, não deduz. A 'isenção de IRPF' do fim também mudou em 2026.</t>
  </si>
  <si>
    <t xml:space="preserve">Royalties pagos a sócio, pessoa física ou jurídica, ou a dirigente não são dedutíveis (Lei 4.506/1964, art. 71, e RIR/2018, art. 363, I). Se a holding de IP é sócia direta da operacional, a despesa não deduz.</t>
  </si>
  <si>
    <t xml:space="preserve">Atenção: os royalties pagos pela empresa operacional a sócios (PF ou PJ) ou dirigentes não são dedutíveis no Lucro Real (Lei 4.506/1964, art. 71, parágrafo único, "d", e RIR/2018, art. 363, I)</t>
  </si>
  <si>
    <t xml:space="preserve">A vedação de dedução de royalties a sócio entrou no texto e no aviso (l. 2535). Continua no fim do mesmo parágrafo a 'isenção de IRPF' na distribuição, que contradiz a retenção de 10% da Lei 15.270/2025 citada linhas antes. A l. 2542 repete a isenção.</t>
  </si>
  <si>
    <t xml:space="preserve">C7-016</t>
  </si>
  <si>
    <t xml:space="preserve">Uma das principais motivações para constituir holding antes de receber investimento: quando a holding vende as participações na startup, o ganho de capital pode ser retido na holding</t>
  </si>
  <si>
    <t xml:space="preserve">O título fala em 'redução de carga', mas ganho de capital em PJ paga IRPJ e CSLL de cerca de 34%, contra 15% a 22,5% na PF. Holding no exit costuma aumentar o imposto.</t>
  </si>
  <si>
    <t xml:space="preserve">muitos fundadores abrem uma holding achando que pagarão menos imposto ao vender a startup, mas no Brasil ocorre o oposto: na **Pessoa Física**, o ganho de capital na alienação de participações societárias é tributado pela tabela progressiva</t>
  </si>
  <si>
    <t xml:space="preserve">Entrou a comparação PF 15% a 22,5% contra holding 34%. Continuam o título 'redução de carga' (l. 2537) e os tópicos de diferimento e dividendo isento (l. 2541 a 2543). Erros novos: a frase acaba em fragmento solto '(pessoa jurídica) em vez de...' e remete ao Cap. 18 do Vol. 9 (o exit é o Cap. 17).</t>
  </si>
  <si>
    <t xml:space="preserve">FC-r1-trib-024</t>
  </si>
  <si>
    <t xml:space="preserve">O Brasil tem acordos com cerca de 33 países (EUA não está incluído). Com países com tratado (Portugal, Alemanha, França, Japão, Israel, entre outros)</t>
  </si>
  <si>
    <t xml:space="preserve">A Alemanha denunciou o tratado com o Brasil, sem efeito desde 2006. O número de acordos em vigor também mudou com tratados recentes (Reino Unido, Suíça, Emirados, entre outros).</t>
  </si>
  <si>
    <t xml:space="preserve">A Alemanha denunciou o acordo em 2005 e ele está sem efeito desde 1º/1/2006. A página da Receita lista 39 países, contando a Alemanha, e os EUA seguem sem acordo.</t>
  </si>
  <si>
    <t xml:space="preserve">O Brasil mantém acordos em vigor com 38 países na relação da Receita Federal (os EUA não têm tratado com o Brasil, e o antigo acordo com a Alemanha foi denunciado e deixou de produzir efeitos em 2006).</t>
  </si>
  <si>
    <t xml:space="preserve">Alemanha saiu da lista de vigentes, com a denúncia e o fim dos efeitos em 2006. O número passou a 38 em vigor (39 da Receita menos a Alemanha) e a lista inclui Reino Unido, Suíça e Emirados. Vol. 9 l. 2247 está coerente.</t>
  </si>
  <si>
    <t xml:space="preserve">FC-r1-trib-025</t>
  </si>
  <si>
    <t xml:space="preserve">| IRPF | Tabela progressiva (até 27,5%) | Isento (PF) — sujeito à Reforma Tributária |</t>
  </si>
  <si>
    <t xml:space="preserve">Desatualizado e em choque com 2341: desde 2026 há retenção de 10% sobre dividendos acima de R$ 50 mil por mês e imposto mínimo para renda alta (Lei 15.270/2025). 3023 e 3115 repetem a isenção.</t>
  </si>
  <si>
    <t xml:space="preserve">A Lei 15.270/2025 passou a tributar dividendos: desde janeiro de 2026, valores acima de R$ 50 mil no mês da mesma empresa têm retenção de 10% sobre o total. Renda anual acima de R$ 600 mil paga imposto mínimo de até 10% a partir da declaração de 2027.</t>
  </si>
  <si>
    <t xml:space="preserve">| IRPF | Tabela progressiva (até 27,5%) | Isento até R$ 50 mil/mês por empresa pagadora; acima disso, retenção de 10% na fonte e imposto mínimo anual de até 10% para renda anual acima de R$ 600 mil (Lei 15.270/2025</t>
  </si>
  <si>
    <t xml:space="preserve">Vol. 5, l. 2542, Vol. 5, l. 2532, Vol. 9, l. 4966</t>
  </si>
  <si>
    <t xml:space="preserve">Tabela e aviso (l. 2633) seguem a Lei 15.270/2025. Continua a repetição apontada no achado: l. 2542 diz que a distribuição ao sócio PF é isenta e manda 'aguardar desdobramento da Reforma'. A l. 2532 e o Vol. 9 l. 4966 também falam em dividendos isentos.</t>
  </si>
  <si>
    <t xml:space="preserve">AM-05-20</t>
  </si>
  <si>
    <t xml:space="preserve">Modelo financeiro operacional é planilha ou ferramenta estruturada que projeta o futuro financeiro da empresa, a partir de drivers operacionais (não de números inventados).</t>
  </si>
  <si>
    <t xml:space="preserve">A cena de Lucas some no 3º parágrafo e o corpo vira manual seco de definições e fragmentos. O sócio do fundo, a linha 14, o ciclo de 90 dias e o ramp-up de 5 meses nunca viram exemplo trabalhado.</t>
  </si>
  <si>
    <t xml:space="preserve">Lucas abriu a fórmula da célula: era apenas `=F14*1,076`, uma taxa composta linear de 7,6% ao mês (ou 24,5% ao trimestre) arrastada pelo mouse por 48 colunas no Excel sem nenhum lastro na capacidade física de contratação.</t>
  </si>
  <si>
    <t xml:space="preserve">A cena de abertura do novo Cap. 3 é a mesma e some depois do 3º parágrafo. A seção de drivers (l. 2780) segue em pseudocódigo genérico, sem fazer a conta do sócio (rampados em abril, ciclo de 90 dias, 14%). Lucas volta só na frase-modelo do Espelho (l. 3067), com título truncado.</t>
  </si>
  <si>
    <t xml:space="preserve">AM-05-14</t>
  </si>
  <si>
    <t xml:space="preserve">### Produtividade por Vendedor Rampado, Receita por Funcionário, Margem de Contribuição e Ponto de Equilíbrio</t>
  </si>
  <si>
    <t xml:space="preserve">Nenhuma das quatro métricas do título aparece no corpo. A seção (3437 a 3447) lista metas de manutenção do modelo: tempo de atualização, divergência, cobertura de drivers.</t>
  </si>
  <si>
    <t xml:space="preserve">### Indicadores de produtividade operacional e metas de saúde do modelo</t>
  </si>
  <si>
    <t xml:space="preserve">Título refeito e o corpo agora traz as fórmulas de produtividade por vendedor rampado, ARR por funcionário, margem de contribuição e ponto de equilíbrio, antes das metas de saúde do modelo. Detalhe: anuncia 'quatro indicadores' em três tópicos.</t>
  </si>
  <si>
    <t xml:space="preserve">AM-05-17</t>
  </si>
  <si>
    <t xml:space="preserve">cobertos em apêndices anteriores.</t>
  </si>
  <si>
    <t xml:space="preserve">Remissão para estrutura que não existe: MRR, ARR, LTV e CAC não estão em 'apêndices', e sim em fases e capítulos. Resto da época em que estes capítulos eram apêndices.</t>
  </si>
  <si>
    <t xml:space="preserve">A introdução do antigo Cap. 5 (coortes), com 'cobertos em apêndices anteriores', não entrou no novo Cap. 3. Busquei apêndice, 'cobertos em', 'conceitos de MRR' e 'material técnico' no livro: só sobram os slides de apêndice do pitch.</t>
  </si>
  <si>
    <t xml:space="preserve">FC-r1-fina-018</t>
  </si>
  <si>
    <t xml:space="preserve">Livro "Hypergrowth", de David Skok, e blog For Entrepreneurs.</t>
  </si>
  <si>
    <t xml:space="preserve">Atribuição provavelmente errada. David Skok escreve o blog For Entrepreneurs, mas 'Hypergrowth' é livro de David Cancel (Drift), de 2017. Leitor de SaaS pega na hora.</t>
  </si>
  <si>
    <t xml:space="preserve">'Hypergrowth' é livro de David Cancel, da Drift. David Skok, da Matrix Partners, escreve o blog For Entrepreneurs.</t>
  </si>
  <si>
    <t xml:space="preserve">O quadro 'Referências úteis' do antigo Cap. 5 saiu. Hypergrowth não aparece no livro e Skok só surge como autor do blog For Entrepreneurs (l. 372), o que está certo.</t>
  </si>
  <si>
    <t xml:space="preserve">AM-05-12</t>
  </si>
  <si>
    <t xml:space="preserve">sem FGTS, INSS patronal patronal, 13º como obrigação</t>
  </si>
  <si>
    <t xml:space="preserve">Palavra duplicada ('patronal patronal') e enumeração truncada no aviso sobre PJ.</t>
  </si>
  <si>
    <t xml:space="preserve">**Para PJ ou cooperativa**, o fator de encargos é menor (sem FGTS, INSS patronal de 20% sobre a folha CLT nem 13º e férias remuneradas obrigatórios)</t>
  </si>
  <si>
    <t xml:space="preserve">Duplicação 'patronal patronal' sumiu e a enumeração foi completada como sugerido, com ressalva sobre vínculo e Tema 1.389.</t>
  </si>
  <si>
    <t xml:space="preserve">C7-017</t>
  </si>
  <si>
    <t xml:space="preserve">Não contratar antes de ter 6 meses de runway pós-contratação</t>
  </si>
  <si>
    <t xml:space="preserve">Conselho arriscado e contrário ao volume: a Fase 14 pede runway de 18 meses (134 e 232) e diz que a Seed leva 3 a 6 meses (1572). Contratar até sobrarem 6 meses tira o tempo de captar.</t>
  </si>
  <si>
    <t xml:space="preserve">A seção 'Forecast de headcount' com a regra dos 6 meses de runway pós-contratação não entrou no novo Cap. 4, que fala só de contratar antes ou just-in-time (l. 3204). Nada parecido no livro. À parte: no Cap. 9, l. 5731 manda captar com 9 a 12 meses de caixa e l. 5737 com três ou mais.</t>
  </si>
  <si>
    <t xml:space="preserve">AM-05-08</t>
  </si>
  <si>
    <t xml:space="preserve">### Os 5 pecados capitais do forecast: ouvidos felizes (Happy Ears), negócios zumbis no funil e desconto de desespero no dia 30</t>
  </si>
  <si>
    <t xml:space="preserve">O título promete 5 pecados e o corpo lista 6. Os três nomeados (ouvidos felizes, negócios zumbis, desconto do dia 30) não aparecem na seção. Zumbis só surgem no Espelho.</t>
  </si>
  <si>
    <t xml:space="preserve">A seção 'Os 5 pecados capitais do forecast' do antigo Cap. 7 saiu na fusão com o Cap. 4. Busquei pecados, Happy Ears, ouvidos felizes, zumbi, 'pipeline total' e 'Congelar premissas': nada no Vol. 5.</t>
  </si>
  <si>
    <t xml:space="preserve">AM-05-28</t>
  </si>
  <si>
    <t xml:space="preserve">Há IOF (0,38% fixo + 0,0082% ao dia), tarifas de operação, e eventual custo de cadastro.</t>
  </si>
  <si>
    <t xml:space="preserve">Mistura alíquotas. Para PJ era 0,38% + 0,0041% ao dia. Decretos de 2025 subiram para 0,95% + 0,0082%. Os 0,62% (L4840) e os 3,38% (L4976) ficam errados nos dois cenários.</t>
  </si>
  <si>
    <t xml:space="preserve">incidem IOF-crédito (0,38% de alíquota adicional fixa mais 0,0082% ao dia, conforme o Decreto 12.499/2025, somando cerca de 0,63% em 30 dias e 3,37% em 12 meses)</t>
  </si>
  <si>
    <t xml:space="preserve">Vol. 5, l. 3860, Vol. 5, l. 3919, Vol. 5, l. 6526, Vol. 5, l. 6531</t>
  </si>
  <si>
    <t xml:space="preserve">Segue a mistura: adicional antigo de 0,38% com a diária nova de 0,0082%, agora atribuída ao Decreto 12.499/2025, que subiu o adicional da PJ para 0,95%. Contas refeitas com o erro (0,63% e 3,37%). Melhorou só a nota de que cessão de cartão não paga IOF. Simples não foi separado.</t>
  </si>
  <si>
    <t xml:space="preserve">FC-r1-trib-027</t>
  </si>
  <si>
    <t xml:space="preserve">startups com faturamento até R$ 4,8 milhões (MEI e ME) ou até R$ 78 milhões (EPP, com variações)</t>
  </si>
  <si>
    <t xml:space="preserve">Enquadramento errado. ME vai até R$ 360 mil e EPP até R$ 4,8 milhões (LC 123). R$ 78 milhões é o teto do Lucro Presumido. A L5293 dá outro teto (R$ 150 milhões).</t>
  </si>
  <si>
    <t xml:space="preserve">O Pronampe atende ME e EPP da LC 123, com receita bruta do ano anterior de até R$ 360 mil (ME) e até R$ 4,8 milhões (EPP). R$ 78 milhões é o teto do Lucro Presumido, e a lei do programa não traz R$ 150 milhões.</t>
  </si>
  <si>
    <t xml:space="preserve">O Pronampe (Programa Nacional de Apoio às Microempresas e Empresas de Pequeno Porte) é a linha mais acessível para startups enquadradas na LC 123/2006 como ME (receita bruta anual de até R$ 360 mil) ou EPP (faturamento anual de até R$ 4,8 milhões</t>
  </si>
  <si>
    <t xml:space="preserve">Enquadramento agora certo (ME até R$ 360 mil, EPP até R$ 4,8 milhões) e o texto esclarece que R$ 78 milhões é o teto do Presumido. O Cap. 6 (l. 4311 e 4317) repete os limites certos. Não há mais teto de R$ 150 milhões para o Pronampe.</t>
  </si>
  <si>
    <t xml:space="preserve">FC-r1-fina-019</t>
  </si>
  <si>
    <t xml:space="preserve">Taxa teto: Selic + 6% a.a. (em 2025, com Selic a 13,75%, o teto é aproximadamente 19,75% a.a.</t>
  </si>
  <si>
    <t xml:space="preserve">A Selic não esteve em 13,75% em 2025 (foi de 13,25% a 15%). O número volta nas L5003 e L5295, e a L4828 fala em 13% a 14%. Num livro de outubro de 2026, as taxas estão presas a 2025.</t>
  </si>
  <si>
    <t xml:space="preserve">A taxa máxima Selic + 6% a.a. vale, mas a Selic não esteve em 13,75% em 2025. Com a Selic de outubro de 2026 (13,75%), o teto é de 19,75% a.a., e o prazo vigente é de até 72 meses com carência de até 12.</t>
  </si>
  <si>
    <t xml:space="preserve">- Taxa teto: Selic + 6% a.a., com prazo de até 72 meses e carência de até 12 meses (em outubro de 2026, com a meta Selic em 13,75% a.a., o teto é de 19,75% a.a., ainda abaixo do capital de giro convencional de banco privado).</t>
  </si>
  <si>
    <t xml:space="preserve">Vol. 5, l. 3897, Vol. 5, l. 4313, Vol. 5, l. 4592</t>
  </si>
  <si>
    <t xml:space="preserve">A Selic de 13,75% virou referência de outubro de 2026 (também em l. 3767, 6234, 6910). Erro novo: o tópico logo acima (l. 3897) mantém 'Prazo de pagamento: 48 meses com até 11 meses de carência', contra os 72 e 12 meses. A l. 4313 e a tabela da l. 4592 também dizem 48 meses.</t>
  </si>
  <si>
    <t xml:space="preserve">C7-018</t>
  </si>
  <si>
    <t xml:space="preserve">mude a regra de comissionamento comercial para **"pago no recebimento da fatura (*cash-in*)"**.</t>
  </si>
  <si>
    <t xml:space="preserve">Mudar sozinho a regra de comissão de vendedor CLT pode ser alteração lesiva (CLT art. 468). O Ritual manda fazer isso numa segunda-feira, sem ressalva jurídica.</t>
  </si>
  <si>
    <t xml:space="preserve">estruture a política de comissionamento comercial dos **novos contratos de vendedores** atrelada ao **recebimento efetivo da fatura (*cash-in*, conforme permitido pelo art. 3º da Lei 3.207/1957 para vendas a prazo)**, validando antes com o advogado</t>
  </si>
  <si>
    <t xml:space="preserve">O Ritual agora limita a regra aos contratos novos, cita a Lei 3.207/1957 e manda validar com advogado trabalhista a transição da equipe atual (CLT, art. 468). Coerente com Vol. 4 l. 5083 e Vol. 6 l. 3934.</t>
  </si>
  <si>
    <t xml:space="preserve">AM-05-02</t>
  </si>
  <si>
    <t xml:space="preserve">crédito PJ nessas plataformas é limitado (cheque especial digital, antecipação de recebíveis, FGTS)</t>
  </si>
  <si>
    <t xml:space="preserve">Antecipação do saque-aniversário do FGTS é crédito de pessoa física. Não existe como produto de crédito PJ. Erro que um leitor do setor usa para desacreditar a seção.</t>
  </si>
  <si>
    <t xml:space="preserve">o crédito PJ nessas plataformas costuma ser mais limitado em valor e prazo (concentrado em cartão corporativo, antecipação de recebíveis de cartão/boletos e capital de giro curto com trava de recebíveis)</t>
  </si>
  <si>
    <t xml:space="preserve">O FGTS saiu da lista e entraram produtos PJ reais, como sugerido. O saque-aniversário só aparece no Vol. 10 (l. 2569), no contexto certo de crédito à pessoa física.</t>
  </si>
  <si>
    <t xml:space="preserve">FC-r1-fina-020</t>
  </si>
  <si>
    <t xml:space="preserve">Elegibilidade: MEI, ME e EPP com faturamento bruto de até cento e cinquenta milhões de reais no ano anterior.</t>
  </si>
  <si>
    <t xml:space="preserve">Teto inexistente: o Pronampe atende ME e EPP até R$ 4,8 milhões, e a L4951 dá outros tetos. A L5299 diz 'sem faturamento, sem Pronampe', mas a lei prevê limite para empresa com menos de um ano.</t>
  </si>
  <si>
    <t xml:space="preserve">O Pronampe atende ME e EPP da LC 123, com receita bruta anual de até R$ 4,8 milhões. Empresa com menos de 1 ano pode tomar até 50% do capital social ou 30% de 12 vezes a média mensal da receita.</t>
  </si>
  <si>
    <t xml:space="preserve">Elegibilidade: ME (receita bruta anual de até R$ 360 mil) e EPP (receita bruta anual de até R$ 4,8 milhões, nos termos da LC 123/2006, além de MEI quando habilitado na linha vigente). Empresas com menos de um ano de funcionamento também podem</t>
  </si>
  <si>
    <t xml:space="preserve">O teto de R$ 150 milhões sumiu. Entraram os limites da LC 123 e a regra para empresa com menos de um ano (50% do capital social ou 30% de 12 vezes a média mensal), também em l. 4317. Saiu o 'sem faturamento, sem Pronampe'.</t>
  </si>
  <si>
    <t xml:space="preserve">FC-r1-fina-021</t>
  </si>
  <si>
    <t xml:space="preserve">Custo: TLP (Taxa de Longo Prazo) mais spread do agente, tipicamente doze a dezoito por cento ao ano em 2025.</t>
  </si>
  <si>
    <t xml:space="preserve">O Mais Inovação (Nova Indústria Brasil) tem crédito em TR para inovação. O Cap. 17 (L8061) diz que Henrique tomou crédito Finep a 'TR + juros baixíssimos'. Contradição no volume, repetida na L5574.</t>
  </si>
  <si>
    <t xml:space="preserve">O BNDES Mais Inovação tem custo em TR (TR, TFC-TR ou TFBTR) mais spread de 5,56% a 7,63% a.a. no repasse do BRDE, prazo de até 10 anos e carência de 12 a 24 meses. O teto é de R$ 50 milhões a cada 12 meses.</t>
  </si>
  <si>
    <t xml:space="preserve">Custo: indexado à Taxa Referencial (TR, TFC-TR ou TFBTR) mais remuneração básica e spread do agente financeiro no repasse indireto (tipicamente TR + 5,5% a 7,6% a.a. no repasse indireto para MPMEs</t>
  </si>
  <si>
    <t xml:space="preserve">Custo do Mais Inovação passou de TLP para TR mais spread de 5,5% a 7,6%, com teto de R$ 50 milhões a cada 12 meses e prazo de 120 meses. A tabela (l. 4594) também foi corrigida e fica coerente com o crédito em TR da Finep.</t>
  </si>
  <si>
    <t xml:space="preserve">FC-r1-fina-022</t>
  </si>
  <si>
    <t xml:space="preserve">BNDES Progeren é voltado para capital de giro ligado a expansão produtiva.</t>
  </si>
  <si>
    <t xml:space="preserve">O Progeren foi programa de giro da década de 2010 e parece encerrado. O Cap. 8 chama a linha de 'BNDES Giro' com custo em TJLP (L4937), trocada pela TLP em 2018. Dois nomes, ambos suspeitos.</t>
  </si>
  <si>
    <t xml:space="preserve">O Progeren foi substituído pelo BNDES Giro em agosto de 2017. Hoje a linha de giro para MPME é o BNDES Crédito Pequenas e Médias Empresas, com custo em TLP, taxa fixa ou TFB, prazo de até 5 anos e carência de até 2.</t>
  </si>
  <si>
    <t xml:space="preserve">BNDES Crédito Pequenas e Médias Empresas (linha que sucedeu os antigos programas Progeren e BNDES Giro) é voltado para capital de giro isolado e expansão de MPMEs, com custo referenciado em TLP, taxa prefixada (TFB) ou Selic</t>
  </si>
  <si>
    <t xml:space="preserve">Nome, custo e prazo de 60 meses com carência de 24 corrigidos, e a tabela do Cap. 5 (l. 3880) trocou BNDES Giro/TJLP por Crédito PME/TLP. Sobrou no fim do parágrafo 'Custo similar ao Mais Inovação. Prazo: até vinte e quatro meses.', que contradiz os 60 meses e o custo em TR do Mais Inovação.</t>
  </si>
  <si>
    <t xml:space="preserve">FC-r1-trib-028</t>
  </si>
  <si>
    <t xml:space="preserve">para prestar o serviço de despacho aduaneiro e operação portuária em um estado com benefício fiscal de ICMS (como SC, ES ou AL)</t>
  </si>
  <si>
    <t xml:space="preserve">No Tema 520 o STF fixou que o ICMS-importação cabe ao estado do destinatário legal, que na conta e ordem é o adquirente. Usar benefício de SC para startup de outro estado vira risco de autuação.</t>
  </si>
  <si>
    <t xml:space="preserve">No Tema 520, o STF fixou que o ICMS-importação cabe ao estado onde está o destinatário legal da operação, não ao da entrada física. Na conta e ordem, quem dá causa à importação é o adquirente, então o benefício do estado da trading pode não alcançar startup de outro estado.</t>
  </si>
  <si>
    <t xml:space="preserve">atenção ao Tema 520 do STF: o imposto estadual na entrada do exterior cabe à unidade federativa onde está domiciliado o destinatário jurídico que dá causa ao negócio</t>
  </si>
  <si>
    <t xml:space="preserve">Vol. 5, l. 4797</t>
  </si>
  <si>
    <t xml:space="preserve">O trecho agora traz o Tema 520 e diz que aproveitar incentivo de outra UF costuma exigir encomenda ou filial. O Espelho (l. 4797) ainda sugere 'operar por Conta e Ordem ou filial via TTD 409 (Santa Catarina)', sem a ressalva.</t>
  </si>
  <si>
    <t xml:space="preserve">FC-r1-trib-029</t>
  </si>
  <si>
    <t xml:space="preserve">3. **PIS-Importação (2,10%) e COFINS-Importação (9,65% — total 11,75%, gera crédito no Lucro Real Não-Cumulativo):**</t>
  </si>
  <si>
    <t xml:space="preserve">Em outubro de 2026 a fórmula vale por mais dois meses. Em 2027 a CBS-Importação substitui PIS/COFINS e o IPI zera na maior parte dos produtos. O capítulo não avisa quem vai importar em 2027.</t>
  </si>
  <si>
    <t xml:space="preserve">PIS-Importação de 2,1% e Cofins-Importação de 9,65% seguem vigentes em 2026 (Lei 10.865/2004, art. 8º). Em 2027 essas contribuições são extintas, a CBS entra no lugar e o IPI vai a zero, salvo produtos incentivados da ZFM.</t>
  </si>
  <si>
    <t xml:space="preserve">3. **PIS-Importação (2,10%) e COFINS-Importação (9,65%, totalizando 11,75% na regra geral, gerando crédito no Lucro Real Não Cumulativo):**</t>
  </si>
  <si>
    <t xml:space="preserve">A fórmula e a simulação (l. 4721) seguem com os tributos de 2026 sem aviso. O capítulo só lembra, de passagem, na nota sobre ICMS (l. 4756), que a CBS entra plena em 2027 no lugar de PIS e Cofins. Não diz que o IPI zera em 2027. O glossário (Vol. 10 l. 9678) traz a transição completa.</t>
  </si>
  <si>
    <t xml:space="preserve">FC-r1-trib-030</t>
  </si>
  <si>
    <t xml:space="preserve">reduzindo o desembolso efetivo de ICMS para a faixa de **1,4% a 3,6%** na saída de SC para outros estados</t>
  </si>
  <si>
    <t xml:space="preserve">Carga efetiva e regras do TTD 409/410 sem fonte nem data. A LC 160/2017 deu prazo curto a benefícios ligados a porto e comércio. A vigência em 2026 precisa ser conferida. SC cobra 17% internamente.</t>
  </si>
  <si>
    <t xml:space="preserve">Pelo RICMS/SC (Anexo 2, art. 246, na redação do Decreto 830/2020), o regime de importação dá diferimento no desembaraço e crédito presumido que deixa carga final de 1% (2,6% sem 36 meses de regime) nas saídas interestaduais a 4%. Os 3,6% são de saídas internas a não contribuinte.</t>
  </si>
  <si>
    <t xml:space="preserve">reduzindo o desembolso efetivo de ICMS nas saídas interestaduais tributadas a 4% para **2,6% nos primeiros 36 meses do regime e 1,0% após esse prazo** (pelo RICMS/SC, Anexo 2, art. 246, na redação do Decreto Estadual 830/2020</t>
  </si>
  <si>
    <t xml:space="preserve">A carga segue agora o RICMS/SC (Anexo 2, art. 246, Decreto 830/2020): 2,6% nos primeiros 36 meses e 1% depois, nas saídas interestaduais a 4%. Os 3,6% ficaram para saídas internas a não contribuinte. A faixa de 1,4% a 3,6% não aparece mais no livro.</t>
  </si>
  <si>
    <t xml:space="preserve">FC-r1-trib-031</t>
  </si>
  <si>
    <t xml:space="preserve">(com compensação via Fundo de Desenvolvimento Regional), sendo substituídos pelo IBS/CBS no destino a partir de 2033</t>
  </si>
  <si>
    <t xml:space="preserve">Fundo errado: benefício oneroso é compensado pelo Fundo de Compensação de Benefícios Fiscais, até 2032. A CBS começa em 2027. E o crédito no IBS/CBS depende do pagamento, não é 'imediato e integral'.</t>
  </si>
  <si>
    <t xml:space="preserve">Benefícios onerosos de ICMS são compensados pelo Fundo de Compensação de Benefícios Fiscais ou Financeiro-Fiscais do ICMS, não pelo Fundo Nacional de Desenvolvimento Regional, que serve a reduzir desigualdades. O ICMS cai de 2029 a 2032 e é extinto em 2033, e a CBS começa em 2027.</t>
  </si>
  <si>
    <t xml:space="preserve">fica condicionado à efetiva extinção/pagamento do débito na etapa anterior) (onde todo imposto pago na importação gera crédito financeiro imediato e integral).</t>
  </si>
  <si>
    <t xml:space="preserve">Fundo corrigido para o de Compensação de Benefícios Fiscais, com a CBS em 2027 e o ICMS extinto em 2033. Continua o fecho 'crédito financeiro imediato e integral', que contradiz a ressalva da LC 214 posta logo antes, de que o crédito depende do pagamento.</t>
  </si>
  <si>
    <t xml:space="preserve">C7-019</t>
  </si>
  <si>
    <t xml:space="preserve">utilize **FINIMP (Financiamento à Importação)**, **Carta de Crédito (*Letter of Credit* — LC)**, **Entreposto Aduaneiro** ou estruture seu giro considerando 4 a 5 meses de cobertura.</t>
  </si>
  <si>
    <t xml:space="preserve">O título da seção (L5747) promete 'trava de hedge cambial' e o corpo não trata de câmbio. E recomenda FINIMP, dívida em moeda estrangeira, sem falar do risco de alta do dólar.</t>
  </si>
  <si>
    <t xml:space="preserve">trave a cotação do saldo devedor via **NDF (*Non-Deliverable Forward*)** ou contrato a termo de moeda (regra de bolso: só contrate FINIMP com *hedge* cambial atrelado ou se a sua receita também for dolarizada)</t>
  </si>
  <si>
    <t xml:space="preserve">O box agora trata a exposição ao dólar nos 70% do embarque, NDF e contrato a termo, IOF e a Lei 14.286/2021, e só admite FINIMP com hedge ou receita em dólar. O corpo cumpre o título. O custo do hedge, pedido na sugestão, não aparece.</t>
  </si>
  <si>
    <t xml:space="preserve">AM-05-25</t>
  </si>
  <si>
    <t xml:space="preserve">Andy Grove e Ben Horowitz tratam o caixa da empresa como o oxigênio de um submarino</t>
  </si>
  <si>
    <t xml:space="preserve">Atribuição sem base: nem Grove nem Horowitz escreveram sobre política de aplicação, CDI ou LCI. A imagem do submarino e a regra de tesouraria são do próprio livro.</t>
  </si>
  <si>
    <t xml:space="preserve">A abertura do antigo Cap. 11, com a cena do SVB e a imagem do submarino atribuída a Grove e Horowitz, não entrou no Cap. 5 fundido. Busquei 'submarino', 'oxigênio', 'Grove' e 'Horowitz' no livro todo e a atribuição não aparece mais.</t>
  </si>
  <si>
    <t xml:space="preserve">AM-05-18</t>
  </si>
  <si>
    <t xml:space="preserve">|Fase 10 (Vol. 3)]] em diante (MVP operando). Comece forecasting simples.</t>
  </si>
  <si>
    <t xml:space="preserve">Fase 10 é Testes de solução e usabilidade. MVP operando é a Fase 11 (Vol. 4). Número e descrição não batem com o mapa atual.</t>
  </si>
  <si>
    <t xml:space="preserve">A seção de estágios do antigo Cap. 11, com o link para a Fase 10, saiu na fusão com o Cap. 5. Atenção: o trecho fundido traz remissões da numeração antiga, 'Capítulo 8' e 'Capítulo 11' nas l. 4003, 4148 e 4153 (hoje é o próprio Cap. 5) e 'Capítulo 18' na l. 4193 (hoje Cap. 13).</t>
  </si>
  <si>
    <t xml:space="preserve">AM-05-21</t>
  </si>
  <si>
    <t xml:space="preserve">e o gatilho de Zettazeit</t>
  </si>
  <si>
    <t xml:space="preserve">Termo inexistente, que não aparece em mais nenhum ponto da coleção e não é explicado. Parece resíduo de geração automática.</t>
  </si>
  <si>
    <t xml:space="preserve">O título virou 'Rituais de Tesouraria, 13-Week Rolling Cash Forecast e Gatilhos de Liquidez', sem o termo inventado. 'Zettazeit' não aparece mais no livro.</t>
  </si>
  <si>
    <t xml:space="preserve">FC-r1-fina-023</t>
  </si>
  <si>
    <t xml:space="preserve">em vez de títulos públicos Tesouro Selic ou CDBs DI de liquidez diária de bancos Tier-1?</t>
  </si>
  <si>
    <t xml:space="preserve">Tesouro Selic é o nome do título no Tesouro Direto, programa só para pessoa física. Empresa compra LFT pelo banco ou corretora, ou aplica em fundo DI e compromissada.</t>
  </si>
  <si>
    <t xml:space="preserve">O Tesouro Direto, onde está o Tesouro Selic, é para pessoa física com CPF. Para a empresa, o equivalente é a LFT comprada por banco ou corretora, compromissadas ou fundos DI.</t>
  </si>
  <si>
    <t xml:space="preserve">o colchão equivalente a três a seis meses de despesas operacionais fica segregado em títulos públicos (Tesouro Selic), CDBs de liquidez diária de bancos de primeira linha ou fundos DI taxa zero</t>
  </si>
  <si>
    <t xml:space="preserve">Vol. 5, l. 4610</t>
  </si>
  <si>
    <t xml:space="preserve">O Espelho do antigo Cap. 11 saiu, mas a mesma recomendação reaparece no Cap. 6: reserva da empresa em 'títulos públicos (Tesouro Selic)' e, no checklist da l. 4610, 'Tesouro Selic ou CDB DI'. Tesouro Selic é produto do Tesouro Direto, só para PF. Para a empresa, LFT, compromissada ou fundo DI.</t>
  </si>
  <si>
    <t xml:space="preserve">AM-05-05</t>
  </si>
  <si>
    <t xml:space="preserve">### O protocolo de 4 etapas: Identificar, Quantificar (Probabilidade x Severidade), Mitigar e Transferir</t>
  </si>
  <si>
    <t xml:space="preserve">Título contradiz o corpo: as etapas são Identificar, Avaliar, Responder e Monitorar (L5985 a L6035). Mitigar e Transferir são duas das quatro respostas, e Monitorar some.</t>
  </si>
  <si>
    <t xml:space="preserve">### O protocolo de 4 etapas: Identificar, Avaliar (Probabilidade x Impacto), Responder e Monitorar</t>
  </si>
  <si>
    <t xml:space="preserve">O título agora traz as quatro etapas do corpo (identificar, avaliar, responder e monitorar), e Mitigar e Transferir ficaram como respostas da Etapa 3.</t>
  </si>
  <si>
    <t xml:space="preserve">FC-r1-fina-024</t>
  </si>
  <si>
    <t xml:space="preserve">Obrigatorio em S.A. de capital aberto.</t>
  </si>
  <si>
    <t xml:space="preserve">Não há obrigação legal de D&amp;O para companhia aberta no Brasil. A CVM pede a divulgação desse tipo de apólice no Formulário de Referência, não a contratação.</t>
  </si>
  <si>
    <t xml:space="preserve">Nenhuma lei obriga companhia aberta a contratar D&amp;O. O seguro não está na lista de seguros obrigatórios do art. 20 do Decreto-Lei 73/1966 e é contratado por decisão da empresa.</t>
  </si>
  <si>
    <t xml:space="preserve">Praticamente universal em S.A. de capital aberto por exigência de mercado e de conselheiros (embora não seja seguro obrigatório por lei no art. 20 do Decreto-Lei 73/1966</t>
  </si>
  <si>
    <t xml:space="preserve">O texto agora diz que o D&amp;O não é obrigatório por lei (art. 20 do DL 73/1966) e que a CVM pede só a divulgação no Formulário de Referência. O 'Obrigatorio' que abre o parágrafo fala da exigência do investidor. O parágrafo continua sem acentos (Obrigatorio, Indispensavel, indicacao).</t>
  </si>
  <si>
    <t xml:space="preserve">FC-r1-fina-025</t>
  </si>
  <si>
    <t xml:space="preserve">Obrigatório para empresas com exposição a risco físico</t>
  </si>
  <si>
    <t xml:space="preserve">RC Empregador não é seguro obrigatório por lei no Brasil. Pode ser exigido em contrato ou convenção coletiva. 'Obrigatório' induz o leitor a erro.</t>
  </si>
  <si>
    <t xml:space="preserve">RC Empregador não é seguro obrigatório por lei. Não consta do art. 20 do Decreto-Lei 73/1966 e pode ser exigido por contrato.</t>
  </si>
  <si>
    <t xml:space="preserve">frequentemente exigido em contratos corporativos ou convenções coletivas (embora não seja obrigatório por lei federal, ao contrário do SAT/RAT recolhido na folha)</t>
  </si>
  <si>
    <t xml:space="preserve">RC Empregador passou a 'fortemente recomendado' e 'frequentemente exigido em contratos ou convenções coletivas', com a ressalva de que não é obrigatório por lei. Não há outra menção ao seguro no livro.</t>
  </si>
  <si>
    <t xml:space="preserve">FC-r1-fina-026</t>
  </si>
  <si>
    <t xml:space="preserve">Custo: 1% a 5% do valor do contrato. Obrigação legal — sem o seguro de garantia, a empresa não participa da licitação.</t>
  </si>
  <si>
    <t xml:space="preserve">Três erros sobre a Lei 14.133: a garantia é exigida a critério do edital, a empresa escolhe entre caução, fiança e seguro-garantia, e 5% é teto da garantia, não custo do prêmio.</t>
  </si>
  <si>
    <t xml:space="preserve">Na Lei 14.133, a garantia contratual é exigida a critério da Administração, com previsão no edital. O contratado escolhe caução, seguro-garantia, fiança bancária ou título de capitalização, em geral até 5% do contrato (até 10% se justificado).</t>
  </si>
  <si>
    <t xml:space="preserve">Pela Lei 14.133/2021 (art. 96), a garantia contratual é exigida a critério da Administração quando prevista no edital, cabendo à empresa contratada escolher entre caução, seguro-garantia, fiança bancária ou título de capitalização.</t>
  </si>
  <si>
    <t xml:space="preserve">Os três erros saíram: garantia a critério do edital, escolha entre caução, seguro-garantia, fiança e título de capitalização, e 5% (até 10%) como teto da garantia, não do prêmio. Dado novo a conferir: prêmio de 0,5% a 3% ao ano.</t>
  </si>
  <si>
    <t xml:space="preserve">FC-r1-fina-027</t>
  </si>
  <si>
    <t xml:space="preserve">Omitir informação relevante — incidente de segurança anterior não divulgado, processo judicial em andamento, executivo com histórico de litígios — invalida a apólice.</t>
  </si>
  <si>
    <t xml:space="preserve">Ignora a Lei 15.040/2024, em vigor desde dezembro de 2025, que mudou declarações e regulação de sinistro. O Vol. 10 (L2690) já cita a lei. A SUSEP não aparece no capítulo.</t>
  </si>
  <si>
    <t xml:space="preserve">A Lei 15.040/2024, em vigor desde dezembro de 2025, distingue os casos. Omissão dolosa faz perder a garantia e omissão culposa reduz a garantia na proporção da diferença de prêmio (art. 44).</t>
  </si>
  <si>
    <t xml:space="preserve">Pelo Marco Legal dos Seguros (Lei 15.040/2024, em vigor desde dezembro de 2025, art. 44), cabe à seguradora formular questionário claro sobre o risco</t>
  </si>
  <si>
    <t xml:space="preserve">Vol. 5, l. 5236, Vol. 5, l. 5026</t>
  </si>
  <si>
    <t xml:space="preserve">Declarações pré-contratuais agora seguem a Lei 15.040 (art. 44), com omissão dolosa e culposa separadas e menção à SUSEP. Mas o mesmo capítulo ainda diz, na l. 5236, que a omissão é regida pelo art. 766 do Código Civil e permite negar o pagamento, e a l. 5026 diz que gera perda da indenização.</t>
  </si>
  <si>
    <t xml:space="preserve">C7-020</t>
  </si>
  <si>
    <t xml:space="preserve">(travando-a em no máximo 12 meses do valor pago pelo cliente)</t>
  </si>
  <si>
    <t xml:space="preserve">Manda limitar responsabilidade sem ressalva. Em relação de consumo (a clínica de Camila, o D2C de Rafael e Bia) a cláusula que atenua a responsabilidade do fornecedor é nula (CDC, art. 51, I).</t>
  </si>
  <si>
    <t xml:space="preserve">válida em contratos empresariais B2B, travando o teto indenizatório em até 12 meses do valor pago pelo cliente; já em relações de consumo B2C, como nas clínicas de Camila ou no e-commerce de Rafael e Bia, o art. 51, I, do CDC anula cláusulas</t>
  </si>
  <si>
    <t xml:space="preserve">O Ritual agora separa B2B, em que o teto de 12 meses vale, de relação de consumo, em que o art. 51, I, do CDC anula a cláusula e a proteção vem do seguro de RC. A auditoria do contrato continua dentro do ritual semanal, como na versão anterior.</t>
  </si>
  <si>
    <t xml:space="preserve">AM-05-15</t>
  </si>
  <si>
    <t xml:space="preserve">### A física econômica do Venture Capital: como os fundos ganham dinheiro e por que 98% dos pitches recebem não</t>
  </si>
  <si>
    <t xml:space="preserve">Título promete a economia do fundo e a explicação dos 98% de recusa. O corpo lista as quatro frentes da captação e os entregáveis. O 98% não tem fonte nem volta ao texto.</t>
  </si>
  <si>
    <t xml:space="preserve">A seção com o título dos 98% e a lista das quatro frentes saiu do Cap. 9. Busquei '98%', 'física econômica', 'quatro frentes' e 'Entregáveis tangíveis' no livro todo. A economia do fundo ficou na seção do GP (l. 5304), com a Power Law.</t>
  </si>
  <si>
    <t xml:space="preserve">AM-05-06</t>
  </si>
  <si>
    <t xml:space="preserve">Ainda em fase de validação (Fases 2 a 8). Captação antes de PMF tende a destruir valor.</t>
  </si>
  <si>
    <t xml:space="preserve">Contradiz a tabela abaixo (pré-seed em 'Ideia + time', seed em 'primeiros sinais PMF') e a cena de Lucas captando Seed. E 'Fases 2 a 8' para antes do PMF, que é a Fase 13.</t>
  </si>
  <si>
    <t xml:space="preserve">Captar antes de PMF sólido. Quase sempre destrói valor. Captar venture capital institucional antes de validar a retenção do produto soma **valuation baixo com pressão por crescimento prematuro**</t>
  </si>
  <si>
    <t xml:space="preserve">Vol. 5, l. 5854</t>
  </si>
  <si>
    <t xml:space="preserve">Saíram a frase com 'Fases 2 a 8' e a tabela de estágios. Persiste a regra geral contra captar antes do PMF (l. 5822, com 'Bootstrappar, ou não diluitivo, até PMF claro') e o checklist da l. 5854 exige PMF para qualquer rodada, em choque com anjo, pré-seed e Berkus nos Caps. 10 e 11.</t>
  </si>
  <si>
    <t xml:space="preserve">FC-r1-caso-022</t>
  </si>
  <si>
    <t xml:space="preserve">Qualcomm Ventures, Globo Ventures, Redpoint eVentures, BTG Pactual.</t>
  </si>
  <si>
    <t xml:space="preserve">Redpoint eVentures é gestora independente de VC, não braço de corporação. BTG Pactual é banco, não veículo de CVC. Um leitor do mercado nota o erro na hora.</t>
  </si>
  <si>
    <t xml:space="preserve">A Globo Ventures é o braço de investimento do Grupo Globo, seu investidor exclusivo, e vale como exemplo de CVC.</t>
  </si>
  <si>
    <t xml:space="preserve">A lista de tipos de investidor do antigo Cap. 13, com os exemplos de CVC, saiu do Cap. 9. Busquei Qualcomm, Globo Ventures, Redpoint, BTG e CVC no livro todo. O Vol. 10 cita a Redpoint como fundo de VC (l. 298) e traz exemplos corretos de CVC (l. 350).</t>
  </si>
  <si>
    <t xml:space="preserve">AM-05-29</t>
  </si>
  <si>
    <t xml:space="preserve">Exemplo (PadariaPro). "O Brasil tem cerca de 71 mil padarias</t>
  </si>
  <si>
    <t xml:space="preserve">Lucas e Marina abrem o capítulo errando o pitch, mas o exemplo central de SCQA é a PadariaPro, caso herdado de versões anteriores. O arquétipo some onde faria mais diferença.</t>
  </si>
  <si>
    <t xml:space="preserve">A Situação do SCQA agora usa o SaaS de Lucas e Marina, com números marcados como ilustrativos. Complicação, Questão e Resposta seguem com a PadariaPro (l. 5375 a 5383), então o exemplo mistura dois casos. O antes e depois do pitch de Lucas não aparece.</t>
  </si>
  <si>
    <t xml:space="preserve">FC-r1-juri-022</t>
  </si>
  <si>
    <t xml:space="preserve">Padrão, sim em ações primárias.</t>
  </si>
  <si>
    <t xml:space="preserve">Erro técnico: o direito de primeira recusa vale na venda de ações existentes (secundária), como a própria definição diz. Em emissão nova, o direito é de preferência (pro-rata).</t>
  </si>
  <si>
    <t xml:space="preserve">O direito de primeira recusa vale quando um sócio vende ações existentes e costuma estar no acordo de sócios. Em emissão nova vale o direito de preferência na subscrição (Lei 6.404, art. 171), que é o pro-rata.</t>
  </si>
  <si>
    <t xml:space="preserve">Padrão, sim, nas vendas secundárias de ações ou quotas existentes (previsto no acordo de sócios; já em emissões primárias de novas ações, o que se aplica é o direito de preferência ou *pro-rata* na subscrição</t>
  </si>
  <si>
    <t xml:space="preserve">ROFR agora vale para venda de ações existentes, e a emissão primária fica com o direito de preferência do art. 171 da Lei 6.404. O glossário (Vol. 10, l. 9792) concorda. Ao lado, a l. 5490 ainda remete ao 'Capítulo 16', que hoje é o Cap. 11.</t>
  </si>
  <si>
    <t xml:space="preserve">AM-05-13</t>
  </si>
  <si>
    <t xml:space="preserve">### Lines, Not Dots (Mark Suster): como construir confiança meses antes de abrir a rodada</t>
  </si>
  <si>
    <t xml:space="preserve">O título promete a ideia de Suster e a confiança construída antes da rodada. O corpo abre com 'A rodada fechou' e trata do pós-rodada. Suster não volta, mas o Espelho (L7015) cobra o conceito.</t>
  </si>
  <si>
    <t xml:space="preserve">Título e corpo agora tratam do antes e do depois da rodada, com a ideia de Suster explicada (a linha de promessas cumpridas). Erro novo: o parágrafo remete ao 'Capítulo 21', numeração antiga. Investor Relations pós-rodada é o Cap. 15 na v5.2.</t>
  </si>
  <si>
    <t xml:space="preserve">AM-05-30</t>
  </si>
  <si>
    <t xml:space="preserve">### Diligência reversa obrigatória: como investigar o investidor com os fundadores que já quebraram ou brigaram no portfólio dele</t>
  </si>
  <si>
    <t xml:space="preserve">Seção inteira depois do Espelho, do Ritual e do 'Ver também', fora do fecho prometido. O próprio texto diz tratar de 'algo logicamente anterior' (L7028).</t>
  </si>
  <si>
    <t xml:space="preserve">A seção foi para antes do Espelho, logo após o checklist de prontidão, e o capítulo fecha com Espelho, Ritual e leituras. O 'checklist de aceite' do título é o da própria seção (l. 5914). A frase 'algo logicamente anterior' (l. 5871) ficou.</t>
  </si>
  <si>
    <t xml:space="preserve">AM-05-09</t>
  </si>
  <si>
    <t xml:space="preserve">VCs interessados avançam para. Product demo profunda. Financial model deep dive. Customer references. Team meetings.</t>
  </si>
  <si>
    <t xml:space="preserve">Dois-pontos trocado por ponto deixa a frase truncada ("avançam para."). O resíduo se repete em "Term sheet contém.", "Agenda típica.", "Exemplos." e "A pergunta correta é." (8173).</t>
  </si>
  <si>
    <t xml:space="preserve">Os fundos que avançam para a segunda etapa solicitam quatro aprofundamentos: **demonstração técnica do produto**, **auditoria das premissas do modelo financeiro**</t>
  </si>
  <si>
    <t xml:space="preserve">Vol. 5, l. 5773, Vol. 5, l. 5796, Vol. 5, l. 6721</t>
  </si>
  <si>
    <t xml:space="preserve">A frase truncada foi reescrita e traduzida. O resíduo continua em 'Agenda típica.' (l. 5773), 'Term sheet contém.' (l. 5796) e 'A pergunta correta é.' (l. 6721). 'Exemplos.' saiu junto com a seção de métricas do antigo Cap. 14.</t>
  </si>
  <si>
    <t xml:space="preserve">FC-r1-caso-023</t>
  </si>
  <si>
    <t xml:space="preserve">Marketplace, ou plataforma. Maduros. Três a seis vezes GMV em operadores clássicos.</t>
  </si>
  <si>
    <t xml:space="preserve">Marketplace maduro costuma valer fração do GMV. Três a seis vezes o GMV parece troca por receita e levaria o leitor a pedir valuation absurdo.</t>
  </si>
  <si>
    <t xml:space="preserve">Marketplace em escala vale perto de 1 vez o GMV anual nos melhores casos, o que equivale a cerca de 6 a 8 vezes a receita. A Etsy valia 0,92 vez o GMV em julho de 2015.</t>
  </si>
  <si>
    <t xml:space="preserve">Marketplace ou plataforma. Maduros: tipicamente 0,3x a 1,0x o GMV anual nos melhores operadores</t>
  </si>
  <si>
    <t xml:space="preserve">Maduros agora valem 0,3 a 1 vez o GMV, ancorados no take rate, como na referência. Na mesma frase continua 'Early. Duas a cinco vezes GMV projetado', que repete a troca entre GMV e receita e dá ao marketplace jovem múltiplo de GMV maior que o do maduro.</t>
  </si>
  <si>
    <t xml:space="preserve">AM-05-07</t>
  </si>
  <si>
    <t xml:space="preserve">**Berkus Method.** Soma de valor atribuído a cinco fatores. Cada um até US$ 500 mil. Ideia sólida, R$ 0 a R$ 500 mil.</t>
  </si>
  <si>
    <t xml:space="preserve">Troca de moeda no meio do parágrafo: o método original vai até US$ 500 mil por fator, o texto lista reais e depois manda ajustar para R$ 1 a 10 milhões. O leitor não sabe qual teto usar.</t>
  </si>
  <si>
    <t xml:space="preserve">O original em dólar (US$ 500 mil por fator, teto de US$ 2,5 milhões) e a adaptação brasileira (R$ 1,5 a 2 milhões por fator) agora estão separados, mas o resto antigo ficou no parágrafo: R$ 500 mil por fator, máximo de R$ 2,5 milhões e 'ajustar para R$ 1 a R$ 10 milhões'. Adaptação sem fonte.</t>
  </si>
  <si>
    <t xml:space="preserve">FC-r1-caso-024</t>
  </si>
  <si>
    <t xml:space="preserve">RD Station vendida para Totvs. Mercado Bitcoin vendido para 2TM. Movile comprando iFood.</t>
  </si>
  <si>
    <t xml:space="preserve">A 2TM é a holding criada pelo próprio Mercado Bitcoin, não um comprador. A Movile foi investidora e depois controladora do iFood. Nada sustenta que todos pagaram acima do múltiplo.</t>
  </si>
  <si>
    <t xml:space="preserve">A 2TM é a holding dona do Mercado Bitcoin, não uma compradora. O Mercado Bitcoin não foi vendido à 2TM.</t>
  </si>
  <si>
    <t xml:space="preserve">A compra de 92% da RD Station pela Totvs em março de 2021 (avaliando a empresa em R$ 2 bilhões, cerca de 10x a receita projetada de 2021, após disputa com a Locaweb) e a aquisição da Linx pela Stone em 2020</t>
  </si>
  <si>
    <t xml:space="preserve">Saíram 2TM e Movile. Entraram RD Station (Totvs) e Linx (Stone), a conferir. Continua o fecho 'Todos casos em que o comprador pagou acima do múltiplo' sem mostrar o múltiplo de mercado, e a l. 6073 dá à RD 5 a 7 vezes a receita e, na frase seguinte, 9,7 vezes.</t>
  </si>
  <si>
    <t xml:space="preserve">FC-r1-fina-028</t>
  </si>
  <si>
    <t xml:space="preserve">(Stone foi comprada por Advent. Arco foi IPO, mas tinha PE involvement. Netshoes, pré-IPO).</t>
  </si>
  <si>
    <t xml:space="preserve">A Stone nunca foi comprada pela Advent. Os outros dois exemplos são vagos ("PE involvement", "pré-IPO") e não provam o ponto.</t>
  </si>
  <si>
    <t xml:space="preserve">A Stone não foi comprada pela Advent. Abriu capital na Nasdaq em outubro de 2018, e na rodada pré-IPO entraram sócios da Advent baseados em Londres, não o fundo.</t>
  </si>
  <si>
    <t xml:space="preserve">como os investimentos da Advent International na TOTVS nos anos 2000 e na Prisma/CI&amp;T em 2019, da General Atlantic e Dragoneer no fechamento de capital da Arco Educação em 2023</t>
  </si>
  <si>
    <t xml:space="preserve">A Stone saiu da frase e os exemplos vagos deram lugar a casos com nome e ano. Os casos novos pedem conferência, em especial 'Prisma/CI&amp;T', grafia estranha para o aporte da Advent na CI&amp;T. Nenhuma outra passagem diz que a Advent comprou a Stone.</t>
  </si>
  <si>
    <t xml:space="preserve">FC-r1-trib-032</t>
  </si>
  <si>
    <t xml:space="preserve">WACC Brasil (mesmo perfil): 15% a 22%</t>
  </si>
  <si>
    <t xml:space="preserve">Soma prêmio-país a WACC em dólar e chama de WACC Brasil. Em reais, com Selic acima de 12%, 15% beira a taxa livre de risco. 7582 contradiz a TIR de VC de 30% a 50%, e 7576 soma Selic ao WACC.</t>
  </si>
  <si>
    <t xml:space="preserve">Somar prêmio-país ao WACC dos EUA gera uma taxa em dólar. Em reais, com a Selic em 13,75% (Copom de 16/9/2026), um WACC de 15% para startup fica quase na taxa livre de risco.</t>
  </si>
  <si>
    <t xml:space="preserve">WACC Brasil em dólar (mesmo perfil): 15% a 22% a.a. em dólar (somando o prêmio de risco-país ao WACC americano)</t>
  </si>
  <si>
    <t xml:space="preserve">Vol. 5, l. 6148, Vol. 5, l. 6142</t>
  </si>
  <si>
    <t xml:space="preserve">O quadro agora separa dólar e real, usa a Selic de 13,75% e diz que em Série A a taxa é a TIR de VC (30% a 50%). Continuam a l. 6148 ('WACC típico de startup em estágio Série A, ou B, é quinze a vinte e cinco por cento'), que contradiz o quadro, e o título da l. 6142 com 'WACC + Selic'.</t>
  </si>
  <si>
    <t xml:space="preserve">FC-r1-trib-033</t>
  </si>
  <si>
    <t xml:space="preserve">| **Mútuo Conversível** | Brasil | Sim | Sim (CDI + spread) | Equity ou repagamento | Código Civil; IOF incide |</t>
  </si>
  <si>
    <t xml:space="preserve">Omite que a LC 182/2021 (art. 5º) reconhece o mútuo conversível, com a proteção do art. 8º (investidor não é sócio nem responde por dívidas). "IOF incide" não vale para mutuante PF.</t>
  </si>
  <si>
    <t xml:space="preserve">A LC 182/2021 reconhece o mútuo conversível como aporte que não integra o capital (art. 5º, § 1º, IV) e protege o investidor, que não é sócio nem responde por dívidas (art. 8º). O IOF-crédito cabe quando o mutuante é pessoa jurídica.</t>
  </si>
  <si>
    <t xml:space="preserve">Código Civil (arts. 586 a 592) e LC 182/2021 (arts. 5º, § 1º, IV e 8º); IOF-crédito incide apenas quando o mutuante é PJ</t>
  </si>
  <si>
    <t xml:space="preserve">A linha do mútuo conversível cita a LC 182/2021 (art. 5º, § 1º, IV, e art. 8º) e limita o IOF-crédito ao mutuante PJ. A l. 6522 explica a proteção do investidor pelo art. 8º.</t>
  </si>
  <si>
    <t xml:space="preserve">FC-r1-juri-007</t>
  </si>
  <si>
    <t xml:space="preserve">| **COCP** (Contrato de Opção de Compra de Participação) | LC 182/2021 | Até 7 anos | Não | Opção de compra de equity | Marco Legal das Startups |</t>
  </si>
  <si>
    <t xml:space="preserve">O prazo de 7 anos parece vir do contrato de participação do investidor-anjo (LC 123, art. 61-A), não da opção de compra. O Vol. 8 repete o limite.</t>
  </si>
  <si>
    <t xml:space="preserve">A LC 182/2021 (art. 5º, § 1º, I e II) prevê contratos de opção de subscrição ou de compra de quotas ou ações sem prazo legal. Os 7 anos são o limite de remuneração do investidor-anjo (LC 123, art. 61-A, § 4º, III).</t>
  </si>
  <si>
    <t xml:space="preserve">Definido em contrato (sem limite legal; os 7 anos são do contrato de participação da LC 123, art. 61-A)</t>
  </si>
  <si>
    <t xml:space="preserve">A linha passou a 'Contrato de Opção de Subscrição ou de Compra', com prazo definido em contrato e os 7 anos atribuídos ao contrato de participação da LC 123. O Vol. 8 também foi acertado (l. 472 e 540).</t>
  </si>
  <si>
    <t xml:space="preserve">FC-r1-trib-034</t>
  </si>
  <si>
    <t xml:space="preserve">Para mútuo PF → PJ (investidor pessoa física para startup), a alíquota pode ser 0,5% a.d. sobre o saldo</t>
  </si>
  <si>
    <t xml:space="preserve">0,5% ao dia daria mais de 180% ao ano. O IOF de mútuo incide quando o mutuante é PJ (Lei 9.779/1999, art. 13), com alíquota diária na casa de milésimos. O erro ecoa em 7977 e 8035.</t>
  </si>
  <si>
    <t xml:space="preserve">Mútuo de investidor pessoa física para a startup não sofre IOF, pois a cobrança cabe à pessoa jurídica que concede o crédito. Com mutuante PJ, a alíquota para tomadora PJ é 0,0082% ao dia mais 0,38% fixo.</t>
  </si>
  <si>
    <t xml:space="preserve">No mútuo PF → PJ (investidor pessoa física para a startup), não há incidência de IOF-crédito, pois a Lei 9.779/1999 (art. 13) tributa apenas operações em que o mutuante (credor) é pessoa jurídica</t>
  </si>
  <si>
    <t xml:space="preserve">Vol. 5, l. 6595</t>
  </si>
  <si>
    <t xml:space="preserve">O IOF agora segue a referência: nada no mútuo de PF, e 0,0082% ao dia mais 0,38% com mutuante PJ. A l. 6595 ainda diz 'Em mútuo conversível com PF, o IOF pode custar mais do que os juros', contra a l. 6594. E a l. 6526 abre dizendo que mútuos com PF são sujeitos a IOF.</t>
  </si>
  <si>
    <t xml:space="preserve">FC-r1-fina-029</t>
  </si>
  <si>
    <t xml:space="preserve">Sem taxa explícita, aplica-se a SELIC.</t>
  </si>
  <si>
    <t xml:space="preserve">Desde a Lei 14.905/2024, a taxa legal do art. 406 do Código Civil é a Selic menos o IPCA. E os juros só se presumem no mútuo com fim econômico (art. 591).</t>
  </si>
  <si>
    <t xml:space="preserve">Desde 30/8/2024 (Lei 14.905), a taxa legal do art. 406 do Código Civil é a Selic menos o IPCA, com piso zero. No mútuo sem taxa pactuada, aplica-se essa taxa legal (art. 591, parágrafo único).</t>
  </si>
  <si>
    <t xml:space="preserve">presumem-se devidos juros pela taxa legal do art. 406 do Código Civil, que desde a Lei 14.905/2024 corresponde à Selic deduzida do IPCA (com piso zero)</t>
  </si>
  <si>
    <t xml:space="preserve">A taxa supletiva agora é a taxa legal do art. 406 (Selic menos IPCA, piso zero, Lei 14.905/2024), presumida no mútuo com fim econômico (art. 591). Não há outra menção à Selic como taxa padrão de mútuo.</t>
  </si>
  <si>
    <t xml:space="preserve">FC-r1-trib-035</t>
  </si>
  <si>
    <t xml:space="preserve">COCP é explicitamente isento de IOF para investimentos em startups</t>
  </si>
  <si>
    <t xml:space="preserve">A LC 182/2021 não traz isenção expressa de IOF. Contrato de opção não é operação de crédito, então o IOF não incide por natureza. "Explicitamente isento" é afirmação a conferir.</t>
  </si>
  <si>
    <t xml:space="preserve">A LC 182/2021 não menciona IOF nem traz isenção. O contrato de opção não é operação de crédito, então o IOF-crédito não incide por natureza, não por isenção.</t>
  </si>
  <si>
    <t xml:space="preserve">por sua natureza jurídica de outorga de opção (e não de operação de crédito/empréstimo), o contrato de opção de subscrição ou compra de participação não sofre incidência de IOF-crédito</t>
  </si>
  <si>
    <t xml:space="preserve">Saiu a 'isenção explícita'. O texto agora diz que o IOF-crédito não incide porque a opção não é operação de crédito. O Vol. 8 (l. 486) segue a mesma linha.</t>
  </si>
  <si>
    <t xml:space="preserve">AM-05-16</t>
  </si>
  <si>
    <t xml:space="preserve">&gt; Referenciado em: Fase 16.</t>
  </si>
  <si>
    <t xml:space="preserve">Remete à Fase 16 (Time e cultura) em vez da Fase 14 e aparece no meio do capítulo, antes da seção de erros e do Espelho.</t>
  </si>
  <si>
    <t xml:space="preserve">Vol. 5, l. 5925</t>
  </si>
  <si>
    <t xml:space="preserve">A remissão errada à Fase 16 saiu, mas o callout ficou vazio, só com o título, e continua no meio do capítulo, antes da seção de erros. Não aponta para a Fase 14 nem foi para o fim. O mesmo callout vazio aparece no Cap. 9 (l. 5925).</t>
  </si>
  <si>
    <t xml:space="preserve">AM-05-03</t>
  </si>
  <si>
    <t xml:space="preserve">se a **Finep**, a **EMBRAPII** e o **FAPESP PIPE / Tecnova** existem exatamente para absorver risco tecnológico no Brasil sem diluir uma única ação sua?</t>
  </si>
  <si>
    <t xml:space="preserve">Henrique é de Curitiba e o PIPE da FAPESP só atende empresas paulistas. O caminho dele seria Fundação Araucária e Tecnova PR. O mentor em São José dos Campos fica sem explicação. É "a FAPESP".</t>
  </si>
  <si>
    <t xml:space="preserve">a **Fundação Araucária (via programa Tecnova no Paraná, equivalente ao PIPE FAPESP em São Paulo)** existem exatamente para absorver risco tecnológico no Brasil</t>
  </si>
  <si>
    <t xml:space="preserve">O caminho de Henrique agora é Finep, EMBRAPII e Fundação Araucária pelo Tecnova, com o PIPE da FAPESP só como comparação. O mentor continua no Parque Tecnológico de São José dos Campos, sem explicação para o encontro.</t>
  </si>
  <si>
    <t xml:space="preserve">FC-r1-fina-030</t>
  </si>
  <si>
    <t xml:space="preserve">Provedores no Brasil. a55, Clearco (internacional, atuou no Brasil), Tap to Pay (Stone), e alguns bancos digitais com produto específico para SaaS.</t>
  </si>
  <si>
    <t xml:space="preserve">Tap to Pay é recurso de aceitação de pagamento por aproximação, não RBF. A presença da Clearco no Brasil é duvidosa. "a55" e "A55 Capital" aparecem grafados de dois jeitos.</t>
  </si>
  <si>
    <t xml:space="preserve">Tap to Pay é aceitação de pagamento por aproximação no celular, não financiamento baseado em receita. A a55, grafada em minúsculas, financia empresas de receita recorrente e e-commerce no Brasil.</t>
  </si>
  <si>
    <t xml:space="preserve">como a a55 (voltada a SaaS e e-commerce) e linhas de antecipação de agenda e crédito atrelado a faturamento de adquirentes e fintechs B2B</t>
  </si>
  <si>
    <t xml:space="preserve">Vol. 5, l. 6671, Vol. 5, l. 4193, Vol. 5, l. 6914</t>
  </si>
  <si>
    <t xml:space="preserve">Tap to Pay saiu e a a55 aparece em minúsculas na lista de RBF. Continuam 'A55 Capital' na l. 6671 (como venture debt) e a presença da Clearco no Brasil, sem confirmação, nas l. 4193 ('Clearco no passado') e 6914 ('Clearco operou BR até 2022, ou 2023').</t>
  </si>
  <si>
    <t xml:space="preserve">FC-r1-fina-031</t>
  </si>
  <si>
    <t xml:space="preserve">FINEP (Financiadora de Estudos e Projetos). Programa Centelha, Tecnova, e Inovacred. Valores de R$ 150 mil a R$ 10 milhões em diante</t>
  </si>
  <si>
    <t xml:space="preserve">A lista de não-reembolsáveis inclui crédito a devolver (Inovacred, BNDES Mais Inovação em 8163) e programa sem dinheiro (InovAtiva, 8171). Valores do Centelha e do PIPE (8165) pedem conferência.</t>
  </si>
  <si>
    <t xml:space="preserve">O Centelha é subvenção pequena: no Centelha 3 de Goiás, até R$ 85,4 mil por projeto e até R$ 50 mil em bolsas do CNPq, com recursos do FNDCT via Finep. O Inovacred é crédito reembolsável.</t>
  </si>
  <si>
    <t xml:space="preserve">como o Programa Centelha para estágio inicial, com subvenções de cerca de R$ 60 mil a R$ 85 mil mais bolsas do CNPq conforme a FAP estadual</t>
  </si>
  <si>
    <t xml:space="preserve">Vol. 5, l. 6711, Vol. 5, l. 6719</t>
  </si>
  <si>
    <t xml:space="preserve">Inovacred agora é crédito reembolsável e o Centelha ganhou valores compatíveis com a referência. Na lista de não reembolsáveis continuam o BNDES Mais Inovação, que é crédito (l. 6711), e o InovAtiva, com 'repasses' (l. 6719). O PIPE segue com R$ 200 mil a R$ 1 milhão sem fonte (l. 6713).</t>
  </si>
  <si>
    <t xml:space="preserve">FC-r1-fina-032</t>
  </si>
  <si>
    <t xml:space="preserve">Lei da Informática (Lei 8.248/1991, atualizada pela 13.969/2019). Redução de IPI em hardware fabricado no Brasil, mais incentivos a P&amp;D em bens de informática.</t>
  </si>
  <si>
    <t xml:space="preserve">A Lei 13.969/2019 trocou a redução de IPI por crédito financeiro, depois da condenação na OMC. O Cap. 3 cita a lei como 10.176/2001.</t>
  </si>
  <si>
    <t xml:space="preserve">Desde a Lei 13.969/2019, o benefício da Lei de Informática é crédito financeiro proporcional ao gasto em P&amp;D, não redução de IPI. Em troca, a empresa investe ao menos 5% do faturamento bruto no mercado interno em P&amp;D (art. 11).</t>
  </si>
  <si>
    <t xml:space="preserve">gera crédito financeiro compensável com tributos federais (em substituição à antiga redução de IPI), proporcional aos dispêndios em P&amp;D</t>
  </si>
  <si>
    <t xml:space="preserve">Vol. 5, l. 2455</t>
  </si>
  <si>
    <t xml:space="preserve">O Cap. 12 e o corpo do Cap. 2 agora dizem que a Lei 13.969/2019 trocou a redução de IPI por crédito financeiro. Continua o título da l. 2455, 'Lei de Informática (Lei 10.176/2001 e atualizações)', enquanto o resto do livro cita a Lei 8.248/1991.</t>
  </si>
  <si>
    <t xml:space="preserve">FC-r1-trib-037</t>
  </si>
  <si>
    <t xml:space="preserve">Programa Rota 2030 (setor automotivo), e regimes específicos para determinadas indústrias.</t>
  </si>
  <si>
    <t xml:space="preserve">O Rota 2030 foi substituído pelo Programa Mover (Lei 14.902/2024). O Cap. 3 também cita o Rota 2030.</t>
  </si>
  <si>
    <t xml:space="preserve">O Rota 2030 foi substituído pelo Programa Mover (Lei 14.902/2024), que revogou os arts. 1º a 29 da Lei 13.755/2018 e dá crédito financeiro para P&amp;D no setor automotivo.</t>
  </si>
  <si>
    <t xml:space="preserve">Programa Mover (Mobilidade Verde e Inovação, Lei 14.902/2024, sucessor do antigo Rota 2030)</t>
  </si>
  <si>
    <t xml:space="preserve">Vol. 5, l. 2487, Vol. 5, l. 2495</t>
  </si>
  <si>
    <t xml:space="preserve">O Cap. 12 e o corpo do Cap. 2 agora citam o Programa Mover (Lei 14.902/2024) como sucessor do Rota 2030. Continuam o título 'Rota 2030 e incentivos automotivos' (l. 2487) e o rito 'no MDIC/Rota 2030' (l. 2495), como se o programa ainda valesse.</t>
  </si>
  <si>
    <t xml:space="preserve">FC-r1-trib-036</t>
  </si>
  <si>
    <t xml:space="preserve">1. **Primeiro, incentivos fiscais.** Implementar Lei do Bem antes de qualquer captação, se for Lucro Real com P&amp;D.</t>
  </si>
  <si>
    <t xml:space="preserve">A Lei do Bem é exclusão da base de IRPJ e CSLL (8181 fala em dedução do IR) e só gera caixa com lucro tributável. Startup com prejuízo não ganha nada, e os R$ 3 milhões de 8091 são implausíveis.</t>
  </si>
  <si>
    <t xml:space="preserve">A Lei do Bem só gera caixa com lucro tributável no Lucro Real. A exclusão fica limitada ao lucro do período e o excesso se perde, então startup em prejuízo não ganha nada com ela.</t>
  </si>
  <si>
    <t xml:space="preserve">1. **Primeiro, incentivos fiscais (quando houver lucro tributável).** Se a empresa já opera no Lucro Real com lucro fiscal e realiza P&amp;D, acione a Lei do Bem</t>
  </si>
  <si>
    <t xml:space="preserve">Vol. 5, l. 6729, Vol. 5, l. 6740, Vol. 5, l. 6647</t>
  </si>
  <si>
    <t xml:space="preserve">A ordem de ataque agora exige lucro tributável e explica que a exclusão se perde no prejuízo. No mesmo capítulo continuam 'Dedução ... do Imposto de Renda' sem a condição do lucro (l. 6729), 'Qualquer empresa Lucro Real com P&amp;D' (l. 6740) e os R$ 3 milhões de Lei do Bem do exemplo (l. 6647).</t>
  </si>
  <si>
    <t xml:space="preserve">FC-r1-trib-038</t>
  </si>
  <si>
    <t xml:space="preserve">viram auto-de-infração, com multa de cento e cinquenta a duzentos e vinte e cinco por cento do benefício.</t>
  </si>
  <si>
    <t xml:space="preserve">A Lei 14.689/2023 reduziu a multa qualificada para 100% (150% só na reincidência). Documentação ruim sem fraude leva à multa de ofício de 75%.</t>
  </si>
  <si>
    <t xml:space="preserve">Glosa da Lei do Bem sem fraude leva à multa de ofício de 75%. Desde a Lei 14.689/2023, a multa qualificada por fraude é de 100%, e 150% só na reincidência em até dois anos.</t>
  </si>
  <si>
    <t xml:space="preserve">multa de ofício padrão de 75% (que sobe para 100% em caso de sonegação, fraude ou conluio, ou 150% na reincidência em até dois anos, conforme a Lei 14.689/2023)</t>
  </si>
  <si>
    <t xml:space="preserve">A glosa agora leva à multa de ofício de 75%, com 100% para fraude e 150% só na reincidência (Lei 14.689/2023). O Vol. 8 (l. 3313) traz as mesmas faixas. A faixa de 150% a 225% saiu do livro.</t>
  </si>
  <si>
    <t xml:space="preserve">FC-r1-caso-025</t>
  </si>
  <si>
    <t xml:space="preserve">Taxa. CDI mais três a oito por cento (dez a vinte por cento ao ano em 2025 a 2026).</t>
  </si>
  <si>
    <t xml:space="preserve">Com o CDI acima de 10% em 2025 e 2026, CDI mais 3 a 8 pontos nunca dá 10% ao ano. O Cap. 17 (8117 e 8227) repete 12% a 20%, abaixo ou perto da taxa livre de risco.</t>
  </si>
  <si>
    <t xml:space="preserve">Em 16/09/2026 o Copom baixou a Selic de 14% para 13,75% ao ano. Com o CDI perto disso, CDI mais 3 a 8 pontos dá cerca de 17% a 22% ao ano, nunca 10%.</t>
  </si>
  <si>
    <t xml:space="preserve">Taxa. CDI mais 3 a 8 pontos percentuais ao ano (o que, com a Selic a 13,75% a.a. em outubro de 2026, resulta em cerca de 17% a 22% ao ano).</t>
  </si>
  <si>
    <t xml:space="preserve">Vol. 5, l. 6665, Vol. 5, l. 6775, Vol. 5, l. 4195</t>
  </si>
  <si>
    <t xml:space="preserve">O Cap. 13 agora dá 17% a 22% ao ano com a Selic de 13,75%. Continuam abaixo ou perto da taxa livre de risco: 'Juros doze a vinte por cento ao ano' (l. 6665) e '12-20% a.a.' (l. 6775) no Cap. 12, e 'Taxa oito a quinze por cento' para venture debt no Cap. 5 (l. 4195).</t>
  </si>
  <si>
    <t xml:space="preserve">AM-05-23</t>
  </si>
  <si>
    <t xml:space="preserve">Ambipar (antes de IPO). Fez captação via plataforma alternativa antes de entrar na bolsa.</t>
  </si>
  <si>
    <t xml:space="preserve">Sob o título "quem captou pela CVM 88", a Ambipar abriu capital em 2020, antes da norma. Grupo Trigo, Liv Up e os clubes (8524) não têm crowdfunding conhecido. Fan token não é ação.</t>
  </si>
  <si>
    <t xml:space="preserve">casos públicos como o da **B4 (bolsa de ação climática, que captou R$ 5 milhões na CapTable em 2023)**</t>
  </si>
  <si>
    <t xml:space="preserve">Vol. 5, l. 7046, Vol. 5, l. 7048, Vol. 5, l. 7050</t>
  </si>
  <si>
    <t xml:space="preserve">A Ambipar saiu, entrou um caso com plataforma, valor e ano, e o fan token foi separado. Grupo Trigo, Liv Up e clubes (l. 7046 a 7050) continuam sem captação conhecida. Erro novo: remete a tokenização ao 'Capítulo 20', que hoje faz parte do próprio Cap. 14.</t>
  </si>
  <si>
    <t xml:space="preserve">FC-r1-fina-033</t>
  </si>
  <si>
    <t xml:space="preserve">a infraestrutura do **Drex (Real Digital programável do Banco Central)**</t>
  </si>
  <si>
    <t xml:space="preserve">Em 2025 o Banco Central mudou o rumo do Drex e adiou a fase com registro distribuído. Tratar o Drex como infraestrutura programável disponível, até no título do capítulo, pode estar errado em 2026.</t>
  </si>
  <si>
    <t xml:space="preserve">Em agosto de 2025 o Banco Central tirou a DLT da fase de curto prazo do Drex, voltada à reconciliação de gravames, com lançamento previsto para o segundo semestre de 2026. A estreia dessa fase até outubro de 2026 não foi confirmada.</t>
  </si>
  <si>
    <t xml:space="preserve">A abertura do antigo Cap. 20, com o Drex como infraestrutura programável, saiu na fusão e o Vol. 5 não cita mais o Drex. O Vol. 10 (l. 523, 2828 e 9570) já trata da reorientação de 2025, mas data o fim do piloto em blockchain em novembro de 2025, dado a conferir.</t>
  </si>
  <si>
    <t xml:space="preserve">FC-r1-trib-039</t>
  </si>
  <si>
    <t xml:space="preserve">Ganhos mensais acima de R$ 35 mil por mês tributados a quinze a 22,5 por cento conforme faixa.</t>
  </si>
  <si>
    <t xml:space="preserve">A isenção é sobre o total vendido no mês (até R$ 35 mil), não sobre o ganho. 8653 mistura isso com o limite de declaração de R$ 30 mil. Token que é valor mobiliário segue a tributação do papel.</t>
  </si>
  <si>
    <t xml:space="preserve">A isenção vale quando o total das vendas de criptoativos no mês, somadas todas as espécies, fica em até R$ 35 mil. Passou disso, o ganho do mês é tributado de 15% a 22,5%.</t>
  </si>
  <si>
    <t xml:space="preserve">a isenção de IRPF para pessoa física aplica-se quando o valor total das alienações no mês (somadas todas as espécies) é de até R$ 35 mil</t>
  </si>
  <si>
    <t xml:space="preserve">Vol. 5, l. 7071</t>
  </si>
  <si>
    <t xml:space="preserve">A isenção agora depende do total vendido no mês, até R$ 35 mil, e token que é valor mobiliário segue o papel. A l. 7071 ficou igual: diz que a IN RFB 2.291/2025 elevou o limite de declaração de R$ 30 mil para R$ 35 mil, ponto que a revisão apontou como mistura e que precisa de conferência.</t>
  </si>
  <si>
    <t xml:space="preserve">AM-06-03</t>
  </si>
  <si>
    <t xml:space="preserve">A Stone (já tratada na Fase 5 como cunha e na Fase 10 como MVP v0)</t>
  </si>
  <si>
    <t xml:space="preserve">A cunha da Stone está na Fase 6 (Vol. 2) e o MVP v0 na Fase 11 (Vol. 4). Numeração antiga.</t>
  </si>
  <si>
    <t xml:space="preserve">A Stone (já tratada na Fase 6, no Volume 2, como cunha de mercado e na Fase 11, no Volume 4, como MVP v0)</t>
  </si>
  <si>
    <t xml:space="preserve">Remissão atualizada para Fase 6 (Vol. 2) e Fase 11 (Vol. 4). Conferido no mapa e no texto: a cunha da Stone está na Fase 6 e o Stone v0 na Fase 11. Ficou sem link, mas a numeração está certa.</t>
  </si>
  <si>
    <t xml:space="preserve">AM-06-08</t>
  </si>
  <si>
    <t xml:space="preserve">Se não estamos dispostos a passar dois anos operando a empresa adquirida mesmo que o deal não tivesse acontecido, não deveríamos comprá-la.</t>
  </si>
  <si>
    <t xml:space="preserve">Heurística sem sentido: se o deal não acontece, não há empresa adquirida para operar. E vem atribuída a "operadores experientes" sem nome.</t>
  </si>
  <si>
    <t xml:space="preserve">Só compre uma empresa que você aceitaria operar por dois anos mesmo que nenhuma das sinergias prometidas na planilha aparecesse.</t>
  </si>
  <si>
    <t xml:space="preserve">A heurística foi reescrita como sugerido e agora faz sentido. Continua no callout 'Heurística de operadores brasileiros experientes', sem nome de quem a usa e sem ser assumida como regra do livro.</t>
  </si>
  <si>
    <t xml:space="preserve">C7-021</t>
  </si>
  <si>
    <t xml:space="preserve">Passo 5, Gestão de "fires": aceitar débito em compliance, tech, cultura, a pagar depois.</t>
  </si>
  <si>
    <t xml:space="preserve">No Brasil, dívida de compliance vira passivo trabalhista, autuação fiscal e multa da ANPD de até 2% do faturamento (teto de R$ 50 milhões por infração), cobrada na primeira due diligence.</t>
  </si>
  <si>
    <t xml:space="preserve">aceite temporariamente dívida técnica e processos internos manuais para ganhar velocidade, mas **nunca aceite dívida trabalhista, fiscal ou de LGPD**</t>
  </si>
  <si>
    <t xml:space="preserve">O Passo 5 do Blitzscaling agora separa dívida técnica e de processo, aceitável, de dívida trabalhista, fiscal e de LGPD, vedada, com a multa da ANPD correta. Nenhum outro ponto do livro recomenda adiar compliance, então os dois lados concordam.</t>
  </si>
  <si>
    <t xml:space="preserve">AM-06-22</t>
  </si>
  <si>
    <t xml:space="preserve">Authority é diluída: comitês de compra em SaaS enterprise têm 5-10 stakeholders, "decisor único" é minoria.</t>
  </si>
  <si>
    <t xml:space="preserve">Arquétipos ausentes onde a bíblia os põe: o comitê de 7 decisores de Henrique não aparece em BANT, SPIN nem MEDDIC (que inventa um "CFO Roberto Silva"). Camila e Rafael e Bia somem da fase.</t>
  </si>
  <si>
    <t xml:space="preserve">A autoridade é diluída: comitês de compra em vendas B2B complexas (como as usinas atendidas por Henrique, onde sete decisores entre diretoria industrial, manutenção, TI, compras, jurídico e financeiro avaliam o projeto)</t>
  </si>
  <si>
    <t xml:space="preserve">Henrique entrou no BANT (608) e no exemplo do MEDDIC (820), sem o CFO inventado. Camila aparece no Caminho 5 (261). Continua: SPIN com exemplo genérico de SaaS financeiro e Rafael e Bia ausentes da Fase 15, inclusive nos loops e no AARRR.</t>
  </si>
  <si>
    <t xml:space="preserve">AM-06-10</t>
  </si>
  <si>
    <t xml:space="preserve">Quais reuniões eu poderia sair sem prejuízo, e saio mesmo assim?</t>
  </si>
  <si>
    <t xml:space="preserve">Sentido invertido e regência quebrada. A pergunta de diagnóstico quer saber de quais reuniões o fundador poderia sair e continua indo.</t>
  </si>
  <si>
    <t xml:space="preserve">De quais reuniões eu poderia sair sem prejuízo e continuo participando mesmo assim?</t>
  </si>
  <si>
    <t xml:space="preserve">A pergunta de diagnóstico foi reescrita com a regência e o sentido certos. Não há outra ocorrência da forma quebrada no livro.</t>
  </si>
  <si>
    <t xml:space="preserve">AM-06-04</t>
  </si>
  <si>
    <t xml:space="preserve">&gt; **Entregável:** Plano de Time de dezoito meses mais Carta de Valores e Cultura, Arquitetura Operacional (OKRs, cadência de reuniões, playbooks, stack) e Máquina de Crescimento</t>
  </si>
  <si>
    <t xml:space="preserve">O resumo da Fase 16 cobra entregas das Fases 15 e 17 (motor de aquisição, OKRs, NRR, burn multiple, Rule of 40). Duas das três armadilhas são de vendas e de OKR.</t>
  </si>
  <si>
    <t xml:space="preserve">Plano de Time de dezoito meses + Carta de Valores e Cultura + Processo de Contratação documentado.</t>
  </si>
  <si>
    <t xml:space="preserve">Vol. 6, l. 2662</t>
  </si>
  <si>
    <t xml:space="preserve">O Resumo operacional misto saiu. A Fase 16 ficou com entregáveis (1130) e critérios (1231) só de time e cultura, e as métricas de vendas foram para a Fase 15 (334). Resta a Síntese da Fase 16 (2662), que pendura '(motores de aquisição previsíveis, Série A, expansão)' nos rituais.</t>
  </si>
  <si>
    <t xml:space="preserve">AM-06-12</t>
  </si>
  <si>
    <t xml:space="preserve">#### Framework: The Hard Things About Hard Things (Ben Horowitz, 2014)</t>
  </si>
  <si>
    <t xml:space="preserve">O livro é The Hard Thing About Hard Things, no singular, como está no Sobre este Volume (97). O erro se repete em 2396, 2983, 3032 e 3985, num dos dez livros-base da edição.</t>
  </si>
  <si>
    <t xml:space="preserve">#### Framework: The Hard Thing About Hard Things (Ben Horowitz, 2014, ed. br. O Lado Difícil das Situações Difíceis)</t>
  </si>
  <si>
    <t xml:space="preserve">Vol. 6, l. 1890</t>
  </si>
  <si>
    <t xml:space="preserve">Título do framework (1886) e leitura obrigatória (2719) corrigidos, com a edição brasileira. A lista antiga de 2396 e a referência de 3032 saíram. Continua no plural na linha 1890: 'publicou The Hard Things About Hard Things em 2014'.</t>
  </si>
  <si>
    <t xml:space="preserve">FC-r1-trib-040</t>
  </si>
  <si>
    <t xml:space="preserve">- Sem política de férias (tire quando quiser).</t>
  </si>
  <si>
    <t xml:space="preserve">Para empregado CLT, férias não são opcionais: 30 dias por ano, terço constitucional, fracionamento limitado e data definida pelo empregador. Copiar a Netflix sem ressalva cria passivo.</t>
  </si>
  <si>
    <t xml:space="preserve">Para empregado CLT, férias são obrigatórias, com 30 dias por período aquisitivo e terço constitucional. Só podem ser divididas em até três períodos com concordância do empregado, um de pelo menos 14 dias e os outros de 5 dias ou mais.</t>
  </si>
  <si>
    <t xml:space="preserve">atenção no Brasil: para empregados CLT, as férias anuais de 30 dias com pagamento do terço constitucional são direito irrenunciável e obrigação legal do empregador</t>
  </si>
  <si>
    <t xml:space="preserve">Entrou a ressalva CLT: 30 dias com terço, fracionamento em até três períodos com concordância do empregado, um de 14 dias e os outros de 5 ou mais (art. 134, § 1º). Bate com o fato correto. Não há outro 'tire quando quiser' no livro.</t>
  </si>
  <si>
    <t xml:space="preserve">AM-06-18</t>
  </si>
  <si>
    <t xml:space="preserve">Complementa o esqueleto em blocos amplos da seção principal de BQ.</t>
  </si>
  <si>
    <t xml:space="preserve">'BQ' não é definido em nenhum volume da coleção. A remissão aponta para uma seção que o leitor não encontra. Resíduo de bastidor, repetido em 3889.</t>
  </si>
  <si>
    <t xml:space="preserve">Vol. 6, l. 2623</t>
  </si>
  <si>
    <t xml:space="preserve">Em 2621 o BQ virou 'Capítulo 12 (Gestão de tempo do fundador)', numeração antiga: na v5.2 o Cap. 12 é Stock Options e o esqueleto em blocos está no Cap. 8 (5483). Em 2623 continua 'o esqueleto em blocos de BQ'.</t>
  </si>
  <si>
    <t xml:space="preserve">FC-r1-fina-034</t>
  </si>
  <si>
    <t xml:space="preserve">Hotmart (bootstrap em parte da trajetoria, com escala internacional sem dependencia de VC)</t>
  </si>
  <si>
    <t xml:space="preserve">A Hotmart recebeu aporte de venture capital (rodada liderada pela TCV, salvo engano). O parêntese também não tem relação com a frase, que fala de função de growth madura.</t>
  </si>
  <si>
    <t xml:space="preserve">A Hotmart captou venture capital. Em abril de 2021 levantou US$ 130 milhões em Série C liderada pela TCV, com General Atlantic, GIC, Accomplice e Koolen &amp; Partners já como acionistas.</t>
  </si>
  <si>
    <t xml:space="preserve">O erro saiu: o texto admite rodadas com General Atlantic, GIC e TCV. O parêntese segue sem relação com a frase sobre função de growth madura. A tese de anos com caixa próprio antes de captar é nova e se repete no caso Hotmart da Fase 16 (1323).</t>
  </si>
  <si>
    <t xml:space="preserve">AM-06-19</t>
  </si>
  <si>
    <t xml:space="preserve">CP cobre vendas enterprise como uma das quatro motions principais.</t>
  </si>
  <si>
    <t xml:space="preserve">Sigla de bastidor ("CP") vazou para o leitor. Não está definida em lugar nenhum.</t>
  </si>
  <si>
    <t xml:space="preserve">O Capítulo 5 do Volume 4 aborda vendas enterprise como uma das quatro frentes comerciais principais.</t>
  </si>
  <si>
    <t xml:space="preserve">A sigla CP saiu. A remissão aponta o Cap. 5 do Vol. 4 (Sales: Motion Completa), que na v5.2 é o capítulo certo e tem a Parte 2 sobre enterprise. Vem com link.</t>
  </si>
  <si>
    <t xml:space="preserve">AM-06-14</t>
  </si>
  <si>
    <t xml:space="preserve">As letras representam: Metrics, Economic Buyer, Decision Criteria, Decision Process, Identify Pain, Champion, Competition. Algumas variações adicionam um segundo "C" de "Coach" — que aqui chamamos de Champion.</t>
  </si>
  <si>
    <t xml:space="preserve">Lista sete letras e esquece o P de Paper Process. O segundo C é Competition, não Coach. Contradiz o título (8 letras), o Ritual (8 letras) e o próprio volume (902 e glossário, 9961).</t>
  </si>
  <si>
    <t xml:space="preserve">As oito letras de **MEDDPICC** representam: **M**etrics (Métricas de impacto), **E**conomic Buyer (Comprador Econômico), **D**ecision Criteria (Critérios de Decisão), **D**ecision Process (Processo de Decisão), **P**aper Process</t>
  </si>
  <si>
    <t xml:space="preserve">A lista tem as oito letras, com Paper Process e Competition, e o Coach saiu. Bate com título, Ritual, Fase 15 e glossário. Falta a subseção de Paper Process que o título promete: o passo a passo cobre sete letras. O tema só aparece na seção de Suprimentos e Jurídico (3392).</t>
  </si>
  <si>
    <t xml:space="preserve">FC-r1-fina-035</t>
  </si>
  <si>
    <t xml:space="preserve">Você está na prática ajudando a escrever o RFP. Isso é legítimo, útil para o comprador, e cria vantagem competitiva sustentável.</t>
  </si>
  <si>
    <t xml:space="preserve">Sem ressalva para comprador público. Quem elabora projeto ou termo de referência pode ficar impedido de disputar (Lei 14.133, art. 14), e dirigir edital pode ser crime (CP, art. 337-F).</t>
  </si>
  <si>
    <t xml:space="preserve">Ajudar a escrever o RFP é legítimo com comprador privado. Com órgão público, o autor de anteprojeto, projeto básico ou executivo não pode disputar (Lei 14.133, art. 14), e frustrar o caráter competitivo é crime (CP, art. 337-F).</t>
  </si>
  <si>
    <t xml:space="preserve">No setor privado (B2B), você está na prática ajudando a estruturar os requisitos técnicos do RFP, o que é legítimo, útil para o comprador e cria vantagem competitiva.</t>
  </si>
  <si>
    <t xml:space="preserve">Vol. 6, l. 3336</t>
  </si>
  <si>
    <t xml:space="preserve">Entrou a ressalva para órgão público, com art. 14 da Lei 14.133 e art. 337-F do CP. O título da seção (3336) ainda diz para ajudar a escrever os requisitos 'antes do edital sair', sem distinguir. O texto inclui o termo de referência no art. 14, que fala em anteprojeto e projetos.</t>
  </si>
  <si>
    <t xml:space="preserve">FC-r1-caso-027</t>
  </si>
  <si>
    <t xml:space="preserve">Contra-proposta: foro da cidade onde a empresa contratante tem sede, ou foro neutro (Brasília para questões federais).</t>
  </si>
  <si>
    <t xml:space="preserve">Ambíguo: se a cidade remota é a sede do cliente, propor a sede da contratante repete o problema. Foro sem vínculo com as partes foi limitado pela Lei 14.879/2024. Falta a arbitragem.</t>
  </si>
  <si>
    <t xml:space="preserve">Desde a Lei 14.879/2024, a eleição de foro só vale se tiver pertinência com o domicílio ou a residência de uma das partes ou com o local da obrigação. Foro 'neutro' sem vínculo, como Brasília, não produz efeito.</t>
  </si>
  <si>
    <t xml:space="preserve">Contraproposta: proponha o foro da sede da sua startup (contratada), o do local de cumprimento da obrigação ou, em contratos enterprise de maior valor, cláusula compromissória de arbitragem</t>
  </si>
  <si>
    <t xml:space="preserve">A contraproposta agora é a sede da contratada, o local da obrigação ou a arbitragem, com a regra da Lei 14.879/2024 que torna ineficaz o foro neutro. O Vol. 8 (1710 e 3275) diz o mesmo. Não restou menção a Brasília.</t>
  </si>
  <si>
    <t xml:space="preserve">AM-06-27</t>
  </si>
  <si>
    <t xml:space="preserve">Chamamos essa patologia de **A Esquizofrenia dos Silos de Receita**</t>
  </si>
  <si>
    <t xml:space="preserve">Usa doença mental como imagem de bagunça, e errado: esquizofrenia não é dupla personalidade. Soma-se a tribunal, lixo no quintal, balde furado, linha de montagem e guerra civil.</t>
  </si>
  <si>
    <t xml:space="preserve">Chamamos essa disfunção de **O Placar Triplo dos Silos de Receita**</t>
  </si>
  <si>
    <t xml:space="preserve">A 'Esquizofrenia' virou 'O Placar Triplo dos Silos de Receita', como sugerido. Continua o acúmulo de imagens que a sugestão mandava cortar: guerra civil no título, tribunal, lixo no quintal, balde furado e linha de montagem, agora com 'estancaram essa sangria'.</t>
  </si>
  <si>
    <t xml:space="preserve">FC-r1-trib-041</t>
  </si>
  <si>
    <t xml:space="preserve">o seu plano de comissionamento estorna automaticamente a comissão (*Clawback*) ou o vendedor embolsa o bônus e o prejuízo fica para a empresa?</t>
  </si>
  <si>
    <t xml:space="preserve">Para vendedor CLT, a Lei 3.207/1957 só admite estorno na insolvência do comprador, e o TST costuma barrar estorno por cancelamento ou inadimplência. O Ritual (5191) e o checklist (5164) repetem.</t>
  </si>
  <si>
    <t xml:space="preserve">Para vendedor CLT, estornar comissão por cancelamento ou inadimplência do cliente é indevido segundo o TST. A Lei 3.207/1957 só admite estorno se o comprador ficar insolvente.</t>
  </si>
  <si>
    <t xml:space="preserve">o seu plano de comissionamento vincula o pagamento das parcelas da comissão ao efetivo recebimento das primeiras mensalidades do cliente (art. 466 da CLT)</t>
  </si>
  <si>
    <t xml:space="preserve">Vol. 6, l. 3864</t>
  </si>
  <si>
    <t xml:space="preserve">O Espelho (3934) e o checklist (3910) agora vinculam a comissão ao recebimento e citam a Lei 3.207 e o TST, e o Ritual (3939) deixou de impor a cláusula de 90 dias. Mas a armadilha nova de 3864 recomenda 'cláusula de estorno (clawback)' sem ressalva para vendedor CLT.</t>
  </si>
  <si>
    <t xml:space="preserve">AM-06-15</t>
  </si>
  <si>
    <t xml:space="preserve">A regra do "O Que o Vendedor da Ponta Ganha com Isso?": desenhando incentivos financeiros e de retenção irresistíveis</t>
  </si>
  <si>
    <t xml:space="preserve">O título promete o incentivo do vendedor da ponta, mas a seção só trata do ganho da empresa parceira. Faltam bônus por negócio, crédito na meta e comissão neutra, o que resolveria a cena.</t>
  </si>
  <si>
    <t xml:space="preserve">estruture, sempre por escrito e dentro da política de compliance do parceiro, 1) **crédito na cota anual do vendedor do parceiro**</t>
  </si>
  <si>
    <t xml:space="preserve">O título agora promete incentivo para a empresa parceira e para o consultor, e o parágrafo de abertura entrega: crédito na cota, spiff pelo programa oficial do parceiro (R$ 1.500 por contrato ativado) e regra por escrito dentro do compliance do parceiro.</t>
  </si>
  <si>
    <t xml:space="preserve">FC-r1-trib-042</t>
  </si>
  <si>
    <t xml:space="preserve">Pagamentos de comissão sem contrato formal podem ser requalificados pela Receita Federal como relação de trabalho.</t>
  </si>
  <si>
    <t xml:space="preserve">Foco errado. O risco do parceiro pago por comissão é virar representação comercial (Lei 4.886/1965): indenização mínima de 1/12, aviso prévio e comissão na zona se o contrato for omisso.</t>
  </si>
  <si>
    <t xml:space="preserve">O risco maior de pagar comissão a parceiro sem contrato claro é virar representação comercial (Lei 4.886/1965), com indenização mínima de 1/12 do total recebido e aviso prévio. Se o contrato for omisso, o representante ganha comissão sobre negócios na zona.</t>
  </si>
  <si>
    <t xml:space="preserve">o maior risco jurídico de pagar comissões recorrentes a parceiros sem contrato claro é o enquadramento como representação comercial autônoma (Lei 4.886/1965)</t>
  </si>
  <si>
    <t xml:space="preserve">O alerta agora aponta a representação comercial (Lei 4.886/1965), com 1/12, aviso prévio e comissão na zona se o contrato for omisso. Erro novo: remete à 'matriz do Capítulo 7 deste volume', mas a matriz está no Cap. 6 (4799). O Cap. 7 agora é de marca e PR.</t>
  </si>
  <si>
    <t xml:space="preserve">FC-r1-caso-028</t>
  </si>
  <si>
    <t xml:space="preserve">Kick              BTG Pactual</t>
  </si>
  <si>
    <t xml:space="preserve">Nomes não reconhecíveis: o programa do BTG Pactual é conhecido como boostLAB, e o hub da Raízen como Pulse. "Kick" e "Baxter Labs" (L5690) parecem errados ou inventados.</t>
  </si>
  <si>
    <t xml:space="preserve">O programa do BTG Pactual para startups é o boostLAB, hub de negócios feito com a ACE e aberto a vários setores. O hub de inovação da Raízen é o Pulse, inaugurado em Piracicaba em 2017.</t>
  </si>
  <si>
    <t xml:space="preserve">boostLAB          BTG Pactual     Aceleradora focada        Voltado a fintechs</t>
  </si>
  <si>
    <t xml:space="preserve">Kick e Baxter Labs viraram boostLAB e Pulse. Mas a tabela ainda descreve o boostLAB como aceleradora focada em fintech, e o fato correto o dá como hub de negócios com a ACE aberto a vários setores. Na linha do Pulse, '(agro, e mobilidade)' ficou truncado.</t>
  </si>
  <si>
    <t xml:space="preserve">AM-06-07</t>
  </si>
  <si>
    <t xml:space="preserve">As cláusulas onde você não pode ceder: Propriedade Intelectual (IP) do seu produto core, multas desproporcionais e exclusividade</t>
  </si>
  <si>
    <t xml:space="preserve">O título põe exclusividade entre o que não se cede, mas o corpo a lista em "O que ceder" (L5844). Multas desproporcionais não são tratadas.</t>
  </si>
  <si>
    <t xml:space="preserve">O título que punha exclusividade e multas entre o que não se cede virou '6. Compliance e jurídico corporativo' (4523). A exclusividade ficou coerente: curta e com volume mínimo em 'O que ceder', ampla sem piso no que jamais se cede.</t>
  </si>
  <si>
    <t xml:space="preserve">C7-022</t>
  </si>
  <si>
    <t xml:space="preserve">Isso é pro forma para a maioria das startups honestas — assine sem drama.</t>
  </si>
  <si>
    <t xml:space="preserve">Conselho arriscado. Códigos de conduta trazem auditoria, obrigações repassadas a subcontratados e rescisão por descumprimento. A Lei 12.846 pune a empresa sem culpa por atos em seu interesse.</t>
  </si>
  <si>
    <t xml:space="preserve">**Leia cada cláusula antes de assinar:** esses anexos têm força contratual, costumam incluir direito de auditoria nas suas dependências</t>
  </si>
  <si>
    <t xml:space="preserve">O 'assine sem drama' saiu. O texto manda ler cada cláusula, lista auditoria, repasse a subcontratados e rescisão com multa, cita a responsabilidade objetiva da Lei 12.846 e manda assinar só o que se comprova. Agora concorda com o programa de integridade do Vol. 8.</t>
  </si>
  <si>
    <t xml:space="preserve">AM-06-28</t>
  </si>
  <si>
    <t xml:space="preserve">Em startup brasileira, parcerias bem construídas costumam se encaixar em cinco arquétipos.</t>
  </si>
  <si>
    <t xml:space="preserve">Quarta tipologia de parceria no trecho, sem relação com as outras: título de L5240 (4 tipos), corpo de L5244 (outros 5), checklist de L5580 (outros 5) e esta. O template da Fase 15 usa "Tipo (1-5)".</t>
  </si>
  <si>
    <t xml:space="preserve">Em startup brasileira, parcerias bem construídas seguem a mesma taxonomia de cinco arquétipos usada no Capítulo 4 e na Fase 15 (indicação, revenda/VAR, integração técnica, OEM/embarcada e aliança estratégica ou produto conjunto).</t>
  </si>
  <si>
    <t xml:space="preserve">Vol. 6, l. 3988</t>
  </si>
  <si>
    <t xml:space="preserve">Template da Fase 15 (922) e checklist do Cap. 4 (4339) usam a taxonomia única. Mas 4594 anuncia essa taxonomia e logo lista outra (distribuição, co-marketing, integração, produto conjunto, canal), e o Cap. 4 (3988) segue com uma terceira. O template ainda cita 'Capítulos 4 e 6'.</t>
  </si>
  <si>
    <t xml:space="preserve">AM-06-29</t>
  </si>
  <si>
    <t xml:space="preserve">Diferenciando Canal de Revenda/Integração, Licenciamento de Marca/Tecnologia e Franquia Empresarial</t>
  </si>
  <si>
    <t xml:space="preserve">A seção não diferencia nada e vira um minicapítulo de franquia que o Cap. 7 refaz, com números diferentes (taxa inicial de R$ 20 mil a R$ 1 milhão aqui, R$ 30 mil a R$ 100 mil em L6256).</t>
  </si>
  <si>
    <t xml:space="preserve">O minicapítulo de franquia segue no Cap. 5 (tipos, COF, taxas, armadilhas) sem diferenciar nada. Taxa inicial e fundo ainda divergem do Cap. 6 (fundo de 1% a 4% aqui, 2% a 4% em 4867). E as remissões ao 'Capítulo 7' erram: franquia agora é o Cap. 6.</t>
  </si>
  <si>
    <t xml:space="preserve">FC-r1-juri-035</t>
  </si>
  <si>
    <t xml:space="preserve">O Boticário (maior rede franqueadora do Brasil por décadas), Cacau Show, Espaçolaser, McDonald's, Subway</t>
  </si>
  <si>
    <t xml:space="preserve">No ranking recente da ABF por unidades, a Cacau Show disputa ou lidera. O McDonald's no Brasil (Arcos Dorados) tem muitas lojas próprias, e a master da Subway passou por recuperação judicial.</t>
  </si>
  <si>
    <t xml:space="preserve">No ranking ABF de 2025, divulgado em março de 2026, a Cacau Show lidera com 4.713 operações, à frente de O Boticário (3.898) e McDonald's (2.774). Subway não está entre as dez primeiras.</t>
  </si>
  <si>
    <t xml:space="preserve">Casos conhecidos: Cacau Show (líder do ranking ABF 2025, divulgado em março de 2026, com 4.713 operações), O Boticário (3.898 operações), McDonald's (2.774 operações, combinando unidades próprias da Arcos Dorados e subfranqueadas)</t>
  </si>
  <si>
    <t xml:space="preserve">A lista segue o ranking ABF 2025: Cacau Show líder (4.713), O Boticário (3.898) e McDonald's (2.774, com lojas próprias da Arcos Dorados). Subway saiu da lista de grandes redes e só aparece como exemplo de formato (4635). Nenhum outro trecho chama O Boticário de maior rede.</t>
  </si>
  <si>
    <t xml:space="preserve">FC-r1-juri-036</t>
  </si>
  <si>
    <t xml:space="preserve">tipicamente até R$ 100 a 150 mil. Popular no Brasil por permitir que o pequeno empreendedor entre em marca estabelecida com menos capital. Mr. Sheha, muitas redes de limpeza.</t>
  </si>
  <si>
    <t xml:space="preserve">A ABF define microfranquia por um teto de investimento que muda com o tempo, e o valor vigente precisa ser conferido. "Mr. Sheha" não corresponde a rede conhecida e parece erro ou invenção.</t>
  </si>
  <si>
    <t xml:space="preserve">A ABF trata como microfranquia a rede com investimento inicial de até R$ 135 mil (ranking 2025). Não foi achada rede chamada 'Mr. Sheha'.</t>
  </si>
  <si>
    <t xml:space="preserve">Teto da ABF corrigido para R$ 135 mil e o 'Mr. Sheha' saiu. Entraram dois exemplos novos de microfranquia, Maria Brasileira e 5àsec Express, que não estavam no fato checado.</t>
  </si>
  <si>
    <t xml:space="preserve">FC-r1-juri-008</t>
  </si>
  <si>
    <t xml:space="preserve">Omissão ou inveracidade em COF dá ao franqueado direito de anular contrato e receber de volta os valores pagos, corrigidos, mais perdas e danos. É cláusula séria.</t>
  </si>
  <si>
    <t xml:space="preserve">"Mais perdas e danos" vinha da Lei 8.955/1994, revogada. A Lei 13.966 prevê anulabilidade ou nulidade e devolução corrigida do que foi pago como filiação e royalties. E é regra legal, não cláusula.</t>
  </si>
  <si>
    <t xml:space="preserve">Pela Lei 13.966/2019 (art. 2º, § 2º, e art. 4º), omissão ou informação falsa na COF permite arguir anulabilidade ou nulidade e exigir a devolução corrigida do que foi pago como filiação e royalties. 'Mais perdas e danos' vinha da Lei 8.955/1994, revogada.</t>
  </si>
  <si>
    <t xml:space="preserve">a omissão de requisito legal ou a veiculação de informação falsa na COF permite ao franqueado arguir a anulabilidade ou nulidade do contrato e exigir a devolução corrigida de todas as quantias pagas a título de filiação ou royalties</t>
  </si>
  <si>
    <t xml:space="preserve">Agora cita art. 2º, § 2º, e art. 4º, fala em arguir anulabilidade ou nulidade, limita a devolução a filiação e royalties e diz que perdas e danos não são automáticos. A 'cláusula séria' virou 'sanção legal severa'.</t>
  </si>
  <si>
    <t xml:space="preserve">FC-r1-caso-029</t>
  </si>
  <si>
    <t xml:space="preserve">o franqueado pode pedir na Justiça a **nulidade absoluta do contrato e a devolução integral de todas as taxas e royalties pagos, corrigidos monetariamente**, mesmo dois anos depois!</t>
  </si>
  <si>
    <t xml:space="preserve">A lei fala em "anulabilidade ou nulidade, conforme o caso", e o dicionário do Vol. 10 diz anulabilidade. Anulável tem prazo de dois anos (CC, art. 179): "dois anos depois" é o limite, não o susto.</t>
  </si>
  <si>
    <t xml:space="preserve">O prazo de 10 dias da COF está no art. 2º, § 1º, da Lei 13.966/2019. Pelo § 2º, o franqueado pode arguir anulabilidade ou nulidade, conforme o caso, e pedir de volta o que pagou de filiação e royalties, corrigido.</t>
  </si>
  <si>
    <t xml:space="preserve">o franqueado pode arguir na Justiça a **anulabilidade ou nulidade do contrato, conforme o caso, e exigir a devolução corrigida de todas as quantias pagas a título de filiação ou royalties**</t>
  </si>
  <si>
    <t xml:space="preserve">Saíram a 'nulidade absoluta', a devolução integral e o 'mesmo dois anos depois'. Ficou anulabilidade ou nulidade, conforme o caso, com devolução de filiação e royalties, os dois anos do art. 179 do CC como prazo decadencial e o art. 2º, § 1º, para os 10 dias.</t>
  </si>
  <si>
    <t xml:space="preserve">FC-r1-juri-037</t>
  </si>
  <si>
    <t xml:space="preserve">na Justiça brasileira, vigora o princípio da primazia da realidade</t>
  </si>
  <si>
    <t xml:space="preserve">Primazia da realidade é princípio do direito do trabalho. A requalificação de licença em franquia se apoia na intenção acima da letra (CC, art. 112) e na simulação (art. 167). Repetido em L6204.</t>
  </si>
  <si>
    <t xml:space="preserve">A ideia de requalificar o contrato pelo que ele faz está certa, mas 'primazia da realidade' é princípio trabalhista. No direito civil a base é o art. 112 do Código Civil (intenção acima da letra) e, no limite, a simulação (art. 167).</t>
  </si>
  <si>
    <t xml:space="preserve">o juiz analisa a substância da relação e a intenção consubstanciada nas cláusulas, e não o rótulo dado ao instrumento (Código Civil, art. 112, além da invalidade do negócio simulado pelo art. 167)</t>
  </si>
  <si>
    <t xml:space="preserve">Vol. 6, l. 4808</t>
  </si>
  <si>
    <t xml:space="preserve">Na abertura (4776) a base virou CC, art. 112 e art. 167, como no fato correto. A repetição apontada (antiga L6204) continua no alerta de 4808: 'No direito brasileiro, vale a primazia da realidade sobre o rótulo do contrato'.</t>
  </si>
  <si>
    <t xml:space="preserve">FC-r1-caso-030</t>
  </si>
  <si>
    <t xml:space="preserve">o contrato é declarado **nulo/anulável**, obrigando sua empresa a **devolver 100% de todas as taxas e royalties pagos pelo parceiro desde o dia zero, corrigidos monetariamente, mais perdas e danos**!</t>
  </si>
  <si>
    <t xml:space="preserve">A anulação não é automática, depende de pedido. "Perdas e danos" é da lei revogada. "100% do dinheiro de volta" (L6219) exagera: a devolução cobre filiação e royalties, não obra nem estoque.</t>
  </si>
  <si>
    <t xml:space="preserve">A Lei 13.966/2019 deixa o franqueado arguir anulabilidade ou nulidade e pedir a devolução corrigida de filiação e royalties. 'Mais perdas e danos' vinha da Lei 8.955/1994, revogada.</t>
  </si>
  <si>
    <t xml:space="preserve">o parceiro pode arguir a **anulabilidade ou nulidade** do contrato (Lei 13.966/2019, art. 2º, § 2º) e exigir a **devolução corrigida das quantias que pagou à franqueadora a título de taxa de filiação e royalties**</t>
  </si>
  <si>
    <t xml:space="preserve">Vol. 6, l. 4823, Vol. 10, l. 9518</t>
  </si>
  <si>
    <t xml:space="preserve">O alerta agora diz que o parceiro pode arguir, limita a devolução a filiação e royalties, exclui obra e estoque e tira as perdas e danos. Persiste em 4823 (antiga L6219) o 'exige 100% do dinheiro de volta', com nulidade automática, e o glossário do Vol. 10 fala em devolução integral.</t>
  </si>
  <si>
    <t xml:space="preserve">FC-r1-juri-038</t>
  </si>
  <si>
    <t xml:space="preserve">por que receber R$ 1,00 ou assinar qualquer papel antes do 11º dia anula o contrato inteiro</t>
  </si>
  <si>
    <t xml:space="preserve">A lei fala em contrato ou pré-contrato de franquia e em pagamento de taxa. Termo de confidencialidade e recibo da COF não entram. E nada anula sozinho: o franqueado "poderá arguir". Idem L6288.</t>
  </si>
  <si>
    <t xml:space="preserve">A COF deve ser entregue no mínimo 10 dias antes da assinatura do contrato ou pré-contrato ou do pagamento de qualquer taxa. Se não for, o franqueado 'poderá arguir' anulabilidade ou nulidade e pedir a devolução corrigida de filiação e royalties.</t>
  </si>
  <si>
    <t xml:space="preserve">#### 2.1. A Regra dos 10 Dias e a "Put Option Jurídica" (Art. 2º, §§ 1º e 2º, e Art. 4º da Lei nº 13.966/2019)</t>
  </si>
  <si>
    <t xml:space="preserve">Vol. 6, l. 4894, Vol. 6, l. 4772, Vol. 6, l. 4823, Vol. 10, l. 9518</t>
  </si>
  <si>
    <t xml:space="preserve">O título (4818) e os marcos (4820 e 4821) seguem a lei: contrato ou pré-contrato de franquia e pagamento de taxa. Persistem o 'Basta... para anular o contrato inteiro' de 4894 (antiga L6288), o título 'O Erro dos 10 Dias que Anula Tudo' (4772) e a nulidade automática de 4823.</t>
  </si>
  <si>
    <t xml:space="preserve">FC-r1-fina-036</t>
  </si>
  <si>
    <t xml:space="preserve">Sua COF não pode omitir nenhum dos requisitos legais:</t>
  </si>
  <si>
    <t xml:space="preserve">Promete a lista completa e traz 11 itens. Faltam incisos do art. 2º: descrição da franquia, suporte e treinamento com custos, penalidades e valores, conselho de franqueados, restrição de concorrência.</t>
  </si>
  <si>
    <t xml:space="preserve">O art. 2º da Lei 13.966/2019 tem 23 incisos. A lista do livro omite, entre outros, descrição da franquia (V), suporte e treinamento (XIII), penalidades (XVIII), conselho de franqueados (XX) e limites à concorrência na vigência (XXI).</t>
  </si>
  <si>
    <t xml:space="preserve">Sua COF deve cobrir obrigatoriamente todos os 23 incisos (I a XXIII) do art. 2º da Lei 13.966/2019</t>
  </si>
  <si>
    <t xml:space="preserve">A frase agora exige os 23 incisos, trata a lista como pontos críticos e nomeia os que faltavam (V, XIII, XVIII, XX e XXI), em linha com o fato correto. O Ritual (4912) repete os 23 incisos.</t>
  </si>
  <si>
    <t xml:space="preserve">FC-r1-juri-039</t>
  </si>
  <si>
    <t xml:space="preserve">você é obrigado a operar pelo menos **1 a 3 unidades próprias piloto por 12 a 18 meses**</t>
  </si>
  <si>
    <t xml:space="preserve">A Lei 13.966 não exige unidade piloto. Num capítulo sobre a lei, "é obrigado" leva o leitor a achar que é regra legal.</t>
  </si>
  <si>
    <t xml:space="preserve">Nem a Lei 13.966/2019 nem o estatuto da ABF exigem unidade própria ou piloto antes de franquear. O estatuto só pede unidades franqueadas em operação conforme a categoria de associado.</t>
  </si>
  <si>
    <t xml:space="preserve">embora nem a Lei 13.966/2019 nem o estatuto da ABF exijam unidade piloto por obrigação legal, a disciplina operacional recomendada é operar pelo menos **1 a 3 unidades próprias piloto por 12 a 18 meses**</t>
  </si>
  <si>
    <t xml:space="preserve">O 'é obrigado' virou recomendação operacional, com a ressalva de que nem a lei nem o estatuto da ABF exigem unidade piloto. Nenhum outro trecho do livro trata a unidade piloto como obrigação legal.</t>
  </si>
  <si>
    <t xml:space="preserve">FC-r1-trib-043</t>
  </si>
  <si>
    <t xml:space="preserve">**NÃO é receita da franqueadora**!</t>
  </si>
  <si>
    <t xml:space="preserve">Afirmação categórica arriscada: a Receita Federal já tratou contribuições ao fundo como receita tributável em soluções de consulta. E o crime é "apropriação indébita", e a via usual é civil.</t>
  </si>
  <si>
    <t xml:space="preserve">A Receita já entendeu que valores repassados por franqueados ao fundo de publicidade, por cláusula obrigatória, são receita da franqueadora e entram na base de IRPJ, CSLL, PIS e Cofins (SC SRRF10/Disit 114/2012).</t>
  </si>
  <si>
    <t xml:space="preserve">a Receita Federal já manifestou entendimento, como na Solução de Consulta SRRF10/Disit 114/2012, de que esses valores compõem a receita bruta tributável por IRPJ, CSLL, PIS e Cofins</t>
  </si>
  <si>
    <t xml:space="preserve">Saiu o 'NÃO é receita da franqueadora' e entrou a SC SRRF10/Disit 114/2012. Continua 'condenação por apropriação indevida', quando o crime é apropriação indébita e a via usual é civil, e a frase 'contabilmente, são recursos carimbados de terceiros' segue ao lado da ressalva.</t>
  </si>
  <si>
    <t xml:space="preserve">AM-06-09</t>
  </si>
  <si>
    <t xml:space="preserve">A mesma pessoa, que ignorou, ou respondeu em dois dias, vira ex-contato.</t>
  </si>
  <si>
    <t xml:space="preserve">Sentido trocado: a frase diz que o jornalista ignorou, quando quem ignorou foi o fundador. As vírgulas herdadas da troca mecânica pioram a leitura.</t>
  </si>
  <si>
    <t xml:space="preserve">Se você ignora o pedido do jornalista ou responde dois dias depois do fechamento da matéria, ele risca o seu nome da agenda.</t>
  </si>
  <si>
    <t xml:space="preserve">O sentido foi corrigido: agora quem ignora é o fundador. A primeira frase segue igual, com as vírgulas da troca mecânica: 'Jornalista com deadline apertado, que pediu comentário, e você respondeu em trinta minutos, vira fã.'</t>
  </si>
  <si>
    <t xml:space="preserve">AM-06-17</t>
  </si>
  <si>
    <t xml:space="preserve">### Construindo posicionamento proprietário: como deixar de ser "mais uma opção barata" e virar a referência mental da categoria</t>
  </si>
  <si>
    <t xml:space="preserve">O capítulo se chama 'posicionamento de longo prazo' e esta seção promete método. O corpo trata de brand como ativo. Dunford e Play Bigger só aparecem nas leituras. Falta remissão ao Vol. 4, Cap. 7.</t>
  </si>
  <si>
    <t xml:space="preserve">### Construindo marca como ativo e posicionamento proprietário (aplicando os 5 passos de April Dunford detalhados no Volume 4, Capítulo 7)</t>
  </si>
  <si>
    <t xml:space="preserve">Título reescrito com Dunford e remissão, mas a remissão aponta o Vol. 4, Cap. 7, que na v5.2 é Negociação. Dunford está no Vol. 4, Cap. 4 e na Fase 13. O corpo segue tratando só de marca como ativo, sem aplicar os passos que o título promete.</t>
  </si>
  <si>
    <t xml:space="preserve">AM-06-01</t>
  </si>
  <si>
    <t xml:space="preserve">Fase 13 (Vol. 4)]]-12 (pós-rodada relevante):**</t>
  </si>
  <si>
    <t xml:space="preserve">Faixa invertida (13 a 12). 'Pós-rodada relevante' e anúncio de Série A pertencem à Fase 14 (Capital para escala), não à 13 nem à 12.</t>
  </si>
  <si>
    <t xml:space="preserve">A lista de quando se expor por fase, com a faixa invertida Fase 13 a 12, saiu na fusão dos antigos Caps. 8 a 10 no novo Cap. 7. Nenhuma remissão no formato Fase N]]-M resta no livro, e a onda de imprensa da Série A não aparece mais ligada a fase.</t>
  </si>
  <si>
    <t xml:space="preserve">FC-r1-juri-009</t>
  </si>
  <si>
    <t xml:space="preserve">Vazamento de dados (LGPD) exige comunicação imediata obrigatória para ANPD e clientes afetados.</t>
  </si>
  <si>
    <t xml:space="preserve">Impreciso. O dever é do controlador, vale para incidente com risco ou dano relevante e tem prazo de 3 dias úteis (Res. CD/ANPD 15/2024), para ANPD e titulares. SaaS B2B costuma ser operador.</t>
  </si>
  <si>
    <t xml:space="preserve">O dever é do controlador e vale para incidente que possa gerar risco ou dano relevante. O prazo é de três dias úteis do conhecimento, para ANPD e titulares (Res. CD/ANPD 15/2024, arts. 5º, 6º e 9º).</t>
  </si>
  <si>
    <t xml:space="preserve">obrigatória sempre que o incidente puder acarretar risco ou dano relevante aos titulares, no prazo geral de 3 dias úteis contados do conhecimento (Resolução CD/ANPD 15/2024, arts. 5º, 6º e 9º; ver Capítulo 10 do Vol. 8)</t>
  </si>
  <si>
    <t xml:space="preserve">Vol. 7, l. 5290, Vol. 8, l. 4675, Vol. 8, l. 1837</t>
  </si>
  <si>
    <t xml:space="preserve">Afirmação corrigida: controlador, risco ou dano relevante, 3 dias úteis e operador avisando o cliente. Erro novo: a remissão aponta o Cap. 10 do Vol. 8, que na v5.2 é IA. LGPD é o Cap. 9. Ainda há ANPD em menos de 1 h (7:5290) e prazo de 72 h (8:4675, 8:1837).</t>
  </si>
  <si>
    <t xml:space="preserve">AM-06-21</t>
  </si>
  <si>
    <t xml:space="preserve">**Exemplo positivo comparativo**: vazamentos de dados em Nubank ao longo dos anos, comunicação transparente, rápida, com medidas de mitigação claras. Preservou confiança.</t>
  </si>
  <si>
    <t xml:space="preserve">Afirma que o Nubank teve vazamentos 'ao longo dos anos' sem incidente, data nem fonte. Pode ser falso e é imputação séria a empresa real. Caso genérico, sem número.</t>
  </si>
  <si>
    <t xml:space="preserve">**Exemplo positivo de resposta rápida**: empresas de tecnologia que comunicam incidentes operacionais já na primeira hora por página pública de status, detalhando escopo, proteção aos clientes e cronograma de correção, preservam a confiança</t>
  </si>
  <si>
    <t xml:space="preserve">A imputação de vazamentos ao Nubank saiu e não volta em outro ponto do livro. O exemplo positivo continua genérico, sem empresa, data, escopo nem fonte. A sugestão pedia caso verificável ou corte.</t>
  </si>
  <si>
    <t xml:space="preserve">FC-r1-caso-033</t>
  </si>
  <si>
    <t xml:space="preserve">("inconsistências contábeis" para R$ 20-40 bi de fraude) destruiu credibilidade restante. Fundadores (trio 3G) silenciaram publicamente por meses</t>
  </si>
  <si>
    <t xml:space="preserve">Lemann, Telles e Sicupira eram acionistas de referência, não fundadores: a empresa é de 1929, como diz o Vol. 9, que fala em R$ 25 bi, não 20 a 40. O trio divulgou nota em janeiro de 2023.</t>
  </si>
  <si>
    <t xml:space="preserve">Lemann, Telles e Sicupira eram acionistas de referência da Americanas e fundadores da 3G, não da varejista. Eles divulgaram nota publicada em 22/01/2023 dizendo que nunca souberam das inconsistências, anunciadas em cerca de R$ 20 bilhões.</t>
  </si>
  <si>
    <t xml:space="preserve">Os acionistas de referência (o trio fundador da 3G Capital, já que a varejista foi fundada em 1929) divulgaram apenas uma nota pública em 22/01/2023 e mantiveram silêncio por meses</t>
  </si>
  <si>
    <t xml:space="preserve">Agora fala em acionistas de referência e em trio fundador da 3G, não da varejista de 1929. Cita a nota de 22/01/2023 e os R$ 20 bilhões iniciais. A fraude acima de R$ 25 bilhões bate com 9:5453. Pede checagem só a ideia de que houve apenas uma nota.</t>
  </si>
  <si>
    <t xml:space="preserve">FC-r1-juri-010</t>
  </si>
  <si>
    <t xml:space="preserve">Rafael Perez (Loggi no começo). Pedro Arnt (Mercado Livre CFO antes de virar founder).</t>
  </si>
  <si>
    <t xml:space="preserve">A Loggi foi fundada por Fabien Mendez e Arthur Debert. Pedro Arnt saiu do Mercado Livre para ser CEO do dLocal, não fundador. Rebeca Vergueiro (Olist) e Lucas Aisenberg não são reconhecíveis.</t>
  </si>
  <si>
    <t xml:space="preserve">A Loggi foi fundada em 2013 por Fabien Mendez e Arthur Debert. Pedro Arnt foi CFO do Mercado Livre por 12 anos e virou co-CEO da dLocal em 2023, sem fundar empresa.</t>
  </si>
  <si>
    <t xml:space="preserve">Cesar Carvalho (Wellhub). Fabien Mendez e Arthur Debert (cofundadores da Loggi em 2013). Sergio Furio (fundador da Creditas). Tiago Dalvi (fundador do Olist). Eric Santos (RD Station original). Pedro Englert (StartSe). Lucas Aisenberg (Kin advisory).</t>
  </si>
  <si>
    <t xml:space="preserve">Loggi agora com Fabien Mendez e Arthur Debert, e Pedro Arnt saiu. Continuam Lucas Aisenberg e Rebeca Vergueiro (Olist anteriormente), que o achado dava como não reconhecíveis, agora ao lado de Tiago Dalvi como fundador do Olist.</t>
  </si>
  <si>
    <t xml:space="preserve">AM-06-06</t>
  </si>
  <si>
    <t xml:space="preserve">### O sistema de 2 horas por semana: documentar o que você já faz na operação em vez de inventar personagem</t>
  </si>
  <si>
    <t xml:space="preserve">O 'sistema de 2 horas' pede comentar 10 a 20 posts por dia (6827). 6737 exige 3 a 7 h semanais, o Nível 2 de 3 a 5 h, o Espelho 'no máximo 2 a 3 h', e a cena fala em 'CAC zero'.</t>
  </si>
  <si>
    <t xml:space="preserve">O sistema de 2 horas, a conta oculta de 3 a 7 h e o Espelho de 2 a 3 h saíram na fusão no novo Cap. 7. Restam só os custos por nível (Nível 2 com 3 a 5 h, 6:5179), coerentes entre si. Não há mais 10 a 20 comentários por dia nem CAC zero no livro.</t>
  </si>
  <si>
    <t xml:space="preserve">AM-06-25</t>
  </si>
  <si>
    <t xml:space="preserve">**Quem participa de cada cadence.** Daily standups. Times pequenos (cinco a nove pessoas). Weekly. Management team. Função-específico por time. Monthly. Leadership extended. All-hands. Quarterly. Board.</t>
  </si>
  <si>
    <t xml:space="preserve">Tabela achatada em frases de uma ou duas palavras. Não dá para saber quem participa de quê. Em 7210, o mesmo com verbo em inglês: "CEO. Owns a cadence geral."</t>
  </si>
  <si>
    <t xml:space="preserve">As linhas achatadas de quem é dono e de quem participa de cada cadência (antigas 7210 e 7212) saíram na fusão dos antigos Caps. 11 e 12 no novo Cap. 8. A lista de rituais (6:5500) diz os participantes em cada item, ainda telegráfica e com termos em inglês.</t>
  </si>
  <si>
    <t xml:space="preserve">FC-r1-caso-034</t>
  </si>
  <si>
    <t xml:space="preserve">Padrão. Mission-driven storytelling, mais compensation competitiva em USD via Delaware C-corp, mais equity meaningful.</t>
  </si>
  <si>
    <t xml:space="preserve">A holding do Nubank (Nu Holdings) é constituída nas Ilhas Cayman, não em Delaware. Detalhe fácil de checar, que desacredita o caso.</t>
  </si>
  <si>
    <t xml:space="preserve">A Nu Holdings Ltd. é constituída nas Ilhas Cayman desde 26/02/2016, segundo o formulário 20-F entregue à SEC. Não é uma Delaware C-corp.</t>
  </si>
  <si>
    <t xml:space="preserve">Padrão: narrativa forte de missão aliada a remuneração global competitiva e participação societária relevante atrelada à holding listada na NYSE (Nu Holdings Ltd., constituída nas Ilhas Cayman).</t>
  </si>
  <si>
    <t xml:space="preserve">Delaware C-corp saiu. O caso agora diz Nu Holdings Ltd., constituída nas Ilhas Cayman, em linha com o Vol. 9 (9:2297). Nenhum outro ponto do livro liga o Nubank a Delaware.</t>
  </si>
  <si>
    <t xml:space="preserve">FC-r1-trib-044</t>
  </si>
  <si>
    <t xml:space="preserve">Sem documentação, demissão vira risco trabalhista elevado. Com documentação (avaliações sucessivas fracas, e PIP formal), a demissão é defensível, e justa.</t>
  </si>
  <si>
    <t xml:space="preserve">Raciocínio do direito americano. No Brasil, a dispensa sem justa causa não exige motivo e documentar baixo desempenho não cria justa causa. "Justa" confunde com o art. 482 da CLT. Idem 7951.</t>
  </si>
  <si>
    <t xml:space="preserve">No Brasil, a dispensa sem justa causa não exige motivo, salvo estabilidades, e a CLT trata das 'dispensas imotivadas' (art. 477-A). Documentar baixo desempenho não cria justa causa, que depende das faltas do art. 482.</t>
  </si>
  <si>
    <t xml:space="preserve">No Brasil, a dispensa sem justa causa é direito potestativo do empregador e não exige motivação técnica (CLT, art. 477-A, ressalvadas as estabilidades legais), enquanto a demissão por justa causa exige falta grave capitulada no art. 482 da CLT</t>
  </si>
  <si>
    <t xml:space="preserve">Corrigido: dispensa sem justa causa não exige motivo e baixo desempenho não é justa causa (art. 482). Erro novo: a remissão ao Cap. 7 do Vol. 8 cai no CDC, e o trabalho é o Cap. 6 na v5.2. A antiga 7951 segue igual em 6065 (PIP legalmente útil pela documentação).</t>
  </si>
  <si>
    <t xml:space="preserve">AM-06-05</t>
  </si>
  <si>
    <t xml:space="preserve">### O gatilho das 15 a 20 pessoas: quando o feedback informal de corredor deixa de garantir justiça entre áreas</t>
  </si>
  <si>
    <t xml:space="preserve">O título põe o gatilho em 15 a 20 pessoas. O corpo diz que até 30 não precisa de processo formal (7800) e que ele vira obrigatório entre 30 e 80 (7794).</t>
  </si>
  <si>
    <t xml:space="preserve">### O gatilho das 30 pessoas: quando o feedback informal de corredor deixa de garantir justiça entre áreas</t>
  </si>
  <si>
    <t xml:space="preserve">Título, corpo (5908) e faixas (5914, 5916) agora usam o mesmo gatilho de 30 pessoas. Erro novo: a faixa de 30 a 80 (5916) manda alinhar o ciclo ao Capítulo 12, que na v5.2 é Stock Options. Cadência e OKRs estão no Cap. 8. O mesmo vale para 5962.</t>
  </si>
  <si>
    <t xml:space="preserve">AM-06-23</t>
  </si>
  <si>
    <t xml:space="preserve">dois desenvolvedores plenos que faziam exatamente a mesma função e entregavam o mesmo resultado ganhavam R$ 7.200 e R$ 11.800 respectivamente.</t>
  </si>
  <si>
    <t xml:space="preserve">A cena descreve um caso típico de equiparação salarial (art. 461 da CLT), mas o capítulo trata só do moral do time e, em 8507, reduz o artigo a gênero. Falta o plano de cargos como proteção.</t>
  </si>
  <si>
    <t xml:space="preserve">(configurando não apenas crise moral, mas risco direto de passivo trabalhista de equiparação salarial pelo art. 461 da CLT, com cobrança retroativa de diferenças e reflexos em férias, 13º e FGTS caso a empresa não possua quadro de carreira</t>
  </si>
  <si>
    <t xml:space="preserve">A cena agora aponta a equiparação do art. 461 e o capítulo ganhou o parágrafo sugerido (6616): requisitos de 4 e 2 anos, passivo com reflexos e plano de cargos como blindagem pelo § 2º, independentemente de gênero. Só a multa citada como § 6º pede checagem.</t>
  </si>
  <si>
    <t xml:space="preserve">FC-r1-caso-035</t>
  </si>
  <si>
    <t xml:space="preserve">**Reajuste por IPCA (inflação):** repor o poder de compra, não é promoção. Obrigação implícita — não dar reajuste de inflação é redução real de salário.</t>
  </si>
  <si>
    <t xml:space="preserve">O reajuste anual costuma ser obrigatório pela convenção coletiva da categoria (data-base), muitas vezes pelo INPC, não "implícito". Dissídio não aparece aqui nem no mérito do Cap. 14 (7844).</t>
  </si>
  <si>
    <t xml:space="preserve">Pela Lei 10.192/2001, salários são revistos na data-base anual por negociação coletiva, e é vedada cláusula de reajuste automático atrelado a índice de preços. A obrigação vem da convenção ou do acordo coletivo, não de regra implícita.</t>
  </si>
  <si>
    <t xml:space="preserve">Para empregados CLT, não é mera obrigação implícita: é obrigação legal decorrente da Convenção ou Acordo Coletivo de Trabalho da categoria na data-base anual (Lei 10.192/2001, que costuma negociar índices baseados no INPC ou IPCA)</t>
  </si>
  <si>
    <t xml:space="preserve">O reajuste agora vem da convenção ou acordo coletivo na data-base, com INPC. Continua: o parêntese faz a Lei 10.192 negociar índices, e o mérito do Cap. 10 (5958) dá 3% a quem atinge sem dizer se é acima do dissídio.</t>
  </si>
  <si>
    <t xml:space="preserve">FC-r1-trib-045</t>
  </si>
  <si>
    <t xml:space="preserve">O tradeoff deve ser explícito: "oferecemos R$ 12K vs. R$ 18K de mercado, a diferença é equity que vale X em um cenário de exit Y".</t>
  </si>
  <si>
    <t xml:space="preserve">Registrar por escrito que a opção substitui parte do salário reforça a tese de natureza remuneratória (trabalhista e previdenciária). Prometer valor X num exit cria expectativa exigível.</t>
  </si>
  <si>
    <t xml:space="preserve">O STJ (Tema 1.226) afastou a natureza salarial do stock option para o IRPF porque o empregado paga para exercer a opção. Apresentar a opção como a parte do salário que falta enfraquece esse argumento, e a tese não cobre a contribuição previdenciária.</t>
  </si>
  <si>
    <t xml:space="preserve">registrar por escrito que o *equity* compensa uma diferença salarial enfraquece a natureza mercantil do plano (reconhecida pelo STJ no Tema 1.226 para fins de IRPF, mas ainda fiscalizada quanto à contribuição previdenciária</t>
  </si>
  <si>
    <t xml:space="preserve">Corrigido: não formalizar a opção como troca de salário nem prometer valor no exit. Erro novo: a mesma frase manda ver o Capítulo 16 deste volume, que não existe na v5.2 (ESOP é o Cap. 12). As linhas 6264 e 6390 ainda dizem que o equity compensa a diferença salarial.</t>
  </si>
  <si>
    <t xml:space="preserve">FC-r1-caso-036</t>
  </si>
  <si>
    <t xml:space="preserve">Deve haver acordo formal com os colaboradores — assinado com **comissão de empregados** (formada pelos próprios empregados) ou via **acordo coletivo com o sindicato**.</t>
  </si>
  <si>
    <t xml:space="preserve">A Lei 10.101 fala em comissão paritária (empresa e empregados) com representante indicado pelo sindicato, ou em convenção e acordo coletivo. Falta a antecedência mínima da assinatura.</t>
  </si>
  <si>
    <t xml:space="preserve">A Lei 10.101/2000 exige negociação por comissão paritária escolhida pelas partes, com um representante indicado pelo sindicato, ou por convenção ou acordo coletivo. As regras valem se assinadas antes da antecipação e ao menos 90 dias antes do pagamento final.</t>
  </si>
  <si>
    <t xml:space="preserve">a PLR deve ser negociada por **comissão paritária** escolhida pelas partes (integrada também por um representante indicado pelo sindicato da respectiva categoria) ou por **convenção ou acordo coletivo de trabalho**</t>
  </si>
  <si>
    <t xml:space="preserve">Vol. 5, l. 2585</t>
  </si>
  <si>
    <t xml:space="preserve">Agora traz comissão paritária com representante do sindicato, convenção ou acordo coletivo, assinatura antes da antecipação e 90 dias antes da parcela final (art. 2º, § 7º). O erro antigo segue no Vol. 5 (2585), que fala em comissão escolhida pelos próprios funcionários.</t>
  </si>
  <si>
    <t xml:space="preserve">C7-023</t>
  </si>
  <si>
    <t xml:space="preserve">- Claw-back (devolução de comissão) deve estar contratualmente previsto. Não documentado, é ilegal exigir.</t>
  </si>
  <si>
    <t xml:space="preserve">Sugere que, previsto em contrato, o estorno vale. Na CLT, a jurisprudência só admite estorno em caso de insolvência do comprador (Lei 3.207/1957). Cancelamento é risco do empregador.</t>
  </si>
  <si>
    <t xml:space="preserve">Na CLT, o estorno de comissão (*claw-back*) só é admitido pela jurisprudência em caso de insolvência formal do comprador (Lei 3.207/1957, art. 7º); como o simples cancelamento posterior é risco do empregador</t>
  </si>
  <si>
    <t xml:space="preserve">A regra agora está certa e concorda com 6:3910 e 4:4853. O bônus de retenção passou a ter devolução proporcional (6371). Continua: o plano-modelo da mesma seção (6351) ainda prevê devolver 50% da comissão se o cliente cancelar em menos de 90 dias.</t>
  </si>
  <si>
    <t xml:space="preserve">C7-024</t>
  </si>
  <si>
    <t xml:space="preserve">Auxílio pago como **ressarcimento de despesas** (com comprovação ou sem, dependendo da estrutura) não incide INSS nem IR até os limites definidos pela Receita.</t>
  </si>
  <si>
    <t xml:space="preserve">Não há limites da Receita para auxílio home office. Valor fixo sem comprovação tende a ser tratado como remuneração. A base é contrato escrito de teletrabalho (art. 75-D da CLT).</t>
  </si>
  <si>
    <t xml:space="preserve">O auxílio de teletrabalho previsto em contrato escrito (art. 75-D da CLT) como **ressarcimento de despesas** comprovadas (internet, luz, ergonomia) reduz o risco de incidência de INSS e IR; já um valor fixo mensal sem comprovação tende a ser tratado</t>
  </si>
  <si>
    <t xml:space="preserve">Vol. 8, l. 2447</t>
  </si>
  <si>
    <t xml:space="preserve">O Vol. 6 foi corrigido: contrato escrito, despesas comprovadas e valor fixo sem comprovação tratado como salário. O outro lado persiste: 8:2447 ainda diz que não incide INSS nem IR até certo limite e remete ao Cap. 11 do Vol. 6, que não traz limite.</t>
  </si>
  <si>
    <t xml:space="preserve">C7-025</t>
  </si>
  <si>
    <t xml:space="preserve">PLR paga três vezes por ano perde o benefício fiscal na terceira parcela.</t>
  </si>
  <si>
    <t xml:space="preserve">Subestima o risco. Descumprir a periodicidade da Lei 10.101 pode levar à descaracterização de todo o programa, não só da terceira parcela.</t>
  </si>
  <si>
    <t xml:space="preserve">Pagar PLR mais de duas vezes no ano, ou com intervalo menor que um trimestre civil (Lei 10.101/2000, art. 3º, § 2º), pode descaracterizar o programa inteiro perante a Receita Federal e o CARF</t>
  </si>
  <si>
    <t xml:space="preserve">Agora diz que o erro de periodicidade pode descaracterizar o programa inteiro. Vol. 5 (2587) e Vol. 8 (2462) falam em no máximo duas vezes ao ano e concordam. À parte, 8:2462 remete ao Cap. 15 do Vol. 6, que na v5.2 é Remote. Compensação é o Cap. 11.</t>
  </si>
  <si>
    <t xml:space="preserve">C7-026</t>
  </si>
  <si>
    <t xml:space="preserve">para premiar o atingimento de metas sem pagar 28%+ de encargos previdenciários sobre o bônus?</t>
  </si>
  <si>
    <t xml:space="preserve">Sugere usar benefício do PAT como prêmio por meta. Benefício de alimentação atrelado a desempenho tende a ser tratado como salário disfarçado e fere as regras do programa.</t>
  </si>
  <si>
    <t xml:space="preserve">usar a participação nos lucros para premiar o atingimento de metas sem pagar 28%+ de encargos previdenciários sobre o bônus, e manter o auxílio-alimentação restrito à nutrição do trabalhador (sem jamais atrelá-lo a performance)?</t>
  </si>
  <si>
    <t xml:space="preserve">O Espelho agora separa as ferramentas como pedia a sugestão: PLR premia metas e o PAT fica só para alimentação, sem vínculo com desempenho. Nenhum outro ponto do livro usa benefício do PAT como prêmio por meta.</t>
  </si>
  <si>
    <t xml:space="preserve">AM-06-20</t>
  </si>
  <si>
    <t xml:space="preserve">Felizmente, em setembro de 2024, o **Superior Tribunal de Justiça (STJ — Tema Repetitivo 1.226)** e o avanço regulatório trouxeram segurança histórica para o ecossistema brasileiro</t>
  </si>
  <si>
    <t xml:space="preserve">O 'Felizmente' não resolve a cena: pela tese descrita no próprio parágrafo, o plano de R$ 0,01 de Lucas e Marina continua exposto. A dupla some e nem o Espelho volta a ela.</t>
  </si>
  <si>
    <t xml:space="preserve">pacificou a regra do jogo, mas confirmou exatamente por que o plano de R$ 0,01 de **Lucas** e **Marina** continuava exposto</t>
  </si>
  <si>
    <t xml:space="preserve">O Felizmente saiu. A virada agora é honesta e mostra o que o fundo exigiu (nova outorga com laudo, indenização, escrow), como sugerido. Continua: o Espelho (6939) volta à dupla só com frase genérica sobre margem e retrabalho, sem fechar o caso do plano de R$ 0,01.</t>
  </si>
  <si>
    <t xml:space="preserve">AM-06-02</t>
  </si>
  <si>
    <t xml:space="preserve">|Fase 18 (Vol. 8)]]. Criar o plano de opções antes das primeiras contratações técnicas sênior.</t>
  </si>
  <si>
    <t xml:space="preserve">Linha do tempo invertida: manda criar o plano na Fase 18 e, depois, revisitar o pool na Fase 16. Pelo mapa, a 16 vem antes da 18, e as primeiras contratações sênior ocorrem antes das duas.</t>
  </si>
  <si>
    <t xml:space="preserve">Esse plano deve ser estruturado logo nas primeiras contratações estratégicas (entre o estágio *Seed* e a Série A, reservando de 10% a 15% do *cap table* para executivos, engenheiros seniores e lideranças críticas)</t>
  </si>
  <si>
    <t xml:space="preserve">A linha do tempo por fase (Fase 18 antes da 16) saiu. O momento agora é marcado por estágio da empresa, como sugerido: criar o plano nas primeiras contratações entre Seed e Série A, com refresh em seção própria (6883) e comunicação da tributação na outorga.</t>
  </si>
  <si>
    <t xml:space="preserve">AM-06-16</t>
  </si>
  <si>
    <t xml:space="preserve">### Cláusulas vitais que salvam o fundador: Good Leaver vs. Bad Leaver, Direito de Recompra (Call Option) e Aceleração em Duplo Gatilho no M&amp;A</t>
  </si>
  <si>
    <t xml:space="preserve">O corpo trata de cap table, ferramentas e refresh. As cláusulas do título estão na seção anterior (8734 a 8755). Em 8631 também: título de mecânica do vesting sobre texto de enquadramento jurídico.</t>
  </si>
  <si>
    <t xml:space="preserve">Cap table e refresh ganharam título próprio e as cláusulas têm subtítulos (6825, 6836). Continua: 6861 promete Good/Bad Leaver que está na seção anterior, o título de 6799 traz faixas por cadeira que o corpo não dá, e 6722 segue com mecânica do vesting sobre texto jurídico.</t>
  </si>
  <si>
    <t xml:space="preserve">C7-027</t>
  </si>
  <si>
    <t xml:space="preserve">**Adesão Voluntária com Risco Mercantil**, blindando sua empresa contra cobrança de INSS e IR na fonte?</t>
  </si>
  <si>
    <t xml:space="preserve">Promete blindagem contra INSS que o capítulo nega (8641: INSS em aberto, 8677: não há estrutura 100% segura). Os 'dois pilares' também mudam em relação a 8548.</t>
  </si>
  <si>
    <t xml:space="preserve">os dois pilares que sustentam a natureza mercantil para fins de IRPF no Tema 1.226 do STJ e reduzem a exposição em fiscalizações de INSS?</t>
  </si>
  <si>
    <t xml:space="preserve">Vol. 5, l. 2169</t>
  </si>
  <si>
    <t xml:space="preserve">O Espelho não promete mais blindagem contra INSS e usa os mesmos dois pilares da abertura (6658): onerosidade real e risco de mercado na adesão voluntária. Fora do Vol. 6, 5:2169 ainda diz que o STJ afastou também a contribuição previdenciária, o que o Cap. 12 nega (6663).</t>
  </si>
  <si>
    <t xml:space="preserve">AM-06-13</t>
  </si>
  <si>
    <t xml:space="preserve">Em *O Lado Difícil das Situações Difíceis*, Ben Horowitz cita o provérbio samurai e a lição de Bushido</t>
  </si>
  <si>
    <t xml:space="preserve">Bushido e samurais são tema de outro livro de Horowitz, What You Do Is Who You Are (2019), não de The Hard Thing About Hard Things. A frase inteira em negrito é paráfrase dada como lição dele.</t>
  </si>
  <si>
    <t xml:space="preserve">Em *What You Do Is Who You Are* (*O Que Você Faz É Quem Você É*, 2019), Ben Horowitz recorre ao código samurai do Bushido para ilustrar uma tese que pode ser sintetizada assim:</t>
  </si>
  <si>
    <t xml:space="preserve">A obra foi corrigida para What You Do Is Who You Are (2019) e a frase agora se apresenta como síntese. Continua o negrito na paráfrase inteira, que ainda acrescenta que a cultura é esculpida exclusivamente pelo que se tolera e se pune.</t>
  </si>
  <si>
    <t xml:space="preserve">AM-06-11</t>
  </si>
  <si>
    <t xml:space="preserve">Princípio. Cultura não é o que está no documento de valores. É o que acontece quando.</t>
  </si>
  <si>
    <t xml:space="preserve">Frase truncada: os dois-pontos viraram ponto, e a lista de situações (8966) virou fragmentos soltos ('Promoção, ou não? ... Retido, ou não?').</t>
  </si>
  <si>
    <t xml:space="preserve">Princípio central: a cultura real não é o que está impresso no quadro da parede, mas o que a liderança decide quando alguém bate a meta atropelando os valores, quando o prazo colide com a qualidade ou quando um erro grave aparece.</t>
  </si>
  <si>
    <t xml:space="preserve">A frase truncada foi refeita e agora se lê bem. Continua igual o parágrafo seguinte (7009), em fragmentos soltos como Promoção, ou não? e Retido, ou não?, que a sugestão pedia para virar lista de dilemas com frases completas.</t>
  </si>
  <si>
    <t xml:space="preserve">C7-028</t>
  </si>
  <si>
    <t xml:space="preserve">Eles agiram em 48 horas: fizeram um **único corte profundo, justo e definitivo** (para não sangrar a moral do time em três rodadas pequenas de demissão)</t>
  </si>
  <si>
    <t xml:space="preserve">Corte de 18% em 48 horas sem diálogo prévio com o sindicato, exigido pelo STF em dispensa em massa (Tema 638, 2022), nem prazos rescisórios. Fundador que copiar a cena gera passivo.</t>
  </si>
  <si>
    <t xml:space="preserve">A cena do corte de 18% em 48 horas saiu na fusão no Cap. 13. Lucas e Marina ficam só no hipercrescimento (7192), sem demissão. À parte, 6:5131 cita o Tema 638 mas remete ao Vol. 8, Cap. 7, que na v5.2 é CDC. O tema está no Vol. 9, Cap. 10 (3386).</t>
  </si>
  <si>
    <t xml:space="preserve">FC-r1-juri-040</t>
  </si>
  <si>
    <t xml:space="preserve">A política DEI tornou-se tema polarizado em ecossistema global em 2024 a 2026. Este capítulo aborda DEI como prática operacional em startup brasileira.</t>
  </si>
  <si>
    <t xml:space="preserve">Capítulo de DEI no Brasil sem o marco legal: Lei 14.611/2023 (igualdade salarial e relatório semestral a partir de 100 empregados), cota PcD (Lei 8.213/1991, art. 93), aprendizes e Lei 14.457/2022.</t>
  </si>
  <si>
    <t xml:space="preserve">Há obrigações legais que o capítulo omite. A Lei 14.611/2023 exige relatório semestral de transparência salarial de empresas com 100 ou mais empregados, com multa de até 3% da folha.</t>
  </si>
  <si>
    <t xml:space="preserve">exige de empresas com 100 ou mais empregados a publicação do Relatório Semestral de Transparência Salarial sob pena de multa administrativa de até 3% da folha (Lei 14.611/2023), além da cota obrigatória de Pessoas com Deficiência de 2% a 5%</t>
  </si>
  <si>
    <t xml:space="preserve">A nota de abertura agora separa escolha de gestão e obrigação legal e traz a Lei 14.611/2023 com relatório semestral e multa de até 3% da folha, a cota PcD do art. 93 da Lei 8.213, a cota de aprendizes (art. 429 da CLT) e a Lei 14.457/2022. O marco volta em 7351 e 7421.</t>
  </si>
  <si>
    <t xml:space="preserve">AM-06-30</t>
  </si>
  <si>
    <t xml:space="preserve">traz downside (perda potencial) significativo (crítica pública, reputation damage, ou dano reputacional, e dificuldade de hiring, ou contratação).</t>
  </si>
  <si>
    <t xml:space="preserve">Glosas mecânicas viraram alternativas ('reputation damage, ou dano reputacional', 'hiring, ou contratação'). Frase corrompida. Em 9428, 'Pools (poços)' traduz errado.</t>
  </si>
  <si>
    <t xml:space="preserve">Fazer mal, ou fingir fazer, gera custo reputacional e operacional severo: críticas públicas legítimas, perda de confiança interna e maior dificuldade para atrair talentos de ponta em reservas qualificadas do mercado.</t>
  </si>
  <si>
    <t xml:space="preserve">As glosas que viraram alternativas sumiram e a frase se lê bem. Continua igual em 7334 a tradução errada Pools (poços), que a sugestão mandava trocar por reservas de talento.</t>
  </si>
  <si>
    <t xml:space="preserve">AM-06-26</t>
  </si>
  <si>
    <t xml:space="preserve">CEO. Owns commitment visível. DEI como valor declarado deve ter o CEO como líder visível.</t>
  </si>
  <si>
    <t xml:space="preserve">Verbos e substantivos em inglês dentro da frase: 'Owns commitment', 'Risk de backlash' (9528), 'function dedicada' (9524), 'Over-promise leva a breach of trust' (9567), 'Dismiss preocupações' (9569).</t>
  </si>
  <si>
    <t xml:space="preserve">**Risco de reação contrária (*backlash*):** quando conduzida com jargão ideológico desconectado do mérito e da operação, a pauta pode gerar ruído interno ou externo.</t>
  </si>
  <si>
    <t xml:space="preserve">Os exemplos citados saíram ou foram traduzidos: a linha CEO. Owns commitment sumiu com a seção de papéis, e viraram português o risco de reação, o orçamento dedicado, as metas irreais e o descartar dúvidas. Persistem outros: Comp de liderança (7398), Força hires (7435), line managers (7443).</t>
  </si>
  <si>
    <t xml:space="preserve">C7-029</t>
  </si>
  <si>
    <t xml:space="preserve">Quota rígida ("trinta por cento mulheres obrigatoriamente") costuma ser contraproducente. Força compromisso em qualidade ou alimenta ressentimento.</t>
  </si>
  <si>
    <t xml:space="preserve">Desaconselha cotas sem dizer que, no Brasil, a cota de PcD (2% a 5% a partir de 100 empregados) e a de aprendizes são obrigatórias, com multa. 'Força compromisso em qualidade' é falso cognato.</t>
  </si>
  <si>
    <t xml:space="preserve">Cotas internas voluntárias e rígidas que a lei não exige (ex.: "30% da vaga obrigatoriamente preenchida até sexta-feira") costumam ser contraproducentes se o funil não foi preparado, pois forçam concessões na barra de contratação</t>
  </si>
  <si>
    <t xml:space="preserve">Agora restringe a crítica às cotas que a lei não exige e ressalva as cotas legais de PcD (2% a 5% a partir de 100 empregados) e de aprendizes (5% a 15%), em linha com a nota de 7326. O falso cognato virou forçam concessões. Na lista de erros, 7435 ainda diz só Quota rígida. Força hires.</t>
  </si>
  <si>
    <t xml:space="preserve">FC-r1-caso-039</t>
  </si>
  <si>
    <t xml:space="preserve">Mesma compensação global, paga igual independente de localização (Stripe, GitLab).</t>
  </si>
  <si>
    <t xml:space="preserve">GitLab é o exemplo clássico do contrário: paga por fator de localização, com calculadora pública. A Stripe também ajusta. Em 9747 o erro volta, com a lógica de custo invertida.</t>
  </si>
  <si>
    <t xml:space="preserve">A GitLab paga conforme o mercado local. O salário depende da função, da senioridade e de onde a pessoa mora, o que a torna exemplo de pagamento por localização.</t>
  </si>
  <si>
    <t xml:space="preserve">Compensação única independente de localização (modelo adotado por empresas como 37signals/Basecamp, que pagam a mesma faixa salarial independentemente da cidade). Já empresas como a GitLab e a Stripe são exemplos clássicos do modelo oposto</t>
  </si>
  <si>
    <t xml:space="preserve">Vol. 6, l. 7617</t>
  </si>
  <si>
    <t xml:space="preserve">Em 7559 a GitLab e a Stripe passaram para o modelo ajustado por localização. A repetição da antiga 9747 segue igual em 7617: Global flat defendido por GitLab e parte do Stripe, com a lógica de custo invertida, e agora contradiz 7559 no mesmo capítulo.</t>
  </si>
  <si>
    <t xml:space="preserve">FC-r1-juri-041</t>
  </si>
  <si>
    <t xml:space="preserve">PJ. Comum em tech. Atenção a não ser pejotização (relação de emprego disfarçada).</t>
  </si>
  <si>
    <t xml:space="preserve">Não menciona o julgamento do STF sobre pejotização (Tema 1.389), que suspendeu processos em 2025 e define a validade de contratos PJ. Em outubro de 2026 o cenário pode ter mudado.</t>
  </si>
  <si>
    <t xml:space="preserve">Em outubro de 2026 o STF ainda não julgou o mérito do Tema 1.389 e não há data de pauta. A suspensão nacional de abril de 2025 foi parcialmente retirada em 18/06/2026, e os processos voltam a ficar sobrestados após o TRT.</t>
  </si>
  <si>
    <t xml:space="preserve">em outubro de 2026, o mérito ainda aguarda julgamento em plenário (após a suspensão nacional determinada em abril de 2025 ter sido parcialmente ajustada em junho de 2026 para que os processos sigam até o julgamento nos TRTs</t>
  </si>
  <si>
    <t xml:space="preserve">Agora cita o Tema 1.389 com o estado de outubro de 2026: mérito pendente e suspensão de 2025 ajustada em junho de 2026, como no fato correto. No Vol. 8, 2250 e 3225 ainda falam só da suspensão nacional de 2025, sem o ajuste de junho de 2026.</t>
  </si>
  <si>
    <t xml:space="preserve">AM-06-24</t>
  </si>
  <si>
    <t xml:space="preserve">O conteúdo acima cobre modelos, rituais, e ferramentas, em alto nível. Esse aprofundamento adiciona operação em escala.</t>
  </si>
  <si>
    <t xml:space="preserve">Segunda camada colada depois do checklist, sob título sobre cultura escrita, repete remuneração, contratação internacional e rituais (9677 a 9699). A frase é bastidor de montagem.</t>
  </si>
  <si>
    <t xml:space="preserve">Na operação diária em escala, os rituais de escrita assíncrona se combinam com regras claras de remuneração geográfica, conformidade trabalhista, avaliação por entregas e prevenção de isolamento:</t>
  </si>
  <si>
    <t xml:space="preserve">A frase de bastidor saiu e virou ponte. Continua a segunda camada colada depois do checklist (7592), sob título de cultura escrita (7609), repetindo remuneração (7557 e 7613), contratação internacional (7563 e 7631) e rituais (7545 e 7666).</t>
  </si>
  <si>
    <t xml:space="preserve">FC-r1-juri-011</t>
  </si>
  <si>
    <t xml:space="preserve">Todos os seus colaboradores remotos ou híbridos assinaram o **Contrato/Aditivo formal de Teletrabalho na modalidade "Por Produção ou Tarefa"**</t>
  </si>
  <si>
    <t xml:space="preserve">Manda enquadrar todo remoto 'por produção' para afastar hora extra. Vale a realidade: com core hours (9759), 1:1 semanal e rituais obrigatórios com câmera (9233), o enquadramento cai.</t>
  </si>
  <si>
    <t xml:space="preserve">A CLT admite teletrabalho por jornada ou por produção ou tarefa, e só este fica fora do controle de jornada (arts. 62, III, e 75-B, §§ 2º e 3º, pela Lei 14.442/2022). O aditivo não basta se a rotina impõe horário.</t>
  </si>
  <si>
    <t xml:space="preserve">mantendo **controle formal de jornada** (registro eletrônico e janelas síncronas combinadas) para quem cumpre rotina de disponibilidade ou *core hours*, e reservando a modalidade **"Por Produção ou Tarefa"** (art. 62, III) **exclusivamente**</t>
  </si>
  <si>
    <t xml:space="preserve">O Espelho não manda mais enquadrar todo remoto por produção. Separa jornada com ponto para quem tem core hours e produção ou tarefa só para quem é medido por entrega, como no fato correto. O Ritual (7701), 7629 e 7:4087 dizem o mesmo.</t>
  </si>
  <si>
    <t xml:space="preserve">AM-07-18</t>
  </si>
  <si>
    <t xml:space="preserve">São 19h40 de uma sexta-feira chuvosa na Vila Olímpia, em São Paulo, e Marina olha para o painel financeiro da sua scaleup B2B sem acreditar no número na tela.</t>
  </si>
  <si>
    <t xml:space="preserve">Bíblia e Vol. 6 (l. 9634) põem Marina em Florianópolis, Lucas na engenharia em SP e a empresa "nascida distribuída". Aqui Marina está em SP, os squads em Floripa e havia "uma única sala".</t>
  </si>
  <si>
    <t xml:space="preserve">A sala única virou 'um único canal de conversa no Slack'. A geografia continua invertida: Marina em reunião em São Paulo e a engenharia em Florianópolis, contra a bíblia (Vol. 1, l. 76) e o Vol. 6 (l. 7514), que põem Lucas e a engenharia em SP e Marina em Floripa.</t>
  </si>
  <si>
    <t xml:space="preserve">AM-07-08</t>
  </si>
  <si>
    <t xml:space="preserve">&gt; [!tip] Stack mínimo da Fase 14, frente Operações</t>
  </si>
  <si>
    <t xml:space="preserve">Fase 14 é Capital para escala. O callout está na Fase 17, e "frente Operações" (como "subfase Operações", linha 133) é resíduo do esquema em que Operações era parte da Fase 14.</t>
  </si>
  <si>
    <t xml:space="preserve">&gt; [!tip] Stack mínimo de operações em escala</t>
  </si>
  <si>
    <t xml:space="preserve">O callout perdeu o número de fase e virou 'Stack mínimo de operações em escala'. A caixa seguinte (l. 124) agora diz 'Entregáveis e critérios de entrada da Fase 17'. Não sobrou 'frente Operações' nem 'subfase Operações' no livro.</t>
  </si>
  <si>
    <t xml:space="preserve">AM-07-09</t>
  </si>
  <si>
    <t xml:space="preserve">subgraph PreP["PRÉ-PMF (Fase 3-11)"]</t>
  </si>
  <si>
    <t xml:space="preserve">PMF é a Fase 13. Pré-PMF vai da Fase 0 à 12, e o intervalo "3-11" deixa de fora a Fase 12 (validação do modelo de negócio). Parece numeração antiga.</t>
  </si>
  <si>
    <t xml:space="preserve"> subgraph PreP["PRÉ-PMF (Fases 0 a 12)"]</t>
  </si>
  <si>
    <t xml:space="preserve">O subgrafo agora diz 'PRÉ-PMF (Fases 0 a 12)', como sugerido. O bloco seguinte (l. 197) traz 'PÓS-PMF (Fases 14 a 16)', coerente com a numeração nova, em que a Fase 13 é o próprio PMF.</t>
  </si>
  <si>
    <t xml:space="preserve">AM-07-02</t>
  </si>
  <si>
    <t xml:space="preserve">Os top dez processos críticos têm playbook escrito.</t>
  </si>
  <si>
    <t xml:space="preserve">A Prova Material exige dez processos com playbook. Nove linhas abaixo (304), os Critérios observáveis pedem "cinco ou mais". O Passo 3 fala em dez.</t>
  </si>
  <si>
    <t xml:space="preserve">3. Os cinco processos que mais doem quando quebram têm playbook escrito, e os dez processos críticos têm dono nomeado.</t>
  </si>
  <si>
    <t xml:space="preserve">A Prova Material (l. 278) e os Critérios observáveis (l. 287) agora repetem a mesma regra: cinco playbooks e dez donos nomeados. O Passo 3 (l. 171) ainda pede playbook para os dez, o que se lê como meta acima do mínimo de saída.</t>
  </si>
  <si>
    <t xml:space="preserve">AM-07-15</t>
  </si>
  <si>
    <t xml:space="preserve">logo a seguir.1 a [[#Framework: Toyota Kata (Mike Rother, 2010)|Framework: Toyota Kata (Mike Rother, 2010)]].</t>
  </si>
  <si>
    <t xml:space="preserve">Frase corrompida: sobrou ".1 a [[Toyota Kata]]" de uma remissão antiga do tipo "frameworks 1 a 20". O leitor vê um número solto e um link sem sentido.</t>
  </si>
  <si>
    <t xml:space="preserve">A lista de frameworks complementares que terminava em '.1 a [[Toyota Kata]]' saiu da Fase 17. Busquei 'logo a seguir', 'Detalhamento passo a passo', 'consulte conforme o caso' e o padrão '.1 a [[' no livro todo. O Manual (l. 394) e o Toyota Kata (l. 1402) seguem no volume.</t>
  </si>
  <si>
    <t xml:space="preserve">FC-r1-caso-040</t>
  </si>
  <si>
    <t xml:space="preserve">Teresa Torres, coach de produto com carreira em empresas como SurveyMonkey e HubSpot</t>
  </si>
  <si>
    <t xml:space="preserve">Não há registro conhecido de passagem de Teresa Torres por SurveyMonkey ou HubSpot. Credencial possivelmente inventada para uma autora viva.</t>
  </si>
  <si>
    <t xml:space="preserve">Antes de fundar a Product Talk em 2011, Teresa Torres passou por HighWire Press, Become.com e Affinity Circles, onde chegou a presidente e CEO. Não há registro de SurveyMonkey nem HubSpot.</t>
  </si>
  <si>
    <t xml:space="preserve">Teresa Torres, coach de discovery de produto e fundadora da Product Talk (após liderar produto e gestão executiva em empresas como Become.com e Affinity Circles)</t>
  </si>
  <si>
    <t xml:space="preserve">A credencial foi trocada: Torres aparece como fundadora da Product Talk, depois de passar por Become.com e Affinity Circles, o que bate com o fato checado. SurveyMonkey e HubSpot não aparecem mais ligados a ela em nenhum volume.</t>
  </si>
  <si>
    <t xml:space="preserve">AM-07-20</t>
  </si>
  <si>
    <t xml:space="preserve">Check-ins semanais. Ao fim de Q2: KR1 = 1.0 (hit). KR2 = 0.7 (22k). KR3 = 0.5 (6 keywords). Média = 0.73.</t>
  </si>
  <si>
    <t xml:space="preserve">Conta errada no exemplo de nota. De 8k rumo a 25k, chegar a 22k vale 0,82 (progresso) ou 0,88 (sobre a meta), não 0,7. A média passa a 0,77 ou 0,79.</t>
  </si>
  <si>
    <t xml:space="preserve">KR2 = 0,7 (20 mil visitas, cumprindo 71% do avanço entre 8 mil e 25 mil). KR3 = 0,5 (6 palavras-chave). Média = 0,73.</t>
  </si>
  <si>
    <t xml:space="preserve">A conta foi corrigida: 20 mil visitas dão 12/17 = 0,71 e a média fica em 0,73. Erro novo: o KR1 reescrito (l. 773) mede o mesmo tráfego orgânico do KR2, de 8 mil para 15 mil visitas, enquanto o KR2 vai de 8 mil para 25 mil. São duas metas para a mesma métrica.</t>
  </si>
  <si>
    <t xml:space="preserve">AM-07-24</t>
  </si>
  <si>
    <t xml:space="preserve">Quando a Loggi decidiu expandir de São Paulo para 15 cidades em 12 meses (2019), formou um squad de expansão</t>
  </si>
  <si>
    <t xml:space="preserve">Canvas inteiro atribuído à Loggi, com falas de membros do squad e regras internas ("engenheiro tem veto"), sem fonte. Parece reconstrução apresentada como fato sobre empresa real.</t>
  </si>
  <si>
    <t xml:space="preserve">O canvas saiu do Vol. 7 e ficou só no Vol. 1, rotulado como 'reconstrução didática com base em dados públicos' (l. 966). Erro novo: a abertura (l. 968) cola Rafael e Bia, saindo de empregos em Curitiba para lançar cosméticos, na tabela do squad da Loggi. A frase quebra e Curitiba contraria a bíblia.</t>
  </si>
  <si>
    <t xml:space="preserve">AM-07-01</t>
  </si>
  <si>
    <t xml:space="preserve">Preencher em até 48h após a resolução, com o time envolvido.</t>
  </si>
  <si>
    <t xml:space="preserve">O Passo 7 (linha 275) dá cinco dias para escrever o post-mortem. O template dá 48 horas.</t>
  </si>
  <si>
    <t xml:space="preserve">Redigir o rascunho em até 48 horas após a resolução e publicar a versão final revisada com o time em até cinco dias úteis.</t>
  </si>
  <si>
    <t xml:space="preserve">O template (l. 1483) e o Passo 7 (l. 267) agora dizem o mesmo: rascunho em 48 horas e versão final em até cinco dias úteis. Continua a divergência no exemplo novo de OKRs de Lucas e Marina (l. 312), que pede 'post-mortem publicado em até 48h'.</t>
  </si>
  <si>
    <t xml:space="preserve">AM-07-06</t>
  </si>
  <si>
    <t xml:space="preserve">As Fases 2 a 11 cobrem produto até o PMF: descoberta, validação, MVP, encaixe.</t>
  </si>
  <si>
    <t xml:space="preserve">Numeração antiga. O PMF é a Fase 13 e a descoberta começa na 4. A linha ainda traz a nota de bastidor 'O território pós-PMF fica subcoberto no manual até aqui.'</t>
  </si>
  <si>
    <t xml:space="preserve">As Fases 4 a 13 cobrem o produto até o PMF: descoberta do problema, validação, MVP e product-market fit.</t>
  </si>
  <si>
    <t xml:space="preserve">A numeração foi corrigida para Fases 4 a 13, como sugerido. A nota de bastidor continua no fim do mesmo parágrafo: 'O território pós-PMF fica subcoberto no manual até aqui.'</t>
  </si>
  <si>
    <t xml:space="preserve">AM-07-26</t>
  </si>
  <si>
    <t xml:space="preserve">Matriz visual de priorização R x I.</t>
  </si>
  <si>
    <t xml:space="preserve">Gráfico de hipóteses (risco x impacto) copiado do Vol. 3 (linha 270, com outras coordenadas) e colado no meio do RICE. No RICE o R é Reach, no gráfico é Risco. A frase final ficou órfã.</t>
  </si>
  <si>
    <t xml:space="preserve"> title "Priorização R × I, Risco vs Impacto se falhar"</t>
  </si>
  <si>
    <t xml:space="preserve">O parágrafo do RICE ganhou a frase de uso e a remissão à matriz da Fase 7 (l. 1765). Mas o gráfico de risco x impacto e o parágrafo das hipóteses bet-the-company seguem no meio do RICE (l. 1767 a 1783), e a frase órfã sobre features se repete no fim da l. 1783.</t>
  </si>
  <si>
    <t xml:space="preserve">AM-07-17</t>
  </si>
  <si>
    <t xml:space="preserve">São 2h15 da madrugada de uma terça-feira no Córrego Grande, em Florianópolis. Lucas está com três monitores acesos</t>
  </si>
  <si>
    <t xml:space="preserve">A bíblia e o Vol. 6 (linha 9634) põem Lucas em São Paulo e Marina em Florianópolis. O Cap. 1 faz o All-Hands em São Paulo. Aqui Lucas programa de madrugada num bairro de Floripa.</t>
  </si>
  <si>
    <t xml:space="preserve">São 2h15 da madrugada de uma terça-feira no Itaim Bibi, em São Paulo. Lucas está com três monitores acesos</t>
  </si>
  <si>
    <t xml:space="preserve">A cena foi para o Itaim Bibi, em São Paulo, de acordo com a bíblia. O Vol. 4 (l. 6562) agora explica que Lucas está 'em visita ao polo de operação em Florianópolis', o que resolve a outra ponta citada na sugestão.</t>
  </si>
  <si>
    <t xml:space="preserve">C7-030</t>
  </si>
  <si>
    <t xml:space="preserve">Em startup brasileira, o PIP tem importância legal além da gerencial: é documentação que pode ser necessária em eventual processo trabalhista.</t>
  </si>
  <si>
    <t xml:space="preserve">Sem ressalva: na CLT, demissão sem justa causa dispensa PIP, e justa causa por desídia pede gradação de penas. Para PJ, plano formal de desempenho reforça subordinação e o risco de vínculo.</t>
  </si>
  <si>
    <t xml:space="preserve">No Brasil, sob regime CLT, o PIP não é requisito legal para dispensa sem justa causa, mas protege a empresa contra alegações de arbitrariedade</t>
  </si>
  <si>
    <t xml:space="preserve">Entrou a ressalva pedida: na CLT o PIP não é exigido para demitir sem justa causa, e com PJ não se usa PIP. Agora concorda com o Vol. 8 (l. 2556) e o Vol. 6 (l. 5906). Erro novo: remete a 'Volume 8, Capítulo 7', hoje Direito do Consumidor. O trabalhista virou Cap. 6. O Vol. 6 repete a remissão.</t>
  </si>
  <si>
    <t xml:space="preserve">AM-07-23</t>
  </si>
  <si>
    <t xml:space="preserve">Aqui aprofundamos remuneracao no contexto de recrutamento tecnico.</t>
  </si>
  <si>
    <t xml:space="preserve">Nota de bastidor sem acentos, colada entre a cena e o corpo. Repete-se quase igual no Cap. 4 (3266).</t>
  </si>
  <si>
    <t xml:space="preserve">Aqui aplicamos essa estrutura especificamente às faixas e particularidades do recrutamento de engenharia.</t>
  </si>
  <si>
    <t xml:space="preserve">A nota ganhou acentos e aponta para o Cap. 11 do Vol. 6, o certo na numeração nova. Mas segue entre a cena e o corpo, e o Cap. 4 (l. 2659) repete a frase. O título da seção de compensação (l. 2516) ainda diz 'Metodologia no Vol. 6, Cap. 15', hoje o capítulo de trabalho remoto.</t>
  </si>
  <si>
    <t xml:space="preserve">AM-07-03</t>
  </si>
  <si>
    <t xml:space="preserve">Processo com oito etapas.</t>
  </si>
  <si>
    <t xml:space="preserve">O funil padrão do próprio capítulo (3035-3044) tem oito etapas, e aqui 'processo com oito etapas' é exemplo do que não converte. O checklist (3213) fala em cinco a sete, e 3178 condena sete.</t>
  </si>
  <si>
    <t xml:space="preserve">Abaixo está o funil padrão de seis etapas para contratação de engenheiros</t>
  </si>
  <si>
    <t xml:space="preserve">O funil padrão caiu para seis etapas, com a checagem de referências dentro da etapa 5 e o sourcing fora da contagem. 'O que não converte' (l. 2452), os erros clássicos (l. 2578) e o checklist (l. 2613) usam o mesmo teto de seis.</t>
  </si>
  <si>
    <t xml:space="preserve">C7-031</t>
  </si>
  <si>
    <t xml:space="preserve">Decisões. CLT versus PJ. O candidato ganha mais PJ. Mas perde benefícios. Mix é comum.</t>
  </si>
  <si>
    <t xml:space="preserve">PJ aparece como opção neutra, sem alerta de pejotização. A linha ainda sugere dar plano de saúde, VR e VT a PJ, sinal clássico de vínculo. O STF discute o tema desde 2025.</t>
  </si>
  <si>
    <t xml:space="preserve">Na escolha entre CLT e PJ, lembre que contratar engenheiro como PJ exigindo subordinação, horário fixo, pessoalidade e pacote de benefícios típicos de CLT (como VR e VT) caracteriza vínculo empregatício na Justiça do Trabalho</t>
  </si>
  <si>
    <t xml:space="preserve">Entrou o alerta de pejotização, alinhado ao Vol. 8 (l. 2248). Mas o mesmo parágrafo ainda diz 'PJ sem plano de saúde, mais VR, mais VT, é oferta inferior', e a l. 2608 mantém a exclusividade como motivo de reclassificação. A remissão 'Volume 8, Capítulo 7' hoje leva ao CDC.</t>
  </si>
  <si>
    <t xml:space="preserve">AM-07-10</t>
  </si>
  <si>
    <t xml:space="preserve">&gt; Referenciado em: Fase 14.</t>
  </si>
  <si>
    <t xml:space="preserve">A Fase 14 (Capital para escala, Vol. 5) não cita este capítulo. As remissões vêm de capítulos dos Vols. 1, 5 e 6. Pelo tema, a fase certa é a 16.</t>
  </si>
  <si>
    <t xml:space="preserve">A caixa 'Fases relacionadas' com 'Referenciado em: Fase 14' saiu do fim do Cap. 3, como a sugestão admitia. Busquei 'Referenciado em' e 'Fases relacionadas' no livro todo: o Vol. 7 não tem mais nenhuma dessas caixas.</t>
  </si>
  <si>
    <t xml:space="preserve">AM-07-12</t>
  </si>
  <si>
    <t xml:space="preserve">Este capítulo foca principalmente em DX externo, mas os princípios se aplicam nos dois.</t>
  </si>
  <si>
    <t xml:space="preserve">A cena, o conceito 'Atrito Sistêmico' e o título da Parte 2 prometem DevEx interno. A Parte 2 trata de DX externo (docs, SDK, DevRel), alheio à empresa de Lucas. O interno ganha seis linhas.</t>
  </si>
  <si>
    <t xml:space="preserve">A **Parte 2** cobre Developer Experience (experiência do desenvolvedor) como disciplina, relevante para empresas cujo produto é consumido por desenvolvedores</t>
  </si>
  <si>
    <t xml:space="preserve">Saiu a frase do foco em DX externo, e um parágrafo novo (l. 2814) e o box de ROI (l. 2876) ligam o DevEx interno aos 42 engenheiros de Lucas. Mas a abertura (l. 2663) ainda apresenta a Parte 2 para quem vende API, e o miolo (l. 2816 a 2859) segue sendo DX externo.</t>
  </si>
  <si>
    <t xml:space="preserve">AM-07-14</t>
  </si>
  <si>
    <t xml:space="preserve">### A Ilusão de Medir Linhas de Código, Commits ou Velocidade Individual de Story Points</t>
  </si>
  <si>
    <t xml:space="preserve">Nenhum dos sete itens trata de linhas de código, commits ou story points. São armadilhas de carreira, calibração, headcount e DX. O tema só aparece na Regra de Sobrevivência (3571).</t>
  </si>
  <si>
    <t xml:space="preserve">### As Armadilhas da Gestão de Engenharia e a Ilusão de Medir Linhas de Código</t>
  </si>
  <si>
    <t xml:space="preserve">O título agora anuncia as armadilhas e um parágrafo novo (l. 2942) trata de linhas de código, commits e pontos de história pela Lei de Goodhart, como sugerido. Os sete itens seguem em frases curtas, sem virar prosa corrida.</t>
  </si>
  <si>
    <t xml:space="preserve">AM-07-21</t>
  </si>
  <si>
    <t xml:space="preserve">Três anos depois, no auge do pico da safra de soja no Mato Grosso, aquela mesma gambiarra cobrou a fatura com juros de agiota.</t>
  </si>
  <si>
    <t xml:space="preserve">A cena de Henrique (gambiarra fiscal, onze horas fora do ar, multa de R$ 950 mil) some após o primeiro parágrafo. Nem o corpo nem o Espelho voltam ao caso.</t>
  </si>
  <si>
    <t xml:space="preserve">O antigo Cap. 5 foi fundido ao Cap. 4, que abre com Lucas, e a cena de Henrique saiu. Busquei gambiarra, 950 mil, onze horas, safra e motor fiscal no livro todo. Erro novo: a l. 2907 cita 'o motor fiscal de Henrique antes da mudança de alíquota', caso que o leitor não viu.</t>
  </si>
  <si>
    <t xml:space="preserve">AM-07-27</t>
  </si>
  <si>
    <t xml:space="preserve">Code review rigoroso. Catch debt antes de merge.</t>
  </si>
  <si>
    <t xml:space="preserve">O núcleo do capítulo (3613 a 3666) é esqueleto de anotação: rótulos em inglês e fragmentos sem verbo. Título dramático, corpo de manual seco.</t>
  </si>
  <si>
    <t xml:space="preserve">Revisão de código rigorosa: antes de aprovar o merge, avalie se a mudança introduz dívida técnica nova e registre o prazo de pagamento.</t>
  </si>
  <si>
    <t xml:space="preserve">A linha do code review virou prosa, como sugerido, e a regra dos 20% ganhou explicação. O resto das seis etapas (l. 2883 a 2936) segue em rótulos em inglês e fragmentos sem verbo, como 'Automated testing. Regression prevention.' e 'Rot. Debt de dependências', sem caso nem número.</t>
  </si>
  <si>
    <t xml:space="preserve">AM-07-22</t>
  </si>
  <si>
    <t xml:space="preserve">Em janeiro de 2026, Lucas decidiu liberar irrestritamente agentes autônomos de geração de código para todos os quarenta desenvolvedores</t>
  </si>
  <si>
    <t xml:space="preserve">Lucas some após a abertura. O corpo é manual genérico que não usa os 210% de PRs, a revisão soterrada nem a injeção de SQL. O Espelho também não volta a ele.</t>
  </si>
  <si>
    <t xml:space="preserve">O tropeço de Lucas é o fio condutor deste capítulo: veremos o que um piloto controlado de quatro semanas teria mostrado, a política de uso seguro e revisão humana que ele escreveu após o vazamento</t>
  </si>
  <si>
    <t xml:space="preserve">A injeção de SQL virou vazamento com aviso à ANPD (Res. 15/2024), e o corpo cita Lucas duas vezes (l. 3101 e 3184). Mas o piloto de quatro semanas e a política prometidos não aparecem, e o Espelho só traz a frase de fórmula. A l. 3184 fala em fragmentar PRs, mas os de Lucas triplicaram de tamanho.</t>
  </si>
  <si>
    <t xml:space="preserve">FC-r1-fina-037</t>
  </si>
  <si>
    <t xml:space="preserve">Codeium, ou Windsurf. Alternativa open-source-leaning. Similar em output.</t>
  </si>
  <si>
    <t xml:space="preserve">Mapa de 2024 vendido como 2026. Codeium virou Windsurf, vendida à Cognition em 2025, e não é open source. Faltam Codex, Gemini CLI e o agente do Copilot. Claude Code está nos tiers 1 e 2.</t>
  </si>
  <si>
    <t xml:space="preserve">A Windsurf teve o CEO contratado pelo Google e foi comprada pela Cognition, dona do Devin, em julho de 2025. É produto comercial, não open source.</t>
  </si>
  <si>
    <t xml:space="preserve">Vol. 7, l. 3267</t>
  </si>
  <si>
    <t xml:space="preserve">Windsurf agora aparece como antiga Codeium, comprada pela Cognition em julho de 2025, e comercial. O Tier 2 ganhou Codex, Gemini CLI e o agente do Copilot. Continua o Claude Code no Tier 1 e no Tier 2, e o checklist (l. 3267) ainda lista Codeium como ferramenta de code completion.</t>
  </si>
  <si>
    <t xml:space="preserve">AM-07-25</t>
  </si>
  <si>
    <t xml:space="preserve">Copilot Workspace. Interpretação de issues, e geração de PRs.</t>
  </si>
  <si>
    <t xml:space="preserve">O Copilot Workspace foi encerrado em maio de 2025 e deu lugar ao agente de codificação do Copilot. "AI Software Engineer", na mesma linha, não é produto.</t>
  </si>
  <si>
    <t xml:space="preserve">Agente de codificação do GitHub Copilot (que substituiu o Copilot Workspace em maio de 2025), OpenAI Codex e Gemini CLI.</t>
  </si>
  <si>
    <t xml:space="preserve">O Copilot Workspace deu lugar ao agente de codificação do GitHub Copilot, com a data de maio de 2025, e 'AI-SWE' sumiu do livro. Mas a mesma lista do Tier 2 ainda traz 'AI Software Engineer' como se fosse produto.</t>
  </si>
  <si>
    <t xml:space="preserve">AM-07-13</t>
  </si>
  <si>
    <t xml:space="preserve">### O Playbook de Adoção Segura: Regras de Contexto, Testes Gerados por IA e Guardrails no CI/CD</t>
  </si>
  <si>
    <t xml:space="preserve">O corpo é roteiro genérico de adoção de ferramenta. Arquivo de contexto (CLAUDE.md, AGENTS.md) só aparece no Ritual. Travas de CI (SAST, segredos, tamanho de PR) não aparecem.</t>
  </si>
  <si>
    <t xml:space="preserve">Antes de liberar agentes de código para o time, instale três travas técnicas no repositório</t>
  </si>
  <si>
    <t xml:space="preserve">O corpo agora abre com as três travas: arquivo de contexto na raiz (AGENTS.md, CLAUDE.md ou .cursor/rules), teste obrigatório para código gerado e CI com SAST, segredos e limite de PR, que 'teriam barrado' os PRs de Lucas. Só o Ritual (l. 3296) ainda cita o antigo .cursorrules.</t>
  </si>
  <si>
    <t xml:space="preserve">AM-07-05</t>
  </si>
  <si>
    <t xml:space="preserve">Os developers relatam produtividade subjetiva. Métricas. PRs mergeados por dev por semana, bugs escapando para produção, e cycle time.</t>
  </si>
  <si>
    <t xml:space="preserve">O piloto mede PRs por dev (de novo em 3843 e 3929), o sintoma do desastre de Lucas (PRs +210%). A seção 3488 do Cap. 4 condena medir commits. E 3853 diz que tempo de revisão subir ou cair é bom.</t>
  </si>
  <si>
    <t xml:space="preserve">Compare a percepção subjetiva dos desenvolvedores (que pode enganar, como mostrou o estudo do METR em 2025) com métricas reais de fluxo e qualidade</t>
  </si>
  <si>
    <t xml:space="preserve">O piloto agora mede tempo de ciclo até produção, taxa de falha, tamanho de PR, fila de revisão e bugs, e avisa sobre o METR. As métricas (l. 3184) e o checklist (l. 3272) condenam PRs por pessoa. Continua a l. 3194: tempo de revisão cair é bom e subir 'também pode ser bom'.</t>
  </si>
  <si>
    <t xml:space="preserve">FC-r1-fina-039</t>
  </si>
  <si>
    <t xml:space="preserve">METR (Model Evaluation and Threat Research) publicou estudos mais recentes, com achados mistos.</t>
  </si>
  <si>
    <t xml:space="preserve">O METR (jul/2025) achou devs experientes 19% mais lentos com IA, embora se achassem 20% mais rápidos. Não é "ganho menor ou nulo". Os 55% do GitHub mediam tempo numa tarefa, não percepção.</t>
  </si>
  <si>
    <t xml:space="preserve">O estudo do METR de julho de 2025 (16 devs experientes, 246 tarefas em repositórios maduros) mediu 19% mais tempo com IA. Eles esperavam ganho de 24% e depois acreditavam ter ganho 20%.</t>
  </si>
  <si>
    <t xml:space="preserve">Já o estudo controlado do METR (Model Evaluation and Threat Research, julho de 2025, com 16 desenvolvedores experientes em 246 tarefas reais em repositórios maduros) mediu que o uso de IA tornou a entrega 19% mais lenta</t>
  </si>
  <si>
    <t xml:space="preserve">O METR agora está certo: 16 devs, 246 tarefas, 19% mais lentos, embora se achassem 20% mais rápidos. Continua no mesmo parágrafo o GitHub com 'trinta a cinquenta e cinco por cento de aumento em produtividade percebida', quando os 55% mediam tempo numa tarefa.</t>
  </si>
  <si>
    <t xml:space="preserve">FC-r1-juri-012</t>
  </si>
  <si>
    <t xml:space="preserve">Código em empresa que processa dados pessoais (maioria das startups brasileiras) não pode ser compartilhado com API de terceiro, se contiver dados pessoais.</t>
  </si>
  <si>
    <t xml:space="preserve">A LGPD não proíbe usar operador terceiro. Exige base legal, contrato e, com fornecedor no exterior, mecanismo de transferência internacional (art. 33, Res. CD/ANPD 19/2024). Não treinar não basta.</t>
  </si>
  <si>
    <t xml:space="preserve">A LGPD não proíbe enviar dados a fornecedor de IA. Exige base legal, instruções ao operador e, se o fornecedor estiver no exterior, um mecanismo do art. 33, como as cláusulas-padrão da Res. CD/ANPD 19/2024.</t>
  </si>
  <si>
    <t xml:space="preserve">se o fluxo de engenharia ou operação enviar dados pessoais a fornecedor de IA no exterior, a LGPD exige base legal, contrato de operador (DPA) e mecanismo de transferência internacional</t>
  </si>
  <si>
    <t xml:space="preserve">A proibição saiu. O texto agora diz que, ao enviar dados pessoais a fornecedor de IA no exterior, a LGPD exige base legal, contrato de operador e as cláusulas-padrão da Res. CD/ANPD 19/2024. O Cap. 6 (l. 3485) e o Vol. 8 (l. 4178) dizem o mesmo, e a afirmação errada não se repete.</t>
  </si>
  <si>
    <t xml:space="preserve">FC-r1-fina-038</t>
  </si>
  <si>
    <t xml:space="preserve">Este capítulo descreve o estado da arte em abril de 2026.</t>
  </si>
  <si>
    <t xml:space="preserve">A data não bate com o conteúdo (Codeium, Copilot Workspace, Cody, Angular 19). Há três prazos de revisão: anual (3737), seis a doze meses (aqui), anual mínima com "superada em seis meses" (3906).</t>
  </si>
  <si>
    <t xml:space="preserve">O capítulo não reflete abril de 2026. O Copilot Workspace saiu do ar em maio de 2025, substituído pelo agente de código do Copilot, e a Windsurf foi vendida à Cognition em julho de 2025.</t>
  </si>
  <si>
    <t xml:space="preserve">&gt; Este capítulo descreve o panorama verificado em outubro de 2026, com revisão recomendada a cada seis meses.</t>
  </si>
  <si>
    <t xml:space="preserve">A data virou outubro de 2026 e o conteúdo acompanhou: Windsurf na Cognition, agente do Copilot no lugar do Workspace, sem Cody nem Angular 19. Continua o prazo duplo na mesma nota: 'a cada seis meses' e, duas frases depois, 'a cada seis a doze meses'. O checklist (l. 3267) ainda cita Codeium.</t>
  </si>
  <si>
    <t xml:space="preserve">FC-r1-caso-042</t>
  </si>
  <si>
    <t xml:space="preserve">Para a maioria das tarefas de AI Ops, GPT-4o ou Claude Sonnet são suficientes. Modelos maiores (GPT-4 Turbo, Claude Opus) só se justificam</t>
  </si>
  <si>
    <t xml:space="preserve">Tabela e conselhos de 2024 (GPT-4o, Claude 3.5/3.7, Gemini 1.5 Pro, Llama 3, GPT-4 Turbo), vários aposentados em 2025. Os marcos de preço (4289) e as dicas de 4212 param em 2024.</t>
  </si>
  <si>
    <t xml:space="preserve">O GPT-4 Turbo sai da API em 23/10/2026 e o GPT-4o e o GPT-4o mini têm desligamento marcado para 14/01/2027. Gemini 1.5 Pro e Claude Sonnet 3.5 e 3.7 já não aparecem nas listas do Google e da Anthropic.</t>
  </si>
  <si>
    <t xml:space="preserve">modelos pequenos ou intermediários vigentes (como as linhas Flash do Gemini, Haiku/Sonnet do Claude ou equivalentes da OpenAI, já que GPT-4 Turbo e GPT-4o entraram em cronograma de descontinuação) são suficientes</t>
  </si>
  <si>
    <t xml:space="preserve">Vol. 7, l. 3392, Vol. 7, l. 3543, Vol. 7, l. 3637</t>
  </si>
  <si>
    <t xml:space="preserve">Os conselhos (l. 3398) e o roteamento (l. 3559) passaram para modelos de outubro de 2026, com GPT-4 Turbo e GPT-4o em descontinuação. Continuam a tabela logo acima (l. 3392), com GPT-4o, Claude 3.5/3.7, Gemini 1.5 Pro e Llama 3.x, o exemplo de custo com GPT-4o (l. 3543) e os marcos de preço de 2024.</t>
  </si>
  <si>
    <t xml:space="preserve">FC-r1-juri-042</t>
  </si>
  <si>
    <t xml:space="preserve">verifique se o contrato com o fornecedor inclui cláusulas de processamento de dados (Data Processing Agreement — DPA)</t>
  </si>
  <si>
    <t xml:space="preserve">Enviar dados a OpenAI, Anthropic ou Google é transferência internacional (art. 33). Desde 2025 a ANPD exige mecanismo próprio, como as cláusulas-padrão da Res. CD/ANPD 19/2024. DPA sozinho não basta.</t>
  </si>
  <si>
    <t xml:space="preserve">O DPA é necessário, mas mandar dados a fornecedor no exterior é transferência internacional (LGPD, art. 33). Quem usa cláusulas contratuais teve até agosto de 2025 para adotar as cláusulas-padrão da ANPD, na íntegra e sem alteração (Res. CD/ANPD 19/2024).</t>
  </si>
  <si>
    <t xml:space="preserve">assine o adendo de proteção de dados (Data Processing Agreement: DPA), incorpore as cláusulas-padrão da ANPD para transferência internacional (Resolução CD/ANPD 19/2024, art. 33 da LGPD)</t>
  </si>
  <si>
    <t xml:space="preserve">Além do DPA, o texto agora manda incorporar as cláusulas-padrão da ANPD para transferência internacional (Res. CD/ANPD 19/2024, art. 33) e registrar o fluxo no inventário. O checklist (l. 3681) e o Vol. 8 (l. 4178) repetem a regra completa.</t>
  </si>
  <si>
    <t xml:space="preserve">AM-07-19</t>
  </si>
  <si>
    <t xml:space="preserve">Dados sensíveis (saúde, finanças, biometria, posição política) têm restrições adicionais.</t>
  </si>
  <si>
    <t xml:space="preserve">Dado financeiro não é dado sensível na LGPD (art. 5º, II), cuja lista é origem racial, religião, opinião política, filiação, saúde, vida sexual, genético e biométrico. Finanças têm sigilo bancário.</t>
  </si>
  <si>
    <t xml:space="preserve">já dados financeiros, embora não listados como sensíveis na LGPD, são protegidos pelo sigilo bancário (LC 105/2001) e por normas do Banco Central</t>
  </si>
  <si>
    <t xml:space="preserve">Finanças saíram da lista de dados sensíveis, que agora segue o art. 5º, II, e os dados financeiros ganharam o sigilo bancário da LC 105/2001, como sugerido. A lista só omite a filiação a sindicato ou a organização religiosa, filosófica ou política.</t>
  </si>
  <si>
    <t xml:space="preserve">FC-r1-juri-043</t>
  </si>
  <si>
    <t xml:space="preserve">- Dados de menores de 18 anos sem consentimento dos responsáveis</t>
  </si>
  <si>
    <t xml:space="preserve">Simplifica a regra. O consentimento parental do art. 14 vale para crianças, e o Enunciado CD/ANPD 1/2023 admite outras bases legais no melhor interesse de crianças e adolescentes.</t>
  </si>
  <si>
    <t xml:space="preserve">O consentimento de pai ou responsável (art. 14, § 1º) vale para crianças. O Enunciado CD/ANPD 1/2023 admite as bases dos arts. 7º e 11 para crianças e adolescentes, desde que prevaleça o melhor interesse.</t>
  </si>
  <si>
    <t xml:space="preserve">- Dados de crianças e adolescentes sem base legal clara e análise documentada do melhor interesse (art. 14 da LGPD e Enunciado CD/ANPD 1/2023)</t>
  </si>
  <si>
    <t xml:space="preserve">Vol. 10, l. 1268</t>
  </si>
  <si>
    <t xml:space="preserve">A lista agora veda dados de crianças e adolescentes 'sem base legal clara e análise documentada do melhor interesse', com o art. 14 e o Enunciado CD/ANPD 1/2023. A simplificação volta no Vol. 10 (l. 1268): 'Dados de menores: consentimento dos país/responsáveis', com erro de digitação.</t>
  </si>
  <si>
    <t xml:space="preserve">FC-r1-fina-040</t>
  </si>
  <si>
    <t xml:space="preserve">**Resolução BCB 96/2021 e complementares**: exige que o cliente seja informado quando está sendo atendido por sistema automatizado</t>
  </si>
  <si>
    <t xml:space="preserve">A Res. BCB 96/2021 trata de contas de pagamento. A opção de atendente humano no SAC regulado vem do Decreto 11.034/2022. A 4255 lista "SFN" como tipo de instituição. O erro volta no checklist (4337).</t>
  </si>
  <si>
    <t xml:space="preserve">A Resolução BCB 96/2021 trata de abertura, manutenção e encerramento de contas de pagamento e não exige aviso de atendimento automatizado. O Decreto 11.034/2022, para serviços regulados pelo Executivo federal, exige atendimento humano no SAC telefônico (art. 5º, I).</t>
  </si>
  <si>
    <t xml:space="preserve">- **Decreto 11.034/2022 (SAC regulado) e Resolução CMN 4.949/2021**: exigem transparência no relacionamento com o cliente</t>
  </si>
  <si>
    <t xml:space="preserve">A Res. BCB 96/2021 saiu do texto e do checklist (l. 3684), trocada pelo Decreto 11.034/2022. Continua 'SFN' como tipo de instituição na l. 3602. E a frase nova quebrou: 'garantem [...] que o consumidor no SAC telefônico (art. 5º, I) e tenha a opção de falar com humano'.</t>
  </si>
  <si>
    <t xml:space="preserve">FC-r1-caso-043</t>
  </si>
  <si>
    <t xml:space="preserve">**Circular 3.461 e legislação de sigilo bancário**</t>
  </si>
  <si>
    <t xml:space="preserve">A Circular 3.461/2009 tratava de prevenção à lavagem de dinheiro e foi revogada pela Circular 3.978/2020. Sigilo bancário está na LC 105/2001.</t>
  </si>
  <si>
    <t xml:space="preserve">A Circular 3.461/2009 tratava de prevenção à lavagem de dinheiro, não de sigilo, e foi revogada a partir de 1º/10/2020 pela Circular 3.978, de 23/01/2020.</t>
  </si>
  <si>
    <t xml:space="preserve">- **Sigilo bancário (Lei Complementar 105/2001) e prevenção à lavagem de dinheiro (Circular BCB 3.978/2020, que revogou a Circular 3.461/2009)**</t>
  </si>
  <si>
    <t xml:space="preserve">O sigilo bancário agora vem da LC 105/2001 e a lavagem de dinheiro da Circular 3.978/2020, com a nota de que ela revogou a 3.461/2009. A circular revogada não aparece mais como norma vigente em nenhum volume.</t>
  </si>
  <si>
    <t xml:space="preserve">FC-r1-fina-041</t>
  </si>
  <si>
    <t xml:space="preserve">**Resolução CMN 4.949/2021 (ouvidoria)**</t>
  </si>
  <si>
    <t xml:space="preserve">A Res. CMN 4.949/2021 trata de relacionamento com clientes, não de ouvidoria. Ouvidoria está na Res. CMN 4.860/2020 e na Res. BCB 28/2020.</t>
  </si>
  <si>
    <t xml:space="preserve">A Resolução CMN 4.949/2021 trata de princípios e procedimentos no relacionamento com clientes e usuários. A ouvidoria está na Resolução CMN 4.860/2020.</t>
  </si>
  <si>
    <t xml:space="preserve">- **Resolução CMN 4.860/2020 e Resolução BCB 28/2020 (ouvidoria)**</t>
  </si>
  <si>
    <t xml:space="preserve">A ouvidoria agora cita a Res. CMN 4.860/2020 e a Res. BCB 28/2020. A CMN 4.949/2021 passou a aparecer como norma de relacionamento com clientes (l. 3604 e checklist, l. 3684), o que bate com o fato checado.</t>
  </si>
  <si>
    <t xml:space="preserve">FC-r1-juri-044</t>
  </si>
  <si>
    <t xml:space="preserve">A obrigação de informar ao cliente que está sendo atendido por sistema automatizado vale para todas as empresas reguladas.</t>
  </si>
  <si>
    <t xml:space="preserve">Generalização sem base: não há regra única para "todas as empresas reguladas". Falta o PL 2338/2023 (marco legal da IA), que trata de transparência e cujo status em 2026 precisa ser checado.</t>
  </si>
  <si>
    <t xml:space="preserve">Não há regra geral que obrigue toda empresa regulada a avisar que o atendimento é automatizado. O Decreto 11.034/2022, do SAC de serviços regulados pela União, exige atendimento humano por ao menos oito horas diárias, sem impor esse aviso.</t>
  </si>
  <si>
    <t xml:space="preserve">informar claramente que o atendimento inicial é automatizado já é dever de transparência (CDC, art. 6º, III) e foco do debate do marco legal de IA (PL 2338/2023)</t>
  </si>
  <si>
    <t xml:space="preserve">Saiu a regra para 'todas as empresas reguladas': a nota cita o Decreto 11.034/2022 e o PL 2338/2023. Erro novo: diz que avisar que o atendimento é automatizado 'já é dever de transparência (CDC, art. 6º, III)' e, logo depois, que para não reguladas é boa prática. As frases se contradizem.</t>
  </si>
  <si>
    <t xml:space="preserve">AM-07-16</t>
  </si>
  <si>
    <t xml:space="preserve">O fundador-leitor que tenta montar o ciclo completo de gestao de pessoas precisa atravessar vários capítulos distribuidos pelo livro.</t>
  </si>
  <si>
    <t xml:space="preserve">Bloco inteiro sem acento (gestao, distribuidos, sequencia, reune, apendices, tecnico, organizacao, saude, saida). Em 4558, "o time e presencial" perde o verbo. "Serie A" no checklist (4810).</t>
  </si>
  <si>
    <t xml:space="preserve">A abertura do mapa ganhou acentos, menos 'sequencia'. O span (l. 3903) e o checklist (l. 4157) foram corrigidos. Os rótulos do mapa seguem sem acento: 'organizacao', 'gestao', 'compensacao', 'canonica', 'delegacao', 'Comunicacao', 'persuasao', 'Saida'. A l. 3766 chama este capítulo de 'Capítulo 8'.</t>
  </si>
  <si>
    <t xml:space="preserve">FC-r1-juri-013</t>
  </si>
  <si>
    <t xml:space="preserve">em trabalho remoto, o controle de jornada é tecnicamente desnecessário desde que o contrato explicite a modalidade teletrabalho com autonomia de horário</t>
  </si>
  <si>
    <t xml:space="preserve">Desatualizado. A Lei 14.442/2022 só dispensa controle de jornada no teletrabalho por produção ou tarefa (art. 62, III). O texto credita tudo à reforma de 2017 e contradiz o Vol. 6, Cap. 20.</t>
  </si>
  <si>
    <t xml:space="preserve">Desde a Lei 14.442/2022, só o teletrabalho por produção ou tarefa fica fora do controle de jornada (CLT, art. 62, III, e art. 75-B, § 3º). Teletrabalho por jornada exige controle e paga hora extra.</t>
  </si>
  <si>
    <t xml:space="preserve">desde a Lei 14.442/2022 (CLT, art. 62, III, e art. 75-B, § 3º), apenas o teletrabalho contratado por produção ou por tarefa fica dispensado de marcação de ponto</t>
  </si>
  <si>
    <t xml:space="preserve">A regra agora segue a Lei 14.442/2022: só o teletrabalho por produção ou tarefa dispensa ponto, e o por jornada exige registro e paga sobrejornada. Concorda com o Vol. 6 (l. 7629). Erro novo: remete ao 'Volume 6, Capítulo 20', que não existe mais. O remoto virou Cap. 15.</t>
  </si>
  <si>
    <t xml:space="preserve">AM-07-28</t>
  </si>
  <si>
    <t xml:space="preserve">Notion é a escolha mais comum para startups em estágio inicial e médio. Interface amigável, flexível, fácil de criar páginas e bancos de dados.</t>
  </si>
  <si>
    <t xml:space="preserve">Capítulo de gestão do conhecimento de 2026 sem uma linha sobre busca com IA na wiki, no Slack e no Drive, que é como se ataca hoje a 'arqueologia no Slack'. Nem remete ao Cap. 7 (RAG, 4061).</t>
  </si>
  <si>
    <t xml:space="preserve">conecte um assistente de busca com IA via RAG (como os recursos nativos de IA do Notion/Slack ou conectores próprios vistos no Capítulo 7)</t>
  </si>
  <si>
    <t xml:space="preserve">Entrou o bloco pedido: assistente de busca com IA via RAG, recursos nativos de Notion e Slack e a ressalva de dono, permissões com LGPD e revisão em dia. Erro novo: remete ao 'Capítulo 7', hoje Design Organizacional. O RAG está no Cap. 6 (l. 3375 e 3405).</t>
  </si>
  <si>
    <t xml:space="preserve">FC-r1-fina-042</t>
  </si>
  <si>
    <t xml:space="preserve">O custo por usuário é mais alto que Notion.</t>
  </si>
  <si>
    <t xml:space="preserve">Provável erro. Nas tabelas públicas recentes, o plano Standard do Confluence custa menos por usuário que o Plus do Notion, e há plano gratuito para até 10 usuários.</t>
  </si>
  <si>
    <t xml:space="preserve">O Confluence Standard custa US$ 5,78 por usuário ao mês, com plano gratuito até 10 usuários. O Notion Plus custa US$ 12 (anual) ou US$ 16 (mensal) por usuário, então o Confluence sai mais barato.</t>
  </si>
  <si>
    <t xml:space="preserve">No plano Standard, a licença por usuário do Confluence (US$ 5,78/mês, com faixa gratuita até 10 usuários) sai mais barata que a do Notion Plus (US$ 12 no plano anual ou US$ 16 no mensal)</t>
  </si>
  <si>
    <t xml:space="preserve">A comparação foi invertida com os preços checados: Confluence Standard a US$ 5,78, com faixa gratuita até 10 usuários, abaixo do Notion Plus a US$ 12 ou 16. O custo alto ficou no tempo de configuração. Não há outra comparação de preço entre os dois no livro.</t>
  </si>
  <si>
    <t xml:space="preserve">C7-032</t>
  </si>
  <si>
    <t xml:space="preserve">RIF (Reduction in Force — redução de quadro, ou demissão coletiva) é uma das situações de comunicação mais difíceis e mais consequentes que uma empresa enfrenta.</t>
  </si>
  <si>
    <t xml:space="preserve">O roteiro de corte para o mesmo dia não menciona a tese do STF (Tema 638) que exige diálogo prévio com o sindicato na dispensa em massa, nem remete ao Vol. 9, Cap. 11, que trata disso.</t>
  </si>
  <si>
    <t xml:space="preserve">no Tema 638 de repercussão geral, o STF fixou que a dispensa coletiva exige intervenção sindical prévia</t>
  </si>
  <si>
    <t xml:space="preserve">Antes do 'Dia -1', o roteiro agora manda checar se é dispensa em massa e cita o Tema 638 do STF, em linha com o Vol. 9 (l. 3386). Erro novo: remete ao 'Capítulo 11 do Volume 9 (Reestruturação, Turnaround e Demissões em Massa)', título que não existe. Layoffs é o Cap. 10.</t>
  </si>
  <si>
    <t xml:space="preserve">AM-07-11</t>
  </si>
  <si>
    <t xml:space="preserve">### 5. Prosa Acima de PowerPoint: Por Que Escrever Bem É a Maior Alavanca de Decisão Executiva</t>
  </si>
  <si>
    <t xml:space="preserve">O memorando que dá nome ao capítulo (5307, 5313) e que o Espelho cobra (5738, 'lido em silêncio') nunca é ensinado. A seção fala de RFC, design doc e ADR e não remete ao 6-Pager da Fase 17 (1361).</t>
  </si>
  <si>
    <t xml:space="preserve">reuniões estratégicas não começam com slides: abrem com 15 a 20 minutos de leitura silenciosa de um memorando em prosa corrida (de uma a seis páginas)</t>
  </si>
  <si>
    <t xml:space="preserve">A seção agora abre com o memorando: leitura silenciosa de 15 a 20 minutos, uma a seis páginas, contexto, dados, alternativas e recomendação, com remissão ao 6-Pager da Fase 17. Erro novo: diz que RFCs e ADRs estão 'detalhados no Capítulo 9', que é este mesmo. O modelo de ADR está no Cap. 8.</t>
  </si>
  <si>
    <t xml:space="preserve">AM-07-04</t>
  </si>
  <si>
    <t xml:space="preserve">Quando a rede de clínicas e diagnósticos da Dra. Camila em Belo Horizonte saltou de três para nove unidades</t>
  </si>
  <si>
    <t xml:space="preserve">No mesmo volume, 7:3964 já dá doze unidades que viram 35. Aqui a rede volta a três e vira laboratório de diagnóstico, com médicos, coleta e laudos.</t>
  </si>
  <si>
    <t xml:space="preserve">Quando a rede de clínicas odontológicas e de radiologia da Dra. Camila em Belo Horizonte saltou de doze para vinte unidades</t>
  </si>
  <si>
    <t xml:space="preserve">A rede agora salta de doze para vinte unidades, odontológica e com radiologia, com cirurgiões-dentistas e guia de tomografia, em linha com o Cap. 6 (l. 3305), que vai de 12 a 35. Resta um traço do laboratório: o laudo para 'entre a coleta e a central técnica'.</t>
  </si>
  <si>
    <t xml:space="preserve">FC-r1-juri-045</t>
  </si>
  <si>
    <t xml:space="preserve">Empresas como Amazon, Nubank e Loft construíram fossos competitivos principalmente via operações.</t>
  </si>
  <si>
    <t xml:space="preserve">A Loft é exemplo arriscado de fosso operacional durável: fez cortes grandes de pessoal e recuou da compra e revenda de imóveis desde 2022. 'Principalmente via operações' carece de fonte.</t>
  </si>
  <si>
    <t xml:space="preserve">A Loft cortou cerca de 1.200 pessoas entre 2022 e março de 2023, migrou do modelo de comprar, reformar e vender apartamentos para marketplace e serviços financeiros e só chegou ao breakeven no 4º trimestre de 2023. É exemplo fraco de fosso operacional.</t>
  </si>
  <si>
    <t xml:space="preserve">Empresas como Amazon (malha logística e fulfillment), Nubank (atendimento e operação digital de baixo custo) e Mercado Livre (rede própria Mercado Envios) construíram fossos competitivos apoiados na execução operacional.</t>
  </si>
  <si>
    <t xml:space="preserve">A Loft saiu e entrou o Mercado Livre, com a rede Mercado Envios. 'Principalmente via operações' virou 'apoiados na execução operacional', com o motivo de cada empresa. A Loft só aparece no livro em listas de cortes de 2022 (Vol. 9, l. 3418) e de unicórnios (Vol. 10, l. 549).</t>
  </si>
  <si>
    <t xml:space="preserve">AM-07-29</t>
  </si>
  <si>
    <t xml:space="preserve">│ SOP         │ Procedimento padrão que       │ Processos recorrentes com     │</t>
  </si>
  <si>
    <t xml:space="preserve">O SOP daqui é o playbook do Cap. 9 (5171). O trecho soma PRD, brief, one-pager, RFC, design doc, ADR, runbook, playbook, SOP, POP e checklist, sem dizer como se relacionam.</t>
  </si>
  <si>
    <t xml:space="preserve">│ POP / SOP   │ Procedimento padrão (sinônimo │</t>
  </si>
  <si>
    <t xml:space="preserve">O Cap. 10 ainda tem tabela própria (runbook, POP/SOP e checklist) e o Cap. 8 (l. 4525) outra, runbook contra playbook, sem dizer que SOP e playbook são o mesmo nem remeter um ao outro. A tentativa de explicar quebrou: a célula diz 'Procedimento padrão (sinônimo' e não fecha.</t>
  </si>
  <si>
    <t xml:space="preserve">AM-07-30</t>
  </si>
  <si>
    <t xml:space="preserve">#### Blameless Postmortem</t>
  </si>
  <si>
    <t xml:space="preserve">Terceira versão do pós-mortem no volume, cada uma num formato: Fase 17 (2074), Cap. 9 (5108) e cinco itens aqui. A comunicação de incidente também se repete (5482 e 5971).</t>
  </si>
  <si>
    <t xml:space="preserve">#### Pós-Mortem Sem Culpa (ver template completo no Capítulo 9, seção 6, e na Fase 17)</t>
  </si>
  <si>
    <t xml:space="preserve">A subseção agora remete ao template, mas mantém a própria lista de cinco itens, e a comunicação de incidente (l. 5331) continua. As remissões novas erram a numeração: o pós-mortem está no Cap. 8, seção 6 (l. 4444), não no 9, e o 'Roteiro de Crise do Capítulo 10' é este mesmo capítulo.</t>
  </si>
  <si>
    <t xml:space="preserve">AM-07-07</t>
  </si>
  <si>
    <t xml:space="preserve">[[IGNICAO-Vol-6-Receita-e-Pessoas#CAPÍTULO 6 — CANAIS INDIRETOS E PARCERIAS: PARCERIAS, FRANQUIAS, CHANNEL|Capítulo 6 — Experiência do Cliente e Jornada (Vol. 6)]]</t>
  </si>
  <si>
    <t xml:space="preserve">O rótulo diz 'Experiência do Cliente e Jornada', mas o link leva ao Cap. 6 do Vol. 6, sobre canais indiretos e franquias. Quem procura NPS cai no capítulo errado.</t>
  </si>
  <si>
    <t xml:space="preserve">[[IGNICAO-Vol-6-Receita-e-Pessoas#CAPÍTULO 5 — CANAIS INDIRETOS E PARCERIAS: PARCERIAS, FRANQUIAS, CHANNEL|Capítulo 5: Experiência do Cliente e Jornada (Vol. 6)]]</t>
  </si>
  <si>
    <t xml:space="preserve">O link foi renumerado para o Cap. 5 do Vol. 6, mas segue levando a canais indiretos e franquias com o rótulo 'Experiência do Cliente e Jornada'. Quem procura NPS continua no capítulo errado. O tema está no Vol. 4, Cap. 8 (Customer Success e Customer Experience).</t>
  </si>
  <si>
    <t xml:space="preserve">AM-08-23</t>
  </si>
  <si>
    <t xml:space="preserve">abre o volume com o plano de ação prático de 10 passos para formalizar e blindar a empresa</t>
  </si>
  <si>
    <t xml:space="preserve">Tipo societário, acordo de sócios, vesting, cessão de PI e cap table chegam na Fase 18, depois da captação (Fase 14) e da escala (15 a 17). O leitor capta antes de saber o que a diligência cobra.</t>
  </si>
  <si>
    <t xml:space="preserve">abre este volume com o roteiro prático de 10 passos para formalizar e blindar a companhia desde a fundação até a *due diligence* institucional.</t>
  </si>
  <si>
    <t xml:space="preserve">A Fase 18 segue no Vol. 8, depois da captação (Fase 14) e da escala. Nenhum kit de fundação foi para antes da Fase 14. Houve só mitigação: o fim da Fase 13 (Vol. 4, l. 2105) manda conduzir a Fase 18 em paralelo às Fases 14 e 15, e a abertura agora fala em blindar desde a fundação.</t>
  </si>
  <si>
    <t xml:space="preserve">FC-r2v8-001</t>
  </si>
  <si>
    <t xml:space="preserve">Empresas brasileiras como RD Station, Granatum e Conta Azul construíram negócios significativos sem VC.</t>
  </si>
  <si>
    <t xml:space="preserve">RD Station e Conta Azul captaram rodadas grandes de VC antes de suas saídas. O exemplo prova o contrário. O callout ainda diz que a fase vale só para quem escolheu VC, o que o conteúdo desmente.</t>
  </si>
  <si>
    <t xml:space="preserve">RD Station e Conta Azul captaram venture capital. A RD Station tinha Redpoint eventures, Astella, Riverwood, DGF, TPG Growth e Endeavor Catalyst como investidores ao ser vendida à TOTVS em março de 2021.</t>
  </si>
  <si>
    <t xml:space="preserve">enquanto RD Station e Conta Azul escalaram com várias rodadas de venture capital antes de suas saídas, empresas como o Granatum cresceram no caminho bootstrap, sem VC.</t>
  </si>
  <si>
    <t xml:space="preserve">RD Station e Conta Azul agora aparecem com VC. Mas o callout ainda abre com 'Este capítulo trata estruturação para empresas que escolheram o caminho VC' e logo diz que a base serve para qualquer empresa. O Vol. 1 (l. 4569) ainda lista a Conta Azul entre os exemplos de bootstrap.</t>
  </si>
  <si>
    <t xml:space="preserve">FC-r2v8-002</t>
  </si>
  <si>
    <t xml:space="preserve">MEI. Limitado a um faturamento anual baixo (verifique o limite atual, que é atualizado periodicamente). Útil no comecinho. Geralmente insuficiente para startups em crescimento.</t>
  </si>
  <si>
    <t xml:space="preserve">MEI não é tipo societário. É empresário individual: não admite sócio nem investidor, e desenvolvimento de software não consta das ocupações permitidas. O teto não é atualizado periodicamente.</t>
  </si>
  <si>
    <t xml:space="preserve">O MEI é regime do empresário individual, não tipo societário. Não admite sócio, só vale para as ocupações do Anexo XI da Res. CGSN 140/2018 e tem teto fixo em lei de R$ 81 mil por ano em outubro de 2026.</t>
  </si>
  <si>
    <t xml:space="preserve">É regime do empresário individual, não tipo societário: tem teto legal fixo de R$ 81 mil por ano (vigente em outubro de 2026), não admite sócio nem investidor e veda atividades de desenvolvimento de software</t>
  </si>
  <si>
    <t xml:space="preserve">Agora diz que o MEI é regime do empresário individual, com teto fixo de R$ 81 mil, sem sócio nem investidor e sem software (Anexo XI da Res. CGSN 140/2018). Não achei a versão antiga em outro ponto, e os Vols. 4 e 10 também vedam software ao MEI.</t>
  </si>
  <si>
    <t xml:space="preserve">FC-r2v8-003</t>
  </si>
  <si>
    <t xml:space="preserve">EIRELI (em extinção na prática), ou Sociedade Unipessoal Limitada. Você é sócio único. Limitada.</t>
  </si>
  <si>
    <t xml:space="preserve">A EIRELI foi extinta por lei: a Lei 14.195/2021 converteu as existentes em SLU e a Lei 14.382/2022 revogou o art. 980-A do CC. E a l. 138 erra ao dizer que LTDA exige mais de um sócio.</t>
  </si>
  <si>
    <t xml:space="preserve">A EIRELI acabou: o art. 41 da Lei 14.195/2021 transformou as existentes em sociedades limitadas unipessoais, sem alteração do ato constitutivo. A limitada pode ter um ou mais sócios (CC, art. 1.052, § 1º, incluído pela Lei 13.874/2019).</t>
  </si>
  <si>
    <t xml:space="preserve">Substituiu a antiga EIRELI, que foi extinta e convertida automaticamente em SLU pelo art. 41 da Lei 14.195/2021.</t>
  </si>
  <si>
    <t xml:space="preserve">A EIRELI agora aparece como extinta e convertida em SLU pelo art. 41 da Lei 14.195/2021. Continua a l. 118, 'LTDA. Mais de um sócio.', que sugere que a limitada exige dois sócios, embora a SLU da linha acima também seja limitada (CC, art. 1.052, § 1º).</t>
  </si>
  <si>
    <t xml:space="preserve">FC-r2v8-004</t>
  </si>
  <si>
    <t xml:space="preserve">cobre os benefícios específicos para startups: sandbox regulatório, dispensa de licitação para contratar com governo, regime simplificado de dissolução e o enquadramento como "Empresa Inovadora"</t>
  </si>
  <si>
    <t xml:space="preserve">É Lei Complementar. O CPSI é licitação em modalidade especial, não dispensa. Baixa simplificada vem do Inova Simples (LC 167/2019). "Empresa Inovadora" não é status legal.</t>
  </si>
  <si>
    <t xml:space="preserve">A LC 182/2021 é lei complementar. Cria o sandbox regulatório (art. 11) e o CPSI, que é licitação na modalidade especial (art. 13), não dispensa, e não usa a expressão "Empresa Inovadora" nem trata de dissolução simplificada.</t>
  </si>
  <si>
    <t xml:space="preserve">trata dos mecanismos da Lei Complementar 182/2021: definição legal de startup, proteção ao investidor que não ingressa no quadro societário, sandbox regulatório (art. 11), licitação em modalidade especial</t>
  </si>
  <si>
    <t xml:space="preserve">Vol. 10, l. 1888</t>
  </si>
  <si>
    <t xml:space="preserve">Saíram a dispensa de licitação, a dissolução simplificada e a 'Empresa Inovadora'. O callout agora cita sandbox (art. 11) e CPSI como licitação especial (arts. 12 a 15). Resta o parêntese '(Lei 182/2021)', sem 'Complementar', na mesma linha, repetido no Vol. 10 (l. 1888).</t>
  </si>
  <si>
    <t xml:space="preserve">AM-08-24</t>
  </si>
  <si>
    <t xml:space="preserve">&gt; [!warning] Conflito entre sócios é a segunda maior causa de morte de startups no mundo</t>
  </si>
  <si>
    <t xml:space="preserve">Ranking sem fonte. A CB Insights põe falta de caixa e de mercado no topo, e o número de Wasserman (65%) poria o conflito em primeiro. A analogia seguinte falha: casal com pacto também se divorcia.</t>
  </si>
  <si>
    <t xml:space="preserve">Conflitos entre cofundadores estão entre as causas mais citadas de mortalidade precoce de startups (Noam Wasserman, *The Founder's Dilemmas*)</t>
  </si>
  <si>
    <t xml:space="preserve">O título trocou o ranking sem fonte por 'entre as causas mais citadas', com Wasserman, e ganhou a analogia sugerida. Mas o corpo do callout (l. 177) mantém a analogia falha: 'Casais que se separam sem contrato pré-nupcial passam por divórcio.'</t>
  </si>
  <si>
    <t xml:space="preserve">FC-r2v8-005</t>
  </si>
  <si>
    <t xml:space="preserve">Cinco providências. Nomeie DPO, ou encarregado. Escreva política de privacidade. Obtenha consentimento apropriado.</t>
  </si>
  <si>
    <t xml:space="preserve">Consentimento é uma das dez bases legais (art. 7º da LGPD) e não deve ser a regra. Agente de pequeno porte não precisa nomear encarregado (Res. CD/ANPD 2/2022). E toda empresa trata dado de empregado.</t>
  </si>
  <si>
    <t xml:space="preserve">Consentimento é só uma das dez bases legais do art. 7º da LGPD. Agente de pequeno porte não precisa indicar encarregado, mas deve manter canal com o titular, e pode fazer registro simplificado (Res. CD/ANPD 2/2022, arts. 9º e 11).</t>
  </si>
  <si>
    <t xml:space="preserve">Mapeie os tratamentos e defina a base legal de cada um dentre as dez do art. 7º da LGPD (consentimento é apenas uma delas, ao lado de execução de contrato e legítimo interesse).</t>
  </si>
  <si>
    <t xml:space="preserve">Consentimento virou uma das dez bases legais e o agente de pequeno porte dispensado de encarregado aparece. Persistem o título 'adeque-se à LGPD (se trata dados pessoais)' (l. 218), embora toda empresa trate dados de empregados, e o checklist da l. 306, que exige encarregado nomeado sem ressalva.</t>
  </si>
  <si>
    <t xml:space="preserve">FC-r2v8-006</t>
  </si>
  <si>
    <t xml:space="preserve">Obrigações acessórias (DCTF, DEFIS, DIRF, conforme aplicável).</t>
  </si>
  <si>
    <t xml:space="preserve">A DIRF foi extinta para fatos a partir de 2025 (eSocial e EFD-Reinf assumiram). A DCTF mensal migrou para a DCTFWeb com o MIT em 2025. A l. 337 repete "DCTF".</t>
  </si>
  <si>
    <t xml:space="preserve">A DIRF foi substituída por eSocial e EFD-Reinf para fatos geradores a partir de 1º/1/2025 (IN RFB 2.043/2021). A DCTF foi substituída pela DCTFWeb com o MIT para fatos a partir da mesma data.</t>
  </si>
  <si>
    <t xml:space="preserve">DCTFWeb com MIT, eSocial, EFD-Reinf, ECD e ECF nos demais regimes, já que a DIRF e a DCTF tradicional foram extintas para fatos geradores a partir de 2025).</t>
  </si>
  <si>
    <t xml:space="preserve">A lista agora traz DCTFWeb com MIT, eSocial e EFD-Reinf e diz que DIRF e DCTF foram extintas a partir de 2025. O checklist (l. 307), que repetia 'DCTF', também foi corrigido. O Vol. 9 (l. 3667) cita DCTF só para declarações em atraso, o que é coerente.</t>
  </si>
  <si>
    <t xml:space="preserve">AM-08-12</t>
  </si>
  <si>
    <t xml:space="preserve">Cinco documentos vivos. Onboarding (processo de integração do novo colaborador) de novo cliente.</t>
  </si>
  <si>
    <t xml:space="preserve">Glosa automática colada no lugar errado. A frase vira "processo de integração do novo colaborador de novo cliente" e perde o sentido.</t>
  </si>
  <si>
    <t xml:space="preserve">Mantenha cinco documentos operacionais vivos: roteiro de integração (*onboarding*) de novo cliente, integração de novo colaborador, processo de suporte, processo de vendas e políticas internas de gastos, viagens e reembolsos.</t>
  </si>
  <si>
    <t xml:space="preserve">A glosa colada no lugar errado saiu. A frase agora lista os cinco documentos em sequência legível, como sugerido, e o checklist (l. 309) repete a mesma lista sem quebra.</t>
  </si>
  <si>
    <t xml:space="preserve">C7-033</t>
  </si>
  <si>
    <t xml:space="preserve">Modelo de contrato PJ uniformizado para os quatro colaboradores atuais. CLT futura planejada depois da Série A.</t>
  </si>
  <si>
    <t xml:space="preserve">O caso modelo institucionaliza a pejotização que a cena de abertura (l. 98) e o Capítulo 7 condenam. PJ em tempo integral, com rotina e chefe, gera vínculo e vira passivo na diligência.</t>
  </si>
  <si>
    <t xml:space="preserve">A PadariaPro agora usa CLT para quem tem subordinação e PJ só com autonomia real, como a abertura e o Cap. 6. Erro novo: a ponte do caso (l. 273) contradiz a abertura (l. 91 e 95) no custo (R$ 68 mil x R$ 180 mil), em quem era PJ (5 engenheiros x 4 vendedores) e no sócio (15% x anjo com 35%).</t>
  </si>
  <si>
    <t xml:space="preserve">AM-08-09</t>
  </si>
  <si>
    <t xml:space="preserve">referenciadas aqui apenas porque a contabilidade montada na Fase 13 é o que torna essas métricas mensuráveis nas fases seguintes.</t>
  </si>
  <si>
    <t xml:space="preserve">Fase 13 é Product-market fit. A contabilidade é montada nesta Fase 18. Resíduo da numeração antiga, em que a fase jurídica vinha antes. "Fases 11 e 14" para unit economics também não bate com o mapa.</t>
  </si>
  <si>
    <t xml:space="preserve">A oficina da Fase 18, com a frase da contabilidade 'montada na Fase 13' e as 'Fases 11 e 14', saiu. Busquei 'contabilidade montada', 'torna essas métricas' e 'pertencem operacionalmente' no livro todo, sem resultado. Os frameworks foram para os Vols. 3, 4 e 5.</t>
  </si>
  <si>
    <t xml:space="preserve">AM-08-11</t>
  </si>
  <si>
    <t xml:space="preserve">Lista colada num parágrafo só, com vírgula e maiúscula no lugar dos marcadores. O leitor não acha onde acaba cada armadilha. Igual nas l. 506, 580, 639, 695, 699, 775 e 935.</t>
  </si>
  <si>
    <t xml:space="preserve">Confundir interesses com posições: negociador experiente extrai interesses do outro, Pressão para fechar: decisão emocional "no momento". Pausar é sempre direito, Sem critérios objetivos: vira disputa de vontades, outro lado cede menos.</t>
  </si>
  <si>
    <t xml:space="preserve">Vol. 5, l. 303</t>
  </si>
  <si>
    <t xml:space="preserve">A lista foi para o Vol. 4 (Cap. 7). Os dois primeiros itens viraram frases, os três últimos seguem colados com vírgula e maiúscula. As listas de 639 e 695 foram reescritas, as de 'quando deixar na gaveta' saíram e a de 935 (Vol. 5, l. 303) ficou com fragmento solto no fim.</t>
  </si>
  <si>
    <t xml:space="preserve">AM-08-01</t>
  </si>
  <si>
    <t xml:space="preserve">| Fundador A | Common | 4.000.000 | 30% |</t>
  </si>
  <si>
    <t xml:space="preserve">No canvas central da fase as contas não fecham. Os percentuais somam 101,25%. No exit de R$ 20M só R$ 19,24M são distribuídos, no de R$ 80M só R$ 76,95M. Common soma 63,75%, não 62,5%.</t>
  </si>
  <si>
    <t xml:space="preserve">| Fundador A | Ordinárias (ON) | 4.000.000 | 30,0% (sobre base total de 13.333.333 ações) | Sem preferência | Sem preferência |</t>
  </si>
  <si>
    <t xml:space="preserve">O canvas foi para o Vol. 5 e a tabela agora soma 100% sobre 13,33 milhões de ações. Os cenários seguem sem fechar: as l. 1091 a 1097 ainda distribuem só R$ 19,24M no exit de R$ 20M, e as l. 1090 e 1104 usam Seed com 13,75% e pool com 11,25%, contra 15% e 10% da tabela.</t>
  </si>
  <si>
    <t xml:space="preserve">FC-r2v8-007</t>
  </si>
  <si>
    <t xml:space="preserve">Três anos antes da Lei Complementar 182/2021, o contador teria razão.</t>
  </si>
  <si>
    <t xml:space="preserve">A LC 155/2016, em vigor desde 2017, já blindava o investidor-anjo de ME e EPP. O próprio capítulo diz isso na l. 1248. A l. 1129 repete o erro ("Investidor-anjo sem proteção").</t>
  </si>
  <si>
    <t xml:space="preserve">Desde 1º/1/2017 a LC 155/2016 permitia o aporte do investidor-anjo em ME e EPP sem que ele virasse sócio nem respondesse por dívidas da empresa. A LC 182/2021 (art. 8º) estendeu a proteção aos instrumentos do art. 5º, em qualquer startup.</t>
  </si>
  <si>
    <t xml:space="preserve">desde a LC 155/2016 (em vigor em 2017 para ME e EPP) e com a ampliação da Lei Complementar 182/2021 para mútuo conversível e outros instrumentos em qualquer startup, a lei blindou o investidor passivo.</t>
  </si>
  <si>
    <t xml:space="preserve">A cena agora diz que a proteção do anjo vem da LC 155/2016, em vigor desde 2017, e que a LC 182/2021 a ampliou. A l. 420, que substituiu o 'investidor-anjo sem proteção', e a l. 525 repetem a cronologia correta. Não achei a versão antiga em outro ponto.</t>
  </si>
  <si>
    <t xml:space="preserve">FC-r2v8-008</t>
  </si>
  <si>
    <t xml:space="preserve">Contrato de Opção de Compra de Participação. O equivalente brasileiro do SAFE (Simple Agreement for Future Equity, ou acordo simples para equity futuro) americano.</t>
  </si>
  <si>
    <t xml:space="preserve">A LC 182 não cria "COCP", sigla inventada. O art. 5º, § 1º, lista: opção de subscrição (com a empresa), opção de compra (com os sócios), mútuo e debênture conversíveis, SCP e contrato de anjo.</t>
  </si>
  <si>
    <t xml:space="preserve">A LC 182 não cria o "COCP". O art. 5º, § 1º, lista opção de subscrição (com a empresa), opção de compra (com os sócios), debênture e mútuo conversíveis, SCP, contrato de investimento-anjo e outros aportes em que o investidor não vira sócio.</t>
  </si>
  <si>
    <t xml:space="preserve">Vol. 8, l. 683, Vol. 5, l. 6400, Vol. 10, l. 6705, Vol. 10, l. 10684</t>
  </si>
  <si>
    <t xml:space="preserve">A l. 447 explica opção de subscrição e de compra (art. 5º, § 1º, I e II) e trata 'COCP' como rótulo informal. Mas o capítulo segue usando COCP como instrumento legal: tabela com base LC 182 (l. 483), diagrama em que a 'opção de compra' emite quotas (l. 462) e 'A lei criou o instrumento' (l. 683).</t>
  </si>
  <si>
    <t xml:space="preserve">FC-r2v8-009</t>
  </si>
  <si>
    <t xml:space="preserve">Para govtech, a dispensa de licitação abriu um mercado de R$ 2 trilhões de gastos públicos anuais para startups com menos de dez anos.</t>
  </si>
  <si>
    <t xml:space="preserve">Três erros. O CPSI é licitação especial, não dispensa. Vale para qualquer pessoa física ou jurídica, não só startup. E tem teto por contrato (R$ 1,6 milhão), que não "abre" R$ 2 trilhões.</t>
  </si>
  <si>
    <t xml:space="preserve">O CPSI é licitação na modalidade especial (LC 182, art. 13), aberta a pessoas físicas ou jurídicas, não só a startups. Cada CPSI tem teto de R$ 1,6 milhão (art. 14, § 2º) e o fornecimento posterior sem nova licitação vai até cinco vezes esse valor (art. 15).</t>
  </si>
  <si>
    <t xml:space="preserve">Para govtechs, a LC 182/2021 criou a licitação em modalidade especial e o Contrato Público para Solução Inovadora (CPSI, arts. 12 a 15), aberto a qualquer pessoa física ou jurídica, com teto de R$ 1,6 milhão por contrato de teste</t>
  </si>
  <si>
    <t xml:space="preserve">Saíram a 'dispensa' e os R$ 2 trilhões. O texto traz licitação especial aberta a qualquer pessoa física ou jurídica, teto de R$ 1,6 milhão e fornecimento até 5 vezes esse valor. O Vol. 10 (l. 6678) cita R$ 2 trilhões só como gasto público total, sem ligar ao CPSI.</t>
  </si>
  <si>
    <t xml:space="preserve">FC-r2v8-010</t>
  </si>
  <si>
    <t xml:space="preserve">define startup como pessoa jurídica com **até dez anos de constituição**, **receita bruta anual de até R$ 16 milhões** no exercício social anterior</t>
  </si>
  <si>
    <t xml:space="preserve">O art. 4º fala em dez anos de CNPJ, ano-calendário anterior e teto proporcional no primeiro ano, e exige declaração no contrato social ou Inova Simples. "Ruptura" vem da LC 167, não do art. 4º.</t>
  </si>
  <si>
    <t xml:space="preserve">O art. 4º, § 1º, exige receita bruta de até R$ 16 milhões no ano-calendário anterior (ou R$ 1.333.334 por mês de atividade, se menos de 12 meses), até 10 anos de inscrição no CNPJ e declaração no ato constitutivo de uso de modelo de negócio inovador ou adesão ao Inova Simples.</t>
  </si>
  <si>
    <t xml:space="preserve">que possua **até dez anos de inscrição no CNPJ** e **receita bruta de até R$ 16 milhões no ano-calendário anterior** (ou limite proporcional de R$ 1.333.334 por mês de atividade no primeiro ano)</t>
  </si>
  <si>
    <t xml:space="preserve">CNPJ, ano-calendário, teto proporcional e declaração no contrato social ou Inova Simples foram corrigidos. Continua a alternativa 'potencial de ruptura', que vem da LC 167 e não do art. 4º, e a l. 439 ainda conta os dez anos 'da data de constituição'.</t>
  </si>
  <si>
    <t xml:space="preserve">FC-r2v8-011</t>
  </si>
  <si>
    <t xml:space="preserve">LTDA, S/A, EIRELI (extinta, mas empresas constituídas antes de 2021 mantêm o status), e sociedades cooperativas.</t>
  </si>
  <si>
    <t xml:space="preserve">As EIRELIs viraram SLU por força da Lei 14.195/2021, não mantêm o status. Contradiz a l. 136 ("em extinção na prática"). Faltam empresário individual e sociedade simples, elegíveis pelo art. 4º.</t>
  </si>
  <si>
    <t xml:space="preserve">O art. 4º, § 1º, da LC 182 admite empresário individual, EIRELI, sociedades empresárias, cooperativas e sociedades simples. As EIRELIs existentes viraram sociedades limitadas unipessoais pelo art. 41 da Lei 14.195/2021 e não mantêm o status.</t>
  </si>
  <si>
    <t xml:space="preserve">Empresário individual, sociedades empresárias limitadas (LTDA, inclusive a Sociedade Limitada Unipessoal, SLU, na qual todas as antigas EIRELIs foram convertidas pelo art. 41 da Lei 14.195/2021)</t>
  </si>
  <si>
    <t xml:space="preserve">A lista agora traz empresário individual, LTDA (com a SLU que absorveu as EIRELIs pelo art. 41 da Lei 14.195/2021), S.A., sociedade simples e cooperativa. Não sobrou 'EIRELI mantém o status' no livro.</t>
  </si>
  <si>
    <t xml:space="preserve">FC-r2v8-012</t>
  </si>
  <si>
    <t xml:space="preserve">| Prazo da opção | Período máximo para exercício (máx. 7 anos pela lei) |</t>
  </si>
  <si>
    <t xml:space="preserve">Sete anos é a vigência máxima do contrato de participação do anjo (LC 123, art. 61-A, § 1º), não prazo de opção. A l. 1260 erra de novo: o resgate só cabe após dois anos, e sete é a vigência.</t>
  </si>
  <si>
    <t xml:space="preserve">A LC 182 não fixa prazo para opções. Sete anos é a vigência máxima do contrato de participação do anjo (LC 123, art. 61-A, § 1º) e, desde a LC 182, o prazo máximo de remuneração (§ 4º, III). O resgate só cabe após 2 anos do aporte (§ 7º).</t>
  </si>
  <si>
    <t xml:space="preserve">| Prazo da opção | Período máximo para exercício definido livremente em contrato (o limite legal de 7 anos na LC 123, art. 61-A, § 1º e § 4º, III, aplica-se apenas à vigência e remuneração do contrato de participação</t>
  </si>
  <si>
    <t xml:space="preserve">A tabela e a l. 537 agora separam vigência e remuneração (até 7 anos) do resgate (após 2 anos). Mas a l. 532 ainda diz que o anjo recebe até 50% dos lucros 'por até 5 anos', prazo anterior à LC 182, em choque com as l. 537 e 540.</t>
  </si>
  <si>
    <t xml:space="preserve">AM-08-18</t>
  </si>
  <si>
    <t xml:space="preserve">O FIP e um fundo fechado de investimento regulado pela CVM, hoje pela Resolucao CVM 175/2022 (que substituiu a Instrucao CVM 578/2016).</t>
  </si>
  <si>
    <t xml:space="preserve">Toda a seção de FIP (l. 1269 a 1298) está sem acentos ("O que e", "governanca", "tributacao"). E o callout final só repete o próprio título.</t>
  </si>
  <si>
    <t xml:space="preserve">O FIP é um fundo fechado de investimento regulado pela CVM, hoje regido pela Resolução CVM 175/2022 (que substituiu a Instrução CVM 578/2016).</t>
  </si>
  <si>
    <t xml:space="preserve">Quase todo o bloco foi reacentuado. Restam 'O que e' (l. 548), 'Implicacoes' (l. 562), 'flexivel' (l. 572) e 'atencao' (l. 577). O callout final (l. 576 e 577) ainda só repete o próprio título.</t>
  </si>
  <si>
    <t xml:space="preserve">FC-r2v8-013</t>
  </si>
  <si>
    <t xml:space="preserve">O ARE (arts. 26 a 35 da LC 182/2021) cria a base legal</t>
  </si>
  <si>
    <t xml:space="preserve">A LC 182 tem menos de vinte artigos. O sandbox regulatório está no art. 11. Os arts. 26 a 35 não existem.</t>
  </si>
  <si>
    <t xml:space="preserve">A LC 182/2021 termina no art. 19. O sandbox regulatório está no art. 11, que permite aos reguladores afastar a incidência de suas normas para participantes de ambiente regulatório experimental.</t>
  </si>
  <si>
    <t xml:space="preserve">O ambiente regulatório experimental (sandbox regulatório, previsto no art. 11 da LC 182/2021, que possui ao todo 19 artigos) cria a base legal</t>
  </si>
  <si>
    <t xml:space="preserve">Agora cita o art. 11 e diz que a lei tem 19 artigos, como na checagem. Não achei 'arts. 26 a 35' em nenhum ponto do livro, e o Vol. 10 (l. 6997) também fala em 19 artigos.</t>
  </si>
  <si>
    <t xml:space="preserve">FC-r2v8-014</t>
  </si>
  <si>
    <t xml:space="preserve">| ANVISA | Dispositivos médicos, softwares de saúde | Parcial (via RDC 657) |</t>
  </si>
  <si>
    <t xml:space="preserve">A RDC 657/2022 regula software como dispositivo médico, não é sandbox. O sandbox da SUSEP é a Res. CNSP 381/2020. A Res. CNSP 407/2021 (l. 1335) trata de seguro de grandes riscos.</t>
  </si>
  <si>
    <t xml:space="preserve">A RDC 657/2022 da ANVISA trata da regularização de software como dispositivo médico e não cria sandbox. O sandbox da SUSEP é a Res. CNSP 381/2020, e a Res. CNSP 407/2021 trata de seguros de grandes riscos.</t>
  </si>
  <si>
    <t xml:space="preserve">| ANVISA | Dispositivos médicos, softwares de saúde (SaMD) | Sem sandbox permanente (software médico é regido pela norma geral da RDC 657/2022</t>
  </si>
  <si>
    <t xml:space="preserve">A linha da ANVISA agora diz que a RDC 657/2022 não é sandbox e cita a Res. CNSP 381/2020 da SUSEP. Mas a linha da SUSEP logo abaixo (l. 614) segue com 'Ativo (Res. CNSP 407/2021)', norma de seguros de grandes riscos.</t>
  </si>
  <si>
    <t xml:space="preserve">FC-r2v8-015</t>
  </si>
  <si>
    <t xml:space="preserve">O art. 20 da LC 182/2021 autoriza órgãos e entidades da administração pública a **contratar startups diretamente**, sem licitação</t>
  </si>
  <si>
    <t xml:space="preserve">O CPSI está nos arts. 12 a 15 e é licitação especial (art. 13) aberta a qualquer pessoa física ou jurídica. O "art. 20" lembra a encomenda tecnológica da Lei 10.973/2004, que já existia antes de 2021.</t>
  </si>
  <si>
    <t xml:space="preserve">A LC 182 não tem art. 20. O CPSI está nos arts. 12 a 15: o órgão faz licitação na modalidade especial, uma comissão de ao menos 3 pessoas julga e o contrato vale até 12 meses, prorrogável por mais 12.</t>
  </si>
  <si>
    <t xml:space="preserve">Os arts. 12 a 15 da LC 182/2021 autorizam órgãos e entidades da administração pública a realizar **licitação em modalidade especial** (aberta a qualquer pessoa física ou jurídica, isoladamente ou em consórcio)</t>
  </si>
  <si>
    <t xml:space="preserve">O 'art. 20' e a contratação direta sem licitação saíram. O CPSI aparece nos arts. 12 a 15 como licitação especial aberta a qualquer pessoa, com vigência de 12 meses prorrogável por mais 12. O Vol. 10 (l. 6703) diz o mesmo. Não achei 'art. 20 da LC 182' no livro.</t>
  </si>
  <si>
    <t xml:space="preserve">FC-r2v8-016</t>
  </si>
  <si>
    <t xml:space="preserve">4. Contrato de desenvolvimento ou piloto é assinado sem licitação formal.</t>
  </si>
  <si>
    <t xml:space="preserve">O CPSI nasce de licitação especial. E o passo 5 erra o pós-teste: o contrato de fornecimento pode ser firmado sem nova licitação (art. 15), com prazo e teto da própria lei, não "dependendo do valor".</t>
  </si>
  <si>
    <t xml:space="preserve">O CPSI nasce de licitação especial (art. 13). Encerrado o CPSI, o órgão pode contratar o fornecimento com a mesma empresa sem nova licitação, por até 24 meses prorrogáveis por mais 24, limitado a 5 vezes o teto do CPSI (art. 15).</t>
  </si>
  <si>
    <t xml:space="preserve">o vencedor assina o CPSI (teto de R$ 1,6 milhão por contrato, art. 14, § 2º) e, se o teste atingir as metas, o órgão pode firmar contrato de fornecimento posterior sem nova licitação por até 24 meses</t>
  </si>
  <si>
    <t xml:space="preserve">O passo 4 agora diz que o CPSI nasce de licitação especial (art. 13) e traz o fornecimento do art. 15, sem nova licitação, por até 24 meses mais 24 e até 5 vezes o teto. Mas o passo 5 (l. 645) continua: 'pode ou não exigir licitação dependendo do valor', o que contradiz o passo 4.</t>
  </si>
  <si>
    <t xml:space="preserve">FC-r2v8-017</t>
  </si>
  <si>
    <t xml:space="preserve">em 2026, o limite geral de dispensa (obras e serviços comuns) era de R$ 57,5 mil</t>
  </si>
  <si>
    <t xml:space="preserve">O CPSI tem limite próprio na LC 182 e não remete à Lei 14.133. O valor citado lembra a dispensa de 2023 para compras e serviços, não para obras, e já foi corrigido por decreto.</t>
  </si>
  <si>
    <t xml:space="preserve">O CPSI tem teto próprio de R$ 1,6 milhão (LC 182, art. 14, § 2º) e não remete à Lei 14.133. Em 2026 a dispensa da Lei 14.133 é de R$ 65.492,11 (art. 75, II, compras e outros serviços) e R$ 130.984,20 (art. 75, I, obras e engenharia).</t>
  </si>
  <si>
    <t xml:space="preserve">não se confundindo com a dispensa geral por valor da Nova Lei de Licitações (que em 2026 é de R$ 65.492,11 para compras e serviços comuns, art. 75, II, e R$ 130.984,20 para obras e serviços de engenharia, art. 75, I)</t>
  </si>
  <si>
    <t xml:space="preserve">Os valores de 2026 estão certos e o teto próprio do CPSI aparece. Mas o parágrafo ainda abre com 'A lei remete aos limites da Lei 14.133/2021' e manda verificar a dispensa para inovação. Diz ainda que os tetos do CPSI são 'corrigidos pelo IPCA' (l. 647 e 658), contra a nota de validade (l. 414).</t>
  </si>
  <si>
    <t xml:space="preserve">AM-08-25</t>
  </si>
  <si>
    <t xml:space="preserve">**Empresa**: DataH, startup de analytics para saúde pública.</t>
  </si>
  <si>
    <t xml:space="preserve">Caso apresentado como real ("Quem já fez"), com órgão e valores específicos e sem fonte. O mecanismo descrito ("ARE-like interno", "serviços de tecnologia especializada") não existe na lei.</t>
  </si>
  <si>
    <t xml:space="preserve">#### Caso Prático Ilustrativo: Henrique e o CPSI em Prefeitura do Interior do Paraná</t>
  </si>
  <si>
    <t xml:space="preserve">O caso DataH, dado como real, saiu. Entrou um caso marcado como ilustrativo, com Henrique, que usa o CPSI (licitação especial e fornecimento do art. 15), mecanismo que existe na lei. Não sobrou 'DataH' nem 'ARE-like' no livro.</t>
  </si>
  <si>
    <t xml:space="preserve">FC-r2v8-018</t>
  </si>
  <si>
    <t xml:space="preserve">A discussão sobre IRPF vs. ganho de capital em exercício de opções continua indefinida na jurisprudência administrativa.</t>
  </si>
  <si>
    <t xml:space="preserve">Em 2024 o STJ julgou o Tema 1.226 em recursos repetitivos: stock options de empregados têm natureza mercantil e o IR incide como ganho de capital na venda das ações.</t>
  </si>
  <si>
    <t xml:space="preserve">O STJ fixou no Tema 1.226, em 2024 e sob o rito dos repetitivos, que o stock option plan tem natureza mercantil. Não incide IRPF na aquisição das ações, só na revenda com ganho de capital.</t>
  </si>
  <si>
    <t xml:space="preserve">Em setembro de 2024, o STJ pacificou a tese vinculante no Tema 1.226 (recursos repetitivos): planos de opção de compra de ações com voluntariedade, onerosidade e risco de mercado têm natureza estritamente mercantil</t>
  </si>
  <si>
    <t xml:space="preserve">Agora cita o Tema 1.226 do STJ (2024, repetitivo): natureza mercantil, sem IRPF no exercício, só ganho de capital na venda. Não achei a tese 'indefinida' em outro ponto, e os Vols. 5 (l. 2169) e 6 (l. 6658) estão alinhados.</t>
  </si>
  <si>
    <t xml:space="preserve">FC-r2v8-019</t>
  </si>
  <si>
    <t xml:space="preserve">pedido o redirecionamento da execução para a startup como tomadora subsidiária e, diante de uma conta bancária transitória sem saldo no dia da penhora, o juiz do trabalho aplicou a Teoria Menor</t>
  </si>
  <si>
    <t xml:space="preserve">Cena juridicamente frágil. A tomadora só responde se foi parte na ação desde o início (Súmula 331, IV, do TST), e o bloqueio direto dos sócios pula o IDPJ do art. 855-A da CLT, citado em 2.4.</t>
  </si>
  <si>
    <t xml:space="preserve">O STF fixou no Tema 1.232 (outubro de 2025) que a execução trabalhista não pode ser promovida contra empresa que não participou da fase de conhecimento, salvo sucessão ou abuso da personalidade jurídica, sempre pelo IDPJ do art. 855-A da CLT, que admite tutela cautelar (§ 2º).</t>
  </si>
  <si>
    <t xml:space="preserve">incluído a startup no polo passivo desde a petição inicial como tomadora subsidiária (Súmula 331, IV, do TST) e, diante de uma conta empresarial sem saldo no dia da penhora, o juiz do trabalho instaurou o incidente processual do art. 855-A da CLT</t>
  </si>
  <si>
    <t xml:space="preserve">A startup agora entra no polo passivo desde a petição inicial (Súmula 331, IV) e o bloqueio dos sócios passa pelo IDPJ do art. 855-A com bloqueio cautelar (§ 2º), como indica a checagem. A l. 737 repete a versão corrigida.</t>
  </si>
  <si>
    <t xml:space="preserve">FC-r2v8-020</t>
  </si>
  <si>
    <t xml:space="preserve">Na **Sociedade Limitada (LTDA)**, cada sócio responde apenas pela integralização de sua cota.</t>
  </si>
  <si>
    <t xml:space="preserve">Erro de lei. Na limitada todos respondem solidariamente pela integralização de todo o capital (art. 1.052 do CC), como diz o callout de 1496. É a diferença que o título de 2.1 promete e não explica.</t>
  </si>
  <si>
    <t xml:space="preserve">Pelo art. 1.052 do CC, a responsabilidade de cada sócio é restrita ao valor de suas quotas, mas todos respondem solidariamente pela integralização do capital social. Enquanto houver capital a integralizar, um sócio pode ser cobrado pela parte do outro.</t>
  </si>
  <si>
    <t xml:space="preserve">a obrigação de cada quotista é restrita ao valor de suas cotas, mas todos respondem solidariamente pela integralização total do capital subscrito enquanto restar parcela em aberto (art. 1.052 do Código Civil)</t>
  </si>
  <si>
    <t xml:space="preserve">Agora diz que todos os quotistas respondem solidariamente pela integralização do capital (art. 1.052 do CC), coerente com o callout da l. 765 e com o caso PadariaPro (l. 275). Não achei a regra errada em outro ponto do livro.</t>
  </si>
  <si>
    <t xml:space="preserve">FC-r2v8-021</t>
  </si>
  <si>
    <t xml:space="preserve">O Superior Tribunal de Justiça consolidou entendimento (Tema 962/STJ) de que o redirecionamento por dissolução irregular pode alcançar o sócio que estava na administração no momento em que a dissolução irregular</t>
  </si>
  <si>
    <t xml:space="preserve">Tema trocado. A regra descrita é a do Tema 981. O Tema 962 diz o oposto do título do callout: quem saiu regularmente antes da dissolução, sem infração, não responde.</t>
  </si>
  <si>
    <t xml:space="preserve">A regra descrita é a do Tema 981 do STJ: o redirecionamento por dissolução irregular alcança quem tinha poderes de administração na data da dissolução, mesmo sem ser gestor no fato gerador. Pelo Tema 962, quem saiu regularmente antes, sem excesso de poderes ou infração à lei, não responde.</t>
  </si>
  <si>
    <t xml:space="preserve">O Superior Tribunal de Justiça consolidou entendimento de que o sócio-administrador que se retirou regularmente da empresa antes da dissolução irregular e não praticou infração à lei não responde pela execução fiscal (Tema 962/STJ)</t>
  </si>
  <si>
    <t xml:space="preserve">O corpo agora separa os Temas 962 e 981 corretamente. Mas o título (l. 827) segue 'O sócio que saiu antes da dívida pode ser responsabilizado mesmo assim', o oposto do Tema 962, e o fecho ainda diz que sair não apaga a responsabilidade por dívidas anteriores.</t>
  </si>
  <si>
    <t xml:space="preserve">FC-r2v8-022</t>
  </si>
  <si>
    <t xml:space="preserve">a responsabilidade começa no momento da nomeação, não retroage, mas dívidas anteriores ocultadas pelo cedente podem gerar disputas</t>
  </si>
  <si>
    <t xml:space="preserve">Conflita com o Tema 981 do STJ: quem assume a gestão e depois deixa a empresa fechar sem baixa responde por tributos anteriores à posse. O item de 1563 (contador) também está fora de lugar.</t>
  </si>
  <si>
    <t xml:space="preserve">Pelo Tema 981 do STJ, quem administra a empresa quando ela é dissolvida irregularmente pode responder por tributos de fatos geradores anteriores à sua posse. A responsabilidade, nesse caso, alcança dívidas antigas.</t>
  </si>
  <si>
    <t xml:space="preserve">pelo Tema 981 do STJ, se você assumir a administração e a empresa vier a ser dissolvida irregularmente na sua gestão, o redirecionamento fiscal alcança inclusive tributos com fato gerador anterior à sua posse</t>
  </si>
  <si>
    <t xml:space="preserve">O item agora aplica o Tema 981: quem assume a gestão e deixa a empresa ser dissolvida irregularmente responde por tributos anteriores à posse. Continua fora de lugar o item do contador (l. 835), que agora se repete no fim da l. 836.</t>
  </si>
  <si>
    <t xml:space="preserve">FC-r2v8-023</t>
  </si>
  <si>
    <t xml:space="preserve">A Súmula 205 do TST foi cancelada e hoje prevalece o entendimento de que, não encontrados bens da empresa suficientes para satisfazer a execução, o juiz pode</t>
  </si>
  <si>
    <t xml:space="preserve">Fundamento errado. A Súmula 205 tratava de empresa do grupo econômico que não foi parte na ação, não de sócios. E o STF julgou a inclusão do grupo na execução (Tema 1232).</t>
  </si>
  <si>
    <t xml:space="preserve">A Súmula 205 do TST tratava de empresa do grupo econômico que não foi parte na ação, não de sócios, e foi cancelada pela Res. 121/2003. Em outubro de 2025 o STF (Tema 1.232) vedou executar empresa que não participou da fase de conhecimento, salvo sucessão ou abuso, via IDPJ.</t>
  </si>
  <si>
    <t xml:space="preserve">Com base no art. 28, § 5º, do CDC (aplicado por analogia via art. 8º da CLT) e no rito do IDPJ do art. 855-A da CLT</t>
  </si>
  <si>
    <t xml:space="preserve">A Súmula 205 saiu. O fundamento agora é o art. 28, § 5º, do CDC com o IDPJ do art. 855-A, e o Tema 1.232 do STF aparece para o grupo econômico (também na l. 902). Não achei a Súmula 205 em outro ponto do livro.</t>
  </si>
  <si>
    <t xml:space="preserve">FC-r2v8-024</t>
  </si>
  <si>
    <t xml:space="preserve">No direito do trabalho, esse prazo tem sido interpretado extensivamente, e sócios retirantes são frequentemente incluídos em execuções</t>
  </si>
  <si>
    <t xml:space="preserve">Ignora o art. 10-A da CLT (Lei 13.467/2017), que regula o sócio retirante na esfera trabalhista e limita a responsabilidade a ações ajuizadas até dois anos após a averbação da saída.</t>
  </si>
  <si>
    <t xml:space="preserve">O art. 10-A da CLT, incluído pela Lei 13.467/2017, regula o sócio retirante: responde de forma subsidiária, pelo período em que foi sócio, só em ações ajuizadas até dois anos após averbada a saída, depois da empresa e dos sócios atuais. Com fraude na alteração, responde solidariamente.</t>
  </si>
  <si>
    <t xml:space="preserve">No direito do trabalho, o art. 10-A da CLT (incluído pela Lei 13.467/2017) dispõe que o quotista retirante responde apenas de forma subsidiária, depois de exauridos os bens da empresa devedora e dos sócios atuais</t>
  </si>
  <si>
    <t xml:space="preserve">Agora cita o art. 10-A da CLT: responsabilidade subsidiária, depois da empresa e dos sócios atuais, só em ações ajuizadas até dois anos após a averbação da saída, e solidária se houver fraude. Não achei a 'interpretação extensiva' em outro ponto.</t>
  </si>
  <si>
    <t xml:space="preserve">AM-08-15</t>
  </si>
  <si>
    <t xml:space="preserve">### 2.5 — O Risco do Executivo C-Level Estatutário: Carta de Indenidade e Seguro D&amp;O</t>
  </si>
  <si>
    <t xml:space="preserve">O título promete carta de indenidade e seguro D&amp;O, e o corpo não trata de nenhum dos dois. O D&amp;O só reaparece no Espelho e no Ritual, sem explicação.</t>
  </si>
  <si>
    <t xml:space="preserve">### 2.5: O Risco do Executivo C-Level Estatutário: Cobertura do Seguro D&amp;O e Contrato de Indenidade (Parecer CVM 38/2018)</t>
  </si>
  <si>
    <t xml:space="preserve">A seção agora abre com um parágrafo (l. 866) sobre o que o D&amp;O cobre no Brasil, com sublimites e exclusão de dolo, e sobre o contrato de indenidade com base no Parecer de Orientação CVM 38/2018, como sugerido.</t>
  </si>
  <si>
    <t xml:space="preserve">FC-r2v8-025</t>
  </si>
  <si>
    <t xml:space="preserve">o bem de família não é impenhorável em execução de dívidas trabalhistas do empregador doméstico, crédito hipotecário sobre o próprio imóvel, e, em certos casos, execução fiscal.</t>
  </si>
  <si>
    <t xml:space="preserve">A exceção do doméstico caiu com a LC 150/2015 e a fiscal vale só para tributo do próprio imóvel. Falta a que mais pega o fundador: fiança em locação, inclusive comercial (Tema 1127 do STF).</t>
  </si>
  <si>
    <t xml:space="preserve">A exceção da dívida com empregado doméstico foi revogada pela LC 150/2015, e a fiscal vale só para impostos, taxas e contribuições do próprio imóvel. O bem de família do fiador de locação pode ser penhorado, seja a locação residencial ou comercial (art. 3º, VII, e Tema 1.127 do STF).</t>
  </si>
  <si>
    <t xml:space="preserve">o bem de família perde a impenhorabilidade na fiança concedida em contrato de locação residencial ou comercial da própria startup (art. 3º, VII, da Lei 8.009/1990 e Tema 1.127 do STF)</t>
  </si>
  <si>
    <t xml:space="preserve">Entrou a fiança em locação, inclusive comercial (Tema 1.127), saiu a exceção do doméstico (revogada pela LC 150/2015) e a fiscal ficou restrita a tributos do próprio imóvel. Resta imprecisão menor: o condomínio aparece listado como tributo.</t>
  </si>
  <si>
    <t xml:space="preserve">FC-r2v8-026</t>
  </si>
  <si>
    <t xml:space="preserve">Uma empresa de software do interior de São Paulo havia depositado exatamente aquele nome na classe 42 do INPI quatorze meses antes.</t>
  </si>
  <si>
    <t xml:space="preserve">Com três anos de uso, Henrique tem precedência de usuário de boa-fé (art. 129, §1º, da LPI), e pedido sem registro mal sustenta liminar. A marca era do módulo, mas ele troca o nome da empresa.</t>
  </si>
  <si>
    <t xml:space="preserve">A propriedade da marca se adquire pelo registro (art. 129 da LPI), mas quem usava a marca de boa-fé no país havia pelo menos 6 meses na data do depósito alheio tem direito de precedência ao registro (art. 129, § 1º). Com três anos de uso, Henrique teria essa defesa.</t>
  </si>
  <si>
    <t xml:space="preserve">Uma empresa de software do interior de São Paulo já havia depositado aquele nome na classe 42 do INPI antes de Henrique iniciar o uso comercial, obteve a concessão do registro</t>
  </si>
  <si>
    <t xml:space="preserve">O depósito agora é anterior ao uso de Henrique e o registro foi concedido, o que tira a precedência e sustenta a liminar. Mas a cena ainda fala em 'pleitear precedência', que não cabe com depósito anterior ao uso, e ele batiza o módulo e depois troca 'o nome da empresa inteira'.</t>
  </si>
  <si>
    <t xml:space="preserve">FC-r2v8-027</t>
  </si>
  <si>
    <t xml:space="preserve">Depositar pedido de patente antes de tornar a invenção pública — a publicação elimina o direito de prioridade.</t>
  </si>
  <si>
    <t xml:space="preserve">Confunde novidade com prioridade e ignora o período de graça de 12 meses para divulgação feita pelo inventor (art. 12 da LPI). O erro se repete em 1855 e 2140.</t>
  </si>
  <si>
    <t xml:space="preserve">A divulgação afeta a novidade, não a prioridade. No Brasil, a divulgação feita pelo próprio inventor nos 12 meses anteriores ao depósito ou à prioridade não entra no estado da técnica (art. 12 da LPI).</t>
  </si>
  <si>
    <t xml:space="preserve">A divulgação pública afeta o requisito de novidade: embora a lei brasileira conceda um período de graça de 12 meses para divulgações feitas pelo próprio inventor (art. 12 da Lei 9.279/1996)</t>
  </si>
  <si>
    <t xml:space="preserve">Vol. 8, l. 1105</t>
  </si>
  <si>
    <t xml:space="preserve">A frase antiga do 'quando patentear' saiu e o erro da antiga l. 2140 foi corrigido (l. 1383, novidade e período de graça de 12 meses). Mas a l. 1105 mantém que a startup que publicou artigo antes de depositar 'perdeu o direito de prioridade'.</t>
  </si>
  <si>
    <t xml:space="preserve">FC-r2v8-028</t>
  </si>
  <si>
    <t xml:space="preserve">O sistema brasileiro de marcas é declaratório: **quem registra primeiro, tem prioridade** — não quem usou primeiro.</t>
  </si>
  <si>
    <t xml:space="preserve">Termo errado. O sistema brasileiro é atributivo: o direito nasce do registro. 'Declaratório' é o que protege o uso. E o exemplo seguinte ignora a precedência do usuário anterior de boa-fé.</t>
  </si>
  <si>
    <t xml:space="preserve">O sistema brasileiro é atributivo: a propriedade da marca se adquire pelo registro validamente expedido (art. 129 da LPI). A exceção é o usuário anterior de boa-fé, com pelo menos 6 meses de uso, que tem direito de precedência (art. 129, § 1º).</t>
  </si>
  <si>
    <t xml:space="preserve">O sistema brasileiro de marcas é **atributivo** (art. 129 da LPI): a propriedade nasce do registro e a prioridade, em regra, é de quem deposita primeiro no INPI</t>
  </si>
  <si>
    <t xml:space="preserve">'Declaratório' virou 'atributivo' e entrou a precedência do usuário de boa-fé (art. 129, § 1º). Mas o exemplo seguinte continua: quem usou o nome por dois anos 'pode perder' para quem registrou depois, sem dizer que esse uso dá direito de precedência.</t>
  </si>
  <si>
    <t xml:space="preserve">FC-r2v8-029</t>
  </si>
  <si>
    <t xml:space="preserve">Em 2026, cada pedido de marca no INPI custava aproximadamente R$ 355 para micro/pequena empresa (50% de desconto sobre a taxa padrão de R$ 710). Cada classe é um pedido separado.</t>
  </si>
  <si>
    <t xml:space="preserve">Taxas suspeitas: o desconto de ME/EPP em marcas era de 60% e R$ 355 parecia a taxa cheia. Omite a concessão e talvez o pedido multiclasse. Patente (1994), software (2047) e PCT (2005) idem.</t>
  </si>
  <si>
    <t xml:space="preserve">Pela Portaria INPI 10/2025, em vigor desde 7/8/2025, o pedido de marca com especificação pré-aprovada (cód. 389) custa R$ 360 e a concessão do 1º decênio (cód. 372) R$ 750 por classe. ME, EPP, MEI e pessoa física têm 50% de desconto (R$ 180 e R$ 375).</t>
  </si>
  <si>
    <t xml:space="preserve">o pedido de registro de marca com especificação pré-aprovada (cód. 389) custa R$ 360 na taxa cheia e R$ 180 para ME, EPP, MEI, startups Inova Simples e pessoas físicas (50% de desconto)</t>
  </si>
  <si>
    <t xml:space="preserve">As taxas de marca agora seguem a Portaria INPI 10/2025 (R$ 360 e R$ 750, com 50% de desconto). Mas a mesma linha fecha com '~R$ 710 no depósito' para duas classes, a l. 1183 mantém de R$ 700 a R$ 1.400 e os custos de patente (l. 1233) e PCT (l. 1248) não mudaram.</t>
  </si>
  <si>
    <t xml:space="preserve">FC-r2v8-030</t>
  </si>
  <si>
    <t xml:space="preserve">| Healthtech com diagnóstico por IA | Alta — método diagnóstico com efeito técnico |</t>
  </si>
  <si>
    <t xml:space="preserve">Erro de lei. Método de diagnóstico aplicado ao corpo humano não é invenção (art. 10, VIII, da LPI). O fundador de healthtech pode gastar com patente inviável.</t>
  </si>
  <si>
    <t xml:space="preserve">Métodos terapêuticos ou de diagnóstico para aplicação no corpo humano ou animal não são considerados invenção (art. 10, VIII, da LPI). O fundador de healthtech não pode patentear o método diagnóstico em si.</t>
  </si>
  <si>
    <t xml:space="preserve">| Healthtech com diagnóstico por IA | Média: o método de diagnóstico aplicado ao corpo humano não é considerado invenção patenteável no Brasil (art. 10, VIII, da LPI), mas o dispositivo médico ou o processo técnico</t>
  </si>
  <si>
    <t xml:space="preserve">A linha da tabela agora diz que o método de diagnóstico no corpo humano não é invenção (art. 10, VIII, da LPI) e rebaixa a relevância para Média, ressalvando o dispositivo e o processamento de sinais. Não achei a afirmação antiga repetida no livro.</t>
  </si>
  <si>
    <t xml:space="preserve">FC-r2v8-031</t>
  </si>
  <si>
    <t xml:space="preserve">Sem cessão no contrato, o freelancer retém os direitos sobre o código que escreveu — mesmo tendo sido pago por ele.</t>
  </si>
  <si>
    <t xml:space="preserve">Contraria o art. 4º da Lei 9.609/1998, que dá ao 'contratante de serviços' o software feito no objeto do contrato, salvo cláusula em contrário. Em 2144, a regra é atribuída à CLT, que não a tem.</t>
  </si>
  <si>
    <t xml:space="preserve">Pelo art. 4º da Lei 9.609/1998, salvo estipulação em contrário, o programa feito durante contrato de serviços destinado a isso, ou em que a atividade do contratado seja prevista, pertence ao contratante. O prestador só fica com o que fez sem relação com o contrato e sem recursos do contratante (§ 2º).</t>
  </si>
  <si>
    <t xml:space="preserve">Aqui não há proteção automática. O contrato precisa ter **cessão explícita de direitos patrimoniais**. Para código-fonte previsto no objeto do contrato de prestação de serviços, o art. 4º da Lei do Software (Lei 9.609/1998) atribui os direitos</t>
  </si>
  <si>
    <t xml:space="preserve">A regra do art. 4º agora está certa e a l. 1387 credita a presunção à Lei do Software, não à CLT. Continua a frase de abertura 'Aqui não há proteção automática', que contradiz o art. 4º citado logo depois. A l. 1105 ainda diz que freelancer sem cessão pode tirar da startup o próprio código.</t>
  </si>
  <si>
    <t xml:space="preserve">AM-08-22</t>
  </si>
  <si>
    <t xml:space="preserve">### CEO, Líderes Comerciais, Financeiro e Jurídico Operacional</t>
  </si>
  <si>
    <t xml:space="preserve">Resíduo do esquema 5W1H. Esta seção ('Quem') e a de 2416 ('Quando') têm título de tema e corpo de três ou quatro fragmentos. O título de 2416 promete fluxo de aprovação e CLM.</t>
  </si>
  <si>
    <t xml:space="preserve">&gt; Este capítulo é a referência por tipo de contrato. Para o panorama operacional (quando chamar advogado, fluxo de aprovação, governança contratual no dia a dia), ver primeiro Capítulo 5</t>
  </si>
  <si>
    <t xml:space="preserve">Vol. 8, l. 1642</t>
  </si>
  <si>
    <t xml:space="preserve">As seções fragmentadas 'Quando' (CLM) e 'Quem' saíram na fusão dos Caps. 5 e 6. Erro novo: o aviso na abertura do novo Cap. 5 manda o leitor 'ver primeiro Capítulo 5', o próprio capítulo, para fluxo de aprovação e quando chamar advogado, que ele não cobre mais. A l. 1642 repete a autorreferência.</t>
  </si>
  <si>
    <t xml:space="preserve">FC-r2v8-032</t>
  </si>
  <si>
    <t xml:space="preserve">Se há subordinação, habitualidade, pessoalidade, exclusividade, e salário, igual a vínculo empregatício disfarçado.</t>
  </si>
  <si>
    <t xml:space="preserve">Exclusividade não é requisito de vínculo (art. 3º da CLT), e horário flexível não afasta vínculo se há subordinação. O volume dá três contagens: 4 requisitos (2387), cinco elementos (3172) e esta.</t>
  </si>
  <si>
    <t xml:space="preserve">O art. 3º da CLT define empregado como pessoa física que presta serviços não eventuais a empregador, sob a dependência deste e mediante salário. Exclusividade não está entre os requisitos.</t>
  </si>
  <si>
    <t xml:space="preserve">Já a **alteridade** (assunção dos riscos da atividade econômica pelo empregador, prevista no art. 2º da CLT) e a **exclusividade** (o prestador atender a um único tomador) não são requisitos formais do art. 3º</t>
  </si>
  <si>
    <t xml:space="preserve">A caixa de pejotização do antigo Cap. 5 saiu na fusão. O tema vive agora no Cap. 6, que diz que exclusividade não é requisito do art. 3º, só indício. A contagem ficou única: cinco elementos (título da l. 2248, l. 2250 e l. 2252). Outros volumes citam exclusividade só como sinal de risco.</t>
  </si>
  <si>
    <t xml:space="preserve">FC-r2v8-033</t>
  </si>
  <si>
    <t xml:space="preserve">A LGPD (Lei 13.709/2018) exige que o controlador firme contrato com operadores de dados pessoais que "preveja as obrigações do operador em relação às instruções do controlador" (art. 39).</t>
  </si>
  <si>
    <t xml:space="preserve">Citação que não está na lei. O art. 39 diz que o operador segue as instruções do controlador. A LGPD não exige contrato escrito como o GDPR (art. 28). Advogado que leia isso descarta o capítulo.</t>
  </si>
  <si>
    <t xml:space="preserve">A frase citada não está na LGPD. O art. 39 diz só que o operador deve tratar os dados segundo as instruções do controlador, que verifica sua observância, e a lei não exige contrato escrito entre os dois.</t>
  </si>
  <si>
    <t xml:space="preserve">O art. 39 da LGPD (Lei 13.709/2018) determina que o operador realize o tratamento segundo as instruções fornecidas pelo controlador, a quem cabe verificar sua observância</t>
  </si>
  <si>
    <t xml:space="preserve">Vol. 7, l. 3227</t>
  </si>
  <si>
    <t xml:space="preserve">A citação inventada saiu e o texto diz que a LGPD não tem a exigência do art. 28 do GDPR. Continuam o título 'Quando é obrigatório', 'Exemplos que exigem DPA' (l. 1800) e a tabela (l. 1838) dando previsão contratual como dever da LGPD. O Vol. 7 diz que a LGPD exige contrato de operador.</t>
  </si>
  <si>
    <t xml:space="preserve">FC-r2v8-034</t>
  </si>
  <si>
    <t xml:space="preserve">A LGPD exige notificação à ANPD e ao titular em prazo razoável após descoberta do incidente.</t>
  </si>
  <si>
    <t xml:space="preserve">Desatualizado. A Resolução CD/ANPD 15/2024 fixou três dias úteis para o controlador comunicar ANPD e titulares. Com isso, 72 horas do operador ao controlador é prazo longo demais.</t>
  </si>
  <si>
    <t xml:space="preserve">A Res. CD/ANPD 15/2024 fixou três dias úteis para o controlador comunicar o incidente à ANPD (art. 6º) e ao titular (art. 9º), contados do conhecimento de que o incidente afetou dados pessoais. Para agente de pequeno porte os prazos contam em dobro.</t>
  </si>
  <si>
    <t xml:space="preserve">A Resolução CD/ANPD nº 15/2024 regulamentou a LGPD e determinou que o controlador comunique incidentes de segurança relevantes à ANPD (art. 6º) e aos titulares afetados (art. 9º) em **três dias úteis**</t>
  </si>
  <si>
    <t xml:space="preserve">Vol. 8, l. 1837, Vol. 8, l. 4637, Vol. 8, l. 4675</t>
  </si>
  <si>
    <t xml:space="preserve">O parágrafo agora traz os três dias úteis, em dobro para pequeno porte. Continua a tabela (l. 1837) com 'Prazo razoável' para a LGPD. O mesmo parágrafo sugere 24 a 48 horas e logo chama 72 horas de padrão. O Cap. 11 titula 'notificação obrigatória em 72 horas' (l. 4637 e 4675).</t>
  </si>
  <si>
    <t xml:space="preserve">FC-r2v8-035</t>
  </si>
  <si>
    <t xml:space="preserve">| Cláusulas contratuais padrão | Não há equivalente formal | SCCs (Standard Contractual Clauses) para transferência internacional |</t>
  </si>
  <si>
    <t xml:space="preserve">Desatualizado. A Resolução CD/ANPD 19/2024 aprovou cláusulas-padrão brasileiras para transferência internacional, com adoção até 2025. A linha do encarregado ignora a dispensa de pequeno porte.</t>
  </si>
  <si>
    <t xml:space="preserve">A Res. CD/ANPD 19/2024 aprovou o regulamento de transferência internacional e as cláusulas-padrão contratuais brasileiras. Quem usa cláusulas contratuais teve 12 meses da publicação, em 23/8/2024, para incorporá-las.</t>
  </si>
  <si>
    <t xml:space="preserve">| Cláusulas contratuais padrão | Cláusulas-padrão contratuais da ANPD (Resolução CD/ANPD 19/2024, de adoção obrigatória até agosto de 2025 nos contratos que usam esse mecanismo) |</t>
  </si>
  <si>
    <t xml:space="preserve">A tabela agora cita as cláusulas-padrão da Res. CD/ANPD 19/2024 com prazo de agosto de 2025. A linha do encarregado (l. 1841) passou a trazer a dispensa de pequeno porte da Res. CD/ANPD 2/2022. O resto do livro cita a Res. 19/2024 de forma coerente.</t>
  </si>
  <si>
    <t xml:space="preserve">FC-r2v8-036</t>
  </si>
  <si>
    <t xml:space="preserve">A recusa posterior de assinar o contrato definitivo não gera responsabilidade.</t>
  </si>
  <si>
    <t xml:space="preserve">Conselho arriscado. Romper a negociação sem motivo depois de criar expectativa gera indenização (art. 422 do CC). LOI com os termos essenciais pode valer como contrato preliminar (arts. 462 e 463).</t>
  </si>
  <si>
    <t xml:space="preserve">Em regra, não concluir o contrato não gera dever de indenizar. Mas o STJ reconhece responsabilidade pré-contratual quando uma parte cria expectativa legítima de conclusão, rompe as tratativas de forma ilegítima, contra a boa-fé objetiva, e causa prejuízo efetivo.</t>
  </si>
  <si>
    <t xml:space="preserve">Em regra, a não conclusão do negócio não obriga a assinar o contrato definitivo, mas a ruptura abrupta e imotivada das tratativas após criar expectativa legítima e induzir a outra parte a despesas pode gerar dever de indenizar</t>
  </si>
  <si>
    <t xml:space="preserve">Vol. 8, l. 1973</t>
  </si>
  <si>
    <t xml:space="preserve">A frase foi reescrita com a responsabilidade pré-contratual (art. 422 do CC e STJ) e a LOI como contrato preliminar (arts. 462 e 463). Continua na l. 1973, sobre LOI de parceria, a frase antiga 'sem contrato definitivo, não existe obrigação real', que contradiz a correção.</t>
  </si>
  <si>
    <t xml:space="preserve">FC-r2v8-037</t>
  </si>
  <si>
    <t xml:space="preserve">A Política de Privacidade não é apenas documento de conformidade com a LGPD — é o contrato pelo qual o usuário entende e consente com o tratamento de seus dados.</t>
  </si>
  <si>
    <t xml:space="preserve">Erro conceitual. A política é aviso de transparência (art. 9º da LGPD), não contrato nem instrumento de consentimento. Consentimento genérico embutido no aceite é nulo (art. 8º, §4º).</t>
  </si>
  <si>
    <t xml:space="preserve">A LGPD trata a informação ao titular como dever de transparência (art. 9º), não como contrato. Quando a base é o consentimento, ele deve ter finalidade determinada, e autorizações genéricas são nulas (art. 8º, § 4º).</t>
  </si>
  <si>
    <t xml:space="preserve">A Política (ou Aviso) de Privacidade é um instrumento unilateral de transparência (art. 9º da LGPD), não um contrato nem uma coleta genérica de consentimento</t>
  </si>
  <si>
    <t xml:space="preserve">Vol. 8, l. 2857</t>
  </si>
  <si>
    <t xml:space="preserve">O corpo foi reescrito como aviso de transparência do art. 9º, com a nulidade do consentimento genérico (art. 8º, § 4º). Continua o título 'Política de Privacidade como contrato' (l. 2064). No Cap. 7, a l. 2857 ainda diz que Políticas de Privacidade são contratos de adesão.</t>
  </si>
  <si>
    <t xml:space="preserve">FC-r2v8-038</t>
  </si>
  <si>
    <t xml:space="preserve">você tem um funcionário CLT sem fundo de garantia pago e uma dívida composta a 1% ao mês mais multa</t>
  </si>
  <si>
    <t xml:space="preserve">Débito trabalhista não corre a juros compostos de 1% ao mês. Depois da ADC 58/59 (STF, 2020) e da Lei 14.905/2024, vale IPCA antes da ação e Selic ou taxa legal depois.</t>
  </si>
  <si>
    <t xml:space="preserve">Débito trabalhista não corre a 1% ao mês composto. Pela ADC 58 do STF e pela Lei 14.905/2024, desde 30/8/2024 a fase judicial usa IPCA mais juros pela taxa legal (Selic menos IPCA), e a fase pré-judicial IPCA com juros pela TR.</t>
  </si>
  <si>
    <t xml:space="preserve">você tem um empregado CLT sem FGTS depositado e um passivo trabalhista corrigido pelo IPCA com juros de mora pela taxa legal (Selic deduzida do IPCA, conforme ADC 58 do STF e Lei 14.905/2024)</t>
  </si>
  <si>
    <t xml:space="preserve">Os juros compostos de 1% ao mês saíram. Agora o texto cita IPCA com juros pela taxa legal (ADC 58 e Lei 14.905/2024), regra da fase judicial. Não menciona a fase pré-judicial (IPCA com TR), simplificação aceitável. Não achei '1% ao mês' trabalhista em outro ponto.</t>
  </si>
  <si>
    <t xml:space="preserve">AM-08-16</t>
  </si>
  <si>
    <t xml:space="preserve">Você precisa desarmar **A Bomba-Relógio do Passivo Trabalhista Oculto** antes que ela destrua sua margem ou inviabilize sua auditoria de venda.</t>
  </si>
  <si>
    <t xml:space="preserve">Rafael e Bia somem depois do primeiro parágrafo. O resto é manual em listas, e nem o Espelho nem o Ritual voltam aos 42 PJs e aos R$ 920 mil. Promessa da edição cumprida só na casca.</t>
  </si>
  <si>
    <t xml:space="preserve">O erro de Rafael e Bia mostra como **A Bomba-Relógio do Passivo Trabalhista Oculto** nasce no WhatsApp da operação diária e precisa ser desarmada na admissão, no controle de jornada e na transição contratual</t>
  </si>
  <si>
    <t xml:space="preserve">A cena agora tem 19 PJs, mas o casal ainda some após a abertura. A conta do passivo (l. 2308) segue com um desenvolvedor genérico e não há migração dos PJs. A única volta é uma linha-modelo no Espelho (l. 2745) com o título truncado ('Se um Juiz Ler o...') e sem os R$ 920 mil.</t>
  </si>
  <si>
    <t xml:space="preserve">AM-08-06</t>
  </si>
  <si>
    <t xml:space="preserve">Isso significa que a startup fundada em 2021, que contratou de forma irregular até 2023 e ainda não foi acionada, pode receber ações até 2025 com cálculos retroativos que remontam a 2020.</t>
  </si>
  <si>
    <t xml:space="preserve">Empresa fundada em 2021 não tem parcela de 2020, e em outubro de 2026 a janela 'até 2025' já fechou. A frase seguinte ('O risco não desaparece com o tempo') contradiz a prescrição de 2 anos.</t>
  </si>
  <si>
    <t xml:space="preserve">Na prática, uma startup que manteve prestadores PJ subordinados entre 2022 e 2025 e os desligou no final de 2025 pode ser acionada até o final de 2027 (prescrição bienal pós-desligamento)</t>
  </si>
  <si>
    <t xml:space="preserve">O exemplo foi trocado pelo sugerido: PJs de 2022 a 2025, ação possível até 2027, cinco anos anteriores ao ajuizamento (art. 7º, XXIX, da CF). Saiu 'O risco não desaparece com o tempo'. Agora diz que o passivo cresce enquanto a relação dura.</t>
  </si>
  <si>
    <t xml:space="preserve">AM-08-14</t>
  </si>
  <si>
    <t xml:space="preserve">e a Jurisprudência do STF sobre Pejotização</t>
  </si>
  <si>
    <t xml:space="preserve">O título promete o STF e o corpo não traz nada. Faltam Tema 725 e ADPF 324, as reclamações que cassam vínculo de PJ e o Tema 1.389 (processos de pejotização suspensos desde abril de 2025).</t>
  </si>
  <si>
    <t xml:space="preserve">o **STF** firmou na ADPF 324 e no Tema 725 da repercussão geral a licitude da terceirização de atividade-fim e de formas alternativas de contratação civil/comercial, cassando por meio de Reclamações Constitucionais diversas decisões trabalhistas</t>
  </si>
  <si>
    <t xml:space="preserve">O título (l. 2248) agora nomeia ADPF 324, Tema 725 e Tema 1.389, e o parágrafo de abertura cobre os três e as reclamações. Não diz se o Tema 1.389 foi julgado até outubro de 2026, só cita a suspensão de 2025. Vale conferir.</t>
  </si>
  <si>
    <t xml:space="preserve">FC-r2v8-039</t>
  </si>
  <si>
    <t xml:space="preserve">- Folha de pagamento: até o dia 7 do mês seguinte.</t>
  </si>
  <si>
    <t xml:space="preserve">Prazos do eSocial provavelmente errados: eventos periódicos vencem no dia 15 do mês seguinte e o desligamento (S-2299) em até 10 dias após a saída (3294), não no 10º dia do mês seguinte.</t>
  </si>
  <si>
    <t xml:space="preserve">No eSocial a folha (S-1200 e S-1299) vence no dia 15 do mês seguinte, conforme o Manual de Orientação S-1.3 de janeiro de 2026. O desligamento (S-2299) vai até o 10º dia após a rescisão, não do mês seguinte.</t>
  </si>
  <si>
    <t xml:space="preserve">- Folha de pagamento (eventos periódicos S-1200 e S-1299): até o dia 15 do mês seguinte (Manual de Orientação do eSocial S-1.3; já o desligamento, S-2299, deve ser enviado em até 10 dias corridos a contar da data da rescisão).</t>
  </si>
  <si>
    <t xml:space="preserve">Vol. 8, l. 2376</t>
  </si>
  <si>
    <t xml:space="preserve">A folha passou para o dia 15 do mês seguinte e o parêntese dá o S-2299 em 10 dias da rescisão. Mas o item logo abaixo (l. 2376) continua 'Desligamento: até o 10º dia do mês seguinte ao desligamento', que contradiz o parêntese.</t>
  </si>
  <si>
    <t xml:space="preserve">FC-r2v8-040</t>
  </si>
  <si>
    <t xml:space="preserve">- Admissão fora do prazo: multa de R$ 402,53 a R$ 805,06 por empregado não registrado.</t>
  </si>
  <si>
    <t xml:space="preserve">Valores anteriores à Reforma. O art. 47 da CLT fixa R$ 3.000 por empregado não registrado (R$ 800 para ME e EPP), mais igual valor na reincidência. 'R$ 1.812,87' (3300) não tem base identificável.</t>
  </si>
  <si>
    <t xml:space="preserve">Desde a Reforma Trabalhista, o art. 47 da CLT fixa multa de R$ 3.000 por empregado não registrado (R$ 800 para ME e EPP), mais igual valor em cada reincidência. Faltar dado do registro custa R$ 600 por empregado (art. 47-A).</t>
  </si>
  <si>
    <t xml:space="preserve">- Empregado sem registro (admissão não informada até a véspera do início): multa de R$ 3.000,00 por empregado não registrado, reduzida para R$ 800,00 para microempresa ou empresa de pequeno porte</t>
  </si>
  <si>
    <t xml:space="preserve">A multa do art. 47 foi atualizada para R$ 3.000 (R$ 800 para ME e EPP), com reincidência e os R$ 600 do art. 47-A. Continua na l. 2382 a 'multa de R$ 1.812,87 ou mais' por folha fora do prazo, valor sem base identificável apontado no achado.</t>
  </si>
  <si>
    <t xml:space="preserve">AM-08-13</t>
  </si>
  <si>
    <t xml:space="preserve">### Controle de Jornada (Acima de 20 Funcionários), Banco de Horas e os Requisitos Reais do Cargo de Confiança (Art. 62, II)</t>
  </si>
  <si>
    <t xml:space="preserve">O corpo não explica a regra dos 20 (art. 74, § 2º) nem o cargo de confiança. Os 20 só aparecem no Espelho (3663) e o art. 62 nas armadilhas (3607), com regra errada. O Espelho cobra o que não ensinou.</t>
  </si>
  <si>
    <t xml:space="preserve">Para estabelecimentos com **mais de 20 empregados**, o art. 74, § 2º, da CLT torna obrigatória a anotação da hora de entrada e de saída</t>
  </si>
  <si>
    <t xml:space="preserve">A seção agora abre com a regra dos 20 (art. 74, § 2º), o ponto por exceção (§ 4º) e os dois requisitos do cargo de confiança com os 40%. A armadilha 2 (l. 2691) passou a usar o salário efetivo do próprio cargo, não 'acima dos subordinados'. O Espelho cobra o que o corpo ensina.</t>
  </si>
  <si>
    <t xml:space="preserve">FC-r2v8-041</t>
  </si>
  <si>
    <t xml:space="preserve">Alíquota de **8% do salário bruto mensal** (incluindo horas extras e adicionais habituais), depositado até o dia 7 de cada mês na conta vinculada do trabalhador.</t>
  </si>
  <si>
    <t xml:space="preserve">Desde o FGTS Digital (março de 2024, Lei 14.438/2022) o recolhimento vence no dia 20 do mês seguinte. O checklist (3642) repete 'até o dia 7'. A multa de atraso também precisa de conferência.</t>
  </si>
  <si>
    <t xml:space="preserve">Com o FGTS Digital, em produção desde 1º/3/2024 (competência março/2024), o FGTS é recolhido via Pix até o dia 20 de cada mês, pelo art. 15 da Lei 8.036/1990 com redação da Lei 14.438/2022.</t>
  </si>
  <si>
    <t xml:space="preserve">recolhido via Pix pelo FGTS Digital até o **dia 20 do mês seguinte** ao da competência (art. 15 da Lei 8.036/1990, com a redação da Lei 14.438/2022, em vigor desde março de 2024)</t>
  </si>
  <si>
    <t xml:space="preserve">O prazo virou dia 20 via FGTS Digital, também no checklist (l. 2728) e no Vol. 9 (l. 3837). Ficou intacta a frase 'multa de 5% sobre o valor + juros de mora', cuja conferência o achado pedia. O art. 22 da Lei 8.036/1990 prevê 5% no mês do vencimento e 10% depois.</t>
  </si>
  <si>
    <t xml:space="preserve">FC-r2v8-042</t>
  </si>
  <si>
    <t xml:space="preserve">- 2 anos trabalhados: 30 + 3 = 33 dias de aviso.</t>
  </si>
  <si>
    <t xml:space="preserve">A leitura do MTE (Nota Técnica 184/2012) soma 3 dias por ano completo: 1 ano dá 33, 2 dão 36, 10 dão 60. Pela conta do texto, 20 anos dariam 87, não o teto. O Vol. 9 (5213) usa 'por ano completo'.</t>
  </si>
  <si>
    <t xml:space="preserve">Pela Lei 12.506/2011 e pela Nota Técnica 184/2012 do MTE, somam-se 3 dias por ano completo: 1 ano dá 33 dias, 2 anos 36, 10 anos 60 e 20 anos ou mais 90, o teto.</t>
  </si>
  <si>
    <t xml:space="preserve">- Contagem por ano completo (Lei 12.506/2011 e Nota Técnica MTE 184/2012): até 1 ano incompleto = 30 dias; 1 ano completo = 33 dias; 2 anos completos = 36 dias; 10 anos = 60 dias; 20 anos ou mais = 90 dias (teto).</t>
  </si>
  <si>
    <t xml:space="preserve">Vol. 8, l. 2540</t>
  </si>
  <si>
    <t xml:space="preserve">O exemplo de 2 anos virou a contagem certa por ano completo (33, 36, 60 e 90 dias). Mas a linha seguinte (l. 2540) mantém '10 anos trabalhados: 30 + 27 = 57 dias de aviso', que contradiz os 60 dias da linha de cima. O Vol. 9 usa 'por ano completo' de forma coerente.</t>
  </si>
  <si>
    <t xml:space="preserve">FC-r2v8-043</t>
  </si>
  <si>
    <t xml:space="preserve">Quando o juiz reverte a justa causa para dispensa imotivada, a empresa paga tudo da sem justa causa mais indenização por dano moral (pelo constrangimento da acusação indevida).</t>
  </si>
  <si>
    <t xml:space="preserve">Dano moral não é automático: o TST entende que a reversão, por si só, não o gera, salvo acusação grave sem prova ou exposição. A linha 3164 repete o erro e troca a palavra ('O processo é revertido').</t>
  </si>
  <si>
    <t xml:space="preserve">A reversão da justa causa não gera dano moral automático. Para o TST (SDI-1, decisão noticiada em fevereiro de 2025), o dano se presume se a acusação foi de improbidade não provada, mas em casos como desídia é preciso provar abuso e ofensa a direito da personalidade.</t>
  </si>
  <si>
    <t xml:space="preserve">se a dispensa tiver se baseado em acusação grave não comprovada (como ato de improbidade, em que a SDI-1 do TST presume o dano) ou tiver exposto o trabalhador a situação vexatória, também indenização por dano moral</t>
  </si>
  <si>
    <t xml:space="preserve">Vol. 8, l. 2697</t>
  </si>
  <si>
    <t xml:space="preserve">O aviso e a abertura do capítulo (l. 2242) agora condicionam o dano moral à acusação grave sem prova ou à exposição. Mas a armadilha 3 (l. 2697) diz que a justa causa sem dossiê 'leva à reversão judicial com pagamento de todas as verbas rescisórias e indenização', sem a condição.</t>
  </si>
  <si>
    <t xml:space="preserve">AM-08-20</t>
  </si>
  <si>
    <t xml:space="preserve">- Treinamento anual para líderes sobre o que configura assédio.</t>
  </si>
  <si>
    <t xml:space="preserve">Trata prevenção como boa prática, mas a Lei 14.457/2022 obriga empresas com CIPA a ter regras de conduta, canal de denúncia e treinamento anual. E a NR-1 incluiu riscos psicossociais no GRO.</t>
  </si>
  <si>
    <t xml:space="preserve">- Cumprimento das obrigações legais de prevenção: regras de conduta, canal de denúncias e capacitação anual obrigatória sobre violência e assédio para empresas com CIPA (Lei 14.457/2022, art. 23, Programa Emprega + Mulheres)</t>
  </si>
  <si>
    <t xml:space="preserve">O item de treinamento para líderes virou a obrigação legal: art. 23 da Lei 14.457/2022 para empresas com CIPA e riscos psicossociais no GRO da NR-1 (Portaria MTE 1.419/2024). Ficou como quarto item da lista, não na abertura da seção, e sem data de início da fiscalização, o que evita data errada.</t>
  </si>
  <si>
    <t xml:space="preserve">FC-r2v8-044</t>
  </si>
  <si>
    <t xml:space="preserve">- **SEPROSC** (Sindicato das Empresas de Serviços de Processamento de Dados, Tecnologia, Comunicação e Informação): ativo em São Paulo.</t>
  </si>
  <si>
    <t xml:space="preserve">SEPROSC remete a Santa Catarina. Em São Paulo o patronal de TI é o SEPROSP. SINDPD-SP (3568) é sindicato de trabalhadores, não de empresas. 'SEPROSC-SP', 'SETI-MG' e 'SINDIGITAL' não conferem.</t>
  </si>
  <si>
    <t xml:space="preserve">Em São Paulo o sindicato patronal de TI é o Seprosp (Sindicato das Empresas de Processamento de Dados e Serviços de Informática do Estado de São Paulo). O Sindpd-SP representa os trabalhadores e negocia a convenção com ele.</t>
  </si>
  <si>
    <t xml:space="preserve">- **SEPROSP** (Sindicato das Empresas de Processamento de Dados e Serviços de Informática do Estado de São Paulo, sindicato patronal que negocia a convenção coletiva paulista com o sindicato laboral dos trabalhadores, **SINDPD-SP**</t>
  </si>
  <si>
    <t xml:space="preserve">Vol. 8, l. 2654</t>
  </si>
  <si>
    <t xml:space="preserve">O primeiro item agora traz o SEPROSP como patronal e o SINDPD-SP como laboral. Continuam o SINDIGITAL (l. 2653) e a l. 2654 com 'SEPROSC-SP, SINDPD-SP, SETI-MG' como exemplos de entidades patronais. A data-base de SP mudou de outubro para 1º de janeiro (l. 2679).</t>
  </si>
  <si>
    <t xml:space="preserve">AM-08-07</t>
  </si>
  <si>
    <t xml:space="preserve">|Capítulo 5 — Contratos Digitais e Validade Jurídica (Vol. 10)]]</t>
  </si>
  <si>
    <t xml:space="preserve">Rótulo não bate com o destino: o link leva a CADE e Antitruste. O de 4043 leva a Recuperação Judicial e diz Propriedade Intelectual (Cap. 3 deste volume). O de 4044 liga a Fase 4 a consumo.</t>
  </si>
  <si>
    <t xml:space="preserve">- [[#CAPÍTULO 5 — CONTRATOS EMPRESARIAIS E OPERACIONAIS PARA STARTUPS|Capítulo 5: Contratos Empresariais e Operacionais para Startups]] – Termos de Uso, SLA, assinatura eletrônica e validade probatória</t>
  </si>
  <si>
    <t xml:space="preserve">Vol. 8, l. 3134</t>
  </si>
  <si>
    <t xml:space="preserve">Os rótulos agora apontam os Caps. 5 e 3 deste volume e a Fase 4 virou Fase 11, com a ligação explicada. Erro novo: as âncoras usam títulos inexistentes ('CONTRATOS EMPRESARIAIS E OPERACIONAIS PARA STARTUPS' e 'PROPRIEDADE INTELECTUAL PRÁTICA'), então os dois links seguem quebrados.</t>
  </si>
  <si>
    <t xml:space="preserve">AM-08-19</t>
  </si>
  <si>
    <t xml:space="preserve">Sentenca arbitral e titulo executivo judicial e nao cabe recurso de merito.</t>
  </si>
  <si>
    <t xml:space="preserve">A seção 4102-4116 perdeu os acentos, assim como a caixa de posição (4076-4081). Aqui o 'e' no lugar de 'é' muda a leitura: a frase vira uma soma de termos.</t>
  </si>
  <si>
    <t xml:space="preserve">A sentença arbitral é título executivo judicial (art. 515, VII, do CPC) e contra ela não cabe recurso de mérito ao Poder Judiciário.</t>
  </si>
  <si>
    <t xml:space="preserve">Vol. 8, l. 3170, Vol. 8, l. 3197, Vol. 8, l. 3207</t>
  </si>
  <si>
    <t xml:space="preserve">A frase citada foi reacentuada. Mas a caixa de posição (l. 3170: 'Gestao', 'litigio', 'civel') e a seção seguem com trechos sem acento, inclusive 'e' no lugar de 'é': 'quando o ticket e relevante' (l. 3197) e 'arbitragem trabalhista e restrita' (l. 3207), além de 'homologacao' (l. 3209).</t>
  </si>
  <si>
    <t xml:space="preserve">FC-r2v8-045</t>
  </si>
  <si>
    <t xml:space="preserve">Câmaras como o CNDM (Conselho Nacional de Mediação e Arbitragem) oferecem mediação com taxa de sucesso entre 60% e 70% em disputas contratuais.</t>
  </si>
  <si>
    <t xml:space="preserve">CNDM é a sigla do Conselho Nacional dos Direitos da Mulher. O conselho do setor é o CONIMA, que reúne instituições e não presta mediação. A taxa de 60% a 70% (também em 4114) não tem fonte.</t>
  </si>
  <si>
    <t xml:space="preserve">CNDM é o Conselho Nacional dos Direitos da Mulher, criado pela Lei 7.353/1985. O conselho do setor é o CONIMA, Conselho Nacional das Instituições de Mediação e Arbitragem, que reúne e representa câmaras.</t>
  </si>
  <si>
    <t xml:space="preserve">Câmaras empresariais reconhecidas e associadas ao CONIMA (Conselho Nacional das Instituições de Mediação e Arbitragem), como CAM-CCBC, CAMARB, CIESP/FIESP e CBMA, oferecem regulamentos de mediação empresarial</t>
  </si>
  <si>
    <t xml:space="preserve">Vol. 8, l. 3209</t>
  </si>
  <si>
    <t xml:space="preserve">A frase citada foi corrigida: troca o CNDM pelo CONIMA como entidade que reúne câmaras e tira a taxa de sucesso. Mas o parágrafo de mediação da seção de arbitragem (l. 3209) mantém 'Câmaras como CNDM relatam taxa de sucesso de 60 a 70 por cento em disputas contratuais'.</t>
  </si>
  <si>
    <t xml:space="preserve">AM-08-03</t>
  </si>
  <si>
    <t xml:space="preserve">ausência de ponto é presunção de jornada máxima legal mais horas extras</t>
  </si>
  <si>
    <t xml:space="preserve">Regra errada: pela Súmula 338, I do TST, quem deve controlar (mais de 20 empregados) e não mostra o ponto sofre presunção relativa da jornada que o empregado alega, não 'jornada máxima mais extras'.</t>
  </si>
  <si>
    <t xml:space="preserve">a não apresentação injustificada dos controles de frequência gera presunção relativa de veracidade da jornada de trabalho alegada na petição inicial pelo reclamante, a qual pode ser elidida por prova em contrário (Súmula 338, I, do TST)</t>
  </si>
  <si>
    <t xml:space="preserve">A regra foi corrigida como sugerido: presunção relativa da jornada alegada pelo empregado (Súmula 338, I), só para quem tem mais de 20 empregados por estabelecimento. Não restou a 'jornada máxima legal mais horas extras' no livro.</t>
  </si>
  <si>
    <t xml:space="preserve">AM-08-26</t>
  </si>
  <si>
    <t xml:space="preserve">a healthtech e rede de clínicas da Dra. Camila chegou à fase final de contratação para operar a gestão de saúde ocupacional e telemedicina dos doze mil colaboradores de uma gigante mineradora</t>
  </si>
  <si>
    <t xml:space="preserve">A bíblia define Camila como cirurgiã-dentista com clínica e franquias. Aqui ela opera saúde ocupacional e telemedicina, serviço médico (CFM) que uma rede odontológica não presta.</t>
  </si>
  <si>
    <t xml:space="preserve">Em Belo Horizonte, a rede de clínicas odontológicas da Dra. Camila chegou à fase final de contratação para operar o plano odontológico corporativo e a teleodontologia dos doze mil colaboradores de uma gigante mineradora.</t>
  </si>
  <si>
    <t xml:space="preserve">O contrato agora é plano odontológico corporativo e teleodontologia, como sugerido. A cena foi ajustada junto: radiografias panorâmicas, prontuários odontológicos e obrigação regulatória do CFO e da ANS. As outras menções a Camila no Vol. 8 tratam a rede como odontológica.</t>
  </si>
  <si>
    <t xml:space="preserve">AM-08-04</t>
  </si>
  <si>
    <t xml:space="preserve">**A base mínima é obrigatória para todos** a partir da Fase 13</t>
  </si>
  <si>
    <t xml:space="preserve">A base mínima vale 'a partir da Fase 13', mas deve ser feita 'ainda na Fase 18, junto com a constituição' (4557). A Fase 18 vem depois da 13, e a LGPD vale desde o primeiro dado coletado.</t>
  </si>
  <si>
    <t xml:space="preserve">Para a maioria das startups brasileiras pós-PMF, LGPD não é opcional nem "avaliar depois". É infraestrutura.</t>
  </si>
  <si>
    <t xml:space="preserve">Vol. 8, l. 3614</t>
  </si>
  <si>
    <t xml:space="preserve">A seção dos quatro níveis saiu do Cap. 9 e levou junto a contradição entre Fase 13 e Fase 18. Continua a LGPD presa a estágio na introdução: 'pós-PMF, LGPD não é opcional' (l. 3616) e o tema como risco 'a partir da Fase 12' (l. 3614). O livro não diz que a base mínima vale desde o primeiro cadastro.</t>
  </si>
  <si>
    <t xml:space="preserve">AM-08-10</t>
  </si>
  <si>
    <t xml:space="preserve">LGPD nao cobre tudo. Ela protege dado pessoal. Mas a operacao digital de uma startup gera outros riscos juridicos que vivem em leis distintas.</t>
  </si>
  <si>
    <t xml:space="preserve">Seção sem acentos de 4743 a 4755, além do mapa (4499 a 4516) e da linha 4651 ('uteis', 'Resolucao'). Em 4743, 'Ignorar esse perimetro e ficar exposto' perdeu o verbo 'é'.</t>
  </si>
  <si>
    <t xml:space="preserve">Mas a operação digital de uma startup gera outros deveres jurídicos previstos no Marco Civil da Internet e nas normas de cibersegurança; ignorar esse perímetro é ficar exposto</t>
  </si>
  <si>
    <t xml:space="preserve">Vol. 8, l. 3784, Vol. 8, l. 3603, Vol. 8, l. 3607</t>
  </si>
  <si>
    <t xml:space="preserve">A abertura foi reacentuada e recuperou o 'é' (l. 3772), e a l. 3708 agora tem 'dias úteis' e 'Resolução'. Seguem sem acento a recomendação que fecha a seção (l. 3784: 'entregaveis', 'solidos', 'acessivel', 'auditavel') e o mapa da abertura (l. 3603: 'Regulatorio', 'indice', l. 3607: 'negocio').</t>
  </si>
  <si>
    <t xml:space="preserve">AM-08-27</t>
  </si>
  <si>
    <t xml:space="preserve">O regime brasileiro nao segue mais o notice-and-takedown classico do art. 19 do Marco Civil.</t>
  </si>
  <si>
    <t xml:space="preserve">A mesma ideia aparece três vezes em sequência ('regime hibrido', 'nao segue mais', 'regime hibrido'). Resíduo de colagem de duas versões do parágrafo.</t>
  </si>
  <si>
    <t xml:space="preserve">O Supremo Tribunal Federal declarou a inconstitucionalidade parcial do art. 19 da Lei 12.965/2014 (que antes exigia ordem judicial específica como regra geral para responsabilizar aplicações de internet por conteúdo de terceiros)</t>
  </si>
  <si>
    <t xml:space="preserve">As três frases repetidas viraram um parágrafo único sobre os Temas 533 e 987, com o conceito sugerido: o art. 19 original exigia ordem judicial e agora a regra geral é a remoção após notificação extrajudicial. O parágrafo seguinte (l. 3778) trata do impacto operacional, sem repetir.</t>
  </si>
  <si>
    <t xml:space="preserve">AM-08-21</t>
  </si>
  <si>
    <t xml:space="preserve">Em paralelo, a Lei 14.460/2022 transformou a ANPD em autarquia de natureza especial, fortalecendo o orgao.</t>
  </si>
  <si>
    <t xml:space="preserve">Provável desatualização. A MP 1.317/2025 transformou a ANPD em Agência Nacional de Proteção de Dados, agência reguladora. Conferir conversão em lei. A frase também cai solta no bloco do PNCiber.</t>
  </si>
  <si>
    <t xml:space="preserve">Em paralelo, a ANPD, que havia sido transformada em autarquia de natureza especial pela Lei 14.460/2022, foi estruturada como **Agência Nacional de Proteção de Dados** (MP 1.317/2025 / legislação subsequente)</t>
  </si>
  <si>
    <t xml:space="preserve">A natureza da ANPD foi atualizada para agência (MP 1.317/2025), em linha com o glossário (Vol. 10, l. 10690). Continua solta no parágrafo do PNCiber, sem ir para a introdução, e 'legislação subsequente' não diz se a MP virou lei. O PNCiber ganhou afirmação nova sobre fornecedores.</t>
  </si>
  <si>
    <t xml:space="preserve">AM-08-02</t>
  </si>
  <si>
    <t xml:space="preserve">A Autoridade Nacional de Proteção de Dados publicou em 2024 o Guia Orientativo sobre IA e Proteção de Dados Pessoais.</t>
  </si>
  <si>
    <t xml:space="preserve">Documento provavelmente inexistente com esse nome. Em 2024 a ANPD publicou estudo sobre IA generativa e agiu no caso Meta. O item de biometria (5018) também erra: há base legal sem consentimento.</t>
  </si>
  <si>
    <t xml:space="preserve">A ANPD consolidou sua atuação sobre Inteligência Artificial por meio de seus estudos técnicos de Radar Tecnológico sobre IA Generativa, do programa de Sandbox Regulatório de IA e Proteção de Dados, da tomada de subsídios sobre decisões automatizadas</t>
  </si>
  <si>
    <t xml:space="preserve">Vol. 8, l. 4039</t>
  </si>
  <si>
    <t xml:space="preserve">O guia inexistente saiu e entraram as ações sugeridas (Radar, sandbox, tomada de subsídios, Meta 2024, íris 2025). A biometria (l. 4040) agora admite bases do art. 11 sem consentimento. Continua 'ataques de extração de membros' (l. 4039), em vez de inferência de pertencimento.</t>
  </si>
  <si>
    <t xml:space="preserve">AM-08-05</t>
  </si>
  <si>
    <t xml:space="preserve">Este capítulo foi escrito com referência a maio de 2026.</t>
  </si>
  <si>
    <t xml:space="preserve">A data não bate com o conteúdo: PL 'aguarda votação no plenário', 'Pode ser aprovado em 2025', 'Em 2025, o Brasil não tem lei', cronograma com 2025 'estimado'. O Cap. 10 declara abril de 2026.</t>
  </si>
  <si>
    <t xml:space="preserve">&gt; Este capítulo reflete o cenário regulatório de 2026 (com o PL 2338/2023 aprovado pelo Senado em dezembro de 2024 e em tramitação na Câmara dos Deputados</t>
  </si>
  <si>
    <t xml:space="preserve">Vol. 8, l. 4088, Vol. 8, l. 4330</t>
  </si>
  <si>
    <t xml:space="preserve">A nota de data e o texto do PL foram atualizados para 2026, mas a data ficou vaga ('2026') diante do 'outubro de 2026' dos outros capítulos. Restam 'Em 2025, o Brasil não tem lei' (l. 4088) e a cronologia com 'Ago 2025' para alto risco (l. 4330), que contradiz Anexo III em ago/2026 (l. 4336).</t>
  </si>
  <si>
    <t xml:space="preserve">AM-08-08</t>
  </si>
  <si>
    <t xml:space="preserve">|Canvases e Mapas Visuais de Modelo]] — ferramentas visuais de análise, incluindo Risk Canvas</t>
  </si>
  <si>
    <t xml:space="preserve">Remissão quebrada. O bloco de canvases da Fase 18 (linha 944) só tem o Capital Stack / Waterfall Canvas. Não há Risk Canvas no volume.</t>
  </si>
  <si>
    <t xml:space="preserve">- [[IGNICAO-Vol-1-Ideacao#CANVASES VISUAIS DESTA FASE (COM EXEMPLOS BRASILEIROS PREENCHIDOS)|Canvases e Mapas Visuais de Modelo (Vol. 1)]] – ferramentas visuais de análise, incluindo Risk Canvas</t>
  </si>
  <si>
    <t xml:space="preserve">Vol. 8, l. 3553</t>
  </si>
  <si>
    <t xml:space="preserve">O link agora vai para os canvases do Vol. 1, que só têm Team Canvas, Lean Canvas, Business Model Canvas e Theory Map, sob título repetido três vezes. O Risk Canvas prometido está no Vol. 4, Fase 12 (l. 1741). A l. 3553 manda ao mesmo bloco para 'mapeamento de risco operacional'.</t>
  </si>
  <si>
    <t xml:space="preserve">AM-08-28</t>
  </si>
  <si>
    <t xml:space="preserve">### 5. A Interseção Entre Governança de Dados, Segurança e Compliance Corporativo</t>
  </si>
  <si>
    <t xml:space="preserve">Repete o Capítulo 10 (DPO, RIPD, incidente, multa de 2%) no mesmo volume, a 900 linhas de distância, com regras conflitantes. O leitor recebe duas versões da mesma obrigação.</t>
  </si>
  <si>
    <t xml:space="preserve">### 5. A Ponte Operacional Entre Compliance Anticorrupção, Governança de Dados (Capítulo 10) e Segurança</t>
  </si>
  <si>
    <t xml:space="preserve">Vol. 8, l. 4637, Vol. 8, l. 4675</t>
  </si>
  <si>
    <t xml:space="preserve">O título mudou e ganhou um parágrafo de ponte, mas a seção mantém LGPD, plano do DPO, RIPD e incidente, em duplicata do Cap. 9. As regras ainda conflitam: '72 horas' (l. 4637 e 4675) contra 3 dias úteis. A ponte cita 'Capítulo 10', que agora é IA. LGPD é o Cap. 9.</t>
  </si>
  <si>
    <t xml:space="preserve">AM-08-29</t>
  </si>
  <si>
    <t xml:space="preserve">Donald Cressey demonstrou na criminologia corporativa que 90% das fraudes internas não são cometidas por criminosos profissionais infiltrados</t>
  </si>
  <si>
    <t xml:space="preserve">Atribuição duvidosa. Cressey (1953) entrevistou condenados por desvio e formulou a hipótese que depois ganhou o nome de 'triângulo da fraude', dado por outros autores. Os '90%' não vêm dele.</t>
  </si>
  <si>
    <t xml:space="preserve">Os 90% saíram e o estudo ganhou data e título (Other People's Money, 1953). Mas o texto ainda atribui a Cressey a generalização 'a grande maioria das fraudes internas' e põe o Triângulo da Fraude na conta dele, sem dizer que o nome veio de outros autores.</t>
  </si>
  <si>
    <t xml:space="preserve">C7-034</t>
  </si>
  <si>
    <t xml:space="preserve">Se confirmado, demissão por justa causa (CLT Art. 482, inciso "a", ato de improbidade).</t>
  </si>
  <si>
    <t xml:space="preserve">Faltam dois prazos decisivos: a imediatidade da justa causa (semanas de demora sem apuração formal viram perdão tácito) e a representação em seis meses no estelionato (CP, art. 171, §5º).</t>
  </si>
  <si>
    <t xml:space="preserve">Se confirmado por sindicância interna documentada (que deve ser instaurada por escrito no mesmo dia da ciência da suspeita para preservar o requisito trabalhista da **imediatidade** e afastar alegação de perdão tácito)</t>
  </si>
  <si>
    <t xml:space="preserve">Os dois prazos entraram como sugerido: sindicância por escrito no dia da ciência, para preservar a imediatidade, e representação em 6 meses no estelionato (art. 171, § 5º, do CP). Agora o protocolo concorda com o Cap. 6, que cobra imediatidade na justa causa (l. 2554).</t>
  </si>
  <si>
    <t xml:space="preserve">AM-08-30</t>
  </si>
  <si>
    <t xml:space="preserve">Do detect ao caso fechado, seis a dezoito meses. Forensic e legal somam de R$ 100 mil a R$ 500 mil tipicamente.</t>
  </si>
  <si>
    <t xml:space="preserve">Inglês sem necessidade em quase toda frase do capítulo (loss, detect, tips, owner, outliers, vendor master, 'Whistleblower canal'), a ponto de quebrar a sintaxe. O Cap. 14 segue ('não THE control').</t>
  </si>
  <si>
    <t xml:space="preserve">&gt; Da detecção ao encerramento do caso, uma investigação de fraude interna costuma levar de seis a dezoito meses. Os custos de perícia forense e assessoria jurídica somam tipicamente de R$ 100 mil a R$ 500 mil</t>
  </si>
  <si>
    <t xml:space="preserve">Vol. 8, l. 5061, Vol. 8, l. 5078, Vol. 8, l. 5276</t>
  </si>
  <si>
    <t xml:space="preserve">A frase citada foi traduzida. O capítulo segue com inglês que quebra a sintaxe: 'Loss por fraude', 'tips' (l. 5061), 'o owner, com review anual' (l. 5053), 'Whistleblower canal' (l. 5078), 'outside counsel' e 'Lessons learned' no protocolo. O Cap. 13 mantém 'não THE control' (l. 5276).</t>
  </si>
  <si>
    <t xml:space="preserve">AM-08-17</t>
  </si>
  <si>
    <t xml:space="preserve">Segurança da informação é aquele tema que todo fundador trata como importante em abstrato e adia em concreto.</t>
  </si>
  <si>
    <t xml:space="preserve">Lucas e Marina somem após a cena, e aqui o capítulo recomeça com outra introdução genérica. As 310 perguntas, as chaves no Slack e os cinco meses de contrato congelado nunca voltam.</t>
  </si>
  <si>
    <t xml:space="preserve">As 310 perguntas da planilha do banco que travou o contrato de Lucas e Marina por cinco meses resumem o destino de toda startup B2B que adia a engenharia de segurança.</t>
  </si>
  <si>
    <t xml:space="preserve">Vol. 8, l. 5329</t>
  </si>
  <si>
    <t xml:space="preserve">A segunda introdução genérica saiu e virou uma ponte para as 310 perguntas. Depois disso o casal some de novo. A fundação mínima não responde à planilha e as chaves no Slack saíram da cena. A única volta é a linha-modelo do Espelho (l. 5329), com título truncado ('Se Furtarem o Notebook de um...').</t>
  </si>
  <si>
    <t xml:space="preserve">AM-09-14</t>
  </si>
  <si>
    <t xml:space="preserve">Em Recife, o negócio de comércio e distribuição de Rafael e Bia vivia seu trimestre mais lucrativo da história: R$ 68 milhões de faturamento anualizado, margem EBITDA de 19%</t>
  </si>
  <si>
    <t xml:space="preserve">Na bíblia e nos Vol. 7 e 8, Rafael e Bia têm marketplace D2C. Aqui viram distribuidora B2B com representantes e EBITDA de 19%, alto para o setor. No Cap. 11 deste volume queimam R$ 450 mil/mês.</t>
  </si>
  <si>
    <t xml:space="preserve">Em Recife, o marketplace D2C e omnichannel de autocuidado de Rafael e Bia (doze meses antes do aperto de crédito do Capítulo 11) vivia seu trimestre mais forte: R$ 68 milhões de GMV anualizado, margem EBITDA de 11%</t>
  </si>
  <si>
    <t xml:space="preserve">Vol. 9, l. 3505</t>
  </si>
  <si>
    <t xml:space="preserve">Virou marketplace D2C com GMV de R$ 68 mi, margem de 11% e gatilho de IBS, CBS e agentes no WhatsApp, situado no tempo. Erro novo: a remissão ao aperto do Capítulo 11 ficou velha, pois a crise de R$ 450 mil/mês agora está no Cap. 10 (l. 3319). A l. 3505 repete o número antigo.</t>
  </si>
  <si>
    <t xml:space="preserve">FC-r2v9-caso-023</t>
  </si>
  <si>
    <t xml:space="preserve">Andy Grove chamou de *Ponto de Inflexão Estratégico*: o instante perigoso em que os fundamentos do mercado mudam dez vezes de velocidade</t>
  </si>
  <si>
    <t xml:space="preserve">Distorce Grove. Em Only the Paranoid Survive, o ponto de inflexão é quando os fundamentos do negócio estão para mudar sob uma "força 10X", não uma mudança "dez vezes de velocidade".</t>
  </si>
  <si>
    <t xml:space="preserve">Para Grove, o ponto de inflexão estratégico é o momento em que os fundamentos do negócio estão para mudar porque uma das forças competitivas virou uma 'força 10X', muito maior que antes. Não é mudança de velocidade.</t>
  </si>
  <si>
    <t xml:space="preserve">Andy Grove chamou em *Only the Paranoid Survive* de *Ponto de Inflexão Estratégico*: o instante perigoso em que uma força competitiva "10X" (dez vezes maior que o normal) altera os fundamentos do negócio</t>
  </si>
  <si>
    <t xml:space="preserve">Agora fala em força competitiva 10X que altera os fundamentos do negócio e cita o livro. Não achei a versão de mudança de velocidade em outro ponto. O Vol. 10 (l. 3644) usa o conceito sem redefini-lo.</t>
  </si>
  <si>
    <t xml:space="preserve">AM-09-28</t>
  </si>
  <si>
    <t xml:space="preserve">Detecção antecipada de saturação do modelo de crescimento vigente, e construção deliberada da próxima fonte de crescimento antes que a atual colapse.</t>
  </si>
  <si>
    <t xml:space="preserve">Logo após a cena volta o esqueleto 5W1H: O QUÊ sem verbo (125), POR QUÊ (128), QUANDO (134), QUEM (138), COMO (142), só com títulos novos. É a definição de manual que a edição prometeu evitar.</t>
  </si>
  <si>
    <t xml:space="preserve">### Por Que Todas as Vantagens Competitivas São Temporárias e Como Ler os Sinais Antecedentes de Saturação</t>
  </si>
  <si>
    <t xml:space="preserve">Saíram o O QUÊ sem verbo e os blocos QUANDO e QUEM. Continua o bloco POR QUÊ com o mesmo título e texto da v5.0, e o título promete ler sinais que só vêm no Passo 1. O quem decide (o CEO) sumiu em vez de ser fundido, e a regra de quando agir ficou só na caixa da l. 182.</t>
  </si>
  <si>
    <t xml:space="preserve">AM-09-16</t>
  </si>
  <si>
    <t xml:space="preserve">Comece quando pelo menos dois dos sinais antecedentes de saturação (listados no COMO) aparecem por dois ou mais trimestres consecutivos.</t>
  </si>
  <si>
    <t xml:space="preserve">Remete à seção "COMO", que não existe mais com esse nome. Resíduo do esquema antigo visível para o leitor (o Vol. 3, linha 6294, também cita "abertura do COMO").</t>
  </si>
  <si>
    <t xml:space="preserve">| Gate pré-reinvenção ("esgotou os seis caminhos?") | Scale | [[IGNICAO-Vol-9-Maturidade-e-Exit#FASE 19 — REINVENÇÃO E SEGUNDA CURVA|Fase 19 (Vol. 9)]], Passo 1 (logo abaixo) |</t>
  </si>
  <si>
    <t xml:space="preserve">Vol. 3, l. 4114, Vol. 3, l. 4115</t>
  </si>
  <si>
    <t xml:space="preserve">No Vol. 9 a frase com (listados no COMO) saiu e a regra ficou na caixa da l. 182. Erro novo no Vol. 3: a sugestão foi colada na tabela, onde logo abaixo não faz sentido, e o gate está antes do Passo 1 (Vol. 9, l. 155). As l. 4114 e 4115 ainda citam Passo do COMO.</t>
  </si>
  <si>
    <t xml:space="preserve">AM-09-05</t>
  </si>
  <si>
    <t xml:space="preserve">Fase 16 (Vol. 6)]] traz seis caminhos de expansão disciplinada: três intra-conta (workflow adjacente, papel adjacente, ownership de sistema) e três extra-conta (segmento, geografia, produto).</t>
  </si>
  <si>
    <t xml:space="preserve">Mesma remissão errada da linha 179: o conteúdo está na Fase 15 do Vol. 6, não na 16.</t>
  </si>
  <si>
    <t xml:space="preserve">apresenta seis caminhos de expansão disciplinada: três dentro da própria conta (fluxo de trabalho adjacente, perfil de usuário adjacente e tornar-se o sistema de registro do cliente) e três fora da conta</t>
  </si>
  <si>
    <t xml:space="preserve">Link e rótulo agora apontam para a Fase 15 (âncora Os 6 passos da escala, Vol. 6, l. 144), que traz os dois eixos nas l. 240 a 262. A l. 157 foi corrigida do mesmo jeito. Ownership de sistema virou tornar-se o sistema de registro do cliente.</t>
  </si>
  <si>
    <t xml:space="preserve">FC-r2v9-caso-001</t>
  </si>
  <si>
    <t xml:space="preserve">Mercado de e-commerce BR, ~R$ 100 bi+ em 2015</t>
  </si>
  <si>
    <t xml:space="preserve">Número provavelmente inflado: as estimativas do e-commerce B2C brasileiro em 2015 ficavam perto de R$ 40 bilhões (Ebit/Webshoppers), menos da metade.</t>
  </si>
  <si>
    <t xml:space="preserve">O e-commerce brasileiro faturou R$ 41,3 bilhões em 2015, alta de 15,3% sobre 2014, segundo a E-bit/Buscapé. É menos da metade dos R$ 100 bilhões do livro.</t>
  </si>
  <si>
    <t xml:space="preserve">| A. E-commerce próprio integrado a lojas físicas (omnichannel) | Mercado de e-commerce BR (~R$ 41,3 bi em 2015, segundo Ebit/Webshoppers, em forte expansão) |</t>
  </si>
  <si>
    <t xml:space="preserve">O TAM da candidata A agora é R$ 41,3 bi em 2015, com fonte Ebit/Webshoppers, como no fato correto. Não achei os R$ 100 bi do e-commerce de 2015 em outro ponto do livro.</t>
  </si>
  <si>
    <t xml:space="preserve">FC-r2v9-fina-001</t>
  </si>
  <si>
    <t xml:space="preserve">| C. Verticalizar para serviços financeiros (crédito ao consumidor) | Mercado de crédito popular | Média. Base de clientes existente | Exige licença bancária ou parceria, risco regulatório |</t>
  </si>
  <si>
    <t xml:space="preserve">Em 2014 a Magalu já tinha crédito ao consumidor havia mais de uma década (crediário e Luizacred, criada com o Unibanco em 2001). "Não conhece banking" (346) é erro que o leitor vai notar.</t>
  </si>
  <si>
    <t xml:space="preserve">Em 2014 a Magalu já tinha crédito ao consumidor havia mais de uma década. A Luizacred nasceu em 2001 de parceria com o Unibanco (hoje Itaú Unibanco), que segue ativa.</t>
  </si>
  <si>
    <t xml:space="preserve">| C. Expandir os serviços financeiros próprios (além do crediário e da joint venture Luizacred, criada com o Unibanco em 2001) para conta digital e pagamentos (MagaluPay) | Mercado de crédito e pagamentos |</t>
  </si>
  <si>
    <t xml:space="preserve">A candidata C virou expansão dos serviços financeiros que a Magalu já tinha, com crediário e Luizacred (Unibanco, 2001). A checagem de FMF (l. 324) diz o mesmo e o 'não conhece banking' saiu. Não achei a versão antiga em outro ponto.</t>
  </si>
  <si>
    <t xml:space="preserve">AM-09-29</t>
  </si>
  <si>
    <t xml:space="preserve">incertezas criam divergência entre cenários (ex.: Trump reeleito vs. Democrata vence).</t>
  </si>
  <si>
    <t xml:space="preserve">Exemplo vencido: Trump foi reeleito em 2024, então a incerteza já se resolveu em 2026. É americano num manual para fundador brasileiro. O item abre com "Driven por drivers", ilegível.</t>
  </si>
  <si>
    <t xml:space="preserve">4. **Movidos por tendências estruturais e incertezas críticas.** Tendências estruturais afetam todos os cenários (ex.: envelhecimento demográfico), enquanto incertezas críticas fazem os cenários divergirem (ex.: trajetória da taxa Selic</t>
  </si>
  <si>
    <t xml:space="preserve">O item 4 perdeu o 'Driven por drivers' e o exemplo de Trump. Agora usa exemplos brasileiros: Selic e política fiscal após as eleições de outubro de 2026 e ritmo de regulamentação do IBS e da CBS. Trump não aparece mais no livro.</t>
  </si>
  <si>
    <t xml:space="preserve">FC-r2v9-fina-002</t>
  </si>
  <si>
    <t xml:space="preserve">P&amp;G adotou e modernizou o framework nos anos 1990 sob A.G. Lafley</t>
  </si>
  <si>
    <t xml:space="preserve">Lafley só virou CEO da P&amp;G em 2000, como o próprio trecho diz em 994. O parágrafo ainda chama o OGSM de "irmão ocidental" do Hoshin logo depois de lhe dar origem japonesa.</t>
  </si>
  <si>
    <t xml:space="preserve">Lafley só virou CEO da P&amp;G em 8 de junho de 2000. A origem do OGSM é incerta e costuma ser associada à própria P&amp;G, sem data verificável.</t>
  </si>
  <si>
    <t xml:space="preserve">A Procter &amp; Gamble (P&amp;G) consolidou e difundiu o framework em escala global ao longo de décadas (inclusive na gestão de A.G. Lafley a partir de 2000), e foi a partir daí que se tornou referência global</t>
  </si>
  <si>
    <t xml:space="preserve">Vol. 9, l. 558</t>
  </si>
  <si>
    <t xml:space="preserve">O corpo agora situa Lafley a partir de 2000. Continua o título da l. 558 com 'modernizado por P&amp;G nos anos 1990', a origem japonesa (Honda, anos 1950) afirmada como certa, quando a origem é incerta, e o 'irmão ocidental' do Hoshin logo depois.</t>
  </si>
  <si>
    <t xml:space="preserve">AM-09-25</t>
  </si>
  <si>
    <t xml:space="preserve">Maybe sim, maybe não, Investir em próxima S cedo demais</t>
  </si>
  <si>
    <t xml:space="preserve">"Maybe sim, maybe não" mistura línguas e soa como piada. O bloco de S-Curves inteiro faz isso ("engine em maturity", "traditional em decline", "entrants").</t>
  </si>
  <si>
    <t xml:space="preserve">Achar que a curva S atual nunca acaba ("nossa tecnologia ainda tem décadas pela frente"): pode ter, pode não ter. Investir pesado na próxima curva S cedo demais, quando a tecnologia ainda não amadureceu, queima capital antes da hora</t>
  </si>
  <si>
    <t xml:space="preserve">O 'Maybe sim, maybe não' virou 'pode ter, pode não ter' e regras e exemplos foram traduzidos. Ainda há mistura no bloco: 'Transição timing', 'disruption' e 'disromper' (l. 844 a 848) e 'hockey stick' (l. 827). As l. 827 e 828 seguem trocando as etapas 2 e 3 por links às Fases 4 e 5 do Vol. 2.</t>
  </si>
  <si>
    <t xml:space="preserve">FC-r2v9-caso-002</t>
  </si>
  <si>
    <t xml:space="preserve">popularizou com "milkshake case study" em *Competing Against Luck* (2016) com Moesta, Dillon, Duncan.</t>
  </si>
  <si>
    <t xml:space="preserve">Os coautores de Competing Against Luck são Taddy Hall, Karen Dillon e David Duncan, como registra a própria referência da linha 1265. Moesta não assina o livro.</t>
  </si>
  <si>
    <t xml:space="preserve">Competing Against Luck (HarperCollins, 2016) é de Clayton Christensen com Taddy Hall, Karen Dillon e David S. Duncan. Bob Moesta não assina o livro.</t>
  </si>
  <si>
    <t xml:space="preserve">popularizou a teoria com o estudo do milkshake (pesquisado originalmente com Bob Moesta nos anos 2000) e a consolidou em *Competing Against Luck* (2016), escrito com Taddy Hall, Karen Dillon e David S. Duncan.</t>
  </si>
  <si>
    <t xml:space="preserve">A cópia do framework JTBD saiu do Vol. 9. O conteúdo vive na Fase 5 do Vol. 2, que credita o livro a Christensen com Hall, Dillon e Duncan e liga Moesta só à pesquisa do milkshake. Não achei a autoria errada em outro ponto.</t>
  </si>
  <si>
    <t xml:space="preserve">C7-035</t>
  </si>
  <si>
    <t xml:space="preserve">Conselho arriscado sem ressalva no Brasil: dívida de compliance vira passivo trabalhista, tributário e de LGPD (multa de até 2% do faturamento, limitada a R$ 50 milhões por infração).</t>
  </si>
  <si>
    <t xml:space="preserve">Passo 5: gestão seletiva de incêndios (*fires*): aceite temporariamente dívida técnica e processos internos manuais para ganhar velocidade, mas **nunca aceite dívida trabalhista, fiscal ou de LGPD**</t>
  </si>
  <si>
    <t xml:space="preserve">A cópia do Blitzscaling saiu do Vol. 9. A versão que ficou, no Vol. 6, aceita só dívida técnica e de processo e veda dívida trabalhista, fiscal e de LGPD, com a multa da ANPD. Os dois lados agora concordam. Não há remissão ao Vol. 8.</t>
  </si>
  <si>
    <t xml:space="preserve">FC-r2v9-trib-001</t>
  </si>
  <si>
    <t xml:space="preserve">| Infraestrutura de open banking | Commodity | Usar APIs do Banco Central — não construir |</t>
  </si>
  <si>
    <t xml:space="preserve">No Open Finance Brasil, os dados vêm das APIs das instituições participantes, não do Banco Central. A startup precisa de autorização ou de agregador. "Open banking" virou Open Finance em 2022.</t>
  </si>
  <si>
    <t xml:space="preserve">No Open Finance, os dados saem das interfaces dedicadas das instituições participantes autorizadas pelo Banco Central (Resolução Conjunta 1/2020, art. 23), não de APIs do BC. Empresa não autorizada só acessa por parceria com participante (art. 36).</t>
  </si>
  <si>
    <t xml:space="preserve">| Infraestrutura de Open Finance | Commodity | Acessar via agregador autorizado (ITP/receptor) ou como instituição participante nas APIs padronizadas das instituições financeiras (Resolução Conjunta BCB/CMN 1/2020), sem construir do zero |</t>
  </si>
  <si>
    <t xml:space="preserve">A linha agora fala em Open Finance e em APIs das instituições participantes, com acesso por agregador ou como participante, citando a Resolução Conjunta 1/2020. Não achei APIs do Banco Central como fonte de dados em outro ponto.</t>
  </si>
  <si>
    <t xml:space="preserve">FC-r2v9-fina-020</t>
  </si>
  <si>
    <t xml:space="preserve">| Atendimento ao lojista | Call center distante, demora dias | "Ponto-de-Atenção" — humano dedicado, resposta em horas | Raise |</t>
  </si>
  <si>
    <t xml:space="preserve">A tabela da Stone em 2014 parece inventada: "Ponto-de-Atenção", "Stone Box" e "Stone Hub" como software de PDV (1512, 1513) não batem com o histórico público nem com o Vol. 6 (linha 331, Linx).</t>
  </si>
  <si>
    <t xml:space="preserve">O prospecto do IPO de 2018 não cita Ponto-de-Atenção nem Stone Box. Stone Hub é a rede de polos locais de venda e atendimento, não software de PDV.</t>
  </si>
  <si>
    <t xml:space="preserve">| Atendimento ao lojista | Call center distante, demora dias | "Ponto-de-Atenção": humano dedicado, resposta em horas | Raise |</t>
  </si>
  <si>
    <t xml:space="preserve">Vol. 2, l. 4667, Vol. 2, l. 4679</t>
  </si>
  <si>
    <t xml:space="preserve">As cópias dos Vols. 1 e 9 saíram e a linha Stone Box sumiu. Persistem o Ponto-de-Atenção (l. 4664 e 4679) e o Stone Hub como PDV (l. 4667). O texto e o gráfico ainda dão hardware próprio à Stone. A linha nova de suporte cita atendimento em até 5 segundos.</t>
  </si>
  <si>
    <t xml:space="preserve">FC-r2v9-fina-003</t>
  </si>
  <si>
    <t xml:space="preserve">Mesmo pequena em 2014, a Stone apostava em atendimento humano e presença local (os polos vieram depois). "Foco digital" descreve melhor as maquininhas de bolso do PagSeguro e da SumUp.</t>
  </si>
  <si>
    <t xml:space="preserve">A Stone não apostou em foco digital. O prospecto do IPO descreve modelo hiperlocal, com Stone Hubs perto dos clientes (quase 180 em junho de 2018) e Green Angels que atendem presencialmente.</t>
  </si>
  <si>
    <t xml:space="preserve">A tabela saiu do Vol. 9 e ficou no Vol. 2. A linha virou presença local com Green Angels e decisão Raise, e o gráfico subiu a Stone em capilaridade. Falta conferir a data: o achado dizia que os polos vieram depois de 2014.</t>
  </si>
  <si>
    <t xml:space="preserve">FC-r2v9-caso-024</t>
  </si>
  <si>
    <t xml:space="preserve">Q1{"Empresa tem&lt;br/&gt;receita ≥ R$10M ARR&lt;br/&gt;e crescendo?"}</t>
  </si>
  <si>
    <t xml:space="preserve">Quem fatura menos de R$ 10 milhões só tem acqui-hire ou encerramento. Some a venda estratégica pequena, a mais comum no Brasil, a venda a fundo ou search fund e a Cash Cow.</t>
  </si>
  <si>
    <t xml:space="preserve">Abaixo de R$ 10 milhões de ARR ainda há venda a comprador estratégico menor, venda a search fund ou PE pequeno e a via Cash Cow, que o próprio volume discute. O nó Q4 não tem saída para 'não'.</t>
  </si>
  <si>
    <t xml:space="preserve">START([Decisão de exit]) --&gt; Q1{"A empresa gera caixa,&lt;br/&gt;tem receita relevante ou&lt;br/&gt;ativo estratégico (M&amp;A, Search Fund, Cash Cow)?"}</t>
  </si>
  <si>
    <t xml:space="preserve">O Q1 não corta mais em R$ 10 mi de ARR e cita M&amp;A, search fund e Cash Cow. Mas a árvore não tem folha para search fund nem para Cash Cow, e o Q4 (líder ou com defensabilidade clara?) segue sem saída para o não. A venda estratégica só aparece pelo Q5.</t>
  </si>
  <si>
    <t xml:space="preserve">AM-09-26</t>
  </si>
  <si>
    <t xml:space="preserve">**Os elementos-chave do SPA (Share Purchase Agreement), em sete pontos.**</t>
  </si>
  <si>
    <t xml:space="preserve">A lista do SPA para no primeiro item. O Passo 5 entra no meio e os outros itens (lock-up, non-compete, R&amp;W, escrow, condições) reaparecem dentro dele. São seis, não sete.</t>
  </si>
  <si>
    <t xml:space="preserve">A contagem virou seis pontos mais indenizações e bate com os itens. Mas a lista ainda para no Purchase price (l. 1114): o Passo 5 entra na l. 1116 e permanência, non-compete, R&amp;W, escrow e closing conditions reaparecem dentro dele (l. 1151 a 1162).</t>
  </si>
  <si>
    <t xml:space="preserve">FC-r2v9-trib-002</t>
  </si>
  <si>
    <t xml:space="preserve">Isso muda a interpretação fiscal e pode reduzir o imposto pago quando recebido.</t>
  </si>
  <si>
    <t xml:space="preserve">Conselho tributário sem ressalva. O rótulo não muda a substância: se o earn-out depende de o fundador seguir empregado, o Fisco pode tratá-lo como salário, com IR de até 27,5% e encargos.</t>
  </si>
  <si>
    <t xml:space="preserve">Parcela de preço sob condição suspensiva integra o preço e é tributada como ganho de capital, de 15% a 22,5% (SC Cosit 96/2026). Pagamento atrelado à permanência no emprego tende a ser visto como remuneração, como fez o CARF com bônus de retenção (Acórdão 2302-004.194, 2026).</t>
  </si>
  <si>
    <t xml:space="preserve">A redação contratual como parcela de preço sob condição suspensiva ajuda a sustentar a tributação como ganho de capital (15% a 22,5%, conforme SC Cosit 96/2026), mas não basta sozinha</t>
  </si>
  <si>
    <t xml:space="preserve">O item 5 agora ressalva que, se o pagamento depender de o fundador seguir trabalhando, Receita e CARF (Acórdão 2302-004.194) requalificam como remuneração, com IRPF de até 27,5% e encargos. O Cap. 17 não repete a versão sem ressalva.</t>
  </si>
  <si>
    <t xml:space="preserve">FC-r2v9-caso-003</t>
  </si>
  <si>
    <t xml:space="preserve">Seção 1202 QSBS para empresas americanas (isenção em até US$ 10 milhões se ações mantidas por cinco anos ou mais)</t>
  </si>
  <si>
    <t xml:space="preserve">QSBS é benefício do IR federal americano. Fundador residente no Brasil paga IR aqui sobre o ganho. A regra mudou em julho de 2025 (teto de US$ 15 milhões, isenção parcial em 3 e 4 anos).</t>
  </si>
  <si>
    <t xml:space="preserve">QSBS é exclusão do IR federal dos EUA. Para ações emitidas após 4/7/2025 o teto é US$ 15 milhões, com exclusão de 50% em 3 anos, 75% em 4 e 100% em 5. US$ 10 milhões e 5 anos valem só para ações anteriores.</t>
  </si>
  <si>
    <t xml:space="preserve">Seção 1202 QSBS para C-Corps americanas (benefício exclusivo do imposto federal dos EUA para contribuintes americanos, que não afasta o IR brasileiro caso o fundador mantenha residência fiscal no Brasil</t>
  </si>
  <si>
    <t xml:space="preserve">O Passo 6 agora diz que o QSBS não afasta o IR brasileiro e traz a regra para ações emitidas após 4/7/2025: teto de US$ 15 mi, 50% em 3 anos, 75% em 4 e 100% em 5. A l. 2239 cita o QSBS sem números. Não achei os US$ 10 mi e 5 anos em outro ponto.</t>
  </si>
  <si>
    <t xml:space="preserve">FC-r2v9-trib-003</t>
  </si>
  <si>
    <t xml:space="preserve">holding pessoal (dividendos isentos na regra atual, mas há IR sobre ganho de capital na venda subjacente)</t>
  </si>
  <si>
    <t xml:space="preserve">Desatualizado em outubro de 2026. A Lei 15.270/2025 criou IR mínimo para alta renda e retenção de 10% sobre dividendos acima de R$ 50 mil por mês, desde janeiro de 2026.</t>
  </si>
  <si>
    <t xml:space="preserve">Desde 1/1/2026 (Lei 15.270/2025), lucros e dividendos acima de R$ 50 mil por mês de uma mesma empresa a uma pessoa física têm retenção de 10% sobre o total. A renda acima de R$ 600 mil por ano entra na tributação mínima de até 10%, com redutor.</t>
  </si>
  <si>
    <t xml:space="preserve">cujas distribuições de dividendos à pessoa física acima de R$ 50 mil por mês passaram, desde janeiro de 2026 pela Lei 15.270/2025, a sofrer retenção de 10% na fonte e compor a tributação mínima anual de até 10%</t>
  </si>
  <si>
    <t xml:space="preserve">A holding pessoal agora vem com a Lei 15.270/2025: retenção de 10% acima de R$ 50 mil por mês e tributação mínima acima de R$ 600 mil por ano. As l. 1918, 2662, 4837 e 5979 também citam a lei. Não achei dividendo tratado como isento sem ressalva.</t>
  </si>
  <si>
    <t xml:space="preserve">FC-r2v9-trib-004</t>
  </si>
  <si>
    <t xml:space="preserve">estrutura offshore (Delaware, Cayman, BVI — legal se estruturada cedo, com compliance alto)</t>
  </si>
  <si>
    <t xml:space="preserve">Ignora a Lei 14.754/2023. Desde 2024, lucros de controladas no exterior e ganhos de pessoa física com ativos fora do país pagam 15%, muitas vezes ano a ano. A vantagem encolheu.</t>
  </si>
  <si>
    <t xml:space="preserve">Desde 2024 (Lei 14.754/2023), a pessoa física paga 15% no ajuste anual sobre o lucro de controlada no exterior em 31/12, distribuído ou não, se a controlada está em paraíso fiscal ou tem renda ativa própria abaixo de 60%. Participação não controlada paga 15% na venda.</t>
  </si>
  <si>
    <t xml:space="preserve">estrutura offshore (Delaware, Ilhas Cayman, BVI: legal se estruturada cedo, mas que desde a Lei 14.754/2023 passou a ter lucros de controladas em paraíso fiscal ou com renda ativa própria abaixo de 60% tributados anualmente a 15%</t>
  </si>
  <si>
    <t xml:space="preserve">A estrutura offshore agora cita a Lei 14.754/2023 e a tributação anual de 15% em 31/12 sobre lucros de controladas em paraíso fiscal ou com renda ativa abaixo de 60%. O tema volta nas l. 2328, 4848 e 6055 e no Vol. 5 (l. 2549), sempre com a lei.</t>
  </si>
  <si>
    <t xml:space="preserve">FC-r2v9-trib-005</t>
  </si>
  <si>
    <t xml:space="preserve">E fazer errado, em deal de R$ 100 milhões, custa R$ 10-30 milhões em imposto evitável.</t>
  </si>
  <si>
    <t xml:space="preserve">Conta impossível. O IR de pessoa física sobre ganho de R$ 100 milhões soma R$ 21,4 milhões (15% a 22,5%). Não dá para evitar R$ 30 milhões, nem 30 a 50% (l. 2015) ou 20 a 40% (l. 1794).</t>
  </si>
  <si>
    <t xml:space="preserve">Pela tabela da Lei 8.981, art. 21 (redação da Lei 13.259/2016), o IR da pessoa física sobre ganho de R$ 100 milhões é de R$ 21,375 milhões. Contra a venda pela holding a 34%, conta que o próprio livro usa, a diferença fica perto de R$ 12,6 milhões, então R$ 30 milhões evitáveis é exagero.</t>
  </si>
  <si>
    <t xml:space="preserve">Em um ganho de capital de R$ 100 milhões, o imposto da pessoa física pela tabela progressiva (15% a 22,5%, Lei 13.259/2016) é de R$ 21,375 milhões, enquanto vender a participação por meio de uma holding brasileira mal estruturada</t>
  </si>
  <si>
    <t xml:space="preserve">Vol. 9, l. 1376</t>
  </si>
  <si>
    <t xml:space="preserve">O aviso refaz a conta: R$ 21,375 mi na pessoa física contra R$ 34 mi na holding, R$ 12,6 mi evitáveis, e o título do Passo 6 (l. 1164) fala em 12% a 19% do ganho. Continua a l. 1376: a diferença pode ser de trinta a cinquenta por cento do valor realizado.</t>
  </si>
  <si>
    <t xml:space="preserve">FC-r2v9-caso-004</t>
  </si>
  <si>
    <t xml:space="preserve">Não para pedir permissão — a decisão é sua.</t>
  </si>
  <si>
    <t xml:space="preserve">Com sócios e investidores, encerrar exige deliberação societária (quórum do Código Civil ou da Lei das S.A.) e o acordo costuma dar veto ao investidor. A ordem dos Passos 3 a 5 ignora isso.</t>
  </si>
  <si>
    <t xml:space="preserve">Havendo sócios, encerrar é decisão da sociedade. Na Ltda, a dissolução exige votos de mais da metade do capital social (art. 1.076, II, c/c art. 1.071, VI, do CC, redação da Lei 14.451/2022), e o acordo de investimento pode dar veto ao investidor.</t>
  </si>
  <si>
    <t xml:space="preserve">Quando há sócios ou investidores, encerrar a empresa exige deliberação societária formal (na Ltda., votos de mais da metade do capital social pelo art. 1.076, II, c/c art. 1.071, VI, do Código Civil</t>
  </si>
  <si>
    <t xml:space="preserve">Saiu 'a decisão é sua' e entrou a deliberação societária com o quórum do CC e os vetos do acordo, o que resolve a ordem dos Passos 3 a 5. Erro novo: a frase seguinte, 'Mas para testar se não existe rota que você não viu.', perdeu o 'Não para pedir permissão' e ficou solta.</t>
  </si>
  <si>
    <t xml:space="preserve">FC-r2v9-trib-006</t>
  </si>
  <si>
    <t xml:space="preserve">reaparece em audits fiscais três anos depois ou em ações trabalhistas cinco anos depois</t>
  </si>
  <si>
    <t xml:space="preserve">O ex-empregado tem dois anos após o fim do contrato para entrar com ação, cobrindo os cinco anos anteriores. O Fisco tem cinco anos para autuar. A l. 1895 ainda diz dois a três anos.</t>
  </si>
  <si>
    <t xml:space="preserve">O ex-empregado tem até 2 anos após o fim do contrato para entrar com a ação, que alcança os 5 anos anteriores (CF, art. 7º, XXIX). Depois do encerramento, as ações aparecem em até 2 anos, e o fisco pode lançar tributos mesmo após a baixa (LC 123, art. 9º, § 4º).</t>
  </si>
  <si>
    <t xml:space="preserve">Encerramento mal-feito tem cauda longa: reaparece em fiscalizações tributárias até cinco anos depois (CTN, art. 173 e art. 174) ou em ações trabalhistas ajuizadas até dois anos após a rescisão do contrato, cobrindo os cinco</t>
  </si>
  <si>
    <t xml:space="preserve">O aviso agora traz cinco anos para o fisco e dois anos após a rescisão para a ação trabalhista, cobrindo os cinco anteriores. A armadilha da l. 1265, que dizia dois a três anos, também foi corrigida e cita o art. 9º, § 4º, da LC 123.</t>
  </si>
  <si>
    <t xml:space="preserve">FC-r2v9-fina-004</t>
  </si>
  <si>
    <t xml:space="preserve">por Eric Santos, Pedro Ivo Sebba, André Siqueira, Bruno Vargas, e Guilherme Lopes</t>
  </si>
  <si>
    <t xml:space="preserve">Lista de fundadores suspeita. O cofundador técnico costuma ser citado como Bruno Ghisi, e "Pedro Ivo Sebba" não aparece nas fontes conhecidas. Nome errado de pessoa real desacredita o caso.</t>
  </si>
  <si>
    <t xml:space="preserve">Os sócios fundadores são Eric Santos, André Siqueira, Bruno Ghisi, Guilherme Lopes e Pedro Bachiega. A empresa nasceu como Sistemarketing em 2010 e virou Resultados Digitais em 2011, com sede em Florianópolis.</t>
  </si>
  <si>
    <t xml:space="preserve">fundada em 2011 em Florianópolis por Eric Santos, André Siqueira, Bruno Ghisi, Guilherme Lopes e Pedro Bachiega</t>
  </si>
  <si>
    <t xml:space="preserve">A lista de fundadores agora traz Bruno Ghisi e Pedro Bachiega no lugar de Pedro Ivo Sebba e Bruno Vargas, igual ao Vol. 1 (l. 4730). Os nomes errados não aparecem mais no livro.</t>
  </si>
  <si>
    <t xml:space="preserve">FC-r2v9-fina-023</t>
  </si>
  <si>
    <t xml:space="preserve">a TOTVS anunciou aquisição da RD Station por R$ 1,86 bilhão (combinação de cash, mais ações TOTVS, mais earnout)</t>
  </si>
  <si>
    <t xml:space="preserve">Estrutura atribuída sem fonte. Conferir se houve pagamento em ações e earn-out, que fatia foi comprada (fala-se em 92%) e se Eric Santos seguiu como CEO "nos anos seguintes".</t>
  </si>
  <si>
    <t xml:space="preserve">A TOTVS anunciou em 9 de março de 2021 a compra de 92% da RD por R$ 1,861 bilhão, a pagar no fechamento com ajustes, e concluiu em 1º de junho de 2021. Eric Santos foi CEO até março de 2023, quando virou presidente executivo do conselho.</t>
  </si>
  <si>
    <t xml:space="preserve">Em outubro de 2021, a TOTVS anunciou aquisição da RD Station por R$ 1,86 bilhão (combinação de caixa, ações da TOTVS e earn-out).</t>
  </si>
  <si>
    <t xml:space="preserve">Vol. 1, l. 4730</t>
  </si>
  <si>
    <t xml:space="preserve">A abertura do caso (l. 1280) e a l. 1300 agora trazem março de 2021 e 92% do capital. Continua a l. 1306: outubro de 2021, que contradiz essas linhas, e pagamento em caixa, ações e earn-out, sem fonte. O Vol. 1 (l. 4730) também diz outubro de 2021.</t>
  </si>
  <si>
    <t xml:space="preserve">FC-r2v9-caso-005</t>
  </si>
  <si>
    <t xml:space="preserve">O acionista principal foi Fabrício Bloisi</t>
  </si>
  <si>
    <t xml:space="preserve">A controladora da Movile é a Naspers, depois Prosus. Bloisi foi fundador e CEO. O próprio caso chama depois a Prosus de "investidora principal" (l. 1961).</t>
  </si>
  <si>
    <t xml:space="preserve">Bloisi fundou e comandou a Movile, mas a maior e mais antiga acionista é a Naspers, hoje Prosus, investidora desde 2008.</t>
  </si>
  <si>
    <t xml:space="preserve">O controle societário passou ao grupo sul-africano Naspers (posteriormente Prosus, que investiu desde 2008) na companhia (liderada por longo período por Fabrício Bloisi</t>
  </si>
  <si>
    <t xml:space="preserve">Bloisi deixou de ser o acionista principal e a Naspers, depois Prosus, aparece como controladora desde 2008. Erro novo: a correção foi enxertada na frase antiga, que ficou truncada ('desde 2008) na companhia (liderada') e termina repetindo a Naspers como investidora relevante.</t>
  </si>
  <si>
    <t xml:space="preserve">AM-09-10</t>
  </si>
  <si>
    <t xml:space="preserve">logo a seguir.4 a [[#Framework: Discounted Cash Flow (DCF)|Framework: Discounted Cash Flow (DCF)]].</t>
  </si>
  <si>
    <t xml:space="preserve">Texto corrompido no fim do parágrafo. O trecho ".4 a [[...]]" sobrou de alguma substituição e vazou para o leitor.</t>
  </si>
  <si>
    <t xml:space="preserve">A lista de frameworks complementares da Fase 20, que terminava em '.4 a [[#Framework: DCF]]', saiu do Vol. 9. Não achei o resíduo em outro ponto. O DCF vive no Vol. 5 (l. 640) e o índice do Vol. 10 (l. 10954) aponta para lá.</t>
  </si>
  <si>
    <t xml:space="preserve">FC-r2v9-juri-005</t>
  </si>
  <si>
    <t xml:space="preserve">Ury, W. (2007). *Getting Past No*. Bantam (para negociações difíceis).</t>
  </si>
  <si>
    <t xml:space="preserve">Getting Past No saiu em 1991, revisto em 1993. O ano de 2007 está errado.</t>
  </si>
  <si>
    <t xml:space="preserve">Getting Past No foi publicado em 1991, ano em que ganhou o prêmio CPR, e teve edição revista pela Bantam em 1993.</t>
  </si>
  <si>
    <t xml:space="preserve">publicou *Getting Past No* em 1991 como sequência focada em **negociações difíceis**</t>
  </si>
  <si>
    <t xml:space="preserve">A cópia do Harvard Negotiation, com a referência Ury (2007), saiu do Vol. 9. O livro só cita Getting Past No no Vol. 4, com 1991 (l. 6116 e 6120). As referências com 2007 dos Vols. 4, 6 e 8 da v5.0 também sumiram.</t>
  </si>
  <si>
    <t xml:space="preserve">FC-r2v9-caso-025</t>
  </si>
  <si>
    <t xml:space="preserve">| Option pool | Common | 1.500.000 | 11,25% |</t>
  </si>
  <si>
    <t xml:space="preserve">Os percentuais somam 101,25% e as ações somam 13,5 milhões, não os 13,33 milhões que os percentuais supõem. Erro herdado da Fase 14 (Vol. 5, l. 1152), também no Vol. 8 (l. 997).</t>
  </si>
  <si>
    <t xml:space="preserve">As ações somam 13,5 milhões e os percentuais 101,25%. Com pool de 1.333.333 ações (10%) o total vira 13.333.333, fecha 100% e dá os 62,5% de comuns usados no exemplo.</t>
  </si>
  <si>
    <t xml:space="preserve">Vol. 5, l. 1090, Vol. 5, l. 1104</t>
  </si>
  <si>
    <t xml:space="preserve">A cópia do Vol. 9 saiu e o exemplo ficou só no Vol. 5, com pool de 1.333.333 ações (10%) e base de 13.333.333. Mas as l. 1090 e 1104 ainda repartem o saldo com pool de 11,25% e Seed de 13,75%, números da tabela antiga.</t>
  </si>
  <si>
    <t xml:space="preserve">FC-r2v9-caso-026</t>
  </si>
  <si>
    <t xml:space="preserve">Preferred A: decide converter → 15% de R$ 20M = R$ 3M → igual à preference → indiferente</t>
  </si>
  <si>
    <t xml:space="preserve">Se o Seed converte, divide o que sobra depois da preferência da Série A (R$ 8M), e 15% disso dá R$ 1,2M. Ele fica com a preferência de R$ 3M. Não há indiferença.</t>
  </si>
  <si>
    <t xml:space="preserve">Se o Seed converte, divide o saldo após a preferência da Série A (R$ 8M) e recebe 15% de R$ 8M = R$ 1,2M. Ele fica com a preferência de R$ 3M. Não há indiferença.</t>
  </si>
  <si>
    <t xml:space="preserve">se o Seed converter (13,75%), dividiria os R$ 8M com a Série A participativa e ordinárias e receberia menos de R$ 3M, portanto o Seed aciona sua preferência de R$ 3M.</t>
  </si>
  <si>
    <t xml:space="preserve">A indiferença saiu: o Seed compara a conversão sobre os R$ 8M com a preferência e fica com os R$ 3M. Mas a conta usa 13,75% para o Seed, quando a tabela (l. 1069) e a l. 1087 dão 15%. A cópia do Vol. 9 saiu do livro.</t>
  </si>
  <si>
    <t xml:space="preserve">FC-r2v9-caso-027</t>
  </si>
  <si>
    <t xml:space="preserve">Fundo Série A: R$ 12M + R$ 1,12M = R$ 13,12M (65,6%)</t>
  </si>
  <si>
    <t xml:space="preserve">A distribuição soma R$ 19,24M (96,2%). Somem R$ 0,76M porque o Seed, que ficou com a preferência, não participa do saldo. A l. 2886 chama de fundadores o que é fundadores mais pool.</t>
  </si>
  <si>
    <t xml:space="preserve">Com pool de 10%, o saldo de R$ 5M vai aos 85% participantes: Série A R$ 13,32M (66,6%), comuns R$ 3,68M (18,4%), dos quais fundadores R$ 3,09M (15,4%). Seed R$ 3M (15%). Total R$ 20M.</t>
  </si>
  <si>
    <t xml:space="preserve">Vol. 5, l. 1091, Vol. 5, l. 1098</t>
  </si>
  <si>
    <t xml:space="preserve">A distribuição do exit de R$ 20M segue somando R$ 19,24M (l. 1091 a 1098) e a l. 1098 ainda dá aos fundadores os 15,6% de fundadores mais pool. Agora contradiz a l. 1090, que reparte os R$ 5M de outro jeito (Série A com R$ 13,30M). A cópia do Vol. 9 saiu.</t>
  </si>
  <si>
    <t xml:space="preserve">FC-r2v9-caso-028</t>
  </si>
  <si>
    <t xml:space="preserve">Remanescente após prefs: R$ 80M - R$ 3M - R$ 12M = R$ 65M</t>
  </si>
  <si>
    <t xml:space="preserve">Desconta a preferência do Seed e depois o faz converter. Ou recebe a preferência ou converte. A conta soma R$ 77M, e "52,5% do common" ≈ R$ 33,8M (l. 2896) erra rótulo e valor.</t>
  </si>
  <si>
    <t xml:space="preserve">O Seed converte e abre mão da preferência. Saldo após a Série A: R$ 68M. Seed R$ 10,2M, Série A R$ 27,3M, comuns R$ 42,5M, dos quais fundadores R$ 35,7M. Total R$ 80M.</t>
  </si>
  <si>
    <t xml:space="preserve">R$ 80M − R$ 12M = R$ 68M, divididos pró-rata pelo total de ações entre Série A (22,5% = R$ 15,30M, totalizando R$ 27,30M com a preferência), Seed convertida (13,75% = R$ 9,35M)</t>
  </si>
  <si>
    <t xml:space="preserve">O exit de R$ 80M agora parte de R$ 68M, o Seed converte e as l. 1105 a 1108 batem com o fato correto. Erro novo: a própria l. 1104 reparte os R$ 68M com Seed a 13,75% (R$ 9,35M) e pool a 11,25% (R$ 7,65M), contra 15% e 10% da tabela e das linhas seguintes.</t>
  </si>
  <si>
    <t xml:space="preserve">FC-r2v9-caso-007</t>
  </si>
  <si>
    <t xml:space="preserve">Pós-Seed ou pré-Série A. Primeiro board formal (dois a três membros típico).</t>
  </si>
  <si>
    <t xml:space="preserve">Conselho de Administração de S.A. tem no mínimo três membros (art. 140, Lei 6.404). Em Ltda o Código Civil não prevê conselho, só por contrato. A tabela (3113-3114) repete '2-3'.</t>
  </si>
  <si>
    <t xml:space="preserve">Conselho de Administração de S.A. tem no mínimo 3 membros eleitos pela assembleia (art. 140 da Lei 6.404). Board de 2 pessoas só cabe como conselho consultivo, criado por contrato.</t>
  </si>
  <si>
    <t xml:space="preserve">A linha do primeiro board com dois a três membros e a tabela por estágio saíram. A evolução do board (l. 1690) não dá mais tamanho, a nota da l. 1538 separa Conselho de Administração de consultivo e a l. 1683 cita o art. 140. Não achei 'dois a três membros' em outro ponto.</t>
  </si>
  <si>
    <t xml:space="preserve">FC-r2v9-fina-005</t>
  </si>
  <si>
    <t xml:space="preserve">| Pré-IPO | 7-11 | Maioria de independentes (requisito regulatório) |</t>
  </si>
  <si>
    <t xml:space="preserve">No Brasil, o Novo Mercado exige dois ou 20% de independentes, o que for maior. Maioria independente é regra de NYSE e Nasdaq. A afirmação se repete em 3094 e 3244.</t>
  </si>
  <si>
    <t xml:space="preserve">No Novo Mercado o conselho precisa de no mínimo dois ou 20% de independentes, o que for maior, além de comitê de auditoria. A reforma que subiria o piso para 30% foi rejeitada pelas companhias em 2025 e a regra vigente desde 2018 continua valendo.</t>
  </si>
  <si>
    <t xml:space="preserve">**Pré-IPO, ou pré-venda grande.** Reestrutura para composição com maioria de independentes.</t>
  </si>
  <si>
    <t xml:space="preserve">Vol. 9, l. 1820</t>
  </si>
  <si>
    <t xml:space="preserve">Saíram a tabela com 'requisito regulatório' e a l. antiga 3094, e o Cap. 16 (l. 4551) traz a regra do Novo Mercado (2 ou 20%). Continua a l. 1694, que pede maioria de independentes no pré-IPO sem ressalva. A l. 1820 diz que um terço é exigido nas companhias abertas, o que também erra.</t>
  </si>
  <si>
    <t xml:space="preserve">AM-09-09</t>
  </si>
  <si>
    <t xml:space="preserve">Independent session (só independentes, mais investidores, sem CEO). Trinta minutos opcional.</t>
  </si>
  <si>
    <t xml:space="preserve">'Só independentes, mais investidores' se contradiz. O '+' virou 'mais' com vírgula em cerca de 13 pontos do capítulo (3090, 3140, 3152, 3240) e aqui o sentido se perde.</t>
  </si>
  <si>
    <t xml:space="preserve">6. Sessão exclusiva dos conselheiros (reunindo conselheiros independentes e representantes dos investidores, sem a presença do CEO), de 15 a 30 minutos ao final.</t>
  </si>
  <si>
    <t xml:space="preserve">Vol. 9, l. 1606, Vol. 9, l. 1576</t>
  </si>
  <si>
    <t xml:space="preserve">A sessão dos conselheiros agora se lê bem. O 'X, mais Y' segue no capítulo, até na linha anterior ('membros, mais CEO', l. 1606) e na l. 1576. Erro novo ao lado: a l. 1600 anuncia cinco blocos em 90 minutos, mas a pauta tem seis itens que somam mais de duas horas.</t>
  </si>
  <si>
    <t xml:space="preserve">FC-r2v9-caso-006</t>
  </si>
  <si>
    <t xml:space="preserve">Independent director. Termination cláusulas em Board Service Agreement. Vesting não-exercido geralmente retorna.</t>
  </si>
  <si>
    <t xml:space="preserve">Em S.A., conselheiro é eleito e destituível a qualquer tempo pela assembleia (art. 140, Lei 6.404). O contrato não rege a saída e o CEO não 'demite' conselheiro (3059).</t>
  </si>
  <si>
    <t xml:space="preserve">Na S.A., conselheiro é eleito pela assembleia geral e por ela destituível a qualquer tempo (art. 140 da Lei 6.404). O contrato com o independente regula remuneração, equity e saída amigável, mas não decide a destituição.</t>
  </si>
  <si>
    <t xml:space="preserve">Na sociedade anônima (art. 140 da Lei 6.404/1976), o conselheiro é eleito e destituível pela assembleia geral de acionistas (o CEO não "demite" conselheiro por ato isolado)</t>
  </si>
  <si>
    <t xml:space="preserve">A substituição de conselheiro agora segue o art. 140: eleição e destituição pela assembleia, com o acordo de acionistas vinculando votos. O Board Service Agreement ficou só com aviso prévio, sigilo e vesting do independente. Não achei o CEO demitindo conselheiro em outro ponto.</t>
  </si>
  <si>
    <t xml:space="preserve">FC-r2v9-trib-007</t>
  </si>
  <si>
    <t xml:space="preserve">Todos os membros da família têm ações ou quotas da holding, o que simplifica sucessão (as ações passam aos herdeiros)</t>
  </si>
  <si>
    <t xml:space="preserve">Holding vendida como atalho sucessório sem ressalva: ITCMD (progressivo pela EC 132/2023), ITBI quando a holding tem atividade imobiliária (STF, Tema 796), inventário das quotas, custo de manutenção.</t>
  </si>
  <si>
    <t xml:space="preserve">Holding não elimina o ITCMD na doação ou herança de quotas. A EC 132/2023 tornou o ITCMD progressivo e a LC 227/2026 fixou normas gerais que avaliam quotas fora de bolsa no mínimo pelo patrimônio líquido ajustado a valor de mercado.</t>
  </si>
  <si>
    <t xml:space="preserve">embora a holding não elimine o ITCMD, tornado obrigatoriamente progressivo pela EC 132/2023 e calculado no mínimo pelo patrimônio líquido ajustado a valor de mercado pela LC 227/2026, nem afaste o ITBI se houver preponderância imobiliária</t>
  </si>
  <si>
    <t xml:space="preserve">A holding agora organiza a sucessão só combinada à doação com usufruto e cláusulas, e vem com a ressalva de ITCMD progressivo (EC 132/2023, LC 227/2026), ITBI (Tema 796) e custo de manutenção. O Cap. 21 (l. 6070) também ressalva o ITCMD e a legítima.</t>
  </si>
  <si>
    <t xml:space="preserve">FC-r2v9-caso-008</t>
  </si>
  <si>
    <t xml:space="preserve">O Grupo Votorantim, das famílias Ermírio de Moraes e Antunes, é exemplo frequentemente citado de governança familiar estruturada em múltiplas gerações</t>
  </si>
  <si>
    <t xml:space="preserve">A Votorantim é da família Ermírio de Moraes. 'Antunes' parece engano. No mesmo parágrafo, a Itaúsa divide o controle do Itaú Unibanco com os Moreira Salles (via IUPAR), não 'controla'.</t>
  </si>
  <si>
    <t xml:space="preserve">A Votorantim é 100% controlada pela família Ermírio de Moraes, via holding Hejoassu. Não há família Antunes no controle. O Itaú Unibanco é controlado pela IUPAR, que a Itaúsa divide com os Moreira Salles.</t>
  </si>
  <si>
    <t xml:space="preserve">O Grupo Votorantim, 100% controlado pela família Ermírio de Moraes (via holding Hejoassu), é exemplo frequentemente citado de governança familiar estruturada em múltiplas gerações</t>
  </si>
  <si>
    <t xml:space="preserve">A Votorantim agora aparece 100% controlada pelos Ermírio de Moraes via Hejoassu, sem a família Antunes. Continua no mesmo parágrafo a Itaúsa como 'a holding que controla Itaú Unibanco', quando ela divide o controle com os Moreira Salles via IUPAR.</t>
  </si>
  <si>
    <t xml:space="preserve">AM-09-19</t>
  </si>
  <si>
    <t xml:space="preserve">### Profissionalizar Não Significa Expulsar a Família: Como Contratar e Dar Autoridade Real a um CEO Não-Familiar (Com Phantom Shares)</t>
  </si>
  <si>
    <t xml:space="preserve">O corpo não fala de phantom shares nem de como contratar e dar autoridade ao CEO de fora. É justamente o arco de Camila no Vol. 9 (bíblia e Capítulo 23).</t>
  </si>
  <si>
    <t xml:space="preserve">Quando a Dra. Camila promoveu sua diretora de operações vinda do mercado para assumir o cargo de CEO da rede de clínicas e concentrou sua própria atuação na presidência do conselho, três regras escritas garantiram autoridade real à executiva</t>
  </si>
  <si>
    <t xml:space="preserve">O título virou 'CEO de Mercado' e o corpo entrega o prometido: mandato e alçadas da CEO, o que fica com conselho e sócios (capital, dividendos, M&amp;A) e phantom shares com a ressalva tributária. Bate com o Cap. 21 (l. 5955). A abertura (l. 1780) ainda diz que Camila contratou a CEO.</t>
  </si>
  <si>
    <t xml:space="preserve">FC-r2v9-caso-009</t>
  </si>
  <si>
    <t xml:space="preserve">sem pré-nupcial, a empresa é bem comum na maioria dos regimes brasileiros de casamento.</t>
  </si>
  <si>
    <t xml:space="preserve">Sem pacto vale a comunhão parcial: quotas anteriores ao casamento não se comunicam. E o ex-cônjuge não vira sócio, só concorre aos lucros até a liquidação da quota (art. 1.027 do CC).</t>
  </si>
  <si>
    <t xml:space="preserve">Sem pacto antenupcial vale a comunhão parcial: entram na partilha as quotas adquiridas no casamento e ficam fora as que o sócio já tinha ao casar (art. 1.659, I, do CC). O ex-cônjuge não vira sócio e só concorre aos lucros até a liquidação da quota (art. 1.027).</t>
  </si>
  <si>
    <t xml:space="preserve">sem pacto antenupcial, aplica-se o regime legal da comunhão parcial de bens: entram na partilha as quotas adquiridas onerosamente durante o casamento e ficam fora as que o sócio já possuía antes de casar (art. 1.659, I, do CC)</t>
  </si>
  <si>
    <t xml:space="preserve">Agora vale a comunhão parcial, só as quotas adquiridas no casamento entram na partilha e o ex-cônjuge não vira sócio. Mas o texto atribui ao art. 1.027 o recebimento da meação liquidada, quando o artigo só lhe dá parte nos lucros até a liquidação da sociedade.</t>
  </si>
  <si>
    <t xml:space="preserve">FC-r2v9-caso-010</t>
  </si>
  <si>
    <t xml:space="preserve">O contrato social ou Acordo de Acionistas exige regime de separação de bens ou incomunicabilidade de quotas para novos casamentos</t>
  </si>
  <si>
    <t xml:space="preserve">Cláusula que obriga sócio a casar em separação de bens tem validade discutida, pois o regime é escolha pessoal. Incomunicabilidade nasce de doação ou testamento (arts. 1.668 e 1.911 do CC).</t>
  </si>
  <si>
    <t xml:space="preserve">Incomunicabilidade de quotas nasce de doação ou herança com cláusula imposta pelo doador ou testador (art. 1.668, I, do CC), não do contrato social. O regime de bens é escolha dos noivos no pacto antenupcial.</t>
  </si>
  <si>
    <t xml:space="preserve">O contrato social regula o bloqueio de ingresso de cônjuges e herdeiros no quadro societário e o critério de apuração de haveres (arts. 1.027 e 1.028 do CC), orientando pactos antenupciais e cláusulas de incomunicabilidade em doações ou testamentos</t>
  </si>
  <si>
    <t xml:space="preserve">O contrato social deixou de exigir separação de bens ou incomunicabilidade. Agora regula a entrada de cônjuges e herdeiros e a apuração de haveres e só orienta pactos antenupciais e incomunicabilidade em doação ou testamento (art. 1.668, I). Não achei a exigência em outro ponto.</t>
  </si>
  <si>
    <t xml:space="preserve">AM-09-21</t>
  </si>
  <si>
    <t xml:space="preserve">Se você me quiser fora, me pague R$ 4 milhões à vista hoje, senão eu travo tudo na Junta Comercial</t>
  </si>
  <si>
    <t xml:space="preserve">O dilema (R$ 4 milhões pedidos, R$ 600 mil em caixa) nunca é resolvido. Rafael não volta e o capítulo não faz a conta de avaliação, deságio e parcelamento que o título promete.</t>
  </si>
  <si>
    <t xml:space="preserve">fechando o buyout das quotas em R$ 1,44 milhão), estruturaram o pagamento em 36 parcelas mensais de R$ 40 mil limitadas a 20% da geração de caixa livre operacional, vincularam cada parcela à quitação irrestrita e a 24 meses de não concorrência</t>
  </si>
  <si>
    <t xml:space="preserve">O desfecho entrou na abertura: compra por R$ 1,44 mi em 36 parcelas de R$ 40 mil até 20% do caixa livre, quitação, 24 meses de não concorrência e empresa dobrando no primeiro ano. Continua sem a conta no corpo: o bloco de preço (l. 1978) é genérico e não mostra como R$ 4 mi viram R$ 1,44 mi.</t>
  </si>
  <si>
    <t xml:space="preserve">FC-r2v9-caso-029</t>
  </si>
  <si>
    <t xml:space="preserve">Qual o valuation atual da empresa (409A formal ou estimativa recente de rodada)?</t>
  </si>
  <si>
    <t xml:space="preserve">409A é avaliação fiscal da lei americana e não existe no Brasil. Aqui vale o critério do contrato social ou, na falta, o balanço de determinação (art. 1.031 do CC e art. 606 do CPC).</t>
  </si>
  <si>
    <t xml:space="preserve">409A é avaliação da lei tributária americana e só existe em empresa com holding nos EUA. No Brasil, os haveres seguem o contrato social e, se ele for omisso, o balanço de determinação (art. 606 do CPC).</t>
  </si>
  <si>
    <t xml:space="preserve">na omissão contratual no Brasil, vale o balanço de determinação dos arts. 1.031 do CC e 606 do CPC, servindo o preço da última rodada como baliza negocial, enquanto o laudo 409A aplica-se apenas a holdings americanas</t>
  </si>
  <si>
    <t xml:space="preserve">A pergunta agora parte da regra de haveres do contrato, aplica o balanço de determinação na omissão (arts. 1.031 do CC e 606 do CPC) e restringe o 409A a holdings americanas. O Vol. 6 (l. 6775) também diz que o Brasil não tem equivalente ao 409A.</t>
  </si>
  <si>
    <t xml:space="preserve">FC-r2v9-juri-006</t>
  </si>
  <si>
    <t xml:space="preserve">E a fórmula híbrida pré-acordada, se há acordo de sócios, frequentemente está lá registrada.</t>
  </si>
  <si>
    <t xml:space="preserve">Falta a regra de base: sem cláusula, os haveres saem de balanço especial e são pagos em dinheiro em 90 dias (art. 1.031, §2º, do CC). É isso que torna grave o caso de Rafael.</t>
  </si>
  <si>
    <t xml:space="preserve">Se o contrato social for omisso, o STJ aplica o valor patrimonial em balanço de determinação (CPC, arts. 604 e 606) e não admite projeção de lucros futuros (REsp 1.904.252, 2023). Fórmula de mercado, múltiplo ou fluxo de caixa só vale se estiver no contrato.</t>
  </si>
  <si>
    <t xml:space="preserve">Se o contrato social for omisso, a lei brasileira impõe o valor patrimonial apurado em balanço de determinação (art. 606 do CPC, sem projeção de fluxo de caixa futuro, conforme REsp 1.904.252/STJ) e o pagamento à vista em dinheiro em até 90 dias</t>
  </si>
  <si>
    <t xml:space="preserve">A regra de base entrou: contrato omisso leva a balanço de determinação sem projeção de lucros (REsp 1.904.252) e a pagamento em 90 dias (art. 1.031, § 2º, do CC), por isso a fórmula precisa estar no contrato. O Vol. 5 (l. 5983) diz o mesmo.</t>
  </si>
  <si>
    <t xml:space="preserve">FC-r2v9-juri-007</t>
  </si>
  <si>
    <t xml:space="preserve">### Os Instrumentos de Fechamento: Distrato, Quitação Plena e Irrevogável, Cessão de IP e Non-Compete</t>
  </si>
  <si>
    <t xml:space="preserve">Distrato dissolve a sociedade inteira. Na saída de um sócio, o instrumento é a alteração contratual com cessão de quotas. A lista de 3527 nem inclui a cessão de propriedade intelectual.</t>
  </si>
  <si>
    <t xml:space="preserve">No registro da limitada, distrato é o instrumento de extinção da sociedade (Manual de LTDA do DREI, Seção V). A saída de um sócio se formaliza por alteração contratual com cessão e transferência de quotas ou retirada (Seção IV, item 4.4).</t>
  </si>
  <si>
    <t xml:space="preserve">Vol. 8, l. 1350</t>
  </si>
  <si>
    <t xml:space="preserve">O título trocou distrato por alteração contratual com cessão de quotas. Continua a falta da cessão de IP na lista de documentos (l. 1990) e no checklist (l. 2035), embora o título a prometa. O Vol. 8 (l. 1350) ainda fala em cofundador que sai formalizando a transferência no distrato.</t>
  </si>
  <si>
    <t xml:space="preserve">FC-r2v9-fina-006</t>
  </si>
  <si>
    <t xml:space="preserve">CSRD na Europa, climate disclosure da SEC nos EUA e a CVM brasileira já normatizando divulgação ASG montaram um chão regulatório que daqui a três anos não vai ser opcional.</t>
  </si>
  <si>
    <t xml:space="preserve">Desatualizado em 2026: a regra climática da SEC foi suspensa e abandonada pela própria SEC em 2025, a CSRD foi adiada e reduzida (Omnibus) e a CVM 193/2023 já obriga abertas ao ISSB.</t>
  </si>
  <si>
    <t xml:space="preserve">Em 2026 o chão regulatório afrouxou. A Resolução CVM 244/2026 tornou opcional o relatório ISSB das abertas (pratique ou explique a partir de 2027), o Omnibus I restringiu a CSRD a quem tem mais de 1.000 empregados e 450 milhões de euros de faturamento, e a regra climática da SEC está parada na Justiça com revogação proposta em junho de 2026.</t>
  </si>
  <si>
    <t xml:space="preserve">a regra climática da SEC foi suspensa nos EUA, o pacote Omnibus I restringiu a CSRD europeia a empresas com mais de 1.000 empregados e € 450 milhões de receita, e no Brasil a Resolução CVM 244/2026 manteve os relatórios IFRS S1 e S2</t>
  </si>
  <si>
    <t xml:space="preserve">Vol. 9, l. 2159, Vol. 10, l. 3842, Vol. 10, l. 4024, Vol. 10, l. 4051</t>
  </si>
  <si>
    <t xml:space="preserve">A l. 2081 agora traz o recuo: SEC suspensa, Omnibus I e CVM 244/2026 com pratique ou explique. Continua no mesmo capítulo (l. 2159) e no Vol. 10 (l. 3842, 4024 e 4051) que o ISSB da CVM 193 é obrigatório para as abertas desde o exercício de 2026.</t>
  </si>
  <si>
    <t xml:space="preserve">FC-r2v9-juri-017</t>
  </si>
  <si>
    <t xml:space="preserve">canal anônimo de denúncia que de fato funciona, política anticorrupção explícita.</t>
  </si>
  <si>
    <t xml:space="preserve">Trata como boa prática o que já é obrigação: empresa com CIPA deve ter canal de denúncia de assédio (Lei 14.457/2022). Lei 12.846/2013 e Decreto 11.129/2022 não são citados.</t>
  </si>
  <si>
    <t xml:space="preserve">Empresa com CIPA é obrigada a ter procedimento para receber e apurar denúncias de assédio, com anonimato garantido (Lei 14.457/2022, art. 23, II), com prazo de adequação de 180 dias da lei. Não é só boa prática.</t>
  </si>
  <si>
    <t xml:space="preserve">canal de denúncias com garantia de anonimato que de fato funciona (obrigatório por lei para toda empresa obrigada a constituir CIPA, nos termos do art. 23, II, da Lei 14.457/2022) e programa de integridade anticorrupção</t>
  </si>
  <si>
    <t xml:space="preserve">O canal de denúncias virou obrigação de quem tem CIPA (art. 23, II, da Lei 14.457/2022) e o programa de integridade cita a Lei 12.846/2013 e o Decreto 11.129/2022. A l. 2159 repete a lista como sinal de governança, sem contradizer.</t>
  </si>
  <si>
    <t xml:space="preserve">FC-r2v9-caso-011</t>
  </si>
  <si>
    <t xml:space="preserve">exige pontuação mínima de oitenta em duzentos no B Impact Assessment e custa entre cinco e trinta mil reais por ano dependendo do faturamento.</t>
  </si>
  <si>
    <t xml:space="preserve">O B Lab publicou em 2025 novos padrões que trocam a nota mínima de 80 por requisitos obrigatórios por tema, com transição a partir de 2026. A tabela (3713) dá outro custo: R$ 3 a 30 mil.</t>
  </si>
  <si>
    <t xml:space="preserve">O B Lab revisou os padrões. Desde 2026, nova certificação segue os Revised Standards, sem o piso de pontos, com requisitos mínimos por tema de impacto conforme porte e setor. Recertificações migram em 2026 e 2027.</t>
  </si>
  <si>
    <t xml:space="preserve">adotou a partir de 2026 os novos padrões do B Lab (*Revised Standards*, que substituíram o antigo piso de 80 pontos por requisitos mínimos obrigatórios em cada tema de impacto conforme porte e setor)</t>
  </si>
  <si>
    <t xml:space="preserve">Vol. 10, l. 4026</t>
  </si>
  <si>
    <t xml:space="preserve">O piso de 80 pontos deu lugar aos novos padrões de 2026. Continua a divergência de custo: o texto diz de R$ 3 mil a mais de R$ 30 mil e a tabela (l. 2165) diz de R$ 5 mil a R$ 50 mil+. O glossário do Vol. 10 (l. 4026) ainda abre com 'Requer pontuação mínima de 80 pontos'.</t>
  </si>
  <si>
    <t xml:space="preserve">FC-r2v9-juri-015</t>
  </si>
  <si>
    <t xml:space="preserve">O guia prático de vistos para empreendedores e executivos brasileiros (O-1, EB-1, EB-2 NIW, L-1, E-2 nos EUA e vistos europeus).</t>
  </si>
  <si>
    <t xml:space="preserve">O mapa da parte lista o E-2 entre os vistos do fundador brasileiro sem ressalva. Brasileiro não é elegível ao E-2, só com segunda cidadania de país com tratado.</t>
  </si>
  <si>
    <t xml:space="preserve">O Brasil não está na lista de países com tratado para os vistos E-1 e E-2 dos EUA. Brasileiro só chega ao E-2 com outra cidadania de país com tratado.</t>
  </si>
  <si>
    <t xml:space="preserve">O mapa da parte, com a lista de vistos que trazia o E-2 sem ressalva, saiu. A nova abertura (l. 2200) não lista vistos. No livro o E-2 só aparece com ressalva: via dupla cidadania (l. 2345) e com a inelegibilidade do brasileiro (l. 2378).</t>
  </si>
  <si>
    <t xml:space="preserve">FC-r2v9-trib-008</t>
  </si>
  <si>
    <t xml:space="preserve">E o Cayman como holding é variação usada em alguns casos pela neutralidade fiscal (Caymans não cobram imposto corporativo) e pela aceitação em IPO asiático</t>
  </si>
  <si>
    <t xml:space="preserve">Cayman é a regra, não a exceção, nas brasileiras listadas nos EUA (Nu, StoneCo, PagSeguro, XP, VTEX). "IPO em NYSE leva a Delaware" (3794) induz a erro.</t>
  </si>
  <si>
    <t xml:space="preserve">Holding nas Ilhas Cayman é a estrutura das principais brasileiras listadas nos EUA. XP Inc., PagSeguro Digital, StoneCo e VTEX são sociedades das Ilhas Cayman nos registros da SEC.</t>
  </si>
  <si>
    <t xml:space="preserve">Já a holding nas Ilhas Cayman (frequentemente combinada a uma LLC intermediária em Delaware, estrutura conhecida como Cayman Sandwich) é o padrão dominante entre startups brasileiras que captam com fundos globais e listam ações na NYSE ou Nasdaq</t>
  </si>
  <si>
    <t xml:space="preserve">Cayman virou o padrão dominante, com Nu, StoneCo, XP, PagSeguro e VTEX. Continua na l. 2243 'IPO em NYSE leva a Delaware', e a própria l. 2241 termina dizendo que Cayman é menos relevante para a startup média, resto do texto antigo.</t>
  </si>
  <si>
    <t xml:space="preserve">FC-r2v9-caso-012</t>
  </si>
  <si>
    <t xml:space="preserve">Brasil tem tratados com vários países (Portugal, Espanha, França, Alemanha, Itália, Japão, Argentina, Chile, Canadá, México, China, Índia, entre outros).</t>
  </si>
  <si>
    <t xml:space="preserve">A Alemanha denunciou o tratado com o Brasil, sem efeito desde 2006. O mesmo erro aparece no Vol. 5, Cap. 3.</t>
  </si>
  <si>
    <t xml:space="preserve">A Alemanha denunciou o acordo em abril de 2005 e ele não vigora desde 1º/1/2006 (Decreto 5.654/2005). Os demais países citados têm acordo com o Brasil, e os EUA seguem sem acordo.</t>
  </si>
  <si>
    <t xml:space="preserve">já o antigo tratado com a Alemanha deixou de vigorar em 2006 pelo Decreto 5.654/2005</t>
  </si>
  <si>
    <t xml:space="preserve">A Alemanha saiu da lista com a data e o decreto, e o Vol. 5 (l. 2615) diz o mesmo. A lista ganhou Reino Unido, Suíça, Singapura e Emirados Árabes, que não estavam na checagem anterior.</t>
  </si>
  <si>
    <t xml:space="preserve">FC-r2v9-caso-013</t>
  </si>
  <si>
    <t xml:space="preserve">envolvendo estudo de benchmarking, documentação master file mais local file, e declarações obrigatórias (eCAC, DIRBI para grandes empresas).</t>
  </si>
  <si>
    <t xml:space="preserve">e-CAC é portal, não declaração, e a DIRBI trata de benefícios fiscais, não de preço de transferência. E há "mais" no lugar de "e".</t>
  </si>
  <si>
    <t xml:space="preserve">A documentação é o Arquivo Global e o Arquivo Local (IN RFB 2.161/2023), entregues por processo digital no e-CAC até 3 meses após o prazo da ECF. O e-CAC é portal, e a DIRBI declara benefícios fiscais, sem relação com preço de transferência.</t>
  </si>
  <si>
    <t xml:space="preserve">entrega do Arquivo Global (*master file*) e do Arquivo Local (*local file*) via processo digital no portal e-CAC (até três meses após o prazo da ECF, nos termos da IN RFB 2.161/2023) e preenchimento dos registros específicos na ECF</t>
  </si>
  <si>
    <t xml:space="preserve">Agora fala em Arquivo Global e Arquivo Local entregues por processo digital no e-CAC, com prazo e IN RFB 2.161/2023. A DIRBI saiu, o e-CAC aparece como portal e o 'mais' virou 'e'. Não há DIRBI em outro ponto do livro.</t>
  </si>
  <si>
    <t xml:space="preserve">FC-r2v9-caso-014</t>
  </si>
  <si>
    <t xml:space="preserve">A estrutura usa subsidiárias mexicana e colombiana sob holding brasileira.</t>
  </si>
  <si>
    <t xml:space="preserve">A controladora do Nubank é a Nu Holdings, sociedade das Ilhas Cayman listada na NYSE. México e Colômbia ficam sob ela, não sob holding brasileira.</t>
  </si>
  <si>
    <t xml:space="preserve">A controladora do Nubank é a Nu Holdings Ltd., constituída nas Ilhas Cayman em 2016 e listada na NYSE desde 9/12/2021. México e Colômbia integram o grupo dela, não uma holding brasileira.</t>
  </si>
  <si>
    <t xml:space="preserve">As operações do Brasil, do México e da Colômbia ficam abaixo da Nu Holdings Ltd., holding constituída nas Ilhas Cayman em 2016 e listada na NYSE desde dezembro de 2021.</t>
  </si>
  <si>
    <t xml:space="preserve">México e Colômbia agora ficam sob a Nu Holdings, de Cayman, listada na NYSE desde dezembro de 2021. Não achei outra menção a holding brasileira do Nubank, e o Vol. 6 (l. 5776) também cita a Nu Holdings de Cayman.</t>
  </si>
  <si>
    <t xml:space="preserve">FC-r2v9-caso-015</t>
  </si>
  <si>
    <t xml:space="preserve">A estrutura é holding no Brasil com aquisições locais (como a aquisição da Linx).</t>
  </si>
  <si>
    <t xml:space="preserve">A StoneCo é holding nas Ilhas Cayman listada na Nasdaq, e a Linx é empresa brasileira. O exemplo não mostra expansão para a LatAm.</t>
  </si>
  <si>
    <t xml:space="preserve">A StoneCo Ltd. é sociedade das Ilhas Cayman listada na Nasdaq (STNE). A Linx, empresa brasileira, foi vendida à TOTVS por R$ 3,41 bilhões, com venda concluída em 27/2/2026.</t>
  </si>
  <si>
    <t xml:space="preserve">Estruturada sob a StoneCo Ltd. (holding nas Ilhas Cayman listada na Nasdaq), a empresa concentrou sua atuação e suas aquisições no próprio mercado brasileiro (tendo adquirido a Linx em 2020 e concluído sua revenda para a TOTVS em fevereiro de 2026</t>
  </si>
  <si>
    <t xml:space="preserve">Vol. 10, l. 7472</t>
  </si>
  <si>
    <t xml:space="preserve">A estrutura saiu certa: StoneCo de Cayman na Nasdaq e Linx revendida à TOTVS em fevereiro de 2026. Continua a abertura 'Stone fez expansão cautelosa para LatAm', que o resto do parágrafo desmente. O Vol. 10 (l. 7472) dá outra venda da Linx: concluída em 2025 por R$ 3,05 bi.</t>
  </si>
  <si>
    <t xml:space="preserve">FC-r2v9-trib-009</t>
  </si>
  <si>
    <t xml:space="preserve">você está fazendo o *flip* enquanto o valor patrimonial contábil da empresa brasileira ainda é baixo, ou corre o risco de a Receita Federal tributar a permuta de ações como ganho de capital</t>
  </si>
  <si>
    <t xml:space="preserve">O ganho no flip se mede pelo valor atribuído às novas ações frente ao custo, não pelo patrimônio contábil. Startup com patrimônio baixo e rodada alta pode ter ganho tributável grande.</t>
  </si>
  <si>
    <t xml:space="preserve">Pela Lei 9.249, art. 23, a pessoa física pode conferir quotas ao capital de outra sociedade pelo valor da declaração, sem ganho, e o texto não restringe a sociedade brasileira. Se a operação for tratada como venda ou permuta, o ganho é a diferença entre o valor das ações recebidas e o custo, não o patrimônio contábil.</t>
  </si>
  <si>
    <t xml:space="preserve">cobrará ganho de capital sobre a diferença entre o valor das novas ações e o seu custo de aquisição milionário sem que você tenha recebido um centavo em dinheiro</t>
  </si>
  <si>
    <t xml:space="preserve">O critério ficou certo: valor das novas ações menos o custo, com o art. 23 da Lei 9.249/1995. Erro novo: o 'milionário' que qualificava o ganho de capital foi parar no custo de aquisição, o que inverte a lógica, pois o custo do fundador costuma ser baixo.</t>
  </si>
  <si>
    <t xml:space="preserve">FC-r2v9-caso-016</t>
  </si>
  <si>
    <t xml:space="preserve">Política migratória muda frequentemente. As informações refletem o cenário de abril de 2026.</t>
  </si>
  <si>
    <t xml:space="preserve">O selo de abril de 2026 dá falsa atualidade. Várias regras são de 2023: RNH aberto, D7 com o mínimo de 2023, Start-up Visa em 12 a 24 meses, H-1B sem a taxa de 2025, cidadania portuguesa em 5 anos.</t>
  </si>
  <si>
    <t xml:space="preserve">O capítulo não reflete abril de 2026. RNH fechado a novos desde 2024 (IFICI no lugar), D7 pede € 920 por mês em 2026, SUV do Canadá sem novos certificados desde 1/1/2026, H-1B com taxa de US$ 100 mil desde 21/9/2025 e cidadania portuguesa em 7 anos para brasileiros desde 19/5/2026.</t>
  </si>
  <si>
    <t xml:space="preserve">Política migratória muda frequentemente; este capítulo consolida o panorama verificado em outubro de 2026 nas fontes oficiais (USCIS, Departamento de Estado dos EUA, AIMA/Diário da República em Portugal, Home Office no Reino Unido e IRCC no Canadá).</t>
  </si>
  <si>
    <t xml:space="preserve">O selo foi para outubro de 2026 e IFICI, D7, Start-up Visa, H-1B e cidadania em 7 anos estão atualizados. Continuam 'citizenship em cinco anos ou mais' (l. 2418) e o exit tax pago em seis anos (l. 2462). O Gold Card de US$ 5 milhões (l. 2386) é novo e precisa de checagem.</t>
  </si>
  <si>
    <t xml:space="preserve">FC-r2v9-caso-017</t>
  </si>
  <si>
    <t xml:space="preserve">A solução comum é obter cidadania de país que tem treaty (Portugal, Espanha, Grenada) primeiro e depois aplicar para E-2.</t>
  </si>
  <si>
    <t xml:space="preserve">Portugal não constava da lista de tratado E-2. O AMIGOS Act (verificar vigência) inclui Portugal com reciprocidade e exige 3 anos de domicílio de quem comprou cidadania, o que afeta a rota Grenada.</t>
  </si>
  <si>
    <t xml:space="preserve">Portugal, Espanha e Grenada estão na lista E-2 do Departamento de Estado, Portugal desde 15/3/2024. Desde o fim de 2022 (AMIGOS Act), quem obteve cidadania por investimento precisa de 3 anos de domicílio no país antes do E-2.</t>
  </si>
  <si>
    <t xml:space="preserve">Espanha ou Portugal, incluído na lista do Departamento de Estado em 2024 pelo AMIGOS Act)</t>
  </si>
  <si>
    <t xml:space="preserve">Portugal entra na lista do Departamento de Estado desde 2024 pelo AMIGOS Act, e a rota Grenada agora traz os três anos de domicílio exigidos desde o fim de 2022. Entrou também a Itália, com a ressalva das restrições de 2025.</t>
  </si>
  <si>
    <t xml:space="preserve">FC-r2v9-caso-018</t>
  </si>
  <si>
    <t xml:space="preserve">Requer empregador patrocinador mais lottery, com chance de vinte e cinco a cinquenta por cento por ciclo.</t>
  </si>
  <si>
    <t xml:space="preserve">Desatualizado: a proclamação de setembro de 2025 criou taxa de US$ 100 mil para nova petição de quem está fora dos EUA, e o sorteio passou a pesar o nível salarial. A chance citada não tem fonte.</t>
  </si>
  <si>
    <t xml:space="preserve">Desde 21/9/2025, nova petição H-1B para quem está fora dos EUA paga US$ 100 mil. No ciclo FY2027 (março de 2026) o sorteio passou a ser ponderado pelo nível salarial, e os registros caíram 38,5%, para 211.600.</t>
  </si>
  <si>
    <t xml:space="preserve">seleção em loteria anual (que no ciclo FY2027, em março de 2026, passou a ser ponderada pelo nível salarial) e, desde a proclamação presidencial de 21 de setembro de 2025, pagamento de taxa adicional de US$ 100 mil para novas petições</t>
  </si>
  <si>
    <t xml:space="preserve">A chance de 25% a 50% por ciclo, sem fonte, saiu. Entraram a taxa de US$ 100 mil desde 21/9/2025 para beneficiário fora dos EUA e o sorteio ponderado pelo nível salarial no FY2027.</t>
  </si>
  <si>
    <t xml:space="preserve">AM-09-20</t>
  </si>
  <si>
    <t xml:space="preserve">### Portugal e União Europeia: Startup Visa, D2 (Empreendedor), D8 (Nômade Digital) e Regras Fiscais</t>
  </si>
  <si>
    <t xml:space="preserve">O título promete Startup Visa e D8, e o corpo não fala de nenhum dos dois. Faltam a autorização de residência CPLP e o fim da manifestação de interesse em 2024.</t>
  </si>
  <si>
    <t xml:space="preserve">o **Startup Visa Portugal** (programa certificado pelo IAPMEI que concede autorização de residência a fundadores de projetos inovadores acolhidos em incubadoras credenciadas), o **Visto D8 para Trabalho Remoto e Nômades Digitais**</t>
  </si>
  <si>
    <t xml:space="preserve">O corpo agora cobre o Startup Visa (IAPMEI e incubadora), o D8 (quatro salários mínimos) e a rota CPLP com o fim da manifestação de interesse em junho de 2024 e a Lei de Estrangeiros de 2025. Tudo cabe num parágrafo só, sem data para Startup Visa e D8.</t>
  </si>
  <si>
    <t xml:space="preserve">FC-r2v9-trib-010</t>
  </si>
  <si>
    <t xml:space="preserve">com cerca de nove mil cento e vinte euros anuais para single, mais para família. Não é ideal para fundador ativo, porque requer não-trabalho em Portugal.</t>
  </si>
  <si>
    <t xml:space="preserve">9.120 euros é o salário mínimo de 2023 vezes 12. Em 2026 o piso deve passar de 11 mil euros. O D7 não proíbe trabalhar. E a frase contradiz 3812, que indica o D7 para fundador.</t>
  </si>
  <si>
    <t xml:space="preserve">O D7 exige meios de subsistência de 100% do salário mínimo português para o requerente (920 euros por mês em 2026, 11.040 por ano), mais 50% por adulto e 30% por filho. Titular de autorização de residência pode trabalhar (Lei 23/2007, art. 83.º, n.º 1, b e c).</t>
  </si>
  <si>
    <t xml:space="preserve">equivalente a pelo menos um salário mínimo português mensal (acima de 11 mil euros anuais nos pisos de 2025/2026), acrescido de 50% para o cônjuge e 30% por dependente</t>
  </si>
  <si>
    <t xml:space="preserve">Saíram os 9.120 euros e a ideia de que o D7 proíbe trabalhar. O D7 agora aparece como visto de renda passiva, como na l. 2267, sem contradição. Detalhe: o piso de 2025 (870 euros) dá menos de 11 mil por ano, então o valor citado vale para 2026.</t>
  </si>
  <si>
    <t xml:space="preserve">FC-r2v9-juri-008</t>
  </si>
  <si>
    <t xml:space="preserve">O **D3 (Highly Qualified Workers ou Tech Visa)** é para profissionais qualificados em tech. Requer oferta de empresa certificada (há lista de empresas elegíveis).</t>
  </si>
  <si>
    <t xml:space="preserve">Mistura o visto D3 com o programa Tech Visa. O D3 pede contrato qualificado em qualquer setor. A certificação da empresa é exigência só do Tech Visa.</t>
  </si>
  <si>
    <t xml:space="preserve">O D3 é o visto para atividade altamente qualificada. O Tech Visa é programa do IAPMEI que certifica a empresa contratante, com sede ou estabelecimento em Portugal e sem restrição a tecnologia, para agilizar esse visto.</t>
  </si>
  <si>
    <t xml:space="preserve">destina-se a profissionais com contrato de trabalho ou promessa de contrato altamente qualificado em qualquer setor</t>
  </si>
  <si>
    <t xml:space="preserve">O D3 e o Tech Visa agora estão separados: o D3 vale para contrato qualificado em qualquer setor e a certificação da empresa pelo IAPMEI é do programa Tech Visa.</t>
  </si>
  <si>
    <t xml:space="preserve">FC-r2v9-fina-007</t>
  </si>
  <si>
    <t xml:space="preserve">Tipicamente quinhentos mil euros ou mais. Adequado para fundador com patrimônio. Cinco anos para citizenship.</t>
  </si>
  <si>
    <t xml:space="preserve">A reforma da Lei da Nacionalidade aprovada em 2025 ampliou o prazo de residência (10 anos, 7 para CPLP) e mudou a contagem. "Cinco anos" pode estar vencido em 2026, aqui e em 3971.</t>
  </si>
  <si>
    <t xml:space="preserve">A Lei da Nacionalidade revista, publicada no Diário da República em 18 de maio de 2026, exige 10 anos de residência legal, ou 7 para cidadãos da UE e da CPLP, contados da emissão do primeiro título de residência. Para o brasileiro com Golden Visa a conta é de 7 anos, não 5.</t>
  </si>
  <si>
    <t xml:space="preserve">o prazo de residência legal para pedir a cidadania passou a ser de sete anos para cidadãos de países da CPLP (como o Brasil) e da União Europeia, e de dez anos para os demais, contados da emissão do primeiro título de residência</t>
  </si>
  <si>
    <t xml:space="preserve">Vol. 9, l. 2418</t>
  </si>
  <si>
    <t xml:space="preserve">O bloco do Golden Visa agora traz a lei de 18 de maio de 2026: sete anos para CPLP, contados do primeiro título. Continua nas vantagens de Portugal (l. 2418) 'o passaporte UE via citizenship em cinco anos ou mais'.</t>
  </si>
  <si>
    <t xml:space="preserve">FC-r2v9-caso-030</t>
  </si>
  <si>
    <t xml:space="preserve">As desvantagens são o mercado pequeno se Portugal for o destino em si (quinze milhões de pessoas, parcela pequena de compra corporativa relevante)</t>
  </si>
  <si>
    <t xml:space="preserve">Portugal tem cerca de 10,6 milhões de habitantes, não quinze milhões.</t>
  </si>
  <si>
    <t xml:space="preserve">Portugal tinha 11.424.031 residentes em 31/12/2025, segundo o INE, em dado divulgado em junho de 2026. Os 10,6 milhões sugeridos pelo revisor também estão desatualizados.</t>
  </si>
  <si>
    <t xml:space="preserve">A população agora é a do INE para o fim de 2025, como no fato checado. Não achei outra menção à população de Portugal no livro.</t>
  </si>
  <si>
    <t xml:space="preserve">FC-r2v9-fina-008</t>
  </si>
  <si>
    <t xml:space="preserve">É uma das opções mais diretas, porque vira PR direto sem precisar de visto temporário primeiro. Timeline de doze a vinte e quatro meses.</t>
  </si>
  <si>
    <t xml:space="preserve">Desde 2024 há cota de 10 pedidos por organização designada e fila de anos. Há notícia de fim das novas inscrições no fim de 2025 (verificar). 12 a 24 meses é irreal.</t>
  </si>
  <si>
    <t xml:space="preserve">O Start-up Visa fechou para novos pedidos em 31 de dezembro de 2025. Só quem tinha certificado de compromisso emitido em 2025 pôde pedir residência permanente até 30 de junho de 2026, e o piloto substituto não tinha regras divulgadas em junho de 2026.</t>
  </si>
  <si>
    <t xml:space="preserve">o governo canadense (IRCC) encerrou o recebimento de novos pedidos do Start-up Visa em 31 de dezembro de 2025 (aceitando até 30 de junho de 2026 apenas quem já detinha certificado emitido em 2025)</t>
  </si>
  <si>
    <t xml:space="preserve">Saiu o prazo de 12 a 24 meses. Entraram a cota de dez endossos de 2024, o fim dos novos pedidos em 31/12/2025 e a janela até 30/6/2026 para certificados de 2025. Não há outra menção ao programa no livro.</t>
  </si>
  <si>
    <t xml:space="preserve">FC-r2v9-trib-011</t>
  </si>
  <si>
    <t xml:space="preserve">O imposto de saída (Exit Tax) incide sobre ganho de capital em ativos detidos até a saída fiscal. A tributação é de quinze por cento</t>
  </si>
  <si>
    <t xml:space="preserve">O Brasil não tributa ganho latente na saída da pessoa física. Não há exit tax de 15% a 22,5% parcelado em seis anos. O erro se espalha (3899, 3910, 3912, 4019, 4032, 4068, 4080) e volta em 6727.</t>
  </si>
  <si>
    <t xml:space="preserve">O Brasil não tributa ganho latente na saída definitiva da pessoa física. Quem sai entrega a Declaração de Saída Definitiva com rendimentos até a véspera da saída (RIR/2018, art. 14), e o ganho sobre bem situado no Brasil é tributado quando realizado, como não residente.</t>
  </si>
  <si>
    <t xml:space="preserve">o Brasil **não cobra imposto de saída (*exit tax*) sobre ganho de capital latente (não realizado)** na saída definitiva da pessoa física</t>
  </si>
  <si>
    <t xml:space="preserve">Vol. 9, l. 2365, Vol. 9, l. 2467, Vol. 9, l. 2522, Vol. 9, l. 4880</t>
  </si>
  <si>
    <t xml:space="preserve">A l. 2462 nega o exit tax brasileiro e cita a DSDP, mas guarda do texto antigo 'Pode ser pago ao longo de seis anos com garantia'. O alerta da l. 2467 e as l. 2365 e 2522 ainda tratam exit tax como imposto brasileiro, e a l. 4880 manda recolher imposto sobre a valorização na saída.</t>
  </si>
  <si>
    <t xml:space="preserve">FC-r2v9-fina-009</t>
  </si>
  <si>
    <t xml:space="preserve">O RNH (Regime de Residente Não-Habitual) oferece dez anos de benefícios fiscais para novos residentes.</t>
  </si>
  <si>
    <t xml:space="preserve">O RNH fechou para novos inscritos em 2024 e deu lugar ao IFICI, mais restrito. O trecho trata o regime de três jeitos (3812, 3971, 4028) e em 4221 aplica a uma holding um regime de pessoa física.</t>
  </si>
  <si>
    <t xml:space="preserve">O RNH fechou para novos inscritos a partir de 2024 e deu lugar ao IFICI (art. 58.º-A do EBF): 20% sobre rendimentos das categorias A e B de atividades elegíveis por 10 anos, com isenção em regra da renda estrangeira, para quem não foi residente nos cinco anos anteriores.</t>
  </si>
  <si>
    <t xml:space="preserve">que substituiu o antigo RNH (encerrado para novos contribuintes em 2024), concede por dez anos alíquota fixa de 20% de IRS sobre rendimentos do trabalho ou profissionais</t>
  </si>
  <si>
    <t xml:space="preserve">O RNH aparece fechado em 2024 e trocado pelo IFICI nas l. 2267, 2418 e 2475 e no Cap. 17 (l. 4886). A holding portuguesa com RNH do Cap. 7 virou holding com participation exemption (l. 2664). Não sobrou RNH aberto a novos residentes no livro.</t>
  </si>
  <si>
    <t xml:space="preserve">FC-r2v9-juri-001</t>
  </si>
  <si>
    <t xml:space="preserve">Nos EUA, cônjuge de O-1 recebe O-3 e pode trabalhar em alguns casos. Os O-3 dependentes tradicionalmente não trabalhavam, mas mudanças recentes permitem em alguns casos.</t>
  </si>
  <si>
    <t xml:space="preserve">O-3 não autoriza trabalho. Quem trabalha é o cônjuge de L-1 (L-2), autorizado pelo próprio status desde 2022. O título de 4034 promete "L-2 vs. O-3" e o corpo omite o L-2.</t>
  </si>
  <si>
    <t xml:space="preserve">O cônjuge de titular de O-1 recebe O-3 e não pode trabalhar nos EUA, só estudar. O cônjuge de L-1 recebe L-2 e trabalha pelo próprio status, com I-94 marcado L-2S desde 30/1/2022.</t>
  </si>
  <si>
    <t xml:space="preserve">Nos EUA, o cônjuge de titular de O-1 recebe o visto O-3, que **não autoriza trabalhar no país** (apenas estudar)</t>
  </si>
  <si>
    <t xml:space="preserve">O O-3 agora não autoriza trabalho e o L-2 trabalha pelo próprio status desde janeiro de 2022, o que cumpre o título L-2 vs. O-3 da seção.</t>
  </si>
  <si>
    <t xml:space="preserve">FC-r2v9-juri-009</t>
  </si>
  <si>
    <t xml:space="preserve">e gerenciar funcionários locais recebendo salário de entidade americana (que exige visto de trabalho)?</t>
  </si>
  <si>
    <t xml:space="preserve">O B1 proíbe trabalho produtivo nos EUA mesmo com salário pago do Brasil. Do jeito que está, o leitor entende que gerir o time americano com salário brasileiro é permitido.</t>
  </si>
  <si>
    <t xml:space="preserve">O B-1 não serve para quem vai trabalhar nos EUA e não cobre trabalho qualificado ou não qualificado, qualquer que seja a fonte do pagamento. Além disso, o visitante não pode receber salário de fonte americana.</t>
  </si>
  <si>
    <t xml:space="preserve">atividade que exige visto de trabalho (como O-1 ou L-1) mesmo que toda a sua remuneração continue sendo paga apenas pela empresa brasileira</t>
  </si>
  <si>
    <t xml:space="preserve">A pergunta agora diz que gerir equipe nos EUA exige visto de trabalho mesmo com salário pago pela empresa brasileira. A l. 2363 limita o B-1 a reuniões, conferências e negociação sem remuneração local.</t>
  </si>
  <si>
    <t xml:space="preserve">FC-r2v9-fina-010</t>
  </si>
  <si>
    <t xml:space="preserve">Contas em USD no Brasil (CC 4.373) servem para operações em USD que não saem do Brasil, sob regulamentação BCB específica.</t>
  </si>
  <si>
    <t xml:space="preserve">A Resolução CMN 4.373 tratava de investidor estrangeiro no mercado financeiro, não de conta em dólar, e foi substituída. O capítulo ignora a nova lei cambial (Lei 14.286/2021) e suas resoluções.</t>
  </si>
  <si>
    <t xml:space="preserve">A Resolução CMN 4.373 regulava o investidor não residente nos mercados financeiro e de capitais e foi revogada pela Resolução Conjunta BCB/CVM 13/2024 a partir de 1º de janeiro de 2025. Conta em moeda estrangeira no país é regulada pelo BCB com base na Lei 14.286/2021 e, desde 1º de outubro de 2026 (Resolução BCB 575/2026), pode ser aberta por exportadores de bens, empresas com dívida externa e empresas com sócio estrangeiro, com movimentação restrita.</t>
  </si>
  <si>
    <t xml:space="preserve">Contas em moeda estrangeira mantidas no Brasil têm uso restrito e são reguladas pelo Banco Central sob o Marco Legal do Câmbio (Lei 14.286/2021, Resoluções BCB 277/2022 e 575/2026</t>
  </si>
  <si>
    <t xml:space="preserve">Saiu a CMN 4.373 como base da conta em dólar. A conta em moeda estrangeira agora segue a Lei 14.286/2021 e a Resolução BCB 575/2026, com os casos admitidos, e a 4.373 aparece substituída pela Resolução Conjunta BCB/CVM 13/2024.</t>
  </si>
  <si>
    <t xml:space="preserve">FC-r2v9-caso-019</t>
  </si>
  <si>
    <t xml:space="preserve">O compliance de transfer pricing no Brasil é regido pela Lei 9.430/96 e sucessoras. O Brasil aderiu às guidelines OECD BEPS via Lei 14.596/2023.</t>
  </si>
  <si>
    <t xml:space="preserve">A Lei 14.596/2023 revogou as regras de preço de transferência da Lei 9.430/96 a partir de 2024 e adotou o princípio da OCDE, não "as guidelines BEPS". O tema repete o Cap. 5 (3800).</t>
  </si>
  <si>
    <t xml:space="preserve">Desde 1º/1/2024 vale a Lei 14.596/2023, que revogou os arts. 18 a 23 e o § 2º do art. 24 da Lei 9.430/96 e adotou o princípio arm's length, alinhado à OCDE. A IN RFB 2.161/2023 regulamenta. Havia opção para 2023.</t>
  </si>
  <si>
    <t xml:space="preserve">Desde 1º de janeiro de 2024, o compliance de preços de transferência (*transfer pricing*) no Brasil é regido pela Lei 14.596/2023 e regulamentado pela IN RFB 2.161/2023, que revogaram as antigas margens fixas da Lei 9.430/1996</t>
  </si>
  <si>
    <t xml:space="preserve">A regra está certa: Lei 14.596/2023 desde 2024, IN RFB 2.161/2023 e arm's length da OCDE. Continua o rótulo BEPS no mesmo capítulo: o alerta da l. 2643 diz que transfer pricing segue 'regras BEPS' e o checklist (l. 2693) pergunta por 'Compliance BEPS'.</t>
  </si>
  <si>
    <t xml:space="preserve">FC-r2v9-trib-012</t>
  </si>
  <si>
    <t xml:space="preserve">No Brasil, dividendo não é tributado desde 1996. Essa norma está em revisão política e se mantém até abril de 2026.</t>
  </si>
  <si>
    <t xml:space="preserve">Desde jan/2026 vale a Lei 15.270/2025 (conferir número): retenção de 10% sobre dividendos acima de R$ 50 mil por mês e sobre dividendos remetidos ao exterior. Contradiz o Vol. 5 (5:2341).</t>
  </si>
  <si>
    <t xml:space="preserve">Desde 1/1/2026 (Lei 15.270/2025), lucros e dividendos remetidos ao exterior têm IR na fonte de 10% (Lei 9.249, art. 10, § 4º), com exceções. Os pagos a pessoa física residente acima de R$ 50 mil por mês de uma mesma empresa têm retenção de 10%.</t>
  </si>
  <si>
    <t xml:space="preserve">Desde 1º de janeiro de 2026, com a entrada em vigor da Lei 15.270/2025 (que alterou o art. 10 da Lei 9.249/1995), a remessa de lucros e dividendos do Brasil para investidor ou holding no exterior passou a sofrer retenção de 10% de IRRF</t>
  </si>
  <si>
    <t xml:space="preserve">Agora cita a Lei 15.270/2025: 10% na remessa ao exterior e 10% acima de R$ 50 mil por mês para pessoa física, desde 1/1/2026. Não achei no livro outra afirmação de que dividendo segue isento até abril de 2026.</t>
  </si>
  <si>
    <t xml:space="preserve">FC-r2v9-trib-013</t>
  </si>
  <si>
    <t xml:space="preserve">Quando distribuído como dividendo para holding brasileira, é tributado novamente por CFC rules brasileiras.</t>
  </si>
  <si>
    <t xml:space="preserve">Pela Lei 12.973/2014, o lucro da controlada no exterior entra no IRPJ e na CSLL da controladora em 31/12, distribuído ou não, com crédito do imposto pago lá fora. Não há segunda tributação.</t>
  </si>
  <si>
    <t xml:space="preserve">Pela Lei 12.973/2014, art. 77, o lucro da controlada no exterior entra no lucro real e na base da CSLL da controladora brasileira no período em que é apurado, distribuído ou não, com dedução do imposto pago lá fora. A tributação brasileira não espera a distribuição.</t>
  </si>
  <si>
    <t xml:space="preserve">o lucro da controlada no exterior é adicionado automaticamente à base do IRPJ e da CSLL da holding brasileira em 31 de dezembro do ano em que foi apurado, independentemente de distribuição</t>
  </si>
  <si>
    <t xml:space="preserve">Agora segue o art. 77 da Lei 12.973/2014: tributação em 31 de dezembro, distribuído ou não, com crédito do imposto pago lá fora e sem nova tributação quando o dividendo chega.</t>
  </si>
  <si>
    <t xml:space="preserve">AM-09-30</t>
  </si>
  <si>
    <t xml:space="preserve">Tesouraria Corporativa e Administração Financeira (Fernando Motta Fortuna) para contexto brasileiro.</t>
  </si>
  <si>
    <t xml:space="preserve">Não se conhece livro com esse título e autor. O Fortuna conhecido é Eduardo Fortuna, de "Mercado Financeiro: Produtos e Serviços". Parece atribuição inventada, repetida em 4442.</t>
  </si>
  <si>
    <t xml:space="preserve">*Mercado Financeiro: Produtos e Serviços* (Eduardo Fortuna) para o funcionamento dos instrumentos bancários brasileiros</t>
  </si>
  <si>
    <t xml:space="preserve">Vol. 9, l. 2875</t>
  </si>
  <si>
    <t xml:space="preserve">A nota de abertura trocou a obra pela de Eduardo Fortuna. A nota de validade repetida no fim do capítulo (l. 2875) ainda cita Tesouraria Corporativa e Administração Financeira, de Fernando Motta Fortuna.</t>
  </si>
  <si>
    <t xml:space="preserve">AM-09-17</t>
  </si>
  <si>
    <t xml:space="preserve">spread em aplicação (CDB DI a cento e dois por cento contra noventa e oito por cento, em cem milhões de reais é quatro milhões por ano de diferença)</t>
  </si>
  <si>
    <t xml:space="preserve">Conta errada: 4 pontos de CDI, com CDI de 12% a 15% (a faixa que o capítulo usa em 4375), dão 0,5% a 0,6% ao ano, R$ 480 mil a R$ 600 mil em R$ 100 mi, não R$ 4 mi.</t>
  </si>
  <si>
    <t xml:space="preserve">com CDI perto de 15% ao ano, são 0,60% ao ano de diferença, ou R$ 600 mil por ano em um caixa de R$ 100 milhões</t>
  </si>
  <si>
    <t xml:space="preserve">A conta agora fecha: 4 pontos do CDI a 15% dão 0,6% ao ano, R$ 600 mil em R$ 100 mi. O alerta vizinho (l. 2806) também fecha: 6 pontos dão 0,9%, cerca de R$ 900 mil.</t>
  </si>
  <si>
    <t xml:space="preserve">FC-r2v9-trib-014</t>
  </si>
  <si>
    <t xml:space="preserve">Pagamento de cem mil dólares pode custar cento e quatro a cento e dez mil com tributação mal planejada.</t>
  </si>
  <si>
    <t xml:space="preserve">Subestima. Importar serviço soma IRRF (15% ou 25%), CIDE de 10%, PIS/Cofins-Importação e ISS, além do IOF. Com reajuste do valor líquido pode passar de 40%. O IOF citado mudou em 2025.</t>
  </si>
  <si>
    <t xml:space="preserve">Só o IOF-câmbio de 3,5% (Decreto 12.499/2025, alíquota residual que pega serviços), a CIDE de 10% sobre serviço técnico e royalties (Lei 10.168) e o PIS/Cofins-Importação de 9,25% (Lei 10.865) somam mais de 22% sobre US$ 100 mil, antes do IRRF de 15% ou 25% e do ISS.</t>
  </si>
  <si>
    <t xml:space="preserve">pode elevar o custo total em mais de 40% quando o contrato exige valor líquido (*gross-up*), fazendo uma fatura de US$ 100 mil custar mais de US$ 140 mil</t>
  </si>
  <si>
    <t xml:space="preserve">Agora soma IRRF, CIDE, PIS/Cofins-Importação, ISS e IOF de 3,5% (Decreto 12.499/2025) e passa de 40% com gross-up. O IOF citado já é o de 2025. Não achei a faixa de 104 a 110 mil em outro ponto.</t>
  </si>
  <si>
    <t xml:space="preserve">FC-r2v9-fina-011</t>
  </si>
  <si>
    <t xml:space="preserve">os contratos de aporte de capital (RDE-IED / SCE-IED no Banco Central) ou de prestação de serviços intercompany já estão registrados e testados para transferir fundos em 24 horas</t>
  </si>
  <si>
    <t xml:space="preserve">O RDE-IED foi substituído pelo SCE-IED. No marco cambial atual, a declaração de investimento é posterior ao ingresso e não é requisito para fechar câmbio em 24 horas.</t>
  </si>
  <si>
    <t xml:space="preserve">O SCE-IED substituiu o RDE-IED com a Resolução BCB 278/2022, em vigor desde 31 de dezembro de 2022. A declaração de IED é posterior ao evento e parte dela vem do Sistema Câmbio, então não há registro prévio a testar para fechar o câmbio.</t>
  </si>
  <si>
    <t xml:space="preserve">cumprir as declarações posteriores no sistema SCE-IED do Banco Central (que substituiu o antigo RDE-IED pela Resolução BCB 278/2022)</t>
  </si>
  <si>
    <t xml:space="preserve">O RDE-IED aparece substituído pelo SCE-IED, e a declaração agora vem depois da remessa, sem registro prévio a testar. Resta na l. 2834 a menção 'RDE/SCE-IED', sem erro de regra.</t>
  </si>
  <si>
    <t xml:space="preserve">AM-09-22</t>
  </si>
  <si>
    <t xml:space="preserve">São 4h12 da madrugada de uma segunda-feira quando o celular de Henrique toca na cabeceira da cama em Curitiba.</t>
  </si>
  <si>
    <t xml:space="preserve">Henrique some depois do primeiro parágrafo. O capítulo recomeça com 'Toda empresa enfrenta...' (4498) e com a definição de BCP (4510), a abertura de manual que a edição prometeu evitar.</t>
  </si>
  <si>
    <t xml:space="preserve">Quando o painel de telemetria das 42 cooperativas apagou às 4h12 da manhã, Henrique descobriu na prática o que faltava ter construído em tempo de paz</t>
  </si>
  <si>
    <t xml:space="preserve">A abertura de manual saiu e o capítulo entra pelo que Henrique não tinha pronto (l. 2921). Continua: ele não volta na Sala de Guerra (l. 2975), não há Parte 3 com o post-mortem do caso e só reaparece no fecho padrão (l. 3297). As l. 2917 e 3003 remetem a um Cap. 10 de comunicação, hoje layoffs.</t>
  </si>
  <si>
    <t xml:space="preserve">FC-r2v9-fina-012</t>
  </si>
  <si>
    <t xml:space="preserve">notificar ANPD (LGPD exige comunicação em prazo razoável) e titulares afetados</t>
  </si>
  <si>
    <t xml:space="preserve">Desatualizado. A Resolução CD/ANPD 15/2024 fixou três dias úteis para comunicar ANPD e titulares. O Cap. 10 (4793) diz 72 horas e o Vol. 8 (linha 4784) diz três dias úteis.</t>
  </si>
  <si>
    <t xml:space="preserve">A LGPD fala em prazo razoável, mas a Resolução CD/ANPD 15/2024 fixou três dias úteis para comunicar a ANPD e os titulares, contados de quando o controlador sabe que o incidente afetou dados pessoais.</t>
  </si>
  <si>
    <t xml:space="preserve">notificar a ANPD e os titulares afetados em até **três dias úteis** contados da ciência de que o incidente afetou dados pessoais (prazo fixado pela Resolução CD/ANPD 15/2024, contado em dobro para agentes de pequeno porte)</t>
  </si>
  <si>
    <t xml:space="preserve">Vol. 8, l. 1837</t>
  </si>
  <si>
    <t xml:space="preserve">Agora são três dias úteis pela Resolução CD/ANPD 15/2024, em dobro para pequeno porte, e o bloco de 72 horas do antigo Cap. 10 saiu. A tabela LGPD x GDPR do Vol. 8 (l. 1837) ainda dá à LGPD 'prazo razoável', com orientação de 72h.</t>
  </si>
  <si>
    <t xml:space="preserve">FC-r2v9-juri-002</t>
  </si>
  <si>
    <t xml:space="preserve">Nunca anuncie sem tudo decidido, porque fofoca interna destrói moral. Comunicação em dia único, presencialmente sempre que possível.</t>
  </si>
  <si>
    <t xml:space="preserve">Roteiro de demissão em massa sem a etapa sindical. Pelo Tema 638 do STF, a intervenção sindical prévia é obrigatória. 'Nunca anuncie sem tudo decidido' leva o leitor a pular essa etapa.</t>
  </si>
  <si>
    <t xml:space="preserve">Pelo Tema 638 do STF, a dispensa em massa exige intervenção sindical prévia, que não se confunde com autorização do sindicato nem com acordo coletivo. A exigência vale para dispensas após 14/6/2022.</t>
  </si>
  <si>
    <t xml:space="preserve">Antes de efetivar uma dispensa coletiva, cumpra a exigência obrigatória de intervenção sindical prévia fixada pelo STF no Tema 638 (que impõe diálogo prévio com o sindicato da categoria, sem exigir autorização sindical nem acordo coletivo).</t>
  </si>
  <si>
    <t xml:space="preserve">O roteiro agora exige a intervenção sindical prévia do Tema 638 antes da dispensa, e o 'nunca anuncie' vale para o anúncio interno com o plano fechado. O capítulo de layoffs cita o Tema 638 nas l. 3328, 3386 e 3462.</t>
  </si>
  <si>
    <t xml:space="preserve">AM-09-13</t>
  </si>
  <si>
    <t xml:space="preserve">O próprio influenciador que fizera a denúncia publicou duas horas depois um vídeo elogiando a transparência e a velocidade da médica.</t>
  </si>
  <si>
    <t xml:space="preserve">Camila é cirurgiã-dentista na bíblia. O texto diz 'equipe médica' e 'a médica'. 'Clínica parceira' também não bate com a rede de franquias dela nos Vol. 5 a 9.</t>
  </si>
  <si>
    <t xml:space="preserve">A cena de abertura do antigo Cap. 10 (vazamento na clínica parceira, influenciador e 'a médica') saiu na fusão com o Cap. 9. Busquei influenciador, noventa pacientes, clínica parceira e Camila com crise no livro todo. Camila segue dentista no Vol. 9 (l. 1780).</t>
  </si>
  <si>
    <t xml:space="preserve">FC-r2v9-fina-013</t>
  </si>
  <si>
    <t xml:space="preserve">- A ANPD deve ser notificada em até 72 horas após a ciência do incidente que possa acarretar risco ou dano relevante aos titulares</t>
  </si>
  <si>
    <t xml:space="preserve">72 horas é a regra do GDPR europeu. A Resolução CD/ANPD 15/2024 fixa três dias úteis para ANPD e titulares (4794 ainda diz 'prazo razoável'). Contradiz 4582 e o Vol. 8.</t>
  </si>
  <si>
    <t xml:space="preserve">Setenta e duas horas é a regra do GDPR. No Brasil a Resolução CD/ANPD 15/2024 dá três dias úteis para comunicar a ANPD (art. 6º) e os titulares (art. 9º), contados do conhecimento de que o incidente afetou dados pessoais.</t>
  </si>
  <si>
    <t xml:space="preserve">Vol. 8, l. 1837, Vol. 8, l. 4637, Vol. 8, l. 4662, Vol. 8, l. 4675</t>
  </si>
  <si>
    <t xml:space="preserve">O bloco 3.1 do antigo Cap. 10, com as 72 horas, saiu na fusão, e o Vol. 9 só traz três dias úteis (l. 3007). O erro segue no Vol. 8: título 'notificação obrigatória em 72 horas' (l. 4637), protocolo e alerta com 72 horas (l. 4662 e 4675) e tabela (l. 1837), contra o texto da l. 4639.</t>
  </si>
  <si>
    <t xml:space="preserve">FC-r2v9-juri-016</t>
  </si>
  <si>
    <t xml:space="preserve">A imprensa especializada em tecnologia monitora o ANPD e vazamentos em fóruns como HaveIBeenPwned.</t>
  </si>
  <si>
    <t xml:space="preserve">'O ANPD' (é 'a' Autoridade). HaveIBeenPwned é serviço de consulta de vazamentos, não fórum. 'Você provavelmente não saberá do incidente antes do jornalista' é afirmação sem base.</t>
  </si>
  <si>
    <t xml:space="preserve">Have I Been Pwned é serviço gratuito de consulta de vazamentos criado por Troy Hunt, não fórum. A sigla é feminina, a ANPD, hoje Agência Nacional de Proteção de Dados (MP 1.317/2025 e Lei 15.352/2026).</t>
  </si>
  <si>
    <t xml:space="preserve">A frase sobre 'o ANPD' e o HaveIBeenPwned saiu com o bloco 3.1 do antigo Cap. 10. Não há mais 'o ANPD' nem Pwned no livro. À parte, o nome varia: Autoridade no Vol. 5 (l. 5011) e no Vol. 8 (l. 383 e 3623), Agência no Vol. 8 (l. 3782) e no Vol. 10.</t>
  </si>
  <si>
    <t xml:space="preserve">AM-09-02</t>
  </si>
  <si>
    <t xml:space="preserve">□ Publicar comunicado provisório no site</t>
  </si>
  <si>
    <t xml:space="preserve">O checklist publica no site antes de avisar o time e deixa clientes e conselho para 'as primeiras 4 horas', contra a ordem das seções 5 e 6 (time, clientes, investidores, público) e contra 4910.</t>
  </si>
  <si>
    <t xml:space="preserve">**em até 60 minutos**, a contenção técnica inicial está ativa e o primeiro comunicado provisório (interno e para clientes afetados) foi disparado</t>
  </si>
  <si>
    <t xml:space="preserve">O checklist que publicava no site antes de avisar o time saiu. A régua (l. 2977) põe o provisório interno e para clientes na primeira hora, e o checklist de resposta (l. 3287) diz interna antes da externa, como o mapa (l. 3179). As seções herdadas ficaram numeradas 2, 4, 5, 6 e 7.</t>
  </si>
  <si>
    <t xml:space="preserve">FC-r2v9-juri-010</t>
  </si>
  <si>
    <t xml:space="preserve">### Direito do Trabalho no Layoff Brasileiro: Tese do STF sobre Dispensa Coletiva (Tema 638), Estabilidades e Verbas em 10 Dias</t>
  </si>
  <si>
    <t xml:space="preserve">O título é o único lugar da coleção com 'Tema 638'. O corpo e os checklists (5284-5294) não falam da intervenção sindical prévia que o STF exige na dispensa em massa. 5146 fala em 'certo tamanho'.</t>
  </si>
  <si>
    <t xml:space="preserve">O título cita corretamente o Tema 638, mas o corpo não traz a tese: na dispensa em massa, o sindicato deve ser chamado antes, sem que isso seja pedido de autorização ou acordo coletivo.</t>
  </si>
  <si>
    <t xml:space="preserve">O título explicita a tese, e o aviso (l. 3328) e a Etapa 2 do checklist (l. 3463) trazem a intervenção sindical prévia sem autorização. Saiu o certo tamanho. À parte: Vol. 1 (l. 5865) e Vol. 7 (l. 4759) remetem ao Cap. 11 do Vol. 9, mas o layoff agora é o Cap. 10.</t>
  </si>
  <si>
    <t xml:space="preserve">FC-r2v9-trib-015</t>
  </si>
  <si>
    <t xml:space="preserve">Homologação: para contratos acima de um ano, homologação (sindicato ou MTE) é recomendada.</t>
  </si>
  <si>
    <t xml:space="preserve">Regra revogada: a Lei 13.467/2017 acabou com a homologação obrigatória para contratos de mais de um ano. Hoje ela só ocorre se a convenção coletiva exigir.</t>
  </si>
  <si>
    <t xml:space="preserve">A Reforma Trabalhista (Lei 13.467/2017) revogou o § 1º do art. 477 da CLT, que exigia homologação para contrato de mais de um ano. Hoje não há exigência legal de homologação, e as verbas são pagas em até 10 dias do término (art. 477, § 6º).</t>
  </si>
  <si>
    <t xml:space="preserve">Homologação: desde a Reforma Trabalhista de 2017 (Lei 13.467, que revogou a exigência legal após um ano de casa), a chancela do sindicato ou do Ministério do Trabalho deixou de ser obrigatória, aplicando-se apenas quando imposta pela convenção</t>
  </si>
  <si>
    <t xml:space="preserve">A homologação agora aparece como não obrigatória desde a Lei 13.467, salvo exigência da convenção coletiva, e o prazo de 10 dias vale para qualquer modalidade. O Vol. 8 (l. 2576) diz o mesmo. Não achei a regra antiga em outro ponto do livro.</t>
  </si>
  <si>
    <t xml:space="preserve">FC-r2v9-trib-016</t>
  </si>
  <si>
    <t xml:space="preserve">Reduzir jornada (redução proporcional de horas e salário). Férias coletivas enquanto reestrutura.</t>
  </si>
  <si>
    <t xml:space="preserve">Reduzir salário e jornada exige acordo ou convenção coletiva (CF, art. 7º, VI), com garantia de emprego no período (CLT, art. 611-A, § 3º). Férias coletivas pedem aviso de 15 dias (art. 139).</t>
  </si>
  <si>
    <t xml:space="preserve">Reduzir salário exige convenção ou acordo coletivo (CF, art. 7º, VI), com proteção contra dispensa imotivada na vigência (CLT, art. 611-A, § 3º). Férias coletivas pedem aviso ao MTE com 15 dias de antecedência (CLT, art. 139, § 2º), dispensado para ME e EPP.</t>
  </si>
  <si>
    <t xml:space="preserve">Reduzir jornada e salário mediante acordo ou convenção coletiva com o sindicato (CF, art. 7º, VI), hipótese que confere garantia provisória contra dispensa imotivada durante a vigência do ajuste (CLT, art. 611-A, § 3º). Conceder férias coletivas</t>
  </si>
  <si>
    <t xml:space="preserve">Reduzir jornada e salário agora exige acordo ou convenção (CF, art. 7º, VI), com a garantia do art. 611-A, § 3º, e as férias coletivas pedem aviso de 15 dias ao MTE e ao sindicato. Continua no mesmo parágrafo a redução voluntária de salários de seniores, sem a ressalva da negociação coletiva.</t>
  </si>
  <si>
    <t xml:space="preserve">FC-r2v9-juri-011</t>
  </si>
  <si>
    <t xml:space="preserve">Encerramento ordenado quando não há perspectiva de continuação e não há dívida que justifique a complexidade da recuperação judicial. Coberta em detalhe na seção 4.</t>
  </si>
  <si>
    <t xml:space="preserve">Falta a falência. Se o passivo supera o ativo, a liquidação voluntária não fecha e o liquidante deve confessar a falência (CC, art. 1.103, VII, e Lei 11.101, art. 105). A matriz (5416) também omite.</t>
  </si>
  <si>
    <t xml:space="preserve">Se a empresa em crise não atende aos requisitos da recuperação, o devedor deve pedir a própria falência (Lei 11.101, art. 105). Desde a Lei 14.112, as obrigações do falido se extinguem 3 anos após a decretação da falência (art. 158, V).</t>
  </si>
  <si>
    <t xml:space="preserve">se o passivo superar o ativo e a empresa for inviável para recuperação judicial, a liquidação voluntária não se sustenta e a lei impõe o pedido de autofalência (CC, art. 1.103, VII, e Lei 11.101/2005, art. 105), regime no qual a reforma da Lei</t>
  </si>
  <si>
    <t xml:space="preserve">O parágrafo agora traz a autofalência quando o passivo supera o ativo (CC, art. 1.103, VII, e Lei 11.101, art. 105) e a extinção das obrigações em três anos (art. 158, V). A matriz de decisão (l. 3567 a 3578) e o checklist de opções (l. 3853) ainda não incluem a falência.</t>
  </si>
  <si>
    <t xml:space="preserve">FC-r2v9-juri-003</t>
  </si>
  <si>
    <t xml:space="preserve">### 3. Recuperação Judicial (Lei 11.101/2005 Reforma Lei 14.112/20): Quando Ela Salva uma Operação Viável e Quando É Inútil</t>
  </si>
  <si>
    <t xml:space="preserve">Cita a Lei 14.112 e ignora o que ela mudou: DIP (arts. 69-A a 69-F), plano dos credores, mediação prévia, parcelamento fiscal, ativo não circulante (art. 66). Falta o requisito de 2 anos (art. 48).</t>
  </si>
  <si>
    <t xml:space="preserve">A Lei 14.112/2020 criou o financiamento DIP (arts. 69-A a 69-F), o plano dos credores (art. 56, §§ 4º a 7º), a adesão em lugar da assembleia (art. 45-A), a conciliação e mediação (art. 20-A) e a extinção das obrigações do falido em 3 anos (art. 158, V). O art. 48 exige mais de 2 anos de atividade regular.</t>
  </si>
  <si>
    <t xml:space="preserve">Entraram os 2 anos do art. 48 (l. 3498 e 3846), a adesão do art. 45-A (l. 3610) e a extinção em três anos (l. 3565). O DIP só aparece no título, sem explicação no corpo. Faltam o plano dos credores, a mediação e o parcelamento fiscal, e a l. 3602 ainda fala em ativo permanente.</t>
  </si>
  <si>
    <t xml:space="preserve">FC-r2v9-fina-014</t>
  </si>
  <si>
    <t xml:space="preserve">tipicamente bancos (BNDES, bancos comerciais com crédito estruturado), debêntures, fornecedores com contratos de volume, e eventualmente adiantamentos de clientes.</t>
  </si>
  <si>
    <t xml:space="preserve">Muito crédito bancário fica fora da RJ (fiduciário e ACC, art. 49, §§ 3º e 4º), assim como o fisco. O aval do fundador segue cobrável (Súmula 581 do STJ). Mútuo conversível é dívida.</t>
  </si>
  <si>
    <t xml:space="preserve">A lista vale para crédito quirografário, mas boa parte da dívida bancária fica fora. O credor fiduciário não se sujeita à recuperação (art. 49, § 3º), as execuções fiscais seguem (art. 6º, § 7º-B) e o aval do sócio continua cobrável (Súmula 581 do STJ).</t>
  </si>
  <si>
    <t xml:space="preserve">A recuperação judicial faz sentido quando há dívida relevante com credores que podem ser incluídos no plano: tipicamente credores quirografários e sem trava extraconcursal, como fornecedores, debenturistas, investidores de mútuo conversível ainda</t>
  </si>
  <si>
    <t xml:space="preserve">A lista agora fala em quirografários e créditos sem trava e ressalva fiduciário e ACC (art. 49, §§ 3º e 4º), execuções fiscais (art. 6º, § 7º-B) e aval do sócio cobrável (Súmula 581). O mútuo conversível entra como dívida e o BNDES saiu. Não achei a lista antiga em outro volume.</t>
  </si>
  <si>
    <t xml:space="preserve">FC-r2v9-trib-017</t>
  </si>
  <si>
    <t xml:space="preserve">Para ser aprovado, precisa de maioria qualificada em cada classe de credores (trabalhistas, quirografários, com garantia real, ME e EPP).</t>
  </si>
  <si>
    <t xml:space="preserve">Impreciso. A assembleia só ocorre se houver objeção (art. 56). Trabalhistas e ME/EPP votam por cabeça, garantia real e quirografários por cabeça e valor (art. 45). Há cram down e adesão por escrito.</t>
  </si>
  <si>
    <t xml:space="preserve">Trabalhistas e ME/EPP votam por cabeça, e garantia real e quirografários por valor e por cabeça (Lei 11.101, art. 45). A assembleia só ocorre se houver objeção (arts. 55 e 56), cabe cram down (art. 58, § 1º) e, desde a Lei 14.112, a assembleia pode ser trocada por termo de adesão (art. 45-A).</t>
  </si>
  <si>
    <t xml:space="preserve">O plano é votado em Assembleia Geral de Credores. Apresentado no prazo improrrogável de 60 dias da decisão de processamento sob pena de convolação em falência (art. 53), o texto recebe aprovação tácita se não sofrer objeção (art. 55), pode ser</t>
  </si>
  <si>
    <t xml:space="preserve">Agora diz que sem objeção a aprovação é tácita (art. 55), que cabe adesão escrita (art. 45-A) e que, havendo objeção, trabalhistas e ME/EPP votam por cabeça e garantia real e quirografários por cabeça e valor, com cram down. A frase de abertura segue genérica, mas a seguinte a qualifica.</t>
  </si>
  <si>
    <t xml:space="preserve">FC-r2v9-fina-015</t>
  </si>
  <si>
    <t xml:space="preserve">A empresa sai da recuperação judicial com o mesmo passivo — renegociado, não eliminado. O instrumento compra tempo e proteção para reestruturar, não cancela dívidas.</t>
  </si>
  <si>
    <t xml:space="preserve">Deságio sobre os créditos é meio comum nos planos (art. 50), muitas vezes acima de 50%. 'Não perdão' e 'mesmo passivo' induzem a erro. 'e adicional de honorários' está truncado.</t>
  </si>
  <si>
    <t xml:space="preserve">O plano pode cortar dívida, não só alongar prazo. Deságio é prática comum, com média de 47,2% para credores com garantia real em levantamento do Observatório da Insolvência da ABJ citado em 2025, mas a recuperação não salva modelo inviável.</t>
  </si>
  <si>
    <t xml:space="preserve">&gt; A recuperação judicial permite alongar prazos e aplicar deságio relevante sobre as dívidas concursais (art. 50 da Lei 11.101/2005), mas não faz milagre operacional: compra tempo e proteção para reestruturar o passivo, sem consertar um produto sem</t>
  </si>
  <si>
    <t xml:space="preserve">O corpo agora admite deságio relevante (art. 50) e o mesmo passivo saiu. Mas o título do quadro (l. 3612) ainda diz que a recuperação negocia tempo, não perdão, o que contradiz o deságio. A frase dos honorários foi completada, mas ainda soa truncada (e adicional de honorários).</t>
  </si>
  <si>
    <t xml:space="preserve">FC-r2v9-trib-018</t>
  </si>
  <si>
    <t xml:space="preserve">- Regularização de débitos tributários ou parcelamento (o CNPJ com débito pode ser baixado com ressalva, mas o débito permanece).</t>
  </si>
  <si>
    <t xml:space="preserve">Omite o essencial: a baixa com débitos é permitida (LC 123, art. 9º, e Lei 11.598, art. 7º-A), mas torna sócios e administradores solidários. Lista de declarações e canal (REDESIM) desatualizados.</t>
  </si>
  <si>
    <t xml:space="preserve">A baixa sai mesmo com débitos (LC 123, art. 9º), mas não impede lançamento e cobrança posteriores, e o pedido de baixa torna titulares, sócios e administradores solidariamente responsáveis pelos tributos do período (art. 9º, §§ 4º e 5º).</t>
  </si>
  <si>
    <t xml:space="preserve">- Regularização ou parcelamento de débitos tributários e entrega das declarações de extinção (DCTFWeb, eSocial, EFD-Reinf, ECD e ECF, ou DEFIS no Simples) via REDESIM: embora a lei permita dar baixa no CNPJ mesmo com débitos pendentes (LC 123/2006</t>
  </si>
  <si>
    <t xml:space="preserve">Agora diz que a baixa com débitos é permitida (LC 123, art. 9º, e Lei 11.598, art. 7º-A) e torna sócios e administradores solidários, e lista as declarações de extinção via REDESIM. Sobrou a l. 3671 com o canal antigo (Portal do Simples ou CNPJ), e a l. 3675 repete a mesma regra.</t>
  </si>
  <si>
    <t xml:space="preserve">FC-r2v9-trib-019</t>
  </si>
  <si>
    <t xml:space="preserve">Uma empresa que tinha débitos tributários não regularizados ao encerrar pode ter seus sócios cobrados pessoalmente por cinco anos após a constituição desses débitos.</t>
  </si>
  <si>
    <t xml:space="preserve">Subestima o risco: a prescrição se interrompe com o despacho de citação (CTN, art. 174), o redirecionamento ao sócio tem prazo próprio (Tema 444 do STJ) e débito não lançado ainda pode ser.</t>
  </si>
  <si>
    <t xml:space="preserve">Os 5 anos não são o teto. Pelo Tema 444 do STJ, o redirecionamento ao sócio tem prazo próprio de 5 anos, contado da citação da empresa ou do ato de dissolução irregular posterior, e só prescreve com inércia do fisco.</t>
  </si>
  <si>
    <t xml:space="preserve">o redirecionamento da execução fiscal aos sócios corre em novo lustro contado da citação da pessoa jurídica ou da ciência da dissolução irregular (Tema 444 do STJ, exigindo revisão com tributarista).</t>
  </si>
  <si>
    <t xml:space="preserve">Os 5 anos viraram ponto de partida, com decadência, interrupção pela citação e Tema 444. Mas o texto conta o redirecionamento da ciência da dissolução irregular, e a referência fala do ato de dissolução. Também falta dizer que a prescrição exige inércia do fisco.</t>
  </si>
  <si>
    <t xml:space="preserve">FC-r2v9-trib-020</t>
  </si>
  <si>
    <t xml:space="preserve">Essa estrutura é mais comum em acqui-hires de menor porte porque evita que o adquirente assuma passivos desconhecidos.</t>
  </si>
  <si>
    <t xml:space="preserve">Comprar ativos e absorver o time pode configurar sucessão trabalhista (CLT, arts. 10, 448 e 448-A) e tributária (CTN, art. 133). Só a venda de UPI em RJ ou falência afasta a sucessão.</t>
  </si>
  <si>
    <t xml:space="preserve">Comprar ativos e absorver o time reduz, mas não elimina, o risco: havendo sucessão empresarial, as obrigações trabalhistas, inclusive anteriores, passam ao sucessor (CLT, arts. 10 e 448-A). A venda de UPI na recuperação judicial sai sem sucessão de qualquer natureza, inclusive tributária e trabalhista (Lei 11.101, art. 60, parágrafo único).</t>
  </si>
  <si>
    <t xml:space="preserve">Essa estrutura é mais comum em acqui-hires de menor porte porque reduz, embora não elimine por completo, o risco de herdar contingências: se o comprador absorver a carteira, a tecnologia e o time dando continuidade ao negócio, a Justiça do Trabalho</t>
  </si>
  <si>
    <t xml:space="preserve">Agora diz que comprar ativos reduz, sem eliminar, o risco, cita a sucessão trabalhista e tributária (CLT, arts. 10 e 448-A, CTN, art. 133) e a UPI como única blindagem (Lei 11.101, art. 60, parágrafo único). A l. 3551 também alerta para a sucessão. Não achei o erro em outro ponto.</t>
  </si>
  <si>
    <t xml:space="preserve">FC-r2v9-trib-021</t>
  </si>
  <si>
    <t xml:space="preserve">caracteriza dissolução irregular (Súmula 435 do STJ), transferindo automaticamente as dívidas tributárias da empresa para o seu CPF?</t>
  </si>
  <si>
    <t xml:space="preserve">Não é automático. A Súmula 435 presume a dissolução irregular e autoriza o fisco a pedir o redirecionamento contra quem administrava (Tema 981 do STJ). O corpo (5579) diz isso corretamente.</t>
  </si>
  <si>
    <t xml:space="preserve">A Súmula 435 do STJ presume dissolvida irregularmente a empresa que deixa de funcionar no domicílio fiscal sem comunicar e legitima o redirecionamento da execução fiscal. Pelo Tema 981, o fisco pode pedir o redirecionamento contra quem administrava na data da dissolução, sem transferência automática.</t>
  </si>
  <si>
    <t xml:space="preserve">3. **A Proibição da Dissolução Irregular:** Você sabe que simplesmente fechar a porta física e "abandonar o CNPJ ativo" sem comunicar o fisco nem seguir o rito legal faz presumir a dissolução irregular da sociedade (Súmula 435 do STJ) e legitima o</t>
  </si>
  <si>
    <t xml:space="preserve">A pergunta agora diz que fechar sem o rito faz presumir a dissolução irregular e legitima o fisco a pedir o redirecionamento contra quem administrava (Tema 981), sem transferência automática. O corpo (l. 3744) e o Vol. 8 (l. 811) seguem a mesma linha.</t>
  </si>
  <si>
    <t xml:space="preserve">AM-09-01</t>
  </si>
  <si>
    <t xml:space="preserve">Advogados custam cem a quinhentos mil dólares por deal. Contadores para DD custam cinquenta a duzentos mil dólares.</t>
  </si>
  <si>
    <t xml:space="preserve">Custos de deal americano. Nas compras de Henrique (alvos de R$ 5 a 15 milhões de receita, pagos a 3,5x a 4,5x EBITDA), a assessoria passaria de um terço do preço. "Dez a cem milhões" vem sem moeda.</t>
  </si>
  <si>
    <t xml:space="preserve">Saiu do Cap. 12 o bloco de equipe e custos de assessoria (advogados e contadores em dólares, banker em deals de dez a cem milhões). Não achei custos de M&amp;A em dólar no livro. À parte: na l. 3958 sobrou frase duplicada sem moeda (Deal médio de cinco a cinquenta milhões).</t>
  </si>
  <si>
    <t xml:space="preserve">AM-09-24</t>
  </si>
  <si>
    <t xml:space="preserve">Os riscos específicos de roll-up incluem integração cumulativa</t>
  </si>
  <si>
    <t xml:space="preserve">Capítulo de M&amp;A e roll-up sem uma linha sobre CADE: notificação prévia pelo faturamento do grupo, proibição de fechar antes da aprovação (gun jumping) e revisão de atos abaixo do limite.</t>
  </si>
  <si>
    <t xml:space="preserve">Os riscos específicos de uma estratégia de consolidação (*roll-up*) incluem a **aprovação prévia obrigatória do CADE (Lei 12.529/2011)** sempre que, na operação, um dos grupos econômicos envolvidos (somando o faturamento de todas as empresas</t>
  </si>
  <si>
    <t xml:space="preserve">Entrou o CADE no parágrafo de riscos: notificação prévia pelo faturamento do grupo, incluindo o fundo e suas investidas, vedação de fechar antes do aval (gun jumping, multa de R$ 60 mil a R$ 60 milhões) e requisição de atos abaixo do piso em até um ano. Faltam os prazos de análise.</t>
  </si>
  <si>
    <t xml:space="preserve">AM-09-27</t>
  </si>
  <si>
    <t xml:space="preserve">compra empresa em funcionamento. Geralmente de porte médio. E assume a operação. Perfil típico. Trinta a quarenta e cinco anos. Com experiência executiva prévia.</t>
  </si>
  <si>
    <t xml:space="preserve">O corpo do capítulo (5915 a 6022) é lista desmontada em frases sem verbo, com rótulo e valor separados por ponto. Lido em voz alta, soa como texto corrompido.</t>
  </si>
  <si>
    <t xml:space="preserve">**Por que ETA versus founding (fundar do zero).** Zero a um é desproporcionalmente difícil. Fundar do zero envolve PMF (product-market fit, ou ajuste produto-mercado), construção de time, e descoberta de cliente. ETA pula essa fase. Empresa comprada</t>
  </si>
  <si>
    <t xml:space="preserve">A frase citada saiu, e viraram prosa os dados de Stanford, a estrutura legal, os critérios de busca, os múltiplos e o horizonte de saída. Seguem em frases sem verbo os blocos das l. 4067, 4069, 4072, 4076 a 4082, 4088 a 4092, 4113, 4115, 4133, 4141, 4147 e 4151 a 4162.</t>
  </si>
  <si>
    <t xml:space="preserve">AM-09-11</t>
  </si>
  <si>
    <t xml:space="preserve">Padrões. Search Fund Accelerator, Pacific Lake Partners, e Relay Investments.</t>
  </si>
  <si>
    <t xml:space="preserve">"Padrões." ficou solto, rótulo corrompido. "MBA funds" de Stanford, Harvard e Wharton e, em 5938, IBP Capital, Endeavor e Latitud como apoio a ETA pedem prova. O Primer parece ser da Stanford.</t>
  </si>
  <si>
    <t xml:space="preserve">Investidores institucionais de referência no ecossistema global de *search funds*: **Search Fund Accelerator (SFA)**, **Pacific Lake Partners**, **Relay Investments**, **TTCERO** e o fundo acadêmico de acompanhamento do **IESE Business School** e de</t>
  </si>
  <si>
    <t xml:space="preserve">O rótulo Padrões saiu. Seguem sem prova os MBA funds e, na l. 4080, IBP Capital, Endeavor e Latitud, e o Primer continua atribuído a Harvard. Entraram TTCERO e um fundo acadêmico do IESE e de Stanford GSB como investidores, quando as duas escolas publicam os estudos.</t>
  </si>
  <si>
    <t xml:space="preserve">AM-09-18</t>
  </si>
  <si>
    <t xml:space="preserve">Plataformas BR. BizBuySell Brasil, negocios.com, e outras.</t>
  </si>
  <si>
    <t xml:space="preserve">BizBuySell é americano e não se conhece versão brasileira. "negocios.com" parece inventado. O checklist (6044) repete BizBuySell como base de dados do searcher.</t>
  </si>
  <si>
    <t xml:space="preserve">Canais regionais no Brasil. Escritórios de contabilidade locais, advogados societários do interior, sindicatos patronais, associações comerciais e boutiques regionais de M&amp;A (já que no Brasil não há equivalente consolidado ao BizBuySell americano</t>
  </si>
  <si>
    <t xml:space="preserve">BizBuySell Brasil e negocios.com saíram. Agora lista contadores locais, advogados societários do interior, sindicatos patronais, associações comerciais e boutiques regionais, e diz que não há equivalente ao BizBuySell. O checklist (l. 4184) segue a mesma lista.</t>
  </si>
  <si>
    <t xml:space="preserve">C7-036</t>
  </si>
  <si>
    <t xml:space="preserve">Dívida bancária. Quarenta a sessenta por cento (leveraged acquisition).</t>
  </si>
  <si>
    <t xml:space="preserve">Estrutura americana sem adaptação: 40% a 60% de dívida bancária com CDI de dois dígitos e pouco crédito para aquisição de PME no Brasil. O Espelho (6073) recomenda o contrário.</t>
  </si>
  <si>
    <t xml:space="preserve">*seller note* parcelado com o próprio vendedor (20% a 40%, corrigido por IPCA ou fração do CDI e vinculado a retenção de contingências), usando pouca ou nenhuma dívida bancária. Seller notes. Dez a trinta por cento (vendedor financia parte).</t>
  </si>
  <si>
    <t xml:space="preserve">Corpo e Espelho (l. 4214) agora concordam: 50% a 70% de equity e 20% a 40% de seller note, com pouca dívida bancária. Erro novo: no mesmo parágrafo sobraram as faixas antigas (seller notes de 10% a 30%, rollover de 0% a 20%, searcher de 1% a 10%), que contradizem os 20% a 40%.</t>
  </si>
  <si>
    <t xml:space="preserve">AM-09-15</t>
  </si>
  <si>
    <t xml:space="preserve">### A Adaptação Brasileira: Juros Reais Altos, Seller Financing (Parcelamento com o Dono) e Diligência Fiscal/Trabalhista</t>
  </si>
  <si>
    <t xml:space="preserve">Seção vazia: o título é seguido direto por outro título (5987). É o conteúdo mais útil para o leitor brasileiro, e os blocos de 5995 a 6001 parecem ter perdido o lugar.</t>
  </si>
  <si>
    <t xml:space="preserve">### A Adaptação Brasileira e o Ecossistema de Search Funds: Juros Reais Altos, Seller Financing, Casos Reais e Diligência</t>
  </si>
  <si>
    <t xml:space="preserve">A seção deixou de ser vazia e reúne ecossistema, tributação, cultura e setores. Mas o item 2 (l. 4135), que promete juros reais, seller note e diligência de passivos, só trata do imposto na saída e do ágio. A estrutura com seller note ficou na l. 4113, fora da seção.</t>
  </si>
  <si>
    <t xml:space="preserve">AM-09-23</t>
  </si>
  <si>
    <t xml:space="preserve">**Buser** (mobilidade urbana) foi adquirida via estrutura proxima a ETA por searcher experiente em 2022. **Bumeran** Brasil teve aquisicao por searcher self-funded em 2023.</t>
  </si>
  <si>
    <t xml:space="preserve">Casos com cara de inventados. A Buser é startup de venture capital e o Vol. 10 a trata assim. Bumeran é portal de empregos argentino. Search Fund Brasil, Patria Search Fund e CIBE Capital pedem prova.</t>
  </si>
  <si>
    <t xml:space="preserve">**Search Fund Brasil** (SFB) é plataforma que profissionaliza o modelo Stanford no contexto BR, com três operações fechadas entre 2022 e 2024. Outras estruturas em curso, **Patria Search Fund** com foco mid-market e **CIBE Capital** com foco em</t>
  </si>
  <si>
    <t xml:space="preserve">Buser e Bumeran saíram. Search Fund Brasil, Patria Search Fund e CIBE Capital ficaram com o mesmo texto, sem fonte. No mesmo parágrafo entraram afirmações novas: o IESE poria Brasil e México na liderança regional e a Spectra investiria em search funds.</t>
  </si>
  <si>
    <t xml:space="preserve">FC-r2v9-trib-022</t>
  </si>
  <si>
    <t xml:space="preserve">Estrutura societária. LLC, ou Ltda holding, adquire empresa operacional. Tributação de ganho de capital. Quinze a 22,5 por cento sobre eventual exit.</t>
  </si>
  <si>
    <t xml:space="preserve">15% a 22,5% vale para pessoa física. Se a holding Ltda vende a empresa, o ganho paga IRPJ e CSLL, até 34%. O leitor pode montar a estrutura errada por causa desta linha.</t>
  </si>
  <si>
    <t xml:space="preserve">A tabela de 15% a 22,5% vale para ganho de capital de pessoa física (Lei 8.981, art. 21). Se a holding Ltda vende a empresa, o ganho entra inteiro na base do IRPJ e da CSLL, cerca de 34%, como o próprio livro calcula no Cap. 18.</t>
  </si>
  <si>
    <t xml:space="preserve">15% a 22,5% (Lei 13.259/2016) vale para venda direta por pessoa física (tendo o FIP regime próprio para cotistas), enquanto a venda das quotas por uma holding Ltda. ou S.A. no Lucro Real ou Presumido sofre IRPJ e CSLL de até 34% (ver Capítulo 18).</t>
  </si>
  <si>
    <t xml:space="preserve">Agora separa os 15% a 22,5% da pessoa física dos cerca de 34% de IRPJ e CSLL na venda pela holding. Erro novo: a remissão (ver Capítulo 18) aponta a sucessão pós-exit, pois a tributação do exit agora é o Cap. 17. Não achei a regra errada em outro ponto do livro.</t>
  </si>
  <si>
    <t xml:space="preserve">FC-r2v9-fina-017</t>
  </si>
  <si>
    <t xml:space="preserve">**AWS / Amazon (Global):** A infraestrutura interna de computação elástica criada para suportar o e-commerce da Amazon</t>
  </si>
  <si>
    <t xml:space="preserve">AWS, Zé Delivery e Linx Pay nunca viraram empresas separadas. Usá-las como prova de spin-off contradiz a tese do capítulo (separar CNPJ, cap table e governança). A Eve listou via SPAC, não IPO.</t>
  </si>
  <si>
    <t xml:space="preserve">A Eve é carve-out de fato, mas listou na NYSE em 2022 por fusão com a SPAC Zanite, não por IPO, com valor de equity pro forma de US$ 2,94 bilhões e cerca de 81% previstos para a Embraer. Dos US$ 347 milhões do PIPE, US$ 175 milhões vinham da própria Embraer.</t>
  </si>
  <si>
    <t xml:space="preserve">* **AWS / Amazon (Unidade de Negócio Comercial vs. Spin-off Societário):** Embora no Brasil exemplos reais de cisão e segregação societária (*spin-off* / *carve-out*) incluam a separação do **Assaí** pelo GPA (2021), a cisão da participação do Itaú</t>
  </si>
  <si>
    <t xml:space="preserve">AWS agora aparece como destaque comercial sem CNPJ próprio, e a Eve como listagem via SPAC Zanite. Seguem como lições de separação Zé Delivery e Linx Pay (l. 4278 e 4279), e a Eve ainda capta quase US$ 400 milhões de estratégicos, sem dizer que US$ 175 milhões vieram da Embraer.</t>
  </si>
  <si>
    <t xml:space="preserve">AM-09-12</t>
  </si>
  <si>
    <t xml:space="preserve">erro mortal das corporações que deixam 95% na holding mãe e matam a fome do time?</t>
  </si>
  <si>
    <t xml:space="preserve">"Matar a fome" é alimentar. A frase diz o contrário do pretendido: o erro é deixar o time sem participação.</t>
  </si>
  <si>
    <t xml:space="preserve">ou está caindo no erro clássico das corporações que retêm mais de 90% na holding-mãe e deixam o time executivo sem participação relevante?</t>
  </si>
  <si>
    <t xml:space="preserve">Agora diz que as corporações retêm mais de 90% na holding-mãe e deixam o time executivo sem participação relevante, e a frase lê bem. À parte: a mesma pergunta fala em 15% a 30% para o time, e a seção 5.2 (l. 4317) dá 15% a 25%.</t>
  </si>
  <si>
    <t xml:space="preserve">AM-09-04</t>
  </si>
  <si>
    <t xml:space="preserve">Seis anos depois de fundar sua scaleup em São Paulo, Lucas vivia uma situação esquizofrênica</t>
  </si>
  <si>
    <t xml:space="preserve">Seis anos mais "mais quatro anos" põem a venda no ano 10. Com 2019 (2:7658) e SVB 2023 (9:4281), seria 2029, depois de hoje. E a venda já foi narrada em 9:1572, antes desta recusa.</t>
  </si>
  <si>
    <t xml:space="preserve">Quatro anos antes da venda definitiva da companhia, quando completava sete anos desde a fundação da sua scaleup em São Paulo, Lucas vivia um paradoxo patrimonial que quase ninguém de fora enxergava: a participação de 22% que ele detinha na empresa</t>
  </si>
  <si>
    <t xml:space="preserve">Abre com o marcador sugerido e esquizofrênica saiu. Mas a venda cai no ano 11 (sete mais quatro) e é narrada no passado, enquanto o Vol. 9 situa a empresa em 2026 ainda planejando até 2031 (l. 461 e 536) e a Fase 20 diz que a venda ainda virá (l. 959).</t>
  </si>
  <si>
    <t xml:space="preserve">AM-09-03</t>
  </si>
  <si>
    <t xml:space="preserve">o mercado institucional aceita com naturalidade que um fundador venda **entre 10% e 20% da sua própria participação societária**</t>
  </si>
  <si>
    <t xml:space="preserve">A regra do callout (10% a 20%) contradiz a tese do capítulo (5% a 15% em 6224 e 6245) e o Espelho ("5% a 15%", depois "até 10%"). O checklist (6350) volta a 10% a 20%.</t>
  </si>
  <si>
    <t xml:space="preserve">&gt; Tanto no Brasil quanto nos EUA, o mercado institucional aceita com naturalidade que um fundador venda **entre 5% e 15% da sua própria participação societária** (ou que a parcela secundária represente até **10% a 20% do cheque total** de uma rodada</t>
  </si>
  <si>
    <t xml:space="preserve">O quadro, o corpo e o checklist (l. 4490) agora separam 5% a 15% da fatia do fundador de 10% a 20% do cheque. Mas o título do quadro (l. 4439) ainda diz Regra dos 10% a 20%, e o Espelho (l. 4506) pede que 90% fique na mesa, ou seja, até 10%, como o Ritual (l. 4511).</t>
  </si>
  <si>
    <t xml:space="preserve">FC-r2v9-trib-023</t>
  </si>
  <si>
    <t xml:space="preserve">conforme o Marco Legal das Startups e jurisprudência do STJ — Tema 1.226</t>
  </si>
  <si>
    <t xml:space="preserve">O Marco Legal das Startups (LC 182/2021) saiu sem regras de stock options. A base da natureza mercantil é o Tema 1.226 do STJ, que trata de imposto de renda e não encerra a discussão previdenciária.</t>
  </si>
  <si>
    <t xml:space="preserve">A LC 182/2021 não regula stock options de empregados. A base é o Tema 1.226 do STJ, julgado em setembro de 2024: não incide IRPF na compra das ações pelo plano e incide como ganho de capital na revenda com lucro.</t>
  </si>
  <si>
    <t xml:space="preserve">conforme a tese vinculante fixada pelo STJ em setembro de 2024 no Tema 1.226 (recursos repetitivos), já que a LC 182/2021 acabou sancionada sem regras para stock options) e a compra das ações já exercidas deve ser feita pelo investidor terceiro via</t>
  </si>
  <si>
    <t xml:space="preserve">Agora cita o Tema 1.226 (setembro de 2024) e diz que a LC 182/2021 saiu sem regras de stock options. O Vol. 8 (l. 665) e o Vol. 6 (l. 6624) concordam. À parte: no mesmo parágrafo, um parêntese novo diz que o FGTS é de 8%, mas a conta ainda soma 20% de FGTS e reflexos.</t>
  </si>
  <si>
    <t xml:space="preserve">FC-r2v9-fina-018</t>
  </si>
  <si>
    <t xml:space="preserve">ouviu a sentença fria da jurisprudência do CARF e da norma geral antielisiva (Art. 116, parágrafo único do CTN)</t>
  </si>
  <si>
    <t xml:space="preserve">O parágrafo único do art. 116 do CTN segue sem lei que o regulamente. A multa qualificada caiu para 100% com a Lei 14.689/2023, com 150% só na reincidência. "De até 100% a 150%" confunde.</t>
  </si>
  <si>
    <t xml:space="preserve">Desde a Lei 14.689/2023, sancionada em 21 de setembro de 2023, a multa qualificada é de 100% do tributo e só chega a 150% na reincidência. A expressão de até 100% a 150% confunde as duas hipóteses.</t>
  </si>
  <si>
    <t xml:space="preserve">ouviu a regra pacífica da jurisprudência do CARF sobre ausência de propósito negocial e simulação (art. 149, VII, do CTN, com a Lei 14.689/2023 fixando a multa de ofício qualificada em 100% do tributo, ou 150% em reincidência): reorganizações</t>
  </si>
  <si>
    <t xml:space="preserve">Saiu o art. 116, parágrafo único, e a multa qualificada agora é de 100%, ou 150% na reincidência (Lei 14.689/2023). O Vol. 8 (l. 3313) concorda. Erro novo no mesmo parágrafo: (como vimos no Capítulo 15) aponta a secundária, e o spin-off de Henrique agora é o Cap. 14.</t>
  </si>
  <si>
    <t xml:space="preserve">FC-r2v9-trib-024</t>
  </si>
  <si>
    <t xml:space="preserve">a base presumida para ganho de capital é 8% da receita bruta (para algumas atividades)</t>
  </si>
  <si>
    <t xml:space="preserve">Frase contraditória. No Presumido, o ganho na venda de participação de investimento entra inteiro na base (cerca de 34%). Os 8% são a presunção de IRPJ para venda de mercadorias.</t>
  </si>
  <si>
    <t xml:space="preserve">No Lucro Presumido, o ganho na venda de participação permanente entra inteiro na base do IRPJ e da CSLL, sem percentual de presunção. Se a participação é não permanente e o objeto social inclui negociar participações, aplica-se 32% sobre a receita da venda, não 8%.</t>
  </si>
  <si>
    <t xml:space="preserve">não tem percentual de presunção (os 8% valem apenas para receita de venda de mercadorias): o ganho entra 100% diretamente na base de cálculo do IRPJ e da CSLL, sofrendo tributação integral de cerca de 34%: mas ganhos de capital são tributados</t>
  </si>
  <si>
    <t xml:space="preserve">Agora diz que o ganho na venda de participação permanente entra inteiro na base, sem presunção, com carga de cerca de 34%, e que os 8% valem para mercadorias. Erro novo: sobrou no fim a cauda antiga (mas ganhos de capital são tributados integralmente), redundante e sem contraste.</t>
  </si>
  <si>
    <t xml:space="preserve">FC-r2v9-trib-025</t>
  </si>
  <si>
    <t xml:space="preserve">O capital dentro da holding cresce sem a tributação de IRPF que ocorreria se distribuído.</t>
  </si>
  <si>
    <t xml:space="preserve">Desde 2026 (Lei 15.270/2025, a conferir), dividendos acima de R$ 50 mil por mês de uma mesma empresa têm retenção de 10% e entram na tributação mínima de altas rendas. O capítulo ignora isso.</t>
  </si>
  <si>
    <t xml:space="preserve">Manter o caixa na holding ainda adia o imposto da pessoa física. Mas desde 2026 (Lei 15.270/2025) a distribuição acima de R$ 50 mil por mês de uma mesma empresa tem retenção de 10% e entra na tributação mínima de até 10% para renda acima de R$ 600 mil por ano, com redutor que limita a soma com a carga da empresa a 34%.</t>
  </si>
  <si>
    <t xml:space="preserve">2. **Reinvestimento em FIIS, ações, ou outros negócios:** Manter o capital reinvestido dentro da holding posterga o imposto da pessoa física, já que desde janeiro de 2026 (Lei 15.270/2025) a distribuição de lucros e dividendos da holding para o CPF</t>
  </si>
  <si>
    <t xml:space="preserve">Vol. 9, l. 4966, Vol. 5, l. 2542</t>
  </si>
  <si>
    <t xml:space="preserve">O item agora diz que manter o caixa na holding posterga o IRPF e explica a retenção de 10% acima de R$ 50 mil mensais e a tributação mínima com redutor (Lei 15.270/2025). Mas o Espelho do capítulo (l. 4966) ainda fala em dividendos isentos, como o Vol. 5 (l. 2542).</t>
  </si>
  <si>
    <t xml:space="preserve">FC-r2v9-trib-026</t>
  </si>
  <si>
    <t xml:space="preserve">Um fundador que se torna residente fiscal em outro país **antes** de vender sua participação pode ser tributado pelas regras desse país, não do Brasil.</t>
  </si>
  <si>
    <t xml:space="preserve">Não residente que vende quotas de empresa brasileira segue tributado aqui (Lei 10.833/2003, art. 26, retenção pelo comprador, 15% a 22,5%, ou 25% em paraíso fiscal). Mudar de país não basta.</t>
  </si>
  <si>
    <t xml:space="preserve">Mudar de residência não afasta o IR brasileiro sobre a venda de bem situado no Brasil, como quotas de empresa brasileira. O não residente paga aqui o ganho de capital pelas regras dos residentes.</t>
  </si>
  <si>
    <t xml:space="preserve">Mudar de domicílio tributário para o exterior **antes** do *exit* não afasta, por si só, a tributação brasileira sobre a venda direta de quotas ou ações de uma sociedade sediada no país: pela legislação doméstica (art. 18 da Lei 9.249/1995 e art. 26</t>
  </si>
  <si>
    <t xml:space="preserve">Vol. 9, l. 4880</t>
  </si>
  <si>
    <t xml:space="preserve">A l. 4877 agora diz que mudar de país não afasta o IR brasileiro na venda de quotas de empresa daqui, com retenção pelo comprador. Mas a l. 4873 ainda chama a mudança de estratégia mais agressiva e legal, e o quadro da l. 4880 termina dizendo que os ganhos futuros são tributados no país de destino.</t>
  </si>
  <si>
    <t xml:space="preserve">FC-r2v9-trib-027</t>
  </si>
  <si>
    <t xml:space="preserve">A Receita Federal tributa o **ganho de capital latente** no momento da saída definitiva do Brasil</t>
  </si>
  <si>
    <t xml:space="preserve">Até onde se sabe, o Brasil não tem exit tax de pessoa física sobre participação não vendida. Quem sai entrega a Declaração de Saída Definitiva e quita o que deve. O aviso erra o risco real.</t>
  </si>
  <si>
    <t xml:space="preserve">O Brasil não tributa a valorização não realizada na saída definitiva. A Declaração de Saída Definitiva cobre rendimentos até a véspera da saída, e o ganho sobre bem situado no Brasil é tributado quando a venda ocorrer, como não residente.</t>
  </si>
  <si>
    <t xml:space="preserve">(tributação de saída: "exit tax"). O fundador que já detém participação valorizada e sai do Brasil precisa calcular e recolher o imposto sobre a valorização até a data de saída, mesmo sem vender. Depois da saída, ganhos futuros são tributados pelo</t>
  </si>
  <si>
    <t xml:space="preserve">Vol. 9, l. 2462, Vol. 9, l. 2467</t>
  </si>
  <si>
    <t xml:space="preserve">O quadro abre dizendo que o Brasil não tributa o ganho latente, mas logo depois mantém a frase antiga de que quem sai precisa recolher imposto sobre a valorização mesmo sem vender, e chama a retenção futura de exit tax. No Cap. 6 sobram restos do mesmo erro (l. 2462 e 2467).</t>
  </si>
  <si>
    <t xml:space="preserve">FC-r2v9-trib-029</t>
  </si>
  <si>
    <t xml:space="preserve">A Receita Federal entende que o ganho de capital se consolida no momento do contrato definitivo, ainda que parte do preco seja diferida e condicionada.</t>
  </si>
  <si>
    <t xml:space="preserve">Na PJ, venda de investimento recebida após o ano seguinte permite reconhecer o lucro por parcela (RIR/2018, art. 503). Parcela sob condição suspensiva só é fato gerador no implemento, como diz 6813.</t>
  </si>
  <si>
    <t xml:space="preserve">Para a Receita, a parcela de preço sob condição suspensiva só gera fato gerador quando a condição se implementa (CTN, art. 117, I), não na assinatura do contrato (SC Cosit 96/2026). Na conta do livro, os R$ 20 milhões condicionados não entram na base no ano do closing.</t>
  </si>
  <si>
    <t xml:space="preserve">Quando as parcelas de *earn-out* são pactuadas sob verdadeira condição suspensiva (art. 117, I, do CTN), o fato gerador tributário só se concretiza no implemento da meta (além de o art. 503 do RIR/2018 facultar o reconhecimento proporcional por</t>
  </si>
  <si>
    <t xml:space="preserve">A regra agora está certa: sob condição suspensiva o fato gerador só ocorre no implemento, e o art. 503 permite reconhecer por parcela. Mas o exemplo segue pondo R$ 50 milhões na base no closing, e o Risco principal da PJ e a recomendação (l. 4936 e 4938) ainda partem dessa premissa.</t>
  </si>
  <si>
    <t xml:space="preserve">AM-09-07</t>
  </si>
  <si>
    <t xml:space="preserve">Conecta a Fase 16 com os 12 a 36 meses seguintes ao closing (fechamento do deal).</t>
  </si>
  <si>
    <t xml:space="preserve">Mesma numeração antiga: a saída é a Fase 20. A glosa "(fechamento do deal)" troca um anglicismo por outro.</t>
  </si>
  <si>
    <t xml:space="preserve">Agora diz Fase 20 e fechamento da operação, sem a glosa em inglês. A nota de escopo (l. 4990) e o parágrafo seguinte (l. 4992) também usam a Fase 20, com link certo.</t>
  </si>
  <si>
    <t xml:space="preserve">FC-r2v9-fina-019</t>
  </si>
  <si>
    <t xml:space="preserve">**2011**: negociação com Groupon culmina em aquisição de ~US$ 300M em ações do Groupon pós-IPO.</t>
  </si>
  <si>
    <t xml:space="preserve">Pelo registro público, o Groupon tentou e não comprou o Peixe Urbano, vendido ao Baidu em 2014 (não 2016, como em 7296). Diagnóstico, contrafactuais e lições dependem dessa compra.</t>
  </si>
  <si>
    <t xml:space="preserve">- **2011 a 2014**: após recusar investidas de compra no auge e travar guerra de subsídios contra o concorrente Groupon em um modelo de compras coletivas com baixa retenção de lojistas, a empresa perdeu valor até ter o controle vendido ao grupo</t>
  </si>
  <si>
    <t xml:space="preserve">Vol. 9, l. 5324, Vol. 9, l. 5326, Vol. 9, l. 5327, Vol. 9, l. 5328, Vol. 9, l. 5332, Vol. 9, l. 5337, Vol. 9, l. 5338, Vol. 9, l. 5346</t>
  </si>
  <si>
    <t xml:space="preserve">O marco de 2011 virou concorrência com o Groupon e venda ao Baidu em outubro de 2014. Mas o resto do caso ainda supõe a compra: antes da aquisição pelo Groupon (l. 5324), Groupon vende a operação de volta (l. 5327), Baidu em 2016 (l. 5328), diagnóstico, contrafactuais e lições.</t>
  </si>
  <si>
    <t xml:space="preserve">FC-r2v9-fina-028</t>
  </si>
  <si>
    <t xml:space="preserve">O Suicídio de Financiar Entregas Presentes Com Vendas Futuras Sem Hedge (Esquema Ponzi Operacional)</t>
  </si>
  <si>
    <t xml:space="preserve">Rótulo criminal no título para empresa real e sócios identificáveis, quando o diagnóstico (7367) diz "sem necessariamente intenção de fraude" e a nota (7261) promete não especular. Risco jurídico.</t>
  </si>
  <si>
    <t xml:space="preserve">O mecanismo de vender hoje e entregar depois procede, mas os fatos pedem ajuste. Os sócios são Ramiro e Augusto Júlio Soares Madureira, a linha promocional foi suspensa em 18 de agosto de 2023 e o pedido de recuperação, com R$ 2,3 bilhões em dívidas, saiu em 29 de agosto de 2023 em Belo Horizonte.</t>
  </si>
  <si>
    <t xml:space="preserve">#### Caso 3: 123 Milhas: colapso de modelo que dependia de crescimento perpétuo</t>
  </si>
  <si>
    <t xml:space="preserve">Saíram o Esquema Ponzi do título e a pirâmide do diagnóstico. O caso traz os irmãos Madureira, a suspensão em 18/8/2023 e o pedido de 29/8/2023 em BH com R$ 2,3 bilhões (l. 5395). O diagnóstico novo atribui a análise aos autos e à CPI das Pirâmides Financeiras, o que pede checagem.</t>
  </si>
  <si>
    <t xml:space="preserve">FC-r2v9-juri-012</t>
  </si>
  <si>
    <t xml:space="preserve">123 Milhas foi fundada em 2013 por Ramiro Madeira em Belo Horizonte.</t>
  </si>
  <si>
    <t xml:space="preserve">O sobrenome dos sócios é Madureira (a conferir), assim como o ano. Falta o essencial do modelo, a compra de milhas de pessoas físicas. A recuperação (7363) foi pedida em agosto de 2023.</t>
  </si>
  <si>
    <t xml:space="preserve">Os sócios da 123 Milhas, de Belo Horizonte, são os irmãos Ramiro Júlio Soares Madureira e Augusto Júlio Soares Madureira. A recuperação judicial foi pedida no fim de agosto de 2023 e seguia em curso em fevereiro de 2026, com assembleia de credores prevista para o segundo semestre.</t>
  </si>
  <si>
    <t xml:space="preserve">A 123 Milhas foi criada em 2016 em Belo Horizonte pelos irmãos Ramiro Júlio Soares Madureira e Augusto Júlio Soares Madureira para intermediar a compra de milhas de pessoas físicas e emitir bilhetes e pacotes promocionais de data flexível (entrando</t>
  </si>
  <si>
    <t xml:space="preserve">Vol. 9, l. 5391</t>
  </si>
  <si>
    <t xml:space="preserve">Corrigidos os nomes dos irmãos Madureira, o modelo de compra de milhas de pessoas físicas e a data da recuperação (agosto de 2023). O ano de criação virou 2016, mas a trajetória (l. 5391) ainda começa em 2013. O ano novo precisa de confirmação.</t>
  </si>
  <si>
    <t xml:space="preserve">FC-r2v9-fina-029</t>
  </si>
  <si>
    <t xml:space="preserve">**Setembro 2020**: IPO na B3 a R$ 13,50/ação. Captação de ~R$ 700M.</t>
  </si>
  <si>
    <t xml:space="preserve">A Hi Technologies (Hilab), de Curitiba, não consta como listada na B3. IPO, queda, investigações e processos parecem inventados ou de outra empresa. Imputá-los a empresa real é risco jurídico.</t>
  </si>
  <si>
    <t xml:space="preserve">A Hi Technologies, hoje Hilab, é startup de Curitiba fundada em 2004 e nunca abriu capital na B3. Em novembro de 2020 negociava Série C e em junho de 2023 recebeu aporte privado da EB Capital.</t>
  </si>
  <si>
    <t xml:space="preserve">Hi Technologies (Laboratório Hi Tech) tem origem em 1985 como Laboratório Hitech (Vagner Nardi). A holding atual Hi Technologies foi reorganizada para o IPO de 2020. Focada em diagnóstico médico. Em 2020, na onda de IPOs de empresas ligadas à</t>
  </si>
  <si>
    <t xml:space="preserve">Vol. 9, l. 5417</t>
  </si>
  <si>
    <t xml:space="preserve">O gráfico, a síntese e a tabela agora falam em IPO prematuro, e a l. 5425 declara o caso composto e diz que a Hilab segue fechada. Mas o título (l. 5417) e o Contexto ainda dizem que a Hi Technologies abriu capital na B3 em 2020, com origem em 1985. O risco jurídico continua.</t>
  </si>
  <si>
    <t xml:space="preserve">FC-r2v9-juri-013</t>
  </si>
  <si>
    <t xml:space="preserve">Enjoei foi fundada em 2009 por Tiê Tavares e Ana Luiza McLaren.</t>
  </si>
  <si>
    <t xml:space="preserve">O cofundador e CEO é Tiê Lima (a conferir). Outros dados do capítulo pedem checagem: fusão Easy Taxi e Cabify em 2016 (7329, a de 2016 foi com a Tappsi) e Kekanto fundada em 2008 (7454).</t>
  </si>
  <si>
    <t xml:space="preserve">O Enjoei foi fundado em 2009 por Ana Luiza McLaren e Tiê Lima, que é o CEO. O IPO foi precificado a R$ 10,25 em 6/11/2020 e a ação estreou em 9/11/2020 em queda, perto de R$ 9,44.</t>
  </si>
  <si>
    <t xml:space="preserve">O Enjoei foi fundado em 2009 por Ana Luiza McLaren e Tiê Lima (CEO da companhia, que levou a empresa ao IPO na B3 em novembro de 2020, precificado a R$ 10,25 por ação). Marketplace de moda usada com estética curada. Começou como blog, virou</t>
  </si>
  <si>
    <t xml:space="preserve">Vol. 9, l. 5490, Vol. 2, l. 6001</t>
  </si>
  <si>
    <t xml:space="preserve">Fundadores, IPO a R$ 10,25 e estreia perto de R$ 9,44 corrigidos, e a Easy Taxi agora se funde com a Tappsi (l. 5361). O Kekanto passou a 2010 no contexto, mas a trajetória (l. 5490) e o Vol. 2 (l. 6001) mantêm 2008. Entraram cotações do Enjoei e datas da Easy Taxi a conferir.</t>
  </si>
  <si>
    <t xml:space="preserve">AM-09-08</t>
  </si>
  <si>
    <t xml:space="preserve">| 5. Mudança estrutural ignorada | Kekanto, reviews locais | [[IGNICAO-Vol-6-Receita-e-Pessoas#FASE 16 — TIME, LIDERANÇA EXECUTIVA E CULTURA EM ESCALA|Fase 16 (Vol. 6)]]-15 |</t>
  </si>
  <si>
    <t xml:space="preserve">Coluna de fases corrompida na tabela toda ("]]-6", "]]-12", "]]-15") e mapeamento errado: featurização e expansão geográfica apontam para a Fase 16 (Time). O mapa de 7586 está fora de lugar.</t>
  </si>
  <si>
    <t xml:space="preserve">| 5. Mudança estrutural ignorada | Kekanto, avaliações locais | [[#Por Que Todas as Vantagens Competitivas São Temporárias e Como Ler os Sinais Antecedentes de Saturação|Fase 19 (Vol. 9: Reinvenção e Segunda Curva)]] |</t>
  </si>
  <si>
    <t xml:space="preserve">A linha do Kekanto agora aponta a Fase 19. Seguem os restos ]]-6, ]]-12, ]]-14 e ]]-15 nos padrões 1 a 4 e 7, os padrões 6 e 7 ainda apontam a Fase 16 (Time), e o mapa segue após o caso 9 dizendo antes de ler os casos, com casos de sucesso e um Brainn que não é caso do capítulo.</t>
  </si>
  <si>
    <t xml:space="preserve">AM-09-06</t>
  </si>
  <si>
    <t xml:space="preserve">&gt; Referenciado em: Fase 0, Fase 15.</t>
  </si>
  <si>
    <t xml:space="preserve">A Fase 0 confere. A outra remissão vem da Fase 19, Reinvenção e segunda curva (linha 1564), não da 15. Numeração antiga.</t>
  </si>
  <si>
    <t xml:space="preserve">A linha Referenciado em: Fase 0, Fase 15 saiu. Erro novo: o cabeçalho do quadro ficou sem conteúdo, e aparece um quadro vazio antes do Espelho. O mesmo ocorre na l. 4922 do Cap. 17. O caminho é apagar os dois cabeçalhos.</t>
  </si>
  <si>
    <t xml:space="preserve">FC-r2v9-trib-030</t>
  </si>
  <si>
    <t xml:space="preserve">Os 85% do fundador pingam **R$ 7,2 milhões por ano em caixa** (mais de **3x a renda anual** que ele teria vendendo a empresa!)</t>
  </si>
  <si>
    <t xml:space="preserve">A conta desconta IR na venda (7947) e trata dividendos como isentos. Desde 2026 (Lei 15.270/2025, a conferir), dividendo acima de R$ 50 mil por mês de uma empresa tem retenção de 10%.</t>
  </si>
  <si>
    <t xml:space="preserve">Desde 2026 (Lei 15.270/2025), dividendos acima de R$ 50 mil por mês de uma mesma empresa a pessoa física têm retenção de 10% sobre o total. Os R$ 7,2 milhões viram cerca de R$ 6,5 milhões após a retenção, perto de 2,9 vezes a renda da venda, antes do ajuste anual com redutor.</t>
  </si>
  <si>
    <t xml:space="preserve">Os 85% do fundador geram **R$ 7,2 milhões brutos por ano**, ou cerca de **R$ 6,5 milhões líquidos em caixa** após a retenção de 10% sobre dividendos acima de R$ 50 mil mensais (Lei 15.270/2025, antes de eventual redutor da tributação mínima conforme</t>
  </si>
  <si>
    <t xml:space="preserve">A conta agora separa R$ 7,2 milhões brutos de cerca de R$ 6,5 milhões após a retenção de 10% (Lei 15.270/2025) e baixa a vantagem para cerca de 2,9 vezes. Fora do capítulo, ainda tratam dividendos como isentos o Espelho do Cap. 17 (l. 4966) e o Vol. 5 (l. 2542).</t>
  </si>
  <si>
    <t xml:space="preserve">FC-r2v9-caso-022</t>
  </si>
  <si>
    <t xml:space="preserve">blindando o dinheiro contra bloqueios judiciais (Sisbajud) no CNPJ operacional</t>
  </si>
  <si>
    <t xml:space="preserve">Distribuir caixa, e não lucro apurado, pode ser lucro fictício (CC, art. 1.009) e é vedado com débito federal sem garantia (Lei 4.357/64, art. 32). Esvaziar a operacional favorece desconsideração.</t>
  </si>
  <si>
    <t xml:space="preserve">Subir dividendos para a holding tira o caixa da conta da operacional, mas só vale com lucro apurado. Com débito não garantido com a União, distribuir lucro é vedado e gera multa de 50% (art. 32 da Lei 4.357/64).</t>
  </si>
  <si>
    <t xml:space="preserve">* **Varredura Trimestral de Caixa (*Cash Sweep*):** Todo caixa excedente acima do colchão operacional de segurança (4 a 6 meses de custos fixos) sobe trimestralmente como dividendo para a **Holding Patrimonial** do fundador, distribuindo apenas o</t>
  </si>
  <si>
    <t xml:space="preserve">Saiu a blindagem contra o Sisbajud. Agora a varredura só distribui lucro apurado em balanço intermediário e sem débito federal sem garantia (Lei 4.357/64, art. 32, e CC, art. 1.009). Sem a promessa de blindagem, o alerta sobre desconsideração deixou de ser necessário.</t>
  </si>
  <si>
    <t xml:space="preserve">FC-r2v10-juri-026</t>
  </si>
  <si>
    <t xml:space="preserve">compartilhar um laboratório público com uma startup era tratado pelos tribunais de contas como improbidade</t>
  </si>
  <si>
    <t xml:space="preserve">Exagero provável. A Lei 10.973/2004 já permitia compartilhar laboratórios, licenciar tecnologia e afastar o pesquisador para empreender. O Marco de 2016 deu segurança, não criou a permissão.</t>
  </si>
  <si>
    <t xml:space="preserve">Desde 2004 a Lei de Inovação permitia às ICTs compartilhar laboratórios com micro e pequenas empresas mediante remuneração (art. 4º), licenciar criações (art. 6º) e dar licença ao pesquisador para abrir empresa (art. 15). O Marco de 2016 ampliou e deu segurança, não criou a permissão.</t>
  </si>
  <si>
    <t xml:space="preserve">embora o texto original de 2004 já autorizasse o uso de infraestrutura acadêmica e a transferência tecnológica, lacunas infralegais mantinham receio de questionamento que paralisava Núcleos de Inovação Tecnológica (NITs) e procuradorias</t>
  </si>
  <si>
    <t xml:space="preserve">Saiu a improbidade nos tribunais de contas. O texto agora reconhece que a lei de 2004 já autorizava uso de infraestrutura e transferência tecnológica e que o Marco de 2016 trouxe segurança. A afirmação errada não se repete no livro.</t>
  </si>
  <si>
    <t xml:space="preserve">FC-r2v10-juri-001</t>
  </si>
  <si>
    <t xml:space="preserve">a **EMBRAPA** (responsável pela tropicalização da soja, fixação biológica de nitrogênio e edição gênica que transformou o Cerrado no celeiro do planeta)</t>
  </si>
  <si>
    <t xml:space="preserve">Anacronismo. O Cerrado virou polo agrícola entre 1970 e 1990 com correção de solo, melhoramento convencional e inoculantes. A edição gênica (CRISPR) é dos anos 2010 e não teve esse papel.</t>
  </si>
  <si>
    <t xml:space="preserve">O Cerrado ficou produtivo a partir dos anos 1970 com correção, adubação e manejo do solo, novas cultivares de soja e fixação biológica de nitrogênio, com a Embrapa Cerrados criada em 1975. Edição gênica não está entre essas tecnologias.</t>
  </si>
  <si>
    <t xml:space="preserve">a **EMBRAPA** (responsável pela tropicalização da soja, pela correção e manejo dos solos ácidos e pela fixação biológica de nitrogênio que tornaram o Cerrado produtivo a partir dos anos 1970)</t>
  </si>
  <si>
    <t xml:space="preserve">A edição gênica e o celeiro do planeta saíram. Agora cita correção e manejo do solo e fixação biológica de nitrogênio a partir dos anos 1970, como no fato conferido. Não há outra menção a edição gênica no livro.</t>
  </si>
  <si>
    <t xml:space="preserve">FC-r2v10-fina-002</t>
  </si>
  <si>
    <t xml:space="preserve">os programas **Criatec (I, II, III e IV)**, **Fundo Primatec**, **BNDES Garagem** e fundos setoriais</t>
  </si>
  <si>
    <t xml:space="preserve">O BNDES Garagem (2018) é aceleração, não fundo com o BNDES como cotista, e não formou a primeira geração de gestores. Criatec IV e Fundo Primatec pedem conferência. Falta o Inovar, da Finep.</t>
  </si>
  <si>
    <t xml:space="preserve">Criatec 1 (2007), 2 (2013) e 3 (2016), o Criatec 4 ASG (gestoras contratadas em dezembro de 2022) e o Primatec (Antera, 2015) são fundos com cotas da BNDESPAR. O BNDES Garagem não aparece na lista de fundos do BNDES.</t>
  </si>
  <si>
    <t xml:space="preserve">o pioneiro **Programa Inovar (FINEP)**, os fundos **Criatec (I, II, III e 4 ASG)**, o **Fundo Primatec** e fundos setoriais de transição energética, bioeconomia e inteligência artificial formaram a primeira geração de gestores</t>
  </si>
  <si>
    <t xml:space="preserve">O BNDES Garagem saiu da lista de fundos, o Criatec IV virou Criatec 4 ASG e entrou o Inovar da Finep. O Vol. 1 (l. 6471) trata o Garagem corretamente como programa de aceleração.</t>
  </si>
  <si>
    <t xml:space="preserve">FC-r2v10-trib-027</t>
  </si>
  <si>
    <t xml:space="preserve">Permite que empresas no regime de Lucro Real com lucro fiscal deduzam de 60% a 80% (ou até 100%) dos dispêndios com P&amp;D da base de cálculo do IRPJ e da CSLL.</t>
  </si>
  <si>
    <t xml:space="preserve">Impreciso. O dispêndio já é dedutível como despesa. A Lei do Bem dá exclusão adicional de 60% a 80%, até 100% com patente. Lido assim, o leitor subestima o benefício.</t>
  </si>
  <si>
    <t xml:space="preserve">Os números estão certos, mas o mecanismo não. O dispêndio com P&amp;D já é dedutível (Lei 11.196/2005, art. 17, I), e a Lei do Bem permite excluir, além disso, até 60% do lucro real e da base da CSLL, até 80% conforme os pesquisadores contratados e mais 20% com patente concedida ou cultivar registrado (art. 19).</t>
  </si>
  <si>
    <t xml:space="preserve">excluam da base de cálculo do IRPJ e da CSLL, além da dedução normal da despesa operacional, um adicional de 60% a 80% dos dispêndios com P&amp;D (podendo chegar a 100% de exclusão adicional com patente concedida ou cultivar registrado)</t>
  </si>
  <si>
    <t xml:space="preserve">Vol. 5, l. 6729</t>
  </si>
  <si>
    <t xml:space="preserve">No Vol. 10 o mecanismo ficou certo: exclusão adicional de 60% a 80%, até 100% com patente ou cultivar, além da dedução normal. O Vol. 5 (l. 6729) ainda diz dedução de 60% a 80% dos gastos com P&amp;D do Imposto de Renda.</t>
  </si>
  <si>
    <t xml:space="preserve">FC-r2v10-fina-003</t>
  </si>
  <si>
    <t xml:space="preserve">O **FCA (*Financial Conduct Authority*)** britânico inventou o conceito de *Regulatory Sandbox* e *Open Banking* que inspirou diretamente o Banco Central do Brasil.</t>
  </si>
  <si>
    <t xml:space="preserve">O sandbox regulatório é da FCA (2016), mas o Open Banking britânico nasceu de ordem da CMA, autoridade de concorrência, em 2017. "Capital absoluta", na mesma linha, é adjetivo inflado.</t>
  </si>
  <si>
    <t xml:space="preserve">A FCA abriu em junho de 2016 o que ela mesma chama de primeiro sandbox regulatório do mundo. O Open Banking britânico nasceu de ordem da CMA, a autoridade de concorrência, publicada em 2 de fevereiro de 2017.</t>
  </si>
  <si>
    <t xml:space="preserve">A **FCA (*Financial Conduct Authority*)** britânica lançou o primeiro *Regulatory Sandbox* do mundo em 2016, e a **CMA** (autoridade de concorrência do Reino Unido) determinou o *Open Banking* aos grandes bancos em 2017</t>
  </si>
  <si>
    <t xml:space="preserve">Agora separa o sandbox da FCA (2016) do Open Banking ordenado pela CMA (2017), como no fato conferido. A capital absoluta virou principal centro financeiro e tecnológico da Europa. A atribuição errada não se repete no livro.</t>
  </si>
  <si>
    <t xml:space="preserve">FC-r2v10-fina-004</t>
  </si>
  <si>
    <t xml:space="preserve">(sede da Mistral AI, Hugging Face, Kyutai e laboratórios globais de IA da Meta e Google)</t>
  </si>
  <si>
    <t xml:space="preserve">A Hugging Face tem sede em Nova York. Os fundadores são franceses e o escritório de Paris é grande, mas a sede não é lá. Erro que leitor da área percebe.</t>
  </si>
  <si>
    <t xml:space="preserve">A Hugging Face tem sede em Nova York, onde foi fundada em 2016 pelos franceses Clément Delangue, Julien Chaumond e Thomas Wolf.</t>
  </si>
  <si>
    <t xml:space="preserve">sede da Mistral AI e do Kyutai, grande centro de P&amp;D da Hugging Face, fundada por franceses com sede em Nova York, e laboratórios de IA da Meta e do Google</t>
  </si>
  <si>
    <t xml:space="preserve">Paris deixou de ser sede da Hugging Face. O texto diz que a empresa foi fundada por franceses, tem sede em Nova York e grande centro de P&amp;D em Paris. É a única menção a ela no livro.</t>
  </si>
  <si>
    <t xml:space="preserve">FC-r2v10-trib-001</t>
  </si>
  <si>
    <t xml:space="preserve">é o centro de **Inteligência Artificial, LLMs (DeepSeek, Baidu, ByteDance/TikTok) e Semicondutores**</t>
  </si>
  <si>
    <t xml:space="preserve">A DeepSeek tem sede em Hangzhou, não em Pequim. Xangai está no título do item e não recebe uma linha.</t>
  </si>
  <si>
    <t xml:space="preserve">A DeepSeek tem sede em Hangzhou, Zhejiang, e pertence ao fundo High-Flyer, também de Hangzhou. Baidu e ByteDance ficam em Pequim.</t>
  </si>
  <si>
    <t xml:space="preserve">**Xangai** lidera em **Semicondutores, Finanças e Biotech**; e **Hangzhou** abriga a **DeepSeek**; **Hangzhou** (sede do Alibaba e Ant Group) reinventou o **Social Commerce, Live Commerce e Logística Automatizada**</t>
  </si>
  <si>
    <t xml:space="preserve">A DeepSeek saiu de Pequim e foi para Hangzhou, e Xangai ganhou vocação própria. Erro novo de redação: o remendo repete Hangzhou em dois itens seguidos, e o primeiro começa com e, como se fechasse a lista.</t>
  </si>
  <si>
    <t xml:space="preserve">FC-r2v10-caso-001</t>
  </si>
  <si>
    <t xml:space="preserve">o maior número de empresas listadas na Nasdaq fora dos EUA e China (Wiz, Mobileye, Check Point, Palo Alto Networks,CyberArk, Monday.com, Wix, Fiverr)</t>
  </si>
  <si>
    <t xml:space="preserve">A Wiz nunca abriu capital (o Google anunciou a compra em 2025). A Palo Alto Networks é americana. A CyberArk foi vendida à Palo Alto em 2025. Falta espaço após a vírgula. População defasada.</t>
  </si>
  <si>
    <t xml:space="preserve">A Wiz nunca abriu capital e foi comprada pelo Google por US$ 32 bilhões, negócio concluído em março de 2026. A CyberArk foi comprada pela americana Palo Alto Networks em 11/02/2026, e Israel tem cerca de 10,2 milhões de habitantes (CBS, abril de 2026).</t>
  </si>
  <si>
    <t xml:space="preserve">A chamada *Startup Nation* (com cerca de 9,5 milhões de habitantes) possui a maior densidade mundial de investimento de VC como percentual do PIB e forte presença de companhias listadas na Nasdaq fora dos EUA e da China (Mobileye, Check Point</t>
  </si>
  <si>
    <t xml:space="preserve">Wiz e CyberArk viraram aquisições, a Palo Alto saiu da lista de israelenses e a vírgula foi acertada. Continua a população defasada: o parágrafo abre com 9,5 milhões e fecha com próxima de 10 milhões. O dado de 2026 é 10,2 milhões.</t>
  </si>
  <si>
    <t xml:space="preserve">FC-r2v10-trib-002</t>
  </si>
  <si>
    <t xml:space="preserve">zonas francas jurídicas de direito anglo-saxão (*Common Law* no DIFC e ADGM), imposto zero e pontes aéreas</t>
  </si>
  <si>
    <t xml:space="preserve">Os Emirados cobram imposto federal de 9% sobre o lucro das empresas desde 2023. Alíquota zero vale só para renda qualificada em zona franca. "Maiores polos de capital soberano do planeta" pede fonte.</t>
  </si>
  <si>
    <t xml:space="preserve">Os Emirados cobram imposto corporativo federal de 9% sobre o lucro acima de AED 375 mil nos exercícios iniciados a partir de 1 de junho de 2023 (Decreto-Lei Federal 47/2022). A alíquota zero vale só para a renda qualificada de pessoa qualificada em zona franca.</t>
  </si>
  <si>
    <t xml:space="preserve">zonas francas jurídicas de direito anglo-saxão (*Common Law* no DIFC e no ADGM), imposto corporativo federal de 9% (com alíquota zero apenas para renda qualificada em zona franca)</t>
  </si>
  <si>
    <t xml:space="preserve">O imposto zero virou imposto federal de 9% com alíquota zero só para renda qualificada em zona franca. Continua sem fonte o superlativo maiores polos de Capital Soberano do planeta, apontado no mesmo achado.</t>
  </si>
  <si>
    <t xml:space="preserve">FC-r2v10-fina-005</t>
  </si>
  <si>
    <t xml:space="preserve">a infraestrutura de ativos tokenizados (**Drex**) fazem com que uma *fintech* brasileira opere sob padrões tecnológicos anos à frente</t>
  </si>
  <si>
    <t xml:space="preserve">Em 2025 o Banco Central reorientou o Drex: a primeira fase saiu sem blockchain nem tokenização, focada em gravames. Tratá-lo como infraestrutura pronta está desatualizado. O título 3.1 também o cita.</t>
  </si>
  <si>
    <t xml:space="preserve">Não existe infraestrutura Drex em operação. O BC desligou a plataforma piloto em novembro de 2025, por falhas de privacidade e segurança, e disse que criará outra, com tecnologia ainda indefinida.</t>
  </si>
  <si>
    <t xml:space="preserve">a modernização contínua dos sistemas de liquidação e registro de garantias do Banco Central (mesmo após o encerramento da plataforma piloto em blockchain do **Drex** em novembro de 2025 para redesenho arquitetural)</t>
  </si>
  <si>
    <t xml:space="preserve">Vol. 10, l. 521</t>
  </si>
  <si>
    <t xml:space="preserve">O corpo registra o desligamento do piloto em novembro de 2025 e não trata mais o Drex como infraestrutura pronta. Continua o título 3.1 (l. 521), que ainda lista o Drex entre as vantagens do país: PIX, Open Finance e Drex.</t>
  </si>
  <si>
    <t xml:space="preserve">FC-r2v10-caso-002</t>
  </si>
  <si>
    <t xml:space="preserve">liderança mundial em **etanol de cana e de milho, biodiesel, biometano e SAF (Combustível Sustentável de Aviação)**</t>
  </si>
  <si>
    <t xml:space="preserve">Os EUA lideram com folga o etanol de milho e o etanol em geral. A Indonésia lidera o biodiesel. O SAF brasileiro ainda é incipiente, com mandato só a partir de 2027 (Lei do Combustível do Futuro).</t>
  </si>
  <si>
    <t xml:space="preserve">O Brasil lidera só o etanol de cana. Os EUA lideram o etanol total e o de milho (Brasil em 2º, com 27,5% em 2021), o Brasil não lidera o biodiesel e o mandato de SAF começa só em 2027, com 1% de redução de emissões (Lei 14.993/2024).</t>
  </si>
  <si>
    <t xml:space="preserve">liderança mundial em **etanol de cana**, segunda posição global em etanol total e de milho (atrás dos EUA) e forte potencial de escala em **biodiesel, biometano e SAF** (com mandato legal a partir de 2027 pela Lei 14.993/2024)</t>
  </si>
  <si>
    <t xml:space="preserve">A liderança ficou restrita ao etanol de cana, com o Brasil em segundo no etanol total e de milho, atrás dos EUA. Biodiesel e SAF viraram potencial, com o mandato de 2027. Não achei a liderança em milho, biodiesel ou SAF em outro ponto.</t>
  </si>
  <si>
    <t xml:space="preserve">FC-r2v10-caso-003</t>
  </si>
  <si>
    <t xml:space="preserve">Peixe Urbano (histórico)</t>
  </si>
  <si>
    <t xml:space="preserve">O Peixe Urbano nasceu no Rio de Janeiro, em 2010, e não é caso de Florianópolis. O mesmo erro de origem ocorre com a Stilingue, de Ouro Preto (MG), listada em Porto Alegre (538).</t>
  </si>
  <si>
    <t xml:space="preserve">O Peixe Urbano foi criado em 2010 no Rio de Janeiro. A Stilingue nasceu em Ouro Preto (MG) em 2014 e foi comprada pela Take Blip (hoje Blip) em janeiro de 2022.</t>
  </si>
  <si>
    <t xml:space="preserve">RD Station, Neoway, Involves, Asaas (SC), Exact Sales, Softplan, Chaordic (histórico), Intelbras (Grande Floripa)</t>
  </si>
  <si>
    <t xml:space="preserve">O Peixe Urbano saiu de Florianópolis, trocado pela Chaordic. A Stilingue saiu de Porto Alegre (l. 559) e aparece em BH como adquirida pela Blip (l. 557). Nenhum ponto do livro liga as duas a essas cidades. O Asaas, de Joinville, segue também na linha de Florianópolis.</t>
  </si>
  <si>
    <t xml:space="preserve">FC-r2v10-juri-027</t>
  </si>
  <si>
    <t xml:space="preserve">Hotmart, Take Blip, Méliuz, Sympla, MaxMilhas, Samba Tech</t>
  </si>
  <si>
    <t xml:space="preserve">A MaxMilhas entrou na recuperação judicial do grupo 123milhas em 2023. Usá-la como caso de referência expõe o livro. "Take Blip" virou "Blip".</t>
  </si>
  <si>
    <t xml:space="preserve">A Maxmilhas foi incluída na recuperação judicial da 123milhas pela 1ª Vara Empresarial de Belo Horizonte em 2 de outubro de 2023. A Take Blip passou a se chamar Blip em junho de 2023.</t>
  </si>
  <si>
    <t xml:space="preserve">Hotmart, Blip (que adquiriu a Stilingue), Méliuz, Sympla, Sankhya, Samba Tech, Akwan (comprada pelo Google: 1º centro de P&amp;D do Google na AL)</t>
  </si>
  <si>
    <t xml:space="preserve">Vol. 7, l. 3592</t>
  </si>
  <si>
    <t xml:space="preserve">A MaxMilhas saiu dos casos de BH e a Take Blip virou Blip. Erro novo: no lugar entrou a Sankhya, empresa de Uberlândia que a mesma tabela lista no polo do Triângulo (l. 562). O Vol. 7 (l. 3592) ainda chama a empresa de Take Blip.</t>
  </si>
  <si>
    <t xml:space="preserve">FC-r2v10-caso-004</t>
  </si>
  <si>
    <t xml:space="preserve">Embrapa Cerrados/Soja/Agrossilvipastoril</t>
  </si>
  <si>
    <t xml:space="preserve">A Embrapa Soja fica em Londrina (PR), fora do Centro-Oeste. As origens da Conexa Saúde ("raízes no CO") e da Ploomes também pedem conferência.</t>
  </si>
  <si>
    <t xml:space="preserve">A Conexa Saúde tem sede no Rio de Janeiro e foi fundada em 2017, sem raiz conhecida no Centro-Oeste. A Ploomes é de São Paulo e foi comprada pela mineira Sankhya por volta do fim de 2022.</t>
  </si>
  <si>
    <t xml:space="preserve">UnB, UFG (CEIA: Centro de Excelência em IA), UFMT, Embrapa Cerrados (Planaltina, DF) e Embrapa Agrossilvipastoril (Sinop, MT), Hub Goiás, Biotic (DF)</t>
  </si>
  <si>
    <t xml:space="preserve">A Embrapa Soja saiu do polo Centro-Oeste, e Cerrados e Agrossilvipastoril ganharam cidade. Conexa Saúde e Ploomes saíram dos casos, trocadas por Aliare e Auvo, de Goiânia. As outras menções às duas empresas no livro não lhes dão origem no Centro-Oeste.</t>
  </si>
  <si>
    <t xml:space="preserve">FC-r2v10-trib-022</t>
  </si>
  <si>
    <t xml:space="preserve">abrir uma estrutura *offshore* custa dinheiro (US$ 15 mil a US$ 50 mil de *setup* jurídico e contábil inicial</t>
  </si>
  <si>
    <t xml:space="preserve">Só entra o custo de montar. Falta o tributário: a troca de quotas no flip pode gerar ganho de capital e a Lei 14.754/2023 tributa lucro de controlada de pessoa física no exterior.</t>
  </si>
  <si>
    <t xml:space="preserve">O custo de montar não foi conferido, mas falta o custo tributário. Desde 2024 a controlada no exterior de pessoa física em paraíso fiscal, regime privilegiado ou com renda ativa própria abaixo de 60% tem o lucro tributado a 15% todo 31 de dezembro, distribuído ou não (Lei 14.754/2023, arts. 2º e 5º).</t>
  </si>
  <si>
    <t xml:space="preserve">antes do *flip*, simule com um tributarista o risco de ganho de capital na conferência de quotas e a tributação anual de 15% em 31 de dezembro sobre lucros de controladas no exterior com renda ativa própria abaixo de 60% ou em regime favorecido</t>
  </si>
  <si>
    <t xml:space="preserve">Entrou o custo tributário que faltava: ganho de capital na troca de quotas do flip e tributação anual de 15% das controladas pela Lei 14.754/2023, nos termos do fato conferido. O custo de montagem foi mantido e ganhou o custo anual de manutenção.</t>
  </si>
  <si>
    <t xml:space="preserve">FC-r2v10-caso-005</t>
  </si>
  <si>
    <t xml:space="preserve">Uma startup que levantou R$ 2 milhões em janeiro de 2021 e projetou 24 meses de runway viu esse prazo encolher porque o IPCA acumulou mais de 20% nesse período.</t>
  </si>
  <si>
    <t xml:space="preserve">O IPCA de 2021 (10,06%) e o de 2022 (5,79%) somam cerca de 16,4%, não mais de 20%.</t>
  </si>
  <si>
    <t xml:space="preserve">O IPCA foi de 10,06% em 2021 e de 5,79% em 2022, o que acumula cerca de 16,4% em 24 meses. Os R$ 2 milhões de janeiro de 2021 compravam no fim de 2022 o mesmo que cerca de R$ 1,72 milhão.</t>
  </si>
  <si>
    <t xml:space="preserve">o IPCA acumulou cerca de 16,4% nesse período (10,06% em 2021 e 5,79% em 2022), fazendo os R$ 2 milhões comprarem no fim de 2022 o equivalente a cerca de R$ 1,72 milhão</t>
  </si>
  <si>
    <t xml:space="preserve">Os mais de 20% viraram cerca de 16,4%, com os dois anos discriminados e o poder de compra de R$ 1,72 milhão, como no fato conferido. A cifra errada não aparece em outro ponto.</t>
  </si>
  <si>
    <t xml:space="preserve">FC-r2v10-caso-036</t>
  </si>
  <si>
    <t xml:space="preserve">IPCA-E   │ IPCA estimado mensal        │ Contratos com reajuste mensal</t>
  </si>
  <si>
    <t xml:space="preserve">IPCA-E é o IPCA-15 acumulado no trimestre, não 'estimado mensal'. E reajuste com periodicidade menor que um ano é nulo (Lei 10.192/2001, art. 2º, §1º).</t>
  </si>
  <si>
    <t xml:space="preserve">É nula de pleno direito qualquer estipulação de reajuste ou correção monetária com periodicidade inferior a um ano (Lei 10.192/2001, art. 2º, § 1º), então não há contrato com reajuste mensal por índice. O IPCA-E também não é 'IPCA estimado mensal'.</t>
  </si>
  <si>
    <t xml:space="preserve">Saíram o IPCA estimado mensal e o reajuste mensal. A coluna agora avisa periodicidade mínima anual e o IPCA-E virou série trimestral do IPCA-15. O novo uso indicado, atualização de débitos judiciais, pede conferência, pois a regra mudou com a EC 113/2021 e a Lei 14.905/2024.</t>
  </si>
  <si>
    <t xml:space="preserve">FC-r2v10-trib-028</t>
  </si>
  <si>
    <t xml:space="preserve">Manter parte do caixa em dólar como reserva natural de hedge</t>
  </si>
  <si>
    <t xml:space="preserve">Falta ressalva para PJ: conta no exterior segue a Lei 14.286/2021, pode exigir declaração ao BC e a variação cambial é tributada. A tabela (L785) ainda diz 'sem sofisticação necessária'.</t>
  </si>
  <si>
    <t xml:space="preserve">A reserva em dólar é possível, mas para o CNPJ não é simples. Pessoa jurídica residente com US$ 1 milhão ou mais em ativos no exterior em 31 de dezembro, depósitos incluídos, entrega a declaração de Capitais Brasileiros no Exterior (CBE) ao Banco Central, com multa por atraso.</t>
  </si>
  <si>
    <t xml:space="preserve">para o CNPJ, exige conta regular sob a Lei 14.286/2021, contabilização da variação cambial com o contador e, para ativos no exterior de US$ 1 milhão ou mais em 31 de dezembro, declaração CBE ao Banco Central</t>
  </si>
  <si>
    <t xml:space="preserve">Entrou a ressalva para PJ com a Lei 14.286/2021, a variação cambial e a CBE acima de US$ 1 milhão. A tabela (l. 812 a 814) trocou o sem sofisticação necessária por exige conta PJ regular, câmbio contábil e CBE ao BCB.</t>
  </si>
  <si>
    <t xml:space="preserve">FC-r2v10-fina-006</t>
  </si>
  <si>
    <t xml:space="preserve">**O Teste de Estresse da Selic a 14%:** Se os juros subirem três pontos e a janela de Venture Capital fechar por 24 meses</t>
  </si>
  <si>
    <t xml:space="preserve">A Selic chegou a 15% em 2025, e o teste de estresse fica abaixo do juro real recente. O capítulo inteiro ancora em 13% (L613, L696, L700). Conferir a Selic de outubro de 2026.</t>
  </si>
  <si>
    <t xml:space="preserve">A Selic ficou em 15% de junho de 2025 a março de 2026 e está em 13,75% desde 17 de setembro de 2026. Um teste de estresse a 14% fica abaixo do pico recente e quase no nível atual.</t>
  </si>
  <si>
    <t xml:space="preserve">**O Teste de Estresse de Choque na Selic (+3 p.p.):** Se a Selic (que atingiu 15% a.a. entre junho de 2025 e março de 2026 e está em 13,75% em outubro de 2026) voltar a subir três pontos</t>
  </si>
  <si>
    <t xml:space="preserve">O teste fixo a 14% virou choque de +3 pontos sobre a Selic de 13,75%, com o pico de 15% registrado. O capítulo deixou de ancorar em 13% e usa 13,75% a 15% (l. 640, 723 e 727), com 13% só como cenário da tabela.</t>
  </si>
  <si>
    <t xml:space="preserve">AM-10-07</t>
  </si>
  <si>
    <t xml:space="preserve">### A Escada de Licenciamento: Quando Alugar a Licença de Terceiros e Quando Pedir a Sua</t>
  </si>
  <si>
    <t xml:space="preserve">O conceito central do capítulo não é entregue: o corpo mapeia fases e nunca dá o critério para trocar a licença alugada pela própria (volume, margem perdida no BaaS, capital, prazo).</t>
  </si>
  <si>
    <t xml:space="preserve">inicie o protocolo da licença própria (que leva de 9 a 18 meses no BCB ou na SUSEP) apenas quando a despesa anual repassada ao parceiro superar o custo fixo de manter estrutura regulatória própria</t>
  </si>
  <si>
    <t xml:space="preserve">A seção (título na l. 1059) agora dá o critério: validar 60 a 90 dias no BaaS e pedir a licença quando o repasse anual superar o custo fixo próprio, remetendo à escada do Cap. 7 (l. 2472, gatilho de 15% a 25% da margem). Prazos diferem: 9 a 18 meses aqui, 6 a 18 no Cap. 7.</t>
  </si>
  <si>
    <t xml:space="preserve">FC-r2v10-fina-008</t>
  </si>
  <si>
    <t xml:space="preserve">- **Emissor de moeda eletrônica** (wallets, cartões pré-pagos): capital mínimo R$ 2M.</t>
  </si>
  <si>
    <t xml:space="preserve">Anuncia 'três subcategorias' e lista quatro. Os capitais de R$ 2M e R$ 1M vêm das regras de 2013 e as regras de IP mudaram em 2025 (conferir). Faltam os limites de dispensa.</t>
  </si>
  <si>
    <t xml:space="preserve">A Resolução Conjunta 14/2025 (CMN e BC, 3/11/2025) mudou a metodologia de capital e leva as IPs a pisos de R$ 9,2 milhões a R$ 32,8 milhões, com transição de julho de 2026 a janeiro de 2028. A Resolução BCB 494/2025 acabou com a dispensa e toda IP precisa de autorização prévia.</t>
  </si>
  <si>
    <t xml:space="preserve">exige autorização prévia do BC (a Resolução BCB 494/2025 extinguiu a dispensa por volume) e capital mínimo em transição de julho de 2026 a janeiro de 2028 para a faixa de R$ 9,2 milhões a R$ 32,8 milhões pela Resolução Conjunta CMN/BCB 14/2025</t>
  </si>
  <si>
    <t xml:space="preserve">Vol. 10, l. 2477, Vol. 10, l. 2478, Vol. 5, l. 3972</t>
  </si>
  <si>
    <t xml:space="preserve">Só o emissor de moeda eletrônica foi atualizado, e a lista não anuncia mais três itens. Pós-pago, credenciadora e ITP seguem com R$ 2M e R$ 1M (l. 1080 a 1082), assim como a escada do Cap. 7. O Vol. 5 (l. 3972) ainda fala em tetos de volume que obrigam a pedir autorização.</t>
  </si>
  <si>
    <t xml:space="preserve">FC-r2v10-fina-009</t>
  </si>
  <si>
    <t xml:space="preserve">**Sociedade de Crédito Direto (SCD)**: regulada pela Resolução CMN 4.656/2018.</t>
  </si>
  <si>
    <t xml:space="preserve">A Res. CMN 4.656/2018 foi substituída pela Res. CMN 5.050/2022, que também mexeu na SEP (L1065). O Cap. 7 (L2467) repete a norma antiga.</t>
  </si>
  <si>
    <t xml:space="preserve">SCD e SEP seguem a Resolução CMN 5.050/2022, alterada pela 5.159/2024. A 4.656/2018 perdeu quase todos os artigos em 1º/1/2023 e foi revogada por inteiro em 1º/1/2025 pela Resolução CMN 5.177/2024.</t>
  </si>
  <si>
    <t xml:space="preserve">**Sociedade de Crédito Direto (SCD)**: regulada pela Resolução CMN 5.050/2022 (alterada pela 5.159/2024, que substituiu a revogada Resolução 4.656/2018)</t>
  </si>
  <si>
    <t xml:space="preserve">Vol. 10, l. 2479</t>
  </si>
  <si>
    <t xml:space="preserve">SCD (l. 1086) e SEP (l. 1091) agora seguem a 5.050/2022. Continua a escada do Cap. 7 (l. 2479), que dá a 4.656/2018 e atualizações como base. Nas l. 1086 e 1091 o parêntese dá a entender que a 5.159/2024 substituiu e revogou a 4.656, papel da 5.050/2022 e da 5.177/2024.</t>
  </si>
  <si>
    <t xml:space="preserve">FC-r2v10-caso-006</t>
  </si>
  <si>
    <t xml:space="preserve">Caminho de Nubank, Inter, C6 após atingirem maturidade.</t>
  </si>
  <si>
    <t xml:space="preserve">O Inter vem do Banco Intermedium, banco desde os anos 1990. O C6 nasceu banco múltiplo. O Nubank cresceu como IP e financeira, sem licença de banco (conferir 2025 e 2026).</t>
  </si>
  <si>
    <t xml:space="preserve">O Nubank ainda não é banco: opera como IP, SCFI e corretora e, em julho de 2026, fechou a compra do Banco Porto Real para obter licença bancária, sujeita à aprovação do BC. O C6 nasceu banco e o Inter herdou a licença do Intermedium.</t>
  </si>
  <si>
    <t xml:space="preserve">O C6 já nasceu banco múltiplo e o Inter herdou a licença do Banco Intermedium; já o Nubank escalou como IP, SCFI e corretora e, em julho de 2026, anunciou a compra do Banco Porto Real para obter licença bancária (sujeita ao aval do BC).</t>
  </si>
  <si>
    <t xml:space="preserve">Saiu o caminho comum dos três rumo à licença de banco. O texto agora separa a origem do C6, do Inter e do Nubank e registra a compra do Banco Porto Real, sujeita ao BC, como no fato conferido.</t>
  </si>
  <si>
    <t xml:space="preserve">FC-r2v10-fina-010</t>
  </si>
  <si>
    <t xml:space="preserve">- Ciclos de seleção semestrais.</t>
  </si>
  <si>
    <t xml:space="preserve">O sandbox do BC (Res. CMN 4.865/2020) não teve seleções semestrais (conferir) e não se chama 'Lab BCB', nome que lembra o LIFT Lab. O Cap. 6 (L2038) diz 'ciclos anuais'.</t>
  </si>
  <si>
    <t xml:space="preserve">O sandbox do BC (Res. CMN 4.865 e Res. BCB 29, de 26/10/2020) teve ciclo de um ano, prorrogável uma vez: inscrições em fevereiro e março de 2021, 7 projetos aprovados em novembro de 2021 e início em 6/12/2021.</t>
  </si>
  <si>
    <t xml:space="preserve">Ciclos abertos por chamada específica, com duração de 1 ano prorrogável por igual período (Res. CMN 4.865/2020 e Res. BCB 29/2020; não confundir o Sandbox Regulatório com o laboratório de inovação LIFT Lab).</t>
  </si>
  <si>
    <t xml:space="preserve">Vol. 10, l. 2034, Vol. 10, l. 2040</t>
  </si>
  <si>
    <t xml:space="preserve">No Cap. 4 os ciclos semestrais e o nome Lab BCB saíram, com as normas certas. No Cap. 6 os ciclos anuais viraram edital por ciclo, mas o sandbox continua chamado de Lab BCB (l. 2034 e 2040), nome que o próprio Cap. 4 manda não confundir com o LIFT Lab.</t>
  </si>
  <si>
    <t xml:space="preserve">FC-r2v10-fina-011</t>
  </si>
  <si>
    <t xml:space="preserve">- Regulamentação específica em desenvolvimento (2026).</t>
  </si>
  <si>
    <t xml:space="preserve">O BC publicou as regras das prestadoras de ativos virtuais em novembro de 2025, com vigência em 2026 e prazo de autorização. E o tema cripto aparece duas vezes no capítulo (L1092 e L1334).</t>
  </si>
  <si>
    <t xml:space="preserve">O BC publicou em 10/11/2025 as Resoluções BCB 519, 520 e 521, em vigor desde 2/2/2026. Quem já operava tem 270 dias para pedir autorização, prazo que vence perto de 30/10/2026, e o capital vai de R$ 10,8 milhões a R$ 37,2 milhões.</t>
  </si>
  <si>
    <t xml:space="preserve">Em 10 de novembro de 2025, o BCB editou as **Resoluções BCB nºs 519, 520 e 521/2025** (em vigor desde 2 de fevereiro de 2026)</t>
  </si>
  <si>
    <t xml:space="preserve">Vol. 10, l. 1370</t>
  </si>
  <si>
    <t xml:space="preserve">O primeiro bloco de cripto traz as Resoluções 519 a 521, o capital e o prazo de 270 dias, mas a l. 1121 repete a mesma informação em outro item. O segundo bloco segue no capítulo e ainda diz regulamentação específica em construção (l. 1370), embora seu título cite as resoluções.</t>
  </si>
  <si>
    <t xml:space="preserve">FC-r2v10-juri-002</t>
  </si>
  <si>
    <t xml:space="preserve">- **Classe II** (médio risco): monitores cardíacos, bombas de infusão. Registro obrigatório.</t>
  </si>
  <si>
    <t xml:space="preserve">Pela RDC 751/2022, as classes I e II seguem notificação e só III e IV exigem registro. A L1148 repete o erro ('Registro ANVISA para Classe II+').</t>
  </si>
  <si>
    <t xml:space="preserve">Pela RDC 751/2022, em vigor desde 1º de março de 2023, as classes I e II vão a notificação (art. 6º) e as classes III e IV a registro (art. 7º). Classe II não exige registro.</t>
  </si>
  <si>
    <t xml:space="preserve">Sujeita a **notificação** na ANVISA (pela RDC 751/2022, Classes I e II seguem o rito de notificação, enquanto o registro é obrigatório apenas para as Classes III e IV)</t>
  </si>
  <si>
    <t xml:space="preserve">Classe II agora segue notificação e o registro fica para III e IV. A repetição da antiga l. 1148 também foi corrigida (l. 1173), e as outras menções à RDC 751 no livro (l. 4559 e 6022) dizem o mesmo.</t>
  </si>
  <si>
    <t xml:space="preserve">FC-r2v10-juri-028</t>
  </si>
  <si>
    <t xml:space="preserve">- Marco Legal da Primeira Infância (Lei 13.257/2016) se conteúdo é para menores de 6 anos.</t>
  </si>
  <si>
    <t xml:space="preserve">Falta o ECA Digital (Lei 15.211/2025), com vigência prevista para 2026, para produto digital acessado por crianças e adolescentes. A frase em negrito da L1246 sobre a ANPD é vaga.</t>
  </si>
  <si>
    <t xml:space="preserve">O ECA Digital (Lei 15.211/2025) vale desde 17 de março de 2026 para produto digital dirigido a crianças e adolescentes ou de acesso provável por eles. Exige aferição de idade, ferramentas de supervisão parental e privacidade por padrão, e a ANPD é a fiscal (Decreto 12.622/2025).</t>
  </si>
  <si>
    <t xml:space="preserve">**ECA Digital (Lei 15.211/2025, em vigor desde março de 2026)** e Marco Legal da Primeira Infância (Lei 13.257/2016): produtos digitais direcionados a crianças e adolescentes ou de acesso provável por eles exigem aferição de idade</t>
  </si>
  <si>
    <t xml:space="preserve">Entrou o ECA Digital com vigência, deveres e fiscalização da ANPD. A frase vaga sobre a ANPD virou o item da l. 1271, que repete o tema. Erro novo vizinho: na l. 1268, consentimento dos pais virou consentimento dos país.</t>
  </si>
  <si>
    <t xml:space="preserve">FC-r2v10-caso-007</t>
  </si>
  <si>
    <t xml:space="preserve">- Atualização 2024 (Decreto 11.871/2024) restringiu algumas modalidades.</t>
  </si>
  <si>
    <t xml:space="preserve">O novo marco do EAD é o Decreto 12.456/2025, que substituiu o 9.057/2017 e vetou EAD em medicina, direito, odontologia, enfermagem e psicologia. A L1263 cita só três cursos.</t>
  </si>
  <si>
    <t xml:space="preserve">O Decreto 11.871/2023 só atualizou valores da Lei 14.133 e nada tem com EAD. O marco vigente é o Decreto 12.456, de 19/05/2025, que revogou o 9.057/2017 e exige formato só presencial em Direito, Medicina, Enfermagem, Odontologia e Psicologia.</t>
  </si>
  <si>
    <t xml:space="preserve">Novo Marco do EAD (Decreto 12.456, de 19/05/2025, que revogou o Decreto 9.057/2017): estruturou os formatos presencial, semipresencial e a distância e determinou oferta exclusivamente presencial em Direito, Medicina, Enfermagem</t>
  </si>
  <si>
    <t xml:space="preserve">Vol. 10, l. 1250, Vol. 10, l. 1286</t>
  </si>
  <si>
    <t xml:space="preserve">O Decreto 11.871 saiu e entrou o 12.456/2025 com os cinco cursos. Continua o 9.057/2017 apresentado como norma vigente nas l. 1250 e 1286, esta logo acima da frase que o dá por revogado, e a l. 1288 ainda fala só em medicina, odontologia e enfermagem.</t>
  </si>
  <si>
    <t xml:space="preserve">FC-r2v10-juri-019</t>
  </si>
  <si>
    <t xml:space="preserve">**INPI, cultivares:**</t>
  </si>
  <si>
    <t xml:space="preserve">Cultivar não se protege no INPI. A Lei 9.456/1997 deu a proteção ao SNPC, do Ministério da Agricultura, e a Lei de Propriedade Industrial exclui variedade vegetal de patente.</t>
  </si>
  <si>
    <t xml:space="preserve">Cultivar se protege no SNPC, do Ministério da Agricultura (art. 45 da Lei 9.456/1997), e o certificado de proteção é a única forma de proteger cultivares no país (art. 2º). O INPI não tem esse papel.</t>
  </si>
  <si>
    <t xml:space="preserve">**SNPC (MAPA), proteção de cultivares (Lei 9.456/1997; o INPI registra patentes e marcas, não variedades vegetais):**</t>
  </si>
  <si>
    <t xml:space="preserve">O bloco INPI, cultivares virou SNPC do MAPA, com a ressalva de que o INPI não protege variedades vegetais. O glossário (l. 10636) também liga a Lei 9.456/1997 ao SNPC. O título da seção (l. 1298) mantém o INPI na lista, sem lhe atribuir cultivares.</t>
  </si>
  <si>
    <t xml:space="preserve">FC-r2v10-trib-029</t>
  </si>
  <si>
    <t xml:space="preserve">- Ganhos tributados como ganho de capital (15-22,5%).</t>
  </si>
  <si>
    <t xml:space="preserve">Omite a isenção para vendas de até R$ 35 mil por mês e a Lei 14.754/2023 (cripto no exterior). A MP 1.303/2025 tentou mudar a regra (conferir). A IN 1.888/2019 pode ter mudado.</t>
  </si>
  <si>
    <t xml:space="preserve">A faixa de 15% a 22,5% vale, mas só sobre ganho em meses com vendas acima de R$ 35 mil. Cripto em exchange estrangeira segue a Lei 14.754/2023, com IR de 15% sobre os ganhos apurado na declaração anual. A MP 1.303/2025, que mudaria a regra, caducou em outubro de 2025.</t>
  </si>
  <si>
    <t xml:space="preserve">Ganhos de pessoa física em exchanges nacionais tributados como ganho de capital (15% a 22,5%), com isenção em meses cujas vendas totais não ultrapassem R$ 35 mil; criptoativos no exterior seguem a Lei 14.754/2023 (tributação anual de 15%).</t>
  </si>
  <si>
    <t xml:space="preserve">Entraram a isenção de vendas até R$ 35 mil por mês e a Lei 14.754/2023 para cripto no exterior, como no fato conferido. A MP 1.303/2025, que caducou, não é citada. O Vol. 5 (l. 7124) traz a mesma regra com a isenção.</t>
  </si>
  <si>
    <t xml:space="preserve">AM-10-11</t>
  </si>
  <si>
    <t xml:space="preserve">Para as demais partícipes que colaborem depois, o benefício é redução de multa de 1/3 a 2/3.</t>
  </si>
  <si>
    <t xml:space="preserve">Leniência só vale para o primeiro. A redução de 1/3 a 2/3 é do primeiro quando o CADE já sabia da infração (art. 86, §4º). Quem chega depois negocia TCC (art. 85), com desconto menor.</t>
  </si>
  <si>
    <t xml:space="preserve">o primeiro proponente a qualificar-se obtém redução de 1/3 a 2/3 da penalidade pecuniária (§ 4º do mesmo dispositivo); já os demais envolvidos que buscarem colaborar depois negociam Termo de Compromisso de Cessação (TCC, art. 85)</t>
  </si>
  <si>
    <t xml:space="preserve">A redução de 1/3 a 2/3 ficou só para o primeiro quando o CADE já sabia da infração, e quem chega depois negocia TCC com desconto pela ordem de chegada, como na sugestão. A leniência do CADE não aparece em outro volume.</t>
  </si>
  <si>
    <t xml:space="preserve">AM-10-16</t>
  </si>
  <si>
    <t xml:space="preserve">Capítulo 7 — Estrutura Societária (Vol. 4)</t>
  </si>
  <si>
    <t xml:space="preserve">Rótulos não batem com o destino: 'Estrutura Societária' abre Product Marketing e 'Contratos Essenciais' abre Vendas Enterprise. Faltam M&amp;A (Vol. 9 Cap. 13, Fase 20) e Compliance (Vol. 8 Cap. 12).</t>
  </si>
  <si>
    <t xml:space="preserve">(consulte também o Capítulo 13 e a Fase 20 do Vol. 9, sobre M&amp;A e estratégia de saída, e os Capítulos 6 e 12 do Vol. 8, sobre contratos e compliance concorrencial)</t>
  </si>
  <si>
    <t xml:space="preserve">Os rótulos agora batem com os destinos. Erro novo: o acréscimo usa a numeração antiga. No Vol. 9 o Cap. 13 é Search Funds (M&amp;A é o 12) e no Vol. 8 o 6 é Trabalho e o 12 é Fraude Interna (contratos e compliance são 5 e 11). Branding, Capital de Giro e RJ seguem na lista.</t>
  </si>
  <si>
    <t xml:space="preserve">C7-037</t>
  </si>
  <si>
    <t xml:space="preserve">elimine de todos os seus pitch decks e atas internas qualquer expressão que sugira fechamento artificial de mercado</t>
  </si>
  <si>
    <t xml:space="preserve">Mandar 'eliminar' expressões de atas já lavradas é adulterar registro societário e, com investigação em curso, contraria o 'Não destrua documentos' do próprio capítulo (L1697).</t>
  </si>
  <si>
    <t xml:space="preserve">instituindo também uma diretriz de redação para os próximos *pitch decks*, memorandos e atas societárias (sem jamais alterar ou suprimir documentos e registros já lavrados no passado)</t>
  </si>
  <si>
    <t xml:space="preserve">A ordem de eliminar expressões de atas virou regra de escrita para os próximos documentos, sem mexer nos já lavrados. Agora concorda com a l. 1704, que manda preservar todos os registros e nunca destruir ou adulterar arquivos.</t>
  </si>
  <si>
    <t xml:space="preserve">FC-r2v10-caso-008</t>
  </si>
  <si>
    <t xml:space="preserve">PIPE                FAPESP     Parcialmente reemb.     R$ 200k–R$ 1M</t>
  </si>
  <si>
    <t xml:space="preserve">O PIPE é não reembolsável. Os tetos de R$ 200 mil (Fase 1) e R$ 1 milhão (Fase 2), repetidos na L2160, podem ter sido reajustados. Conferir os valores vigentes.</t>
  </si>
  <si>
    <t xml:space="preserve">O PIPE é apoio não reembolsável. Os tetos de R$ 200 mil (Fase 1) e R$ 1 milhão (Fase 2) são de 2018, e a chamada PIPE Jornada Tecnológica de julho de 2026 aceita projetos de Fase 1 de até R$ 500 mil.</t>
  </si>
  <si>
    <t xml:space="preserve">Vol. 5, l. 6713</t>
  </si>
  <si>
    <t xml:space="preserve">O PIPE virou não reembolsável. Os tetos não fecham: a tabela dá R$ 500 mil e R$ 1 milhão, e o texto dá R$ 300 mil (R$ 500 mil só na Jornada Tecnológica) e R$ 1,5 milhão (l. 2174 e Cap. 1, l. 261). O Vol. 5 (l. 6713) mantém R$ 200 mil a R$ 1 milhão.</t>
  </si>
  <si>
    <t xml:space="preserve">FC-r2v10-fina-012</t>
  </si>
  <si>
    <t xml:space="preserve">Quando o BACEN criou a figura da Sociedade de Crédito Direto (SCD) em 2018, o Nubank estava posicionado para se tornar um dos primeiros a obter a licença</t>
  </si>
  <si>
    <t xml:space="preserve">O braço de crédito do Nubank é a Nu Financeira, sociedade de crédito, financiamento e investimento autorizada em 2018, não uma SCD. A L1943 repete ('Nubank obtém SCD em meses').</t>
  </si>
  <si>
    <t xml:space="preserve">O Nubank não obteve SCD. O BC autorizou em 23/11/2018 a Nu Financeira S.A., sociedade de crédito, financiamento e investimento, e o empréstimo pessoal começou em fevereiro de 2019.</t>
  </si>
  <si>
    <t xml:space="preserve">em 2018, obteve autorização do Banco Central para operar a Nu Financeira S.A. como Sociedade de Crédito, Financiamento e Investimento (SCFI), passando a oferecer empréstimo pessoal</t>
  </si>
  <si>
    <t xml:space="preserve">O Nubank deixou de ser pioneiro da SCD. O texto diz que obteve a SCFI Nu Financeira em 2018 e separa a criação da SCD, e a linha do tempo (l. 1955) foi ajustada para Nubank obtém SCFI. Nenhum outro ponto diz que o Nubank tem SCD.</t>
  </si>
  <si>
    <t xml:space="preserve">FC-r2v10-fina-013</t>
  </si>
  <si>
    <t xml:space="preserve">2010 ─── Regulamentação das IPs (BACEN Res. 3.765)</t>
  </si>
  <si>
    <t xml:space="preserve">IPs foram reguladas em 2013 pela Lei 12.865, como diz o Cap. 4 (L1051). O LIFT seria de 2018, não 2016 (L1938, conferir). E a linha do tempo para em 2021.</t>
  </si>
  <si>
    <t xml:space="preserve">As instituições de pagamento foram reguladas pela Lei 12.865, de 9 de outubro de 2013. O LIFT foi criado em 2018 pelo BC em parceria com a Fenasbac, não em 2016.</t>
  </si>
  <si>
    <t xml:space="preserve">Vol. 10, l. 1950</t>
  </si>
  <si>
    <t xml:space="preserve">Só BACEN virou BCB. A linha do tempo ainda põe as IPs em 2010 pela Res. 3.765, o LIFT em 2016 (l. 1950) e para em 2021. Agora contradiz o Cap. 4 (l. 1077), que já traz a Lei 12.865/2013 e o LIFT Lab de 2018.</t>
  </si>
  <si>
    <t xml:space="preserve">C7-038</t>
  </si>
  <si>
    <t xml:space="preserve">O fenômeno tem nome na literatura: **regulatory capture** (captura regulatória).</t>
  </si>
  <si>
    <t xml:space="preserve">Apresenta a captura como estratégia sem ressalva. A Lei 13.874/2019 (art. 4º) chama de abuso regulatório a norma que cria reserva de mercado ou barra entrantes. Choca com 'RelGov éticas' (L1828).</t>
  </si>
  <si>
    <t xml:space="preserve">O fenômeno é conhecido na literatura econômica como **captura regulatória** (*regulatory capture*): quando incumbentes tentam moldar normas técnicas para barrar entrantes. No Brasil, porém, a Lei da Liberdade Econômica (Lei 13.874/2019, art. 4º) veda</t>
  </si>
  <si>
    <t xml:space="preserve">Entrou a ressalva da Lei 13.874/2019, também na abertura (l. 1837), e o termo em português. Continua a moldura de estratégia: a seção chama a barreira a entrantes de mecanismo mais poderoso (l. 1964) e, logo após a ressalva, descreve esse mecanismo como não necessariamente ilegal.</t>
  </si>
  <si>
    <t xml:space="preserve">FC-r2v10-fina-014</t>
  </si>
  <si>
    <t xml:space="preserve">O BACEN foi pioneiro no Brasil com o **Lab BACEN** (criado em 2019). SUSEP e ANATEL criaram seus próprios mecanismos depois.</t>
  </si>
  <si>
    <t xml:space="preserve">SUSEP (Res. CNSP 381, mar/2020) e CVM (ICVM 626, mai/2020) vieram antes do BC (Res. CMN 4.865 e Res. BCB 29, out/2020). 'Lab BACEN' não é o nome e as normas da L2030 não batem.</t>
  </si>
  <si>
    <t xml:space="preserve">A SUSEP veio primeiro (Res. CNSP 381, de 4/3/2020), seguida da CVM (Instrução 626, de 15/5/2020). O BC veio depois, com a Res. CMN 4.865 e a Res. BCB 29, de 26/10/2020, e a Res. BCB 50/2020 para o ciclo.</t>
  </si>
  <si>
    <t xml:space="preserve">O BCB foi pioneiro no Brasil com o **Lab BCB** (criado em 2019). SUSEP e ANATEL criaram seus próprios mecanismos depois. A seção 4 detalha o funcionamento.</t>
  </si>
  <si>
    <t xml:space="preserve">Vol. 10, l. 2040, Vol. 10, l. 2042</t>
  </si>
  <si>
    <t xml:space="preserve">Só BACEN virou BCB. Seguem o pioneirismo do BC, o nome Lab BCB (l. 2040) e as normas BCB 35/2020 e 4.959/2021 (l. 2042). A l. 2084 do mesmo capítulo agora dá a ordem certa, SUSEP, CVM e só depois o BC, e o capítulo passou a se contradizer.</t>
  </si>
  <si>
    <t xml:space="preserve">FC-r2v10-juri-003</t>
  </si>
  <si>
    <t xml:space="preserve">O Marco Legal criou dispensa de licitação para contratos com startups de até R$ 1,6 milhão por órgão por ano (valor atualizado periodicamente).</t>
  </si>
  <si>
    <t xml:space="preserve">Essa dispensa não existe. R$ 1,6 milhão é o teto de cada CPSI, contratado por edital e comissão, não por cotação (L2115-2118). O mapa da L2352 repete 'editais ETEC' e 'dispensa'.</t>
  </si>
  <si>
    <t xml:space="preserve">A LC 182/2021 não criou dispensa de licitação para startups. Criou a licitação na modalidade especial (art. 13), com edital e comissão julgadora, que leva ao CPSI de até R$ 1,6 milhão por contrato (art. 14, §2º), sem teto anual por órgão.</t>
  </si>
  <si>
    <t xml:space="preserve">O Marco Legal das Startups (LC 182/2021, arts. 12 a 15) criou uma modalidade especial de licitação para teste remunerado de soluções inovadoras, com edital focado no desafio público e avaliação por comissão especial</t>
  </si>
  <si>
    <t xml:space="preserve">A dispensa de R$ 1,6 milhão por órgão por ano saiu. Agora é licitação especial com edital e comissão, CPSI de até R$ 1,6 milhão por contrato. O mapa (l. 2366) fala em editais de CPSI e ETEC. A afirmação errada não se repete no livro.</t>
  </si>
  <si>
    <t xml:space="preserve">FC-r2v10-juri-004</t>
  </si>
  <si>
    <t xml:space="preserve">Faturamento anual &lt; R$ 16M (para fins de enquadramento)</t>
  </si>
  <si>
    <t xml:space="preserve">O CPSI aceita pessoa física ou jurídica, sem exigir enquadramento como startup (LC 182, art. 13). E regularidade com a seguridade social não se dispensa (CF, art. 195, §3º), contra a L2108.</t>
  </si>
  <si>
    <t xml:space="preserve">Receita bruta de até R$ 16 milhões e até 10 anos de CNPJ definem startup no art. 4º da LC 182, mas não são requisito do CPSI, que aceita pessoa física ou jurídica (art. 13). O edital pode dispensar habilitação e garantia, salvo a regularidade com a seguridade social (art. 13, §8º, e CF, art. 195, §3º).</t>
  </si>
  <si>
    <t xml:space="preserve">├── Enquadramento como startup (art. 4º: até R$ 16M/ano e &lt; 10 anos de CNPJ)</t>
  </si>
  <si>
    <t xml:space="preserve">O quadro agora abre o edital a pessoas físicas ou jurídicas e ressalva a regularidade com a seguridade social. Continua: lista o enquadramento como startup (R$ 16M e 10 anos de CNPJ) entre os requisitos do art. 13, o que contradiz a l. 6708 do Cap. 32.</t>
  </si>
  <si>
    <t xml:space="preserve">FC-r2v10-fina-015</t>
  </si>
  <si>
    <t xml:space="preserve">A taxa de intercâmbio (cobrada do lojista por transação) era o motor financeiro do modelo</t>
  </si>
  <si>
    <t xml:space="preserve">O lojista paga MDR. O intercâmbio sai da credenciadora para o emissor. Quem perdeu com os tetos do BC (débito a partir de 2018, pré-pago em 2023, conferir) foram emissores, não credenciadoras.</t>
  </si>
  <si>
    <t xml:space="preserve">A tarifa de intercâmbio é paga pela credenciadora ao emissor do cartão a cada transação. O lojista paga a taxa de desconto (MDR), que embute esse custo.</t>
  </si>
  <si>
    <t xml:space="preserve">A taxa de desconto (MDR, cobrada do lojista por transação e da qual a credenciadora repassa a tarifa de intercâmbio ao banco emissor) e a antecipação de recebíveis eram o motor financeiro do modelo</t>
  </si>
  <si>
    <t xml:space="preserve">A frase agora diz que o lojista paga o MDR e a credenciadora repassa o intercâmbio ao emissor. Erro novo no capítulo: a l. 2398, que passou a detalhar os tetos do BCB, põe o do pré-pago em 0,3% desde 2023, contra 0,7% nas l. 2455 e 2520.</t>
  </si>
  <si>
    <t xml:space="preserve">AM-10-19</t>
  </si>
  <si>
    <t xml:space="preserve">Quando o BACEN discutiu normas que poderiam restringir operações do Nubank em 2019, foram os clientes — não o time de relações institucionais — que geraram pressão pública.</t>
  </si>
  <si>
    <t xml:space="preserve">Episódio sem norma, data exata ou fonte, e não se conhece caso de 2019 com esse desenho. Detalhe possivelmente inventado sobre empresa real.</t>
  </si>
  <si>
    <t xml:space="preserve">Mesma frase, só trocou BACEN por BCB e tirou os travessões. Continua sem nomear a norma, a data ou a fonte do episódio.</t>
  </si>
  <si>
    <t xml:space="preserve">FC-r2v10-fina-016</t>
  </si>
  <si>
    <t xml:space="preserve">**Atenção:** O BACEN apertou drasticamente a janela de IPs não autorizadas após incidentes de segurança no SPI em 2024/2025.</t>
  </si>
  <si>
    <t xml:space="preserve">Degrau talvez extinto: em 2025 o BC antecipou a autorização obrigatória de IPs e endureceu capital. Os ataques atingiram prestadores de TI, não o SPI. O corte de R$ 500 milhões (2464) é o antigo.</t>
  </si>
  <si>
    <t xml:space="preserve">Desde a Resolução BCB 494/2025 nenhuma IP opera sem autorização prévia, e as que operavam sem ela tiveram de pedir entre 1º e 31 de maio de 2026. A Res. BCB 496/2025 limitou o Pix a R$ 15 mil por transação para IPs não autorizadas e para quem usa PSTI não credenciado.</t>
  </si>
  <si>
    <t xml:space="preserve">O BCB reduziu o prazo de transição das IPs não autorizadas após incidentes de segurança no SPI em 2024 e 2025.</t>
  </si>
  <si>
    <t xml:space="preserve">Reescrito (apertou a janela virou reduziu o prazo de transição), mas o degrau 2, IP não autorizada com R$ 2 milhões, segue como opção, os ataques seguem postos no SPI e o degrau 1 mantém o corte de R$ 500M. Contradiz a l. 1079, que dá a dispensa por volume como extinta.</t>
  </si>
  <si>
    <t xml:space="preserve">FC-r2v10-trib-030</t>
  </si>
  <si>
    <t xml:space="preserve">Aposentados, servidores públicos e trabalhadores CLT (Saque-Aniversário / Consignado Privado eSocial)</t>
  </si>
  <si>
    <t xml:space="preserve">Junta INSS e servidor com o consignado privado lançado em 2025 pela Carteira de Trabalho Digital, que tem taxa e atraso bem maiores. As regras do saque-aniversário também mudaram em 2025.</t>
  </si>
  <si>
    <t xml:space="preserve">O consignado privado (Crédito do Trabalhador) não cabe na faixa da linha: os juros médios chegaram a 59,4% ao ano em fevereiro de 2026, perto de 4% ao mês, e a inadimplência era de 5,6% em janeiro de 2026. A antecipação do saque-aniversário ficou mais restrita desde 1/11/2025.</t>
  </si>
  <si>
    <t xml:space="preserve">Aposentados (INSS), servidores públicos e antecipação de Saque-Aniversário FGTS (restrita desde nov/2025; já o Consignado Privado CLT via eSocial opera em outra faixa de risco, com juros perto de 4% a.m. e inadimplência de ~5,6% no início de 2026)</t>
  </si>
  <si>
    <t xml:space="preserve">O público-alvo agora separa INSS e servidores do consignado privado CLT, com juros perto de 4% a.m. e inadimplência de 5,6%, e diz que o saque-aniversário ficou restrito desde nov/2025. Sobra na mesma linha a menção a demissão em consignado privado entre os desafios.</t>
  </si>
  <si>
    <t xml:space="preserve">FC-r2v10-fina-017</t>
  </si>
  <si>
    <t xml:space="preserve">Lei da Usura (Decreto 22.626/1933, que limita juros entre empresas não financeiras a 12% ao ano / 1% ao mês)</t>
  </si>
  <si>
    <t xml:space="preserve">Desatualizado: desde a Lei 14.905/2024 a Lei da Usura não se aplica a obrigações entre pessoas jurídicas nem às representadas por títulos de crédito. A justificativa da CCB precisa ser refeita.</t>
  </si>
  <si>
    <t xml:space="preserve">Pelo art. 3º da Lei 14.905/2024, a Lei da Usura não se aplica a obrigações entre pessoas jurídicas, às representadas por títulos de crédito ou valores mobiliários, às contraídas com instituições autorizadas pelo BC, fundos e ESCs nem às dos mercados financeiro e de capitais.</t>
  </si>
  <si>
    <t xml:space="preserve">em operações de crédito com pessoas físicas ou fora das exceções da Lei 14.905/2024 (cujo art. 3º afastou a Lei da Usura de obrigações entre pessoas jurídicas e das representadas por títulos de crédito)</t>
  </si>
  <si>
    <t xml:space="preserve">Saiu o limite de 12% ao ano entre empresas. A justificativa da CCB agora vale para crédito a pessoa física ou fora das exceções do art. 3º da Lei 14.905/2024. Não há outra menção à Lei da Usura no livro.</t>
  </si>
  <si>
    <t xml:space="preserve">FC-r2v10-trib-003</t>
  </si>
  <si>
    <t xml:space="preserve">a carteira do fundo é isenta de IR e CSLL no nível do fundo (a tributação ocorre apenas no resgate/amortização dos cotistas)</t>
  </si>
  <si>
    <t xml:space="preserve">Desde a Lei 14.754/2023, FIDC que não se enquadra como entidade de investimento sofre come-cotas. A "eficiência tributária imbatível" é conselho tributário desatualizado.</t>
  </si>
  <si>
    <t xml:space="preserve">Desde 2024 só o FIDC enquadrado como entidade de investimento tem IR retido apenas na distribuição, amortização ou resgate (Lei 14.754/2023, art. 24). O FIDC sem esse enquadramento sofre come-cotas no último dia útil de maio e novembro (arts. 17 e 26).</t>
  </si>
  <si>
    <t xml:space="preserve">quando o FIDC se enquadra como entidade de investimento (Lei 14.754/2023, art. 24), o IR dos cotistas incide apenas na distribuição, amortização ou resgate (sem esse enquadramento, há come-cotas semestral em maio e novembro</t>
  </si>
  <si>
    <t xml:space="preserve">A eficiência tributária imbatível virou diferimento condicionado. O texto separa o FIDC entidade de investimento do que sofre come-cotas em maio e novembro e manda validar com tributarista. A versão antiga não se repete no livro.</t>
  </si>
  <si>
    <t xml:space="preserve">FC-r2v10-fina-018</t>
  </si>
  <si>
    <t xml:space="preserve">Se o Banco Central subir a Selic de 9% para 14,25% no meio da vida do contrato (como ocorreu entre 2021 e 2022)</t>
  </si>
  <si>
    <t xml:space="preserve">Série histórica errada: entre 2021 e 2022 a Selic foi de 2% a 13,75%. Os 14,25% vieram em março de 2025, a caminho de 15% em junho.</t>
  </si>
  <si>
    <t xml:space="preserve">Entre março de 2021 e agosto de 2022 a Selic subiu de 2% para 13,75%. Os 14,25% vieram em março de 2025, no ciclo que foi de 10,5% (setembro de 2024) a 15% (junho de 2025).</t>
  </si>
  <si>
    <t xml:space="preserve">Se o Banco Central subir a Selic de 2% para 13,75% (como ocorreu entre março de 2021 e agosto de 2022) ou de 10,5% para 15% (entre setembro de 2024 e junho de 2025) no meio da vida do contrato</t>
  </si>
  <si>
    <t xml:space="preserve">A série agora bate com o fato conferido: de 2% para 13,75% entre março de 2021 e agosto de 2022 e de 10,5% para 15% entre setembro de 2024 e junho de 2025. O único outro 14,25% do livro (l. 684) é o de 2015, que está certo.</t>
  </si>
  <si>
    <t xml:space="preserve">C7-039</t>
  </si>
  <si>
    <t xml:space="preserve">O CAC marginal tende a zero e a conversão atinge de 8% a 35% do fluxo transacional.</t>
  </si>
  <si>
    <t xml:space="preserve">Recomenda seguro no checkout sem avisar do risco de venda casada (CDC, art. 39) nem das regras da SUSEP para garantia estendida e prestamista. Procon e MP autuam caixa pré-marcada.</t>
  </si>
  <si>
    <t xml:space="preserve">o seguro jamais pode vir com caixa pré-assinalada no *checkout*, exigindo aceite expresso e separado, destaque claro do prêmio líquido e direito de arrependimento em 7 dias</t>
  </si>
  <si>
    <t xml:space="preserve">O embedded insurance agora vem condicionado à proibição de venda casada (CDC, art. 39, I) e às normas SUSEP, sem caixa pré-marcada, com aceite separado, prêmio destacado e arrependimento. Concorda com o Vol. 8 (l. 3042). A conversão caiu para 8% a 25%.</t>
  </si>
  <si>
    <t xml:space="preserve">FC-r2v10-caso-037</t>
  </si>
  <si>
    <t xml:space="preserve">Com o fechamento da janela de capital de risco em 2023/2024 e pressão de sinistralidade vs. custo de estrutura de seguradora B2C pura, a empresa precisou encerrar a operação.</t>
  </si>
  <si>
    <t xml:space="preserve">Afirma que a Pier encerrou a operação, sem data nem fonte. Se não for exato, é afirmação falsa sobre empresa real. A Lemonade, posta no mesmo título, segue listada e operando.</t>
  </si>
  <si>
    <t xml:space="preserve">A Pier não encerrou a operação. É seguradora digital de auto e celular, faturou R$ 250 milhões em 2025 (alta de 60%), tem mais de 180 mil clientes e 5 mil corretores, e em janeiro de 2026 Camila Kataguiri assumiu como CEO.</t>
  </si>
  <si>
    <t xml:space="preserve">Saiu o encerramento da Pier. Agora ela reestruturou custos, abriu vendas a mais de 5 mil corretores e somou R$ 250 milhões em 2025, como no fato conferido. A Lemonade aparece listada e no prejuízo. Nenhum outro ponto do livro dá a Pier como fechada.</t>
  </si>
  <si>
    <t xml:space="preserve">FC-r2v10-fina-019</t>
  </si>
  <si>
    <t xml:space="preserve">O caso de uso matador do Drex é o **DvP (Delivery versus Payment — Entrega contra Pagamento) atômico**</t>
  </si>
  <si>
    <t xml:space="preserve">Vende o DvP tokenizado como futuro próximo. O BC anunciou em 2025 que a primeira fase do Drex não usaria DLT e focaria em garantias de crédito. O fundador pode apostar em infraestrutura que não virá.</t>
  </si>
  <si>
    <t xml:space="preserve">A descrição vale para o piloto de 2023 a 2025, em DLT Hyperledger Besu. A plataforma foi desligada em novembro de 2025 e em setembro de 2026 o projeto seguia parado, com retomada esperada para 2027 e nenhum DvP em produção.</t>
  </si>
  <si>
    <t xml:space="preserve">A principal aplicação testada no piloto do Drex (2023 a 2025, cuja plataforma DLT original foi desligada pelo Banco Central em novembro de 2025 por desafios de privacidade em contratos inteligentes, mantendo o DvP em produção apenas como horizonte</t>
  </si>
  <si>
    <t xml:space="preserve">O DvP virou aplicação testada no piloto, com a plataforma desligada em novembro de 2025 e produção só após 2027. A l. 523 cita o desligamento. O glossário (l. 9570) ainda fala em primeira fase prevista para 2026, sem registrar que o projeto parou.</t>
  </si>
  <si>
    <t xml:space="preserve">FC-r2v10-trib-031</t>
  </si>
  <si>
    <t xml:space="preserve">há títulos bancários isentos de Imposto de Renda para pessoa física (LCI, LCA, CRI, CRA, Debêntures Incentivadas)</t>
  </si>
  <si>
    <t xml:space="preserve">CRI, CRA e debêntures não são títulos bancários. A isenção e as regras de emissão desses papéis foram alteradas ou atacadas em 2024 e 2025. Falta o status de 2026.</t>
  </si>
  <si>
    <t xml:space="preserve">A isenção de IR para pessoa física em LCI, LCA, CRI, CRA e debêntures incentivadas segue valendo em 2026, porque a MP 1.303/2025, que tributaria novas emissões, caducou em outubro de 2025. Mas só LCI e LCA são títulos bancários: CRI e CRA são de securitizadoras e debêntures, de empresas.</t>
  </si>
  <si>
    <t xml:space="preserve">LCI e LCA emitidas por bancos, CRI e CRA de securitizadoras e Debêntures Incentivadas de empresas, mantida a isenção após a caducidade da MP 1.303/2025</t>
  </si>
  <si>
    <t xml:space="preserve">Deixou de chamar todos de títulos bancários. Separa LCI e LCA de bancos, CRI e CRA de securitizadoras e debêntures de empresas, e dá o status de 2026 com a caducidade da MP 1.303/2025. O erro não se repete no livro.</t>
  </si>
  <si>
    <t xml:space="preserve">FC-r2v10-caso-009</t>
  </si>
  <si>
    <t xml:space="preserve">Segunda maior frota de tratores da América Latina, com penetração crescente de precisão agrícola.</t>
  </si>
  <si>
    <t xml:space="preserve">Quase certamente errado: o Brasil tem a maior frota de tratores da América Latina (cerca de 1,2 milhão no Censo Agro 2017). E o dado nem sustenta o paradoxo.</t>
  </si>
  <si>
    <t xml:space="preserve">O Censo Agro 2017 contou 1.229.907 tratores nos estabelecimentos agropecuários do Brasil, alta de 49,9% sobre 2006. Com esse número o Brasil tem a maior frota da América Latina, não a segunda.</t>
  </si>
  <si>
    <t xml:space="preserve">- Maior frota de tratores da América Latina (mais de 1,2 milhão de unidades segundo o Censo Agropecuário do IBGE), com penetração crescente de telemetria e agricultura de precisão.</t>
  </si>
  <si>
    <t xml:space="preserve">Segunda maior virou maior frota da América Latina, com mais de 1,2 milhão de tratores pelo Censo Agro. O paradoxo agora se apoia no contraste entre crédito rural e falta de 4G no campo. Não há outra menção à frota no livro.</t>
  </si>
  <si>
    <t xml:space="preserve">FC-r2v10-caso-039</t>
  </si>
  <si>
    <t xml:space="preserve">**Abril–julho**: entressafra. É a janela de ouro para vendas, implementação, treinamento, e renovação.</t>
  </si>
  <si>
    <t xml:space="preserve">Em MT, GO, PR e MS, de abril a julho o milho safrinha e o algodão estão no campo, com colheita de junho a agosto. Chamar o período de entressafra erra justo nas cidades da abertura.</t>
  </si>
  <si>
    <t xml:space="preserve">O milho segunda safra é semeado a partir de janeiro, logo após a colheita da soja, e fica no campo até a colheita no meio do ano. Em agosto de 2017 a Conab registrava algodão e milho segunda safra no momento central da colheita, então abril a julho não é entressafra no Centro-Oeste e no Paraná.</t>
  </si>
  <si>
    <t xml:space="preserve">desenvolvimento e colheita do milho 2ª safra (*safrinha*) e do algodão no Centro-Oeste e Paraná (enquanto áreas de safra única entram em entressafra)</t>
  </si>
  <si>
    <t xml:space="preserve">Vol. 10, l. 2990, Vol. 10, l. 2886</t>
  </si>
  <si>
    <t xml:space="preserve">A lista do calendário agora põe safrinha e algodão no campo de abril a agosto. Continua: o diagrama (l. 2990) diz Abril a Julho, entressafra, janela de ouro, e a abertura (l. 2886) chama abril a agosto de janela de compras da entressafra.</t>
  </si>
  <si>
    <t xml:space="preserve">AM-10-21</t>
  </si>
  <si>
    <t xml:space="preserve">Startup agritech que fecha deals em novembro não fecha deals.</t>
  </si>
  <si>
    <t xml:space="preserve">Frase corrompida: diz que quem fecha não fecha. O sentido provável é que quem tenta vender em novembro não vende.</t>
  </si>
  <si>
    <t xml:space="preserve">Uma agritech que deixa para iniciar a prospecção comercial em novembro (quando as plantadeiras já estão no talhão) perde a janela da safra de verão inteira.</t>
  </si>
  <si>
    <t xml:space="preserve">A frase corrompida saiu. Agora diz que quem deixa a prospecção para novembro perde a janela da safra de verão, e a frase seguinte se lê bem.</t>
  </si>
  <si>
    <t xml:space="preserve">FC-r2v10-juri-030</t>
  </si>
  <si>
    <t xml:space="preserve">Startup que desenvolve produto biológico (controle biológico, inoculante) ou hardware relacionado a aplicação de agroquímicos precisa de registro específico. Prazo: 12 a 36 meses.</t>
  </si>
  <si>
    <t xml:space="preserve">Ignora a Lei dos Bioinsumos (Lei 15.070/2024), que mudou o registro e liberou a produção para uso próprio, e a Lei 14.785/2023 dos agrotóxicos. Prazo e custo sem fonte.</t>
  </si>
  <si>
    <t xml:space="preserve">O MAPA registra defensivos, fertilizantes e bioinsumos. Agrotóxicos seguem a Lei 14.785/2023, com prazo legal de 24 meses para produto novo e 12 para formulado ou genérico. Bioinsumos seguem a Lei 15.070/2024, que dispensa de registro a produção para uso próprio.</t>
  </si>
  <si>
    <t xml:space="preserve">Defensivos químicos seguem a Lei 14.785/2023 (com prazo legal de registro no MAPA de 12 meses para formulados/genéricos a 24 meses para produto técnico novo), bioinsumos comerciais seguem a Lei 15.070/2024</t>
  </si>
  <si>
    <t xml:space="preserve">Entraram a Lei 14.785/2023, com prazos legais de 12 e 24 meses, e a Lei 15.070/2024, com dispensa de registro para uso próprio. Continua: o custo de R$ 200K a R$ 1M por registro segue sem fonte.</t>
  </si>
  <si>
    <t xml:space="preserve">FC-r2v10-caso-040</t>
  </si>
  <si>
    <t xml:space="preserve">e PRONAF para startups que prestam serviços para agricultores familiares.</t>
  </si>
  <si>
    <t xml:space="preserve">O Pronaf financia o agricultor familiar com cadastro (CAF), não a startup que presta serviço a ele. O leitor pode planejar captação numa linha a que não tem acesso.</t>
  </si>
  <si>
    <t xml:space="preserve">O Pronaf financia agricultores e produtores rurais familiares, mulheres e jovens da agricultura familiar e cooperativas, não startups que prestam serviço a eles.</t>
  </si>
  <si>
    <t xml:space="preserve">o PRONAF, que financia diretamente o agricultor familiar e suas cooperativas e pode custear a compra de tecnologia e serviços fornecidos pela startup</t>
  </si>
  <si>
    <t xml:space="preserve">O Pronaf deixou de ser linha para a startup. Agora financia o agricultor familiar e as cooperativas, que podem comprar o serviço da startup. As l. 2937 e 3010 vão na mesma linha. A remissão aponta para o Cap. 12 do Vol. 5, certo no mapa novo.</t>
  </si>
  <si>
    <t xml:space="preserve">FC-r2v10-caso-010</t>
  </si>
  <si>
    <t xml:space="preserve">Foi adquirida pela Syngenta em 2016, primeiro grande exit de agritech brasileira.</t>
  </si>
  <si>
    <t xml:space="preserve">A compra da Strider pela Syngenta foi anunciada em 2018, salvo engano. O ano errado ainda bagunça qual foi o "primeiro exit" frente à Agrosmart (3037).</t>
  </si>
  <si>
    <t xml:space="preserve">A Syngenta anunciou a compra da Strider, fundada em 2013, em 27 de março de 2018, não em 2016.</t>
  </si>
  <si>
    <t xml:space="preserve">Fundada em 2013, teve sua aquisição pela Syngenta anunciada em março de 2018, tornando-se um dos primeiros grandes exits de agritech brasileira.</t>
  </si>
  <si>
    <t xml:space="preserve">O ano virou março de 2018 e primeiro grande exit virou um dos primeiros. A venda da Agrosmart à Trimble saiu, então não há mais disputa de primazia. O parágrafo repete Fundada em 2013 duas vezes.</t>
  </si>
  <si>
    <t xml:space="preserve">FC-r2v10-fina-020</t>
  </si>
  <si>
    <t xml:space="preserve">produzindo sozinho mais embriões bovinos por **Fertilização In Vitro (FIV)** do que os Estados Unidos e a Europa somados!</t>
  </si>
  <si>
    <t xml:space="preserve">Dado provavelmente vencido: nos relatórios recentes da IETS a América do Norte aparece à frente do Brasil em embriões FIV. A abertura (3103) repete "mais da metade do mercado mundial de embriões".</t>
  </si>
  <si>
    <t xml:space="preserve">Em 2024 o mundo produziu 2.029.007 embriões bovinos FIV. A América do Norte respondeu por 57,3%, os EUA sozinhos por 1.037.090 e o Brasil por 493.989, cerca de 24% do total.</t>
  </si>
  <si>
    <t xml:space="preserve">posicionando-se como o segundo maior produtor global de embriões bovinos por **Fertilização In Vitro (FIV)** (com 493.989 embriões produzidos em 2024 segundo a IETS, cerca de 24% do total mundial, atrás apenas dos Estados Unidos</t>
  </si>
  <si>
    <t xml:space="preserve">Agora o Brasil é o segundo produtor, com 493.989 embriões FIV em 2024 (24% do total), atrás dos EUA, como no fato conferido. A abertura (l. 3113) e o glossário (l. 9618) foram alinhados. A frase da metade do mercado mundial saiu.</t>
  </si>
  <si>
    <t xml:space="preserve">AM-10-17</t>
  </si>
  <si>
    <t xml:space="preserve">protagonizou um *exit* estratégico histórico para a holandesa **DSM-Firmenich**</t>
  </si>
  <si>
    <t xml:space="preserve">Venda da Prodap à DSM-Firmenich sem ano nem valor, a conferir. A DSM-Firmenich tem sede na Suíça desde a fusão de 2023, não é "holandesa". Faturamento de "centenas de milhões" sem fonte.</t>
  </si>
  <si>
    <t xml:space="preserve">protagonizou uma saída estratégica relevante ao ser adquirida em 2022 pela multinacional **DSM** (posteriormente **DSM-Firmenich**, que em 2024 anunciou a separação estrutural de sua unidade global de Nutrição e Saúde Animal)</t>
  </si>
  <si>
    <t xml:space="preserve">Saíram o holandesa, o exit histórico e as centenas de milhões de faturamento. O texto agora dá ano à compra (2022, pela DSM) e cita a separação da unidade de nutrição animal anunciada em 2024. São dados novos a conferir.</t>
  </si>
  <si>
    <t xml:space="preserve">FC-r2v10-juri-031</t>
  </si>
  <si>
    <t xml:space="preserve">a ponta perdedora dá *default* na entrega física (*washout*)</t>
  </si>
  <si>
    <t xml:space="preserve">"Washout" é a liquidação do contrato pela diferença de preço, no lugar da entrega, acordo previsto no mercado. O capítulo o usa como sinônimo de calote e de side-selling (3391, 3411, 3422).</t>
  </si>
  <si>
    <t xml:space="preserve">Washout é o acordo que encerra o contrato não cumprido e fixa a indenização, em geral pela diferença entre o preço contratado e o de mercado. Nasce da não entrega, mas não é sinônimo de calote nem de venda a terceiro.</t>
  </si>
  <si>
    <t xml:space="preserve">a ponta perdedora desvia o grão para vender a terceiro no mercado spot (*side-selling*) ou dá calote na entrega física sem pagar a liquidação financeira da diferença (*washout*)</t>
  </si>
  <si>
    <t xml:space="preserve">Washout agora é a liquidação pela diferença de preço e se distingue de calote e de side-selling em todas as ocorrências do capítulo (l. 3276, 3428, 3448 e 3461). A l. 3448 explica o acordo de boa-fé.</t>
  </si>
  <si>
    <t xml:space="preserve">FC-r2v10-juri-032</t>
  </si>
  <si>
    <t xml:space="preserve">além de **Amaggi, Cofco, Viterra, Sucden, Olam e Coamo**</t>
  </si>
  <si>
    <t xml:space="preserve">A Viterra foi incorporada pela Bunge em 2025 e não opera mais como trading separada, salvo engano. A Olam se dividiu (ofi e Olam Agri). A Coamo é cooperativa, não trading global.</t>
  </si>
  <si>
    <t xml:space="preserve">A Bunge concluiu a fusão com a Viterra em 2 de julho de 2025, e as duas formam hoje uma só empresa, a Bunge. Listar a Viterra como trading à parte está desatualizado.</t>
  </si>
  <si>
    <t xml:space="preserve">tendo a Bunge incorporado a Viterra em julho de 2025, além de **Amaggi, Cofco, Sucden e Olam Agri**, e de gigantes cooperativas como a **Coamo**</t>
  </si>
  <si>
    <t xml:space="preserve">A Viterra saiu da lista como trading à parte e aparece incorporada pela Bunge em julho de 2025. A Olam virou Olam Agri e a Coamo passou a cooperativa. Não há outra menção à Viterra no livro.</t>
  </si>
  <si>
    <t xml:space="preserve">FC-r2v10-caso-011</t>
  </si>
  <si>
    <t xml:space="preserve">**Café Arábica, Açúcar Bruto (VHP #11), Algodão (#2), Cacau e Suco de Laranja (FCOJ):** Cotados na **ICE Futures US (Nova York)** em centavos de dólar por libra-peso</t>
  </si>
  <si>
    <t xml:space="preserve">Erro de especificação: o cacau de Nova York é cotado em dólares por tonelada métrica, não em centavos por libra. Café, açúcar 11, algodão e suco estão certos.</t>
  </si>
  <si>
    <t xml:space="preserve">O cacau da ICE Futures US é cotado em dólares por tonelada métrica, em contratos de 10 toneladas, e não em centavos de dólar por libra-peso.</t>
  </si>
  <si>
    <t xml:space="preserve">O cacau saiu da lista cotada em centavos por libra e aparece em dólares por tonelada em Nova York e em libras esterlinas por tonelada em Londres. Não há outra cotação de cacau no livro.</t>
  </si>
  <si>
    <t xml:space="preserve">FC-r2v10-caso-012</t>
  </si>
  <si>
    <t xml:space="preserve">**2.000 a 5.000 caminhões bitrem/rodotrem de 9 eixos por dia** (transportando 50 a 74 toneladas líquidas cada)</t>
  </si>
  <si>
    <t xml:space="preserve">Bitrem tem 7 eixos. E 74 t é o peso bruto total do rodotrem de 9 eixos, não carga líquida, que fica perto de 50 t. A estadia da Lei 13.103/2015 só corre após 5 horas de espera, não "por cada hora".</t>
  </si>
  <si>
    <t xml:space="preserve">74 t é o PBTC máximo do rodotrem de 9 eixos (com AET), peso bruto que inclui a tara, e o bitrem comum tem 7 eixos e 57 t de PBTC. A estadia só é devida após 5 horas de espera, a R$ 1,38 por tonelada/hora (Lei 11.442/2007, art. 11, § 5º, na redação da Lei 13.103/2015).</t>
  </si>
  <si>
    <t xml:space="preserve">bitrens de 7 eixos com 57 t de PBTC e rodotrens de 9 eixos com 74 t de PBTC, transportando cerca de 37 a 50 toneladas líquidas de grãos cada</t>
  </si>
  <si>
    <t xml:space="preserve">Bitrem passou a 7 eixos e 57 t, rodotrem a 9 eixos e 74 t, ambos como PBTC, com 37 a 50 t líquidas. A estadia agora só corre depois das cinco primeiras horas, com citação da Lei 11.442/2007 na redação da Lei 13.103/2015.</t>
  </si>
  <si>
    <t xml:space="preserve">FC-r2v10-juri-020</t>
  </si>
  <si>
    <t xml:space="preserve">ela trouxe **ADM, Bunge, Cargill, Louis Dreyfus, Amaggi, Cofco e grandes cooperativas para dentro do cap table e da plataforma como compradoras âncoras**</t>
  </si>
  <si>
    <t xml:space="preserve">Duvidoso: as quatro ABCD, Amaggi e Cofco juntas no capital de uma startup. Pode ser confusão com a Covantis, consórcio das tradings. Em 3312 a lista de sócios muda ("grandes bancos").</t>
  </si>
  <si>
    <t xml:space="preserve">Amaggi, ADM, Cargill e Louis Dreyfus entraram no capital da Grão Direto na rodada de R$ 40 milhões de 2022. Em março de 2025 a Kaszek liderou rodada de R$ 90 milhões com Bradesco, SLC Ventures, CME Ventures e Endeavor. Bunge, Cofco e cooperativas não aparecem como sócias.</t>
  </si>
  <si>
    <t xml:space="preserve">ela trouxe **Amaggi, ADM, Cargill e Louis Dreyfus para o cap table (em 2022, seguido em 2025 por Kaszek, Bradesco, SLC Ventures e CME Ventures)</t>
  </si>
  <si>
    <t xml:space="preserve">Os sócios agora batem com o fato conferido e a l. 3341 repete a mesma lista, sem Bunge, Cofco ou bancos genéricos. Erro novo: a l. 3341 diz que a Grão Direto foi fundada em Uberaba e o caso (l. 3439) a põe em Uberlândia.</t>
  </si>
  <si>
    <t xml:space="preserve">FC-r2v10-juri-005</t>
  </si>
  <si>
    <t xml:space="preserve">o registro tripartite (MAPA, ANVISA e IBAMA)</t>
  </si>
  <si>
    <t xml:space="preserve">Desatualizado: a Lei 14.785/2023 concentrou no MAPA o registro de agrotóxicos e a Lei 15.070/2024, o de bioinsumos. Falar em registro tripartite em 2026 orienta mal quem vai registrar.</t>
  </si>
  <si>
    <t xml:space="preserve">Desde a Lei 14.785/2023, o MAPA é o único órgão registrante de agrotóxicos, e ANVISA e IBAMA analisam e homologam as avaliações de risco. Para bioinsumos, a Lei 15.070/2024 fez do órgão federal de defesa agropecuária (MAPA) o registrante.</t>
  </si>
  <si>
    <t xml:space="preserve">o registro no MAPA sob a Lei dos Bioinsumos (Lei 15.070/2024, com avaliação de risco da ANVISA e do IBAMA quando cabível)</t>
  </si>
  <si>
    <t xml:space="preserve">O registro tripartite saiu. Agora o registro é no MAPA pela Lei 15.070/2024, com ANVISA e IBAMA só na avaliação de risco. As l. 3004, 3531 e 3538 vão no mesmo sentido e não há outra menção a registro tripartite no livro.</t>
  </si>
  <si>
    <t xml:space="preserve">FC-r2v10-caso-013</t>
  </si>
  <si>
    <t xml:space="preserve">A **Raízen** tornou-se a única empresa do planeta a operar plantas de E2G em escala comercial lucrativa</t>
  </si>
  <si>
    <t xml:space="preserve">Arriscado em 2026: a Raízen entrou em crise financeira em 2025 e reviu o plano de novas plantas de E2G. "Única do planeta" e "lucrativa" não têm fonte, e houve outras plantas 2G no Brasil (GranBio).</t>
  </si>
  <si>
    <t xml:space="preserve">A Raízen produz E2G em escala comercial no Parque Bonfim, em Guariba (SP), desde maio de 2024, mas 'única do mundo' é fala da própria empresa e não há dado de lucro. Em 2025 a planta pioneira de Piracicaba saiu da operação recorrente e o plano de 20 plantas até 2030 entrou em revisão.</t>
  </si>
  <si>
    <t xml:space="preserve">A **Raízen** levou essa rota celulósica à escala industrial no país (como na usina do Parque Bonfim, em Guariba, SP, inaugurada em 2024, após a companhia operar a unidade pioneira de Piracicaba e rever em 2025 seu ritmo de expansão</t>
  </si>
  <si>
    <t xml:space="preserve">Saíram o única do planeta e o lucrativa, e entram Bonfim (2024) e a revisão de 2025. Continua: o caso (l. 3605) põe Piracicaba como parque ativo de E2G sem dizer que saiu de operação em 2025. A l. 4039 ficou com o parêntese do SAF solto.</t>
  </si>
  <si>
    <t xml:space="preserve">FC-r2v10-trib-032</t>
  </si>
  <si>
    <t xml:space="preserve">negociado tipicamente entre **R$ 70 e R$ 140 por título**</t>
  </si>
  <si>
    <t xml:space="preserve">Faixa de preço do CBIO sem ano: o título já oscilou de menos de R$ 40 a mais de R$ 200 desde 2020. A "margem de quase 100%" da mesma frase ignora o imposto sobre a venda e o custo de certificação.</t>
  </si>
  <si>
    <t xml:space="preserve">Depois de quedas sucessivas em 2025, o CBIO teve preço médio de R$ 31,95 em fevereiro de 2026, 59,2% abaixo da média histórica de R$ 78,40. A faixa de R$ 70 a R$ 140 não vale para 2026.</t>
  </si>
  <si>
    <t xml:space="preserve">com média histórica perto de **R$ 78 por título**, mas forte volatilidade, recuando para a faixa de **R$ 32 no início de 2026**, e sujeito a 15% de IR exclusivo na fonte e custos de certificação</t>
  </si>
  <si>
    <t xml:space="preserve">A faixa de R$ 70 a R$ 140 saiu. Agora traz a média histórica de R$ 78 e a queda para R$ 32 no início de 2026, como no fato conferido. A margem de quase 100% virou valor líquido depois do IR de 15%, da escrituração e da certificação.</t>
  </si>
  <si>
    <t xml:space="preserve">FC-r2v10-juri-006</t>
  </si>
  <si>
    <t xml:space="preserve">Marco Legal dos Bioinsumos — Lei nº 14.997/2024 / regulamentação específica do MAPA/ANVISA/IBAMA</t>
  </si>
  <si>
    <t xml:space="preserve">Número de lei errado: o marco dos bioinsumos é a Lei 15.070, de dezembro de 2024, salvo engano. E ela concentra o registro no MAPA, ao contrário do "MAPA/ANVISA/IBAMA" da frase.</t>
  </si>
  <si>
    <t xml:space="preserve">O marco dos bioinsumos é a Lei 15.070, de 23 de dezembro de 2024. O registro cabe ao órgão federal de defesa agropecuária (MAPA). A produção para uso próprio é dispensada de registro (art. 10, §1º).</t>
  </si>
  <si>
    <t xml:space="preserve">Marco Legal dos Bioinsumos, Lei nº 15.070/2024, que concentrou o registro comercial no MAPA e regulamentou a produção para uso próprio</t>
  </si>
  <si>
    <t xml:space="preserve">O número da lei virou 15.070/2024 e o registro passou a ser só do MAPA, com a produção para uso próprio regulada. A Lei 14.997 não aparece mais no livro, e as l. 3538, 9478 e 10698 citam a 15.070.</t>
  </si>
  <si>
    <t xml:space="preserve">FC-r2v10-trib-004</t>
  </si>
  <si>
    <t xml:space="preserve">CBIOs livres de imposto/custo</t>
  </si>
  <si>
    <t xml:space="preserve">Erro tributário provável: a venda de CBIO paga IR exclusivo na fonte (15%, pela Lei 13.986/2020, salvo engano) e a emissão exige certificação paga. Quem modelar "livre de imposto" erra a conta.</t>
  </si>
  <si>
    <t xml:space="preserve">A receita do emissor primário com CBIO paga IR exclusivamente na fonte de 15% até 31/12/2030 (Lei 13.576/2017, art. 15-A, incluído pela Lei 13.986/2020). A emissão tem custos de certificação, registro e escrituração, que a lei admite deduzir no lucro real.</t>
  </si>
  <si>
    <t xml:space="preserve">receita de CBIOs (tributada a 15% de IR exclusivo na fonte pela Lei 13.986/2020, descontados custos de certificação e escrituração)</t>
  </si>
  <si>
    <t xml:space="preserve">O livres de imposto e custo saiu da tabela. Agora a receita de CBIO paga 15% de IR exclusivo na fonte e desconta certificação e escrituração. A l. 3516 diz o mesmo.</t>
  </si>
  <si>
    <t xml:space="preserve">FC-r2v10-juri-033</t>
  </si>
  <si>
    <t xml:space="preserve">assina um contrato de 25 a 35 anos com o Poder Concedente e com agências reguladoras (ANA, ANTT, ANTAQ, ANAC, ARTESP, ARSESP)</t>
  </si>
  <si>
    <t xml:space="preserve">Agência reguladora não assina o contrato de concessão, fiscaliza. E a ANA não regula contratos de saneamento: edita normas de referência. A regulação cabe às agências estaduais e municipais.</t>
  </si>
  <si>
    <t xml:space="preserve">O contrato é celebrado com o Poder Concedente, que às vezes é representado pela agência: a ANTT celebra os contratos de concessão de rodovias federais (Lei 10.233, art. 26, VI). A ANA não assina nem regula contratos de saneamento, só edita normas de referência (Lei 9.984, art. 4º-A).</t>
  </si>
  <si>
    <t xml:space="preserve">assina um contrato de 25 a 35 anos com o Poder Concedente, fiscalizado por agências reguladoras (ANTT, ANTAQ, ANAC, ARTESP, ARSESP, além das normas de referência nacionais da ANA no saneamento)</t>
  </si>
  <si>
    <t xml:space="preserve">As agências deixaram de assinar o contrato e passaram a fiscalizar. A ANA aparece só com normas de referência no saneamento, como no fato conferido.</t>
  </si>
  <si>
    <t xml:space="preserve">FC-r2v10-caso-014</t>
  </si>
  <si>
    <t xml:space="preserve">Com a desestatização da **Sabesp**, da **Cedae (leilões no RJ)**, da **Corsan (RS)**</t>
  </si>
  <si>
    <t xml:space="preserve">A Cedae não foi desestatizada. Os leilões de 2021 concederam a distribuição em quatro blocos e a Cedae segue estatal, vendendo água tratada. Sabesp e Corsan, sim, foram privatizadas.</t>
  </si>
  <si>
    <t xml:space="preserve">A Cedae não foi desestatizada. Desde 2021 a distribuição está concedida por 35 anos em blocos (Águas do Rio, Iguá e outras), e a Cedae segue sob controle do Estado do RJ, captando e tratando a água que vende às concessionárias.</t>
  </si>
  <si>
    <t xml:space="preserve">Com a privatização da **Sabesp (SP)** e da **Corsan (RS)**, os leilões de concessão dos blocos de distribuição da **Cedae no RJ** (que seguiu estatal na produção de água no atacado)</t>
  </si>
  <si>
    <t xml:space="preserve">A Cedae deixou de ser dada como desestatizada. Agora os blocos de distribuição foram concedidos e a empresa seguiu estatal na produção de água. A abertura (l. 3642) fala em blocos da Cedae sob controle privado, o que é compatível.</t>
  </si>
  <si>
    <t xml:space="preserve">FC-r2v10-trib-033</t>
  </si>
  <si>
    <t xml:space="preserve">Determinou que todos os municípios brasileiros atinjam a **universalização até 2033**</t>
  </si>
  <si>
    <t xml:space="preserve">A Lei 14.026/2020 põe as metas nos contratos (art. 11-B) e admite prorrogação até 2040 quando os estudos mostram inviabilidade. O texto vende 2033 como prazo único imposto ao município.</t>
  </si>
  <si>
    <t xml:space="preserve">As metas de 99% de água e 90% de coleta e tratamento de esgoto até 31/12/2033 estão certas, mas são exigidas dos contratos de prestação (Lei 11.445/2007, arts. 11 e 11-B). Na prestação regionalizada, se os estudos mostrarem inviabilidade, o prazo pode ir até 1/1/2040 com anuência prévia da agência reguladora.</t>
  </si>
  <si>
    <t xml:space="preserve">Exigiu que os contratos de prestação garantam metas de **universalização até 31 de dezembro de 2033** (admitida prorrogação até 2040 na prestação regionalizada se comprovada inviabilidade econômico-financeira</t>
  </si>
  <si>
    <t xml:space="preserve">A meta de 2033 agora é exigida dos contratos de prestação, com prorrogação até 2040 na prestação regionalizada e anuência da agência. A l. 3644 também fala em metas contratuais.</t>
  </si>
  <si>
    <t xml:space="preserve">FC-r2v10-fina-021</t>
  </si>
  <si>
    <t xml:space="preserve">consultorias de engenharia como Alvarez &amp; Marsal Infra, Pezco, Radar PPP, Moysés &amp; Pires</t>
  </si>
  <si>
    <t xml:space="preserve">Rótulo errado. Moysés &amp; Pires é escritório de advocacia, Pezco é consultoria econômica, Radar PPP é base de informação sobre PPPs e a Alvarez &amp; Marsal não é consultoria de engenharia.</t>
  </si>
  <si>
    <t xml:space="preserve">Moysés &amp; Pires é sociedade de advogados, Pezco é consultoria econômica e Radar PPP é consultoria e base de informação sobre PPPs e concessões. Nenhuma se apresenta como consultoria de engenharia.</t>
  </si>
  <si>
    <t xml:space="preserve">consultorias de engenharia, econômicas e de estruturação como Alvarez &amp; Marsal Infra, Pezco e Radar PPP, e escritórios especializados como Moysés &amp; Pires</t>
  </si>
  <si>
    <t xml:space="preserve">Moysés &amp; Pires virou escritório especializado e o grupo passou a consultorias de engenharia, econômicas e de estruturação, sem rotular todas como engenharia. As firmas não aparecem em outro ponto do livro.</t>
  </si>
  <si>
    <t xml:space="preserve">FC-r2v10-juri-034</t>
  </si>
  <si>
    <t xml:space="preserve">**Programas de Inovação Aberta e P&amp;D Regulatório (ANEEL / ANP / Sandbox de Concessionárias):**</t>
  </si>
  <si>
    <t xml:space="preserve">O título promete P&amp;D regulatório da ANEEL e da ANP, mas a lista traz saneamento e rodovias (Aegea, Sabesp, CCR, EcoRodovias), fora dessas obrigações. "Iguá Lab" e "Vetor AG" pedem checagem.</t>
  </si>
  <si>
    <t xml:space="preserve">Iguá Lab (Iguá com BrazilLAB, 2018) e Vetor AG (Andrade Gutierrez, desde 2018) existem, mas são inovação aberta de empresas, sem verba regulatória. A obrigação de P&amp;D da Lei 9.991/2000 vale para distribuidoras, geradoras e transmissoras de energia.</t>
  </si>
  <si>
    <t xml:space="preserve">**Inovação Aberta de Concessionárias vs. Verba Obrigatória de P&amp;D Regulatório (ANEEL e ANP):** Existem dois canais distintos de entrada.</t>
  </si>
  <si>
    <t xml:space="preserve">O item agora separa a inovação aberta de saneamento e rodovias (Iguá com BrazilLAB, Andrade Gutierrez com o Vetor AG), com orçamento próprio, da verba obrigatória de P&amp;D da Lei 9.991/2000 e da cláusula da ANP.</t>
  </si>
  <si>
    <t xml:space="preserve">FC-r2v10-trib-034</t>
  </si>
  <si>
    <t xml:space="preserve">o preço *spot* horário/semanal do megawatt-hora (MWh), que varia do piso regulatório (~R$ 60/MWh em períodos úmidos com reservatórios cheios)</t>
  </si>
  <si>
    <t xml:space="preserve">O PLD é horário desde 2021. "Semanal" é do modelo antigo. Piso e teto mudam todo ano por resolução da ANEEL e o texto não diz de que ano é o valor.</t>
  </si>
  <si>
    <t xml:space="preserve">O PLD é horário, e a ANEEL fixa piso e teto a cada ano. Para 2026 (Despacho 3.850, de 23/12/2025): mínimo de R$ 57,31/MWh, máximo estrutural de R$ 785,27/MWh e máximo horário de R$ 1.611,04/MWh.</t>
  </si>
  <si>
    <t xml:space="preserve">que varia entre os limites fixados anualmente pela ANEEL (em 2026, piso de R$ 57,31/MWh em períodos úmidos, teto estrutural de R$ 785,27/MWh e teto horário de R$ 1.611,04/MWh) a centenas de reais por MWh em secas severas</t>
  </si>
  <si>
    <t xml:space="preserve">O PLD agora é só horário e traz piso e tetos de 2026 iguais aos do fato conferido. Erro novo: a frase ficou truncada (varia entre os limites fixados pela ANEEL a centenas de reais por MWh em secas) e perdeu o sentido.</t>
  </si>
  <si>
    <t xml:space="preserve">FC-r2v10-fina-022</t>
  </si>
  <si>
    <t xml:space="preserve">O próximo passo já em estruturação regulatória para o final da década (2026–2030) é a abertura gradual da **Baixa Tensão (Grupo B)** para livre escolha de fornecedor.</t>
  </si>
  <si>
    <t xml:space="preserve">Provável desatualização. A reforma do setor elétrico de 2025 (MP 1.300 e lei posterior) fixou calendário para abrir a baixa tensão, comércio e indústria antes das casas. O texto fala em hipótese vaga.</t>
  </si>
  <si>
    <t xml:space="preserve">A Lei 15.269/2025 (da MP 1.304) e decreto de 12/8/2026 fixaram o calendário: indústria e comércio de baixa tensão podem migrar a partir de 25/11/2027 e os demais consumidores, inclusive residências, a partir de 25/11/2028.</t>
  </si>
  <si>
    <t xml:space="preserve">O próximo passo, já definido pela Lei 15.269/2025 e regulamentado em agosto de 2026, é a abertura da **Baixa Tensão (Grupo B)** para livre escolha de fornecedor</t>
  </si>
  <si>
    <t xml:space="preserve">A abertura da baixa tensão agora segue a Lei 15.269/2025, com indústria e comércio a partir de 25/11/2027 e os demais a partir de 25/11/2028. Erro novo: o caso Clarke (l. 3804) passou a dizer Grupo B, mas descreve a abertura do Grupo A pela Portaria 50/2022.</t>
  </si>
  <si>
    <t xml:space="preserve">FC-r2v10-caso-015</t>
  </si>
  <si>
    <t xml:space="preserve">aluga usinas solares ou de biogás remotas (até 5 MW)</t>
  </si>
  <si>
    <t xml:space="preserve">Para solar (fonte não despachável), a Lei 14.300 limita a minigeração a 3 MW em projetos novos. Os 5 MW valem para fontes despacháveis e para quem protocolou na transição.</t>
  </si>
  <si>
    <t xml:space="preserve">A Lei 14.300 limita a minigeração a 5 MW para fontes despacháveis (biogás) e a 3 MW para não despacháveis (solar). Os 5 MW para solar valem até 2045 só para quem protocolou acesso até 12 meses após a lei (art. 26).</t>
  </si>
  <si>
    <t xml:space="preserve">aluga usinas remotas de até 3 MW (para solar em novos projetos) ou até 5 MW (para fontes despacháveis, como biogás, ou projetos solares da regra de transição da Lei 14.300/2022)</t>
  </si>
  <si>
    <t xml:space="preserve">Agora separa 3 MW para solar em projetos novos e 5 MW para fontes despacháveis ou solar da regra de transição. As linhas 3775, 3873 e 4061 dizem o mesmo. Não sobrou menção a 5 MW para solar nova no livro.</t>
  </si>
  <si>
    <t xml:space="preserve">FC-r2v10-caso-016</t>
  </si>
  <si>
    <t xml:space="preserve">(como **Cubi Energia, Delfos, Turivius/Squair, Kapsula**)</t>
  </si>
  <si>
    <t xml:space="preserve">Turivius é legaltech de pesquisa de jurisprudência, não energytech. Delfos faz manutenção preditiva de usinas renováveis, não submedição em varejo. Exemplo errado desacredita a seção.</t>
  </si>
  <si>
    <t xml:space="preserve">A Turivius é legaltech de jurisprudência, jurimetria e IA para escritórios e departamentos jurídicos, sem relação com energia ou submedição.</t>
  </si>
  <si>
    <t xml:space="preserve">A Turivius saiu da lista e não aparece mais no livro. A Delfos agora é descrita pela manutenção preditiva de usinas, fora da submedição. Squair e Kapsula continuam como exemplos de submedição.</t>
  </si>
  <si>
    <t xml:space="preserve">FC-r2v10-caso-017</t>
  </si>
  <si>
    <t xml:space="preserve">Maior biodiversidade do planeta: 20% da água doce superficial do mundo</t>
  </si>
  <si>
    <t xml:space="preserve">Dados trocados. Para água doce superficial o número usual é perto de 12%. Os 20% costumam ser a fatia das espécies do planeta. E água doce não é item de biodiversidade.</t>
  </si>
  <si>
    <t xml:space="preserve">O Brasil detém cerca de 12% da água doce superficial disponível no planeta, não 20%. Água doce é recurso hídrico, não medida de biodiversidade.</t>
  </si>
  <si>
    <t xml:space="preserve">- Maior biodiversidade do planeta (15% a 20% das espécies conhecidas, segundo o MMA) e cerca de 12% da água doce superficial do mundo (ANA)</t>
  </si>
  <si>
    <t xml:space="preserve">Os números foram destrocados: 15% a 20% das espécies para biodiversidade e cerca de 12% para água doce superficial, cada um com fonte. A linha 3210 também usa 12%. Não sobrou 20% de água doce no livro.</t>
  </si>
  <si>
    <t xml:space="preserve">FC-r2v10-fina-023</t>
  </si>
  <si>
    <t xml:space="preserve">Mercado de créditos de carbono florestais: mais de 60% dos projetos REDD+ do mundo estão no Brasil</t>
  </si>
  <si>
    <t xml:space="preserve">Dado improvável e sem fonte. O Brasil é grande origem de créditos REDD+, mas não concentra 60% dos projetos do mundo.</t>
  </si>
  <si>
    <t xml:space="preserve">Segundo a Verra, em agosto de 2025 havia 120 projetos REDD+ ativos certificados no padrão VCS, e um em cada cinco estava no Brasil, cerca de 20%.</t>
  </si>
  <si>
    <t xml:space="preserve">- Mercado de créditos de carbono florestais: o Brasil abriga cerca de 20% dos projetos REDD+ ativos certificados no padrão VCS da Verra (agosto de 2025)</t>
  </si>
  <si>
    <t xml:space="preserve">Os 60% saíram. Agora diz cerca de 20% dos projetos REDD+ ativos no padrão VCS, com fonte e data, como no fato conferido. As outras menções a REDD+ no capítulo não repetem a fatia.</t>
  </si>
  <si>
    <t xml:space="preserve">FC-r2v10-juri-035</t>
  </si>
  <si>
    <t xml:space="preserve">plataformas de autoprodução compartilhada (novo modelo habilitado pela Lei 14.300)</t>
  </si>
  <si>
    <t xml:space="preserve">Termo errado. A Lei 14.300 trata de geração compartilhada, autoconsumo remoto e condomínios (EMUC). Autoprodução é outro regime, do mercado livre. A linha 4000 repete o erro.</t>
  </si>
  <si>
    <t xml:space="preserve">A Lei 14.300/2022 trata de micro e minigeração distribuída, com geração compartilhada (consórcio, cooperativa, condomínio ou associação civil), autoconsumo remoto e empreendimento com múltiplas unidades consumidoras. Autoprodução é outro regime, ligado ao mercado livre.</t>
  </si>
  <si>
    <t xml:space="preserve">plataformas de geração compartilhada (por consórcio, cooperativa, condomínio ou associação civil, conforme a Lei 14.300/2022)</t>
  </si>
  <si>
    <t xml:space="preserve">Virou geração compartilhada nas modalidades da lei. A linha 4061, que repetia o erro, agora fala em geração compartilhada e autoconsumo remoto. O único outro uso de autoprodução (5758) é de PPA no mercado livre, o que está certo.</t>
  </si>
  <si>
    <t xml:space="preserve">FC-r2v10-caso-018</t>
  </si>
  <si>
    <t xml:space="preserve">O Brasil aprovou a criação do SBCE com a sanção da Lei 15.042 em 11 de dezembro de 2024 (após aprovação no Congresso em 2023).</t>
  </si>
  <si>
    <t xml:space="preserve">A votação final no Congresso foi em novembro de 2024, depois de idas e vindas entre Câmara e Senado iniciadas em 2023. O parêntese erra o ano.</t>
  </si>
  <si>
    <t xml:space="preserve">A Lei 15.042, que institui o SBCE, é de 11 de dezembro de 2024 e foi sancionada depois que a Câmara aprovou o texto final em 19 de novembro de 2024. A tramitação começou antes, mas a aprovação do Congresso não foi em 2023.</t>
  </si>
  <si>
    <t xml:space="preserve">O Brasil instituiu o SBCE com a Lei 15.042, sancionada em 11 de dezembro de 2024, após a aprovação final do texto pelo Congresso em novembro de 2024.</t>
  </si>
  <si>
    <t xml:space="preserve">O parêntese com aprovação em 2023 saiu. Agora diz aprovação final em novembro de 2024 e sanção em 11 de dezembro de 2024, como no fato conferido. As demais menções ao SBCE citam só a Lei 15.042/2024, sem data errada.</t>
  </si>
  <si>
    <t xml:space="preserve">FC-r2v10-caso-019</t>
  </si>
  <si>
    <t xml:space="preserve">e mudança estatutária (empresa de impacto pelo Código Civil)</t>
  </si>
  <si>
    <t xml:space="preserve">Não existe "empresa de impacto" no Código Civil. A B Corp exige alterar o contrato social para considerar as partes afetadas. Os 80 pontos (B Lab mudou o padrão) e as 400 empresas pedem checagem.</t>
  </si>
  <si>
    <t xml:space="preserve">Não existe 'empresa de impacto' no Código Civil. A B Corp exige alterar o contrato social para incluir a consideração das partes interessadas, e em 2026 os novos padrões trocaram a nota mínima de 80 pontos por mínimos obrigatórios em sete tópicos de impacto.</t>
  </si>
  <si>
    <t xml:space="preserve">Requer pontuação mínima de 80 pontos (de 200) na avaliação BIA (B Impact Assessment) (substituída nos novos padrões de 2026 por requisitos mínimos obrigatórios em sete tópicos de impacto) e alteração do contrato ou estatuto social</t>
  </si>
  <si>
    <t xml:space="preserve">Saiu a empresa de impacto pelo Código Civil e entrou a alteração do contrato social. Continua o verbo no presente: diz que requer 80 pontos e no parêntese que isso foi substituído em 2026. Os mais de 400 certificados seguem sem fonte nem data.</t>
  </si>
  <si>
    <t xml:space="preserve">FC-r2v10-fina-024</t>
  </si>
  <si>
    <t xml:space="preserve">**Certificados de Crédito de Reciclagem (Recicla+ — Decreto nº 11.044/2022) e Rastreabilidade por Nota Fiscal Eletrônica:**</t>
  </si>
  <si>
    <t xml:space="preserve">Provável desatualização. O Decreto 11.044/2022 (Recicla+) foi revogado em 2023 pelo Decreto 11.413, que criou outros certificados. A linha 4145 repete "Recicla+". As metas de 22% a 45% pedem checagem.</t>
  </si>
  <si>
    <t xml:space="preserve">O Decreto 11.044/2022 foi revogado pelo Decreto 11.413, de 13/2/2023, que instituiu o Certificado de Crédito de Reciclagem de Logística Reversa, o Certificado de Estruturação e Reciclagem de Embalagens em Geral e o Certificado de Crédito de Massa Futura.</t>
  </si>
  <si>
    <t xml:space="preserve">3. **Certificados de Crédito de Reciclagem (CCRLR, CERE e Massa Futura, Decreto nº 11.413/2023, que revogou o Decreto 11.044/2022) e Rastreabilidade por Nota Fiscal Eletrônica:**</t>
  </si>
  <si>
    <t xml:space="preserve">Agora cita o Decreto 11.413/2023 e os três certificados, com a revogação do 11.044. A tabela (l. 4218), que repetia Recicla+, também passou ao CCRLR do Decreto 11.413. As metas de 22% a 45% seguem iguais e sem fonte.</t>
  </si>
  <si>
    <t xml:space="preserve">FC-r2v10-fina-025</t>
  </si>
  <si>
    <t xml:space="preserve">a Ambipar construiu um gigante global dividido em duas grandes verticais</t>
  </si>
  <si>
    <t xml:space="preserve">Caso apresentado como sucesso sem nenhuma ressalva. Em 2025 a Ambipar entrou em crise financeira grave, com proteção judicial contra credores. Em outubro de 2026 o leitor sabe disso.</t>
  </si>
  <si>
    <t xml:space="preserve">A Ambipar pediu recuperação judicial em 20/10/2025 na 3ª Vara Empresarial do Rio, com dívida de cerca de R$ 10,4 bilhões, deferida em 30/10/2025. Em julho de 2026 fechou acordo de apoio com a maioria dos detentores de green notes, mas o plano ainda não estava aprovado.</t>
  </si>
  <si>
    <t xml:space="preserve">a Ambipar expandiu-se rapidamente por aquisições (movimento cuja alavancagem levou o grupo à recuperação judicial em outubro de 2025 com dívida de R$ 10,4 bilhões, deixando uma lição dura sobre estrutura de capital em roll-ups)</t>
  </si>
  <si>
    <t xml:space="preserve">O caso agora traz a ressalva da recuperação judicial de outubro de 2025 e a dívida de cerca de R$ 10,4 bilhões. O Vol. 1 (l. 4767) usa o mesmo caso como alerta, com R$ 10,48 bilhões. Não menciona o acordo de julho de 2026, o que não chega a ser erro.</t>
  </si>
  <si>
    <t xml:space="preserve">FC-r2v10-juri-007</t>
  </si>
  <si>
    <t xml:space="preserve">Fundada em 2019 por Igor Marinelli e Leonardo Desiderati</t>
  </si>
  <si>
    <t xml:space="preserve">Os cofundadores conhecidos da Tractian são Igor Marinelli e Gabriel Lameirinhas. "Leonardo Desiderati" parece erro. Conferir também os investidores citados (Next47).</t>
  </si>
  <si>
    <t xml:space="preserve">A Tractian foi fundada em 2019 por Igor Marinelli e Gabriel Lameirinhas. Em novembro de 2024 captou R$ 700 milhões na Série C, liderada pela Sapphire Ventures, com General Catalyst, Next47 e NGP Capital, a valuation de R$ 4 bilhões.</t>
  </si>
  <si>
    <t xml:space="preserve">Fundada em 2019 por Igor Marinelli e Gabriel Lameirinhas (que cresceram vendo de perto a rotina de manutenção industrial)</t>
  </si>
  <si>
    <t xml:space="preserve">Leonardo Desiderati saiu e entrou Gabriel Lameirinhas. A Série C de US$ 120 milhões em 2024 com General Catalyst, Sapphire e Next47 bate com o fato conferido (R$ 700 milhões). Não há outra menção aos fundadores no livro.</t>
  </si>
  <si>
    <t xml:space="preserve">FC-r2v10-trib-035</t>
  </si>
  <si>
    <t xml:space="preserve">### A Regra Invisível do Jogo: A Travessia do Vale da Morte Físico e a Lei Brasileira de Informática</t>
  </si>
  <si>
    <t xml:space="preserve">O título promete a Lei de Informática, que só aparece de passagem (4379, 4531). Faltam Lei do Bem, PPB, Zona Franca de Manaus e Mover, decisivos para quem fabrica eletrônico no Brasil.</t>
  </si>
  <si>
    <t xml:space="preserve">O título promete a Lei de Informática, que a seção só cita de passagem, então a lacuna é real. Mas o Mover (Lei 14.902/2024, que substituiu o Rota 2030) atende a cadeia automotiva, com veículos, autopeças e máquinas autopropulsadas, e só pesa para hardware desse setor.</t>
  </si>
  <si>
    <t xml:space="preserve">No Brasil, a viabilidade de fabricar hardware passa por entender como a **Lei de Informática (Lei 8.248/1991, atualizada pela Lei 13.969/2019)** gera créditos financeiros mediante o cumprimento de **Processo Produtivo Básico (PPB)**</t>
  </si>
  <si>
    <t xml:space="preserve">O título (l. 4456) agora anuncia Lei de Informática, PPB, ZFM e Mover, e o parágrafo de abertura explica cada um. O Mover ficou restrito à cadeia automotiva, como no fato conferido. A Lei do Bem entra no checklist (l. 4618). O tratamento segue curto, um parágrafo.</t>
  </si>
  <si>
    <t xml:space="preserve">FC-r2v10-juri-021</t>
  </si>
  <si>
    <t xml:space="preserve">Kovi e Loft em modelos operacionais, WEG como referência industrial histórica, CI&amp;T como serviço industrial de tecnologia, e ISA CTEEP como infraestrutura.</t>
  </si>
  <si>
    <t xml:space="preserve">Nenhum é deep tech nem hardware: locação de carros, imóveis, serviço de TI e concessionária de transmissão. Um leitor do setor usa este parágrafo para desacreditar o capítulo.</t>
  </si>
  <si>
    <t xml:space="preserve">Os casos não servem como deep tech ou hardware. A Kovi, por exemplo, aluga carros a motoristas de aplicativo e nem é dona da frota. O próprio parágrafo os descreve como modelos operacionais, serviço e infraestrutura.</t>
  </si>
  <si>
    <t xml:space="preserve">Eve Air Mobility (spin-off de eVTOL da Embraer listada na NYSE), Tractian (sensores IoT industriais proprietários com IA), Kryptus (hardware criptográfico e defesa) e WEG como grande referência industrial histórica.</t>
  </si>
  <si>
    <t xml:space="preserve">Kovi, Loft, CI&amp;T e ISA CTEEP saíram. Os exemplos agora são de hardware e deep tech. A lista de gestoras do mesmo parágrafo também mudou e traz um negrito quebrado em "** Vox Capital**", com espaço depois dos asteriscos.</t>
  </si>
  <si>
    <t xml:space="preserve">FC-r2v10-caso-020</t>
  </si>
  <si>
    <t xml:space="preserve">O Brasil produz quase trinta por cento de alimentos e soja mundiais, tem sessenta por cento da biodiversidade terrestre, matriz elétrica oitenta por cento renovável</t>
  </si>
  <si>
    <t xml:space="preserve">O Brasil tem de 15% a 20% das espécies do planeta, não 60%. "30% de alimentos" confunde soja (cerca de 40% da safra mundial) com comida em geral. O ranking aeroespacial da frase não diz nada.</t>
  </si>
  <si>
    <t xml:space="preserve">O Brasil respondeu por 40,2% da soja mundial na safra 2024/25 (USDA), e '30% de alimentos e soja' mistura soja com comida em geral. A página da EPE consultada dá 82% de renováveis na matriz elétrica em 2023.</t>
  </si>
  <si>
    <t xml:space="preserve">responde por cerca de 40% da produção mundial de soja (USDA), abriga de 15% a 20% da biodiversidade global conhecida (MMA), opera com matriz elétrica mais de 82% renovável (EPE), e segundo maior programa aeroespacial emergente da América do Sul.</t>
  </si>
  <si>
    <t xml:space="preserve">Soja (40%), biodiversidade (15% a 20%) e matriz elétrica (82%) foram corrigidas com fonte. Continua o ranking vago de segundo maior programa aeroespacial emergente da América do Sul, agora sem verbo que o ligue à frase.</t>
  </si>
  <si>
    <t xml:space="preserve">FC-r2v10-trib-005</t>
  </si>
  <si>
    <t xml:space="preserve">| TMS / gestão de frota | SaaS por módulo ou veículo | Integração com NF-e de múltiplos estados | Intelipost, unico |</t>
  </si>
  <si>
    <t xml:space="preserve">A unico é empresa de identidade digital e biometria, não de TMS. Na mesma tabela, "Depositar, uWMS" (4717) e "Temp-Guard" (4720) não identificam empresas conhecidas.</t>
  </si>
  <si>
    <t xml:space="preserve">A unico é uma IDTech de identidade digital, com biometria facial, assinatura eletrônica biométrica e admissão digital. Não faz TMS nem gestão de frota.</t>
  </si>
  <si>
    <t xml:space="preserve">| TMS / gestão de frota | SaaS por módulo ou veículo | Integração com NF-e e CT-e de múltiplos estados | Intelipost, Senior, Cobli |</t>
  </si>
  <si>
    <t xml:space="preserve">A unico saiu da linha de TMS e agora só aparece como IDTech (l. 8701). Na mesma tabela, Depositar e uWMS viraram Senior, TOTVS e Sankhya, e Temp-Guard saiu do cold chain, que ficou com Sensorweb e Nexxto.</t>
  </si>
  <si>
    <t xml:space="preserve">FC-r2v10-juri-008</t>
  </si>
  <si>
    <t xml:space="preserve">Decisões do TST (especialmente após 2022) apontam que, quando a plataforma controla preço, rota, jornada e penalidades, o entregador é empregado</t>
  </si>
  <si>
    <t xml:space="preserve">Omite o STF, que desde 2023 cassa decisões de vínculo e julga o tema em repercussão geral (Tema 1291), e o PLP 12/2024. O Cap. 23 (4890) diz que a questão segue aberta. Conselho jurídico sem ressalva.</t>
  </si>
  <si>
    <t xml:space="preserve">A Justiça do Trabalho tem decisões que reconhecem vínculo, mas o STF julga o tema com repercussão geral em recursos de Uber e Rappi. O julgamento parou em 1º de outubro de 2025 e foi repautado para junho e agosto de 2026, com parecer da PGR contra o vínculo.</t>
  </si>
  <si>
    <t xml:space="preserve">Embora parte das turmas do TST reconheça vínculo quando a plataforma controla preço, jornada e penalidades, o STF tem cassado decisões da Justiça do Trabalho e julga o tema em repercussão geral (Tema 1.291, com parecer da PGR contrário</t>
  </si>
  <si>
    <t xml:space="preserve">Entrou a ressalva do STF, com Tema 1.291 e parecer da PGR, e o debate no Congresso. O Cap. 23 (l. 4974) traz o mesmo quadro, com julgamento suspenso em 2025, repautado em 2026 e o PLP 12/2024. Os dois pontos agora concordam.</t>
  </si>
  <si>
    <t xml:space="preserve">FC-r2v10-caso-021</t>
  </si>
  <si>
    <t xml:space="preserve">frota circulante superior a 115 milhões de veículos com idade média avançada</t>
  </si>
  <si>
    <t xml:space="preserve">115 milhões é a frota registrada no SENATRAN, que inclui veículos fora de uso. A frota circulante estimada pelo Sindipeças fica perto da metade. O erro volta em 4549, 5012 e 5074.</t>
  </si>
  <si>
    <t xml:space="preserve">Em 2024 a frota registrada no Senatran era de 123,97 milhões de veículos, mas a frota circulante estimada pelo Sindipeças era de 62,1 milhões (48,1 milhões de autoveículos e 14 milhões de motos), cerca de metade.</t>
  </si>
  <si>
    <t xml:space="preserve">(2) frota registrada de 124 milhões de veículos no Senatran, dos quais cerca de 62,1 milhões efetivamente circulam segundo o Sindipeças (48,1 milhões de autoveículos e 14 milhões de motos), com idade média acima de 11 anos</t>
  </si>
  <si>
    <t xml:space="preserve">Vol. 10, l. 5109</t>
  </si>
  <si>
    <t xml:space="preserve">No Cap. 23 agora separa frota registrada (124 milhões) e circulante (62,1 milhões). Das repetições citadas, a do aftermarket (l. 5182) foi corrigida e o resumo antigo saiu. A abertura do Cap. 24 (l. 5109) ainda diz frota nacional de mais de 115 milhões rodando.</t>
  </si>
  <si>
    <t xml:space="preserve">FC-r2v10-trib-036</t>
  </si>
  <si>
    <t xml:space="preserve">definem alíquotas e isenções de IPVA (fator decisivo para a viabilidade de locadoras de veículos e frotas elétricas em estados como Minas Gerais, Paraná, Distrito Federal ou São Paulo)</t>
  </si>
  <si>
    <t xml:space="preserve">São Paulo não isenta elétrico de IPVA no estado. A reforma tributária (EC 132/2023) permite IPVA diferenciado por impacto ambiental e muda a conta. Lista de estados sem data.</t>
  </si>
  <si>
    <t xml:space="preserve">Os estados definem o IPVA, e a EC 132/2023 permite alíquotas diferenciadas por impacto ambiental. Mas em 2026 SP cobra 4% do elétrico puro, MG só isenta elétrico fabricado no estado e o PR baixou a alíquota geral para 1,9%. Isentam o elétrico por completo DF, RS, PE, PB, RN, AC e TO.</t>
  </si>
  <si>
    <t xml:space="preserve">com diferenciação por impacto ambiental autorizada pela EC 132/2023 (fator decisivo para locadoras e frotas: em 2026, o PR aplica 1,9% geral; DF, RS e PE isentam elétricos; MG exige fabricação no estado; e SP cobra 4% de carros elétricos puros)</t>
  </si>
  <si>
    <t xml:space="preserve">Agora traz a EC 132/2023 e o quadro de 2026 por estado, igual ao fato conferido: SP cobra 4%, MG só isenta fabricado no estado, PR 1,9% geral, DF, RS e PE isentam. A outra menção (l. 5008) fala só em diversos estados, sem erro.</t>
  </si>
  <si>
    <t xml:space="preserve">FC-r2v10-fina-026</t>
  </si>
  <si>
    <t xml:space="preserve">Todo o dinheiro do Fundo Comum e do Fundo de Reserva do grupo que fica aplicado em títulos públicos federais/fundos DI</t>
  </si>
  <si>
    <t xml:space="preserve">Pela Lei 11.795/2008 (art. 5º, § 5º) e normas do BC, os rendimentos dos recursos do grupo pertencem ao grupo, não à administradora. O texto diz o contrário aqui e em 5005 e se contradiz com 5021.</t>
  </si>
  <si>
    <t xml:space="preserve">Pela Lei 11.795/2008, os rendimentos da aplicação dos recursos do grupo integram o fundo comum (art. 25, parágrafo único) e acrescem o crédito do contemplado (art. 24, § 1º). Não são receita da administradora.</t>
  </si>
  <si>
    <t xml:space="preserve">Embora pela Lei 11.795/2008 (arts. 24, § 1º, e 25, parágrafo único) os rendimentos líquidos da aplicação financeira pertençam obrigatoriamente ao grupo e acresçam o crédito do contemplado (e não à administradora)</t>
  </si>
  <si>
    <t xml:space="preserve">Vol. 10, l. 5100, Vol. 10, l. 5212</t>
  </si>
  <si>
    <t xml:space="preserve">A regra legal entrou, mas o item segue listado como receita da administradora (Float Bancário) e termina dizendo que o estoque rende taxas de administração financeira. A l. 5100 ainda diz que ela lucra no float do fundo comum e a tabela (l. 5212) soma Float à receita.</t>
  </si>
  <si>
    <t xml:space="preserve">FC-r2v10-caso-022</t>
  </si>
  <si>
    <t xml:space="preserve">contempla a cota rapidamente e recebe os **R$ 700.000 líquidos** pagando uma parcela mensal sem juros bancários</t>
  </si>
  <si>
    <t xml:space="preserve">Esconde o custo: taxa de administração sobre R$ 1 milhão, saldo devedor sobre a carta cheia e correção. O custo efetivo pode encostar no de um financiamento. "Rapidamente" não é garantido.</t>
  </si>
  <si>
    <t xml:space="preserve">O consórcio não cobra juros, mas a prestação inclui taxa de administração e, se houver, fundo de reserva (Lei 11.795/2008, arts. 5º e 27). A contemplação só ocorre por sorteio ou lance e a lei não garante prazo (arts. 22 e 23).</t>
  </si>
  <si>
    <t xml:space="preserve">pode contemplar a cota se vencer a disputa de lances da assembleia (já que a Lei 11.795/2008 não garante prazo de contemplação) e receber os **R$ 700.000 líquidos** sem juros bancários, mas pagando taxa de administração e correção anual</t>
  </si>
  <si>
    <t xml:space="preserve">Saiu o rapidamente e entrou que a lei não garante prazo, a taxa de administração e a correção sobre a carta cheia, com aviso para comparar o custo total. Sobrou do texto antigo o parêntese final (corrigida anualmente apenas pelo INCC...) com exclamação, redundante.</t>
  </si>
  <si>
    <t xml:space="preserve">FC-r2v10-fina-027</t>
  </si>
  <si>
    <t xml:space="preserve">capturando uma **TIR superior a 25%–35% ao ano** com risco de crédito quase nulo (pois o devedor é o caixa do grupo fiscalizado pelo BACEN!)</t>
  </si>
  <si>
    <t xml:space="preserve">A TIR depende de quando a cota excluída é sorteada, o que pode levar até o fim do grupo. O BC fiscaliza, não garante, e já liquidou administradoras. CotaBest e afins não se confirmam.</t>
  </si>
  <si>
    <t xml:space="preserve">O mecanismo procede: o excluído concorre aos sorteios para receber o que pagou ao fundo comum, com rendimentos (arts. 22, § 2º, e 30 da Lei 11.795/2008). Como a data do sorteio é incerta, a TIR de 25% a 35% não tem base e o risco não é quase nulo.</t>
  </si>
  <si>
    <t xml:space="preserve">aguardam o sorteio ou reativam a cota, capturando uma **TIR superior a 25%–35% ao ano** com risco de crédito quase nulo (pois o devedor é o caixa do grupo fiscalizado pelo BCB!).</t>
  </si>
  <si>
    <t xml:space="preserve">Texto igual ao antigo, só trocou BACEN por BCB. Segue a TIR de 25% a 35% sem base, já que a data do sorteio é incerta, e o risco quase nulo, como se a fiscalização do BC garantisse o pagamento. CotaBest, BomConsórcio e ConsórcioCred continuam sem confirmação.</t>
  </si>
  <si>
    <t xml:space="preserve">FC-r2v10-trib-006</t>
  </si>
  <si>
    <t xml:space="preserve">**100% do valor da fatura mensal de locação é despesa operacional dedutível da base de cálculo do IRPJ e da CSLL (gerando economia tributária de 34%!)**</t>
  </si>
  <si>
    <t xml:space="preserve">A depreciação do bem próprio também é dedutível no Lucro Real e gera crédito de PIS/COFINS. A vantagem é de prazo, não 34% a mais. Com IBS/CBS, a compra de bem de capital dá crédito pleno.</t>
  </si>
  <si>
    <t xml:space="preserve">No Lucro Real o aluguel de máquinas e equipamentos dá crédito de PIS e Cofins, mas a compra também dá, sobre a depreciação do bem usado na produção ou no serviço (Lei 10.833/2003, art. 3º, IV, VI e § 1º, III). A depreciação também é dedutível no IRPJ e na CSLL, então a diferença é de prazo, não 34% a mais.</t>
  </si>
  <si>
    <t xml:space="preserve">(como a aquisição própria também permite deduzir encargos de depreciação e aproveitar créditos sob a Lei 10.833/2003, o ganho efetivo do aluguel reside na preservação de liquidez e no valor presente do benefício fiscal</t>
  </si>
  <si>
    <t xml:space="preserve">A economia de 34% saiu. Agora reconhece que a compra também deduz depreciação e gera crédito pela Lei 10.833/2003 e que o ganho é de liquidez e prazo. A síntese do capítulo (l. 5109) ainda fala em OpEx 100% dedutível como vantagem, sem a ressalva, mas sem número errado.</t>
  </si>
  <si>
    <t xml:space="preserve">FC-r2v10-caso-023</t>
  </si>
  <si>
    <t xml:space="preserve">No Brasil, a frota circulante efetiva ultrapassa **115 milhões de veículos**</t>
  </si>
  <si>
    <t xml:space="preserve">Frota circulante não é frota registrada, e o Sindipeças estima perto da metade. Idade média de 10,5 anos também não implica que 80% da frota dependa de oficina independente.</t>
  </si>
  <si>
    <t xml:space="preserve">A frota que circula é de cerca de 62 milhões de veículos (Sindipeças, 2024), metade dos 124 milhões registrados no Senatran. A idade média dos automóveis era de 11 anos e 2 meses em 2024.</t>
  </si>
  <si>
    <t xml:space="preserve">No Brasil, a frota registrada no Senatran ultrapassa 123 milhões de veículos e a **frota circulante efetiva é de cerca de 62,1 milhões de veículos** (Sindipeças, 2024)</t>
  </si>
  <si>
    <t xml:space="preserve">O número foi corrigido e separa frota registrada de circulante. Continua a conclusão sem base de que a idade média implica mais de 80% da frota dependente só de oficinas independentes. A abertura do capítulo (l. 5109) ainda diz frota de mais de 115 milhões.</t>
  </si>
  <si>
    <t xml:space="preserve">AM-10-25</t>
  </si>
  <si>
    <t xml:space="preserve">| **5. Leilões Automotivos e Vistoria Cautelar** | **5% de Comissão do Leiloeiro + Taxa de Pátio (3%–6%)** | **R$ 250–R$ 400 / Laudo** |</t>
  </si>
  <si>
    <t xml:space="preserve">A linha tem 6 células para 5 colunas. Os valores escorregam: o preço do laudo cai em margem, a margem cai em payback e a última célula some na renderização.</t>
  </si>
  <si>
    <t xml:space="preserve">| **5. Leilões Automotivos e Vistoria Cautelar** | **Leilão: 5% de comissão + 3%–6% pátio; Vistoria: R$ 250–R$ 400/laudo** | **Margem Bruta: 65% a 80%** / **50% a 70% EBITDA** (Leilão Digital e Rede de Vistoria) |</t>
  </si>
  <si>
    <t xml:space="preserve">A linha agora tem 5 células, como o cabeçalho. O preço do laudo foi para a coluna de receita, junto da comissão, e margem, payback e KPI voltaram às suas colunas. As demais linhas da tabela também têm 5 células.</t>
  </si>
  <si>
    <t xml:space="preserve">FC-r2v10-fina-028</t>
  </si>
  <si>
    <t xml:space="preserve">A **Vamos** (liderada por Gustavo Couto dentro da holding Simpar, da família Batista/Fernando Simões)</t>
  </si>
  <si>
    <t xml:space="preserve">A Simpar é controlada pela família Simões, fundadora da JSL. "Família Batista" é erro. Os fundadores da Armac ("irmãos Fernando e José Augusto Aragão") também pedem checagem.</t>
  </si>
  <si>
    <t xml:space="preserve">A Simpar vem da família Simões: Julio Simões fundou a JSL e Fernando Simões estruturou a holding. A Armac foi fundada em 1994 por José Augusto Carvalho Aragão e Lúcia Rosa Pereira Aragão, pais de Fernando e José Augusto Pereira Aragão.</t>
  </si>
  <si>
    <t xml:space="preserve">A família Batista saiu e a Simpar ficou com a família Simões. A Armac agora aparece fundada em 1994 pelos pais, José Augusto Carvalho Aragão e Lúcia Rosa Pereira Aragão, como no fato conferido. O ano de 2012 para a expansão pelos filhos é novo.</t>
  </si>
  <si>
    <t xml:space="preserve">FC-r2v10-trib-037</t>
  </si>
  <si>
    <t xml:space="preserve">A adesão ao RET é por SPE e é irretratável durante a existência da incorporação.</t>
  </si>
  <si>
    <t xml:space="preserve">A opção pelo RET é por incorporação afetada (Lei 10.931/2004), não por SPE. A seção ignora a reforma tributária, que troca PIS/Cofins pela CBS em 2027 e cria regime próprio para imóveis.</t>
  </si>
  <si>
    <t xml:space="preserve">A opção pelo RET é feita por incorporação, exige termo de opção e afetação do terreno e das acessões, e é irretratável enquanto houver direitos de crédito ou obrigações do incorporador com os adquirentes (Lei 10.931/2004, arts. 1º e 2º). Não é por SPE.</t>
  </si>
  <si>
    <t xml:space="preserve">A opção pelo RET é feita por incorporação imobiliária submetida ao patrimônio de afetação (Lei 10.931/2004, arts. 1º e 2º, e não por SPE) e é irretratável enquanto perdurarem direitos de crédito ou obrigações do incorporador com os adquirentes</t>
  </si>
  <si>
    <t xml:space="preserve">Agora diz que a opção é por incorporação afetada, não por SPE, com a condição certa de irretratabilidade, e cita a transição para IBS/CBS da LC 214/2025. A remissão ao Vol. 5 leva só à visão geral da reforma. A tabela (l. 5471) ainda liga o RET à Lei 4.591.</t>
  </si>
  <si>
    <t xml:space="preserve">FC-r2v10-juri-036</t>
  </si>
  <si>
    <t xml:space="preserve">O governo federal publicou a Estratégia BIM BR (Decreto 9.983/2019) tornando BIM obrigatório progressivamente em obras públicas</t>
  </si>
  <si>
    <t xml:space="preserve">O Decreto 9.983/2019 criou a estratégia. A adoção escalonada em obras federais veio do Decreto 10.306/2020. Falta a Lei 14.133/2021, que prefere BIM em obras.</t>
  </si>
  <si>
    <t xml:space="preserve">O Decreto 9.983/2019 criou a Estratégia BIM BR sem tornar o BIM obrigatório e foi revogado pelo Decreto 11.888/2024. O uso escalonado em obras federais vem do Decreto 10.306/2020, com fases em 2021, 2024 e 2028, e a Lei 14.133 manda preferir BIM (art. 19, §3º).</t>
  </si>
  <si>
    <t xml:space="preserve">O governo federal estabeleceu o uso escalonado do BIM em obras federais pelo Decreto 10.306/2020 (com fases em 2021, 2024 e 2028), atualizou a Estratégia BIM BR pelo Decreto 11.888/2024 (que revogou o Decreto 9.983/2019)</t>
  </si>
  <si>
    <t xml:space="preserve">Agora atribui o uso escalonado ao Decreto 10.306/2020, registra a revogação do 9.983/2019 pelo 11.888/2024 e cita a Lei 14.133, art. 19, § 3º, como no fato conferido. A tabela (l. 5467) só menciona o Decreto BIM BR, sem afirmar obrigatoriedade.</t>
  </si>
  <si>
    <t xml:space="preserve">FC-r2v10-fina-029</t>
  </si>
  <si>
    <t xml:space="preserve">Requer habilitação como correspondente (Resolução CMN 3.954/2011)</t>
  </si>
  <si>
    <t xml:space="preserve">Norma provavelmente revogada. A contratação de correspondentes no país passou a ser regida pela Resolução CMN 4.935/2021.</t>
  </si>
  <si>
    <t xml:space="preserve">A Resolução CMN 3.954/2011 foi revogada. A contratação de correspondentes no País segue a Resolução CMN 4.935, de 29/7/2021, em vigor desde 1º/2/2022.</t>
  </si>
  <si>
    <t xml:space="preserve">- **Correspondente bancário:** parceria com banco para originar crédito. Requer atuação sob a Resolução CMN 4.935/2021 (que revogou a Resolução 3.954/2011)</t>
  </si>
  <si>
    <t xml:space="preserve">Agora cita a Resolução CMN 4.935/2021 e registra a revogação da 3.954/2011. As outras menções a correspondente no livro (l. 1053, 2476, 7872) também usam a 4.935. A norma revogada não aparece mais como vigente.</t>
  </si>
  <si>
    <t xml:space="preserve">FC-r2v10-fina-030</t>
  </si>
  <si>
    <t xml:space="preserve">A CVM regulamentou via Resolução CVM 88 (2022) a tokenização de ativos imobiliários via CRI tokenizados e FIIs tokenizados.</t>
  </si>
  <si>
    <t xml:space="preserve">A Resolução CVM 88 trata de crowdfunding de investimento. CRI segue a Lei 14.430/2022 e as Resoluções CVM 60 e 160. FII segue a CVM 175. A atribuição está errada.</t>
  </si>
  <si>
    <t xml:space="preserve">A Resolução CVM 88, de 27/4/2022, trata de oferta de valores mobiliários de empresas de pequeno porte por plataforma eletrônica de investimento participativo, o crowdfunding. Não regula CRI nem FII tokenizados.</t>
  </si>
  <si>
    <t xml:space="preserve">A Resolução CVM 88/2022 regula ofertas de *crowdfunding* (até R$ 15 milhões), enquanto CRIs seguem a Lei 14.430/2022 e as Resoluções CVM 60 e 160, e FIIs seguem a Resolução CVM 175</t>
  </si>
  <si>
    <t xml:space="preserve">A atribuição foi corrigida: CVM 88 para crowdfunding, CRI e FII com suas normas. Erro novo: a frase manda ver o Capítulo 20 do Volume 5, numeração da v5.0. Na v5.2 a tokenização é o Cap. 14 do Vol. 5, que não tem Cap. 20.</t>
  </si>
  <si>
    <t xml:space="preserve">FC-r2v10-trib-007</t>
  </si>
  <si>
    <t xml:space="preserve">(em 2024: R$ 1,5 milhão). Taxa limitada (12% a.a. + TR). Parte do funding vem do FGTS (via FGTS-imóveis e Casa Verde e Amarela).</t>
  </si>
  <si>
    <t xml:space="preserve">Dado datado ('em 2024') num livro de 2026. O Casa Verde e Amarela deu lugar ao Minha Casa, Minha Vida em 2023. 'FGTS-imóveis' não é programa. O teto do SFH pode ter mudado em 2025.</t>
  </si>
  <si>
    <t xml:space="preserve">O novo modelo de crédito imobiliário anunciado em 10/10/2025 elevou o teto do imóvel no SFH de R$ 1,5 milhão para R$ 2,25 milhões, com juros ainda limitados a 12% ao ano. O Minha Casa, Minha Vida (Lei 14.620/2023) substituiu o Casa Verde e Amarela e usa recursos do FGTS.</t>
  </si>
  <si>
    <t xml:space="preserve">(elevado em outubro de 2025 de R$ 1,5 milhão para R$ 2,25 milhões). Taxa limitada (12% a.a. + TR). Parte do funding vem da poupança (SBPE) e do FGTS, sobretudo por meio do programa Minha Casa, Minha Vida (Lei 14.620/2023).</t>
  </si>
  <si>
    <t xml:space="preserve">O teto passou a R$ 2,25 milhões com a data da mudança, saíram o Casa Verde e Amarela e o FGTS-imóveis e entrou o Minha Casa, Minha Vida (Lei 14.620/2023), como no fato conferido. Nenhum programa extinto aparece em outro ponto do livro.</t>
  </si>
  <si>
    <t xml:space="preserve">C7-040</t>
  </si>
  <si>
    <t xml:space="preserve">**LTV / CAC (Incluindo Comissão do Síndico Profissional / Administradora)**</t>
  </si>
  <si>
    <t xml:space="preserve">Normaliza comissão ao síndico, que deve lealdade ao condomínio. Sem transparência à assembleia, é conflito de interesses e pode levar a destituição e ação de reparação.</t>
  </si>
  <si>
    <t xml:space="preserve">| **LTV / CAC (Com Parceria Comercial Declarada junto a Administradoras; vedada comissão oculta a síndico por conflito de interesses)** | 3,5x | **8,5x a 14,0x** | **&gt; 7,0x** |</t>
  </si>
  <si>
    <t xml:space="preserve">Na revisão antiga o C7 era conselho arriscado sem ressalva, sem outro volume em jogo. A métrica agora separa parceria declarada com administradora e veda comissão oculta a síndico por conflito de interesses. O alerta é curto, só na tabela. Nenhum outro trecho normaliza o pagamento.</t>
  </si>
  <si>
    <t xml:space="preserve">FC-r2v10-juri-037</t>
  </si>
  <si>
    <t xml:space="preserve">mas por mais de sete mil Provedores Regionais de Internet (*ISPs*) nascidos no interior do país</t>
  </si>
  <si>
    <t xml:space="preserve">Contradiz 5587 ('mais de 20.000 ISPs') e a abertura do cluster ('20 mil provedores'). Pode haver dois conceitos (com acessos ativos e com outorga), mas o texto não diz.</t>
  </si>
  <si>
    <t xml:space="preserve">Antes do plano contra a informalidade, a Anatel tinha 12.059 provedoras outorgadas e 10.538 dispensadas. Com a outorga obrigatória desde outubro de 2025, 5.085 saíram da base, que ficou com 19.754 prestadoras.</t>
  </si>
  <si>
    <t xml:space="preserve">(mais de 7 mil com acessos ativos reportados mensalmente, dentro de uma base de 19,7 mil prestadoras com outorga SCM na Anatel após o fim da dispensa de autorização em outubro de 2025)</t>
  </si>
  <si>
    <t xml:space="preserve">Vol. 10, l. 5722</t>
  </si>
  <si>
    <t xml:space="preserve">A abertura agora distingue os 7 mil com acessos ativos da base de 19,7 mil outorgadas, como no fato conferido. Mas a l. 5722 ainda diz que hoje existem mais de 20.000 ISPs registrados, número que contradiz os 19,7 mil e vale para antes da limpeza da base.</t>
  </si>
  <si>
    <t xml:space="preserve">FC-r2v10-juri-038</t>
  </si>
  <si>
    <t xml:space="preserve">enquanto Estados Unidos e Europa enfrentam filas de anos para conectar novos data centers à rede elétrica, o Brasil possui matriz 85%+ renovável</t>
  </si>
  <si>
    <t xml:space="preserve">Sugere que o Brasil não tem fila, mas pedidos de conexão de data centers já somam dezenas de GW. Em 5616, a energia europeia vem 'majoritariamente de gás ou carvão', o que não vale para a UE.</t>
  </si>
  <si>
    <t xml:space="preserve">O Brasil também tem gargalo: a EPE contava 26,2 GW de data centers em processo de conexão à rede básica no fim de 2025, e São Paulo precisa de cerca de R$ 1,6 bilhão em obras para abrir 4 GW. Na UE, fósseis geraram 29% da eletricidade em 2025 e renováveis 47,7%.</t>
  </si>
  <si>
    <t xml:space="preserve">o Brasil combina matriz acima de 82% renovável (embora também enfrente gargalos na rede básica de transmissão, com mais de 26 GW de pedidos de conexão de data centers mapeados pela EPE no fim de 2025</t>
  </si>
  <si>
    <t xml:space="preserve">Vol. 10, l. 5754</t>
  </si>
  <si>
    <t xml:space="preserve">A l. 5707 agora admite o gargalo brasileiro, com 26 GW de pedidos na EPE. Continua na l. 5754 que a energia na Europa vem majoritariamente de gás natural ou carvão, o que não vale para a UE. A l. 5758 fala em 85% a 90%+ renovável, diferente dos 82% da l. 5707.</t>
  </si>
  <si>
    <t xml:space="preserve">FC-r2v10-juri-039</t>
  </si>
  <si>
    <t xml:space="preserve">solicitaram a licença **SCM (Serviço de Comunicação Multimídia)** junto à **ANATEL**</t>
  </si>
  <si>
    <t xml:space="preserve">Única menção à outorga, e incompleta: provedores pequenos podem operar com dispensa de autorização, e ISP não é sinônimo de PPP. O capítulo não tem seção de regras da Anatel.</t>
  </si>
  <si>
    <t xml:space="preserve">Até 2025, provedor com até 5 mil acessos podia operar com dispensa de autorização do SCM. A Anatel suspendeu a dispensa e, desde outubro de 2025, exige autorização de todo provedor.</t>
  </si>
  <si>
    <t xml:space="preserve">obtiveram outorga ou dispensa de **SCM (Serviço de Comunicação Multimídia)** junto à **ANATEL** (até 2025 provedores com até 5 mil acessos contavam com dispensa, mas desde outubro de 2025 a Anatel exige autorização SCM de todo provedor</t>
  </si>
  <si>
    <t xml:space="preserve">A outorga ficou certa: dispensa até 5 mil acessos até 2025 e autorização obrigatória desde outubro de 2025. A l. 5724 explica a PPP pela Res. 694/2018. Continua na mesma frase a equivalência entre ISPs e Prestadoras de Pequeno Porte, que não são sinônimos.</t>
  </si>
  <si>
    <t xml:space="preserve">FC-r2v10-trib-009</t>
  </si>
  <si>
    <t xml:space="preserve">ficando isentos de pesadas obrigações burocráticas de universalização das concessionárias legadas e gozando de regimes tributários e trabalhistas mais ágeis no início da jornada</t>
  </si>
  <si>
    <t xml:space="preserve">Ser PPP é classificação regulatória e não dá regime tributário nem trabalhista. Universalização nunca se aplicou ao SCM, só às concessionárias de telefonia fixa (STFC).</t>
  </si>
  <si>
    <t xml:space="preserve">Universalização é obrigação do regime público, prestado por concessão ou permissão (LGT, arts. 63 e 79), e nunca recaiu sobre o SCM autorizado. Ser PPP (menos de 5% do varejo, Res. Anatel 694/2018) alivia obrigações regulatórias, como envio de indicadores, e não dá regime tributário nem trabalhista.</t>
  </si>
  <si>
    <t xml:space="preserve">(obrigações mais leves de atendimento, metas de qualidade e envio de indicadores, conforme a Resolução 694/2018; já o enquadramento tributário, como no Simples Nacional, depende da receita e da atividade da empresa, e não da condição de PPP)</t>
  </si>
  <si>
    <t xml:space="preserve">Saiu a isenção de universalização e o regime tributário e trabalhista atribuído à PPP. Agora a vantagem é só regulatória, pela Res. 694/2018, e o texto avisa que o enquadramento tributário não depende da condição de PPP. Universalização só aparece no saneamento.</t>
  </si>
  <si>
    <t xml:space="preserve">FC-r2v10-trib-008</t>
  </si>
  <si>
    <t xml:space="preserve">reduzindo legalmente a carga tributária efetiva sobre a receita bruta do provedor de ~26% para **11% a 15%**</t>
  </si>
  <si>
    <t xml:space="preserve">Chama de legal e de 'jurisprudência consolidada' a divisão SCM/SVA para reduzir ICMS, prática que estados questionam e autuam. Repete em 5572 e 5668 e ignora o IBS/CBS.</t>
  </si>
  <si>
    <t xml:space="preserve">SVA não é telecomunicação, mas a divisão do plano em SCM e SVA não é jurisprudência consolidada. Estados autuam: em 2025 o Conselho de Contribuintes de MG manteve ICMS sobre receita que um provedor tratava como SVA, por ver serviço de comunicação único.</t>
  </si>
  <si>
    <t xml:space="preserve">o que historicamente reduziu a carga tributária efetiva do provedor de ~26% para **11% a 15%**, mas exige cautela jurídica: os fiscos estaduais autuam a segregação artificial</t>
  </si>
  <si>
    <t xml:space="preserve">Entraram as autuações estaduais e o fim da diferença com IBS/CBS, e as repetições (l. 5705 e 5811) foram corrigidas. Mas o mesmo item ainda abre com Engenharia Tributária Legal e diz que a prática se apoia em jurisprudência consolidada, o que a l. 5811 nega.</t>
  </si>
  <si>
    <t xml:space="preserve">FC-r2v10-trib-038</t>
  </si>
  <si>
    <t xml:space="preserve">impulsionado por quatro vantagens estruturais:</t>
  </si>
  <si>
    <t xml:space="preserve">Nenhuma menção ao Redata (MP 1.318/2025), regime tributário federal criado em 2025 para data centers, com contrapartidas. É o fato regulatório mais relevante da subvertical.</t>
  </si>
  <si>
    <t xml:space="preserve">As quatro vantagens podem ficar, mas falta o Redata, criado pela MP 1.318/2025 e convertido na Lei 15.504/2026, que o incluiu na Lei 11.196/2005. Ele suspende PIS, Cofins, IPI e Imposto de Importação na compra de equipamentos de TIC para o ativo do data center.</t>
  </si>
  <si>
    <t xml:space="preserve">impulsionado pelo **Redata** (regime especial instituído pela MP 1.318/2025 e convertido na Lei 15.504/2026, que suspende PIS/Cofins, IPI e Imposto de Importação na aquisição de equipamentos de TIC</t>
  </si>
  <si>
    <t xml:space="preserve">O Redata entrou antes das quatro vantagens, com MP 1.318/2025, conversão na Lei 15.504/2026, tributos suspensos e contrapartidas, como no fato conferido. O Cap. 42 (l. 8485) também o cita, só pela MP, sem erro.</t>
  </si>
  <si>
    <t xml:space="preserve">FC-r2v10-trib-039</t>
  </si>
  <si>
    <t xml:space="preserve">o único polo do hemisfério sul capaz de projetar, certificar e fabricar aeronaves comerciais, jatos executivos, radares e sistemas espaciais completos</t>
  </si>
  <si>
    <t xml:space="preserve">Exclusividade contestável: a Argentina projeta satélites e radares (INVAP). Na mesma frase, 'empresas centenárias' não existe no setor brasileiro, e a Embraer é de 1969.</t>
  </si>
  <si>
    <t xml:space="preserve">A exclusividade não se sustenta: a INVAP, em Bariloche, construiu os satélites SAOCOM, fez estrutura, cabos e software dos ARSAT e desenvolve radares. E a Embraer foi criada em 19 de agosto de 1969, então não há empresas centenárias no setor.</t>
  </si>
  <si>
    <t xml:space="preserve">No polo aeroespacial de São José dos Campos, principal complexo aeronáutico do hemisfério sul (formado a partir da criação do CTA/ITA na década de 1950 e da Embraer em 1969</t>
  </si>
  <si>
    <t xml:space="preserve">O único polo virou principal complexo aeronáutico do hemisfério sul, sem exclusividade, e as empresas centenárias viraram empresas longevas, com a Embraer datada de 1969. Não há outra afirmação de exclusividade no capítulo.</t>
  </si>
  <si>
    <t xml:space="preserve">FC-r2v10-caso-024</t>
  </si>
  <si>
    <t xml:space="preserve">**Agência Espacial Brasileira (AEB) e Comando da Aeronáutica (COMAE):**</t>
  </si>
  <si>
    <t xml:space="preserve">COMAE é o Comando de Operações Aeroespaciais. O Comando da Aeronáutica é o COMAER. O nome 'Regulamento Espacial Brasileiro (REB)' pede checagem e falta a Lei Geral do Espaço.</t>
  </si>
  <si>
    <t xml:space="preserve">COMAE é o Comando de Operações Aeroespaciais, e o Comando da Aeronáutica é o COMAER. Pela Lei 14.946/2024, marco das atividades espaciais, a AEB licencia e autoriza operadores civis (art. 13) e o Comando da Aeronáutica autoriza o voo do veículo lançador (art. 14).</t>
  </si>
  <si>
    <t xml:space="preserve">- **Agência Espacial Brasileira (AEB) e Comando da Aeronáutica (COMAER, sob a Lei Geral do Espaço, Lei 14.946/2024, em que a AEB licencia operadores civis e o COMAER autoriza o voo do lançador):**</t>
  </si>
  <si>
    <t xml:space="preserve">A sigla virou COMAER e entrou a Lei 14.946/2024 com a divisão entre AEB e Comando da Aeronáutica, como no fato conferido. A sigla COMAE não aparece mais no livro. O nome Regulamento Espacial Brasileiro (REB) continua e segue sem confirmação.</t>
  </si>
  <si>
    <t xml:space="preserve">FC-r2v10-juri-009</t>
  </si>
  <si>
    <t xml:space="preserve">**BradQuip/Embraer Defesa &amp; Segurança / Mectron / IACIT**</t>
  </si>
  <si>
    <t xml:space="preserve">'BradQuip' não parece existir. A empresa de radares da Embraer era a Bradar (ex-OrbiSat). A Mectron mudou de controle. Nome errado em lista de 'campeãs históricas' desacredita a seção.</t>
  </si>
  <si>
    <t xml:space="preserve">A empresa de radares ligada à Embraer Defesa &amp; Segurança é a Bradar, nascida da divisão de radares da OrbiSat, comprada pela Embraer em março de 2011. Entre seus radares está o SABER M60, de defesa antiaérea, feito com o CTEx.</t>
  </si>
  <si>
    <t xml:space="preserve">**Embraer Defesa &amp; Segurança / Bradar** (radares de vigilância SABER M60 e SENTIR M20) e a **IACIT**</t>
  </si>
  <si>
    <t xml:space="preserve">BradQuip e Mectron saíram. A linha cita a Bradar dentro da Embraer Defesa &amp; Segurança, com o SABER M60 do fato conferido, e a IACIT. Entrou a SIATT, com MANSUP e MAX 1.2 AC. BradQuip não aparece em nenhum outro ponto do livro.</t>
  </si>
  <si>
    <t xml:space="preserve">FC-r2v10-juri-010</t>
  </si>
  <si>
    <t xml:space="preserve">sem aprovações coordenadas em três autarquias distintas (o "tripé regulatório aéreo")</t>
  </si>
  <si>
    <t xml:space="preserve">O DECEA não é autarquia, é órgão do Comando da Aeronáutica. O título lista quatro órgãos (com a AEB) e o texto fala em três. Na tabela (5760), estação terrena é licença da Anatel, não da AEB.</t>
  </si>
  <si>
    <t xml:space="preserve">O DECEA é organização militar do Comando da Aeronáutica, subordinado ao Ministério da Defesa, e não autarquia. ANAC e Anatel são agências. O título lista quatro órgãos, com a AEB, e o texto fala em três.</t>
  </si>
  <si>
    <t xml:space="preserve">sem aprovações coordenadas em três órgãos para aviação não tripulada (as agências ANAC e ANATEL e o DECEA, órgão do Comando da Aeronáutica), somando-se a AEB nos sistemas espaciais</t>
  </si>
  <si>
    <t xml:space="preserve">Vol. 10, l. 5914</t>
  </si>
  <si>
    <t xml:space="preserve">Saiu autarquias. Agora são três órgãos na aviação não tripulada, ANAC e Anatel como agências e o DECEA como órgão do Comando da Aeronáutica, mais a AEB nos sistemas espaciais, o que casa com o título. Persiste na tabela (l. 5914) a AEB para quem opera estação própria, que é licença da Anatel.</t>
  </si>
  <si>
    <t xml:space="preserve">FC-r2v10-juri-040</t>
  </si>
  <si>
    <t xml:space="preserve">exigem projeto autorizado (CAER — Certificado de Aeronavegabilidade Especial para RPA)</t>
  </si>
  <si>
    <t xml:space="preserve">Confunde 'projeto autorizado' com CAER, instrumentos distintos no RBAC-E 94, norma que teve emendas recentes. Em 5748, a sigla CAAR e o RBAC 137 aplicado a drones também pedem checagem.</t>
  </si>
  <si>
    <t xml:space="preserve">Pelo RBAC-E 94 (Emenda 03, vigente desde maio de 2023), RPA classe 3 em BVLOS ou acima de 400 pés precisa de projeto autorizado pela ANAC (E94.401) e, fora de voo experimental, do CAER (E94.505), que exige declaração de conformidade com o projeto. São instrumentos distintos.</t>
  </si>
  <si>
    <t xml:space="preserve">tanto o **projeto autorizado** pela ANAC (E94.401) quanto, para operações não experimentais, a emissão do **CAER (Certificado de Aeronavegabilidade Especial para RPA, E94.505)**</t>
  </si>
  <si>
    <t xml:space="preserve">Vol. 10, l. 5902</t>
  </si>
  <si>
    <t xml:space="preserve">Agora separa o projeto autorizado (E94.401) do CAER (E94.505) para operação não experimental, como no fato conferido. A l. 5902 segue igual e sem checagem: RBAC 137 aplicado a drones e CAAR expandido como Coordenador/Aplicador Aeroagrícola Remoto.</t>
  </si>
  <si>
    <t xml:space="preserve">AM-10-06</t>
  </si>
  <si>
    <t xml:space="preserve">### Decidindo Entre Bem-Estar/Gestão Administrativa (Sem Registro Clínico) e Dispositivo Médico SaMD/Biotech (RDC 657/2022 e CONEP)</t>
  </si>
  <si>
    <t xml:space="preserve">O título promete a decisão entre bem-estar e SaMD e o corpo lista pré-requisitos do fundador. Em 5860 o título mapeia ANS, CFM, CROs e CEP, e o corpo fala de cofundadores e contratações.</t>
  </si>
  <si>
    <t xml:space="preserve">As duas seções de título descolado (Decidindo Entre Bem-Estar... e Operadoras de Planos, Hospitais...) saíram com os corpos, e pré-requisitos, cofundadores e contratações não aparecem mais no livro. A escolha entre gestão e SaMD ficou em Navegando ANVISA (l. 6008 e 6010) e no filtro (l. 6171).</t>
  </si>
  <si>
    <t xml:space="preserve">AM-10-29</t>
  </si>
  <si>
    <t xml:space="preserve">Médico, ou cientista. Dá legitimidade. Abre portas. Entende clínica. Tech (tecnologia) ou produto. Traduz ciência em software, ou dispositivo.</t>
  </si>
  <si>
    <t xml:space="preserve">O corpo do capítulo é uma lista desmontada em frases sem verbo. O leitor não sabe onde termina um papel e começa outro. O padrão domina de 5846 a 6017, incluindo 'Economics.' seis vezes.</t>
  </si>
  <si>
    <t xml:space="preserve">CRO (Contract Research Organization). Terceiriza condução. Grandes CROs no Brasil.</t>
  </si>
  <si>
    <t xml:space="preserve">A lista de cofundadores saiu com a seção, os modelos de negócio (l. 6089 a 6099) viraram prosa e o Economics. sumiu. Mas as frases sem verbo seguem nos blocos de dispositivos, fases clínicas, CROs, fomento, armadilhas, métricas e mercado (l. 6020 a 6157).</t>
  </si>
  <si>
    <t xml:space="preserve">FC-r2v10-fina-032</t>
  </si>
  <si>
    <t xml:space="preserve">Resolução CFM 1.821, de 2007, e RDC 509, de 2021, exigem certificação SBIS-CFM (NGS1, ou NGS2) para prontuário com eliminação de papel.</t>
  </si>
  <si>
    <t xml:space="preserve">A RDC 509/2021 trata do gerenciamento de tecnologias em estabelecimentos de saúde e não exige certificação SBIS. Em 5870 ela também aparece como norma de software de gestão.</t>
  </si>
  <si>
    <t xml:space="preserve">A RDC 509/2021 da Anvisa trata do gerenciamento de tecnologias em saúde nos estabelecimentos e não fala em prontuário eletrônico, software de gestão ou certificação SBIS.</t>
  </si>
  <si>
    <t xml:space="preserve">A Lei 13.787/2018 e a Resolução CFM 1.821/2007 regem a digitalização e a guarda de prontuários, exigindo assinatura digital ICP-Brasil e requisitos de segurança (nível NGS2) para prontuário eletrônico com eliminação de papel.</t>
  </si>
  <si>
    <t xml:space="preserve">Vol. 10, l. 6008</t>
  </si>
  <si>
    <t xml:space="preserve">A RDC 509 saiu da frase do prontuário, que agora cita a Lei 13.787/2018 e a Resolução CFM 1.821/2007. Persiste a l. 6008, que ainda dá a RDC 509/2021 como norma de software de gestão em saúde. Não há outra menção à RDC 509 no livro.</t>
  </si>
  <si>
    <t xml:space="preserve">AM-10-20</t>
  </si>
  <si>
    <t xml:space="preserve">Tempos, e custos, variam de cerca de US$ 50 mil (510k simples), a US$ 2 milhões ou mais (PMA).</t>
  </si>
  <si>
    <t xml:space="preserve">Vírgulas da troca mecânica separam sujeito e verbo e partem pares: 'Hospitais, ou clínicas, que recrutam, e conduzem' (5914), 'Eficácia, e dose' (5898). Inclui a vírgula antes do e final de lista.</t>
  </si>
  <si>
    <t xml:space="preserve">com custos diretos e regulatórios que variam de cerca de US$ 50 mil em um 510(k) padrão a vários milhões de dólares em um PMA com ensaio clínico</t>
  </si>
  <si>
    <t xml:space="preserve">A frase citada virou prosa, assim como a Fase II (l. 6036) e os centros de pesquisa (l. 6052). O padrão segue no capítulo, com 62 casos de ', e ' ou ', ou ' contra 113, como Pesquisa em laboratório, e animais (l. 6034) e Dependendo de tamanho, e complexidade (l. 6065).</t>
  </si>
  <si>
    <t xml:space="preserve">FC-r2v10-juri-011</t>
  </si>
  <si>
    <t xml:space="preserve">### Executando Pesquisa Clínica no Brasil sob o Novo Marco Legal (Lei 14.874/2024): Prazos Rápidos, Diversidade Genética e CROs</t>
  </si>
  <si>
    <t xml:space="preserve">O título cita a Lei 14.874/2024, mas o corpo segue o rito antigo de CEP mais CONEP, sem a lei, sem prazos e sem a autorização da ANVISA para o ensaio (DDCM ou DICD). Em 6017: 'Regulação lenta'.</t>
  </si>
  <si>
    <t xml:space="preserve">A Lei 14.874/2024, vigente desde agosto de 2024, criou o Sistema Nacional de Ética em Pesquisa (CEPs e instância nacional no Ministério da Saúde), prazo de 30 dias úteis para o parecer do CEP e de 90 dias úteis para a autoridade sanitária analisar ensaio clínico.</t>
  </si>
  <si>
    <t xml:space="preserve">A Lei nº 14.874/2024 modernizou o marco brasileiro de pesquisa clínica ao extinguir a dupla aprovação obrigatória CEP/CONEP como regra geral, fixando prazo legal de até 30 dias úteis para deliberação ética do CEP</t>
  </si>
  <si>
    <t xml:space="preserve">O corpo agora segue a lei: Sistema Nacional de Ética, 30 dias úteis no CEP e 90 dias úteis para a Anvisa. A regulação lenta virou prazos em redução pela lei (l. 6159). Entraram a aprovação tácita da Anvisa e o fim da dupla aprovação, que o fato conferido não cobre.</t>
  </si>
  <si>
    <t xml:space="preserve">FC-r2v10-fina-031</t>
  </si>
  <si>
    <t xml:space="preserve">Exemplo brasileiro. Vitru, e Biotoscana (antes fusão).</t>
  </si>
  <si>
    <t xml:space="preserve">Vitru é grupo de ensino a distância listado na Nasdaq, não biotech. Biotoscana foi farmacêutica com BDR na B3, vendida à Knight. 'Antes fusão' não diz nada. Dasa e Fleury não são IPO de biotech.</t>
  </si>
  <si>
    <t xml:space="preserve">A Vitru é grupo de educação (Uniasselvi e UniCesumar), não biotech. A Biotoscana era grupo biofarmacêutico latino-americano com BDRs na B3, comprado pela Knight Therapeutics em 2019, que encerrou o programa de BDRs em 2020.</t>
  </si>
  <si>
    <t xml:space="preserve">No Brasil, ainda não há histórico de IPO de biotech pré-receita em bolsa local (o caso regional da biofarmacêutica Biotoscana envolveu BDRs na B3 antes da venda à Knight Therapeutics em 2019)</t>
  </si>
  <si>
    <t xml:space="preserve">A Vitru saiu do livro e a Biotoscana aparece certa, com BDRs na B3 e venda à Knight em 2019. Persiste na mesma linha Dasa, Fleury, Hapvida e NotreDame Intermédica como casos consolidados logo depois de dizer que o mercado de IPO de biotech é raso.</t>
  </si>
  <si>
    <t xml:space="preserve">FC-r2v10-caso-025</t>
  </si>
  <si>
    <t xml:space="preserve">Divisão. Cerca de sessenta por cento SUS. Cerca de quarenta por cento suplementar (planos).</t>
  </si>
  <si>
    <t xml:space="preserve">Divisão invertida: na Conta-Satélite de Saúde do IBGE o gasto público fica perto de 40% e o privado perto de 60%. Em 6001, R$ 800 a 900 bilhões é valor de 2021, não 9,6% do PIB atual.</t>
  </si>
  <si>
    <t xml:space="preserve">Na Conta-Satélite de Saúde do IBGE o governo responde por cerca de 40% do consumo de bens e serviços de saúde e as famílias e instituições sem fins lucrativos por cerca de 60%. Em 2017 foram R$ 608,3 bilhões (9,2% do PIB), com 3,9% do PIB do governo e 5,4% das famílias.</t>
  </si>
  <si>
    <t xml:space="preserve">Divisão do gasto total (Conta-Satélite de Saúde do IBGE): cerca de 40% público (SUS, que atende toda a população) e cerca de 60% privado</t>
  </si>
  <si>
    <t xml:space="preserve">Vol. 10, l. 6143</t>
  </si>
  <si>
    <t xml:space="preserve">A divisão agora é cerca de 40% público e 60% privado, pela Conta-Satélite do IBGE, como no fato conferido. Persiste a l. 6143 com R$ 800 a 900 bilhões por ano, valor de 2021 sem data, ao lado de nove a dez por cento do PIB.</t>
  </si>
  <si>
    <t xml:space="preserve">AM-10-03</t>
  </si>
  <si>
    <t xml:space="preserve">**~51 milhões de brasileiros possuem planos de saúde médico-hospitalares**</t>
  </si>
  <si>
    <t xml:space="preserve">Contradiz 6005, no capítulo anterior: 'cerca de cinquenta e três milhões de vidas em planos médico-hospitalares (dados ANS, 2024)'. Os dois números convivem a 60 linhas de distância.</t>
  </si>
  <si>
    <t xml:space="preserve">**cerca de 52 milhões de brasileiros possuem planos de saúde médico-hospitalares** (dados ANS, 2025/2026)</t>
  </si>
  <si>
    <t xml:space="preserve">Os dois capítulos agora usam 52 milhões (ANS, 2025/2026), aqui e na l. 6123, e a faixa de 51 a 53 milhões da l. 6147 não conflita. Os 160 milhões que dependem do SUS fecham com esse número. Falta só o mês da ANS que a sugestão pedia.</t>
  </si>
  <si>
    <t xml:space="preserve">AM-10-27</t>
  </si>
  <si>
    <t xml:space="preserve">zero glosa, zero atraso de 90 dias de operadora e giro de caixa imediato**!</t>
  </si>
  <si>
    <t xml:space="preserve">O capítulo fala em tom de página de vendas: 30 exclamações (zero nos outros três capítulos), 'pequenininha', 'A Mágica do Unit Economics', 'quebrando os sócios!'. Destoa do livro e tira autoridade.</t>
  </si>
  <si>
    <t xml:space="preserve">sem glosa, sem prazo de 60 a 90 dias de operadora e com recebimento imediato no caixa**.</t>
  </si>
  <si>
    <t xml:space="preserve">A frase citada perdeu a exclamação, e pequenininha, A Mágica do Unit Economics e quebrando os sócios saíram. O capítulo ainda tem 19 exclamações, contra 30, como em por olho (l. 6222), nas bases que caem de 32% para 8% (l. 6232 a 6234) e nos dentistas do planeta (l. 6241).</t>
  </si>
  <si>
    <t xml:space="preserve">FC-r2v10-trib-011</t>
  </si>
  <si>
    <t xml:space="preserve">(pagando $32\% \times 25\% = 8\%$ de IRPJ + $32\% \times 9\% = 2,88\%$ de CSLL, totalizando **10,88% só de IRPJ/CSLL**, mais 3,65% de PIS/COFINS e 2% a 5% de ISS</t>
  </si>
  <si>
    <t xml:space="preserve">Conta de 2025: ignora a LC 224/2025 (presunção maior acima de R$ 5 milhões) e a CBS de 2027. Usa IRPJ de 25% fixo, mas o adicional só incide acima de R$ 20 mil/mês. Cai a base, não o IRPJ.</t>
  </si>
  <si>
    <t xml:space="preserve">O IRPJ é de 15%, com adicional de 10% só sobre o lucro presumido que passar de R$ 20 mil por mês (Lei 9.249/1995, art. 3º). Desde 2026 a LC 224/2025 soma 10% aos percentuais de presunção sobre a receita acima de R$ 5 milhões no ano, e em 2027 a CBS substitui PIS e Cofins.</t>
  </si>
  <si>
    <t xml:space="preserve">antes do acréscimo de 10% na presunção para receitas anuais acima de R$ 5 milhões pela LC 224/2025, mais 3,65% de PIS/COFINS até sua substituição pela CBS em 2027</t>
  </si>
  <si>
    <t xml:space="preserve">Vol. 10, l. 6228, Vol. 10, l. 6234</t>
  </si>
  <si>
    <t xml:space="preserve">A conta agora limita o adicional à faixa acima de R$ 20 mil por mês e cita a LC 224/2025 e a CBS de 2027. Seguem o título do quadro (l. 6228), que diz que o IRPJ cai de 32% para 8% quando cai a base, e a l. 6234, que calcula 10,88% para 3,08% com IRPJ de 25% cheio e sem a LC 224.</t>
  </si>
  <si>
    <t xml:space="preserve">FC-r2v10-trib-010</t>
  </si>
  <si>
    <t xml:space="preserve">(exames diagnósticos, cirurgias ambulatoriais, implantes, procedimentos dermatológicos/oftalmológicos/oncológicos, internação dia, etc., excluídas apenas as simples consultas médicas de anamnese)</t>
  </si>
  <si>
    <t xml:space="preserve">Planejamento tributário vendido como receita pronta. Trata implante e procedimento dermatológico como direito certo, sem a IN RFB 1.700/2017, sem as disputas no CARF e sem comparar com o Simples.</t>
  </si>
  <si>
    <t xml:space="preserve">A base legal (Lei 9.249/1995 e Tema 217 do STJ) e a exclusão das consultas simples estão certas. Mas a Receita exige requisitos cumulativos (atividades das atribuições 1 a 4 da RDC 50/2002, sociedade empresária de fato e normas da Anvisa) e em geral nega a presunção reduzida a procedimentos estéticos e a serviços em ambiente de terceiros.</t>
  </si>
  <si>
    <t xml:space="preserve">atenção: a IN RFB 1.700/2017 exige sociedade empresária de fato e estrutura física sob a RDC 50/2002 da Anvisa, havendo autuações e disputas no CARF sobre procedimentos estéticos, odontológicos e uso de estrutura de terceiros</t>
  </si>
  <si>
    <t xml:space="preserve">A lista agora traz só exames, cirurgias ambulatoriais e internação-dia, sem implantes nem dermatologia. Entraram a IN RFB 1.700/2017, a RDC 50/2002, as disputas no CARF sobre estética, odonto e estrutura de terceiros e a ordem de validar com tributarista e comparar com o Simples.</t>
  </si>
  <si>
    <t xml:space="preserve">FC-r2v10-fina-033</t>
  </si>
  <si>
    <t xml:space="preserve">**OdontoCompany** — maior rede do mundo com &gt; 1.700 unidades, hoje no grupo SMZTO/Odontoprev —</t>
  </si>
  <si>
    <t xml:space="preserve">A OdontoCompany pertence à SMZTO, holding de Paulo Zahr. A Odontoprev é operadora de planos odontológicos ligada à Bradesco Seguros, sem vínculo societário conhecido. 'Maior rede do mundo' pede fonte.</t>
  </si>
  <si>
    <t xml:space="preserve">A OdontoCompany foi fundada por Paulo Zahr, tem parceria desde 2010 com a SMZTO, holding de José Carlos Semenzato, e o fundo L Catterton comprou um terço dela em 2019. Em maio de 2024 tinha 2.100 unidades.</t>
  </si>
  <si>
    <t xml:space="preserve">**OdontoCompany**, fundada por Paulo Zahr e integrante da holding setorial **SMZTO**, **Sorridents**, do grupo **Salus**</t>
  </si>
  <si>
    <t xml:space="preserve">Saíram a Odontoprev e o maior rede do mundo. A OdontoCompany aparece fundada por Paulo Zahr e ligada à SMZTO (l. 6244 e 6319). Os mais de 1.500 franqueados da l. 6319 ficam abaixo das 2.100 unidades de maio de 2024. A barra Sorridents/Salus virou vínculo societário, sem fonte.</t>
  </si>
  <si>
    <t xml:space="preserve">FC-r2v10-juri-022</t>
  </si>
  <si>
    <t xml:space="preserve">Essentia Group / Essential Nutrition — fundada por Iagê/Dr. Paulo Muzy e parceiros, que se fundiu/aliou a gigantes do setor —</t>
  </si>
  <si>
    <t xml:space="preserve">As barras ('Iagê/Dr. Paulo Muzy', 'se fundiu/aliou') denunciam fato não apurado, e 6174 diz 'Fundado por Iagê Terra'. A Fagron aparece aqui como grupo magistral e em 6144 como importadora de IFA.</t>
  </si>
  <si>
    <t xml:space="preserve">O Essentia Group nasceu de uma farmácia de manipulação no centro de Florianópolis, tem Marcelo Urban como cofundador e Paulo Urban como CEO, e reúne Essentia Pharma, Essential Nutrition, Noorskin, Easy Health e Be Generous. A fonte não cita Iagê Terra nem Paulo Muzy.</t>
  </si>
  <si>
    <t xml:space="preserve">**Essentia Group**, fundado por Iagê Terra em Santa Catarina, reunindo a farmácia magistral *Essentia Pharma* e a marca de nutracêuticos *Essential Nutrition*</t>
  </si>
  <si>
    <t xml:space="preserve">Saíram Paulo Muzy, as barras e o se fundiu/aliou, e a Fagron agora é só fornecedora de IFA (l. 6285 e 6288). Persiste o fundador Iagê Terra, que a fonte conferida não cita. Ela aponta Marcelo Urban como cofundador e Paulo Urban como CEO.</t>
  </si>
  <si>
    <t xml:space="preserve">FC-r2v10-fina-034</t>
  </si>
  <si>
    <t xml:space="preserve">processo criminal hediondo por falsificação/adulteração de produto terapêutico (Art. 273 do Código Penal — pena de 10 a 15 anos de reclusão!)</t>
  </si>
  <si>
    <t xml:space="preserve">Para produto sem registro, o STF afastou em 2021 a pena de 10 a 15 anos (Tema 1.003) e restabeleceu 1 a 3 anos. Hediondo é o crime, não o processo. Cassação de registro não é automática.</t>
  </si>
  <si>
    <t xml:space="preserve">A pena de 10 a 15 anos do art. 273 vale para falsificar ou adulterar produto terapêutico. Para importar medicamento sem registro (§ 1º-B, I), o STF (Tema 1.003, RE 979.962) declarou essa pena inconstitucional e restabeleceu 1 a 3 anos e multa.</t>
  </si>
  <si>
    <t xml:space="preserve">tendo o STF no Tema 1.003 fixado a reprimenda de 1 a 3 anos para a comercialização ou aplicação de item desprovido de registro sanitário</t>
  </si>
  <si>
    <t xml:space="preserve">Saiu o processo hediondo e a pena de 10 a 15 anos ficou para falsificar ou adulterar. Erro novo: o Tema 1.003 trata de importar produto sem registro (§ 1º-B, I) e o texto o estende a comercializar ou aplicar. Persiste a cassação do CRM/CRO como efeito automático.</t>
  </si>
  <si>
    <t xml:space="preserve">AM-10-23</t>
  </si>
  <si>
    <t xml:space="preserve">vendendo **Sistemas de Ensino e plataformas bilingues/STEM em contratos plurianuais para as escolas privadas**</t>
  </si>
  <si>
    <t xml:space="preserve">A tese (sistema de ensino K-12 em contrato plurianual) não tem caso nem número. Os casos são Descomplica, Alura, Hotmart, Duolingo e Kroton, e o ticket B2B de 6277 desmente o 'império'.</t>
  </si>
  <si>
    <t xml:space="preserve">modelo que sustentou grupos listados como Arco Educação, com marcas como SAS, SAE Digital e Positivo, e Vasta/Somos, cobrando de R$ 800 a R$ 3.500 por aluno/ano</t>
  </si>
  <si>
    <t xml:space="preserve">Vol. 10, l. 6539, Vol. 10, l. 6427</t>
  </si>
  <si>
    <t xml:space="preserve">A tese ganhou casos (Arco e Vasta/Somos), ticket por aluno e renovação, e bilíngues está certo. Mas a seção de casos (l. 6539) agora promete sistemas de ensino e segue só com Descomplica, Alura, Hotmart, Duolingo e Kroton, e o ticket B2B de R$ 15 a 120 por aluno (l. 6427) destoa.</t>
  </si>
  <si>
    <t xml:space="preserve">FC-r2v10-caso-026</t>
  </si>
  <si>
    <t xml:space="preserve">mais de 140 mil escolas privadas no país</t>
  </si>
  <si>
    <t xml:space="preserve">O Brasil tem perto de 178 mil escolas de educação básica no total, e a rede privada fica perto de 40 mil (Censo Escolar). O número parece trocar privadas por públicas.</t>
  </si>
  <si>
    <t xml:space="preserve">O Censo Escolar 2024 contou 179,3 mil escolas de educação básica no total, públicas e privadas (178,8 mil em 2025). Só no ensino fundamental havia 95,7 mil escolas públicas e 25,2 mil privadas, então as privadas ficam muito abaixo de 140 mil.</t>
  </si>
  <si>
    <t xml:space="preserve">Agora são cerca de 40 mil privadas dentro de 179 mil escolas de educação básica, como no Censo Escolar. A tabela de SaaS vertical (l. 8271) fala em 42 mil privadas mais cursos, coerente. Não sobrou 140 mil escolas no livro.</t>
  </si>
  <si>
    <t xml:space="preserve">FC-r2v10-fina-035</t>
  </si>
  <si>
    <t xml:space="preserve">Ela permite que IES (Instituições de Ensino Superior) autorizadas pelo MEC ofereçam até 40% da carga horária de cursos presenciais a distância — e cursos 100% EAD nos polos credenciados.</t>
  </si>
  <si>
    <t xml:space="preserve">O marco de EaD mudou com o Decreto 12.456/2025 (semipresencial, EaD vedado em cursos como Medicina e Direito, novas regras de polo). A seção e o checklist (6479) seguem a Portaria 2.117/2019.</t>
  </si>
  <si>
    <t xml:space="preserve">O Decreto 12.456, de 19/5/2025, revogou o Decreto 9.057/2017 e criou três formatos: presencial, semipresencial e a distância. Curso presencial pode ter no máximo 30% a distância, e Direito, Medicina, Enfermagem, Odontologia e Psicologia só podem ser presenciais.</t>
  </si>
  <si>
    <t xml:space="preserve">Superando o antigo limite de 40%, o Novo Marco do EAD (Decreto 12.456, de 19/05/2025, que revogou o Decreto 9.057/2017) estruturou três formatos (presencial, semipresencial e a distância)</t>
  </si>
  <si>
    <t xml:space="preserve">Vol. 10, l. 6523</t>
  </si>
  <si>
    <t xml:space="preserve">O texto e o checklist (l. 6638) trazem o Decreto 12.456/2025, o teto de 30% e os cursos só presenciais, como no fato conferido. Mas o subtítulo (l. 6523) e a primeira frase da l. 6525 ainda chamam a Portaria 2.117/2019 de referência principal, o que contradiz a frase seguinte.</t>
  </si>
  <si>
    <t xml:space="preserve">FC-r2v10-juri-012</t>
  </si>
  <si>
    <t xml:space="preserve">Operado pelo MEC em parceria com o sistema S (SENAI, SENAC, SENAF), institutos federais e escolas técnicas credenciadas.</t>
  </si>
  <si>
    <t xml:space="preserve">Não existe SENAF no Sistema S (há SENAI, SENAC, SENAR, SENAT, SESCOOP). O texto também chama o PRONATEC de 'principal programa federal' (aqui e em 6234), e ele perdeu verba e peso desde 2016.</t>
  </si>
  <si>
    <t xml:space="preserve">Não existe SENAF. O Sistema S reúne Senai, Sesi, Sesc, Senac, Sebrae, Senar, Sescoop, Senat e Sest. Os de aprendizagem são Senai, Senac, Senar, Senat e Sescoop.</t>
  </si>
  <si>
    <t xml:space="preserve">As entidades de aprendizagem do Sistema S (**SENAI, SENAC, SENAR, SENAT e SESCOOP**, ao lado de SESI, SESC, SEBRAE e SEST)</t>
  </si>
  <si>
    <t xml:space="preserve">SENAF saiu e a lista do Sistema S bate com o fato conferido. O PRONATEC virou programa antigo com orçamento encolhido desde 2016, aqui e na l. 6531. Não há SENAF em nenhum ponto do livro.</t>
  </si>
  <si>
    <t xml:space="preserve">FC-r2v10-juri-013</t>
  </si>
  <si>
    <t xml:space="preserve">O art. 20 da LC 182 criou a base legal explícita para contratação de startups por dispensa de licitação, para desenvolvimento ou teste de soluções inovadoras.</t>
  </si>
  <si>
    <t xml:space="preserve">O CPSI está nos arts. 13 a 15 da LC 182 e é licitação na modalidade especial, não dispensa. 'Art. 20' volta em 6588 e 6853, e o rótulo 'dispensa' em 6560, 6567 e 6569. O glossário (9260) diz o certo.</t>
  </si>
  <si>
    <t xml:space="preserve">A LC 182 vai só até o art. 19 e não usa a expressão 'dispensa de licitação'. O CPSI está no Capítulo VI (arts. 12 a 15) e é licitação na modalidade especial, com edital publicado 30 dias antes e comissão de no mínimo 3 membros.</t>
  </si>
  <si>
    <t xml:space="preserve">Os arts. 12 a 15 da LC 182/2021 criaram uma licitação em modalidade especial (com chamada pública e avaliação por comissão julgadora</t>
  </si>
  <si>
    <t xml:space="preserve">Vol. 8, l. 647</t>
  </si>
  <si>
    <t xml:space="preserve">Agora é licitação em modalidade especial, distinta da dispensa. O art. 20 só aparece ligado à Lei 10.973/2004 (ETEC) e as fontes (l. 6997) dizem que a LC 182 tem 19 artigos. O rótulo dispensa saiu da tabela e do quadro. Resta no Vol. 8 (l. 647) a LC 182 remetendo à dispensa para inovação.</t>
  </si>
  <si>
    <t xml:space="preserve">FC-r2v10-juri-014</t>
  </si>
  <si>
    <t xml:space="preserve">O art. 30 especificamente autoriza a **dispensa de licitação para contratação de startups**, limitada a:</t>
  </si>
  <si>
    <t xml:space="preserve">Não há art. 30 com essa regra. A modalidade especial aceita qualquer pessoa física ou jurídica, não só startup. Os critérios listados (10 anos, R$ 16 milhões) são a definição de startup do art. 4º.</t>
  </si>
  <si>
    <t xml:space="preserve">Não existe art. 30 na LC 182, que termina no art. 19. A modalidade especial do art. 13 aceita pessoas físicas ou jurídicas, sem exigir enquadramento como startup. Até 10 anos de CNPJ e receita de até R$ 16 milhões é a definição de startup do art. 4º.</t>
  </si>
  <si>
    <t xml:space="preserve">A licitação em modalidade especial do art. 13 da LC 182/2021 é aberta a qualquer pessoa física ou jurídica (isolada ou em consórcio)</t>
  </si>
  <si>
    <t xml:space="preserve">O art. 30 saiu. A modalidade do art. 13 aparece aberta a qualquer pessoa física ou jurídica, e os 10 anos e R$ 16 milhões viraram a definição de startup do art. 4º, como no fato conferido. Nenhum art. 30 ligado à LC 182 sobrou no livro.</t>
  </si>
  <si>
    <t xml:space="preserve">FC-r2v10-fina-036</t>
  </si>
  <si>
    <t xml:space="preserve">referência: R$ 57,5K para serviços comuns</t>
  </si>
  <si>
    <t xml:space="preserve">A nota de 6513 diz que os valores refletem maio de 2026, mas R$ 57,5 mil não bate com nenhum ano. O limite do art. 75, II, sobe todo ano por decreto e passou de R$ 62 mil em 2025.</t>
  </si>
  <si>
    <t xml:space="preserve">Pelo Decreto 12.807, de 29/12/2025, em vigor desde 1º/1/2026, o limite do art. 75, II, da Lei 14.133 é R$ 65.492,11. Para obras e serviços de engenharia (inciso I) é R$ 130.984,20.</t>
  </si>
  <si>
    <t xml:space="preserve">R$ 65.492,11 (serviços comuns em 2026, Decreto 12.807/2025)</t>
  </si>
  <si>
    <t xml:space="preserve">Vol. 10, l. 6739</t>
  </si>
  <si>
    <t xml:space="preserve">A tabela traz R$ 65.492,11 pelo Decreto 12.807/2025 e a nota de validade fala em outubro de 2026. Mas a l. 6739, na mesma seção, dá cerca de R$ 60 mil e R$ 120 mil, perto dos valores de 2024, contra R$ 65.492,11 e R$ 130.984,20 em 2026. O Vol. 8 (l. 647) está certo.</t>
  </si>
  <si>
    <t xml:space="preserve">FC-r2v10-juri-015</t>
  </si>
  <si>
    <t xml:space="preserve">Esse influenciador molda o edital, define requisitos, e tem peso decisivo na avaliação técnica. Identificar quem é e construir relacionamento antes de qualquer processo formal.</t>
  </si>
  <si>
    <t xml:space="preserve">Conselho sem ressalva de integridade. Influir no edital pode configurar direcionamento, e quem ajuda a elaborar o termo de referência pode ficar impedido de disputar (Lei 14.133, art. 14).</t>
  </si>
  <si>
    <t xml:space="preserve">Conversar com a área técnica do órgão é legítimo, mas a Lei 14.133 prevê canais formais para influir no edital, como audiência e consulta pública (art. 21). Quem faz o anteprojeto ou o projeto básico ou executivo fica impedido de disputar (art. 14).</t>
  </si>
  <si>
    <t xml:space="preserve">Apresente capacidades pelos canais formais da Lei 14.133/2021 (consultas e audiências públicas do art. 21, PMI e cotações oficiais de mercado)</t>
  </si>
  <si>
    <t xml:space="preserve">O conselho agora manda usar os canais formais (art. 21, PMI e cotações), registrar as reuniões e nunca redigir termo de referência ou projeto básico, sob o impedimento do art. 14. O quadro de piloto (l. 6869) repete a trava.</t>
  </si>
  <si>
    <t xml:space="preserve">AM-10-01</t>
  </si>
  <si>
    <t xml:space="preserve">Oferecer piloto gratuito ou subsidiado, documentar resultados com métricas, obter declaração do gestor técnico.</t>
  </si>
  <si>
    <t xml:space="preserve">A abertura (6504 e 6508) chama o piloto gratuito de armadilha que impede a contratação e manda entrar pelo CPSI. Aqui o capítulo recomenda o mesmo piloto gratuito, sem instrumento formal.</t>
  </si>
  <si>
    <t xml:space="preserve">Quando o teste inicial for não remunerado, formalize-o obrigatoriamente por Acordo de Cooperação Técnica ou termo de teste com prazo curto (60 a 90 dias)</t>
  </si>
  <si>
    <t xml:space="preserve">Harmonizado com a abertura (l. 6669): teste sem custo só por ACT ou termo de teste com prazo, escopo e indicadores, e teste pago pelo CPSI. A escada de evidências (l. 6865) e o quadro da l. 6869 dizem o mesmo.</t>
  </si>
  <si>
    <t xml:space="preserve">FC-r2v10-trib-040</t>
  </si>
  <si>
    <t xml:space="preserve">Startups no Simples Nacional têm processo mais simples.</t>
  </si>
  <si>
    <t xml:space="preserve">O benefício vem de ser ME ou EPP (LC 123/2006, arts. 42 a 49), não de estar no Simples, e não simplifica o processo: dá prazo para regularizar certidões, empate ficto e disputas exclusivas.</t>
  </si>
  <si>
    <t xml:space="preserve">O benefício vem de ser microempresa ou empresa de pequeno porte, optante ou não do Simples, e não simplifica o processo. A LC 123/2006 exige a regularidade fiscal só na assinatura do contrato, dá 5 dias úteis prorrogáveis para regularizar, cria empate ficto até 10% acima da melhor proposta e reserva itens de até R$ 80 mil (arts. 42 a 44 e 48).</t>
  </si>
  <si>
    <t xml:space="preserve">Microempresas (ME) e Empresas de Pequeno Porte (EPP), optantes ou não pelo Simples Nacional, contam com prerrogativas da LC 123/2006 (arts. 42 a 49)</t>
  </si>
  <si>
    <t xml:space="preserve">O benefício agora vem de ser ME ou EPP, optante ou não do Simples, com regularidade fiscal só na assinatura, 5 dias úteis prorrogáveis, empate ficto e itens exclusivos até R$ 80 mil, como no fato conferido.</t>
  </si>
  <si>
    <t xml:space="preserve">AM-10-18</t>
  </si>
  <si>
    <t xml:space="preserve">A SoftDesign foi uma das primeiras consultorias de tecnologia brasileiras a estruturar projeto de cidade inteligente para o município de Porto Alegre,</t>
  </si>
  <si>
    <t xml:space="preserve">Caso sem fonte, com cara de inventado. Em 6795 a Celcoin, de infraestrutura de pagamentos, vira govtech de fiscalização. O título promete startups que escalaram e não há caso real com número.</t>
  </si>
  <si>
    <t xml:space="preserve">Vol. 10, l. 6962</t>
  </si>
  <si>
    <t xml:space="preserve">Entraram govtechs reais (Aprova Digital, Colab, Gove), sem contrato nem valor. Mas o título do caso ainda diz SoftDesign e Porto Alegre, e o fim da frase atribui a elas mobilidade urbana e um caso referência no RS que não existe mais. A Celcoin segue como govtech fiscal (l. 6962).</t>
  </si>
  <si>
    <t xml:space="preserve">FC-r2v10-fina-037</t>
  </si>
  <si>
    <t xml:space="preserve">O Brasil tem mais de 1,3 milhão de advogados registrados na OAB, a maior advocacia do mundo em números absolutos, superando os EUA.</t>
  </si>
  <si>
    <t xml:space="preserve">Afirmação provavelmente falsa: a Índia declara mais advogados inscritos que o Brasil, e o total americano varia conforme a fonte. Um leitor do meio jurídico derruba a frase.</t>
  </si>
  <si>
    <t xml:space="preserve">O Brasil tem 1.513.367 advogados regulares (OAB, outubro de 2026), mais que os 1.374.720 dos EUA (ABA, 2025), mas menos que os cerca de 2 milhões de inscritos na Índia.</t>
  </si>
  <si>
    <t xml:space="preserve">O Brasil tem mais de 1,5 milhão de advogados regulares inscritos na OAB (outubro de 2026), uma das maiores advocacias do mundo em números absolutos (superando os cerca de 1,37 milhão dos EUA segundo a ABA e atrás apenas da Índia)</t>
  </si>
  <si>
    <t xml:space="preserve">Agora mais de 1,5 milhão de advogados regulares (OAB, outubro de 2026), à frente dos EUA e atrás da Índia, como no fato conferido. A abertura (l. 7025) fala em 1,4 a 1,5 milhão, coerente. Não sobrou a maior advocacia do mundo.</t>
  </si>
  <si>
    <t xml:space="preserve">FC-r2v10-trib-012</t>
  </si>
  <si>
    <t xml:space="preserve">Startup **presta** serviço jurídico usando advogados contratados como CLT ou PJ (zona cinzenta — OAB questiona se configura captação irregular)</t>
  </si>
  <si>
    <t xml:space="preserve">Prestar advocacia a terceiros por empresa não registrada na OAB é vedado pelo Estatuto (arts. 1º, 15 e 16), não 'zona cinzenta'. O rótulo leva o leitor a um risco alto.</t>
  </si>
  <si>
    <t xml:space="preserve">Consultoria, assessoria e postulação jurídicas são privativas de inscritos na OAB (Lei 8.906/1994, arts. 1º e 3º), e advocacia prestada por pessoa jurídica só por sociedade de advogados, sem sócio leigo nem atividade estranha à advocacia (arts. 15 e 16). Startup que vende serviço jurídico a terceiros com advogados contratados está vedada, não em zona cinzenta.</t>
  </si>
  <si>
    <t xml:space="preserve">Startup mercantil **presta** serviço jurídico diretamente a terceiros usando advogados contratados (vedado pela Lei 8.906/1994, arts. 1º, 15 e 16</t>
  </si>
  <si>
    <t xml:space="preserve">A zona cinzenta virou vedado, com os arts. 1º, 15 e 16 do Estatuto e o caminho legal de licenciar tecnologia a escritórios. Não há outra menção a zona cinzenta para prestação de advocacia no livro.</t>
  </si>
  <si>
    <t xml:space="preserve">AM-10-09</t>
  </si>
  <si>
    <t xml:space="preserve">### Lições da Trincheira Jurídica Brasileira: Como Dados Judiciais, Acordos Online e Securitização de Precatórios Viraram Gigantes</t>
  </si>
  <si>
    <t xml:space="preserve">Nenhum dos cinco casos trata de acordo online ou precatório, e Projuris, Contraktor e Jurídico Certo não são 'gigantes'. A tese de abertura (créditos judiciais) fica sem nenhum caso.</t>
  </si>
  <si>
    <t xml:space="preserve">### Casos de legaltechs no Brasil, ativos judiciais e posicionamento perante a OAB</t>
  </si>
  <si>
    <t xml:space="preserve">O título deixou de prometer acordos online e gigantes. Entrou um parágrafo sobre compra e securitização de precatórios (Hurst Capital, Precato) com a base legal da cessão (l. 7208), o que liga a tese de abertura aos casos.</t>
  </si>
  <si>
    <t xml:space="preserve">FC-r2v10-fina-038</t>
  </si>
  <si>
    <t xml:space="preserve">liderados pelo **iFood**, que detém mais de 80% de *market share* de food delivery no país, seguido por Rappi e Aiqfome/Meli</t>
  </si>
  <si>
    <t xml:space="preserve">O aiqfome é do Magalu, não do Mercado Livre. A fatia do iFood não tem data, e o mapa ignora a volta da 99Food e a chegada da Keeta em 2025 e o acordo do iFood com o CADE sobre exclusividade.</t>
  </si>
  <si>
    <t xml:space="preserve">O aiqfome foi comprado pelo Magalu em 2020 e hoje integra o Magalu Delivery. Em 2025 a 99Food voltou ao mercado e a Keeta, da chinesa Meituan, chegou ao Brasil.</t>
  </si>
  <si>
    <t xml:space="preserve">**aiqfome** (do grupo Magalu) e pela ofensiva iniciada em 2025 por **99Food** e **Keeta** (da chinesa Meituan)</t>
  </si>
  <si>
    <t xml:space="preserve">O aiqfome agora é do Magalu e entraram 99Food e Keeta em 2025, além do acordo do iFood com o CADE de 2023. A fatia de mais de 80% do iFood passou a estimada, mas segue sem data nem fonte, como apontado no achado.</t>
  </si>
  <si>
    <t xml:space="preserve">AM-10-10</t>
  </si>
  <si>
    <t xml:space="preserve">Se o CMV passa de 38% e a comissão do aplicativo de entrega leva outros 25%, **cada pedido adicional que sai da cozinha dá prejuízo líquido ao restaurante**</t>
  </si>
  <si>
    <t xml:space="preserve">CMV de 38% e comissão de 25% deixam cerca de 37% de margem de contribuição. O prejuízo vem do custo fixo, não do pedido adicional. E as faixas da equação acima dão de 4% a 34%, não 10% a 18%.</t>
  </si>
  <si>
    <t xml:space="preserve">a margem de contribuição cai para cerca de 35% e deixa de cobrir folha, aluguel, energia e impostos</t>
  </si>
  <si>
    <t xml:space="preserve">Vol. 10, l. 7591, Vol. 10, l. 7511</t>
  </si>
  <si>
    <t xml:space="preserve">A frase seguiu a sugestão: margem de contribuição perto de 35% que não cobre o custo fixo. A equação acima (l. 7591) segue com faixas que dão de 4% a 34%, não 10% a 18%. A abertura (l. 7511) ainda diz que sobra prejuízo a cada pedido com 90% de custos.</t>
  </si>
  <si>
    <t xml:space="preserve">FC-r2v10-fina-039</t>
  </si>
  <si>
    <t xml:space="preserve">onde compete com as redes listadas em bolsa Petz e Cobasi, que anunciaram sua fusão histórica em 2024</t>
  </si>
  <si>
    <t xml:space="preserve">A Cobasi é empresa de capital fechado, só a Petz é listada. A fusão de 2024 dependia do CADE e em outubro de 2026 já tem desfecho que o texto não traz.</t>
  </si>
  <si>
    <t xml:space="preserve">O Cade aprovou a fusão em 10/12/2025, com acordo que exige a venda de 26 lojas em São Paulo. A empresa combinada se chama União Pet e negocia na B3 como AUAU3, com a Petz como subsidiária integral da Cobasi.</t>
  </si>
  <si>
    <t xml:space="preserve">Agora traz a aprovação do Cade em dezembro de 2025 com venda de 26 lojas em SP e a União Pet na B3 (AUAU3), como no fato conferido. A Cobasi não é mais chamada de listada, e não há outra menção a ela no livro.</t>
  </si>
  <si>
    <t xml:space="preserve">FC-r2v10-caso-029</t>
  </si>
  <si>
    <t xml:space="preserve">A lei exige a manutenção de **patrimônio líquido mínimo**, constituição de **reserva técnica/solvência** proporcional ao faturamento anual dos contratos</t>
  </si>
  <si>
    <t xml:space="preserve">Exigências atribuídas à Lei 13.261/2016 (reserva proporcional ao faturamento, auditoria por atuário, registro em órgão de defesa do consumidor) sem artigo. O filtro (l. 7840) cobra o leitor por elas.</t>
  </si>
  <si>
    <t xml:space="preserve">A Lei 13.261/2016 exige patrimônio líquido de 12% da receita líquida anual, capital social de 5% da receita (art. 3º), reserva de solvência de 10% do faturamento de 12 meses e auditoria contábil independente (art. 4º). Não exige atuário nem registro em órgão de defesa do consumidor e não diz quem fiscaliza.</t>
  </si>
  <si>
    <t xml:space="preserve">contabilização auditada por atuário/auditor independente e registro nos órgãos de defesa do consumidor</t>
  </si>
  <si>
    <t xml:space="preserve">Entraram os requisitos reais da lei (PL de 12%, capital de 5%, reserva de 10% e auditoria independente, arts. 3º e 4º). Mas a mesma frase termina com auditoria por atuário e registro em órgãos de defesa do consumidor, que a lei não exige. O filtro (l. 8031) ficou coerente.</t>
  </si>
  <si>
    <t xml:space="preserve">FC-r2v10-caso-027</t>
  </si>
  <si>
    <t xml:space="preserve">(Raia Drogasil, Pacheco/Pague Menos)</t>
  </si>
  <si>
    <t xml:space="preserve">Pacheco pertence à DPSP (Drogaria São Paulo), não à Pague Menos. E citar redes reais como parceiras de planos funerários sugere convênios que o texto não comprova.</t>
  </si>
  <si>
    <t xml:space="preserve">A Drogarias Pacheco é marca do Grupo DPSP, junto com a Drogaria São Paulo. A Pague Menos é outro grupo, e a Raia Drogasil hoje se chama RD Saúde.</t>
  </si>
  <si>
    <t xml:space="preserve">**descontos em redes de farmácias** (em grandes drogarias conveniadas de presença nacional)</t>
  </si>
  <si>
    <t xml:space="preserve">Os nomes de redes saíram, e o benefício fala só em grandes drogarias conveniadas, sem sugerir convênio com rede real. Pacheco e Pague Menos não aparecem mais no livro, e as menções à Raia Drogasil estão em outros contextos.</t>
  </si>
  <si>
    <t xml:space="preserve">FC-r2v10-caso-028</t>
  </si>
  <si>
    <t xml:space="preserve">(contra 55%–80% nos EUA, Europa e Japão)</t>
  </si>
  <si>
    <t xml:space="preserve">O Japão crema praticamente todos os óbitos (acima de 99%) e a Europa varia muito entre países. A faixa única para os três mercados está errada.</t>
  </si>
  <si>
    <t xml:space="preserve">O Japão crema 99,97% dos mortos (2019). Na Europa a taxa vai de 2% na Grécia (2021) a 86,8% na Dinamarca (2022), com o Reino Unido em 79,8% (2022), e nos EUA já passava de 53% em 2018.</t>
  </si>
  <si>
    <t xml:space="preserve">contra mais de 55% nos EUA, cerca de 80% em países europeus como Reino Unido e Dinamarca, embora varie muito no continente, e 99,9% no Japão</t>
  </si>
  <si>
    <t xml:space="preserve">A faixa única saiu. Agora são mais de 55% nos EUA, cerca de 80% no Reino Unido e na Dinamarca com a ressalva de que a Europa varia muito, e 99,9% no Japão, em linha com o fato conferido. Não há outra taxa de cremação no livro.</t>
  </si>
  <si>
    <t xml:space="preserve">FC-r2v10-trib-013</t>
  </si>
  <si>
    <t xml:space="preserve">cuja alíquota foi reformada pela Emenda Constitucional da Reforma Tributária para ser obrigatoriamente progressiva até **8% sobre o patrimônio total**</t>
  </si>
  <si>
    <t xml:space="preserve">A EC 132/2023 exige progressividade pelo valor do quinhão, legado ou doação. O teto de 8% vem da Resolução do Senado 9/1992. Não incide sobre o patrimônio total. O Vol. 9 (l. 8046) diz certo.</t>
  </si>
  <si>
    <t xml:space="preserve">A EC 132/2023 tornou o ITCMD obrigatoriamente progressivo em razão do valor do quinhão, do legado ou da doação, não do patrimônio total. O teto de 8% vem da Resolução do Senado 9/1992, que segue em vigor, e cada estado precisa mudar a própria lei.</t>
  </si>
  <si>
    <t xml:space="preserve">deve ser obrigatoriamente progressiva em razão do valor do quinhão, do legado ou da doação recebida, até o **teto de 8% fixado pela Resolução do Senado nº 9/1992**</t>
  </si>
  <si>
    <t xml:space="preserve">A progressividade agora é pelo valor do quinhão, legado ou doação, com teto de 8% da Resolução do Senado 9/1992, como no fato conferido e no Vol. 9 (l. 6077). Não sobrou patrimônio total como base em nenhum ponto do livro.</t>
  </si>
  <si>
    <t xml:space="preserve">FC-r2v10-trib-014</t>
  </si>
  <si>
    <t xml:space="preserve">Durante sete anos, toda empresa brasileira terá de conviver com **dois sistemas tributários simultâneos** (PIS/COFINS/IPI/ICMS/ISS antigos em paralelo</t>
  </si>
  <si>
    <t xml:space="preserve">PIS e COFINS acabam em 2027, trocados pela CBS, e o IPI vai a zero fora da Zona Franca. Só ICMS e ISS convivem com o IBS até 2032. A l. 7874 repete o erro. O Vol. 5 (l. 2297) põe a CBS em 2027.</t>
  </si>
  <si>
    <t xml:space="preserve">Em 2026 há só o teste (CBS de 0,9% e IBS de 0,1%). Em 2027 a CBS é cobrada, PIS e Cofins são extintos e o IPI vai a zero, salvo produtos com industrialização incentivada na Zona Franca. ICMS e ISS caem a 9/10, 8/10, 7/10 e 6/10 de 2029 a 2032 e acabam em 2033.</t>
  </si>
  <si>
    <t xml:space="preserve">após o teste de 0,9% de CBS e 0,1% de IBS em 2026, a **CBS extingue PIS e COFINS em 2027** e o IPI é zerado fora da proteção à Zona Franca de Manaus, enquanto **ICMS e ISS convivem em redução gradual de 2029 a 2032** até sua extinção em 2033</t>
  </si>
  <si>
    <t xml:space="preserve">Vol. 10, l. 8052, Vol. 10, l. 539</t>
  </si>
  <si>
    <t xml:space="preserve">A linha 8073 ficou certa: CBS no lugar de PIS e Cofins em 2027, IPI zerado fora da Zona Franca, só ICMS e ISS até 2032. O erro continua na abertura do capítulo (8052, PIS/COFINS convivendo com CBS/IBS de 2026 a 2033) e no Cap. 1 (539, convivência até 2032).</t>
  </si>
  <si>
    <t xml:space="preserve">AM-10-02</t>
  </si>
  <si>
    <t xml:space="preserve">Essa é **A Lei das Três Camadas de Monetização do Vertical SaaS (Assinatura + Fintech/Insumos + Agentes de IA)**</t>
  </si>
  <si>
    <t xml:space="preserve">A 'lei' tem três camadas, mas o diagrama da l. 8039 mostra quatro, em outra ordem (IA em segundo, não em terceiro). O conceito central do capítulo se contradiz.</t>
  </si>
  <si>
    <t xml:space="preserve">Essa é **A Arquitetura das Quatro Camadas de Monetização do Vertical SaaS (1. Assinatura do Sistema de Registro + 2. Agentes de IA Setoriais + 3. Pagamentos/Fintech + 4. Crédito e Insumos B2B)**</t>
  </si>
  <si>
    <t xml:space="preserve">A lei virou arquitetura de quatro camadas na ordem software, IA, pagamentos e crédito com insumos. O diagrama (8232 a 8235), a expansão mês a mês (8281) e a armadilha da linha 8307 seguem a mesma ordem. Não sobrou menção a três camadas no capítulo.</t>
  </si>
  <si>
    <t xml:space="preserve">FC-r2v10-fina-040</t>
  </si>
  <si>
    <t xml:space="preserve">com a trava do domicílio bancário da maquininha dentro da plataforma</t>
  </si>
  <si>
    <t xml:space="preserve">Com o registro de recebíveis de cartão (Res. CMN 4.734/2019), a garantia passou a ser feita em registradora, não por trava de domicílio. E a SaaS não concede crédito sem instituição autorizada.</t>
  </si>
  <si>
    <t xml:space="preserve">Com o registro de recebíveis de cartão (Res. CMN 4.734/2019 e Circular 3.952), a garantia passou a ser o ônus registrado em registradora sobre a parte dada em garantia. O resto da agenda fica livre para outras instituições, sem trava de domicílio.</t>
  </si>
  <si>
    <t xml:space="preserve">registro de ônus ou cessão fiduciária sobre a fração necessária da agenda de recebíveis em registradora autorizada pelo BC (CERC, Núclea ou B3, sob a Resolução CMN 4.734/2019, que substituiu a antiga trava de domicílio bancário</t>
  </si>
  <si>
    <t xml:space="preserve">Vol. 10, l. 2421, Vol. 5, l. 3910</t>
  </si>
  <si>
    <t xml:space="preserve">Agora a garantia é o ônus ou a cessão fiduciária registrada em registradora, e o crédito sai de SCD, banco parceiro ou FIDC. Restam ecos do modelo antigo: o Cap. 7 fala em trava de domicílio nas registradoras (2421) e o Vol. 5 descreve o banco travando recebíveis direto na adquirente.</t>
  </si>
  <si>
    <t xml:space="preserve">C7-041</t>
  </si>
  <si>
    <t xml:space="preserve">Só verticalize a infraestrutura financeira quando seu TPV anual superar R$ 1 bilhão a R$ 2 bilhões.</t>
  </si>
  <si>
    <t xml:space="preserve">O limiar ignora gatilhos do Banco Central que chegam antes e não são opcionais (autorização de IP, deveres de subcredenciador). E parceiro não tira da SaaS o peso de KYC, PLD e contratos.</t>
  </si>
  <si>
    <t xml:space="preserve">O limiar de R$ 1 a 2 bilhões saiu, trocado pelos gatilhos do BC, e entrou o dever de KYC mesmo via parceiro. Mas o parágrafo ainda diz "sem carregar o peso regulatório", não cita PLD nem os limites que o Cap. 7 dá (2457, R$ 500 milhões) e mantém "subadquirência".</t>
  </si>
  <si>
    <t xml:space="preserve">FC-r2v10-trib-017</t>
  </si>
  <si>
    <t xml:space="preserve">distribuindo dividendos gordos</t>
  </si>
  <si>
    <t xml:space="preserve">A Lei 15.270/2025 criou, a partir de 2026, retenção de 10% sobre dividendos acima de R$ 50 mil por mês e imposto mínimo para alta renda. A tese da 'máquina de caixa sem diluição' ignora isso.</t>
  </si>
  <si>
    <t xml:space="preserve">Desde janeiro de 2026 a Lei 15.270/2025 retém 10% na fonte quando uma mesma empresa paga mais de R$ 50 mil de lucros a uma pessoa física no mês. Quem recebe mais de R$ 600 mil por ano entra na tributação mínima, que chega a 10% a partir de R$ 1,2 milhão.</t>
  </si>
  <si>
    <t xml:space="preserve">distribuindo dividendos expressivos (observada, desde janeiro de 2026 pela Lei 15.270/2025, a retenção de 10% na fonte sobre dividendos acima de R$ 50 mil mensais por pessoa física e a tributação mínima anual da alta renda</t>
  </si>
  <si>
    <t xml:space="preserve">Os dividendos gordos viraram expressivos, com a ressalva da Lei 15.270/2025: retenção de 10% acima de R$ 50 mil por mês e tributação mínima da alta renda, pedindo calibrar dividendos, pró-labore e reinvestimento. A tese não reaparece sem ressalva no capítulo.</t>
  </si>
  <si>
    <t xml:space="preserve">FC-r2v10-trib-015</t>
  </si>
  <si>
    <t xml:space="preserve">Após a pandemia e o fim da isenção tributária de P&amp;D nos EUA (Seção 174 do código fiscal americano)</t>
  </si>
  <si>
    <t xml:space="preserve">A Seção 174 não era isenção. Desde 2022 obrigou a amortizar P&amp;D em 5 anos (EUA) e 15 (exterior), o que pesa contra P&amp;D fora dos EUA. Em 2025 a dedução doméstica imediata voltou.</t>
  </si>
  <si>
    <t xml:space="preserve">A Seção 174 não era isenção. De 2022 a 2024 obrigou a amortizar pesquisa em 5 anos nos EUA e 15 no exterior, o que pesou contra P&amp;D fora do país. A lei sancionada em 4/7/2025 (OBBBA) devolveu a dedução imediata só à pesquisa doméstica, e a feita no exterior segue em 15 anos.</t>
  </si>
  <si>
    <t xml:space="preserve">mesmo com a Seção 174 do código fiscal americano penalizando o P&amp;D feito no exterior com amortização em 15 anos desde 2022 (diferença mantida pela lei de julho de 2025, que restaurou a dedução imediata apenas para P&amp;D doméstico nos EUA)</t>
  </si>
  <si>
    <t xml:space="preserve">A isenção sumiu. A Seção 174 aparece como penalidade ao P&amp;D no exterior, amortizado em 15 anos desde 2022, e a lei de julho de 2025 devolve a dedução imediata só ao P&amp;D doméstico, como no fato conferido. É a única menção à Seção 174 no livro.</t>
  </si>
  <si>
    <t xml:space="preserve">FC-r2v10-juri-023</t>
  </si>
  <si>
    <t xml:space="preserve">Fundada no interior do Rio Grande do Sul por Alexis Rockenbach e Gil Torquato (com apoio estratégico do Grupo UOL)</t>
  </si>
  <si>
    <t xml:space="preserve">Gil Torquato é executivo do UOL e não aparece como cofundador da empresa de Passo Fundo (conferir). A lista de aquisições e os 6.000 profissionais também pedem fonte.</t>
  </si>
  <si>
    <t xml:space="preserve">A Compasso foi fundada nos anos 1990 em Passo Fundo (RS) por Alexis Rockenbach e comprada pelo UOL em 2013, com 170 funcionários. Foi renomeada em 2021 e virou AI/R em 2023, com cerca de 5 mil profissionais no início de 2025.</t>
  </si>
  <si>
    <t xml:space="preserve">Fundada em 1995 no interior gaúcho por Alexis Rockenbach e adquirida pelo Grupo UOL em 2013 (com participação executiva de Gil Torquato na expansão que deu origem à companhia global AI/R em 2023)</t>
  </si>
  <si>
    <t xml:space="preserve">Torquato deixou de ser cofundador e entraram a compra pelo UOL em 2013 e a AI/R em 2023. Continua "mais de 6.000 profissionais", acima dos cerca de 5 mil apurados para o início de 2025, e a lista de aquisições segue sem fonte. O ano de 1995 é dado novo.</t>
  </si>
  <si>
    <t xml:space="preserve">FC-r2v10-trib-018</t>
  </si>
  <si>
    <t xml:space="preserve">Estruture modelos jurídicos blindados: CLT competitiva</t>
  </si>
  <si>
    <t xml:space="preserve">Recomenda cooperativas como modelo 'blindado', mas cooperativa para mão de obra subordinada é fraude clássica (Lei 12.690/2012). Não cita o Tema 1389 do STF sobre pejotização.</t>
  </si>
  <si>
    <t xml:space="preserve">Cooperativa de trabalho não pode ser usada para intermediar mão de obra subordinada, e a cooperativa e o contratante pagam multa por trabalhador (Lei 12.690/2012, arts. 5º e 17). Nenhum modelo é blindado: o STF ainda julga a pejotização no Tema 1.389, com mérito pendente em julho de 2026.</t>
  </si>
  <si>
    <t xml:space="preserve">nenhum modelo é "blindado", que o uso de cooperativas para mão de obra subordinada é vedado pela Lei 12.690/2012 sob pena de multa e vínculo, e que a pejotização segue sob julgamento do STF no Tema 1.389; ver Volume 8, Capítulo 7</t>
  </si>
  <si>
    <t xml:space="preserve">Saiu o "blindado" e entraram a vedação da Lei 12.690/2012 e o Tema 1.389. Erro novo: a remissão "Volume 8, Capítulo 7" aponta hoje para o CDC, pois o trabalhista virou o Cap. 6 na v5.2. A lista final ainda oferece cooperativas como modelo, o que pede cuidado.</t>
  </si>
  <si>
    <t xml:space="preserve">FC-r2v10-juri-024</t>
  </si>
  <si>
    <t xml:space="preserve">direito à explicação e revisão humana das decisões automatizadas (em consonância com o Art. 20 da LGPD)</t>
  </si>
  <si>
    <t xml:space="preserve">O Art. 20 da LGPD garante revisão da decisão automatizada, mas a exigência de que seja feita por pessoa natural foi vetada em 2019. Ligar revisão humana ao Art. 20 é erro.</t>
  </si>
  <si>
    <t xml:space="preserve">O art. 20 da LGPD garante a revisão de decisões tomadas só por tratamento automatizado e informação sobre seus critérios, mas não exige revisão humana. O § 3º, que mandava a revisão ser feita por pessoa natural, foi vetado em 2019 (Lei 13.853).</t>
  </si>
  <si>
    <t xml:space="preserve">direito à explicação e à revisão de decisões automatizadas (o Art. 20 da LGPD garante a revisão e a informação sobre os critérios, embora o requisito de revisão por pessoa natural tenha sido vetado em 2019</t>
  </si>
  <si>
    <t xml:space="preserve">Agora diz que o Art. 20 garante revisão e informação sobre critérios, que a revisão por pessoa natural foi vetada em 2019 e que a supervisão humana vem do PL 2338/2023. O Vol. 4 (7080) e o Vol. 8 (3967, 4275) concordam, mas a checklist do Vol. 8 (4314) ainda diz "revisão humana (Art. 20 LGPD)".</t>
  </si>
  <si>
    <t xml:space="preserve">AM-10-08</t>
  </si>
  <si>
    <t xml:space="preserve">### Oferecer Uso Ilimitado Sem Teto de Tokens, Depender de um Único Provedor de LLM sem Abstração e Colocar Agente em Produção sem Guardrails</t>
  </si>
  <si>
    <t xml:space="preserve">O título anuncia três armadilhas e o corpo traz quatro outras: plano ilimitado, falta de evals, latência e fadiga de chat. Dependência de provedor e guardrails não aparecem.</t>
  </si>
  <si>
    <t xml:space="preserve">### As Quatro Armadilhas Mortais: Plano Ilimitado sem Teto de Tokens, Demo sem Suíte de Evals, Latência Acima do Limite Humano e Fadiga do Chat em Branco</t>
  </si>
  <si>
    <t xml:space="preserve">O título foi refeito como sugerido e anuncia as quatro armadilhas que o corpo traz (8575 a 8578): plano ilimitado, falta de evals, latência e fadiga de chat. Dependência de provedor e guardrails saíram do título.</t>
  </si>
  <si>
    <t xml:space="preserve">AM-10-30</t>
  </si>
  <si>
    <t xml:space="preserve">### Filtro de Entrada na Trincheira: Você Deve Entrar Neste Jogo?</t>
  </si>
  <si>
    <t xml:space="preserve">O Filtro de Entrada fecha o capítulo, depois da Auditoria, e repete perguntas dela (8381, 8382, 8386). Ocorre nos sete capítulos. Quem decide se entra lê o filtro por último.</t>
  </si>
  <si>
    <t xml:space="preserve">aplique a **Etapa 1** logo após a abertura do capítulo se você ainda está decidindo entrar no mercado de IA aplicada; utilize a **Etapa 2** como auditoria técnica unificada quando já estiver em operação</t>
  </si>
  <si>
    <t xml:space="preserve">Vol. 10, l. 8730, Vol. 10, l. 8873, Vol. 10, l. 9004, Vol. 10, l. 9136, Vol. 10, l. 9259, Vol. 10, l. 9380</t>
  </si>
  <si>
    <t xml:space="preserve">No Cap. 42 filtro e auditoria viraram uma seção só, em duas etapas, com nota mandando ler a Etapa 1 após a abertura. Nos Caps. 43 a 48 nada mudou: a seção de entrada ("Antes de construir...") segue no fim, depois do checklist ou auditoria, e repete perguntas dele.</t>
  </si>
  <si>
    <t xml:space="preserve">AM-10-26</t>
  </si>
  <si>
    <t xml:space="preserve">deposita o saldo mensal de alimentação, refeição e saúde no cartão bandeirado sob as regras do PAT (Lei nº 14.442/2022)</t>
  </si>
  <si>
    <t xml:space="preserve">Ignora o Decreto 12.712/2025, que teria limitado a taxa ao estabelecimento (3,6%) e o intercâmbio (2%), encurtado o repasse e exigido arranjo aberto. E saúde não é benefício do PAT.</t>
  </si>
  <si>
    <t xml:space="preserve">deposita o saldo mensal de alimentação e refeição no cartão bandeirado sob as regras do PAT (Lei nº 14.442/2022 e regulamentação vigente sobre tetos de taxas, prazos de repasse e arranjo aberto, mantendo saldos livres e auxílios de saúde</t>
  </si>
  <si>
    <t xml:space="preserve">Vol. 10, l. 8932, Vol. 10, l. 8959</t>
  </si>
  <si>
    <t xml:space="preserve">Saúde saiu do PAT e o intercâmbio caiu para até 2% (8959, 8966). Mas o decreto novo não é citado: a 8932 só traz o Decreto 10.854/2021, e a conta do cartão não usa o teto de 3,6% ao estabelecimento nem o prazo de repasse. A tabela 8966 ainda põe o float a CDI, e o texto diz Selic.</t>
  </si>
  <si>
    <t xml:space="preserve">FC-r2v10-trib-019</t>
  </si>
  <si>
    <t xml:space="preserve">(respeitando o Art. 457 da CLT para não configurar natureza salarial nem sofrer incidência de encargos)</t>
  </si>
  <si>
    <t xml:space="preserve">Saldo livre de mobilidade, home office ou cultura pode virar salário na fiscalização se não estiver ligado a despesa real. Citar só o Art. 457 dá ao fundador uma segurança que ele não tem.</t>
  </si>
  <si>
    <t xml:space="preserve">Citar o art. 457 não basta. A Receita só exclui da contribuição previdenciária e do IR o auxílio home office que ressarce despesa necessária e comprovada com documentação (SC Cosit 63/2022). Saldo livre sem prova de uso corre risco de ser tratado como remuneração.</t>
  </si>
  <si>
    <t xml:space="preserve">observando os Arts. 457 e 458 da CLT, mas com cautela trabalhista e fiscal: para a Receita Federal, como na SC Cosit 63/2022 sobre custeio de teletrabalho, a natureza indenizatória depende de comprovação documental da despesa efetiva</t>
  </si>
  <si>
    <t xml:space="preserve">A promessa de que o Art. 457 afasta salário e encargos saiu. Agora o texto cita a SC Cosit 63/2022, exige prova documental da despesa, lembra autuações sobre saldo livre sem lastro e pede validação com advogado. As outras menções ao Art. 457 tratam de prêmios e estão certas.</t>
  </si>
  <si>
    <t xml:space="preserve">AM-10-05</t>
  </si>
  <si>
    <t xml:space="preserve">### Lições dos Gigantes Brasileiros de HRTech: Como Bem-Estar, Benefícios Flexíveis, Admissão e Gestão de Pessoas Viraram Bilionários</t>
  </si>
  <si>
    <t xml:space="preserve">O título cita bem-estar, mas o caso brasileiro mais conhecido do segmento (Gympass, hoje Wellhub) não aparece. "Viraram bilionários" não vale para a maioria das empresas listadas.</t>
  </si>
  <si>
    <t xml:space="preserve">### Lições das Escalas Brasileiras de HRTech: Como Bem-Estar Corporativo (Wellhub), Benefícios Flexíveis, Admissão e Gestão de Pessoas Ganharam Escala</t>
  </si>
  <si>
    <t xml:space="preserve">Vol. 10, l. 7705</t>
  </si>
  <si>
    <t xml:space="preserve">"Viraram Bilionários" virou "Ganharam Escala" e a Wellhub entrou no título. Mas a caixa de casos (8976 a 8979) não traz a Wellhub, que não aparece em mais nenhum ponto do Cap. 45, embora o Cap. 37 (7705) diga que ela é analisada ali.</t>
  </si>
  <si>
    <t xml:space="preserve">FC-r2v10-caso-030</t>
  </si>
  <si>
    <t xml:space="preserve">enquanto **Deel** e **Ontop** escalaram a contratação global (EOR e PJs internacionais) de talentos brasileiros</t>
  </si>
  <si>
    <t xml:space="preserve">A caixa se chama "Casos Brasileiros de Referência", mas a Deel é americana e a Ontop não nasceu no Brasil. O leitor tira lição de origem errada.</t>
  </si>
  <si>
    <t xml:space="preserve">A Ontop foi fundada em agosto de 2020 por empreendedores colombianos (Santiago Aparicio, Julian Torres e Jaime Abella), hoje em Miami, e não é caso brasileiro.</t>
  </si>
  <si>
    <t xml:space="preserve">enquanto plataformas globais estrangeiras, como a americana **Deel** e a **Ontop** (fundada por empreendedores colombianos e sediada em Miami), escalaram no país a contratação internacional (EOR e PJs) de talentos brasileiros</t>
  </si>
  <si>
    <t xml:space="preserve">A caixa ainda se chama "Casos Brasileiros de Referência", mas a linha agora diz que Deel é americana e que a Ontop foi fundada por colombianos e fica em Miami, como no fato conferido. Não há outra menção à Ontop no livro.</t>
  </si>
  <si>
    <t xml:space="preserve">FC-r2v10-juri-016</t>
  </si>
  <si>
    <t xml:space="preserve">Fornecem acesso oficial à API de Nuvem ou On-Premise do WhatsApp</t>
  </si>
  <si>
    <t xml:space="preserve">A Meta desativou a API On-Premises do WhatsApp (fim previsto para outubro de 2025). Em 2026 só a Cloud API segue. O fundador pode planejar sobre algo extinto.</t>
  </si>
  <si>
    <t xml:space="preserve">A Meta encerrou a API On-Premises do WhatsApp em 23 de outubro de 2025, quando expirou a última versão (v2.63). Desde então só a Cloud API serve para integrar a plataforma.</t>
  </si>
  <si>
    <t xml:space="preserve">Fornecem acesso oficial à Cloud API do WhatsApp (já que a antiga API On-Premises foi descontinuada pela Meta em outubro de 2025)</t>
  </si>
  <si>
    <t xml:space="preserve">Agora só a Cloud API aparece como via oficial, com a nota de que a On-Premises foi descontinuada em outubro de 2025, como no fato conferido. Não há outra menção à API On-Premises do WhatsApp no livro.</t>
  </si>
  <si>
    <t xml:space="preserve">FC-r2v10-caso-031</t>
  </si>
  <si>
    <t xml:space="preserve">(como o caso da brasileira **Gamers Club**, adquirida pelo grupo global S8UL/Immortals)</t>
  </si>
  <si>
    <t xml:space="preserve">A Gamers Club foi comprada pela Immortals Gaming Club. S8UL é uma organização indiana sem relação conhecida com a operação. A barra funde duas empresas distintas.</t>
  </si>
  <si>
    <t xml:space="preserve">A Gamers Club, de Sorocaba (SP), foi comprada pela Immortals, que passou a se chamar Immortals Gaming Club (IGC), em negócio anunciado em 1º de maio de 2019. A S8UL não aparece no negócio.</t>
  </si>
  <si>
    <t xml:space="preserve">(como o caso da brasileira **Gamers Club**, adquirida em 2019 pela **Immortals Gaming Club, IGC**)</t>
  </si>
  <si>
    <t xml:space="preserve">A S8UL saiu. A Gamers Club aparece comprada em 2019 pela Immortals Gaming Club (IGC), como no fato conferido. Não há outra menção à S8UL no livro.</t>
  </si>
  <si>
    <t xml:space="preserve">FC-r2v10-trib-020</t>
  </si>
  <si>
    <t xml:space="preserve">recolher **12% de destinação legal sobre o GGR (*Gross Gaming Revenue*)**</t>
  </si>
  <si>
    <t xml:space="preserve">A alíquota pode ter subido (lei complementar de dez/2025 teria previsto 13% em 2026, até 15%). A carga de "28% a 34%" não tem fonte, e o Imposto Seletivo deve alcançar apostas a partir de 2027.</t>
  </si>
  <si>
    <t xml:space="preserve">A LC 224/2025 mudou a partilha da Lei 13.756/2018 a partir de 1/4/2026: o operador fica com 87% do GGR em 2026, 86% em 2027 e 85% em 2028, e a diferença vai à seguridade social. A destinação passa de 12% para 13%, 14% e 15%. A LC 214/2025 põe apostas no Imposto Seletivo a partir de 2027.</t>
  </si>
  <si>
    <t xml:space="preserve">destinação legal sobre o GGR (*Gross Gaming Revenue*) elevada pela LC 224/2025 (de 12% para 13% a partir de abril de 2026, 14% em 2027 e 15% em 2028, além da inclusão do setor no Imposto Seletivo pela LC 214/2025 a partir de 2027)</t>
  </si>
  <si>
    <t xml:space="preserve">Agora traz a escada da LC 224/2025 (13% a partir de abril de 2026, 14% em 2027, 15% em 2028) e o Imposto Seletivo a partir de 2027. A carga de 28% a 34% sem fonte saiu. A definição de NGR (9345) usa a mesma escada.</t>
  </si>
  <si>
    <t xml:space="preserve">FC-r2v10-juri-025</t>
  </si>
  <si>
    <t xml:space="preserve">**ANPD (Autoridade Nacional de Proteção de Dados).** Autarquia federal brasileira responsável por fiscalizar e aplicar a LGPD.</t>
  </si>
  <si>
    <t xml:space="preserve">Há registro de que a MP 1.317/2025 transformou a ANPD em Agência Nacional de Proteção de Dados, com competência também sobre o ECA Digital (Lei 15.211/2025). Conferir nome vigente.</t>
  </si>
  <si>
    <t xml:space="preserve">A Lei 15.352, de 25 de fevereiro de 2026, que converteu a MP 1.317/2025, renomeou a ANPD para Agência Nacional de Proteção de Dados, autarquia de natureza especial vinculada ao Ministério da Justiça e incluída na Lei das Agências Reguladoras. O Decreto 12.622/2025 a fez fiscal do ECA Digital.</t>
  </si>
  <si>
    <t xml:space="preserve">**ANPD (Agência Nacional de Proteção de Dados).** Agência reguladora federal brasileira (transformada de Autoridade em Agência pela MP 1.317/2025, com competência também sobre o ECA Digital, Lei 15.211/2025)</t>
  </si>
  <si>
    <t xml:space="preserve">Vol. 5, l. 5011, Vol. 8, l. 3623, Vol. 8, l. 3953, Vol. 8, l. 4592</t>
  </si>
  <si>
    <t xml:space="preserve">O verbete usa o nome novo, assim como as siglas (9939), a bibliografia (10690) e o Vol. 8 (3782). Cita só a MP 1.317/2025, sem a Lei 15.352/2026 que a converteu. O corpo ainda chama a ANPD de Autoridade no Vol. 5 (5011) e no Vol. 8 (3623, 3953, 4592).</t>
  </si>
  <si>
    <t xml:space="preserve">AM-10-28</t>
  </si>
  <si>
    <t xml:space="preserve">**BaaS (Banking as a Service).** Infraestrutura bancária fornecida como serviço por empresa licenciada. Permite fintechs operarem sem licença bancária própria, integrando serviços financeiros via API.</t>
  </si>
  <si>
    <t xml:space="preserve">Segundo verbete BaaS, com outra definição, seis linhas depois do primeiro (9212). O defeito vem do glossário do Vol. 3 (7307 e 7309) e desmente o "(Sem Duplicatas)" do título.</t>
  </si>
  <si>
    <t xml:space="preserve">**BaaS (Banking as a Service).** Serviço regulado em que uma instituição autorizada pelo BCB (banco, Instituição de Pagamento ou SCD) cede infraestrutura tecnológica e licença regulatória via API</t>
  </si>
  <si>
    <t xml:space="preserve">Os dois verbetes viraram um só, com a definição sugerida (instituição autorizada pelo BCB que cede licença e infraestrutura via API). O glossário (9417 a 9910) não tem mais verbetes repetidos e o título perdeu o "(Sem Duplicatas)". A sigla segue só na lista de abreviações (9963).</t>
  </si>
  <si>
    <t xml:space="preserve">FC-r2v10-fina-001</t>
  </si>
  <si>
    <t xml:space="preserve">**Drex (Real Digital).** Infraestrutura de moeda digital de atacado e liquidação tokenizada em desenvolvimento pelo Banco Central do Brasil para suportar contratos inteligentes</t>
  </si>
  <si>
    <t xml:space="preserve">Em 2025 o BCB anunciou que a primeira fase do Drex, prevista para 2026, sairia sem blockchain e focada em gravames. O verbete descreve o projeto de 2023, e o corpo (v05:8612, v10:2804) também.</t>
  </si>
  <si>
    <t xml:space="preserve">Drex é o nome dado em 2023 ao projeto do real digital do BC. O piloto em DLT terminou em novembro de 2025, quando o BC desligou a plataforma, e até setembro de 2026 nenhuma nova fase tinha sido aberta, com retomada esperada só para 2027.</t>
  </si>
  <si>
    <t xml:space="preserve">Em 2025, o BCB reorientou a primeira fase operacional (prevista para 2026) para conciliação de gravames sem blockchain descentralizada, mantendo a agenda de testes de ativos reais tokenizados (RWA) para fases seguintes.</t>
  </si>
  <si>
    <t xml:space="preserve">O verbete saiu do projeto de 2023 e o corpo (523, 2828) já diz que a plataforma DLT foi desligada em novembro de 2025. Mas o glossário omite o desligamento e ainda trata a fase de 2026 como prevista, quando nenhuma fase nova abriu até setembro de 2026 e a retomada ficou para 2027.</t>
  </si>
  <si>
    <t xml:space="preserve">FC-r2v10-trib-024</t>
  </si>
  <si>
    <t xml:space="preserve">Reestruturação societária em que uma empresa brasileira passa a ser detida por holding em Delaware (EUA). Comum para startups que captam fundos americanos. Custo típico: US$ 30 mil a US$ 80 mil.</t>
  </si>
  <si>
    <t xml:space="preserve">Fica aquém do capítulo a que remete (Vol. 9, Cap. 5), que trata do sanduíche Cayman e Delaware e do timing tributário. Omite o ganho de capital na troca de ações e a Lei 14.754/2023.</t>
  </si>
  <si>
    <t xml:space="preserve">A definição serve, mas omite o efeito tributário. A Lei 14.754/2023 tributa a 15%, todo 31 de dezembro, o lucro de controlada no exterior de pessoa física em paraíso fiscal, regime privilegiado ou com renda ativa própria abaixo de 60%, o que alcança holdings de fundadores.</t>
  </si>
  <si>
    <t xml:space="preserve">Exige avaliação tributária prévia porque a permuta de participações pode acionar ganho de capital no Brasil e porque a Lei 14.754/2023 alterou a tributação anual de controladas no exterior na pessoa física.</t>
  </si>
  <si>
    <t xml:space="preserve">O verbete agora cobre o sanduíche Cayman e Delaware, avisa do ganho de capital na permuta e cita a Lei 14.754/2023, remetendo ao Vol. 9, Cap. 5, que segue sendo o de internacionalização. Saiu o custo de US$ 30 mil a US$ 80 mil. Não detalha os 15% anuais, que o Vol. 9 explica.</t>
  </si>
  <si>
    <t xml:space="preserve">FC-r2v10-juri-017</t>
  </si>
  <si>
    <t xml:space="preserve">Função obrigatória sob a LGPD para empresas que processam grandes volumes de dados pessoais ou dados sensíveis.</t>
  </si>
  <si>
    <t xml:space="preserve">Regra do GDPR, não da LGPD. Pela LGPD todo controlador indica encarregado (art. 41) e a Res. CD/ANPD 2/2022 dispensa o pequeno porte sem alto risco. O Vol. 8 (linha 2787) diz o certo.</t>
  </si>
  <si>
    <t xml:space="preserve">Pela LGPD, todo controlador deve indicar encarregado (art. 41), e a ANPD pode prever dispensas (art. 41, §3º). A Res. CD/ANPD 2/2022 dispensa agentes de pequeno porte, inclusive startups, salvo tratamento de alto risco, desde que mantenham canal com o titular.</t>
  </si>
  <si>
    <t xml:space="preserve">Pela LGPD (art. 41), todo controlador deve indicar encarregado, mas a Resolução CD/ANPD nº 2/2022 dispensa agentes de pequeno porte (startups, MEs e EPPs) que não realizem tratamento de alto risco</t>
  </si>
  <si>
    <t xml:space="preserve">A regra do GDPR saiu do verbete. Agora todo controlador indica encarregado (art. 41) e a Res. CD/ANPD 2/2022 dispensa o pequeno porte sem alto risco, com canal ao titular. O Vol. 8 (220, 1841, 4846) diz o mesmo e só atribui a larga escala ao GDPR.</t>
  </si>
  <si>
    <t xml:space="preserve">FC-r2v10-trib-025</t>
  </si>
  <si>
    <t xml:space="preserve">Regime tributário previsto na Lei 9.249/1995 (art. 15, § 1º, III, "a" e Tema 217 do STJ) que reduz a base de cálculo presumida do IRPJ de 32% para 8% e da CSLL de 32% para 12%</t>
  </si>
  <si>
    <t xml:space="preserve">Não é regime: é percentual de presunção menor dentro do Lucro Presumido. E a LC 224/2025, que a coleção cita, elevou em 10% as presunções sobre receita acima de R$ 5 milhões. Conferir.</t>
  </si>
  <si>
    <t xml:space="preserve">Não é regime. É a presunção de 8% no IRPJ e 12% na CSLL, dentro do Lucro Presumido, para serviços hospitalares e de auxílio diagnóstico e terapia prestados por sociedade empresária que atenda às normas da Anvisa (Lei 9.249/1995, arts. 15 e 20). Desde 2026 a LC 224/2025 soma 10% aos percentuais sobre a receita acima de R$ 5 milhões.</t>
  </si>
  <si>
    <t xml:space="preserve">**Equiparação Hospitalar.** Percentual reduzido de presunção dentro do Lucro Presumido (8% para IRPJ e 12% para CSLL, em vez de 32%) previsto na Lei 9.249/1995</t>
  </si>
  <si>
    <t xml:space="preserve">Deixou de ser chamada de regime: virou percentual reduzido de presunção dentro do Lucro Presumido, com sociedade empresária e normas da Anvisa, e cita o acréscimo de 10% da LC 224/2025 acima de R$ 5 milhões. Detalhe menor: a CSLL de 12% vem do art. 20, que o verbete não cita.</t>
  </si>
  <si>
    <t xml:space="preserve">FC-r2v10-juri-018</t>
  </si>
  <si>
    <t xml:space="preserve">Mecanismo de proteção do investidor que ajusta sua participação para cima se a empresa não atingir metas. Gerado por rodadas de valorização ou metas de performance não atingidas.</t>
  </si>
  <si>
    <t xml:space="preserve">Erro de sentido: o ratchet antidiluição dispara em rodada de desvalorização (down round), não de valorização. Contradiz Anti-dilution (linha 9200) e o Vol. 5 (linha 6730). Em seis glossários.</t>
  </si>
  <si>
    <t xml:space="preserve">O ratchet antidiluição (full ratchet) protege o investidor em rodada de desvalorização (down round), recalculando a conversão das preferenciais pelo novo preço menor. Não é disparado por rodada de valorização.</t>
  </si>
  <si>
    <t xml:space="preserve">(1) quando a empresa capta uma rodada futura a valuation menor (down round), repricando todas as ações do investidor pelo novo preço mais baixo (full ratchet de antidiluição)</t>
  </si>
  <si>
    <t xml:space="preserve">O ratchet antidiluição agora dispara em down round e o de desempenho fica separado, de acordo com o verbete Anti-dilution (9446) e com o Vol. 5. Os seis glossários viraram um só e "rodada de valorização" não aparece mais no livro.</t>
  </si>
  <si>
    <t xml:space="preserve">AM-10-04</t>
  </si>
  <si>
    <t xml:space="preserve">Conversível em ações em rodada futura, sem juros e sem prazo de vencimento. Adaptação brasileira é a "Nota Conversível".</t>
  </si>
  <si>
    <t xml:space="preserve">Contradiz o Vol. 5: lá a nota conversível é a convertible note americana, dívida com juros e prazo (linhas 7865 e 7937), o oposto do SAFE. O equivalente nacional é o mútuo, e a LC 182 traz o COCP.</t>
  </si>
  <si>
    <t xml:space="preserve">sem juros e sem data de vencimento. No Brasil, o equivalente de natureza não creditícia é o COCP (LC 182/2021, art. 5º), enquanto o mútuo conversível tem natureza de dívida.</t>
  </si>
  <si>
    <t xml:space="preserve">A "Nota Conversível" saiu como adaptação brasileira. O verbete aponta o COCP como equivalente e trata o mútuo como dívida, como os verbetes COCP (9516) e Mútuo conversível (9716), o Vol. 5 (6505, 6522) e o Vol. 8 (479). A remissão vai ao Cap. 11 do Vol. 5, que é o de instrumentos.</t>
  </si>
  <si>
    <t xml:space="preserve">FC-r2v10-trib-026</t>
  </si>
  <si>
    <t xml:space="preserve">Benefício fiscal estadual de Santa Catarina (similar ao Fundap/ES e Sistemática de Alagoas) que difere o ICMS na importação portuária/aeroportuária</t>
  </si>
  <si>
    <t xml:space="preserve">Não diz que o benefício acaba com o ICMS: a EC 132/2023 extingue o imposto e seus incentivos até 2033. Desde a Res. Senado 13/2012 o ICMS interestadual de importados é 4%. Conferir o Fundap.</t>
  </si>
  <si>
    <t xml:space="preserve">O TTD 409/410/411 de SC existe (Lei estadual 17.763/2019), com diferimento parcial ou redução de base do ICMS na importação. Mas tem prazo: pela EC 132/2023 os benefícios de ICMS encolhem na mesma proporção do imposto de 2029 a 2032, e o ICMS acaba em 2033.</t>
  </si>
  <si>
    <t xml:space="preserve">Pela EC 132/2023 e LC 214/2025, os incentivos de ICMS têm prazo de extinção: começam a ser reduzidos na transição de 2029 a 2032 (compensados pelo Fundo de Compensação de Benefícios Fiscais) e se encerram em 2033</t>
  </si>
  <si>
    <t xml:space="preserve">O verbete agora cita os 4% da Res. Senado 13/2012 e o fim dos incentivos de ICMS (redução de 2029 a 2032, extinção em 2033). A comparação com Fundap e Alagoas saiu. A bibliografia (10726) e o Vol. 5 (4756) trazem o mesmo prazo.</t>
  </si>
  <si>
    <t xml:space="preserve">AM-10-22</t>
  </si>
  <si>
    <t xml:space="preserve">Aqui estão consolidadas as cerca de cento e cinquenta entradas de maior frequência e peso argumentativo.</t>
  </si>
  <si>
    <t xml:space="preserve">Faltam dois dos dez livros que a Nota do autor (Vol. 1, l. 29 e 31) apresenta como pilares da edição: O Mito do Empreendedor, de Gerber, e Rework, de Fried e Heinemeier Hansson.</t>
  </si>
  <si>
    <t xml:space="preserve">Gerber, Michael E. *The E-Myth Revisited: Why Most Small Businesses Don't Work and What to Do About It.* Harper Business, 1995. (Edição brasileira: *O Mito do Empreendedor.* Fundamento.)</t>
  </si>
  <si>
    <t xml:space="preserve">Gerber (10410) e Rework (10408, Sextante 2012 na edição brasileira) entraram na bibliografia. As dez obras da Nota do autor (Vol. 1, l. 28 e 30) estão todas na lista, e a frase das cerca de cento e cinquenta entradas saiu. A edição brasileira de Gerber segue sem ano.</t>
  </si>
  <si>
    <t xml:space="preserve">FC-r2v10-caso-032</t>
  </si>
  <si>
    <t xml:space="preserve">Camuffo, Arnaldo, Alfonso Gambardella, Andrea Maccheroni, Massimo Marinacci, e Andrea Pignataro.</t>
  </si>
  <si>
    <t xml:space="preserve">Autoria e status errados. O artigo saiu na Strategic Management Journal 45(6), 2024, de Camuffo, Gambardella, Messinese, Novelli, Paolucci e Spina: quatro RCTs com 759 empresas, não 'quatro países'.</t>
  </si>
  <si>
    <t xml:space="preserve">O artigo é de Camuffo, A., A. Gambardella, D. Messinese, E. Novelli, E. Paolucci e C. Spina, 'A Scientific Approach to Entrepreneurial Decision Making: Large Scale Replication and Extension', Strategic Management Journal 45(6), 2024, pp. 1209-1237.</t>
  </si>
  <si>
    <t xml:space="preserve">Camuffo, Arnaldo, Alfonso Gambardella, Danilo Messinese, Elena Novelli, Emilio Paolucci, e Chiara Spina. "A Scientific Approach to Entrepreneurial Decision-Making: Large-Scale Replication and Extension."</t>
  </si>
  <si>
    <t xml:space="preserve">Autores, título, revista, volume e páginas batem com o fato conferido (Strategic Management Journal 45(6), 2024, pp. 1209-1237). Maccheroni, Marinacci e Pignataro sumiram do livro. O Vol. 3 (3753) cita a mesma autoria e fala em mais de setecentos e cinquenta empreendedores.</t>
  </si>
  <si>
    <t xml:space="preserve">FC-r2v10-caso-033</t>
  </si>
  <si>
    <t xml:space="preserve">Coali, Andrea, Arnaldo Camuffo, e Alfonso Gambardella. "When Do Entrepreneurs Benefit from Acting Like Scientists?" Working paper, 2024.</t>
  </si>
  <si>
    <t xml:space="preserve">Atribuição errada. A busca encontrou o trabalho 'When do Entrepreneurs Benefit from Acting Like Scientists? A Field Experiment in the UK', de Elena Novelli e Chiara Spina (c. 2021).</t>
  </si>
  <si>
    <t xml:space="preserve">O trabalho 'When do Entrepreneurs Benefit from Acting Like Scientists? A Field Experiment in the UK' é de Elena Novelli e Chiara Spina, de 2021, e não de Coali, Camuffo e Gambardella.</t>
  </si>
  <si>
    <t xml:space="preserve">Coali, Andrea, Arnaldo Camuffo, e Alfonso Gambardella. "When Do Entrepreneurs Benefit from Acting Like Scientists?" Working paper, Bocconi University / SSRN, 2024.</t>
  </si>
  <si>
    <t xml:space="preserve">A autoria errada continua. Só entrou "Bocconi University / SSRN". O trabalho com esse título é de Elena Novelli e Chiara Spina, de 2021, com o subtítulo "A Field Experiment in the UK". O título não aparece em outro ponto do livro.</t>
  </si>
  <si>
    <t xml:space="preserve">FC-r2v10-caso-034</t>
  </si>
  <si>
    <t xml:space="preserve">Lei 13.176/2015. Disposições sobre investidor-anjo.</t>
  </si>
  <si>
    <t xml:space="preserve">A Lei 13.176/2015 acrescenta o inciso IX ao art. 964 do Código Civil (privilégio do credor de animais sobre produtos do abate). Não trata de investidor-anjo, regido pela LC 155/2016. Busca confirmou.</t>
  </si>
  <si>
    <t xml:space="preserve">A Lei 13.176/2015 só acrescenta o inciso IX ao art. 964 do Código Civil (privilégio do credor por animais sobre os produtos do abate). Não trata de investidor-anjo, figura criada pela LC 155/2016.</t>
  </si>
  <si>
    <t xml:space="preserve">A entrada da Lei 13.176/2015 saiu da lista de leis e o número não aparece mais em nenhum volume. O investidor-anjo agora é atribuído à LC 155/2016 (10650, arts. 61-A a 61-D da LC 123/2006) e à LC 182/2021, como no fato conferido.</t>
  </si>
  <si>
    <t xml:space="preserve">FC-r2v10-trib-021</t>
  </si>
  <si>
    <t xml:space="preserve">Lei Complementar 224/2025. Reforma tributária, dividendos PF e ajustes de JCP a partir de 2026.</t>
  </si>
  <si>
    <t xml:space="preserve">A LC 224/2025 corta 10% dos benefícios fiscais e eleva a tributação de JCP, fintechs e bets. O IRRF de 10% sobre dividendos PF vem da Lei 15.270/2025, ausente da coleção.</t>
  </si>
  <si>
    <t xml:space="preserve">A LC 224/2025 (26/12/2025) corta 10% dos benefícios fiscais federais, soma 10% à presunção do Lucro Presumido acima de R$ 5 milhões, eleva o IR sobre JCP a 17,5%, sobe a CSLL de financeiras e instituições de pagamento e muda a partilha das apostas. Dividendos de pessoa física vêm da Lei 15.270/2025.</t>
  </si>
  <si>
    <t xml:space="preserve">Lei Complementar 224/2025. Estabelece a redução linear de incentivos e benefícios fiscais federais, o acréscimo de 10% nos percentuais de presunção do Lucro Presumido</t>
  </si>
  <si>
    <t xml:space="preserve">A LC 224/2025 perdeu os dividendos de pessoa física e ganhou corte de benefícios, presunção maior acima de R$ 5 milhões e JCP. Os dividendos foram para a nova entrada da Lei 15.270/2025 (10712), citada também nos Vols. 1, 5, 6, 8 e 9. A entrada não lista CSLL de financeiras nem apostas.</t>
  </si>
  <si>
    <t xml:space="preserve">AM-10-15</t>
  </si>
  <si>
    <t xml:space="preserve">| Innovator's Dilemma | Clayton Christensen | 1997 |</t>
  </si>
  <si>
    <t xml:space="preserve">A Fase 13 do Vol. 4 não trata do dilema do inovador. O framework está no Vol. 9, Fase 19 (l. 742, 'Innovator's Dilemma / Disruptive Innovation').</t>
  </si>
  <si>
    <t xml:space="preserve">| Innovator's Dilemma | Clayton M. Christensen | 1997 | Compreender por que incumbentes racionais falham diante de disrupções inicialmente inferiores | [[IGNICAO-Vol-9-Maturidade-e-Exit#FASE 19 — REINVENÇÃO E SEGUNDA CURVA|Fase 19 (Vol. 9)]] |</t>
  </si>
  <si>
    <t xml:space="preserve">O destino agora é a Fase 19 do Vol. 9, onde o framework está (v09, l. 645). O glossário (9658) e o currículo de leituras (10341) apontam para o mesmo lugar e nenhuma linha do índice manda mais para a Fase 13 do Vol. 4.</t>
  </si>
  <si>
    <t xml:space="preserve">AM-10-14</t>
  </si>
  <si>
    <t xml:space="preserve">| Desejabilidade, Viabilidade, Sustentabilidade (DVS) | IDEO, adaptação | 2009 |</t>
  </si>
  <si>
    <t xml:space="preserve">O DVS não aparece na Fase 1 do Vol. 1. Está no Vol. 3, Fase 9 (l. 3271). E o Vol. 3, l. 165, chama o mesmo trio de 'Desejabilidade, Viabilidade e Exequibilidade'.</t>
  </si>
  <si>
    <t xml:space="preserve">Desejabilidade, Viabilidade, Exequibilidade (DVF) | IDEO (Tim Brown) | 2009 | Filtrar ideias pelo equilíbrio entre desejo do cliente, viabilidade econômica e factibilidade técnica | [[IGNICAO-Vol-1-Ideacao#FASE 1 — ENCONTRAR A IDEIA|Fase 1 (Vol. 1)]]</t>
  </si>
  <si>
    <t xml:space="preserve">Vol. 3, l. 1885</t>
  </si>
  <si>
    <t xml:space="preserve">No índice o terceiro termo virou Exequibilidade. Continua o destino errado: Fase 1 do Vol. 1, que não traz o trio, quando ele está na Fase 9 do Vol. 3 (1840 a 1885). E a sigla não bate: o índice diz DVF, o Vol. 3 diz DVS e a linha 1885 ainda fala em Sustentabilidade.</t>
  </si>
  <si>
    <t xml:space="preserve">FC-r2v10-caso-035</t>
  </si>
  <si>
    <t xml:space="preserve">| ZIRP Mindset | Crítica de mercado pós-2022 | 2022 |</t>
  </si>
  <si>
    <t xml:space="preserve">O termo ZIRP não existe em nenhum volume e o Cap. 3 do Vol. 1 não trata de juro zero. O assunto só aparece no Vol. 10, Cap. 3 (l. 587 e 665).</t>
  </si>
  <si>
    <t xml:space="preserve">O termo ZIRP só aparece na própria tabela (v10, l. 10362). O Cap. 3 do Vol. 1 não fala de juro zero, e o assunto só aparece no Vol. 10, Cap. 3 (l. 587 e 665).</t>
  </si>
  <si>
    <t xml:space="preserve">A linha ZIRP Mindset saiu do índice de frameworks e a sigla ZIRP não aparece mais em nenhum volume. O tema do juro zero segue só no Vol. 10, Cap. 3 (614 e 692), sem ser indexado como framework.</t>
  </si>
  <si>
    <t xml:space="preserve">AM-10-12</t>
  </si>
  <si>
    <t xml:space="preserve">| Eisenhower Matrix | Eisenhower (popularizada por Covey) | 1954 e 1989 |</t>
  </si>
  <si>
    <t xml:space="preserve">A Matriz de Eisenhower não aparece em nenhum dos volumes 1 a 9. A Fase 0 do Vol. 1 não a ensina.</t>
  </si>
  <si>
    <t xml:space="preserve">A linha da Matriz de Eisenhower saiu do índice de frameworks, como sugerido. Eisenhower não aparece mais em nenhum volume, nem no índice nem no texto da Fase 0.</t>
  </si>
  <si>
    <t xml:space="preserve">AM-10-13</t>
  </si>
  <si>
    <t xml:space="preserve">| Multipliers | Liz Wiseman | 2010 |</t>
  </si>
  <si>
    <t xml:space="preserve">Liz Wiseman e Multipliers não aparecem em nenhum dos volumes 1 a 9. A Fase 16 do Vol. 6 não traz o framework.</t>
  </si>
  <si>
    <t xml:space="preserve">A linha Multipliers saiu do índice de frameworks, como sugerido, e a Fase 16 continua sem o framework. Resta a obra de Liz Wiseman na bibliografia (10516), que se diz de obras citadas, embora nenhum volume a cite.</t>
  </si>
  <si>
    <t xml:space="preserve">AM-10-24</t>
  </si>
  <si>
    <t xml:space="preserve">| Framework de Decisão por Gates | Síntese do livro | 2026 |</t>
  </si>
  <si>
    <t xml:space="preserve">É o Ten Gates da Antler (Adam French, out. 2025): mesmos 10 gates, Problem Core, Scale Levers, Exploratory, notas H e E, cortes 75 e 60. Busca confirmou. O Vol. 3, Cap. 2 também não credita.</t>
  </si>
  <si>
    <t xml:space="preserve">| Framework de Decisão por Gates | Antler, *The Ten Gates* (Adam French, 2025), adaptado para a coleção | 2025 e 2026 |</t>
  </si>
  <si>
    <t xml:space="preserve">Vol. 3, l. 3767</t>
  </si>
  <si>
    <t xml:space="preserve">O índice credita a Antler (The Ten Gates, Adam French, 2025) e a bibliografia traz a fonte (10568). Continua sem crédito o Vol. 3, Cap. 2 (3757 a 4046), que usa Problem Core, Scale Levers e Exploratory sem citar a Antler. O exemplo LexiAI (3833) segue sem origem declarada.</t>
  </si>
  <si>
    <t xml:space="preserve">Desconfiança do revisor</t>
  </si>
  <si>
    <t xml:space="preserve">Fonte</t>
  </si>
  <si>
    <t xml:space="preserve">Nota para a correção</t>
  </si>
  <si>
    <t xml:space="preserve">r2a-caso-020</t>
  </si>
  <si>
    <t xml:space="preserve">Fonte de 2010 sobre estudos do Sebrae-SP. Partir a frase: o dado do Sebrae numa, a leitura do autor noutra, sem 'quando' e sem negrito. Não achei estudo recente com outra conclusão.</t>
  </si>
  <si>
    <t xml:space="preserve">r2a-caso-021</t>
  </si>
  <si>
    <t xml:space="preserve">Dizer que a renda mediana segue 35% menor após dez anos (Hamilton) e marcar o prazo de sete a doze anos como estimativa do autor, com 'anos' no fim da frase.</t>
  </si>
  <si>
    <t xml:space="preserve">r2a-caso-022</t>
  </si>
  <si>
    <t xml:space="preserve">O cargo de sócio tem apoio na fonte, a data não. Texto sugerido: 'Em 2013, David Vélez, ex-sócio da Sequoia Capital...'. Alinhar com a l. 702 e incluir a General Atlantic.</t>
  </si>
  <si>
    <t xml:space="preserve">r2a-caso-023</t>
  </si>
  <si>
    <t xml:space="preserve">Nenhuma fonte liga a Kovi à Turo. Texto sugerido: 'A Kovi adaptou o aluguel de carros para motoristas de aplicativo'. Citar a venda à Moove (2025).</t>
  </si>
  <si>
    <t xml:space="preserve">r2a-caso-001</t>
  </si>
  <si>
    <t xml:space="preserve">O comunicado diz que o grupo começou cerca de dez anos antes e que quatro fundadores seguiam na empresa, o que bate com 1999 e com os quatro nomes do livro.</t>
  </si>
  <si>
    <t xml:space="preserve">r2a-juri-011</t>
  </si>
  <si>
    <t xml:space="preserve">Falta o bloco de impacto no negócio (benefícios e métricas). O artigo do site é de 9/9/2016, e o ano de 2014 citado no Vol. 3 não foi conferido. Traduzir os nomes.</t>
  </si>
  <si>
    <t xml:space="preserve">r2a-caso-024</t>
  </si>
  <si>
    <t xml:space="preserve">Ajustar também o 5º porquê (l. 3262): 'Não havia filtro na bomba e entrou limalha'. O exemplo é de O Sistema Toyota de Produção, de Taiichi Ohno.</t>
  </si>
  <si>
    <t xml:space="preserve">r2a-caso-008</t>
  </si>
  <si>
    <t xml:space="preserve">Texto sugerido: 'o testamento só alcança a metade disponível da herança (art. 1.789 do CC)'. A frase da l. 3719 é longa e mistura sucessão, apuração de haveres e meação. Vale partir.</t>
  </si>
  <si>
    <t xml:space="preserve">r2a-fina-006</t>
  </si>
  <si>
    <t xml:space="preserve">O Provimento 11/2025 do TJ/ES admite a mudança em cartório no ES, com validade discutida. A reforma do CC (PL 4/2025) não estava aprovada em 08/2025. Reescrever em três casos.</t>
  </si>
  <si>
    <t xml:space="preserve">r2a-fina-019</t>
  </si>
  <si>
    <t xml:space="preserve">Art. 1.027 reaproveitado da base (r2v9-caso-009). Citar arts. 1.027 e 1.031 e partir a frase emendada em duas.</t>
  </si>
  <si>
    <t xml:space="preserve">r2a-trib-005</t>
  </si>
  <si>
    <t xml:space="preserve">Recorte de comunicado de 2018, repetido com dados de 2022. Reaproveita r1-trib-003 da base para o Personnalité. Tirar 'private banking' do trecho dos R$ 500 mil a 1 milhão.</t>
  </si>
  <si>
    <t xml:space="preserve">r2a-caso-025</t>
  </si>
  <si>
    <t xml:space="preserve">A transcrição grafa 'Bill Solomon', ao que tudo indica William Sahlman (Gorman e Sahlman, 1989). Uniformizar com a l. 388, onde os 10 mil fundadores são da base do próprio Wasserman.</t>
  </si>
  <si>
    <t xml:space="preserve">r2f-nova-025</t>
  </si>
  <si>
    <t xml:space="preserve">Afirmação nova que a v5.2 introduziu ao corrigir um achado antigo: A avaliação diagnóstica de burnout e a indicação de psicoterapia ou medicação cabem exclusivamente a um médico. | Nota do conferente: O check-in virou termômetro, cita PHQ-9 e GAD-7, e o vermelho manda a psiquiatra ou psicólogo na semana, com CVV 188 e SAMU 192, em linha com o diagrama. Erro novo: a 3836 diz que diagnóstico e indicação de psicoterapia cabem só a médico, o que contr</t>
  </si>
  <si>
    <t xml:space="preserve">O diagnóstico não é privativo do médico: o inciso I do art. 4º da Lei do Ato Médico (Lei 12.842/2013), que daria ao médico o diagnóstico nosológico e a prescrição terapêutica, foi vetado. Psicólogos fazem diagnóstico psicológico e conduzem psicoterapia, e a medicação é que depende de prescrição médica.</t>
  </si>
  <si>
    <t xml:space="preserve">https://www2.camara.leg.br/legin/fed/lei/2013/lei-12842-10-julho-2013-776473-veto-140401-pl.html</t>
  </si>
  <si>
    <t xml:space="preserve">Na l. 3836 trocar por 'a avaliação cabe a psiquiatra ou psicólogo clínico, e a medicação só a médico', em linha com o alerta vermelho da l. 3824.</t>
  </si>
  <si>
    <t xml:space="preserve">r2a-fina-007</t>
  </si>
  <si>
    <t xml:space="preserve">Art. 4º, I, vetado, e § 7º da Lei 12.842/2013. Usar a redação do revisor: avaliação por psicólogo ou psiquiatra, prescrição de medicação pelo médico.</t>
  </si>
  <si>
    <t xml:space="preserve">r2a-caso-026</t>
  </si>
  <si>
    <t xml:space="preserve">Texto sugerido: 'Shepherd (2003) propõe que o fechamento dispara um luto real, em que o fundador oscila entre encarar a perda e reorganizar a vida prática'. Trocar 'demonstram'.</t>
  </si>
  <si>
    <t xml:space="preserve">r2a-fina-020</t>
  </si>
  <si>
    <t xml:space="preserve">O revisor errou ao tratar 1998 como data errada. Uniformizar: Gary Klein, apresentado em 1998 e publicado na HBR em 2007. Kahneman o cita em Rápido e Devagar (2011).</t>
  </si>
  <si>
    <t xml:space="preserve">r2a-caso-002</t>
  </si>
  <si>
    <t xml:space="preserve">Corrigir também a l. 4477. O ensaio diz 'users', não 'pessoas'. Os 18 itens vão de Single Founder a A Half-Hearted Effort.</t>
  </si>
  <si>
    <t xml:space="preserve">r2a-fina-021</t>
  </si>
  <si>
    <t xml:space="preserve">Selic reaproveitada da base (r2v10-fina-006). 4x em dez anos dá 14,9% ao ano e 5x, 17,5%. Refazer a conta: com 4x a 5x e 10% na saída, R$ 16 bi a R$ 20 bi.</t>
  </si>
  <si>
    <t xml:space="preserve">r2a-juri-003</t>
  </si>
  <si>
    <t xml:space="preserve">Reaproveitado da base (r1-juri-001). Problema de edição: apagar 'SaaS B2B de nicho... A receita financiava crescimento.' A Contabilizei (l. 4567) captou em 2014 e 2015 (base r1-juri-002).</t>
  </si>
  <si>
    <t xml:space="preserve">r2a-juri-004</t>
  </si>
  <si>
    <t xml:space="preserve">Granatum: três buscas sem rastro. A primeira compra da Omie foi a Mintegra (2020), e o site da Granatum foi bloqueado. Neoway não conferida. Trocar 'fusão' por 'aquisição'.</t>
  </si>
  <si>
    <t xml:space="preserve">r2f-nova-035</t>
  </si>
  <si>
    <t xml:space="preserve">Afirmação nova que a v5.2 introduziu ao corrigir um achado antigo: Contabilizei recebeu aporte da Curitiba Angels em 2014 e da Kaszek em junho de 2015 | Nota do conferente: O caso virou exemplo de captação.</t>
  </si>
  <si>
    <t xml:space="preserve">A Contabilizei foi fundada em 2013 em Curitiba, recebeu aporte da Curitiba Angels em 2014 e da Kaszek em junho de 2015. Não é caso de bootstrap.</t>
  </si>
  <si>
    <t xml:space="preserve">https://www.baguete.com.br/noticias/contabilizei-recebe-aporte-da-kaszek</t>
  </si>
  <si>
    <t xml:space="preserve">Reaproveitado de r1-juri-002.</t>
  </si>
  <si>
    <t xml:space="preserve">r2a-juri-005</t>
  </si>
  <si>
    <t xml:space="preserve">Mailchimp é americana e bootstrap puro, não terceira via, e o rótulo 'Brasileiros.' não cabe. A Totvs não cresceu só com caixa próprio até a bolsa. Zoho não conferida.</t>
  </si>
  <si>
    <t xml:space="preserve">r2a-caso-027</t>
  </si>
  <si>
    <t xml:space="preserve">O livro não a chama de fundadora, ao contrário do que supôs o revisor. Texto sugerido: 'assumiu em 1991, expandiu a rede e abriu caminho para a virada digital conduzida por Frederico'.</t>
  </si>
  <si>
    <t xml:space="preserve">r2a-juri-006</t>
  </si>
  <si>
    <t xml:space="preserve">Reaproveitado da base (r1-fina-005 e r2v10-fina-025). Em julho de 2026 havia acordo com credores de green notes, sem plano aprovado. Trocar 'O líder vegetal Fazenda Futuro', sem fonte.</t>
  </si>
  <si>
    <t xml:space="preserve">r2a-trib-014</t>
  </si>
  <si>
    <t xml:space="preserve">Fonte reaproveitada da base (r2v8-033). A própria frase anterior trata o compliance como dado. Usar a redação do revisor: a lei é o piso e a ética decide quanto ir além.</t>
  </si>
  <si>
    <t xml:space="preserve">r2a-caso-028</t>
  </si>
  <si>
    <t xml:space="preserve">Duas buscas sem resultado para Trip Nordeste e Café com Capital, o que sugere nome inventado. Manter só programas brasileiros identificáveis, com o nome exato.</t>
  </si>
  <si>
    <t xml:space="preserve">r2a-trib-015</t>
  </si>
  <si>
    <t xml:space="preserve">Origem: Brier (1950), Monthly Weather Review 78(1). A formulação original dá o dobro, de 0 a 2. Usar a redação e o exemplo do revisor.</t>
  </si>
  <si>
    <t xml:space="preserve">r2a-trib-016</t>
  </si>
  <si>
    <t xml:space="preserve">Reaproveita r1-trib-017 e r1-trib-045 da base. Tratar a opção como salário que falta enfraquece a tese mercantil. Seguir o revisor: plano escrito, vesting e Vol. 6.</t>
  </si>
  <si>
    <t xml:space="preserve">r2a-caso-003</t>
  </si>
  <si>
    <t xml:space="preserve">Escrever 'cerca de 2.500 pessoas, todas remotas'. O tamanho do handbook não foi confirmado em fonte primária. A frase sobre a Notion não foi checada.</t>
  </si>
  <si>
    <t xml:space="preserve">r2a-fina-008</t>
  </si>
  <si>
    <t xml:space="preserve">O risco com terceiros é o silêncio valer como aceite. Pedir confirmação por escrito e citar o art. 111 como alerta, não como garantia.</t>
  </si>
  <si>
    <t xml:space="preserve">r2a-fina-022</t>
  </si>
  <si>
    <t xml:space="preserve">Reaproveitado da base (r1-caso-004 e r1-caso-005). A página não foi reaberta nesta rodada. Pode ficar como está, com o mês datado.</t>
  </si>
  <si>
    <t xml:space="preserve">r2a-juri-007</t>
  </si>
  <si>
    <t xml:space="preserve">Reaproveitado da base (r1-juri-021 e r2v10-juri-024). Decisão final humana é boa prática, não comando legal. A redação do revisor serve.</t>
  </si>
  <si>
    <t xml:space="preserve">r2a-fina-001</t>
  </si>
  <si>
    <t xml:space="preserve">Henrique é de Curitiba (v01 L78 e L4693). Trocar por Finep, Fundação Araucária e BNDES, ou dar a ele unidade sediada em SP e dizer isso.</t>
  </si>
  <si>
    <t xml:space="preserve">r2a-juri-008</t>
  </si>
  <si>
    <t xml:space="preserve">Concessionária estatal pode usar o rito, a privada compra pelo próprio processo. Trocar por 'vender inovação ao poder público e às estatais' e partir o período, como sugere o revisor.</t>
  </si>
  <si>
    <t xml:space="preserve">r2a-fina-023</t>
  </si>
  <si>
    <t xml:space="preserve">Painel internacional (ISP) é a última fase, segundo matéria de 2015. Usar a redação do revisor sem número, nome de processo ou custo.</t>
  </si>
  <si>
    <t xml:space="preserve">r2a-fina-002</t>
  </si>
  <si>
    <t xml:space="preserve">Os recursos captados financiam projetos da carteira do BNDES, inclusive apoio a MPMEs. Desenvolve SP e BRDE não foram conferidos aqui.</t>
  </si>
  <si>
    <t xml:space="preserve">r2a-fina-024</t>
  </si>
  <si>
    <t xml:space="preserve">Base (r1-fina-006): o edital não exige participação societária e o ciclo 2 teve Demoday em 16/6/2026. Conferir a abertura do ciclo seguinte no site garagem.bndes.gov.br.</t>
  </si>
  <si>
    <t xml:space="preserve">r2a-caso-029</t>
  </si>
  <si>
    <t xml:space="preserve">Reaproveitado da base (r1-caso-006). Cortar 'ou remota' e manter 'três meses presenciais em San Francisco, quatro turmas por ano'.</t>
  </si>
  <si>
    <t xml:space="preserve">r2a-caso-030</t>
  </si>
  <si>
    <t xml:space="preserve">Não há mais nota conversível nem faixa de 6% a 9%. Os US$ 120 mil do livro eram o acordo anterior. Citar valor, instrumento e participação com o ano.</t>
  </si>
  <si>
    <t xml:space="preserve">r2a-caso-031</t>
  </si>
  <si>
    <t xml:space="preserve">Texto sugerido: 'Inova UFMG, Tecnopuc e incubadora Raiar (PUCRS)'. A fonte da Raiar é de 2016, e o funcionamento atual não foi conferido. CIETEC, Inova Unicamp e Gênesis não foram checados.</t>
  </si>
  <si>
    <t xml:space="preserve">r2a-caso-009</t>
  </si>
  <si>
    <t xml:space="preserve">Reaproveitado da base (r1-caso-006). A própria l. 6473 já descreve o acordo certo. Texto sugerido: '7% por US$ 125 mil, mais SAFE sem teto de US$ 375 mil'.</t>
  </si>
  <si>
    <t xml:space="preserve">r2a-caso-032</t>
  </si>
  <si>
    <t xml:space="preserve">A regra da l. 6567 está perto do FAST. Ajustar o modelo de conversa (l. 6572) e o título da l. 6608 para 24 meses com cliff de 3 meses. O FAST é público desde 2011.</t>
  </si>
  <si>
    <t xml:space="preserve">r2a-caso-033</t>
  </si>
  <si>
    <t xml:space="preserve">Texto sugerido: 'Poço largo: muita gente que quer um pouco. Poço fundo: pouca gente que precisa muito, com urgência'. Dar exemplo próprio de poço fundo e unificar 'fundo' e 'profundo'.</t>
  </si>
  <si>
    <t xml:space="preserve">r2a-caso-034</t>
  </si>
  <si>
    <t xml:space="preserve">A escala da l. 301 segue Blank, a da l. 179 inverte os níveis 3 e 4. Alinhar 179 e a tabela da l. 445 e trocar 'proposta por' por 'adaptada do perfil de earlyvangelist de'.</t>
  </si>
  <si>
    <t xml:space="preserve">r2a-caso-010</t>
  </si>
  <si>
    <t xml:space="preserve">Fonte reaproveitada da base (r1-fina-002). O título 'caso real' contradiz a 'reconstrução ilustrativa' do texto. Retitular e tirar as falas e reações atribuídas à empresa.</t>
  </si>
  <si>
    <t xml:space="preserve">r2a-juri-012</t>
  </si>
  <si>
    <t xml:space="preserve">Trocar 'no verão de 2007' por 'em 2007'. 'Cofundador' (a fonte diz fundador), 'britânico' e o ano de 2013 do livro não foram conferidos.</t>
  </si>
  <si>
    <t xml:space="preserve">r2a-caso-011</t>
  </si>
  <si>
    <t xml:space="preserve">Usar empresa fictícia e tirar 'App da Loggi' e 'Atendente da Loggi' da tabela. 'Carlos' só aparece no título.</t>
  </si>
  <si>
    <t xml:space="preserve">r2a-caso-035</t>
  </si>
  <si>
    <t xml:space="preserve">Texto sugerido: 'suporte por áudio para quando o entregador estiver parado'. Nada no app deve pedir interação com a moto em movimento. Segurar ou manusear o celular não foi conferido aqui.</t>
  </si>
  <si>
    <t xml:space="preserve">r2a-fina-025</t>
  </si>
  <si>
    <t xml:space="preserve">Criador do Visual Basic simplifica. Usar conhecido como pai do Visual Basic. O ano tem fonte nas duas versões, então basta uniformizar com o título da seção.</t>
  </si>
  <si>
    <t xml:space="preserve">r2a-fina-026</t>
  </si>
  <si>
    <t xml:space="preserve">A adesão de 25% a 40% não tem fonte. Painel em tempo real e inclusão de familiares não foram conferidos. Tirar do canvas de 2016 ou marcar como oferta posterior.</t>
  </si>
  <si>
    <t xml:space="preserve">r2a-trib-017</t>
  </si>
  <si>
    <t xml:space="preserve">Calendário do split payment dado pela Receita em novembro de 2025. Pix Automático procede (lançado em 16/6/2025). Alíquotas de teste da base (r1-trib-013). Usar a redação do revisor.</t>
  </si>
  <si>
    <t xml:space="preserve">r2a-fina-009</t>
  </si>
  <si>
    <t xml:space="preserve">Busca sem resultado. Escrever como hipótese e sem número, como sugere o revisor, e ajustar a L1863, que usa o caso como evidência.</t>
  </si>
  <si>
    <t xml:space="preserve">r2a-trib-021</t>
  </si>
  <si>
    <t xml:space="preserve">A Lei Kandir vale até 2032 (revogada pela LC 214/2025, art. 543, com efeito em 1/1/2033). Usar a sugestão do revisor: preço final sem a taxa de entrega e de embalagem.</t>
  </si>
  <si>
    <t xml:space="preserve">r2a-fina-003</t>
  </si>
  <si>
    <t xml:space="preserve">Em 2017 cabem pagamento na entrega (dinheiro ou maquininha) e vale-refeição. Na tabela (L3045), tirar o Pix ou marcar a linha como recomendação de hoje.</t>
  </si>
  <si>
    <t xml:space="preserve">r2a-fina-027</t>
  </si>
  <si>
    <t xml:space="preserve">Resolução CFO-196/2019 e cartilha do CROSP. Nenhuma trata de depoimento escrito. Acrescentar: com autorização escrita de cada paciente, sem promessa de resultado e nas regras do CFO.</t>
  </si>
  <si>
    <t xml:space="preserve">r2a-fina-028</t>
  </si>
  <si>
    <t xml:space="preserve">Faixas de HHI por fonte secundária, o guia em cade.gov.br não foi aberto. Usar um índice só e não atribuir os cortes ao CADE.</t>
  </si>
  <si>
    <t xml:space="preserve">r2f-nova-006</t>
  </si>
  <si>
    <t xml:space="preserve">Afirmação nova que a v5.2 introduziu ao corrigir um achado antigo: A Shopify começou como o sistema da própria loja online de snowboards dos fundadores (Snowdevil), antes de virar plataforma global de e-commerce. | Nota do conferente: A frase sobre a OpenAI saiu e deu lugar à Shopify, nascida da loja de snowboards Snowdevil. A afirmação errada não se repete no livro, e o Vol. 3 (3849) trata a OpenAI de 2015 como laboratório. O caso Shopify é afirmação nova e vale conferir.</t>
  </si>
  <si>
    <t xml:space="preserve">Em 2004, Tobias Lütke escreveu o próprio software para a loja online de snowboards Snowdevil, em Ottawa, porque as opções do mercado eram caras e ruins. Outros lojistas pediram para usá-lo e a Shopify foi lançada como plataforma em 2006.</t>
  </si>
  <si>
    <t xml:space="preserve">https://www.npr.org/2019/08/02/747660923/shopify-tobias-l-tke</t>
  </si>
  <si>
    <t xml:space="preserve">Pode datar: loja em 2004 e plataforma em 2006.</t>
  </si>
  <si>
    <t xml:space="preserve">r2a-trib-018</t>
  </si>
  <si>
    <t xml:space="preserve">A 'janela de 2026' é cenário do exemplo e não se confere, mas já venceu. Usar prazo relativo e trocar 'em fase de regulamentação' na l. 4021, como sugere o revisor.</t>
  </si>
  <si>
    <t xml:space="preserve">r2a-caso-012</t>
  </si>
  <si>
    <t xml:space="preserve">U2 vai para a Zona Verde (investir para crescer) e U3 para a Vermelha (colher ou sair). U1, U4 e U5 estão certas. A fonte externa põe média e alta em crescer e média e baixa em colher.</t>
  </si>
  <si>
    <t xml:space="preserve">r2a-fina-029</t>
  </si>
  <si>
    <t xml:space="preserve">Usar: resultado das eleições de 2026, composição da diretoria do BC e ajustes no Marco Legal das Garantias (Lei 14.711/2023), monitorar.</t>
  </si>
  <si>
    <t xml:space="preserve">r2a-trib-022</t>
  </si>
  <si>
    <t xml:space="preserve">Conceito certo, obra e ano errados. Usar a redação do revisor e ajustar as l. 3395 e 4701, que põem o boliche no livro de 1991.</t>
  </si>
  <si>
    <t xml:space="preserve">r2a-trib-019</t>
  </si>
  <si>
    <t xml:space="preserve">Confirma r1-juri-004 da base. Trocar por 'Currier, Levy-Weiss e Chudnovsky, fundadores, e Flint, sócio desde 2016'. Cortar a repetição da l. 4569.</t>
  </si>
  <si>
    <t xml:space="preserve">r2a-trib-006</t>
  </si>
  <si>
    <t xml:space="preserve">O manual não declara ordem estrita do mais forte ao mais fraco, só diz que os mais fortes ficam no centro do mapa. Mais seguro tirar a coluna 'Posição' e agrupar por família.</t>
  </si>
  <si>
    <t xml:space="preserve">r2a-fina-010</t>
  </si>
  <si>
    <t xml:space="preserve">Reaproveitado da base (r2v9-fina-020 e r1-fina-044). Hardware próprio e aluguel zero em 2014 não têm fonte. Marcar o que não estiver no F-1 como hipótese didática.</t>
  </si>
  <si>
    <t xml:space="preserve">r2a-trib-007</t>
  </si>
  <si>
    <t xml:space="preserve">Dados do BC via imprensa (435,9% em fevereiro, 442,4% em junho de 2026). A frase ainda repete os 400% como dado atual. Usar a redação do revisor, sem 'antes do teto'.</t>
  </si>
  <si>
    <t xml:space="preserve">r2a-caso-036</t>
  </si>
  <si>
    <t xml:space="preserve">Seis salários mínimos já é renda média do B2 (R$ 5.642). A edição vigente da ABEP não foi aberta. Escolher um critério, citar edição e ano e partir a frase de 70 palavras.</t>
  </si>
  <si>
    <t xml:space="preserve">r2a-fina-030</t>
  </si>
  <si>
    <t xml:space="preserve">O conteúdo do conselho está certo, a atribuição não. Incisos do art. 52 não foram reabertos nesta rodada. Usar a redação do revisor.</t>
  </si>
  <si>
    <t xml:space="preserve">r2f-nova-020</t>
  </si>
  <si>
    <t xml:space="preserve">Afirmação nova que a v5.2 introduziu ao corrigir um achado antigo: NuCommunity é o nome da comunidade de clientes do Nubank. | Nota do conferente: Nubankers e iFooders agora aparecem como nomes de funcionários, como no fato correto, e a grafia de iFooders foi corrigida. Os exemplos de comunidade de clientes passaram a ser Trailblazers (Salesforce) e NuCommunity, afirmação nova que vale conferir</t>
  </si>
  <si>
    <t xml:space="preserve">A NuCommunity é a comunidade online oficial do Nubank, lançada em abril de 2019, onde clientes trocam experiências e sugerem melhorias. Tinha mais de 386 mil membros em abril de 2024 e não exige conta no banco.</t>
  </si>
  <si>
    <t xml:space="preserve">https://international.nubank.com.br/pt-br/consumidores/nucommunity-celebra-cinco-anos-como-uma-das-maiores-comunidades-do-brasil/</t>
  </si>
  <si>
    <t xml:space="preserve">NuCommunity é o nome da comunidade, não dos membros. Se quiser um nome de membro, o Nubank usa NuMentors para quem testa produtos antes.</t>
  </si>
  <si>
    <t xml:space="preserve">r2f-nova-021</t>
  </si>
  <si>
    <t xml:space="preserve">Afirmação nova que a v5.2 introduziu ao corrigir um achado antigo: O cartão CNPJ (comprovante de inscrição e situação cadastral) mostra porte, CNAE, quadro societário e situação da empresa. | Nota do conferente: O SINTEGRA agora mostra só inscrição e situação de ICMS, como no fato correto, e o Simples aparece como a opção consultável. Mas a frase de abertura ainda diz que pelo CNPJ se verifica o regime tributário. E a frase nova põe o quadro societário no ca</t>
  </si>
  <si>
    <t xml:space="preserve">O comprovante de inscrição (cartão CNPJ) traz porte (ME, EPP ou demais), CNAEs, natureza jurídica, endereço e situação cadastral. Sócios e capital social saem no botão 'Consultar QSA', consulta separada na mesma ferramenta, e a opção pelo Simples ou MEI se vê no portal do Simples.</t>
  </si>
  <si>
    <t xml:space="preserve">https://blog.assertivasolucoes.com.br/saiba-como-consultar-o-quadro-de-socios-e-administradores-qsa-de-uma-empresa</t>
  </si>
  <si>
    <t xml:space="preserve">Um blog contábil (Trivium) diz que o cartão traz sócios, o que diverge da tela da Receita. Na frase de abertura, o CNPJ não mostra regime tributário nem MEI.</t>
  </si>
  <si>
    <t xml:space="preserve">r2a-caso-037</t>
  </si>
  <si>
    <t xml:space="preserve">O fim por volta de 2020 bate com as fontes. Incluir a venda ao Baidu (2014) e a fusão com o Groupon Brasil (2017), como no Vol. 9. Em 2018 a empresa teve lucro operacional no semestre.</t>
  </si>
  <si>
    <t xml:space="preserve">r2a-caso-013</t>
  </si>
  <si>
    <t xml:space="preserve">Ficar no que tem fonte, cortes em 2022 e 2023, como no Vol. 9. Tirar 'retirada do core' e a leitura sobre investidores e talento, que é juízo sem prova.</t>
  </si>
  <si>
    <t xml:space="preserve">r2a-caso-038</t>
  </si>
  <si>
    <t xml:space="preserve">Passar para o passado ('viveu tensão constante até 2023') e citar o Ebitda positivo desde o 4T23. Dados de 2025 e 2026 não foram conferidos.</t>
  </si>
  <si>
    <t xml:space="preserve">r2a-caso-014</t>
  </si>
  <si>
    <t xml:space="preserve">Tirar o nome e abrir com o dado do Distrito. A LAVCA não foi conferida. Existe a CVentures, nome diferente, sem relação com o texto.</t>
  </si>
  <si>
    <t xml:space="preserve">r2a-caso-039</t>
  </si>
  <si>
    <t xml:space="preserve">Texto sugerido: 'em junho de 2025 captou R$ 180 milhões em oferta de ações para comprar bitcoin'. A alta das ações em 2025 e a alocação de março não foram conferidas.</t>
  </si>
  <si>
    <t xml:space="preserve">r2a-fina-031</t>
  </si>
  <si>
    <t xml:space="preserve">Reaproveitado da base (r2v10-fina-006 e r1-caso-025). Próximo Copom em novembro de 2026. Conferir na data da edição e alinhar com os Vols. 5 e 10.</t>
  </si>
  <si>
    <t xml:space="preserve">r2a-caso-004</t>
  </si>
  <si>
    <t xml:space="preserve">A origem catarinense está certa, ao contrário do que supôs o revisor. Trocar para 'adquirida pela Gupy em 2023', o que alinha com o Vol. 1 (l. 4717).</t>
  </si>
  <si>
    <t xml:space="preserve">r2a-fina-032</t>
  </si>
  <si>
    <t xml:space="preserve">A TOTVS comprou 60% da Feedz, outra HR tech de clima, em setembro de 2022. Corrigir também a L1205. Rotular o teste como hipotético, sem o nome da empresa, e cortar a conclusão.</t>
  </si>
  <si>
    <t xml:space="preserve">r2a-fina-011</t>
  </si>
  <si>
    <t xml:space="preserve">Lema do autor: building the right it before you build it right. Corrigir também os acentos (protótipo, pretótipo). The Right It (2019) está certo.</t>
  </si>
  <si>
    <t xml:space="preserve">r2a-caso-040</t>
  </si>
  <si>
    <t xml:space="preserve">Retitular como caso didático e trocar EXP-2024-03 por EXP-2026-03. O Test Card fala em padarias de 1 a 3 lojas com delivery, e o caso é de redes de 2 a 5 lojas.</t>
  </si>
  <si>
    <t xml:space="preserve">r2a-fina-012</t>
  </si>
  <si>
    <t xml:space="preserve">Reaproveitado da base (r1-juri-005). Escrever no condicional e sem o nome PlayKids, ou achar relato da equipe. Retitular como exemplo ilustrativo.</t>
  </si>
  <si>
    <t xml:space="preserve">r2a-caso-015</t>
  </si>
  <si>
    <t xml:space="preserve">Listar as quatro fases e depois a ponte: Descobrir com Empatizar, Definir com Definir, Desenvolver com Idear e Prototipar, Entregar com Testar. Traduzir e completar os itens 4 e 5.</t>
  </si>
  <si>
    <t xml:space="preserve">r2a-fina-013</t>
  </si>
  <si>
    <t xml:space="preserve">Reaproveitado da base (r1-fina-045). O canvas (L2502 e L2507) chama o produto de Hotmart Sparkle. Usar plataforma fictícia no corpo e no canvas.</t>
  </si>
  <si>
    <t xml:space="preserve">r2a-fina-014</t>
  </si>
  <si>
    <t xml:space="preserve">Reaproveitado da base (r1-juri-018 e r1-juri-019), busca anterior sem resultado. Usar estúdio fictício ou escrever tudo no condicional.</t>
  </si>
  <si>
    <t xml:space="preserve">r2a-fina-015</t>
  </si>
  <si>
    <t xml:space="preserve">Fundação e sócios reaproveitados da base (r1-juri-006). Manter o fato público e escrever o piloto no condicional, sem o nome Gupy.</t>
  </si>
  <si>
    <t xml:space="preserve">r2a-fina-016</t>
  </si>
  <si>
    <t xml:space="preserve">Ou corrigir os fatores para fechar R$ 180 milhões, ou manter R$ 18 milhões e mudar a decisão do Gate 3 para iterar ou matar, o que rende exemplo melhor.</t>
  </si>
  <si>
    <t xml:space="preserve">r2a-fina-033</t>
  </si>
  <si>
    <t xml:space="preserve">Fonte é página de uma unidade EMBRAPII (UFPel). Tirar a EMBRAPII da lista de TRL 1 a 3 e citá-la na faixa de TRL 4 a 6. Corrigir FAP estaduais para FAPs estaduais.</t>
  </si>
  <si>
    <t xml:space="preserve">r2f-nova-022</t>
  </si>
  <si>
    <t xml:space="preserve">Afirmação nova que a v5.2 introduziu ao corrigir um achado antigo: Na escala biomédica de TRL, os ensaios clínicos de Fase 2 e de Fase 3 correspondem aos TRLs 7 e 8, respectivamente. | Nota do conferente: A frase não está mais partida e põe a Fase 1 clínica no TRL 6, como a fonte. Mas acrescenta que as Fases 2 e 3 correspondem aos TRLs 7 e 8, e a referência põe as duas no TRL 7. Vale conferir.</t>
  </si>
  <si>
    <t xml:space="preserve">Na escala biomédica do Departamento de Defesa dos EUA, TRL 3 é prova de conceito em laboratório ou animal, TRL 6 é o ensaio clínico de Fase 1 e o TRL 7 cobre as Fases 2 e 3, sem dar um TRL próprio à Fase 3.</t>
  </si>
  <si>
    <t xml:space="preserve">https://cdmrp.health.mil/jwmrp/pdfs/Biomedical%20Product%20Guidelines.pdf</t>
  </si>
  <si>
    <t xml:space="preserve">Reaproveitado de r1-caso-015 (PDF bloqueado hoje). Trocar o parêntese por 'com as Fases 2 e 3 no TRL 7'.</t>
  </si>
  <si>
    <t xml:space="preserve">r2f-nova-023</t>
  </si>
  <si>
    <t xml:space="preserve">Afirmação nova que a v5.2 introduziu ao corrigir um achado antigo: O CRL (Commercial Readiness Level) deriva do KTH Innovation Readiness Level e foi adaptado por programas brasileiros como o Radar Petrobras, em escala de nove níveis. | Nota do conferente: Saiu o Fase 10/10 e o CRL 5 foi para a Fase 11 com piloto pago. Persistem o Fase 7/8 no CRL 3 (3:3958) e o CRL 4 posto na Fase 11 em curso (3:3959), contra o fim da Fase 10 dito em 3:3960. Erro novo: 3:3950 promete escala de 1 a 9, e a tabela para no</t>
  </si>
  <si>
    <t xml:space="preserve">O KTH Innovation Readiness Level, da KTH Innovation (Suécia), tem seis dimensões de 1 a 9, e nele CRL quer dizer Customer Readiness Level, maturidade de cliente, não Commercial Readiness Level. Não achei adaptação do CRL pelo 'Radar Petrobras'.</t>
  </si>
  <si>
    <t xml:space="preserve">https://www.inside.dtu.dk/en/research/commercialisation-and-patenting/patents-and-software/kth-innovation-readiness-level</t>
  </si>
  <si>
    <t xml:space="preserve">Trocar o nome por Customer Readiness Level, tirar o Radar Petrobras sem fonte e completar a tabela até o CRL 9 (hoje para no 7). Persistem as fases trocadas nos CRL 3 a 5.</t>
  </si>
  <si>
    <t xml:space="preserve">r2a-fina-034</t>
  </si>
  <si>
    <t xml:space="preserve">Comissões do Google Play no Brasil não foram conferidas. Separar App Store e Google Play e datar: regras da Apple no Brasil a partir de junho de 2026.</t>
  </si>
  <si>
    <t xml:space="preserve">r2a-fina-035</t>
  </si>
  <si>
    <t xml:space="preserve">Fonte é resumo do livro. Trocar por: Chen divide a vida de uma rede em cinco etapas e os efeitos de rede em três forças. A L4413 já lista as etapas.</t>
  </si>
  <si>
    <t xml:space="preserve">r2a-juri-013</t>
  </si>
  <si>
    <t xml:space="preserve">Apresentar como leitura do método ('Visto pela lente de Chen...'), como sugere o revisor. Em 2011 os restaurantes já tinham entrega própria (base r1-fina-002).</t>
  </si>
  <si>
    <t xml:space="preserve">r2a-juri-001</t>
  </si>
  <si>
    <t xml:space="preserve">O caso não é falso, mas omite o risco. O enquadramento depende do contrato: cobrar por serviço prestado ou operar com operadora registrada reduz o risco. Normas do CFO não conferidas.</t>
  </si>
  <si>
    <t xml:space="preserve">r2a-fina-004</t>
  </si>
  <si>
    <t xml:space="preserve">Busca por Hiandros sem resultado. Para food service, usar a Grand Cru com fonte ou cortar a frase.</t>
  </si>
  <si>
    <t xml:space="preserve">r2a-fina-036</t>
  </si>
  <si>
    <t xml:space="preserve">Pix e IPs: Res. BCB 494, 496 e 498 de 2025 (base, r2v10-fina-016). Subcredenciamento não conferido. Citar as normas e partir a frase em três.</t>
  </si>
  <si>
    <t xml:space="preserve">r2a-fina-037</t>
  </si>
  <si>
    <t xml:space="preserve">Para IPs e corretoras vale a Res. BCB 85, alterada pela 538/2025. Usar a redação do revisor com a norma atualizada e cortar a repetição entre L4513 e L4556.</t>
  </si>
  <si>
    <t xml:space="preserve">r2a-juri-002</t>
  </si>
  <si>
    <t xml:space="preserve">A aprovação de B não basta. Oferta feita pelo canal de B, sem usar os dados, é outro caso. As exceções do § 4º cobrem serviços de saúde e portabilidade. A redação do revisor serve.</t>
  </si>
  <si>
    <t xml:space="preserve">r2a-caso-005</t>
  </si>
  <si>
    <t xml:space="preserve">Texto sugerido: 'HashiCorp (2023, comprada pela IBM em 2025)' e 'a Elastic adotou a AGPL em 2024 e a Redis em 2025'.</t>
  </si>
  <si>
    <t xml:space="preserve">r2a-juri-016</t>
  </si>
  <si>
    <t xml:space="preserve">O alerta do revisor procede. Indicar meios legítimos: telemetria opcional e declarada, cadastro para baixar a versão empresarial e sinais públicos, como issues abertas com e-mail corporativo.</t>
  </si>
  <si>
    <t xml:space="preserve">r2a-juri-009</t>
  </si>
  <si>
    <t xml:space="preserve">'Primeira empresa' não tem fonte e omite os cofundadores. Usar 'popularizou a API como canal de venda'. Para a Belvo, dizer 'na América Latina' ou 'com operação no Brasil'.</t>
  </si>
  <si>
    <t xml:space="preserve">r2a-trib-023</t>
  </si>
  <si>
    <t xml:space="preserve">Reaproveita r1-trib-016 e r2v10-trib-014 da base. A faixa de 11% a 16% não foi conferida e depende do regime. Acrescentar o aviso do revisor, com remissão ao Vol. 5, Cap. 2.</t>
  </si>
  <si>
    <t xml:space="preserve">r2a-trib-008</t>
  </si>
  <si>
    <t xml:space="preserve">Ressalva de regime procede. Nota sem os campos não é rejeitada, mas a empresa do regime regular fica sujeita a sanção. NFS-e de plataformas digitais só em 1/12/2026.</t>
  </si>
  <si>
    <t xml:space="preserve">r2a-fina-038</t>
  </si>
  <si>
    <t xml:space="preserve">O número é do pico do dia, não do fechamento, e o título da própria LatAm List fala em US$ 9 bilhões. Mais seguro: cerca de US$ 9 bilhões a US$ 10 bilhões na estreia.</t>
  </si>
  <si>
    <t xml:space="preserve">r2a-trib-002</t>
  </si>
  <si>
    <t xml:space="preserve">D+1 e engenharia interna de hardware seguem sem fonte. A base (r2v9-fina-020) não achou D+1 no F-1. Cortar os itens ou marcá-los como hipótese, como sugere o revisor.</t>
  </si>
  <si>
    <t xml:space="preserve">r2a-caso-016</t>
  </si>
  <si>
    <t xml:space="preserve">Escrever p ≈ 0,0015. O teste parou com cerca de 28 mil por braço, abaixo dos 48 mil planejados na l. 640 (o cálculo dá 49.800), o que contraria o Passo 6. Conferir também 2k visitantes/dia.</t>
  </si>
  <si>
    <t xml:space="preserve">r2a-trib-009</t>
  </si>
  <si>
    <t xml:space="preserve">Título e corpo se contradizem e ligam empresa real a números inventados. Tirar o nome do título ou usar o funil de Lucas e Marina, como sugere o revisor.</t>
  </si>
  <si>
    <t xml:space="preserve">r2a-trib-003</t>
  </si>
  <si>
    <t xml:space="preserve">ISS, PIS/Cofins e IBS/CBS são tributos indiretos, embutidos no preço, não 'impostos diretos'. Separar em dois grupos, como sugere o revisor. Planalto (del1598) bloqueado nesta checagem.</t>
  </si>
  <si>
    <t xml:space="preserve">r2a-fina-017</t>
  </si>
  <si>
    <t xml:space="preserve">Captação confirmada até 2020: cerca de R$ 120 milhões. Tirar a Série C e o total de R$ 200 milhões sem fonte, ou achar a fonte. Narrar no condicional o que o time teria feito.</t>
  </si>
  <si>
    <t xml:space="preserve">r2a-trib-020</t>
  </si>
  <si>
    <t xml:space="preserve">Meta de 1,5x antes do PMF reprova quase todas. Mover para a Fase 14 ou comparar com empresas do mesmo porte, como sugere o revisor. Artigo original de Sacks não aberto.</t>
  </si>
  <si>
    <t xml:space="preserve">r2f-nova-026</t>
  </si>
  <si>
    <t xml:space="preserve">Afirmação nova que a v5.2 introduziu ao corrigir um achado antigo: O cartão de crédito co-branded da Méliuz foi lançado em 2019 em parceria com o Banco Pan, antes da compra do Acesso Bank. | Nota do conferente: A abertura troca o parceiro por Banco Pan, data o lançamento em 2019 e rotula a tabela como reconstrução. Mas a tabela segue citando o Inter (1806 e 1811), o título ainda diz 2020 e o texto após a tabela (1815) ainda narra o que o time via.</t>
  </si>
  <si>
    <t xml:space="preserve">O cartão de crédito co-branded da Méliuz foi lançado em 19/03/2019 com o Banco Pan e a Mastercard. A parceria acabou em 19/11/2021, quando a Méliuz anunciou cartão próprio para 2022.</t>
  </si>
  <si>
    <t xml:space="preserve">https://www.mobiletime.com.br/noticias/19/03/2019/meliuz-lanca-cartao-de-credito-com-cashback/ | https://www.moneytimes.com.br/meliuz-confirma-fim-da-parceria-com-o-banco-pan</t>
  </si>
  <si>
    <t xml:space="preserve">Bandeira Mastercard. A tabela ainda cita o Inter (l. 1806 e 1811) e o título diz 2020: trocar por Banco Pan e 2019.</t>
  </si>
  <si>
    <t xml:space="preserve">r2a-caso-017</t>
  </si>
  <si>
    <t xml:space="preserve">Título sugerido: 'Os três testes do PMF: desejável, viável e exequível (lentes da IDEO)'. A fonte é secundária, de empresa de design.</t>
  </si>
  <si>
    <t xml:space="preserve">r2a-fina-018</t>
  </si>
  <si>
    <t xml:space="preserve">Escolher um regime: caso ilustrativo inspirado na Hotmart ou caso real só com dados públicos. Tirar Baseado em entrevistas e o rótulo Caso brasileiro real do título (L2158).</t>
  </si>
  <si>
    <t xml:space="preserve">r2a-fina-039</t>
  </si>
  <si>
    <t xml:space="preserve">Receita triplicada em 2015 e 2016 e equipe de 35 para 107 não se confirmaram. Em 2015 eram cerca de 100 pessoas (DPL News). Sugestão: aporte de investidores ligados ao Desafio Buscapé, sem valor.</t>
  </si>
  <si>
    <t xml:space="preserve">r2a-fina-040</t>
  </si>
  <si>
    <t xml:space="preserve">Início B2C também na base (r1-fina-001, NeoFeed). Escrever O Gympass (hoje Wellhub) e trocar dezenas de países por cerca de dez países. Remeter aos Vols. 1 a 3.</t>
  </si>
  <si>
    <t xml:space="preserve">r2a-trib-004</t>
  </si>
  <si>
    <t xml:space="preserve">A lista mistura componentes e passos, e o item 7 repete o 6. Separar '5 componentes' e '10 passos', como sugere o revisor. Fonte é resumo do livro, não o original.</t>
  </si>
  <si>
    <t xml:space="preserve">r2f-nova-027</t>
  </si>
  <si>
    <t xml:space="preserve">Afirmação nova que a v5.2 introduziu ao corrigir um achado antigo: Brian Halligan e Dharmesh Shah cunharam o termo inbound marketing em 2005 e fundaram a HubSpot em 2006. | Nota do conferente: Título e corpo (2842) agora concordam: termo cunhado em 2005 e HubSpot fundada em 2006. Nenhuma outra data para o termo no livro. A escolha de 2005 não passou por checagem.</t>
  </si>
  <si>
    <t xml:space="preserve">Brian Halligan cunhou o termo inbound marketing em 2005, às vezes com crédito dividido com Dharmesh Shah, e os dois fundaram a HubSpot em junho de 2006.</t>
  </si>
  <si>
    <t xml:space="preserve">https://ebsco.com/research-starters/marketing/inbound-marketing | https://en.wikipedia.org/wiki/Brian_Halligan</t>
  </si>
  <si>
    <t xml:space="preserve">A data de 2005 aparece ligada a Halligan. Manter os dois nomes é aceitável, mas 'Halligan, com Shah' fica mais fiel às fontes.</t>
  </si>
  <si>
    <t xml:space="preserve">r2a-juri-014</t>
  </si>
  <si>
    <t xml:space="preserve">As regras citadas no livro estão certas. A comparação de engajamento com o e-mail frio não tem fonte. Deixar claro que o WhatsApp entra depois do opt-in (inbound, evento, indicação).</t>
  </si>
  <si>
    <t xml:space="preserve">r2a-caso-006</t>
  </si>
  <si>
    <t xml:space="preserve">Texto sugerido: 'Como Al Ries e Jack Trout mostraram em Posicionamento (1981)'. Assim alinha com a l. 2592 do Vol. 4, que já está certa.</t>
  </si>
  <si>
    <t xml:space="preserve">r2a-trib-010</t>
  </si>
  <si>
    <t xml:space="preserve">O revisor errou: o Vol. 8 (l. 1159), com taxa de concessão, é que está velho. Ajustar para R$ 440 e R$ 880 e incluir EPP, PF e Inova Simples no desconto. Base: r1-juri-027.</t>
  </si>
  <si>
    <t xml:space="preserve">r2a-trib-011</t>
  </si>
  <si>
    <t xml:space="preserve">TST, RR-287-67.2015.5.09.0096 (2019). Trocar 'forma segura' por 'alternativa mais defensável', com aviso de advogado trabalhista. Repete no checklist (l. 5083).</t>
  </si>
  <si>
    <t xml:space="preserve">r2a-juri-010</t>
  </si>
  <si>
    <t xml:space="preserve">'Atualizável' está certo. Não conferi se houve ato de atualização. Estatais podem fixar outros limites por decisão do conselho (art. 12, § 2º). O limite pode ser excedido por reajuste e acréscimos.</t>
  </si>
  <si>
    <t xml:space="preserve">r2a-caso-018</t>
  </si>
  <si>
    <t xml:space="preserve">Texto sugerido: 'permitindo diluir o valor nas faturas mensais, embora o limite do cartão fique comprometido pelo total da compra'.</t>
  </si>
  <si>
    <t xml:space="preserve">r2a-caso-007</t>
  </si>
  <si>
    <t xml:space="preserve">Reaproveitado da base (r1-trib-012). Nesta rodada o Planalto não abriu. Se quiser precisão, trocar 'setores regulados' por 'serviços regulados pela União'.</t>
  </si>
  <si>
    <t xml:space="preserve">r2a-trib-012</t>
  </si>
  <si>
    <t xml:space="preserve">Reaproveita r1-trib-014, r1-trib-019 e r2v10-trib-016 da base. Cortar 'ou tomador, dependendo de Convenção'. Software de terceiros ou importado fica no não cumulativo (SC Cosit 218/2024).</t>
  </si>
  <si>
    <t xml:space="preserve">r2a-caso-019</t>
  </si>
  <si>
    <t xml:space="preserve">Com alvo de R$ 50 mil, a 1ª oferta do comprador é R$ 32.500, depois R$ 42.500, R$ 47.500 e R$ 50 mil. Cortar o bloco 'Actually' e o inglês ('Or: if comprando').</t>
  </si>
  <si>
    <t xml:space="preserve">r2a-trib-013</t>
  </si>
  <si>
    <t xml:space="preserve">Reaproveita r1-trib-012 da base. Separar B2B e B2C e, no consumidor, registrar o cancelamento antes de oferecer desconto. O revisor dá alcance amplo demais às regras de SAC.</t>
  </si>
  <si>
    <t xml:space="preserve">r2a-juri-015</t>
  </si>
  <si>
    <t xml:space="preserve">O conteúdo do item está certo, o enquadramento 'Série B em diante' não. Abrir item 'desde o primeiro cliente', como sugere o revisor. A menção ao Tema 786 do STF não foi conferida.</t>
  </si>
  <si>
    <t xml:space="preserve">r2a-trib-001</t>
  </si>
  <si>
    <t xml:space="preserve">Trocar 2020 por 2019 e cortar a segunda apresentação do Data Mesh, como sugere o revisor.</t>
  </si>
  <si>
    <t xml:space="preserve">r2a-fina-005</t>
  </si>
  <si>
    <t xml:space="preserve">Página de preços da Anthropic bloqueada, Sonnet por fonte secundária de 04/2026. Pro mais novo do Google: 3.1 Pro Preview, US$ 2 e US$ 12. Base anterior: linha Claude atual é a 5.5.</t>
  </si>
  <si>
    <t xml:space="preserve">r2a-juri-017</t>
  </si>
  <si>
    <t xml:space="preserve">Status da Câmara reaproveitado da base (r1-juri-033). Na mesma linha, o Reg. (UE) 2026/1744 adiou o alto risco do AI Act para 2/12/2027 (Anexo III) e 2/8/2028 (Anexo I).</t>
  </si>
  <si>
    <t xml:space="preserve">r2b-caso-033</t>
  </si>
  <si>
    <t xml:space="preserve">A data da última edição do relatório de benchmarks da OpenView não foi conferida. Citar Bessemer e KeyBanc, já usados na L171, ou datar como relatório antigo da OpenView.</t>
  </si>
  <si>
    <t xml:space="preserve">r2b-fina-008</t>
  </si>
  <si>
    <t xml:space="preserve">Pico e 2024 vêm de blog da WisdomTree (abril de 2024). 25x a 50x é faixa de topo, não do índice. Escrever o número com a data da consulta.</t>
  </si>
  <si>
    <t xml:space="preserve">r2b-fina-009</t>
  </si>
  <si>
    <t xml:space="preserve">Dados dos últimos 4 trimestres até o 2T26. Tirar os nomes ou citar o múltiplo de cada uma com data. Alinhar 736 e 738 (prêmio contra desconto), problema interno que procede.</t>
  </si>
  <si>
    <t xml:space="preserve">r2b-caso-011</t>
  </si>
  <si>
    <t xml:space="preserve">O ano de 1914 está certo. A Wikipedia diz que Brown era protegido de John J. Raskob. A Hagley chama a empresa de 'DuPont Company', não 'DuPont Corporation'.</t>
  </si>
  <si>
    <t xml:space="preserve">r2b-fina-036</t>
  </si>
  <si>
    <t xml:space="preserve">Matéria de 7/10/2020. O ROE baixo em 2020 condiz com a tese do revisor (follow-on de 2019), sem prova para 2017 a 2019. Usar os relatórios anuais ou tirar o nome.</t>
  </si>
  <si>
    <t xml:space="preserve">r2b-caso-012</t>
  </si>
  <si>
    <t xml:space="preserve">O texto da L844 está certo e só o título (2020) erra. Usar 'pitch de Série B (2019)'. O Vol. 9 (L2618) dá R$ 52 milhões em 2020, também em choque com estas fontes.</t>
  </si>
  <si>
    <t xml:space="preserve">r2b-fina-037</t>
  </si>
  <si>
    <t xml:space="preserve">Guia da EMBRAPII. Com o BNDES, alguns projetos vão até TRL 9. Faixa de TRL da subvenção Finep não conferida. Separar subvenção, projeto EMBRAPII e crédito.</t>
  </si>
  <si>
    <t xml:space="preserve">r2b-caso-034</t>
  </si>
  <si>
    <t xml:space="preserve">O revisor dá 2018 para a compra pela Solium, a Wikipedia diz 2017. Trocar por ferramenta de data room ativa (Datasite, DocSend, Ansarada) ou por pasta com controle de acesso.</t>
  </si>
  <si>
    <t xml:space="preserve">r2b-fina-003</t>
  </si>
  <si>
    <t xml:space="preserve">StoneCo, Nu e Enjoei reaproveitados da base (SEC e Suno). PagSeguro, Mercado Livre e Americanas não conferidos aqui. Tirar TOTVS, Locaweb e Enjoei repetidos.</t>
  </si>
  <si>
    <t xml:space="preserve">r2b-trib-001</t>
  </si>
  <si>
    <t xml:space="preserve">Base já tinha o fato (r2v10-trib-011, planalto lcp224). Vale no IRPJ desde o 1º trimestre de 2026 e na CSLL desde o 2º. Refazer as faixas de 2046 e 2642.</t>
  </si>
  <si>
    <t xml:space="preserve">r2b-trib-020</t>
  </si>
  <si>
    <t xml:space="preserve">Base r1-trib-016 confirma o cronograma. Para o split payment, a matéria de 7/10/2026 trata 2028 como previsão, sem ato normativo. Datar e simular o efeito no caixa.</t>
  </si>
  <si>
    <t xml:space="preserve">r2b-trib-021</t>
  </si>
  <si>
    <t xml:space="preserve">Base r1-trib-025 e r2v10-trib-021 já tinham os 17,5%. A base registra efeitos desde abril de 2026, e a Demarest fala em noventena. Data exata não confirmada aqui.</t>
  </si>
  <si>
    <t xml:space="preserve">r2f-nova-014</t>
  </si>
  <si>
    <t xml:space="preserve">Afirmação nova que a v5.2 introduziu ao corrigir um achado antigo: No Tema 1.226 o STJ afastou o IRPF na aquisição e também a contribuição previdenciária sobre stock options onerosas com risco de mercado. | Nota do conferente: Tema 1.226 agora citado (l. 2127 e 2131). Erro novo em l. 2169: diz que o STJ afastou também a contribuição previdenciária, o que o tema não decidiu, contra l. 2127, 2131 e Vol. 6 l. 6732 (INSS em aberto). Remissão 'Capítulo 16 do Vol. 6' ficou velha</t>
  </si>
  <si>
    <t xml:space="preserve">No Tema 1.226 (1ª Seção, setembro de 2024) o STJ decidiu só o IRPF: o stock option plan tem natureza mercantil, não há IR na compra das ações e há ganho de capital na revenda com lucro. A contribuição previdenciária não fez parte da tese.</t>
  </si>
  <si>
    <t xml:space="preserve">Reaproveitado de r1-trib-017 e r1-trib-045. Na l. 2169 tirar 'nem contribuição previdenciária', alinhando com l. 2127, 2131 e Vol. 6 l. 6732.</t>
  </si>
  <si>
    <t xml:space="preserve">r2b-trib-035</t>
  </si>
  <si>
    <t xml:space="preserve">Uma busca sem resultado. Cortar o caso ou citar processo e ano. Base r1-trib-017 confirma que o Tema 1.226 cobre só o IRPF.</t>
  </si>
  <si>
    <t xml:space="preserve">r2b-trib-009</t>
  </si>
  <si>
    <t xml:space="preserve">Reaproveitado da base (r2v10-trib-027, r1-fina-017). O capítulo diz certo em 2396. Segundo o Ibracon (mar/2026), a IN RFB 2.305/2025 deixou a Lei do Bem fora do corte linear da LC 224/2025.</t>
  </si>
  <si>
    <t xml:space="preserve">r2b-trib-036</t>
  </si>
  <si>
    <t xml:space="preserve">Reaproveitado da base (r2v10-trib-026, r2v10-trib-016). A redação do revisor serve. Polos com ISS reduzido seguem possíveis, respeitado o piso municipal.</t>
  </si>
  <si>
    <t xml:space="preserve">r2b-juri-004</t>
  </si>
  <si>
    <t xml:space="preserve">O revisor erra: os 5 anos e o teto de 50% eram da LC 155 e caíram com a LC 182. A conversão veio com a LC 182, não com a LC 155, e a lei não diz 'ao fim do prazo'. Os 7 anos estão certos.</t>
  </si>
  <si>
    <t xml:space="preserve">r2b-caso-035</t>
  </si>
  <si>
    <t xml:space="preserve">Nenhuma das duas páginas cita LLC ou Delaware de forma expressa. Escrever 'funciona em corporation americana (Inc.), em geral C-Corp de Delaware' e tirar a LLC.</t>
  </si>
  <si>
    <t xml:space="preserve">r2b-caso-036</t>
  </si>
  <si>
    <t xml:space="preserve">Perfil sem data, escrito por volta de 2019 ou 2020. Canary e DOMO Invest não foram conferidos. Separar grupos de anjos, programas e fundos seed e cortar Anjos SP sem fonte.</t>
  </si>
  <si>
    <t xml:space="preserve">r2b-trib-010</t>
  </si>
  <si>
    <t xml:space="preserve">Reaproveitado da base (r1-fina-017). Cortar as linhas 2451 a 2453 e deixar a do revisor. Subvenção para mestres e doutores é outro instrumento.</t>
  </si>
  <si>
    <t xml:space="preserve">r2b-trib-037</t>
  </si>
  <si>
    <t xml:space="preserve">Reaproveitado da base (r1-trib-022, r1-trib-037). Título: 'Programa Mover e incentivos automotivos'. Em 2495: 'no MDIC/Mover'.</t>
  </si>
  <si>
    <t xml:space="preserve">r2b-trib-038</t>
  </si>
  <si>
    <t xml:space="preserve">Pelo Tema 1.232 do STF (out/2025), a empresa do grupo precisa ter participado da fase de conhecimento, salvo sucessão ou abuso (base r2v8-023). A ressalva do revisor serve.</t>
  </si>
  <si>
    <t xml:space="preserve">r2b-trib-039</t>
  </si>
  <si>
    <t xml:space="preserve">Reaproveitado da base (r2v9-trib-004, r2v10-trib-022). Holding que só recebe dividendos tende a ter renda passiva e entra na regra anual. Qualificar a frase como sugere o revisor.</t>
  </si>
  <si>
    <t xml:space="preserve">r2b-trib-022</t>
  </si>
  <si>
    <t xml:space="preserve">O revisor está certo. Trocar o rótulo por 'Serviços não técnicos'. Serviço técnico é o que depende de conhecimento técnico especializado (IN RFB 1.455/2014, art. 17).</t>
  </si>
  <si>
    <t xml:space="preserve">r2b-trib-040</t>
  </si>
  <si>
    <t xml:space="preserve">Contagem reaproveitada da base (r1-trib-024). Tirar o Reino Unido dos exemplos e datar 'em outubro de 2026'. Promulgação da convenção britânica não encontrada.</t>
  </si>
  <si>
    <t xml:space="preserve">r2b-caso-013</t>
  </si>
  <si>
    <t xml:space="preserve">Reaproveitado da base (r1-trib-001 e r1-trib-008). Lei, limite e alíquota estão certos. Trocar 'acima disso' por 'se passar disso, 10% sobre o total do mês'.</t>
  </si>
  <si>
    <t xml:space="preserve">r2b-juri-005</t>
  </si>
  <si>
    <t xml:space="preserve">Reaproveitado da base (r1-juri-041, status de 21/10/2026, autos conclusos ao relator). Trocar 'diretriz vinculante' por 'julgamento pendente no STF', com a data.</t>
  </si>
  <si>
    <t xml:space="preserve">r2b-trib-041</t>
  </si>
  <si>
    <t xml:space="preserve">Base r2v10-trib-011 (Lei 9.249, art. 3º). Na faixa de R$ 1,5 a 2 milhões citada, a carga vai a cerca de 14,9% a 18,3%. Refazer a comparação com o Simples.</t>
  </si>
  <si>
    <t xml:space="preserve">r2b-caso-014</t>
  </si>
  <si>
    <t xml:space="preserve">A situação da Runway não foi conferida. Alinhar com a Nota de validade (L2702, Abacum, Pigment, Runway) e ajustar a Nota do Cap. 4 (L3094), que cita a Mosaic.</t>
  </si>
  <si>
    <t xml:space="preserve">r2b-fina-038</t>
  </si>
  <si>
    <t xml:space="preserve">Checagem de raciocínio, sem busca. 'Queima caixa a cada cliente marginal' confunde consumo de caixa com perda. A redação do revisor resolve.</t>
  </si>
  <si>
    <t xml:space="preserve">r2b-fina-039</t>
  </si>
  <si>
    <t xml:space="preserve">Checagem interna, sem busca. Na cena, 'gatilho trimestral de liberação de gastos'. Na L3089, 'orçamento com gatilhos de liberação (e, mais tarde, rolling forecast)'.</t>
  </si>
  <si>
    <t xml:space="preserve">r2b-juri-006</t>
  </si>
  <si>
    <t xml:space="preserve">Reaproveitado da base (r1-juri-041). 'Acompanhe a decisão' ainda vale. Convém datar: pendente em outubro de 2026, com retomada parcial dos processos desde junho de 2026.</t>
  </si>
  <si>
    <t xml:space="preserve">r2b-fina-010</t>
  </si>
  <si>
    <t xml:space="preserve">Reaproveitado da base (série 432 do BCB). A mistura de datas-base no capítulo (2025 e outubro de 2026) é ajuste editorial e procede.</t>
  </si>
  <si>
    <t xml:space="preserve">r2b-caso-005</t>
  </si>
  <si>
    <t xml:space="preserve">Conta própria: (1 + taxa mensal)^12 - 1. Selic reaproveitada da base (r1-trib-032 e r1-caso-025). A conta dos revisores confere. Trocar a coluna por taxa anual equivalente.</t>
  </si>
  <si>
    <t xml:space="preserve">r2f-nova-015</t>
  </si>
  <si>
    <t xml:space="preserve">Afirmação nova que a v5.2 introduziu ao corrigir um achado antigo: IOF-crédito PJ fora do Simples em 2026: adicional fixo de 0,38% mais 0,0082% ao dia, conforme o Decreto 12.499/2025. | Nota do conferente: Segue a mistura: adicional antigo de 0,38% com a diária nova de 0,0082%, agora atribuída ao Decreto 12.499/2025, que subiu o adicional da PJ para 0,95%. Contas refeitas com o erro (0,63% e 3,37%). Melhorou só a nota de que cessão de cartão não paga I</t>
  </si>
  <si>
    <t xml:space="preserve">Pelo Decreto 12.499/2025, restabelecido pelo STF em julho de 2025, o IOF-crédito de PJ é 0,0082% ao dia mais adicional fixo de 0,38%, o que dá cerca de 0,63% em 30 dias e 3,37% em 12 meses. Os 0,95% eram do Decreto 12.466/2025, substituído.</t>
  </si>
  <si>
    <t xml:space="preserve">https://planalto.gov.br/ccivil_03/_ato2023-2026/2025/decreto/d12499.htm | https://blog.econeteditora.com.br/iof-credito-reestabelecimento-stf-2025/</t>
  </si>
  <si>
    <t xml:space="preserve">O conferente errou, como já apontara r1-trib-026. A Econet (18/07/2025) confirma 0,0082% mais 0,38% para PJ após a decisão do STF, que restabeleceu o decreto só em parte.</t>
  </si>
  <si>
    <t xml:space="preserve">r2b-fina-011</t>
  </si>
  <si>
    <t xml:space="preserve">Escrever '(Lei 13.999/2020, alterada pela Lei 14.161/2021)'. Leis 15.356/2026, 15.503/2026 e MP 1.382/2026 só mexeram no FGO.</t>
  </si>
  <si>
    <t xml:space="preserve">r2b-fina-012</t>
  </si>
  <si>
    <t xml:space="preserve">A L3898 já está certa. Corrigir a L3897 e o Cap. 6 (L4313). O texto atualizado da Câmara vai até a Lei 15.503/2026, que não mudou prazo nem carência.</t>
  </si>
  <si>
    <t xml:space="preserve">r2b-fina-013</t>
  </si>
  <si>
    <t xml:space="preserve">Quem não pediu no prazo deve encerrar a atividade. A Res. BCB 495/2025 endureceu requisitos. Reescrever sem 'tetos de volume'. Objeto da Res. 81 não conferido.</t>
  </si>
  <si>
    <t xml:space="preserve">r2b-caso-037</t>
  </si>
  <si>
    <t xml:space="preserve">Sem busca externa. Mostrar a conta (taxa da dívida contra custo do equity) ou trocar o critério por garantia pessoal que o fundador não pode dar, como sugere o revisor.</t>
  </si>
  <si>
    <t xml:space="preserve">r2b-fina-040</t>
  </si>
  <si>
    <t xml:space="preserve">a55 reaproveitada da base (r1-fina-030). Stone Capital e Cora não conferidas. Citar só quem cobra percentual da receita, como pede o revisor.</t>
  </si>
  <si>
    <t xml:space="preserve">r2b-caso-015</t>
  </si>
  <si>
    <t xml:space="preserve">Lei 3.207 reaproveitada da base (r1-trib-010 e r1-trib-041). A L4224 cita o art. 3º da Lei 3.207 para o cash-in. Conferir, pois o texto de planalto não abriu nesta sessão.</t>
  </si>
  <si>
    <t xml:space="preserve">r2b-trib-002</t>
  </si>
  <si>
    <t xml:space="preserve">O art. 5º da Lei 3.207, citado pelo revisor, não foi aberto aqui. Citar o art. 466, § 1º, da CLT já resolve. Manter a ressalva do art. 468 e do advogado trabalhista.</t>
  </si>
  <si>
    <t xml:space="preserve">r2b-trib-042</t>
  </si>
  <si>
    <t xml:space="preserve">O revisor está certo e a l. 4461 já diz isso. Abaixo de R$ 200 a informação vai agregada. O piso segue em material bancário de junho de 2026.</t>
  </si>
  <si>
    <t xml:space="preserve">r2b-fina-014</t>
  </si>
  <si>
    <t xml:space="preserve">Selic pela série 432 do BCB (base). Trocar '48 meses com carência de 11' por '72 meses com carência de até 12' e datar o exemplo em outubro de 2026.</t>
  </si>
  <si>
    <t xml:space="preserve">r2b-trib-023</t>
  </si>
  <si>
    <t xml:space="preserve">Trocar 'acima de dez milhões de reais' por 'em geral acima de R$ 20 milhões'. A conclusão para early stage não muda.</t>
  </si>
  <si>
    <t xml:space="preserve">r2b-fina-015</t>
  </si>
  <si>
    <t xml:space="preserve">Reaproveitado da base (r1-fina-021). As siglas TFC-TR e TFBTR existem, não cortar. Tirar 'Não tem valor máximo'. Mínimo de R$ 50 mil não conferido.</t>
  </si>
  <si>
    <t xml:space="preserve">r2b-caso-038</t>
  </si>
  <si>
    <t xml:space="preserve">Fonte secundária com o texto dos arts. 827 e 828. Que o contrato bancário traga a renúncia não foi conferido. Acrescentar a ressalva do art. 828 e cortar a repetição da L4432.</t>
  </si>
  <si>
    <t xml:space="preserve">r2b-fina-016</t>
  </si>
  <si>
    <t xml:space="preserve">Fonte é banco emissor. O limite aprovado varia por banco. Trocar 'BNDES Cartão' e 'até um milhão' e não restringir a MPEs, porque médias empresas também têm acesso.</t>
  </si>
  <si>
    <t xml:space="preserve">r2b-fina-017</t>
  </si>
  <si>
    <t xml:space="preserve">Não achei norma geral vigente do CMN contra venda casada para PJ. O PL 2.481/2025 cita só o CDC e a Res. CMN 4.883/2020, do crédito rural. Citar a norma com número ou cortar.</t>
  </si>
  <si>
    <t xml:space="preserve">r2b-fina-041</t>
  </si>
  <si>
    <t xml:space="preserve">A mistura de datas-base (2025 aqui e outubro de 2026 na L4350) procede. Trocar 'em 2025' por 'em 2026' com esses números. Fonte é portal de notícias que cita o painel do Open Finance.</t>
  </si>
  <si>
    <t xml:space="preserve">r2b-fina-018</t>
  </si>
  <si>
    <t xml:space="preserve">Matéria de 17/11/2021. BizCapital, valores, prazos e taxas não conferidos. Descrever categorias e datar os nomes, como sugere o revisor.</t>
  </si>
  <si>
    <t xml:space="preserve">r2b-fina-042</t>
  </si>
  <si>
    <t xml:space="preserve">Comunicado da FIERGS de 2018, sem conferência de mudança até 2026. A ressalva do revisor procede, mas falar em IC e IEP, não em 'índice de nacionalização'.</t>
  </si>
  <si>
    <t xml:space="preserve">r2b-caso-016</t>
  </si>
  <si>
    <t xml:space="preserve">O revisor errou: os US$ 50 mil são faixa da Limitada (Portaria Coana 72/2020, art. 2º). Na Expressa, acrescentar subsidiárias integrais e sociedades de economia mista.</t>
  </si>
  <si>
    <t xml:space="preserve">r2b-trib-011</t>
  </si>
  <si>
    <t xml:space="preserve">O revisor está certo. A célula do IPI diz que vira custo no Presumido e o rótulo o trata como crédito. Unificar. Os R$ 21 mil de ICMS com TTD podem não ser todo crédito.</t>
  </si>
  <si>
    <t xml:space="preserve">r2b-trib-012</t>
  </si>
  <si>
    <t xml:space="preserve">Reaproveitado da base (r1-trib-028, r2v10-trib-026). Benefícios de ICMS encolhem de 2029 a 2032 e acabam em 2033. A redação do revisor (encomenda ou filial) serve.</t>
  </si>
  <si>
    <t xml:space="preserve">r2b-trib-043</t>
  </si>
  <si>
    <t xml:space="preserve">Trocar por 'garantia para liberar as contas bloqueadas' ou 'honorários para contestar o bloqueio cautelar', como sugere o revisor.</t>
  </si>
  <si>
    <t xml:space="preserve">r2b-fina-004</t>
  </si>
  <si>
    <t xml:space="preserve">Separar a linha em morte ou invalidez (transferir) e saída (mitigar), como sugere o revisor. Corrigir também o registro de riscos da L5218.</t>
  </si>
  <si>
    <t xml:space="preserve">r2f-nova-016</t>
  </si>
  <si>
    <t xml:space="preserve">Afirmação nova que a v5.2 introduziu ao corrigir um achado antigo: O prêmio do seguro-garantia em contratos públicos fica tipicamente entre 0,5% e 3% ao ano sobre a importância garantida (Vol. 5, l. 5117). | Nota do conferente: Os três erros saíram: garantia a critério do edital, escolha entre caução, seguro-garantia, fiança e título de capitalização, e 5% (até 10%) como teto da garantia, não do prêmio. Dado novo a conferir: prêmio de 0,5% a 3% ao ano.</t>
  </si>
  <si>
    <t xml:space="preserve">Não há taxa oficial, e a seguradora Allianz Trade cita custo aproximado de 1% a 4% do valor garantido, conforme risco, prazo e crédito do tomador. A parte legal confere: garantia a critério da Administração e prevista no edital, à escolha do contratado, em regra até 5% (até 10% com justificativa).</t>
  </si>
  <si>
    <t xml:space="preserve">https://www.allianz-trade.com/pt_BR/publicacoes-economicas/insights/seguro-garantia-para-licitacoes.html | https://licitacoesecontratos.tcu.gov.br/5-11-2-garantias-2/</t>
  </si>
  <si>
    <t xml:space="preserve">Faixa de 0,5% a 3% ao ano sem fonte. Trocar por 'em geral de 1% a 4% do valor garantido, conforme o risco' ou só 'pequena fração'. Parte legal reaproveitada de r1-fina-026.</t>
  </si>
  <si>
    <t xml:space="preserve">r2b-fina-043</t>
  </si>
  <si>
    <t xml:space="preserve">Condições gerais de D&amp;O da Tokio Marine (cláusula 12). E&amp;O e Cyber não conferidos. Usar a redação do revisor e cortar a definição repetida da L5136.</t>
  </si>
  <si>
    <t xml:space="preserve">r2b-fina-001</t>
  </si>
  <si>
    <t xml:space="preserve">Revogação e vigência no FAQ do Sindseg-SC. Art. 44 reaproveitado da base (r1-fina-027, Planalto). Citar igual à L5144.</t>
  </si>
  <si>
    <t xml:space="preserve">r2b-caso-039</t>
  </si>
  <si>
    <t xml:space="preserve">A busca por 'Brex data room' só trouxe notícias das rodadas da própria Brex. Trocar por Papermark, Digify ou Visible, que não foram conferidos, ou cortar.</t>
  </si>
  <si>
    <t xml:space="preserve">r2b-caso-017</t>
  </si>
  <si>
    <t xml:space="preserve">Trocar por gestora com histórico local (Canary, Astella ou Atlântico, por exemplo). Essas alternativas e as demais gestoras da frase não foram conferidas nesta rodada.</t>
  </si>
  <si>
    <t xml:space="preserve">r2b-caso-040</t>
  </si>
  <si>
    <t xml:space="preserve">O ano exato da série (2005, segundo o revisor) não foi aberto. Venture Deals, com Jason Mendelson, saiu em 2011. Trocar 'blog da Foundry Group' por 'blog Feld Thoughts (feld.com)'.</t>
  </si>
  <si>
    <t xml:space="preserve">r2b-caso-041</t>
  </si>
  <si>
    <t xml:space="preserve">Baliza reaproveitada da base (r1-caso-016). Faixas de rodadas privadas de 2026 não foram conferidas. Datar como referência de 2025 nas linhas 6050, 6077, 6079, 6107, 6110, 6121, 6125, 6138 e 6314.</t>
  </si>
  <si>
    <t xml:space="preserve">r2b-caso-018</t>
  </si>
  <si>
    <t xml:space="preserve">O fato relevante não traz múltiplo. A conta é nossa. Cortar a frase antiga e manter só a versão do fato relevante. Usar a RD num papel só, o de prêmio estratégico (L6209).</t>
  </si>
  <si>
    <t xml:space="preserve">r2b-fina-005</t>
  </si>
  <si>
    <t xml:space="preserve">A L6234 já usa TIR de VC de 30% a 50%. Alinhar a L6148 com ela e reservar 15% a 25% para empresa madura. Selic pela série 432 do BCB (base).</t>
  </si>
  <si>
    <t xml:space="preserve">r2b-trib-013</t>
  </si>
  <si>
    <t xml:space="preserve">O próprio parágrafo fala em empresa em crescimento, e o EBITDA sobe de R$ 20 para 85 milhões. Trocar 'Empresa madura' (l. 6159) por 'Empresa em crescimento'.</t>
  </si>
  <si>
    <t xml:space="preserve">r2b-caso-042</t>
  </si>
  <si>
    <t xml:space="preserve">A conta do revisor confere. Texto sugerido: TIR típica de VC early-stage de 30% a 50% ao ano (o capital dobra a cada 21 a 32 meses).</t>
  </si>
  <si>
    <t xml:space="preserve">r2b-fina-019</t>
  </si>
  <si>
    <t xml:space="preserve">Checagem interna, sem busca. Cortar de 'Protótipo, R$ 0 a R$ 500 mil' até 'em pré-receita.'. Fonte do método original e da adaptação por anjos não conferida.</t>
  </si>
  <si>
    <t xml:space="preserve">r2b-caso-043</t>
  </si>
  <si>
    <t xml:space="preserve">Cortar 'após disputa com a Locaweb' e trocar R$ 6,7 por R$ 6,8 bilhões. A Stone vendeu a Linx à TOTVS por R$ 3,41 bilhões, com conclusão em 27/2/2026 (base, r2v9-caso-015).</t>
  </si>
  <si>
    <t xml:space="preserve">r2b-fina-020</t>
  </si>
  <si>
    <t xml:space="preserve">Escrever 'na Microsiga (depois TOTVS), em 1999, e na CI&amp;T, em 2019'. O fechamento de capital da Arco por General Atlantic e Dragoneer não foi conferido.</t>
  </si>
  <si>
    <t xml:space="preserve">r2b-fina-021</t>
  </si>
  <si>
    <t xml:space="preserve">Reaproveitado da base. A sugestão do revisor resolve a redação. A TIR de VC de 30% a 50% também precisa entrar na L6148 (ver r2b-fina-005).</t>
  </si>
  <si>
    <t xml:space="preserve">r2b-trib-044</t>
  </si>
  <si>
    <t xml:space="preserve">Reaproveitado da base (r2v9-trib-008, r2v9-trib-004). Custo do flip e ganho na troca de ações não conferidos. Ressalva do revisor serve, com remissão ao Vol. 9, Cap. 5.</t>
  </si>
  <si>
    <t xml:space="preserve">r2b-fina-022</t>
  </si>
  <si>
    <t xml:space="preserve">'Stream Capital' e 'Vinci Advisory' não foram conferidas. Melhor descrever o tipo de assessor ou citar casas com mandatos de M&amp;A conferidos.</t>
  </si>
  <si>
    <t xml:space="preserve">r2b-trib-003</t>
  </si>
  <si>
    <t xml:space="preserve">Reaproveitado da base (r1-trib-026). O revisor errou. Manter o número em 6526, 6531 e 6594. A regra do mutuante PJ vem do Decreto 6.306/2007, art. 5º, III, mais que da Lei 9.779.</t>
  </si>
  <si>
    <t xml:space="preserve">r2b-caso-044</t>
  </si>
  <si>
    <t xml:space="preserve">A ordem de cálculo só pesa quando se misturam SAFEs pre-money e post-money (exemplo 2 do guia). Trocar a sequência por 'todos convertem no mesmo fechamento'.</t>
  </si>
  <si>
    <t xml:space="preserve">r2b-caso-045</t>
  </si>
  <si>
    <t xml:space="preserve">Não confirmei se a marca Capshare ainda opera. Carta e Pulley não foram conferidos. Para Ltda com mútuo em reais, citar a planilha de cap table fully diluted como padrão.</t>
  </si>
  <si>
    <t xml:space="preserve">r2b-trib-014</t>
  </si>
  <si>
    <t xml:space="preserve">Reaproveitado da base (r1-trib-020, r1-trib-036). R$ 3 milhões exigiriam uns R$ 15 milhões de P&amp;D e lucro alto. A troca por subvenção ou crédito da Finep, do revisor, serve.</t>
  </si>
  <si>
    <t xml:space="preserve">r2b-fina-023</t>
  </si>
  <si>
    <t xml:space="preserve">Matéria de 8/6/2022, rechecar quem segue ativo em 2026. O perfil de Kamaroopin, Monkey e Siclo não foi conferido. Unificar com a lista do Cap. 13.</t>
  </si>
  <si>
    <t xml:space="preserve">r2b-caso-019</t>
  </si>
  <si>
    <t xml:space="preserve">InovAtiva sem dinheiro vem da base (r1-fina-031), sem fonte própria nesta rodada. Tirar os dois da lista de não reembolsáveis ou citar o Start-Up Brasil só com edital vigente.</t>
  </si>
  <si>
    <t xml:space="preserve">r2b-trib-045</t>
  </si>
  <si>
    <t xml:space="preserve">Reaproveitado da base (r1-trib-020). Trocar 'dedução do Imposto de Renda' por 'exclusão da base do IRPJ e da CSLL'. O retorno de 15% a 30% do gasto é coerente com a conta.</t>
  </si>
  <si>
    <t xml:space="preserve">r2b-caso-006</t>
  </si>
  <si>
    <t xml:space="preserve">Quitar 1,38x em 24 meses exige uns R$ 230 mil por mês. Ajustar percentual, principal ou prazo, ou dizer que só cerca de um quarto do saldo caiu no primeiro ano.</t>
  </si>
  <si>
    <t xml:space="preserve">r2b-fina-044</t>
  </si>
  <si>
    <t xml:space="preserve">O revisor errou sobre a BVD. WTI, Columbia Lake, Hercules, TriplePoint e Vector não aparecem como ativos no Brasil. Matéria de 2022, anterior à quebra do SVB em 2023.</t>
  </si>
  <si>
    <t xml:space="preserve">r2b-fina-024</t>
  </si>
  <si>
    <t xml:space="preserve">a55 e Clearco também na base (r1-fina-030). Stone Capital, Linker, Cora, Trigg, Capchase e Founderpath não conferidos. Unificar com a lista da L6686.</t>
  </si>
  <si>
    <t xml:space="preserve">r2f-nova-017</t>
  </si>
  <si>
    <t xml:space="preserve">Afirmação nova que a v5.2 introduziu ao corrigir um achado antigo: A B4, bolsa de ação climática, captou R$ 5 milhões na plataforma CapTable em 2023, sob a Resolução CVM 88 (Vol. 5, l. 7044). | Nota do conferente: A Ambipar saiu, entrou um caso com plataforma, valor e ano, e o fan token foi separado. Grupo Trigo, Liv Up e clubes (l. 7046 a 7050) continuam sem captação conhecida. Erro novo: remete a tokenização ao 'Capítulo 20', que hoje faz parte do próprio Ca</t>
  </si>
  <si>
    <t xml:space="preserve">A B4 existe como Bolsa de Ação Climática, plataforma de créditos de carbono do CEO Odair Rodrigues, com mais de R$ 12 bilhões em ativos sob custódia no 1º semestre de 2026. Não achei registro de captação de R$ 5 milhões na CapTable em 2023.</t>
  </si>
  <si>
    <t xml:space="preserve">https://timesbrasil.com.br/investimentos/exclusivo-bolsa-de-acao-climatica-supera-r-12-bi-em-ativos-e-mira-credito-de-carbono-azul/</t>
  </si>
  <si>
    <t xml:space="preserve">Sem fonte para a rodada, trocar por caso documentado na CapTable ou tirar. Remissão ao 'Capítulo 20' segue velha, apontada pelo conferente.</t>
  </si>
  <si>
    <t xml:space="preserve">r2b-fina-006</t>
  </si>
  <si>
    <t xml:space="preserve">Santos e Flamengo não conferidos. Grupo Trigo (7046) e B4 (7044) seguem sem fonte. A base achou a Série D da Liv Up com fundos (2022), não crowdfunding.</t>
  </si>
  <si>
    <t xml:space="preserve">r2b-fina-025</t>
  </si>
  <si>
    <t xml:space="preserve">A base (Mattos Filho) diz que quem já operava tinha 270 dias para pedir autorização, prazo perto de 30/10/2026. Corrigir também a pergunta da L7079.</t>
  </si>
  <si>
    <t xml:space="preserve">r2f-nova-019</t>
  </si>
  <si>
    <t xml:space="preserve">Afirmação nova que a v5.2 introduziu ao corrigir um achado antigo: A IN RFB 2.291/2025 atualizou a IN 1.888/2019 e elevou de R$ 30 mil para R$ 35 mil mensais o limite da obrigação de informar operações com criptoativos (Vol. 5, l. 7071). | Nota do conferente: A isenção agora depende do total vendido no mês, até R$ 35 mil, e token que é valor mobiliário segue o papel. A l. 7071 ficou igual: diz que a IN RFB 2.291/2025 elevou o limite de declaração de R$ 30 mil para R$ 35 mil, ponto que a revisão apontou co</t>
  </si>
  <si>
    <t xml:space="preserve">A IN RFB 2.291, de 14/11/2025, criou a DeCripto, no padrão CARF da OCDE, e subiu de R$ 30 mil para R$ 35 mil mensais o limite da obrigação de informar operações com criptoativos. Vale desde janeiro de 2026, com envio mensal desde julho de 2026.</t>
  </si>
  <si>
    <t xml:space="preserve">Em out/2026 o reporte é a DeCripto, não mais o Coleta Nacional da IN 1.888. Na l. 7124, a declaração anual de IRPF não vem da IN 1.888.</t>
  </si>
  <si>
    <t xml:space="preserve">r2b-fina-026</t>
  </si>
  <si>
    <t xml:space="preserve">A CVM propôs trocar a 88 (teto de R$ 25 milhões), com consulta encerrada em 23/1/2026 (ConJur, 4/2/2026). Não achei norma nova aprovada. Conferir antes de imprimir.</t>
  </si>
  <si>
    <t xml:space="preserve">r2b-trib-024</t>
  </si>
  <si>
    <t xml:space="preserve">Pagar sobre o recebido funciona em venda parcelada, como assinatura mensal. A ressalva do revisor serve. O alerta de vínculo do PJ já está na mesma frase.</t>
  </si>
  <si>
    <t xml:space="preserve">r2b-fina-027</t>
  </si>
  <si>
    <t xml:space="preserve">O erro está no Vol. 4 (L350): trocar 'cerca de US$ 9,9 bilhões' por 'quase US$ 9 bilhões'. Investidores pré-IPO não conferidos. Partir a frase longa.</t>
  </si>
  <si>
    <t xml:space="preserve">r2b-juri-014</t>
  </si>
  <si>
    <t xml:space="preserve">O art. 52 não mudou com a Lei 15.352/2026, que renomeou a ANPD para Agência Nacional de Proteção de Dados. A redação do revisor serve.</t>
  </si>
  <si>
    <t xml:space="preserve">r2b-fina-045</t>
  </si>
  <si>
    <t xml:space="preserve">Os US$ 4,3 bilhões são cálculo pela proporção dos preços, a CNN não dá esse valor. A redação do revisor serve, com 'cerca de US$ 4 bilhões'.</t>
  </si>
  <si>
    <t xml:space="preserve">r2b-fina-028</t>
  </si>
  <si>
    <t xml:space="preserve">Reaproveitado da base (r1-juri-041, status de 21/10/2026). Sem tese fixada, o efeito prático segue aberto. Remeter ao Vol. 8 e conferir antes de imprimir.</t>
  </si>
  <si>
    <t xml:space="preserve">r2b-fina-029</t>
  </si>
  <si>
    <t xml:space="preserve">Reaproveitado da base (r1-fina-034). O revisor errou: a General Atlantic investiu antes da TCV. Dá para datar a Série C (abril de 2021).</t>
  </si>
  <si>
    <t xml:space="preserve">r2b-fina-002</t>
  </si>
  <si>
    <t xml:space="preserve">Edição antiga em português: 'Administração de alta produtividade' (Record). 'Administração de Alta Performance' não existe. A frase do revisor sobre os três livros serve.</t>
  </si>
  <si>
    <t xml:space="preserve">r2f-nova-036</t>
  </si>
  <si>
    <t xml:space="preserve">Afirmação nova que a v5.2 introduziu ao corrigir um achado antigo: Hotmart captou com General Atlantic, GIC e TCV | Nota do conferente: O Vol. 1 (l. 4589) também passou a falar em múltiplas rodadas.</t>
  </si>
  <si>
    <t xml:space="preserve">A Hotmart captou venture capital. Na Série C de US$ 130 milhões, anunciada em março de 2021 e liderada pela TCV com Alkeon, General Atlantic, GIC, Accomplice e Koolen &amp; Partners já eram acionistas.</t>
  </si>
  <si>
    <t xml:space="preserve">https://dutchnews.nl/businesswire/hotmart-company-raises-us130-million-in-investment-round-led-by-tcv/ | https://www.suno.com.br/noticias/hotmart-unicornio-brasileiro-aporte-735-mi/amp/</t>
  </si>
  <si>
    <t xml:space="preserve">Investidores reaproveitados de r1-fina-034. 'Múltiplas rodadas' no Vol. 1 (l. 4589) está de acordo.</t>
  </si>
  <si>
    <t xml:space="preserve">r2f-nova-028</t>
  </si>
  <si>
    <t xml:space="preserve">Afirmação nova que a v5.2 introduziu ao corrigir um achado antigo: A Hotmart cresceu por anos com geração de caixa própria (bootstrapping) antes de captar rodadas com fundos como General Atlantic, GIC e TCV. | Nota do conferente: O erro saiu: o texto admite rodadas com General Atlantic, GIC e TCV. O parêntese segue sem relação com a frase sobre função de growth madura. A tese de anos com caixa próprio antes de captar é nova e se repete no caso Hotmart da Fase 16 (1323).</t>
  </si>
  <si>
    <t xml:space="preserve">Não achei fonte sobre quando a Hotmart recebeu o primeiro aporte nem sobre anos de crescimento só com caixa próprio. O confirmado é a Série C de US$ 130 milhões (R$ 735 milhões) de março de 2021, liderada pela TCV com Alkeon, quando General Atlantic, GIC, Accomplice e Koolen &amp; Partners já eram sócios.</t>
  </si>
  <si>
    <t xml:space="preserve">https://www.suno.com.br/noticias/hotmart-unicornio-brasileiro-aporte-735-mi/amp/ | https://dutchnews.nl/businesswire/hotmart-company-raises-us130-million-in-investment-round-led-by-tcv/</t>
  </si>
  <si>
    <t xml:space="preserve">Tirar 'cresceu por anos com geração de caixa própria' aqui e na Fase 16 (Vol. 6 l. 1323) ou achar fonte da primeira rodada. O parêntese segue sem ligação com growth.</t>
  </si>
  <si>
    <t xml:space="preserve">r2b-caso-020</t>
  </si>
  <si>
    <t xml:space="preserve">Fonte é a MEDDICC, empresa que vende o método. Trocar 'desenvolvido na PTC' por 'derivado do MEDDIC, criado na PTC em 1996' e cortar Salesforce e Gong sem fonte.</t>
  </si>
  <si>
    <t xml:space="preserve">r2b-fina-007</t>
  </si>
  <si>
    <t xml:space="preserve">Reaproveitado da base (r1-fina-035). O título com 'edital' contradiz a L3358. A base anota que o art. 14 não cita termo de referência, citado na L3358.</t>
  </si>
  <si>
    <t xml:space="preserve">r2b-juri-007</t>
  </si>
  <si>
    <t xml:space="preserve">Art. 14 reaproveitado da base (r1-fina-035). O art. 44 da Lei 13.303 foi aberto no Planalto. O alerta do crime do art. 337-F do CP e o uso de canais formais seguem válidos.</t>
  </si>
  <si>
    <t xml:space="preserve">r2b-caso-021</t>
  </si>
  <si>
    <t xml:space="preserve">Fonte secundária, de 23/03/2026, com preços em dólar. Dar uma faixa só, datada e com plano, e separar o Pipedrive dos CRMs nacionais, cujos preços não foram conferidos.</t>
  </si>
  <si>
    <t xml:space="preserve">r2b-fina-030</t>
  </si>
  <si>
    <t xml:space="preserve">O estudo de 2007 só foi visto em compilação secundária (ainora.lt). A redação do revisor serve, com a HBR de 2011 citada à parte.</t>
  </si>
  <si>
    <t xml:space="preserve">r2b-trib-004</t>
  </si>
  <si>
    <t xml:space="preserve">Base r1-trib-010 (TST, Ag-AIRR-12536-11.2017.5.15.0097). Clawback só em contrato entre empresas. Gatilho de ativação para CLT pede parecer. Ajustar também a abertura (3551).</t>
  </si>
  <si>
    <t xml:space="preserve">r2b-trib-025</t>
  </si>
  <si>
    <t xml:space="preserve">A frase está certa. Vale acrescentar o alerta do revisor contra usar o PJ para contornar a regra do estorno.</t>
  </si>
  <si>
    <t xml:space="preserve">r2b-trib-015</t>
  </si>
  <si>
    <t xml:space="preserve">O checklist (3910) pede revisão anual. Alinhar o Ritual a ele, com o jurídico trabalhista. O art. 468, citado certo no Espelho, não foi aberto aqui.</t>
  </si>
  <si>
    <t xml:space="preserve">r2b-fina-031</t>
  </si>
  <si>
    <t xml:space="preserve">Fonte é guia de empresa de contratos (maio de 2026). A tese do revisor sobre contrato preliminar (CC, arts. 462 e 463) não foi conferida. Trocar 'já tem força' por 'costuma ter'.</t>
  </si>
  <si>
    <t xml:space="preserve">r2b-fina-032</t>
  </si>
  <si>
    <t xml:space="preserve">A empresa hoje assina 'Porto'. boostLAB (BTG) e Pulse (Raízen) existiam na base, sem status de 2026 conferido. Datar a tabela e cortar 'algumas aquisições documentadas'.</t>
  </si>
  <si>
    <t xml:space="preserve">r2b-fina-033</t>
  </si>
  <si>
    <t xml:space="preserve">Série 25438 do BC é média de todas as empresas. Startup pequena tende a pagar mais. Vale avisar e pedir a conta com a taxa do próprio banco. Selic pela base (série 432).</t>
  </si>
  <si>
    <t xml:space="preserve">r2b-caso-022</t>
  </si>
  <si>
    <t xml:space="preserve">As contagens do ranking já conferem com a base (r1-juri-035, istoedinheiro.com.br). Os R$ 273 bilhões são do ano-base 2024. Usar o ano-base 2025 aqui e na L4785.</t>
  </si>
  <si>
    <t xml:space="preserve">r2b-juri-008</t>
  </si>
  <si>
    <t xml:space="preserve">Regulamento datado de 20/1/2025, item 3.1. Trocar '5àsec Express' por rede que conste do ranking de microfranquias da ABF. Maria Brasileira não conferida.</t>
  </si>
  <si>
    <t xml:space="preserve">r2b-caso-023</t>
  </si>
  <si>
    <t xml:space="preserve">Fonte da Crossbeam é diretório (komo.ai). Impartner e PartnerStack não conferidos. Separar PRM (Impartner, PartnerStack, Allbound) de mapeamento de contas (Crossbeam).</t>
  </si>
  <si>
    <t xml:space="preserve">r2b-juri-001</t>
  </si>
  <si>
    <t xml:space="preserve">O revisor erra em parte: a Lei 14.596 revogou desde 2024 o art. 50 da Lei 8.383, que ligava a dedução à averbação. A averbação não é condição de validade entre as partes.</t>
  </si>
  <si>
    <t xml:space="preserve">r2b-caso-024</t>
  </si>
  <si>
    <t xml:space="preserve">Página atualizada em 22/09/2025. O caso é ficcional, então o número pode mudar: mostrar abandono bem acima da média ou usar a desconfiança no pagamento como sinal da marca.</t>
  </si>
  <si>
    <t xml:space="preserve">r2b-fina-034</t>
  </si>
  <si>
    <t xml:space="preserve">Comunicado de 23/5/2024. Escrever 'após fusões como a de BCW com Hill &amp; Knowlton (Burson) e a da Ideal com a Axicom'. Independência da Edelman não conferida.</t>
  </si>
  <si>
    <t xml:space="preserve">r2f-nova-004</t>
  </si>
  <si>
    <t xml:space="preserve">Afirmação nova que a v5.2 introduziu ao corrigir um achado antigo: Os acionistas de referência da Americanas (Lemann, Telles e Sicupira) divulgaram apenas uma nota pública, em 22/01/2023, e mantiveram silêncio por meses (6:5159). | Nota do conferente: Agora fala em acionistas de referência e em trio fundador da 3G, não da varejista de 1929. Cita a nota de 22/01/2023 e os R$ 20 bilhões iniciais. A fraude acima de R$ 25 bilhões bate com 9:5453. Pede checagem só a ideia de que houve apenas uma nota.</t>
  </si>
  <si>
    <t xml:space="preserve">A nota do trio de 22/01/2023 está confirmada, mas não achei registro que prove ou negue outras notas em 2023. Em 25/06/2026 a PF fez a 2ª fase da Operação Disclosure contra Sicupira e Paulo Lemann, estimou fraude de R$ 54 bilhões e a LTS, holding do trio, soltou nota.</t>
  </si>
  <si>
    <t xml:space="preserve">https://www.poder360.com.br/economia/trio-da-americanas-diz-que-desconhecia-inconsistencias-contabeis/ | https://www.jornalopcao.com.br/policia/pf-bloqueia-r-54-bilhoes-e-mira-acionistas-da-americanas-na-operacao-disclosure-840411/ | https://www.tribunadosertao.com.br/financas/2026/06/25/928425-acionistas-da-americanas-dizem-ter-sido-surpreendidos-por-operacao-da-pf</t>
  </si>
  <si>
    <t xml:space="preserve">Nota de 2023 reaproveitada (r1-caso-033). Tirar 'apenas uma nota'. A perícia citada pela PF fala em mais de R$ 25 bi de lucros fictícios, o que bate com o livro.</t>
  </si>
  <si>
    <t xml:space="preserve">r2b-caso-007</t>
  </si>
  <si>
    <t xml:space="preserve">Base (r1-juri-010): Loggi de Mendez e Debert confirmada, Aisenberg e Vergueiro sem registro. Cortar os dois. Nardon também cofundou o G4. Origem de Furio e Mendez não conferida.</t>
  </si>
  <si>
    <t xml:space="preserve">r2b-juri-009</t>
  </si>
  <si>
    <t xml:space="preserve">O ensaio diz que a plateia 'incluía muitos' dos fundadores mais bem-sucedidos, não que era composta deles, e não fala em reação unânime. A duração da fala (l. 5289) não está no ensaio.</t>
  </si>
  <si>
    <t xml:space="preserve">r2b-trib-026</t>
  </si>
  <si>
    <t xml:space="preserve">O episódio parece ser a gravação da própria palestra no evento da YC. Tirar as aspas da síntese, como sugere o revisor. A frase de Jony Ive (l. 5291) não foi conferida.</t>
  </si>
  <si>
    <t xml:space="preserve">r2b-trib-027</t>
  </si>
  <si>
    <t xml:space="preserve">A ressalva do revisor serve. Carro da empresa indispensável ao trabalho é outro caso (Súmula 367 do TST, não aberta aqui). Validar com contador.</t>
  </si>
  <si>
    <t xml:space="preserve">r2b-juri-010</t>
  </si>
  <si>
    <t xml:space="preserve">O revisor erra: a CGIL não voltou ao MTE. A página do serviço, atualizada em 27/7/2026, aponta o MJSP. A CGIL executa a política fixada pelo Conselho Nacional de Imigração (CNIg).</t>
  </si>
  <si>
    <t xml:space="preserve">r2b-caso-025</t>
  </si>
  <si>
    <t xml:space="preserve">A busca por 'Wellhub People' só trouxe vagas da própria Wellhub. Wellhub como ex-Gympass vem da base (r1-fina-001). Qulture.Rocks e Feedz, sugeridos pelo revisor, não foram conferidos.</t>
  </si>
  <si>
    <t xml:space="preserve">r2b-caso-026</t>
  </si>
  <si>
    <t xml:space="preserve">Artigo de Buckingham e Goodall na HBR de abril de 2015. A Adobe não aparece nele e não foi conferida. A L6020 se inspira nessas perguntas, então tirar a Deloitte do grupo sem rating.</t>
  </si>
  <si>
    <t xml:space="preserve">r2f-nova-005</t>
  </si>
  <si>
    <t xml:space="preserve">Afirmação nova que a v5.2 introduziu ao corrigir um achado antigo: Art. 461, § 6º, da CLT prevê multa específica em casos de discriminação por sexo, raça ou etnia (6:6616). Após a Lei 14.611/2023 a multa de 10 vezes o novo salário parece estar no § 7º, e o § 6º trata de danos morais. | Nota do conferente: A cena agora aponta a equiparação do art. 461 e o capítulo ganhou o parágrafo sugerido (6616): requisitos de 4 e 2 anos, passivo com reflexos e plano de cargos como blindagem pelo § 2º, independentemente de gênero. Só a multa citada como § 6º pede ch</t>
  </si>
  <si>
    <t xml:space="preserve">Desde a Lei 14.611/2023, o § 6º do art. 461 da CLT garante indenização por danos morais em discriminação por sexo, raça, etnia, origem ou idade. A multa está no § 7º: 10 vezes o novo salário devido, em dobro na reincidência.</t>
  </si>
  <si>
    <t xml:space="preserve">https://www.planalto.gov.br/ccivil_03/_ato2023-2026/2023/lei/l14611.htm</t>
  </si>
  <si>
    <t xml:space="preserve">Na l. 6616 trocar 'multa (§ 6º)' por 'multa de 10 vezes o novo salário (§ 7º) e danos morais (§ 6º)'. Na cena da l. 6131, 'mesma localidade' virou 'mesmo estabelecimento' em 2017.</t>
  </si>
  <si>
    <t xml:space="preserve">r2b-caso-027</t>
  </si>
  <si>
    <t xml:space="preserve">Conferida a 15ª edição (2020/2021). A busca não achou pesquisa salarial da ABTD. Cortar o item ou trocar por fonte salarial real, como as guias da Robert Half e da Michael Page já citadas.</t>
  </si>
  <si>
    <t xml:space="preserve">r2b-caso-001</t>
  </si>
  <si>
    <t xml:space="preserve">Escrever 'Aon (pesquisas Radford)' e listar a Willis Towers Watson à parte. A troca de nome para WTW não foi conferida em fonte nesta rodada.</t>
  </si>
  <si>
    <t xml:space="preserve">r2b-caso-028</t>
  </si>
  <si>
    <t xml:space="preserve">Reaproveitado da base (r1-caso-035). A primeira metade da frase está certa. Corrigir só o parêntese, com a redação sugerida pelo revisor.</t>
  </si>
  <si>
    <t xml:space="preserve">r2b-caso-002</t>
  </si>
  <si>
    <t xml:space="preserve">Os valores errados (1.360,35, 2.347,85, 3.166,58) circulam em sites de contabilidade. A redução da Lei 15.270/2025 vale para a tabela mensal e a página da Receita não a estende à PLR.</t>
  </si>
  <si>
    <t xml:space="preserve">r2b-trib-028</t>
  </si>
  <si>
    <t xml:space="preserve">Datar: 'suspensão nacional de abril de 2025, revista em junho de 2026, mérito pendente'. O alerta sobre PJ com chefe e horário procede (CLT, art. 3º).</t>
  </si>
  <si>
    <t xml:space="preserve">r2b-trib-029</t>
  </si>
  <si>
    <t xml:space="preserve">O problema é editorial: o corpo não tem a seção prometida e o Espelho (6641) cobra o que não ensinou. Escrever a seção com o Decreto 12.712/2025 ou tirar do título.</t>
  </si>
  <si>
    <t xml:space="preserve">r2b-trib-005</t>
  </si>
  <si>
    <t xml:space="preserve">Cortar o requisito 3 (acesso a todos), que é da redação anterior a 2011. O limite mínimo do salário de contribuição é o salário mínimo, não o teto do RGPS.</t>
  </si>
  <si>
    <t xml:space="preserve">r2b-juri-011</t>
  </si>
  <si>
    <t xml:space="preserve">Vigência em 1/1/2027. O Empresa Cidadã passa a somar 15 dias à licença legal (art. 10), ou seja 25 dias em 2027. A LC 229/2026 só liberou a despesa. Trocar o 'confira' pela regra.</t>
  </si>
  <si>
    <t xml:space="preserve">r2b-trib-016</t>
  </si>
  <si>
    <t xml:space="preserve">O revisor está certo. O bloco usa 36,8% sobre o salário puro. O 1,62x da tabela e a heurística de 1,7x (l. 6593) batem com a conta refeita.</t>
  </si>
  <si>
    <t xml:space="preserve">r2b-trib-006</t>
  </si>
  <si>
    <t xml:space="preserve">O § 8º está no art. 2º, não no art. 3º como diz o revisor. A CSRF aplicou a regra no Acórdão 9202-011.866 (fev/2026). PLR sem acordo prévio segue perdendo a isenção inteira.</t>
  </si>
  <si>
    <t xml:space="preserve">r2b-trib-030</t>
  </si>
  <si>
    <t xml:space="preserve">O revisor errou: número e apelido existem. Andamento na Câmara após abril de 2024 não conferido. A Nota deve citar o Tema 1.379 do STJ, julgado em 14/10/2026.</t>
  </si>
  <si>
    <t xml:space="preserve">r2b-trib-031</t>
  </si>
  <si>
    <t xml:space="preserve">O revisor errou sobre o objeto, mas a frase envelheceu há dez dias. Voluntariedade, onerosidade e risco são premissas. Cabe recurso da União. Atualizar 6663 e o Vol. 5, l. 2169.</t>
  </si>
  <si>
    <t xml:space="preserve">r2b-caso-029</t>
  </si>
  <si>
    <t xml:space="preserve">Episódio 370, de 19/12/2008. O artigo de Felps e coautores de 2006 e a menção de Sutton não foram abertos. Tirar o turnover e a frase 'demonstrou' da conta do experimento.</t>
  </si>
  <si>
    <t xml:space="preserve">r2b-juri-013</t>
  </si>
  <si>
    <t xml:space="preserve">O diferencial está em oferecer o plano e ampliar o rol de dependentes (enteados, menores sob guarda), não em aceitar casal do mesmo sexo. A redação do revisor serve.</t>
  </si>
  <si>
    <t xml:space="preserve">r2b-trib-007</t>
  </si>
  <si>
    <t xml:space="preserve">Base r1-juri-041 confirma (autos conclusos ao relator em 18/10/2026). Citar a decisão de junho de 2026 e partir a frase. Alinhar com o Vol. 8, Cap. 6.</t>
  </si>
  <si>
    <t xml:space="preserve">r2b-caso-008</t>
  </si>
  <si>
    <t xml:space="preserve">GitLab reaproveitado da base (r1-caso-039, about.gitlab.com/blog/why-we-pay-local-rates). Post de DHH de 22/12/2017. Stripe não conferida. Tirar GitLab e Stripe do modelo global flat.</t>
  </si>
  <si>
    <t xml:space="preserve">r2b-trib-017</t>
  </si>
  <si>
    <t xml:space="preserve">Base r2v10-trib-019 (SC Cosit 63/2022). Há quem defenda ajuda de custo fixa pelo art. 457, § 2º (Machado Meyer, 2020). Alinhar ao Cap. 11 (l. 6485) e validar com contador.</t>
  </si>
  <si>
    <t xml:space="preserve">r2b-trib-018</t>
  </si>
  <si>
    <t xml:space="preserve">Restringir o descanso remunerado a quem é contratado via EOR ou empregado no exterior, como sugere o revisor. Para PJ no Brasil, preço por entrega e pausas combinadas. Remeter ao Vol. 8, Cap. 6.</t>
  </si>
  <si>
    <t xml:space="preserve">r2b-caso-030</t>
  </si>
  <si>
    <t xml:space="preserve">A data e o livro estão certos. A resposta de McAllister no Quora (2012) não foi aberta. Trocar 'formalizado por Ian McAllister' por 'adotado por volta de 2004 sob Bezos'.</t>
  </si>
  <si>
    <t xml:space="preserve">r2b-trib-032</t>
  </si>
  <si>
    <t xml:space="preserve">Os itens 1 a 7 do livro batem em essência. Reproduzir os dez na ordem original, um por linha, como sugere o revisor.</t>
  </si>
  <si>
    <t xml:space="preserve">r2b-caso-009</t>
  </si>
  <si>
    <t xml:space="preserve">O post do blog do Nubank (building.nu.com) foi bloqueado nesta sessão. Sem fonte, ficar com 'squads multidisciplinares por produto' e cortar tribos, guildas e linguagens.</t>
  </si>
  <si>
    <t xml:space="preserve">r2b-trib-008</t>
  </si>
  <si>
    <t xml:space="preserve">O revisor está certo. Mensagem fora do horário gera risco de hora extra quando exige trabalho. Sobreaviso só com escala de plantão. A redação sugerida serve.</t>
  </si>
  <si>
    <t xml:space="preserve">r2b-trib-019</t>
  </si>
  <si>
    <t xml:space="preserve">O revisor errou ao pôr plano de saúde e VR entre o que a CLT garante. Usar: desconte do valor PJ o que a lei garante (13º, férias com um terço, FGTS, VT) e os benefícios que a empresa dá aos CLT.</t>
  </si>
  <si>
    <t xml:space="preserve">r2b-trib-033</t>
  </si>
  <si>
    <t xml:space="preserve">Base r2v8-032 (CLT, art. 3º). 'Frequentemente reclassificado pelo fisco' não tem fonte. A redação do revisor serve, com subordinação no lugar de exclusividade.</t>
  </si>
  <si>
    <t xml:space="preserve">r2b-caso-031</t>
  </si>
  <si>
    <t xml:space="preserve">Os 55% são tempo medido numa tarefa isolada, não produtividade percebida, e a faixa de 30% a 55% não aparece na fonte. Separar o dado medido do dado de percepção.</t>
  </si>
  <si>
    <t xml:space="preserve">r2b-juri-003</t>
  </si>
  <si>
    <t xml:space="preserve">A tutela da saúde está certa para a clínica. Para glosas com convênio, a base mais firme é o exercício regular de direitos em contrato. A redação do revisor serve.</t>
  </si>
  <si>
    <t xml:space="preserve">r2b-caso-003</t>
  </si>
  <si>
    <t xml:space="preserve">Reaproveita a base (r1-caso-042 e r1-caso-021, fonte developers.openai.com/api/docs/deprecations). Em out/2026 a Anthropic está no Claude 5.5. Refazer também L3543 e L3636.</t>
  </si>
  <si>
    <t xml:space="preserve">r2b-caso-004</t>
  </si>
  <si>
    <t xml:space="preserve">Fonte é o aviso da OpenAI reproduzido no fórum. Anthropic e Google reaproveitados da base (r1-caso-021). O o3 tem saída prevista para dez/2026 em lista não oficial. Mesma lista em L3636.</t>
  </si>
  <si>
    <t xml:space="preserve">r2b-caso-010</t>
  </si>
  <si>
    <t xml:space="preserve">Fonte é provedor de API, a documentação da Meta não foi aberta. Template de utilidade dentro da janela também é grátis desde jul/2025. A redação do revisor serve.</t>
  </si>
  <si>
    <t xml:space="preserve">r2b-fina-035</t>
  </si>
  <si>
    <t xml:space="preserve">Base (r1-trib-012) já indicava o Decreto 13.135 no Planalto. Reescrever a frase truncada com o decreto novo. Artigos lidos em artigo da Migalhas, não no texto oficial.</t>
  </si>
  <si>
    <t xml:space="preserve">r2b-juri-012</t>
  </si>
  <si>
    <t xml:space="preserve">Vale para regulados federais e serviços financeiros digitais (art. 1º). O aviso de automação é leitura do dever de informar do CDC, que vale para toda relação de consumo. PL 2338 segue na Câmara.</t>
  </si>
  <si>
    <t xml:space="preserve">r2b-trib-034</t>
  </si>
  <si>
    <t xml:space="preserve">A redação do revisor é mais segura. Convenção coletiva pode fixar regra própria. O art. 2º da CLT não foi aberto aqui, e o 75-D só em fontes secundárias.</t>
  </si>
  <si>
    <t xml:space="preserve">r2b-caso-032</t>
  </si>
  <si>
    <t xml:space="preserve">Confluence reaproveitado da base (r1-fina-042, atlassian.com). A página oficial do Notion não foi aberta. Conferir em notion.com/pricing e datar, ou manter só a comparação relativa.</t>
  </si>
  <si>
    <t xml:space="preserve">r2b-juri-002</t>
  </si>
  <si>
    <t xml:space="preserve">Reaproveitado da base (r2v8-034 e r1-juri-009). Prazo em dobro para agente de pequeno porte. Separar na tabela: CEO, encarregado e clientes em &lt; 1h, ANPD e titulares em 3 dias úteis.</t>
  </si>
  <si>
    <t xml:space="preserve">r2c-fina-024</t>
  </si>
  <si>
    <t xml:space="preserve">RD e a Série D da Conta Azul (Tiger Global, 2018) reaproveitadas da base (r2v8-001). Granatum sem fonte em duas buscas, trocar por caso confirmado. Corrigir 'trata da estruturação'.</t>
  </si>
  <si>
    <t xml:space="preserve">r2c-trib-022</t>
  </si>
  <si>
    <t xml:space="preserve">Reaproveitado de r2v8-002. Na l. 679, o teto do MEI limita só a comercialização experimental do Inova Simples, não o regime (dizerodireito.com.br, sobre a LC 167/2019).</t>
  </si>
  <si>
    <t xml:space="preserve">r2c-trib-041</t>
  </si>
  <si>
    <t xml:space="preserve">Cancelamento até o fim de novembro de 2026. A janela do segundo semestre não foi conferida. A LC 214 não abriu no Planalto (truncada). Trocar 'documento único' por DAS.</t>
  </si>
  <si>
    <t xml:space="preserve">r2c-trib-008</t>
  </si>
  <si>
    <t xml:space="preserve">Ajustar também a l. 307. FGTS Digital não conferido nesta rodada. A troca de DIRF e DCTF em 2025 está certa (r2v8-006).</t>
  </si>
  <si>
    <t xml:space="preserve">r2c-trib-009</t>
  </si>
  <si>
    <t xml:space="preserve">Reaproveitado de r1-trib-002 e r1-trib-034. IOF e DDL ficam no empréstimo da empresa ao sócio. Contrato não afasta o IOF. Alinhar com a tabela da l. 486.</t>
  </si>
  <si>
    <t xml:space="preserve">r2c-caso-023</t>
  </si>
  <si>
    <t xml:space="preserve">O DPA com fornecedores está certo, o exemplo de provedor não. Trocar por 'provedor oficial da API do WhatsApp Business' e tirar a vírgula antes de 'e Mailgun'.</t>
  </si>
  <si>
    <t xml:space="preserve">r2c-juri-031</t>
  </si>
  <si>
    <t xml:space="preserve">O número de 12 a 18 meses ficou curto. Dar o dado uma vez, com fonte e ano, separando com e sem oposição, e remeter nas l. 148 e 321.</t>
  </si>
  <si>
    <t xml:space="preserve">r2c-fina-025</t>
  </si>
  <si>
    <t xml:space="preserve">Data da Res. 2/2022 conferida na base (gov.br). Usar a redação do revisor. Na mesma linha, a ANPD hoje é Agência Nacional de Proteção de Dados (Lei 15.352/2026).</t>
  </si>
  <si>
    <t xml:space="preserve">r2c-juri-001</t>
  </si>
  <si>
    <t xml:space="preserve">Datas certas, alcance errado. Reaproveita r2v8-007 da base (LC 155). O art. 8º da LC 182 afasta CC 50, CLT 855-A e CTN 124, 134 e 135 só para quem não é sócio.</t>
  </si>
  <si>
    <t xml:space="preserve">r2c-juri-003</t>
  </si>
  <si>
    <t xml:space="preserve">A holding de clínicas precisa caber em um dos dois enquadramentos. Acrescentar a condição, como sugere o revisor. Requisitos do art. 4º conferem com r2v8-010 da base.</t>
  </si>
  <si>
    <t xml:space="preserve">r2c-trib-010</t>
  </si>
  <si>
    <t xml:space="preserve">Coincide com r2v8-010. 'Disruptivo' só aparece no art. 65-A da LC 123 (Inova Simples). Alinhar com a l. 712, que traz os requisitos certos.</t>
  </si>
  <si>
    <t xml:space="preserve">r2c-juri-017</t>
  </si>
  <si>
    <t xml:space="preserve">A lei conta da inscrição no CNPJ, não da constituição. Ajustar 'Conta da data de constituição' e trocar o exemplo pelo do revisor (CNPJ de 2018 sai em 2028).</t>
  </si>
  <si>
    <t xml:space="preserve">r2c-fina-033</t>
  </si>
  <si>
    <t xml:space="preserve">Reaproveitado da base (r2v8-008). Na opção de compra o dinheiro vai aos sócios, não ao caixa. A sugestão do revisor de abandonar a sigla procede.</t>
  </si>
  <si>
    <t xml:space="preserve">r2c-juri-020</t>
  </si>
  <si>
    <t xml:space="preserve">A lei não cita falência, mas 'qualquer dívida' a cobre. Corrigir a remissão para o parágrafo único e tirar a condição consultiva do parêntese.</t>
  </si>
  <si>
    <t xml:space="preserve">r2c-juri-005</t>
  </si>
  <si>
    <t xml:space="preserve">Usar a redação do revisor. Assim a l. 532 fica coerente com a l. 537. A base (r2v8-012) já apontava o mesmo.</t>
  </si>
  <si>
    <t xml:space="preserve">r2c-caso-024</t>
  </si>
  <si>
    <t xml:space="preserve">A regra está no § 9º, não no § 8º. Página da LC 123 no Planalto não abriu, texto conferido no LegJur. A redação do revisor serve.</t>
  </si>
  <si>
    <t xml:space="preserve">r2c-fina-007</t>
  </si>
  <si>
    <t xml:space="preserve">O artigo cita FIP, mas só como canal dessa obrigação. Abrir a seção com o mecanismo, como sugere o revisor, ou tirar o artigo do título.</t>
  </si>
  <si>
    <t xml:space="preserve">r2c-fina-008</t>
  </si>
  <si>
    <t xml:space="preserve">Fonte é artigo da ABVCAP. O art. 14 do Anexo IV não abriu no site da CVM. Teto de Empresas Emergentes (R$ 300 milhões na ICVM 578) não conferido. Tirar 'alinhado ao teto do Marco Legal'.</t>
  </si>
  <si>
    <t xml:space="preserve">r2c-fina-009</t>
  </si>
  <si>
    <t xml:space="preserve">O resto do Anexo IV não abriu. Laudo costuma vir do regulamento ou da política do gestor (não conferido). O prazo de três a seis semanas não tem fonte. A redação do revisor procede.</t>
  </si>
  <si>
    <t xml:space="preserve">r2c-trib-011</t>
  </si>
  <si>
    <t xml:space="preserve">Fundos patrimoniais são os da Lei 13.800/2019. Trocar por 'FIPs que não se qualificam como entidade de investimento'. A lei não tributa o FIP como pessoa jurídica.</t>
  </si>
  <si>
    <t xml:space="preserve">r2c-fina-001</t>
  </si>
  <si>
    <t xml:space="preserve">407/2021 conferida na base (r2v8-014). A linha 613 já cita a 381/2020, basta corrigir a 614. Status de BCB, ANATEL e ANS em 2026 não conferido.</t>
  </si>
  <si>
    <t xml:space="preserve">r2c-juri-004</t>
  </si>
  <si>
    <t xml:space="preserve">Erram a l. 414 (tetos do CPSI não dependem de lei complementar) e o início da l. 647. Não achei ato que tenha atualizado os R$ 1,6 milhão. Na l. 658, trocar por 'atualizável'.</t>
  </si>
  <si>
    <t xml:space="preserve">r2c-trib-012</t>
  </si>
  <si>
    <t xml:space="preserve">Coincide com r2v10-juri-004. A dispensa é faculdade do órgão, não regra automática. Usar a redação do revisor.</t>
  </si>
  <si>
    <t xml:space="preserve">r2c-trib-042</t>
  </si>
  <si>
    <t xml:space="preserve">Reaproveitado de r1-trib-017 e r2v8-018. O trecho não fala de phantom, então essa parte da crítica não se aplica. Acrescentar a ressalva do INSS.</t>
  </si>
  <si>
    <t xml:space="preserve">r2c-juri-006</t>
  </si>
  <si>
    <t xml:space="preserve">Separar as duas regras, como sugere o revisor. Os incisos I e II do art. 294 foram revogados. A l. 679 continua certa quanto aos R$ 78 milhões.</t>
  </si>
  <si>
    <t xml:space="preserve">r2c-trib-013</t>
  </si>
  <si>
    <t xml:space="preserve">A origem jurisprudencial da analogia não foi aberta em fonte nesta rodada. Ajustar também a l. 737, que repete a dupla citação.</t>
  </si>
  <si>
    <t xml:space="preserve">r2c-trib-001</t>
  </si>
  <si>
    <t xml:space="preserve">A culpa na fiscalização decide o caso do ente público (Súmula 331, V), não o da empresa privada. A Súmula 331 não foi aberta nesta rodada. Usar a redação do revisor.</t>
  </si>
  <si>
    <t xml:space="preserve">r2c-trib-014</t>
  </si>
  <si>
    <t xml:space="preserve">Tema 1.210 julgado por 4 a 3 em 7/5/2026, com divergência de Nancy Andrighi. Muitos juízes desconsideravam antes. Usar a redação do revisor e citar o tema.</t>
  </si>
  <si>
    <t xml:space="preserve">r2c-trib-006</t>
  </si>
  <si>
    <t xml:space="preserve">O art. 168-A do CP não abriu no Planalto (página truncada). Usar o acréscimo do revisor: na falta de caixa, pagar primeiro os valores retidos.</t>
  </si>
  <si>
    <t xml:space="preserve">r2c-caso-001</t>
  </si>
  <si>
    <t xml:space="preserve">Reaproveitado da base (r2v8-021). O corpo do callout está certo, só o título contradiz o Tema 962. A redação sugerida pelo revisor serve.</t>
  </si>
  <si>
    <t xml:space="preserve">r2c-trib-023</t>
  </si>
  <si>
    <t xml:space="preserve">Usar a redação do revisor, com uma regra para cada lei.</t>
  </si>
  <si>
    <t xml:space="preserve">r2c-trib-043</t>
  </si>
  <si>
    <t xml:space="preserve">Reaproveitado de r2v8-019 e r2v8-023. O trabalhador deve incluir as empresas do grupo já na inicial. Usar a redação do revisor.</t>
  </si>
  <si>
    <t xml:space="preserve">r2c-fina-002</t>
  </si>
  <si>
    <t xml:space="preserve">Só a auditoria por auditor registrado na CVM está certa. O próprio Anexo IV admite investir em limitadas (art. 5º), então a CVM não exige S.A. A S.A. é pedido do fundo, não regra.</t>
  </si>
  <si>
    <t xml:space="preserve">r2c-fina-026</t>
  </si>
  <si>
    <t xml:space="preserve">O STJ (Info 772, 2023) trata a mudança como regra para o futuro, sem prejuízo a terceiros. Usar a redação do revisor. A parte sobre o cônjuge que se beneficiou não foi conferida.</t>
  </si>
  <si>
    <t xml:space="preserve">r2c-trib-024</t>
  </si>
  <si>
    <t xml:space="preserve">Reaproveitado de r2v8-021 (Temas 962 e 981 do STJ). Acrescentar a ressalva do revisor: para o diretor, o que reduz o risco é governança, D&amp;O e controle de terceirizados.</t>
  </si>
  <si>
    <t xml:space="preserve">r2c-caso-032</t>
  </si>
  <si>
    <t xml:space="preserve">A parte sobre fraude à execução (CPC, art. 792, e CP, art. 179) não foi conferida. A redação do revisor serve.</t>
  </si>
  <si>
    <t xml:space="preserve">r2c-caso-002</t>
  </si>
  <si>
    <t xml:space="preserve">Reaproveitado da base (r2v8-026). A versão anterior tinha depósito 14 meses antes e 3 anos de uso, enredo em que a precedência cabia. Escolher um dos dois enredos do revisor.</t>
  </si>
  <si>
    <t xml:space="preserve">r2c-juri-007</t>
  </si>
  <si>
    <t xml:space="preserve">Cortar 'absolutamente' e 'A verdade dura', como sugere o revisor. O depósito dá prioridade na fila, a propriedade vem com o registro. CC, art. 1.166, não foi aberto aqui.</t>
  </si>
  <si>
    <t xml:space="preserve">r2c-juri-008</t>
  </si>
  <si>
    <t xml:space="preserve">Reaproveita r2v8-027 da base. O risco real está nos países sem período de graça, como a própria l. 1383 explica. Usar a redação do revisor.</t>
  </si>
  <si>
    <t xml:space="preserve">r2c-caso-009</t>
  </si>
  <si>
    <t xml:space="preserve">Os R$ 360 e R$ 750 não estão na tabela atual, e a conta do revisor também não vale. A base tinha dados conflitantes (r2v8-029 x r1-juri-027). Ajustar o callout de 1183.</t>
  </si>
  <si>
    <t xml:space="preserve">r2c-juri-021</t>
  </si>
  <si>
    <t xml:space="preserve">Trocar no diagrama por '(busca no pePI, busca.inpi.gov.br)', como sugere o revisor. O item 3.11.2 do manual, sobre a pesquisa na base, não abriu.</t>
  </si>
  <si>
    <t xml:space="preserve">r2c-juri-009</t>
  </si>
  <si>
    <t xml:space="preserve">Relatório do INPI de 2026 dá médias de 298 dias (ME e EPP), 331 (startup) e 251 (ICT) em 2025, cerca de 8 a 11 meses. Tirar 'gratuito' e 'basta'.</t>
  </si>
  <si>
    <t xml:space="preserve">r2c-juri-022</t>
  </si>
  <si>
    <t xml:space="preserve">Fonte é entrevista, não relatório. Usar um número só nas l. 1205 e 1230, com ano, e apontar o trâmite prioritário como saída, como sugere o revisor.</t>
  </si>
  <si>
    <t xml:space="preserve">r2c-caso-033</t>
  </si>
  <si>
    <t xml:space="preserve">Página da LPI no Planalto não abriu, texto conferido no LegJur. Acrescentar o prazo também no erro das anuidades (1389), como sugere o revisor.</t>
  </si>
  <si>
    <t xml:space="preserve">r2c-trib-037</t>
  </si>
  <si>
    <t xml:space="preserve">O trecho está certo. Vale acrescentar o efeito da ADI, como propõe o revisor, e o exame prioritário. A modulação manteve o piso de patentes antigas, salvo as de saúde.</t>
  </si>
  <si>
    <t xml:space="preserve">r2c-juri-018</t>
  </si>
  <si>
    <t xml:space="preserve">Escrever 'mais de 150 países', como sugere o revisor, para não envelhecer. Os 30 meses do livro estão certos. Os 12 meses de prioridade não foram abertos aqui.</t>
  </si>
  <si>
    <t xml:space="preserve">r2c-trib-002</t>
  </si>
  <si>
    <t xml:space="preserve">Editais específicos não foram conferidos. Contradiz as l. 1290 e 2156. Pela r2v8-029, a taxa do programa de computador (cód. 730) é R$ 210 na Portaria INPI 10/2025, não R$ 185.</t>
  </si>
  <si>
    <t xml:space="preserve">r2c-juri-023</t>
  </si>
  <si>
    <t xml:space="preserve">Reaproveita a nota de r2v8-029. O PDF lista R$ 210 seis vezes e um R$ 1.350 sem casar valor e código. Conferir o cód. 730 e fundir as l. 1284 e 1290.</t>
  </si>
  <si>
    <t xml:space="preserve">r2c-juri-010</t>
  </si>
  <si>
    <t xml:space="preserve">Reaproveita r2v8-031 da base. A segunda frase do livro está certa, a primeira a contradiz. Tirar 'Aqui não há proteção automática' e usar a redação do revisor.</t>
  </si>
  <si>
    <t xml:space="preserve">r2c-caso-010</t>
  </si>
  <si>
    <t xml:space="preserve">A explicação de GPL, AGPL e LGPL está certa, o fecho 'se tornaria obrigatoriamente open source' não. Tirar a LGPL da lista de risco alto, como sugere o revisor.</t>
  </si>
  <si>
    <t xml:space="preserve">r2c-trib-003</t>
  </si>
  <si>
    <t xml:space="preserve">Corrigir também a tabela da l. 1331. O termo de cessão segue útil para design, textos e outras obras da Lei 9.610 e para delimitar o escopo.</t>
  </si>
  <si>
    <t xml:space="preserve">r2c-fina-039</t>
  </si>
  <si>
    <t xml:space="preserve">A Revista da ABPI nº 99 (2009) traz estudo sobre pedidos de patente implementados por programa (tind.wipo.int/record/25143). Não usar a Res. 158/2016. Vigência da Portaria 411 em 2026 não conferida.</t>
  </si>
  <si>
    <t xml:space="preserve">r2c-juri-011</t>
  </si>
  <si>
    <t xml:space="preserve">Acrescentar a ressalva do § 1º e a transferência do pedido ao CNPJ, anotada no INPI, como sugere o revisor. A prática atual do INPI não foi conferida.</t>
  </si>
  <si>
    <t xml:space="preserve">r2c-trib-015</t>
  </si>
  <si>
    <t xml:space="preserve">Notícia sobre decisão da 2ª Turma do TST de 2017. Alinhar 1445, 1453 e 1465 em torno dos mesmos quatro requisitos, como sugere o revisor.</t>
  </si>
  <si>
    <t xml:space="preserve">r2c-trib-025</t>
  </si>
  <si>
    <t xml:space="preserve">Usar 'Arts. 421 e 422 do CC' e 'Art. 482, c, da CLT: concorrer com o empregador durante o contrato é falta grave', como sugere o revisor.</t>
  </si>
  <si>
    <t xml:space="preserve">r2c-fina-010</t>
  </si>
  <si>
    <t xml:space="preserve">O texto do artigo está certo, a extensão ao M&amp;A por quotas não. Usar a redação do revisor. Os cinco anos do CADE não foram conferidos aqui.</t>
  </si>
  <si>
    <t xml:space="preserve">r2c-trib-016</t>
  </si>
  <si>
    <t xml:space="preserve">Número da solução de consulta não localizado. A tabela progressiva citada pelo revisor não foi confirmada. Pedir tributarista antes do contrato e remeter ao Vol. 9. Vale para 1576.</t>
  </si>
  <si>
    <t xml:space="preserve">r2c-fina-003</t>
  </si>
  <si>
    <t xml:space="preserve">Fonte: advogados do Pinheiro Neto (2013), que rejeitam estender o artigo à venda de participação. Cortar o parêntese ou usar a redação do revisor.</t>
  </si>
  <si>
    <t xml:space="preserve">r2c-caso-011</t>
  </si>
  <si>
    <t xml:space="preserve">Página do CC no Planalto truncada antes do art. 1.030. A fonte é artigo de maio de 2026. A divisão sugerida pelo revisor está correta.</t>
  </si>
  <si>
    <t xml:space="preserve">r2c-juri-012</t>
  </si>
  <si>
    <t xml:space="preserve">Fonte secundária de 2018 que relata o precedente do TST. Usar a redação do revisor. Há casos em que o ex-empregado ainda recebe indenização (TRT-2, R$ 400 mil).</t>
  </si>
  <si>
    <t xml:space="preserve">r2c-caso-012</t>
  </si>
  <si>
    <t xml:space="preserve">Adotar o tom condicional do revisor. A mesma fonte (out/2026) diz que revogar a não concorrência na dispensa é arriscado, o que pesa contra o 'direito de dispensa unilateral' da mesma frase.</t>
  </si>
  <si>
    <t xml:space="preserve">r2f-nova-030</t>
  </si>
  <si>
    <t xml:space="preserve">Afirmação nova que a v5.2 introduziu ao corrigir um achado antigo: O Guia Orientativo de Agentes de Tratamento da ANPD recomenda o contrato de processamento de dados (DPA) como instrumento essencial para comprovar instruções, limites e responsabilidades. | Nota do conferente: A citação inventada saiu e o texto diz que a LGPD não tem a exigência do art. 28 do GDPR. Continuam o título 'Quando é obrigatório', 'Exemplos que exigem DPA' (l. 1800) e a tabela (l. 1838) dando previsão contratual como dever da LGPD. O Vol. 7 diz q</t>
  </si>
  <si>
    <t xml:space="preserve">O Guia de Agentes de Tratamento da ANPD diz que a LGPD não obriga contrato entre controlador e operador e trata o contrato como boa prática, útil para limitar a atuação do operador e repartir responsabilidades. Não o chama de instrumento essencial.</t>
  </si>
  <si>
    <t xml:space="preserve">https://www.mayerbrown.com/-/media/files/perspectives-events/publications/2021/06/pt-guia-atdpe.pdf%3Frev=-1</t>
  </si>
  <si>
    <t xml:space="preserve">Fonte é resumo do guia de 2021 (Mayer Brown). Trocar 'recomenda como essencial' por 'trata como boa prática' e 'exige DPA' por 'recomenda-se DPA'. Título 'Quando é obrigatório' segue errado.</t>
  </si>
  <si>
    <t xml:space="preserve">r2c-juri-013</t>
  </si>
  <si>
    <t xml:space="preserve">A primeira frase do livro (24 a 48 horas) está certa. Cortar a frase final ou usar a redação do revisor. Prazo da ANPD conforme r2v8-034 da base.</t>
  </si>
  <si>
    <t xml:space="preserve">r2c-fina-004</t>
  </si>
  <si>
    <t xml:space="preserve">Reaproveitado da base (r2v8-034). A ANPD nunca fixou 72 horas, que é a regra do GDPR. Unificar a tabela com as linhas 1829 e 3708.</t>
  </si>
  <si>
    <t xml:space="preserve">r2c-fina-027</t>
  </si>
  <si>
    <t xml:space="preserve">Reaproveitado da base (r2v8-035). A data está certa, a redação sugere que a obrigação acabou. Usar 'obrigatórias desde agosto de 2025'.</t>
  </si>
  <si>
    <t xml:space="preserve">r2c-trib-017</t>
  </si>
  <si>
    <t xml:space="preserve">Trocar por '(art. 482, c e g, da CLT)'. Fonte secundária porque a CLT no Planalto truncou antes do art. 482.</t>
  </si>
  <si>
    <t xml:space="preserve">r2c-caso-034</t>
  </si>
  <si>
    <t xml:space="preserve">A faixa de 0,15% a 1% e os estágios citados não batem com a versão atual. O cliff de 3 meses está certo. Usar uma referência só na coleção e conferir a tabela com cliff de 6 meses.</t>
  </si>
  <si>
    <t xml:space="preserve">r2c-trib-038</t>
  </si>
  <si>
    <t xml:space="preserve">Conselheiro de S.A. é eleito pela assembleia (art. 140, ver r2v9-caso-006). Usar 'advisor' ou 'conselheiro consultivo' e dizer no contrato que não há cargo estatutário.</t>
  </si>
  <si>
    <t xml:space="preserve">r2c-juri-032</t>
  </si>
  <si>
    <t xml:space="preserve">Sem caso brasileiro, usar a redação do revisor, com o CDC (arts. 6º, III, e 46), artigos não abertos aqui. Ou citar a decisão brasileira, se o autor tiver uma.</t>
  </si>
  <si>
    <t xml:space="preserve">r2c-fina-011</t>
  </si>
  <si>
    <t xml:space="preserve">Reaproveitado da base (r1-juri-041, status de 21/10/2026). Escrever 'ainda pendente de julgamento em outubro de 2026' e citar a retomada parcial de junho de 2026.</t>
  </si>
  <si>
    <t xml:space="preserve">r2c-trib-007</t>
  </si>
  <si>
    <t xml:space="preserve">Conta refeita com os números do livro. Aviso de 3 anos pela Lei 12.506 (reaproveitado de r2v8-042). Multa do art. 477, § 8º, não aberta. Cinco PJs dão cerca de R$ 1 milhão.</t>
  </si>
  <si>
    <t xml:space="preserve">r2c-trib-004</t>
  </si>
  <si>
    <t xml:space="preserve">A CLT no Planalto truncou antes do art. 511, por isso a fonte é a nota da Findes. Usar a redação do revisor, coerente com a l. 2652.</t>
  </si>
  <si>
    <t xml:space="preserve">r2c-trib-018</t>
  </si>
  <si>
    <t xml:space="preserve">Reaproveitado de r2v8-039. Deixar um só item para o desligamento e tirar o parêntese enxertado na l. 2375.</t>
  </si>
  <si>
    <t xml:space="preserve">r2c-trib-026</t>
  </si>
  <si>
    <t xml:space="preserve">Fonte é a documentação da Senior, que reproduz o Manual do eSocial. Usar a redação simples do revisor: no prazo do Manual para cada tipo.</t>
  </si>
  <si>
    <t xml:space="preserve">r2c-trib-039</t>
  </si>
  <si>
    <t xml:space="preserve">O valor de R$ 1.812,87 não tem base achada, nem nesta rodada nem na anterior (r2v8-040). Reduções do mínimo para ME, EPP e MEI (LC 123, art. 38-B) não conferidas.</t>
  </si>
  <si>
    <t xml:space="preserve">r2c-caso-013</t>
  </si>
  <si>
    <t xml:space="preserve">Página do CP no Planalto truncada, texto conferido no LegJur. Alinhar o título ('pode virar crime') ao corpo, que exige omissão dolosa.</t>
  </si>
  <si>
    <t xml:space="preserve">r2c-trib-027</t>
  </si>
  <si>
    <t xml:space="preserve">O teto semanal vem da Constituição, não do art. 58 da CLT. O art. 8º da EC tira do controle de jornada quem tem nível superior e ganha 2,5 tetos do RGPS. Ajustar também a l. 2662.</t>
  </si>
  <si>
    <t xml:space="preserve">r2c-trib-028</t>
  </si>
  <si>
    <t xml:space="preserve">Fonte secundária (atualizada em 6/8/2025) porque a LC 123 não abriu no Planalto. O art. 18, § 5º-C, citado pelo revisor, não foi conferido. Usar a redação do revisor.</t>
  </si>
  <si>
    <t xml:space="preserve">r2c-caso-003</t>
  </si>
  <si>
    <t xml:space="preserve">SEPROSP e SINDPD-SP reaproveitados da base (r2v8-044). Não achei SETI-MG nem SINDIGITAL. Trocar por SINDINFOR (MG) e retirar o que não tiver fonte.</t>
  </si>
  <si>
    <t xml:space="preserve">r2c-trib-029</t>
  </si>
  <si>
    <t xml:space="preserve">Tirar o parêntese da regra sobre PJ. Se quiser manter o tema, usar a frase do revisor em linha própria.</t>
  </si>
  <si>
    <t xml:space="preserve">r2c-trib-030</t>
  </si>
  <si>
    <t xml:space="preserve">A Nota Técnica 14/2026 da Senacon trata dark patterns como dever de segurança no design, sem citar multas. Citar ação concreta ou cortar a frase. Mover a nota para a seção 7.</t>
  </si>
  <si>
    <t xml:space="preserve">r2c-trib-019</t>
  </si>
  <si>
    <t xml:space="preserve">Fonte é notícia de empresa premiada (out. 2025), não a página do Reclame Aqui. A árvore com pesos não tem fonte. Apagar e deixar os critérios em lista.</t>
  </si>
  <si>
    <t xml:space="preserve">r2c-caso-035</t>
  </si>
  <si>
    <t xml:space="preserve">Problema editorial confirmado na leitura do texto. Renomear para 'Situações que mais geram ação coletiva' e dar fonte à faixa ou retirá-la.</t>
  </si>
  <si>
    <t xml:space="preserve">r2c-caso-025</t>
  </si>
  <si>
    <t xml:space="preserve">O revisor errou ao dizer que não há parceria formal. Vale citar o acordo de 2026 e deixar claro que o CONAR só recomenda. Corte as repetições do Guia, como pede o revisor.</t>
  </si>
  <si>
    <t xml:space="preserve">r2c-juri-024</t>
  </si>
  <si>
    <t xml:space="preserve">Fundir com 'Roach motel'. Para serviço regulado pela União, o novo decreto do SAC (13.135/2026, em vigor em 2/11/2026) exige cancelamento pelo mesmo canal (r1-trib-012).</t>
  </si>
  <si>
    <t xml:space="preserve">r2c-fina-012</t>
  </si>
  <si>
    <t xml:space="preserve">O critério não é 'setor regulado'. Um marketplace acima desses limites está obrigado. Ajustar também a linha 3068. Alterações após 2020 não conferidas.</t>
  </si>
  <si>
    <t xml:space="preserve">r2c-trib-031</t>
  </si>
  <si>
    <t xml:space="preserve">O revisor errou a data: a vedação é de 2017, só consolidada em 2021. A Súmula 472 do STJ fica para contratos antigos. O texto da Res. 4.882 foi lido só na fonte secundária.</t>
  </si>
  <si>
    <t xml:space="preserve">r2c-juri-033</t>
  </si>
  <si>
    <t xml:space="preserve">Os arts. 13 e 46 da Lei 10.931 falam de resgate antecipado de títulos imobiliários, sem desconto de juros. Apagar o item, como sugere o revisor.</t>
  </si>
  <si>
    <t xml:space="preserve">r2c-fina-040</t>
  </si>
  <si>
    <t xml:space="preserve">O revisor errou sobre a 4.881, o livro acerta na l. 3123. Cortar a linha da nota técnica ou citar o REsp 1.737.428/RS (STJ, 2020) e o Acórdão Anatel 389/2024.</t>
  </si>
  <si>
    <t xml:space="preserve">r2c-caso-014</t>
  </si>
  <si>
    <t xml:space="preserve">O guia saiu em 9/12/2020, não em 2021 como diz o revisor. Trocar a linha por 'Guia CONAR de Publicidade por Influenciadores Digitais (2020)'.</t>
  </si>
  <si>
    <t xml:space="preserve">r2c-fina-028</t>
  </si>
  <si>
    <t xml:space="preserve">Reaproveitado da base (r2v8-045, mesma frase na versão anterior). Cortar o número ou citar câmara real (CAM-CCBC, CAMARB) com relatório e ano.</t>
  </si>
  <si>
    <t xml:space="preserve">r2c-caso-036</t>
  </si>
  <si>
    <t xml:space="preserve">A taxa de sucesso de 60 a 70% atribuída à CNDM não foi conferida. Usar a redação do revisor.</t>
  </si>
  <si>
    <t xml:space="preserve">r2c-caso-037</t>
  </si>
  <si>
    <t xml:space="preserve">A Lei 5.474 não fala em protesto de nota fiscal. A redação do revisor serve.</t>
  </si>
  <si>
    <t xml:space="preserve">r2c-juri-034</t>
  </si>
  <si>
    <t xml:space="preserve">Dado de 2016, anterior à volta do voto de qualidade (Lei 14.689 conforme r1-trib-038 da base). Usar a redação do revisor ou citar fonte com ano.</t>
  </si>
  <si>
    <t xml:space="preserve">r2c-trib-040</t>
  </si>
  <si>
    <t xml:space="preserve">REFIS e Pert foram programas pontuais. A via federal regular são os editais de transação da PGFN. Trocar também 'janelas REFIS' na l. 3535 e alinhar com a l. 3313.</t>
  </si>
  <si>
    <t xml:space="preserve">r2c-trib-032</t>
  </si>
  <si>
    <t xml:space="preserve">A ementa da LC 227 cita o processo administrativo do IBS (Título II, art. 54). Citar a LC 227 para o IBS e manter a LC 214 para a criação dos tributos.</t>
  </si>
  <si>
    <t xml:space="preserve">r2c-trib-044</t>
  </si>
  <si>
    <t xml:space="preserve">Matéria de 29/1/2026 com dados do TST, que cita só os três primeiros. Trocar por 'é fonte frequente de reclamação' ou citar o ranking do TST com o ano.</t>
  </si>
  <si>
    <t xml:space="preserve">r2c-juri-019</t>
  </si>
  <si>
    <t xml:space="preserve">Usar a redação do revisor, que fala em jurisprudência das turmas e não em dinâmica interna de votação. O regimento vigente do CARF (2023) não foi aberto.</t>
  </si>
  <si>
    <t xml:space="preserve">r2c-fina-029</t>
  </si>
  <si>
    <t xml:space="preserve">O código de 1995 foi revogado pelo de 2015, que manteve a regra (art. 17, não conferido). O texto do art. 24 do EOAB não foi aberto. Escrever 'pelas regras de ética da OAB'.</t>
  </si>
  <si>
    <t xml:space="preserve">r2c-caso-026</t>
  </si>
  <si>
    <t xml:space="preserve">Página do CPC no Planalto não abriu (redirecionamento). O § 4º não exige assinatura qualificada ou avançada. Acrescentar a ressalva do revisor sobre a ação monitória.</t>
  </si>
  <si>
    <t xml:space="preserve">r2c-juri-014</t>
  </si>
  <si>
    <t xml:space="preserve">Trocar por 'ser a rede credenciada do plano odontológico corporativo', como sugere o revisor. A teleodontologia pode ficar, citando a Res. CFO 278/2025.</t>
  </si>
  <si>
    <t xml:space="preserve">r2c-caso-038</t>
  </si>
  <si>
    <t xml:space="preserve">Seguir o revisor: citar estudo com ano ou trocar por formulação qualitativa.</t>
  </si>
  <si>
    <t xml:space="preserve">r2c-juri-025</t>
  </si>
  <si>
    <t xml:space="preserve">Reaproveita r2v8-005 e r2v10-juri-017 da base. Dado de saúde em escala, como na rede de Camila, tende a ser alto risco. Ajustar o checklist da l. 3791.</t>
  </si>
  <si>
    <t xml:space="preserve">r2c-trib-005</t>
  </si>
  <si>
    <t xml:space="preserve">Os 6 meses do Marco Civil (art. 15) valem para registros de acesso a aplicações. O 1 ano da lei é do provedor de conexão (art. 13, não aberto). PPP e LTCAT não conferidos.</t>
  </si>
  <si>
    <t xml:space="preserve">r2c-fina-030</t>
  </si>
  <si>
    <t xml:space="preserve">Corrigir para '6 dias úteis'. A exceção do revisor (integridade física ou moral) estava no texto original do art. 14, II, hoje substituído. Resumo da Machado Meyer (30/4/2024) não traz exceção.</t>
  </si>
  <si>
    <t xml:space="preserve">r2c-juri-015</t>
  </si>
  <si>
    <t xml:space="preserve">Usar a redação do revisor. Sem DPA, a empresa não prova as instruções que deu e enfraquece o regresso, mas o fornecedor não fica livre.</t>
  </si>
  <si>
    <t xml:space="preserve">r2c-caso-039</t>
  </si>
  <si>
    <t xml:space="preserve">O texto reflete só a tese de 2025. A falha sistêmica liga-se à circulação massiva, não ao conteúdo isolado. Marketplaces e CDC não foram conferidos. Quebrar em itens, como pede o revisor.</t>
  </si>
  <si>
    <t xml:space="preserve">r2c-juri-026</t>
  </si>
  <si>
    <t xml:space="preserve">Usar 'CDC (Lei 8.078/1990) e Decreto do Comércio Eletrônico (Decreto 7.962/2013)', como sugere o revisor. O resto do parágrafo não foi checado.</t>
  </si>
  <si>
    <t xml:space="preserve">r2c-fina-013</t>
  </si>
  <si>
    <t xml:space="preserve">Lei 15.352/2026 reaproveitada da base (r2v10-juri-025, planalto L15352). Trocar '(MP 1.317/2025 / legislação subsequente)' por 'Lei 15.352/2026'.</t>
  </si>
  <si>
    <t xml:space="preserve">r2c-juri-016</t>
  </si>
  <si>
    <t xml:space="preserve">Nome da agência reaproveitado de r2v10-juri-025 da base. Citar os guias pelo título, como sugere o revisor, e trocar 'Autoridade' por 'Agência'.</t>
  </si>
  <si>
    <t xml:space="preserve">r2c-fina-014</t>
  </si>
  <si>
    <t xml:space="preserve">A pergunta do banco faz sentido se a cena disser que o modelo usa o CPF ou dados dos sócios ou que os lojistas são MEIs. A sugestão do revisor procede.</t>
  </si>
  <si>
    <t xml:space="preserve">r2c-caso-015</t>
  </si>
  <si>
    <t xml:space="preserve">Mesmo no texto original a aplicação ia até ago/2027, então 'até agosto de 2026' nunca esteve certo. Fazer a mesma troca em 4336 e 4349.</t>
  </si>
  <si>
    <t xml:space="preserve">r2c-caso-004</t>
  </si>
  <si>
    <t xml:space="preserve">Exigência de investidor é contratual. Trocar 'cidadãos europeus' por 'pessoas na UE' e 'a lei segue o dado e o titular' por 'a lei segue o mercado e o uso do resultado'.</t>
  </si>
  <si>
    <t xml:space="preserve">r2c-fina-015</t>
  </si>
  <si>
    <t xml:space="preserve">Reaproveitado da base (r1-juri-033). A votação no Plenário do Senado já ocorreu. Apontar a página da Câmara, não a do Senado. Se a Câmara mudar o mérito, o texto volta ao Senado.</t>
  </si>
  <si>
    <t xml:space="preserve">r2c-caso-005</t>
  </si>
  <si>
    <t xml:space="preserve">O cabeçalho em negrito está certo, a tabela não. Refazer a tabela com as duas categorias e tratar à parte a transparência geral. O PL segue na Câmara.</t>
  </si>
  <si>
    <t xml:space="preserve">r2c-fina-005</t>
  </si>
  <si>
    <t xml:space="preserve">PDF do texto enviado à Câmara. O Idec criticou a omissão do score em 3/12/2024 (idec.org.br/node/31065). Rever 'lista explicitamente', a linha 3930 e a cena de abertura.</t>
  </si>
  <si>
    <t xml:space="preserve">r2c-fina-016</t>
  </si>
  <si>
    <t xml:space="preserve">O quadro acerta, mas o subtítulo da linha 3932, as linhas 3936 e 3938 e o título do quadro usam 'implantador'. Harmonizar com os três papéis, como sugere o revisor.</t>
  </si>
  <si>
    <t xml:space="preserve">r2c-fina-017</t>
  </si>
  <si>
    <t xml:space="preserve">A 4.606 não cita SCD nem SEP pelo nome (cabem como não bancárias de crédito). Norma de IPs não conferida. Cortar a 4011 e manter a 4013, como sugere o revisor.</t>
  </si>
  <si>
    <t xml:space="preserve">r2c-fina-034</t>
  </si>
  <si>
    <t xml:space="preserve">Matéria da CQCS de 31/7/2026 sobre IA em seguradoras também não cita norma. Reescrever como expectativa de auditoria, como sugere o revisor. Rever 'A SUSEP já sinalizou' (l. 4063).</t>
  </si>
  <si>
    <t xml:space="preserve">r2f-nova-031</t>
  </si>
  <si>
    <t xml:space="preserve">Afirmação nova que a v5.2 introduziu ao corrigir um achado antigo: A ANPD tem programa de Sandbox Regulatório de IA e Proteção de Dados, fez tomada de subsídios sobre decisões automatizadas e fiscalizou biometria por íris em 2025. | Nota do conferente: O guia inexistente saiu e entraram as ações sugeridas (Radar, sandbox, tomada de subsídios, Meta 2024, íris 2025). A biometria (l. 4040) agora admite bases do art. 11 sem consentimento. Continua 'ataques de extração de membros' (l. 4039), em vez de i</t>
  </si>
  <si>
    <t xml:space="preserve">A ANPD fez tomada de subsídios sobre IA e revisão de decisões automatizadas (6/11/2024 a 24/01/2025), roda um sandbox de IA focado em transparência algorítmica com três empresas até dezembro de 2026 e, em 25/01/2025, suspendeu de forma preventiva o pagamento pela coleta de íris da Tools for Humanity (World).</t>
  </si>
  <si>
    <t xml:space="preserve">https://www.gov.br/participamaisbrasil/tomada-de-subsidios-inteligencia-artificial-e-revisao-de-decisoes-automatizadas | https://teletime.com.br/01/12/2025/anpd-sandbox-regulatorio-de-ia-focara-em-transparencia-algoritmica/ | https://investnews.com.br/negocios/anpd-suspende-pagamento-por-registro-de-iris-no-brasil/</t>
  </si>
  <si>
    <t xml:space="preserve">Radar Tecnológico sobre IA generativa não foi aberto. Na l. 4039, 'extração de membros' deve virar 'inferência de pertencimento' (membership inference).</t>
  </si>
  <si>
    <t xml:space="preserve">r2c-juri-029</t>
  </si>
  <si>
    <t xml:space="preserve">Usar 'ataques de inferência de pertencimento e de extração de dados de treino', como sugere o revisor. A atribuição do item à ANPD não foi conferida.</t>
  </si>
  <si>
    <t xml:space="preserve">r2c-caso-016</t>
  </si>
  <si>
    <t xml:space="preserve">A corte também vedou que o escore decida sozinho a prisão ou a pena. A redação do revisor serve.</t>
  </si>
  <si>
    <t xml:space="preserve">r2c-fina-035</t>
  </si>
  <si>
    <t xml:space="preserve">Citar o caso Decolar com ano e órgão. Precedente com base na LGPD não foi conferido. Sem ele, dizer que a base legal existe e a jurisprudência está em formação, como a linha 4059.</t>
  </si>
  <si>
    <t xml:space="preserve">r2c-caso-017</t>
  </si>
  <si>
    <t xml:space="preserve">NYT x OpenAI e autores x OpenAI seguem reunidos em Nova York sem sentença. Getty x Stability teve permissão de recurso em 17/12/2025. Lição: a origem lícita dos dados pesa mais que o treino.</t>
  </si>
  <si>
    <t xml:space="preserve">r2c-juri-027</t>
  </si>
  <si>
    <t xml:space="preserve">Status do PL reaproveitado de r1-juri-026 da base. Vale o parágrafo sugerido pelo revisor, com a ressalva da tramitação. Trocar 'Em 2025' (l. 4088) por 'Até outubro de 2026'.</t>
  </si>
  <si>
    <t xml:space="preserve">r2c-fina-018</t>
  </si>
  <si>
    <t xml:space="preserve">Cláusulas-padrão reaproveitadas da base (r2v8-035 e r1-juri-042). A exigência legal vem da transferência internacional, não do DPA. Usar a redação do revisor.</t>
  </si>
  <si>
    <t xml:space="preserve">r2c-caso-006</t>
  </si>
  <si>
    <t xml:space="preserve">A sugestão do revisor (ago/2026 e ago/2027) ficou desatualizada com o Omnibus. Corrigir também 4336 e a nota de 4349. A transparência do art. 50 vale desde 2/8/2026.</t>
  </si>
  <si>
    <t xml:space="preserve">r2c-juri-028</t>
  </si>
  <si>
    <t xml:space="preserve">Proibições (fev/2025) e GPAI (ago/2025) seguem iguais. As linhas de ago/2025 e ago/2026 da mesma tabela também erram. Datas do PL viram regra relativa à sanção. Status como r1-juri-026.</t>
  </si>
  <si>
    <t xml:space="preserve">r2f-nova-032</t>
  </si>
  <si>
    <t xml:space="preserve">Afirmação nova que a v5.2 introduziu ao corrigir um achado antigo: Em outubro de 2026 o PL 2338/2023 segue em tramitação na Câmara, e as obrigações de alto risco do AI Act valem em agosto de 2026 (Anexo III) e agosto de 2027 (Anexo I), sem adiamento. | Nota do conferente: A nota de data e o texto do PL foram atualizados para 2026, mas a data ficou vaga ('2026') diante do 'outubro de 2026' dos outros capítulos. Restam 'Em 2025, o Brasil não tem lei' (l. 4088) e a cronologia com 'Ago 2025' para alto risco (l. 4330), que</t>
  </si>
  <si>
    <t xml:space="preserve">O PL 2338/2023 segue na comissão especial da Câmara, sem votação. Mas o AI Omnibus, publicado no Jornal Oficial da UE em 24/07/2026, adiou as obrigações de alto risco do AI Act: Anexo III para 2/12/2027 e Anexo I para 2/8/2028.</t>
  </si>
  <si>
    <t xml:space="preserve">https://fpf.org/blog/the-ai-act-implementation-timeline-what-changes-under-the-ai-omnibus | https://dadosabertos.camara.leg.br/api/v2/proposicoes/2487262</t>
  </si>
  <si>
    <t xml:space="preserve">Parte do PL reaproveitada de r1-juri-026. Trocar 'entre 2025 e 2027' por 'entre 2025 e 2028'. Corrigir também l. 3854 ('até agosto de 2026') e l. 4330 ('Ago 2025' para alto risco).</t>
  </si>
  <si>
    <t xml:space="preserve">r2c-fina-019</t>
  </si>
  <si>
    <t xml:space="preserve">Os números estão certos. Separar as esferas, como sugere o revisor. O art. 19 fala em órgãos públicos e instituições financeiras públicas. Alcance sobre a Embrapii não conferido.</t>
  </si>
  <si>
    <t xml:space="preserve">r2c-fina-036</t>
  </si>
  <si>
    <t xml:space="preserve">Cortar a faixa ou usar a redação do revisor. Novidade útil: a Portaria Normativa CGU/AGU 1/2025 reduz em dois terços a multa do comprador que reportar irregularidades em até 12 meses.</t>
  </si>
  <si>
    <t xml:space="preserve">r2c-caso-018</t>
  </si>
  <si>
    <t xml:space="preserve">A exigência de declarações anticorrupção vem da política do fundo e vai no acordo de investimento ou side letter, não no LP agreement (4557). A redação do revisor serve.</t>
  </si>
  <si>
    <t xml:space="preserve">r2c-caso-019</t>
  </si>
  <si>
    <t xml:space="preserve">A conclusão sobre estatais se sustenta, a base citada não. Estatal de capital misto é de direito privado, então 'entidade de direito público' não a cobre. CP, art. 327, não aberto (página truncada).</t>
  </si>
  <si>
    <t xml:space="preserve">r2c-caso-007</t>
  </si>
  <si>
    <t xml:space="preserve">A frase importa o 'adequate procedures' britânico e é desmentida pela frase seguinte. A redação do revisor serve.</t>
  </si>
  <si>
    <t xml:space="preserve">r2c-caso-027</t>
  </si>
  <si>
    <t xml:space="preserve">Trocar por 'A CGU publica manuais e notas metodológicas...' e corrigir 'pública' para 'publica', como sugere o revisor.</t>
  </si>
  <si>
    <t xml:space="preserve">r2c-caso-040</t>
  </si>
  <si>
    <t xml:space="preserve">Data e lei estão certas, falta o porte. Para a startup típica não se aplica, salvo se integrar grupo grande. Partir a frase em três, como sugere o revisor.</t>
  </si>
  <si>
    <t xml:space="preserve">r2c-caso-020</t>
  </si>
  <si>
    <t xml:space="preserve">Sede ou operação britânica está certo. Cidadão ou residente britânico é vínculo para os crimes individuais (s. 12), não para a Section 7. A defesa de adequate procedures está na s. 7(2).</t>
  </si>
  <si>
    <t xml:space="preserve">r2c-juri-002</t>
  </si>
  <si>
    <t xml:space="preserve">Reaproveita r2v8-034 da base. Fundir as fases como sugere o revisor e trocar 'Horas 24-72' por 'até 3 dias úteis'. Só a complementação fica para depois.</t>
  </si>
  <si>
    <t xml:space="preserve">r2c-fina-006</t>
  </si>
  <si>
    <t xml:space="preserve">Gestoras de recursos seguem a CVM (Res. CVM 50/2021, não conferida aqui). A linha 4013 já cita a Circular 3.978 corretamente.</t>
  </si>
  <si>
    <t xml:space="preserve">r2c-fina-020</t>
  </si>
  <si>
    <t xml:space="preserve">Fonte de setembro de 2025. O alcance da Res. Coaf 36/2021 (setores sem regulador próprio) não foi conferido aqui. Usar a sugestão do revisor citando a Res. COFECI 1.336/2014.</t>
  </si>
  <si>
    <t xml:space="preserve">r2c-caso-021</t>
  </si>
  <si>
    <t xml:space="preserve">A primeira metade da frase está certa. Trocar o fim pela redação do revisor: expõe os gestores se a plataforma for usada para lavagem.</t>
  </si>
  <si>
    <t xml:space="preserve">r2c-trib-033</t>
  </si>
  <si>
    <t xml:space="preserve">A regra vigente é a IN 2.119/2022, não a IN 1.863/2018. A Circular BCB 3.978/2020 manda a própria instituição identificar o beneficiário final (arts. 24 a 26).</t>
  </si>
  <si>
    <t xml:space="preserve">r2c-trib-034</t>
  </si>
  <si>
    <t xml:space="preserve">Mover para o primeiro estágio com a ressalva do revisor. Regras de Susep, CVM e Coaf não conferidas nesta rodada.</t>
  </si>
  <si>
    <t xml:space="preserve">r2c-juri-030</t>
  </si>
  <si>
    <t xml:space="preserve">Fonte é revista profissional holandesa (2024) que cita Tickner e Button. Joseph Wells fundou a ACFE no fim dos anos 1980. Usar a redação do revisor.</t>
  </si>
  <si>
    <t xml:space="preserve">r2c-fina-037</t>
  </si>
  <si>
    <t xml:space="preserve">Notícia de 4/7/2025, com o nome do preso. O BC desligou a C&amp;M do SPB. A reportagem não confirma que o desvio saiu por Pix. Levar o caso para cá, como sugere o revisor.</t>
  </si>
  <si>
    <t xml:space="preserve">r2c-fina-021</t>
  </si>
  <si>
    <t xml:space="preserve">Citar o prazo de 80 dias. Desvio de 14 meses fica quase todo fora da janela. A recusa quando o Pix saiu por usuário autorizado não foi conferida. Fonte de 1/9/2026.</t>
  </si>
  <si>
    <t xml:space="preserve">r2c-caso-028</t>
  </si>
  <si>
    <t xml:space="preserve">A permanência do IDEA e a troca de Bill.com por BILL não foram conferidas. A redação do revisor ('Diligent, antiga ACL') serve.</t>
  </si>
  <si>
    <t xml:space="preserve">r2c-caso-029</t>
  </si>
  <si>
    <t xml:space="preserve">Citar 'ACFE, Occupational Fraud 2026' e tirar 'grandes'. A edição de 2024 também dava 43%.</t>
  </si>
  <si>
    <t xml:space="preserve">r2c-trib-020</t>
  </si>
  <si>
    <t xml:space="preserve">O que derruba a justa causa é a demora sem justificativa (TST, RR-360-67.2011.5.23.0006, notícia de 13/3/2026 na COAD). Alinhar com o Cap. 6 (l. 2554).</t>
  </si>
  <si>
    <t xml:space="preserve">r2c-fina-022</t>
  </si>
  <si>
    <t xml:space="preserve">Citar o art. 38 do CPP para o prazo. STJ: AgRg no HC 1.005.298-SP, 3/9/2025. Enquadramento do desvio como apropriação indébita, de ação incondicionada, não conferido.</t>
  </si>
  <si>
    <t xml:space="preserve">r2c-trib-035</t>
  </si>
  <si>
    <t xml:space="preserve">Reaproveitado de r2v8-043 (TST, SDI-1, fev. 2025). Acrescentar a ressalva do revisor: só com a prova da sindicância e com advogado trabalhista.</t>
  </si>
  <si>
    <t xml:space="preserve">r2c-caso-030</t>
  </si>
  <si>
    <t xml:space="preserve">US$ 145 mil e 150 mil vêm de edições e recortes diferentes. A faixa de R$ 100 mil a R$ 500 mil de perícia não tem fonte. Dar fonte ou retirar.</t>
  </si>
  <si>
    <t xml:space="preserve">r2c-fina-038</t>
  </si>
  <si>
    <t xml:space="preserve">Comitê e auditoria interna estão certos. Que a SOX só alcança registro na SEC vem da l. 4749 do livro, sem fonte aberta aqui. Fonte de 2020, regulamento vigente desde 2018.</t>
  </si>
  <si>
    <t xml:space="preserve">r2c-trib-036</t>
  </si>
  <si>
    <t xml:space="preserve">Dez dias cabem num período secundário, mas o controle fica mais claro no período de 14 dias ou mais. Para PJ, rodízio de função. Alinhar com a l. 5119.</t>
  </si>
  <si>
    <t xml:space="preserve">r2c-caso-041</t>
  </si>
  <si>
    <t xml:space="preserve">Retirar a Havan. Americanas (2022) e JBS (US$ 11 milhões, 2021) não foram conferidos nesta rodada. O 'cinco a vinte vezes' não tem fonte.</t>
  </si>
  <si>
    <t xml:space="preserve">r2c-caso-031</t>
  </si>
  <si>
    <t xml:space="preserve">Alinhar com 5025, que já usa Entra ID. A troca de BVQI por Bureau Veritas, na 5186, não foi conferida.</t>
  </si>
  <si>
    <t xml:space="preserve">r2c-caso-022</t>
  </si>
  <si>
    <t xml:space="preserve">Texto do requisito 10.5.1 conferido. SOC 2 e ISO 27001 não foram abertos (normas pagas). A redação do revisor serve.</t>
  </si>
  <si>
    <t xml:space="preserve">r2c-trib-021</t>
  </si>
  <si>
    <t xml:space="preserve">O '1 ano exigido em SOC 2 e ISO 27001' e o prontuário de paciente (Lei 13.787/2018) não foram conferidos. Unificar o quadro de 3688, 4790 e 5172.</t>
  </si>
  <si>
    <t xml:space="preserve">r2c-fina-031</t>
  </si>
  <si>
    <t xml:space="preserve">Fonte de firma de auditoria (BDO), que recomenda ao menos 6 meses. Trocar 'integridade' por 'integridade de processamento' e padronizar 'Tipo II'.</t>
  </si>
  <si>
    <t xml:space="preserve">r2c-fina-023</t>
  </si>
  <si>
    <t xml:space="preserve">Fonte de QSA, não do PCI SSC. SAQ A revisto em 30/1/2025, vigente desde 31/3/2025, sem os requisitos 6.4.3 e 11.6.1. 'Checkout transparente' só leva ao SAQ A se usar campos em iframe do gateway.</t>
  </si>
  <si>
    <t xml:space="preserve">r2c-juri-035</t>
  </si>
  <si>
    <t xml:space="preserve">Usar 'guarda de registros de acesso por 6 meses', como sugere o revisor. O art. 13 (conexão) não abriu. A Lei 13.787/2018, de prontuário, não foi conferida aqui.</t>
  </si>
  <si>
    <t xml:space="preserve">r2c-fina-041</t>
  </si>
  <si>
    <t xml:space="preserve">Termos da LGPD conferidos no Planalto. Usar a redação do revisor, mas sem 'dedicado'. Agente de pequeno porte sem alto risco é dispensado de indicar encarregado (Res. 2/2022).</t>
  </si>
  <si>
    <t xml:space="preserve">r2c-caso-008</t>
  </si>
  <si>
    <t xml:space="preserve">A Arup confirmou o caso em 17/5/2024. Usar a redação do revisor: ligar para número já cadastrado, nunca pelo canal ou vídeo oferecido no pedido.</t>
  </si>
  <si>
    <t xml:space="preserve">r2c-fina-032</t>
  </si>
  <si>
    <t xml:space="preserve">Trocar 'imediato... em até 80 dias' por 'o quanto antes, dentro de 80 dias'. As Res. CMN 4.893 e BCB 85 seguem em vigor, alteradas pelas Res. CMN 5.274 e BCB 538 de 18/12/2025 (Baker McKenzie).</t>
  </si>
  <si>
    <t xml:space="preserve">r2d-caso-006</t>
  </si>
  <si>
    <t xml:space="preserve">Os R$ 41,3 bi de 2015 vêm de r2v9-caso-001 da base. Usar a suavização do revisor: o consumidor jovem migrava cada vez mais para o online.</t>
  </si>
  <si>
    <t xml:space="preserve">r2d-fina-033</t>
  </si>
  <si>
    <t xml:space="preserve">Os R$ 170 bilhões no pico são plausíveis, mas não achei a cifra exata. Escrever cerca de R$ 160 a 170 bilhões e Entre 2013 e 2021. Anos das demais compras não conferidos.</t>
  </si>
  <si>
    <t xml:space="preserve">r2d-caso-024</t>
  </si>
  <si>
    <t xml:space="preserve">Fonte: Art Kleiner, strategy+business, 2003. Trocar 'uma das menores' por 'a mais fraca financeiramente' ou usar a redação do revisor, citando Wack (HBR, 1985).</t>
  </si>
  <si>
    <t xml:space="preserve">r2d-caso-025</t>
  </si>
  <si>
    <t xml:space="preserve">Reaproveita r2v9-fina-002 da base (Lafley CEO em 2000, já certo no texto). Dizer 'origem incerta, difundido pela P&amp;G' e cortar a Honda e o 'irmão ocidental'.</t>
  </si>
  <si>
    <t xml:space="preserve">r2d-caso-026</t>
  </si>
  <si>
    <t xml:space="preserve">Usar a redação do revisor. A morte em 2020 não foi conferida nesta rodada.</t>
  </si>
  <si>
    <t xml:space="preserve">r2d-caso-027</t>
  </si>
  <si>
    <t xml:space="preserve">O revisor está desatualizado: a marca voltou em 2025. Pode escrever 'InnoCentive (da Wazoku)'. Google Ventures virou GV (l. 808), ponto não conferido aqui.</t>
  </si>
  <si>
    <t xml:space="preserve">r2d-fina-017</t>
  </si>
  <si>
    <t xml:space="preserve">Ofício Circular Conjunto CVM/SEP/SRE 1/2023. Usar a redação do revisor. Prazo total típico de IPO não conferido em fonte. Rever também a janela fechada após 2021 (IPO da Compass em maio de 2026).</t>
  </si>
  <si>
    <t xml:space="preserve">r2d-fina-001</t>
  </si>
  <si>
    <t xml:space="preserve">Reaproveitado da base (r2v9-trib-002). O acórdão é analogia: julgou bônus na base previdenciária, não earn-out nem IRPF. Dizer isso no texto.</t>
  </si>
  <si>
    <t xml:space="preserve">r2d-trib-009</t>
  </si>
  <si>
    <t xml:space="preserve">A limitação específica a passivo trabalhista no Brasil, citada pelo revisor, não aparece nas fontes. A apólice tem franquia de 1% a 3% do valor da transação (Machado Meyer, 2018).</t>
  </si>
  <si>
    <t xml:space="preserve">r2f-nova-037</t>
  </si>
  <si>
    <t xml:space="preserve">Afirmação nova que a v5.2 introduziu ao corrigir um achado antigo: Venda da RD Station à TOTVS anunciada em março de 2021 por R$ 1,86 bilhão para 92% do capital | Nota do conferente: Mesmos nomes no Vol. 1 (l. 4730). A data do anúncio da venda à TOTVS mudou para março de 2021.</t>
  </si>
  <si>
    <t xml:space="preserve">A TOTVS anunciou em 9 de março de 2021 a compra de 92% da RD Station por R$ 1,861 bilhão e concluiu em 1º de junho de 2021. Os fundadores são Eric Santos, André Siqueira, Bruno Ghisi, Guilherme Lopes e Pedro Bachiega.</t>
  </si>
  <si>
    <t xml:space="preserve">https://www.suno.com.br/noticias/?p=130560 | https://www.jornaldocomercio.com/marcas_2019/noticias/2020/03/729310-estaria-nascendo-um-novo-unicornio-no-brasil-provavelmente.html</t>
  </si>
  <si>
    <t xml:space="preserve">Reaproveitado de r2v9-fina-023 e r2v9-fina-004. A empresa nasceu como Sistemarketing em 2010 e virou Resultados Digitais em 2011, em Florianópolis.</t>
  </si>
  <si>
    <t xml:space="preserve">r2d-caso-007</t>
  </si>
  <si>
    <t xml:space="preserve">Reaproveita r2v9-fina-023 da base. Fontes não citam ações nem earn-out. Trocar outubro por março de 2021 e 'nos anos seguintes' por 'até março de 2023'.</t>
  </si>
  <si>
    <t xml:space="preserve">r2d-caso-008</t>
  </si>
  <si>
    <t xml:space="preserve">Datas e controle conferem. A frase está truncada e chama a Prosus de controladora e de investidora. Prosus é o braço listado do grupo Naspers, não um novo nome dela.</t>
  </si>
  <si>
    <t xml:space="preserve">r2d-fina-018</t>
  </si>
  <si>
    <t xml:space="preserve">A redução de participações é leitura do repórter (abril de 2023). A compra da fatia da Just Eat foi da Prosus, não exit da Movile. Apresentar como leitura do autor, como sugere o revisor.</t>
  </si>
  <si>
    <t xml:space="preserve">r2d-caso-009</t>
  </si>
  <si>
    <t xml:space="preserve">Mês, valor aproximado e mistura de caixa e ações batem. A imprensa brasileira noticiou R$ 610 milhões (Baguete, 27/3/2020). Pode citar 'cerca de R$ 600 milhões'.</t>
  </si>
  <si>
    <t xml:space="preserve">r2d-caso-028</t>
  </si>
  <si>
    <t xml:space="preserve">O inciso VIII foi alterado pela Lei 14.195/2021. Usar a redação do revisor, que separa o que o conselho decide (aquisições, capital autorizado) do que vai à assembleia.</t>
  </si>
  <si>
    <t xml:space="preserve">r2d-fina-005</t>
  </si>
  <si>
    <t xml:space="preserve">Texto da AMEC de jul/2024. A proposta da B3 de tornar o comitê estatutário obrigatório foi rejeitada em 2025 (base, r2v9-fina-005). Regra de NYSE e Nasdaq não conferida aqui.</t>
  </si>
  <si>
    <t xml:space="preserve">r2d-juri-008</t>
  </si>
  <si>
    <t xml:space="preserve">Dar o número uma vez, com fonte e ressalva, e alinhar com 1782 (menos de 12%). Amostra de um estado e um setor, sem dado do Brasil. A redação do revisor serve.</t>
  </si>
  <si>
    <t xml:space="preserve">r2d-juri-003</t>
  </si>
  <si>
    <t xml:space="preserve">LC 227/2026 existe e fixou normas gerais do ITCMD, com quotas avaliadas no mínimo pelo PL a valor de mercado (base, r2v9-trib-007). Usar a redação do revisor e citar o Tema 1.348.</t>
  </si>
  <si>
    <t xml:space="preserve">r2d-caso-010</t>
  </si>
  <si>
    <t xml:space="preserve">Regra do Novo Mercado reaproveitada de r2v9-fina-005 da base, que registra a rejeição em 2025 da proposta de subir o piso para 30%. Usar a redação do revisor.</t>
  </si>
  <si>
    <t xml:space="preserve">r2d-caso-030</t>
  </si>
  <si>
    <t xml:space="preserve">Reaproveita r2v9-caso-008 da base. Votorantim: a família deixou a operação diária em 2001 e o CEO desde 2020 é João Schmidt (InvestNews, 2025), o que sustenta 'por décadas'.</t>
  </si>
  <si>
    <t xml:space="preserve">r2d-caso-029</t>
  </si>
  <si>
    <t xml:space="preserve">A ponte por um executivo de fora é o ponto didático. Usar a redação do revisor. O ano exato de entrada de Marcelo Silva (cerca de 2009) não aparece nas fontes.</t>
  </si>
  <si>
    <t xml:space="preserve">r2d-trib-010</t>
  </si>
  <si>
    <t xml:space="preserve">Lei 10.101 reaproveitada da base (r1-caso-036). CEO costuma ser estatutário. Phantom share é bônus contratual e não vira ação restrita. Art. 152 da Lei 6.404 não aberto.</t>
  </si>
  <si>
    <t xml:space="preserve">r2d-caso-001</t>
  </si>
  <si>
    <t xml:space="preserve">A ideia (não vira sócio e recebe valor) procede, o artigo citado não. A lei fala em liquidação da sociedade, não da quota: ajustar a redação do revisor nesse ponto.</t>
  </si>
  <si>
    <t xml:space="preserve">r2d-trib-029</t>
  </si>
  <si>
    <t xml:space="preserve">Reaproveitado da base (r1-trib-001 e r1-trib-004). Distribuição anual concentrada num mês passa do limite. Pagar até R$ 50 mil por mês evita a retenção, não a tributação mínima anual.</t>
  </si>
  <si>
    <t xml:space="preserve">r2d-caso-031</t>
  </si>
  <si>
    <t xml:space="preserve">Usar 'pagamento parcelado limitado à geração de caixa (financiamento pelo vendedor)'. Na l. 1978, o valor pago só se houver venda em 36 meses é pagamento contingente.</t>
  </si>
  <si>
    <t xml:space="preserve">r2d-juri-006</t>
  </si>
  <si>
    <t xml:space="preserve">A conta de BATNA vale, mas sem falta grave provada a alternativa real é comprar quotas, a retirada ou a dissolução. Usar a ressalva do revisor. Art. 1.029 não aberto aqui.</t>
  </si>
  <si>
    <t xml:space="preserve">r2d-juri-001</t>
  </si>
  <si>
    <t xml:space="preserve">A tese do Tema 237 do STF (gravação por interlocutor é prova lícita), citada pelo revisor, não foi aberta aqui. Manter só o argumento ético. A redação do revisor serve.</t>
  </si>
  <si>
    <t xml:space="preserve">r2d-caso-011</t>
  </si>
  <si>
    <t xml:space="preserve">O artigo da Migalhas (2021) cita a IN DREI 38/2017, hoje substituída pela IN 81/2020, e o Enunciado 391 do CJF. A redação do revisor serve. O Manual do DREI não abriu nesta rodada.</t>
  </si>
  <si>
    <t xml:space="preserve">r2d-juri-007</t>
  </si>
  <si>
    <t xml:space="preserve">Reaproveitado da base (r2v9-juri-006). O REsp 1.877.331/SP (2021), lembrado pelo revisor, pode ser citado junto. A página do STJ foi bloqueada nesta sessão.</t>
  </si>
  <si>
    <t xml:space="preserve">r2d-caso-032</t>
  </si>
  <si>
    <t xml:space="preserve">O revisor fala em Livro de Registro de Ações, mas o termo vai no livro de Transferência. O estatuto só muda se houver redução de capital ou cancelamento das ações.</t>
  </si>
  <si>
    <t xml:space="preserve">r2d-caso-033</t>
  </si>
  <si>
    <t xml:space="preserve">Trocar por câmaras com mediação, como CAM-CCBC, CBMA e CAMARB, como sugere o revisor. A faixa de R$ 30 mil a R$ 150 mil não foi conferida: cortar ou citar fonte.</t>
  </si>
  <si>
    <t xml:space="preserve">r2d-fina-003</t>
  </si>
  <si>
    <t xml:space="preserve">A redação do revisor serve. O título da seção (2079, DFIs IFC/BID/BNDES) pode ficar, pois DFI inclui banco nacional de desenvolvimento.</t>
  </si>
  <si>
    <t xml:space="preserve">r2d-fina-006</t>
  </si>
  <si>
    <t xml:space="preserve">Trocar manteve por passou a adotar. O erro está em 2159 e no Vol. 10 (4024 e 4051), que dão o relatório como obrigatório desde 2026. Quem adere reporta por 3 exercícios seguidos.</t>
  </si>
  <si>
    <t xml:space="preserve">r2d-fina-019</t>
  </si>
  <si>
    <t xml:space="preserve">Uma busca, sem resultado para Profile. O caso volta em 2075, 2103 e 2107. Citar a entrevista (veículo e ano) ou marcar como caso hipotético, como sugere o revisor.</t>
  </si>
  <si>
    <t xml:space="preserve">r2d-caso-012</t>
  </si>
  <si>
    <t xml:space="preserve">A base (r2v9-caso-011) também não confirmou valor em reais. Unificar as faixas das l. 2107 e 2165, citando em dólar com ano ou remetendo ao site do B Lab.</t>
  </si>
  <si>
    <t xml:space="preserve">r2d-caso-034</t>
  </si>
  <si>
    <t xml:space="preserve">O critério vale para sociedade ou grupo sob controle comum. Trocar 'some' por 'acrescente'. Gatilhos de comitê de riscos e inventário de emissões não foram conferidos.</t>
  </si>
  <si>
    <t xml:space="preserve">r2d-fina-020</t>
  </si>
  <si>
    <t xml:space="preserve">Trocar Grátis reporting por taxa anual de R$ 6,7 mil a R$ 14,4 mil (2026). O valor é o mesmo no questionário para PME. A taxa não é reembolsável.</t>
  </si>
  <si>
    <t xml:space="preserve">r2d-trib-034</t>
  </si>
  <si>
    <t xml:space="preserve">O inciso certo é o VII do art. 2º. A descrição da LLC como disregarded entity nos EUA está certa. Falta só o efeito no Brasil. Validar com tributarista.</t>
  </si>
  <si>
    <t xml:space="preserve">r2d-trib-011</t>
  </si>
  <si>
    <t xml:space="preserve">Com 34% de IRPJ e CSLL no Brasil, o crédito tende a zerar o residual americano. A retenção de 30% sobre dividendos não foi aberta. Brasil e EUA seguem sem tratado (base r1-trib-024).</t>
  </si>
  <si>
    <t xml:space="preserve">r2f-nova-007</t>
  </si>
  <si>
    <t xml:space="preserve">Afirmação nova que a v5.2 introduziu ao corrigir um achado antigo: O Brasil tem acordo para evitar a dupla tributação em vigor com Reino Unido, Suíça, Singapura e Emirados Árabes Unidos, e com mais de trinta países no total. | Nota do conferente: A Alemanha saiu da lista com a data e o decreto, e o Vol. 5 (l. 2615) diz o mesmo. A lista ganhou Reino Unido, Suíça, Singapura e Emirados Árabes, que não estavam na checagem anterior.</t>
  </si>
  <si>
    <t xml:space="preserve">A lista da Receita (37 países no índice, com decretos de 2026) inclui Suíça, Singapura e Emirados (Decreto 10.705/2021), e a Alemanha está sem efeito desde 1º/1/2006 (Decreto 5.654/2005). O acordo com o Reino Unido, assinado em novembro de 2022, não consta da lista.</t>
  </si>
  <si>
    <t xml:space="preserve">https://www.gov.br/receitafederal/pt-br/acesso-a-informacao/legislacao/acordos-internacionais/acordos-para-evitar-a-dupla-tributacao/acordos-para-evitar-a-dupla-tributacao-e-prevenir-a-evasao-fiscal | https://www.legislation.gov.uk/uksi/2023/839/note/made</t>
  </si>
  <si>
    <t xml:space="preserve">Tirar o Reino Unido da lista 'em vigor' ou dizer 'assinado em 2022, sem vigência confirmada'. A Polônia entrou em vigor em 5/11/2025 (Decreto 12.865/2026).</t>
  </si>
  <si>
    <t xml:space="preserve">r2d-trib-030</t>
  </si>
  <si>
    <t xml:space="preserve">Usar a sugestão do revisor: Gengo e agências locais como serviço, Smartling, Lokalise e Transifex como TMS. Os sites da Lokalise e da Transifex não foram abertos.</t>
  </si>
  <si>
    <t xml:space="preserve">r2d-fina-007</t>
  </si>
  <si>
    <t xml:space="preserve">Conclusão da venda em 27/2/2026 vem da base (r2v9-caso-015). Fechamento da compra em 2021 não conferido. Usar a redação do revisor como contraexemplo e dizer que os R$ 3,41 bi incluem caixa.</t>
  </si>
  <si>
    <t xml:space="preserve">r2d-caso-035</t>
  </si>
  <si>
    <t xml:space="preserve">Datar ('entrou no México em 2020') e cortar a Espanha, talvez confundida com a origem do fundador Sergio Furio. O estado atual da operação mexicana não foi conferido.</t>
  </si>
  <si>
    <t xml:space="preserve">r2d-trib-001</t>
  </si>
  <si>
    <t xml:space="preserve">Dividendo de controlada com renda ativa acima de 60% conta como renda ativa (art. 5º, § 8º), então o motivo é Cayman, não os dividendos. A regra só vale se o fundador controla a holding.</t>
  </si>
  <si>
    <t xml:space="preserve">r2f-nova-008</t>
  </si>
  <si>
    <t xml:space="preserve">Afirmação nova que a v5.2 introduziu ao corrigir um achado antigo: O programa Gold Card dos EUA foi anunciado por ordem executiva em 2025 para investidores de US$ 5 milhões. | Nota do conferente: O selo foi para outubro de 2026 e IFICI, D7, Start-up Visa, H-1B e cidadania em 7 anos estão atualizados. Continuam 'citizenship em cinco anos ou mais' (l. 2418) e o exit tax pago em seis anos (l. 2462). O Gold Card de US$ 5 milhões (l. 2386) é novo </t>
  </si>
  <si>
    <t xml:space="preserve">A Ordem Executiva 14351, de 19/09/2025, criou o Gold Card mediante doação de US$ 1 milhão ao Tesouro por pessoa física ou US$ 2 milhões por empresa, enquadrando o requerente no EB-1 ou EB-2. Os US$ 5 milhões são do Platinum Card, que em outubro de 2025 ainda não estava disponível.</t>
  </si>
  <si>
    <t xml:space="preserve">https://www.pillsburylaw.com/en/news-and-insights/gold-card-visa-trump.html</t>
  </si>
  <si>
    <t xml:space="preserve">Os US$ 5 milhões vêm do anúncio de fevereiro de 2025. Trocar por US$ 1 milhão (US$ 2 milhões via empresa) e citar a EO 14351. Status da implantação em 2026 não conferido.</t>
  </si>
  <si>
    <t xml:space="preserve">r2d-trib-013</t>
  </si>
  <si>
    <t xml:space="preserve">AMIGOS Act reaproveitado da base (r2v9-caso-017). A rota Granada ficou inviável para quem não vai morar lá 3 anos. Piso do E-2 não conferido.</t>
  </si>
  <si>
    <t xml:space="preserve">r2d-trib-002</t>
  </si>
  <si>
    <t xml:space="preserve">Status de out/2026 incerto: ação federal desde 3/2/2026 e novo I-140G em revisão em junho (visaserve.com, wolfsdorf.com). IER confere: US$ 311.071. Grafia: Targeted Employment Area.</t>
  </si>
  <si>
    <t xml:space="preserve">r2d-caso-013</t>
  </si>
  <si>
    <t xml:space="preserve">Reaproveita r2v9-fina-007 da base. O erro está na l. 2418 ('cinco anos ou mais'): trocar por sete anos. Pedidos anteriores à lei seguem, em regra, os 5 anos.</t>
  </si>
  <si>
    <t xml:space="preserve">r2d-caso-014</t>
  </si>
  <si>
    <t xml:space="preserve">Reaproveita r2v9-caso-030 da base. O revisor usou a série antiga (10,7 milhões em 2024), já revista pelo INE. Manter o texto.</t>
  </si>
  <si>
    <t xml:space="preserve">r2d-juri-004</t>
  </si>
  <si>
    <t xml:space="preserve">Não confirmei se a reforma entrou em vigor até outubro de 2026. Já aprovado: inglês B2 para settlement a partir de 26/3/2027 (HC 1691). Prazo de 12 meses para cidadania não conferido.</t>
  </si>
  <si>
    <t xml:space="preserve">r2d-caso-015</t>
  </si>
  <si>
    <t xml:space="preserve">A data confere (também r2v9-fina-008 da base). Não existe piloto 'vigente': dizer que não abriu. Retitular a l. 2438 e corrigir a 'rota direta' das vantagens (l. 2450).</t>
  </si>
  <si>
    <t xml:space="preserve">r2d-caso-036</t>
  </si>
  <si>
    <t xml:space="preserve">Dizer que o programa está suspenso, sem data de reabertura, ou cortar o parágrafo. O início da pausa em 2024, citado pelo revisor, não foi aberto aqui.</t>
  </si>
  <si>
    <t xml:space="preserve">r2d-trib-012</t>
  </si>
  <si>
    <t xml:space="preserve">Reaproveitado da base (r2v9-trib-011). Cortar as duas frases finais da L2462, que sobraram do texto antigo. Art. 14 do RIR/2018 conferido no Planalto.</t>
  </si>
  <si>
    <t xml:space="preserve">r2d-trib-014</t>
  </si>
  <si>
    <t xml:space="preserve">Residente só pelo teste de dias não paga o exit tax americano. No Canadá, quem morou até 60 meses fica isento sobre bens que já tinha ao chegar, e o imposto pode ser adiado com garantia.</t>
  </si>
  <si>
    <t xml:space="preserve">r2d-fina-027</t>
  </si>
  <si>
    <t xml:space="preserve">Cálculo próprio: 121 dias por ano dão 181,5 ponderados, 122 dão 183. Gatilho de 120 na soma só pesa a favor da cautela. Usar a redação do revisor. Página do IRS bloqueada aqui.</t>
  </si>
  <si>
    <t xml:space="preserve">r2d-caso-004</t>
  </si>
  <si>
    <t xml:space="preserve">A própria l. 2619 diz que travar a compra a termo soma 2,5% a 3% ao spot. Usar a redação do revisor: perda limitada a cerca de R$ 220 mil em vez de R$ 1,2 milhão.</t>
  </si>
  <si>
    <t xml:space="preserve">r2d-fina-008</t>
  </si>
  <si>
    <t xml:space="preserve">Em 2013 o STJ manteve o contrato, mas converteu a dívida pelo câmbio da contratação mais índice oficial. Com cliente no exterior a estratégia vale. Usar a ressalva do revisor.</t>
  </si>
  <si>
    <t xml:space="preserve">r2d-fina-009</t>
  </si>
  <si>
    <t xml:space="preserve">Selic reaproveitada da base (r1-fina-008). Prêmio é cálculo próprio. Datar a frase e trocar o CDI de 15% também em 2797 e 2806. Rever as taxas na data da edição.</t>
  </si>
  <si>
    <t xml:space="preserve">r2d-fina-010</t>
  </si>
  <si>
    <t xml:space="preserve">BCB 575 reaproveitada da base (r2v9-fina-010). JPMorgan e Chase são o mesmo grupo e o SVB virou divisão do First Citizens em 2023 (não aberto aqui). Status final da Mercury em out/2026 não conferido.</t>
  </si>
  <si>
    <t xml:space="preserve">r2d-trib-015</t>
  </si>
  <si>
    <t xml:space="preserve">IRRF de 15%, ou 25% para paraíso fiscal, reaproveitado da base (r2v9-trib-014). A Delaware LLC de não residentes é regime privilegiado (ver trib-034). Validar com tributarista.</t>
  </si>
  <si>
    <t xml:space="preserve">r2d-caso-037</t>
  </si>
  <si>
    <t xml:space="preserve">Ter private bank pessoal não gera confusão por si. O problema é pôr o caixa do fundador no mapa da tesouraria da empresa. A separação sugerida pelo revisor resolve.</t>
  </si>
  <si>
    <t xml:space="preserve">r2d-fina-011</t>
  </si>
  <si>
    <t xml:space="preserve">Usar a redação do revisor: tarifas de TED, Pix e boleto.</t>
  </si>
  <si>
    <t xml:space="preserve">r2d-caso-038</t>
  </si>
  <si>
    <t xml:space="preserve">Trocar o ativo por CDB prefixado ou LTN de dois anos, como sugere o revisor, ou falar em limite de prazo em vez de duration.</t>
  </si>
  <si>
    <t xml:space="preserve">r2d-trib-016</t>
  </si>
  <si>
    <t xml:space="preserve">IOF reaproveitado da base (r2v9-trib-014). Para SaaS, a Receita vê serviço técnico com IRRF de 15% (SC Cosit 191/2017, tributodevido.com.br). CIDE sobre SaaS não conferida.</t>
  </si>
  <si>
    <t xml:space="preserve">r2d-caso-016</t>
  </si>
  <si>
    <t xml:space="preserve">Duas buscas sem registro do título. Provável mistura com Eduardo Fortuna, citado no callout gêmeo da l. 2733. Trocar pela obra real.</t>
  </si>
  <si>
    <t xml:space="preserve">r2d-caso-039</t>
  </si>
  <si>
    <t xml:space="preserve">Trocar 'centro de distribuição' por 'data center'. Manter um só gatilho é decisão editorial, mas deixa a cena mais crível.</t>
  </si>
  <si>
    <t xml:space="preserve">r2d-juri-010</t>
  </si>
  <si>
    <t xml:space="preserve">Legítimo interesse (art. 7º, IX) é discutível para lista aberta. Usar a redação do revisor, com consentimento de cada desligado, e trocar banco público por banco compartilhado.</t>
  </si>
  <si>
    <t xml:space="preserve">r2d-juri-009</t>
  </si>
  <si>
    <t xml:space="preserve">A Súmula 215 fala em programa de incentivo à demissão voluntária, sem exigir acordo coletivo. Tirar essa condição da redação do revisor e mandar confirmar com o contador.</t>
  </si>
  <si>
    <t xml:space="preserve">r2d-fina-028</t>
  </si>
  <si>
    <t xml:space="preserve">Regras da Lei 13.134/2015 (arts. 3º e 4º da Lei 7.998). Usar a redação do revisor. A empresa só entrega as guias e informa o desligamento no eSocial no prazo do art. 477.</t>
  </si>
  <si>
    <t xml:space="preserve">r2d-trib-036</t>
  </si>
  <si>
    <t xml:space="preserve">A MP 1.331/2025 liberou o saldo só para desligados entre 1/1/2020 e 23/12/2025, como exceção. Alinhar com 3367 e 3652, que já falam em todos os depósitos.</t>
  </si>
  <si>
    <t xml:space="preserve">r2d-trib-017</t>
  </si>
  <si>
    <t xml:space="preserve">Trocar 'restituir horas' por pagar o saldo positivo. Descontar saldo negativo ou benefício antecipado depende de acordo ou CCT. Na dúvida, não descontar.</t>
  </si>
  <si>
    <t xml:space="preserve">r2d-trib-035</t>
  </si>
  <si>
    <t xml:space="preserve">Estimativa agregada, sem base de cálculo publicada. Usar como ordem de grandeza ou a frase do revisor. A meta de abaixo de 10% (3422 e 3457) fica sem base.</t>
  </si>
  <si>
    <t xml:space="preserve">r2d-trib-003</t>
  </si>
  <si>
    <t xml:space="preserve">Reaproveitado da base (r2v9-trib-016). Acordo individual tende a ser nulo como alteração lesiva (CLT, art. 468, não aberto). O acordo do hipersuficiente (art. 444) não afasta com segurança a CF.</t>
  </si>
  <si>
    <t xml:space="preserve">r2d-trib-037</t>
  </si>
  <si>
    <t xml:space="preserve">A suspensão não se repete mais de uma vez em 16 meses e a bolsa é descontada do seguro-desemprego se houver demissão depois (Res. Codefat 957/2022). Fonte secundária, da CNI.</t>
  </si>
  <si>
    <t xml:space="preserve">r2d-caso-017</t>
  </si>
  <si>
    <t xml:space="preserve">Loft vem de r1-juri-045 da base (Bloomberg Línea, 3/3/2023). Ebanx não conferida. A faixa de 10% a 30% não vale para o QuintoAndar. Dar número e data por empresa.</t>
  </si>
  <si>
    <t xml:space="preserve">r2d-caso-018</t>
  </si>
  <si>
    <t xml:space="preserve">O resto da caixa confere com o art. 161, § 1º (trabalhistas só com negociação coletiva com o sindicato). Acrescentar o requisito dos 2 anos, como sugere o revisor.</t>
  </si>
  <si>
    <t xml:space="preserve">r2d-fina-029</t>
  </si>
  <si>
    <t xml:space="preserve">O resto do parágrafo de 3539 confere. Só o parêntese 50% + 1, que soa contagem por cabeça, deve sair. Usar a redação do revisor.</t>
  </si>
  <si>
    <t xml:space="preserve">r2d-trib-018</t>
  </si>
  <si>
    <t xml:space="preserve">STJ: REsp 834.932 (2015). Parte da doutrina defende extinguir também os tributos. Avais e fianças do sócio não foram conferidos. Usar a ressalva do revisor.</t>
  </si>
  <si>
    <t xml:space="preserve">r2d-trib-019</t>
  </si>
  <si>
    <t xml:space="preserve">STJ, 3ª Turma, 19/8/2025, por 3 a 2 (TV Gazeta de Alagoas e Globo). A decisão não trata de cláusula ipso facto. Usar a redação do revisor.</t>
  </si>
  <si>
    <t xml:space="preserve">r2d-fina-021</t>
  </si>
  <si>
    <t xml:space="preserve">Valor presente troca o critério legal. Usar a redação do revisor. Mesma fonte da base (r2v9-trib-017).</t>
  </si>
  <si>
    <t xml:space="preserve">r2d-trib-020</t>
  </si>
  <si>
    <t xml:space="preserve">A ordem sugerida pelo revisor bate com o art. 186. Que o credor fiduciário retoma o bem fora da fila não foi conferido aqui. Validar com advogado.</t>
  </si>
  <si>
    <t xml:space="preserve">r2d-juri-011</t>
  </si>
  <si>
    <t xml:space="preserve">A redação do revisor serve. Vale checar também o acidentado (art. 118 da Lei 8.213), cuja garantia o TST mantém após o fechamento segundo notícias da COAD, não abertas aqui.</t>
  </si>
  <si>
    <t xml:space="preserve">r2d-trib-021</t>
  </si>
  <si>
    <t xml:space="preserve">Se o Empregador Web já foi desativado em 2026 não foi conferido. Ajustar também 3388, 3658 e 3862, que falam em guias.</t>
  </si>
  <si>
    <t xml:space="preserve">r2d-trib-031</t>
  </si>
  <si>
    <t xml:space="preserve">Reaproveitado da base (r2v8-006). DCTF em atraso de períodos até 2024 pode seguir no programa antigo (não conferido). A linha 3669 já cita DCTFWeb.</t>
  </si>
  <si>
    <t xml:space="preserve">r2d-trib-038</t>
  </si>
  <si>
    <t xml:space="preserve">Art. 10-A conferido no Planalto e já na base (r2v8-024). A Súmula 430 do STJ, sugerida pelo revisor, não foi aberta.</t>
  </si>
  <si>
    <t xml:space="preserve">r2d-juri-012</t>
  </si>
  <si>
    <t xml:space="preserve">O art. 16 também permite guardar dados para obrigação legal ou uso anonimizado do próprio controlador. Usar a redação do revisor e tirar o aposto sem travessão.</t>
  </si>
  <si>
    <t xml:space="preserve">r2f-nova-009</t>
  </si>
  <si>
    <t xml:space="preserve">Afirmação nova que a v5.2 introduziu ao corrigir um achado antigo: Pelo Tema 444 do STJ, o redirecionamento da execução fiscal aos sócios corre em novo prazo de cinco anos contado da citação da pessoa jurídica ou da ciência da dissolução irregular. | Nota do conferente: Os 5 anos viraram ponto de partida, com decadência, interrupção pela citação e Tema 444. Mas o texto conta o redirecionamento da ciência da dissolução irregular, e a referência fala do ato de dissolução. Também falta dizer que a prescrição exige inér</t>
  </si>
  <si>
    <t xml:space="preserve">Pelo Tema 444 do STJ, o redirecionamento ao sócio prescreve em 5 anos contados da citação da empresa ou, se a dissolução irregular vier depois da citação, da data do próprio ato de dissolução, e só com inércia comprovada da Fazenda.</t>
  </si>
  <si>
    <t xml:space="preserve">https://www.stj.jus.br/sites/portalp/Paginas/Comunicacao/Noticias/Primeira-Secao-define-tese-sobre-prescricao-nos-casos-de-redirecionamento-de-execucao-fiscal-de-empresa-para-socio.aspx</t>
  </si>
  <si>
    <t xml:space="preserve">Reaproveitado de r2v9-trib-019 (página do STJ bloqueada hoje). Trocar 'ciência da dissolução' por 'ato de dissolução irregular posterior' e dizer que a prescrição exige inércia do fisco.</t>
  </si>
  <si>
    <t xml:space="preserve">r2d-fina-030</t>
  </si>
  <si>
    <t xml:space="preserve">Citar o artigo da HBR com autor e ano, ou escrever sem número, como sugere o revisor. A divisão 20% e 80% e os 100 dias também não têm fonte.</t>
  </si>
  <si>
    <t xml:space="preserve">r2d-fina-031</t>
  </si>
  <si>
    <t xml:space="preserve">As faixas parecem altas para Selic de 13,75%. Dizer que o múltiplo cai com porte e governança, o que explica as compras a 3,5x a 4,5x EBITDA (3909) e 4x (3942). Duas buscas sem dado de 2026.</t>
  </si>
  <si>
    <t xml:space="preserve">r2d-caso-040</t>
  </si>
  <si>
    <t xml:space="preserve">Acrescentar o aviso do revisor. Responsabilidade pré-contratual: STJ, REsp 1.051.065/AM (2013), reaproveitado de r2v8-036 da base. Multa por desistência depende do texto.</t>
  </si>
  <si>
    <t xml:space="preserve">r2d-fina-022</t>
  </si>
  <si>
    <t xml:space="preserve">Não descarto compras pontuais fora dessas fontes. Contabilizei adquirindo players não foi conferido. Grafar Smart Fit e trocar por consolidação documentada, como RaiaDrogasil.</t>
  </si>
  <si>
    <t xml:space="preserve">r2f-nova-010</t>
  </si>
  <si>
    <t xml:space="preserve">Afirmação nova que a v5.2 introduziu ao corrigir um achado antigo: Notificação prévia ao CADE quando um grupo fatura ao menos R$ 750 milhões e o outro R$ 75 milhões no Brasil (Portaria Interministerial 994/2012), multa por gun jumping de R$ 60 mil a R$ 60 milhões e requisição de atos abaixo dos pisos em até um ano. | Nota do conferente: Entrou o CADE no parágrafo de riscos: notificação prévia pelo faturamento do grupo, incluindo o fundo e suas investidas, vedação de fechar antes do aval (gun jumping, multa de R$ 60 mil a R$ 60 milhões) e requisição de atos abaixo do piso em até um a</t>
  </si>
  <si>
    <t xml:space="preserve">Os pisos de R$ 750 milhões e R$ 75 milhões (Portaria Interministerial 994/2012) e a multa de R$ 60 mil a R$ 60 milhões por consumar antes do aval (art. 88, § 3º) estão certos. O art. 88, § 7º, deixa o CADE pedir em até um ano a notificação de atos abaixo dos pisos, sem exigir concentração regional.</t>
  </si>
  <si>
    <t xml:space="preserve">https://www.migalhas.com.br/depeso/224372/controle-previo-de-atos-de-concentracao-economica---gun-jumping-a-luz-da-lei-12-529-11-e-cases-perante-o-cade | https://revista.ibrac.org.br/revista/article/download/1377/1258/2656</t>
  </si>
  <si>
    <t xml:space="preserve">Só cortar 'quando houver concentração regional relevante', condição que a lei não traz. O resto do trecho pode ficar.</t>
  </si>
  <si>
    <t xml:space="preserve">r2d-trib-022</t>
  </si>
  <si>
    <t xml:space="preserve">O art. 132 do CTN cobre fusão, transformação e incorporação, não cessão de quotas. O escrow segue útil, pois o passivo fica na empresa comprada.</t>
  </si>
  <si>
    <t xml:space="preserve">r2d-fina-023</t>
  </si>
  <si>
    <t xml:space="preserve">Já existe a edição de 2026 (números não abertos). Escrever nos EUA e no Canadá e citar o IESE como fonte própria. Corrigir carteira global em 4125. O ROI de 2024 foi 4,5x, não 5,5x.</t>
  </si>
  <si>
    <t xml:space="preserve">r2d-caso-019</t>
  </si>
  <si>
    <t xml:space="preserve">Grafar TTCER Partners. 'MBA funds (Stanford, Harvard e Wharton)' não é classe de investidor. Citar IESE e Stanford como fontes dos estudos, como sugere o revisor.</t>
  </si>
  <si>
    <t xml:space="preserve">r2d-caso-041</t>
  </si>
  <si>
    <t xml:space="preserve">Manter a Spectra e dizer o papel dela (investidora). Cortar Endeavor, Latitud e IBP Capital ou citar fonte. A reportagem da FGV (2023) não cita nenhum dos quatro.</t>
  </si>
  <si>
    <t xml:space="preserve">r2d-juri-002</t>
  </si>
  <si>
    <t xml:space="preserve">A Lei 12.973/2014 vedou o ágio interno. FIP não é incorporado e mudou de regime com a Lei 14.754/2023 (não aberto aqui). Avisar do risco e remeter a 4137, como sugere o revisor.</t>
  </si>
  <si>
    <t xml:space="preserve">r2d-caso-042</t>
  </si>
  <si>
    <t xml:space="preserve">O desempenho é uma das três parcelas, não adicional. Trocar 'vested equity' por 'participação sujeita a vesting'. Fonte secundária que cita o Primer de Stanford (caso E958).</t>
  </si>
  <si>
    <t xml:space="preserve">r2d-caso-005</t>
  </si>
  <si>
    <t xml:space="preserve">Reaproveita r2v9-caso-extra-001 da base, que também não achou os três nomes. Caso real com fonte: compra da Agasus por searchers (Estadão, 2021). Sem fonte, cortar.</t>
  </si>
  <si>
    <t xml:space="preserve">r2d-trib-032</t>
  </si>
  <si>
    <t xml:space="preserve">Trocar 'na apuração contábil' por 'na apuração do lucro real (e-Lalur)'. Que o goodwill não se amortiza no balanço (CPC 15) não foi aberto aqui.</t>
  </si>
  <si>
    <t xml:space="preserve">r2d-trib-043</t>
  </si>
  <si>
    <t xml:space="preserve">Reaproveitado da base (r2v9-trib-022 e r2v9-trib-025). Se a holding pagou carga cheia, o redutor pode reduzir ou zerar o adicional no ajuste. Remeter ao Cap. 17 (L4837).</t>
  </si>
  <si>
    <t xml:space="preserve">r2d-fina-012</t>
  </si>
  <si>
    <t xml:space="preserve">Pela base (r2v9-fina-017), US$ 175 milhões do PIPE vieram da própria Embraer, então não foi tudo de terceiros. A comparação com o valor de mercado da Embraer não foi conferida.</t>
  </si>
  <si>
    <t xml:space="preserve">r2d-caso-043</t>
  </si>
  <si>
    <t xml:space="preserve">Trocar 'bares e distribuidores' por 'distribuidores e depósitos parceiros' e apresentar como unidade interna, não separação. Origem na ZX Ventures não conferida aqui.</t>
  </si>
  <si>
    <t xml:space="preserve">r2d-fina-024</t>
  </si>
  <si>
    <t xml:space="preserve">O revisor errou: não foi empresa independente na origem. Pode nomear a M4U. Sede no Rio não conferida. Chamar o IPO de carve-out é leitura possível, pois a Otello era a controladora.</t>
  </si>
  <si>
    <t xml:space="preserve">r2d-trib-033</t>
  </si>
  <si>
    <t xml:space="preserve">Trocar o título por 'pelo valor contábil', sem 'Sem Imposto'. Outros tributos, como ITBI de imóvel, e o propósito negocial não foram conferidos. Validar com tributarista.</t>
  </si>
  <si>
    <t xml:space="preserve">r2d-caso-020</t>
  </si>
  <si>
    <t xml:space="preserve">CARF: Acórdão 9101-002.009 (CSRF, 2014), por voto de qualidade. Tirar o parêntese do passo 2 e dizer que a NewCo deve nascer S.A. fechada se for receber aporte com ágio.</t>
  </si>
  <si>
    <t xml:space="preserve">r2d-trib-023</t>
  </si>
  <si>
    <t xml:space="preserve">Reaproveitado da base (r2v9-trib-023 e r1-trib-017). A página do STJ não abriu nesta rodada (acesso bloqueado). Onerosidade aparece no voto, não como requisito da tese.</t>
  </si>
  <si>
    <t xml:space="preserve">r2d-fina-013</t>
  </si>
  <si>
    <t xml:space="preserve">Vigência prevista para 2/1/2026, e o BMA dá 16/3/2026. Citar ao lado do Bovespa Mais e rever a régua de receita de 4557. CVM 80 e 160 seguem valendo para as demais.</t>
  </si>
  <si>
    <t xml:space="preserve">r2d-fina-014</t>
  </si>
  <si>
    <t xml:space="preserve">Escrever de 2022 até o IPO da Compass em maio de 2026. Não conferi se houve outro IPO entre junho e outubro de 2026 nem o valor captado pela Compass.</t>
  </si>
  <si>
    <t xml:space="preserve">r2d-caso-002</t>
  </si>
  <si>
    <t xml:space="preserve">Regra 33-8879 do SEC, nota 125: auditoria pelas normas do PCAOB qualquer que seja a base contábil. StoneCo (Cayman) usou o F-1 (r1-fina-010 da base). Corrigir também a l. 4683.</t>
  </si>
  <si>
    <t xml:space="preserve">r2d-fina-015</t>
  </si>
  <si>
    <t xml:space="preserve">Usar a redação do revisor. Tirar no mês seguinte: a autuação abre processo administrativo e a impugnação suspende a cobrança (CTN, art. 151, III, não aberto aqui). Multa de 100% vem da base.</t>
  </si>
  <si>
    <t xml:space="preserve">r2d-trib-041</t>
  </si>
  <si>
    <t xml:space="preserve">Incluir parágrafo curto sobre JCP ou tirar JCP da L1169. A base anotou abril de 2026, mas o art. 14, III, da LC e a Econet (6/1/2026) dão 1º/1/2026.</t>
  </si>
  <si>
    <t xml:space="preserve">r2d-caso-021</t>
  </si>
  <si>
    <t xml:space="preserve">Os R$ 39,9 milhões saem só da tabela de 15% a 22,5% sobre R$ 50 milhões (IR de R$ 10,125 milhões). Cortar 'e aplicando o dinheiro com diferimento em fundo fechado'.</t>
  </si>
  <si>
    <t xml:space="preserve">r2d-trib-008</t>
  </si>
  <si>
    <t xml:space="preserve">Reaproveitado da base (r2v9-trib-022). Contradiz a L4764 e o Espelho. Ao distribuir, o sócio ainda tem retenção de 10% acima de R$ 50 mil por mês (Lei 15.270/2025).</t>
  </si>
  <si>
    <t xml:space="preserve">r2d-trib-024</t>
  </si>
  <si>
    <t xml:space="preserve">Grafia: FIIs. Reinvestir em FII pela holding é possível, mas sem a isenção. A MP 1.303/2025, que mexia no tema, caducou (base r2v10-trib-029).</t>
  </si>
  <si>
    <t xml:space="preserve">r2d-trib-004</t>
  </si>
  <si>
    <t xml:space="preserve">Reaproveitado da base (r2v9-trib-009 e r2v9-trib-022). Se integralizar a valor de mercado, a diferença paga ganho de capital na PF. Segue o risco de falta de propósito negocial.</t>
  </si>
  <si>
    <t xml:space="preserve">r2d-trib-039</t>
  </si>
  <si>
    <t xml:space="preserve">Expandir CSDP e DSDP. Tirar o 2023+ dos Emirados: o imposto corporativo de 9% só alcança pessoa física com negócio acima de AED 1 milhão por ano (PwC, set/2026).</t>
  </si>
  <si>
    <t xml:space="preserve">r2d-trib-025</t>
  </si>
  <si>
    <t xml:space="preserve">Reaproveitado da base (r2v9-trib-026 e 027). A DSDP está mesmo no art. 14 do RIR/2018. Cortar as duas últimas frases do quadro, que contradizem a L4877.</t>
  </si>
  <si>
    <t xml:space="preserve">r2d-trib-005</t>
  </si>
  <si>
    <t xml:space="preserve">Reaproveitado da base (r2v9-trib-028), PDF reaberto. A SC vincula só o consulente e não trata da soma do art. 21, § 3º, nem de preço só parcelado. Manter o aviso de validar com tributarista.</t>
  </si>
  <si>
    <t xml:space="preserve">r2d-trib-026</t>
  </si>
  <si>
    <t xml:space="preserve">Refazer a comparação: o risco vem da redação, não da PJ. A saída por repetição de indébito para earn-out frustrado não foi conferida (pode ser só baixa da perda no lucro real).</t>
  </si>
  <si>
    <t xml:space="preserve">r2d-trib-040</t>
  </si>
  <si>
    <t xml:space="preserve">Trocar a linha vaga pela sugestão do revisor: simular o imposto e negociar parte do preço em dinheiro. A fonte (abril de 2025) não cita decisão do STJ.</t>
  </si>
  <si>
    <t xml:space="preserve">r2d-trib-027</t>
  </si>
  <si>
    <t xml:space="preserve">Reaproveitado da base (r1-trib-001 e r2v9-trib-025). Contradiz a L4837 do próprio capítulo. Lucros até 2025 aprovados até 31/12/2025 ficam fora da retenção.</t>
  </si>
  <si>
    <t xml:space="preserve">r2d-trib-006</t>
  </si>
  <si>
    <t xml:space="preserve">Reaproveitado da base (r2v9-trib-002). Para escrow, a Receita já respondeu em consulta que o IR só é devido após superadas as condições de liberação (migalhas.com.br, 2013).</t>
  </si>
  <si>
    <t xml:space="preserve">r2d-fina-025</t>
  </si>
  <si>
    <t xml:space="preserve">CEO não fundador sugere que os três já não tocavam a operação, mas a saída prévia de Lambrecht e Freitas e a Yellow não foram confirmadas. Bloisi na Prosus já está na L1315.</t>
  </si>
  <si>
    <t xml:space="preserve">r2d-fina-002</t>
  </si>
  <si>
    <t xml:space="preserve">Reaproveitado da base (r2v9-fina-019). A L5325 já conta a história certa. Cortar a compra pelo Groupon em 5324 e 5326 e refazer diagnóstico e lições 3 e 5.</t>
  </si>
  <si>
    <t xml:space="preserve">r2d-caso-022</t>
  </si>
  <si>
    <t xml:space="preserve">Reaproveita r2v9-fina-019 da base. A l. 5325 já está certa. Apagar as linhas 5326 a 5328, que repetem a versão antiga (Groupon e Baidu em 2016).</t>
  </si>
  <si>
    <t xml:space="preserve">r2f-nova-011</t>
  </si>
  <si>
    <t xml:space="preserve">Afirmação nova que a v5.2 introduziu ao corrigir um achado antigo: A recuperação judicial da 123 Milhas tramita na 1ª Vara Empresarial de Belo Horizonte, e o descasamento do modelo está detalhado nos autos e nos relatórios da CPI das Pirâmides Financeiras de 2023. | Nota do conferente: Saíram o Esquema Ponzi do título e a pirâmide do diagnóstico. O caso traz os irmãos Madureira, a suspensão em 18/8/2023 e o pedido de 29/8/2023 em BH com R$ 2,3 bilhões (l. 5395). O diagnóstico novo atribui a análise aos autos e à CPI das Pirâmides F</t>
  </si>
  <si>
    <t xml:space="preserve">A recuperação judicial corre na 1ª Vara Empresarial de Belo Horizonte. A CPI das Pirâmides Financeiras da Câmara examinou a 123milhas e o relatório de outubro de 2023 pediu o indiciamento dos sócios, dizendo que a empresa operava no vermelho e dependia de empréstimos mensais.</t>
  </si>
  <si>
    <t xml:space="preserve">https://www.suno.com.br/noticias/?p=468830 | https://www.cnnbrasil.com.br/economia/macroeconomia/maxmilhas-e-incluida-em-processo-de-recuperacao-judicial-da-123-milhas/</t>
  </si>
  <si>
    <t xml:space="preserve">Vara reaproveitada de r2v10-juri-027. A leitura pelo 'Estágio 3 de Jim Collins' não está nos autos nem na CPI. Atribuí-la ao livro, não às fontes.</t>
  </si>
  <si>
    <t xml:space="preserve">r2f-nova-012</t>
  </si>
  <si>
    <t xml:space="preserve">Afirmação nova que a v5.2 introduziu ao corrigir um achado antigo: A 123 Milhas foi criada em 2016 em Belo Horizonte pelos irmãos Ramiro Júlio Soares Madureira e Augusto Júlio Soares Madureira. | Nota do conferente: Corrigidos os nomes dos irmãos Madureira, o modelo de compra de milhas de pessoas físicas e a data da recuperação (agosto de 2023). O ano de criação virou 2016, mas a trajetória (l. 5391) ainda começa em 2013. O ano novo precisa de confirmação.</t>
  </si>
  <si>
    <t xml:space="preserve">A 123milhas, com sede em Belo Horizonte, foi fundada em 2016 pelos irmãos Ramiro Júlio Soares Madureira e Augusto Júlio Soares Madureira. Ramiro havia criado a HotMilhas em 2006.</t>
  </si>
  <si>
    <t xml:space="preserve">https://revistaoeste.com/brasil/quem-donos-123milhas/</t>
  </si>
  <si>
    <t xml:space="preserve">A trajetória (l. 5391) ainda abre em '2013-2019'. Trocar por 2016 ou citar a HotMilhas (2006) como origem do negócio de milhas.</t>
  </si>
  <si>
    <t xml:space="preserve">r2d-caso-003</t>
  </si>
  <si>
    <t xml:space="preserve">Ajustar também o contrafactual da l. 5404 (operadora com reservas técnicas). O PL 4782/23, de emissão em 24 horas, só passou na comissão do consumidor em junho de 2025.</t>
  </si>
  <si>
    <t xml:space="preserve">r2d-fina-004</t>
  </si>
  <si>
    <t xml:space="preserve">A ressalva de 5425 está certa, mas título (5417) e 5420 dão IPO à empresa real. Origem em 1985 e Vagner Nardi não aparecem nas fontes. Tirar o nome do caso. Link da base para InfoMoney estava errado.</t>
  </si>
  <si>
    <t xml:space="preserve">r2d-caso-023</t>
  </si>
  <si>
    <t xml:space="preserve">Usar R$ 43 bi também na frase anterior (R$ 42 bi). A Americanas anunciou em 19/10/2026 o fim da recuperação judicial: atualizar a l. 5458 ('2024-2025: em andamento').</t>
  </si>
  <si>
    <t xml:space="preserve">r2d-caso-044</t>
  </si>
  <si>
    <t xml:space="preserve">A auditoria externa é fonte adicional de avaliação, não segunda linha. Usar a redação do revisor.</t>
  </si>
  <si>
    <t xml:space="preserve">r2d-caso-045</t>
  </si>
  <si>
    <t xml:space="preserve">Trocar junho por novembro de 2023. Comprador e valor conferem. Nenhuma fonte aberta nomeia Lázaro Malta como fundador: conferir antes de manter e uniformizar o número de fundadores.</t>
  </si>
  <si>
    <t xml:space="preserve">r2f-nova-013</t>
  </si>
  <si>
    <t xml:space="preserve">Afirmação nova que a v5.2 introduziu ao corrigir um achado antigo: A ação do Enjoei atingiu a máxima perto de R$ 20,28 em fevereiro de 2021 e recuou para R$ 0,90 a R$ 1,50 em 2022 e 2023 (valor de mercado de mais de R$ 3,5 bilhões para R$ 200 a 300 milhões). Easy Taxi e Tappsi fundiram-se em dezembro de 2015. Kekanto fundado em 2010. | Nota do conferente: Fundadores, IPO a R$ 10,25 e estreia perto de R$ 9,44 corrigidos, e a Easy Taxi agora se funde com a Tappsi (l. 5361). O Kekanto passou a 2010 no contexto, mas a trajetória (l. 5490) e o Vol. 2 (l. 6001) mantêm 2008. Entraram cotações do Enjoei e dat</t>
  </si>
  <si>
    <t xml:space="preserve">A ação valia cerca de R$ 1 em meados de 2022 e R$ 1,26 em janeiro de 2023, o que bate com a faixa do livro. Mas fontes de 2022 e 2023 põem o pico em abril de 2021, não em fevereiro, e o maior valor de mercado em R$ 2,5 bilhões, não acima de R$ 3,5 bilhões.</t>
  </si>
  <si>
    <t xml:space="preserve">https://startups.com.br/negocios/depois-do-ipo-e-da-queda-enjoei-faz-a-sua-demissao-em-massa/ | https://bpmoney.com.br/?p=145414</t>
  </si>
  <si>
    <t xml:space="preserve">R$ 20,28 não confirmado. Melhor tirar valor e mês do pico. Fusão Easy Taxi e Tappsi em 2015 reaproveitada de r2v9-juri-013 (mês não aberto). Kekanto em 2010 não conferido.</t>
  </si>
  <si>
    <t xml:space="preserve">r2f-nova-038</t>
  </si>
  <si>
    <t xml:space="preserve">Afirmação nova que a v5.2 introduziu ao corrigir um achado antigo: IPO do Enjoei na B3 em novembro de 2020 a R$ 10,25 por ação | Nota do conferente: Fundadores certos. Entram dados novos do IPO (novembro de 2020, R$ 10,25 por ação).</t>
  </si>
  <si>
    <t xml:space="preserve">O IPO do Enjoei foi precificado a R$ 10,25 por ação em 6/11/2020 e a ação estreou na B3 em 9/11/2020, em queda, perto de R$ 9,44. Fundadores: Ana Luiza McLaren e Tiê Lima, que é o CEO.</t>
  </si>
  <si>
    <t xml:space="preserve">https://www.suno.com.br/noticias/ipo-enjoei-enju3-estreia-b3-queda/amp/</t>
  </si>
  <si>
    <t xml:space="preserve">Reaproveitado de r2v9-juri-013.</t>
  </si>
  <si>
    <t xml:space="preserve">r2d-fina-016</t>
  </si>
  <si>
    <t xml:space="preserve">Valor de mercado vem de painel ao vivo da Rio Times, conferir na data da edição. O pico de US$ 50 bi da L5698 não foi conferido. Trocar recupera parcialmente por superou o valor do IPO.</t>
  </si>
  <si>
    <t xml:space="preserve">r2d-trib-042</t>
  </si>
  <si>
    <t xml:space="preserve">Conta própria: R$ 41 milhões mais 9,18 milhões menos IR de 22,5% dá cerca de R$ 48 milhões, que a 5,5% rendem R$ 2,65 milhões. A conclusão de manter segue de pé.</t>
  </si>
  <si>
    <t xml:space="preserve">r2d-fina-032</t>
  </si>
  <si>
    <t xml:space="preserve">Usar a redação do revisor: risco de marcação a mercado muito baixo. Se o dinheiro estiver numa holding, a compra é de LFT via banco ou corretora, pois o Tesouro Direto é só para CPF (base).</t>
  </si>
  <si>
    <t xml:space="preserve">r2d-juri-005</t>
  </si>
  <si>
    <t xml:space="preserve">Situação conferida até maio de 2026. A descrição do Tema 796 na mesma linha está certa. Dizer que a cobrança na holding de locação depende do Tema 1.348 e da prefeitura.</t>
  </si>
  <si>
    <t xml:space="preserve">r2d-fina-026</t>
  </si>
  <si>
    <t xml:space="preserve">Coluna de Flávio Tartuce (out/2025). Usar a redação do revisor: recomendadas, com justa causa expressa sobre a legítima. A fonte não trata da justa causa em doação, só em testamento.</t>
  </si>
  <si>
    <t xml:space="preserve">r2d-trib-028</t>
  </si>
  <si>
    <t xml:space="preserve">Redigir a cláusula estendendo a incomunicabilidade aos frutos e rendimentos (aceita pelo TJ-SP em 2025, Ap. 1018629-06.2023). Validar com advogado de família.</t>
  </si>
  <si>
    <t xml:space="preserve">r2d-trib-007</t>
  </si>
  <si>
    <t xml:space="preserve">A página da LC 227 no Planalto veio truncada antes da parte do ITCMD. Regra para aportes recentes e bens no exterior não conferida. Conferir o texto antes de citar.</t>
  </si>
  <si>
    <t xml:space="preserve">r2e-caso-018</t>
  </si>
  <si>
    <t xml:space="preserve">Os 65% do livro estão certos. O período da Horsley Bridge varia nas fontes (1975 ou 1985 a 2014). O spread de 3% a 8% não foi conferido.</t>
  </si>
  <si>
    <t xml:space="preserve">r2e-caso-019</t>
  </si>
  <si>
    <t xml:space="preserve">A edição brasileira de O Estado Empreendedor não foi aberta. Programas precursores da Marinha não foram conferidos. Usar a troca do revisor (Departamento de Defesa).</t>
  </si>
  <si>
    <t xml:space="preserve">r2e-caso-020</t>
  </si>
  <si>
    <t xml:space="preserve">Convergência Digital, 1/4/2026. Os Decretos 12.912 e 12.913/2026 ampliaram o uso do fundo. Valores de 2023 e 2024 não conferidos. Usar a redação do revisor com esses números.</t>
  </si>
  <si>
    <t xml:space="preserve">r2e-trib-011</t>
  </si>
  <si>
    <t xml:space="preserve">Datar como regra vigente em outubro de 2026. Benefícios de IPI e IRRF do art. 17 não constam do anexo da IN e pedem consulta.</t>
  </si>
  <si>
    <t xml:space="preserve">r2e-fina-015</t>
  </si>
  <si>
    <t xml:space="preserve">IPO da TOTVS em 2006 reaproveitado de r2b-fina-020. Datas de Locaweb, Méliuz, Bemobi e Intelbras e IPOs de 2025 e 2026 não conferidos. A redação do revisor serve.</t>
  </si>
  <si>
    <t xml:space="preserve">r2e-fina-016</t>
  </si>
  <si>
    <t xml:space="preserve">Relatório de 10/2/2026. Separar o secundário de VC direto, sem número na fonte. Lazard e a série de Jay Ritter sobre idade no IPO não conferidos.</t>
  </si>
  <si>
    <t xml:space="preserve">r2e-trib-012</t>
  </si>
  <si>
    <t xml:space="preserve">Mover a Canary para outro item e, se quiser manter a máfia ex-99, usar exemplo com fonte. A lista do livro omite Patrick de Picciotto.</t>
  </si>
  <si>
    <t xml:space="preserve">r2e-juri-022</t>
  </si>
  <si>
    <t xml:space="preserve">Usar a redação do revisor. O dado do Start-up Visa foi reaproveitado da base (r2v9-fina-008). Conferir em canada.ca se o novo piloto para empreendedores já abriu.</t>
  </si>
  <si>
    <t xml:space="preserve">r2e-caso-021</t>
  </si>
  <si>
    <t xml:space="preserve">Datas da Wiz e CyberArk e população de 10,2 milhões (abril de 2026) reaproveitadas da base (r2v10-caso-001). A frase dá 9,5 e 10 milhões, unificar.</t>
  </si>
  <si>
    <t xml:space="preserve">r2e-fina-009</t>
  </si>
  <si>
    <t xml:space="preserve">Data do Pix (16/11/2020) da base (r2a-fina-003). A redação do revisor procede. Rever 'a mais avançada do Ocidente', juízo sem fonte.</t>
  </si>
  <si>
    <t xml:space="preserve">r2e-fina-017</t>
  </si>
  <si>
    <t xml:space="preserve">Usar '148 milhões de pessoas, cerca de 86% dos adultos (BC, 2025)'. Dado de usuários ativos, conceito diferente da série acumulada. Drex reaproveitado da base (r2v10-fina-005).</t>
  </si>
  <si>
    <t xml:space="preserve">r2f-nova-018</t>
  </si>
  <si>
    <t xml:space="preserve">encerramento da plataforma piloto em blockchain do **Drex** em novembro de 2025 para redesenho arquitetural</t>
  </si>
  <si>
    <t xml:space="preserve">Afirmação nova que a v5.2 introduziu ao corrigir um achado antigo: O Banco Central encerrou a plataforma piloto do Drex em blockchain em novembro de 2025 e deixou a DvP em produção para depois de 2027 (Vol. 10, l. 523 e 2828). | Nota do conferente: A abertura do antigo Cap. 20, com o Drex como infraestrutura programável, saiu na fusão e o Vol. 5 não cita mais o Drex. O Vol. 10 (l. 523, 2828 e 9570) já trata da reorientação de 2025, mas data o fim do piloto em blockchain em novembro de 2025, dad</t>
  </si>
  <si>
    <t xml:space="preserve">O BC desligou a plataforma piloto do Drex em DLT em novembro de 2025, por falhas de privacidade e segurança. Até setembro de 2026 nenhuma nova fase tinha sido aberta, a retomada era esperada só para 2027 e não havia DvP em produção.</t>
  </si>
  <si>
    <t xml:space="preserve">https://www.letsmoney.com.br/noticias/drex-parado-b3-anbima-tokenizacao/ | https://cooperativismodecredito.coop.br/2025/11/banco-central-desligara-plataforma-drex-e-diz-que-criara-nova-infraestrutura/</t>
  </si>
  <si>
    <t xml:space="preserve">Reaproveitado de r2v10-fina-001/005/019 (fontes bloqueadas hoje). 'Após 2027' é inferência, o BC não deu data. A l. 9570 ainda promete gravames em 2026, o que não saiu.</t>
  </si>
  <si>
    <t xml:space="preserve">r2e-trib-028</t>
  </si>
  <si>
    <t xml:space="preserve">O número sugerido pelo revisor (cerca de 88%) é de 2024. Usar 'cerca de 87% em 2025 (BEN 2026)' e trocar 'barata' por 'competitiva no mercado livre', sem prometer preço.</t>
  </si>
  <si>
    <t xml:space="preserve">r2e-trib-008</t>
  </si>
  <si>
    <t xml:space="preserve">Reaproveita r2v10-trib-014, mesmo erro na l. 7893. A redação do revisor serve.</t>
  </si>
  <si>
    <t xml:space="preserve">r2f-nova-029</t>
  </si>
  <si>
    <t xml:space="preserve">Afirmação nova que a v5.2 introduziu ao corrigir um achado antigo: A Sankhya aparece entre os casos icônicos de Belo Horizonte (Vol. 10, l. 557), mas tem sede em Uberlândia (MG), onde a mesma tabela também a lista (l. 562). | Nota do conferente: A MaxMilhas saiu dos casos de BH e a Take Blip virou Blip. Erro novo: no lugar entrou a Sankhya, empresa de Uberlândia que a mesma tabela lista no polo do Triângulo (l. 562). O Vol. 7 (l. 3592) ainda chama a empresa de Take Blip.</t>
  </si>
  <si>
    <t xml:space="preserve">A Sankhya nasceu em Uberlândia (MG), onde mantém a sede, fundada pelos irmãos Fábio Túlio e Felipe Calixto. É caso do Triângulo Mineiro, não de Belo Horizonte.</t>
  </si>
  <si>
    <t xml:space="preserve">https://www.moneytimes.com.br/totvs-tots3-que-se-cuide-sankhya-tem-ipo-no-horizonte-e-plano-ambicioso-de-faturar-r-1-bi-ate-2025-confira/</t>
  </si>
  <si>
    <t xml:space="preserve">Tirar a Sankhya da linha de BH (l. 557), que já a lista no polo do Triângulo (l. 562). Pode entrar Take Blip/Blip ou outra de BH. O Vol. 7 (l. 3592) ainda diz Take Blip.</t>
  </si>
  <si>
    <t xml:space="preserve">r2e-juri-037</t>
  </si>
  <si>
    <t xml:space="preserve">Usar a redação do revisor: 'Saúde Suplementar e Clínicas', sem lei, ou 'planos regulados pela ANS (Lei 9.656/1998)'.</t>
  </si>
  <si>
    <t xml:space="preserve">r2e-trib-029</t>
  </si>
  <si>
    <t xml:space="preserve">Reaproveita r2v10-trib-022 e r2v9-caso-019. Pela Lei 14.754, o lucro só é tributado todo ano em paraíso fiscal ou com renda ativa abaixo de 60%. Redação do revisor serve.</t>
  </si>
  <si>
    <t xml:space="preserve">r2e-fina-018</t>
  </si>
  <si>
    <t xml:space="preserve">Selic reaproveitada da base (r2v10-fina-018, série 432). Em 2021 a Selic só esteve na mínima até março. A redação do revisor procede.</t>
  </si>
  <si>
    <t xml:space="preserve">r2e-fina-019</t>
  </si>
  <si>
    <t xml:space="preserve">Reaproveitado da base (r1-fina-008) e de r2b-fina-010. Próximo Copom em novembro. Manter o número num só lugar, como pede o revisor.</t>
  </si>
  <si>
    <t xml:space="preserve">r2e-trib-013</t>
  </si>
  <si>
    <t xml:space="preserve">Lei 14.905 e TRT-PR reaproveitados de r1-fina-029 e r2v8-038. EC 136/2025 vista no texto compilado da EC 113. Sugestão do revisor serve.</t>
  </si>
  <si>
    <t xml:space="preserve">r2e-trib-014</t>
  </si>
  <si>
    <t xml:space="preserve">Reaproveita r2v10-fina-008 (faixa também em letsmoney.com.br, jul/2026). O erro está nas l. 1080 a 1082, 1086, 1132 e no Cap. 7, que mantêm R$ 2M e R$ 1M.</t>
  </si>
  <si>
    <t xml:space="preserve">r2e-fina-020</t>
  </si>
  <si>
    <t xml:space="preserve">Reaproveitado da base (r2v10-fina-009). Erro só de redação, a do revisor serve. Conferir o capital de R$ 1 mi: a Res. Conjunta 14/2025 mudou a metodologia de capital (base r2v10-fina-008).</t>
  </si>
  <si>
    <t xml:space="preserve">r2e-fina-010</t>
  </si>
  <si>
    <t xml:space="preserve">Cortar o item ou usar a redação do revisor, com parecer de advogado de saúde suplementar. Texto lido na versão atualizada da Câmara.</t>
  </si>
  <si>
    <t xml:space="preserve">r2e-juri-023</t>
  </si>
  <si>
    <t xml:space="preserve">Usar a redação do revisor. O técnico de nível médio em escola privada segue a mesma regra do ensino médio, pelo sistema estadual.</t>
  </si>
  <si>
    <t xml:space="preserve">r2e-juri-024</t>
  </si>
  <si>
    <t xml:space="preserve">Usar a redação do revisor. O perfilamento de menores tem limites no ECA Digital, e o titular pode pedir revisão de decisão automatizada (art. 20).</t>
  </si>
  <si>
    <t xml:space="preserve">r2e-juri-038</t>
  </si>
  <si>
    <t xml:space="preserve">Reaproveitado da base (r2v10-juri-028 e r1-juri-043). Dar o dia exato. A Lei 13.257/2016 (primeira infância) não trata de aferição de idade, como diz o revisor.</t>
  </si>
  <si>
    <t xml:space="preserve">r2e-fina-021</t>
  </si>
  <si>
    <t xml:space="preserve">Artigo de 24/11/2025. A fonte não diz que a IN 1.888 foi revogada, só que deixa de valer na prática com a DeCripto. Ajustar também a l. 1389.</t>
  </si>
  <si>
    <t xml:space="preserve">r2e-caso-022</t>
  </si>
  <si>
    <t xml:space="preserve">Decreto publicado em 13/8/2026. Base (r2v10-fina-022) confirma a lei. Trocar 'consumidores grandes' e '2026-2028'. As regras operacionais ainda dependem da ANEEL.</t>
  </si>
  <si>
    <t xml:space="preserve">r2e-caso-023</t>
  </si>
  <si>
    <t xml:space="preserve">Usar a redação do revisor. Corrige também a nota da base (r2v10-caso-008), que não abriu a página de normas e citava tetos de 2018.</t>
  </si>
  <si>
    <t xml:space="preserve">r2e-trib-001</t>
  </si>
  <si>
    <t xml:space="preserve">Reaproveita r2v10-fina-013 (Lei 12.865/2013). Na mesma linha do tempo o LIFT é de 2018, não 2016. Não citar 'Res. 3.765' sem conferir a norma.</t>
  </si>
  <si>
    <t xml:space="preserve">r2e-caso-024</t>
  </si>
  <si>
    <t xml:space="preserve">Mesmo achado da base (r2v10-fina-013). Unificar 1950, 2034 e 2040 com LIFT e 2018. O sandbox regulatório do BC é outro programa (base r2v10-fina-010).</t>
  </si>
  <si>
    <t xml:space="preserve">r2e-fina-022</t>
  </si>
  <si>
    <t xml:space="preserve">A SEAE citada pelo revisor mudou de nome. O Decreto 11.344/2023 foi substituído pelo 11.907/2024, cuja estrutura não foi conferida. Escrever 'a advocacia da concorrência do Ministério da Fazenda'.</t>
  </si>
  <si>
    <t xml:space="preserve">r2e-fina-023</t>
  </si>
  <si>
    <t xml:space="preserve">ANPD incluída pela MP 1.317/2025, convertida na Lei 15.352/2026. Que BCB e CVM consultem por norma própria, como sugere o revisor, não foi conferido.</t>
  </si>
  <si>
    <t xml:space="preserve">r2e-fina-024</t>
  </si>
  <si>
    <t xml:space="preserve">Reaproveitado da base (r2v10-fina-014 e r2v10-fina-010). Alinhar com a l. 2084, que está certa. O título 'Lab BCB' (l. 2040) também não existe.</t>
  </si>
  <si>
    <t xml:space="preserve">r2e-fina-011</t>
  </si>
  <si>
    <t xml:space="preserve">O revisor errou ao dizer que não houve admitidos. Trocar a lista e cortar a lição sobre tokenização. O relatório do BC (base r2v10-fina-010) não abriu nesta checagem.</t>
  </si>
  <si>
    <t xml:space="preserve">r2e-fina-012</t>
  </si>
  <si>
    <t xml:space="preserve">Reaproveitado da base (r2v10-juri-014 e r2v10-juri-004). A linha contradiz a 2119. Cortar ou usar a redação do revisor.</t>
  </si>
  <si>
    <t xml:space="preserve">r2e-fina-025</t>
  </si>
  <si>
    <t xml:space="preserve">Mesmo padrão no Tecnova SC (5% micro e 10% EPP). Editais de 2025 e 2026 não conferidos. A redação do revisor serve. Faixa de R$ 500 mil a R$ 15 milhões não conferida.</t>
  </si>
  <si>
    <t xml:space="preserve">r2e-caso-025</t>
  </si>
  <si>
    <t xml:space="preserve">A ficha é do PL 2.338/2021, que tramita junto com o PL 2.914/2022. A origem no PL 1.202/2007, citada pelo revisor, não foi conferida. Datar como sugere o revisor.</t>
  </si>
  <si>
    <t xml:space="preserve">r2e-caso-010</t>
  </si>
  <si>
    <t xml:space="preserve">O revisor exagera ao falar em cronologia invertida: a concentração durou anos depois de 2010. Sugestão: exclusividade até 2010 e, após a abertura, duopólio de fato até meados da década.</t>
  </si>
  <si>
    <t xml:space="preserve">r2e-trib-030</t>
  </si>
  <si>
    <t xml:space="preserve">O livro não diz que prática virou ilegal. Usar 'perderam vantagem para APIs reguladas', como sugere o revisor. Seguros no Open Finance (l. 2273) não conferido.</t>
  </si>
  <si>
    <t xml:space="preserve">r2e-fina-026</t>
  </si>
  <si>
    <t xml:space="preserve">Não era incerteza no lançamento, mas o revisor erra a data: a regra veio em outubro, não no regulamento de agosto. Trocar por incerteza real ou datar 'até outubro de 2020'.</t>
  </si>
  <si>
    <t xml:space="preserve">r2e-trib-031</t>
  </si>
  <si>
    <t xml:space="preserve">Reaproveita r2v10-trib-023 (mesma frase em versão anterior). Episódio provavelmente inventado: cortar o caso e manter a tese em termos gerais.</t>
  </si>
  <si>
    <t xml:space="preserve">r2e-fina-028</t>
  </si>
  <si>
    <t xml:space="preserve">Tirar 'segue em fase de aprimoramento regulatório' e não usar 'Pix Parcelado' como nome de produto. A fonte é ambígua sobre 'Pix no crédito'.</t>
  </si>
  <si>
    <t xml:space="preserve">r2e-fina-027</t>
  </si>
  <si>
    <t xml:space="preserve">Fundir os itens das linhas 2440 e 2443, como pede o revisor, e citar a Res. BCB 402/2024. A Res. BCB 403/2024 tratou de ajustes de segurança do Pix.</t>
  </si>
  <si>
    <t xml:space="preserve">r2e-fina-029</t>
  </si>
  <si>
    <t xml:space="preserve">Limite de buscas priorizou itens de maior risco. Conferir nos relatórios de Stone e PagBank o peso da receita financeira ou escrever 'a maior parte', e tirar a nota fiscal do callout.</t>
  </si>
  <si>
    <t xml:space="preserve">r2e-caso-026</t>
  </si>
  <si>
    <t xml:space="preserve">Reaproveitado da base (r2v10-fina-016 e r2v10-fina-008). O degrau 2 e o corte de R$ 500 milhões de TPV deixaram de existir. Alinhar com o Cap. 4 (l. 1079).</t>
  </si>
  <si>
    <t xml:space="preserve">r2e-trib-032</t>
  </si>
  <si>
    <t xml:space="preserve">Cortar 'Galgo e Reg+' (l. 2512) ou trocar pelas três aquisições confirmadas. A compra da Pismo pela Visa foi anunciada em 28/6/2023.</t>
  </si>
  <si>
    <t xml:space="preserve">r2e-juri-003</t>
  </si>
  <si>
    <t xml:space="preserve">A Supersim disse que recorreria e o desfecho não foi conferido. Usar a ressalva do revisor e citar as decisões. No TJSP houve dano moral de R$ 8 mil.</t>
  </si>
  <si>
    <t xml:space="preserve">r2e-fina-030</t>
  </si>
  <si>
    <t xml:space="preserve">A redação do revisor procede quanto ao S4. A vedação de subscrição delegada ao corretor (Lei 4.594/1964) e as regras do representante de seguros não foram conferidas.</t>
  </si>
  <si>
    <t xml:space="preserve">r2e-trib-002</t>
  </si>
  <si>
    <t xml:space="preserve">O próprio livro chama a Pottencial de seguradora (l. 2742). A Kovr aparece hoje como Kev (kevseguros.com.br, não conferido). A redação do revisor serve.</t>
  </si>
  <si>
    <t xml:space="preserve">r2e-fina-001</t>
  </si>
  <si>
    <t xml:space="preserve">A LC 213 não mexe no Código Civil nem traz esses prazos. Revogação no art. 133 e vigência de 1 ano no art. 134 da Lei 15.040. A separação em dois itens proposta pelo revisor procede.</t>
  </si>
  <si>
    <t xml:space="preserve">r2e-trib-015</t>
  </si>
  <si>
    <t xml:space="preserve">O erro está na l. 2695: tirar a 180 Seguros do exemplo de MGA e manter só a Azos.</t>
  </si>
  <si>
    <t xml:space="preserve">r2e-fina-031</t>
  </si>
  <si>
    <t xml:space="preserve">'Adquirida' é impreciso. Aprovações de 2026 não conferidas. Se fecharam, escrever 'controlada pelo Itaú desde 2026', senão 'com participação do Itaú desde 2022'.</t>
  </si>
  <si>
    <t xml:space="preserve">r2e-caso-027</t>
  </si>
  <si>
    <t xml:space="preserve">Reaproveitado da base (r2v10-fina-011). A faixa de R$ 1 a 5 milhões e a janela de 6 a 9 meses estão erradas. Alinhar com o Cap. 4 (l. 1120 e 1121).</t>
  </si>
  <si>
    <t xml:space="preserve">r2e-fina-013</t>
  </si>
  <si>
    <t xml:space="preserve">Isenção mantida reaproveitada da base (r2v10-trib-031). A redação do revisor serve. Taxas de 110% a 120% do CDI não conferidas.</t>
  </si>
  <si>
    <t xml:space="preserve">r2e-fina-032</t>
  </si>
  <si>
    <t xml:space="preserve">A matéria fala em R$ 610 bilhões no total, que não bate com a soma das partes. Valor de 2024/25 (cerca de R$ 476 bi, segundo o revisor) não conferido. Ajustar também a l. 2907.</t>
  </si>
  <si>
    <t xml:space="preserve">r2e-juri-025</t>
  </si>
  <si>
    <t xml:space="preserve">O Censo Agro mais recente é de 2017. Trocar a fonte pela ConectarAGRO, com data. A notícia não traz recorte da agricultura familiar. O 'menos de 15%' de software não foi conferido.</t>
  </si>
  <si>
    <t xml:space="preserve">r2e-caso-028</t>
  </si>
  <si>
    <t xml:space="preserve">AgFeed, 31/7/2026, com dados da OCB. Citar o ano do dado. As 30 mil revendas (l. 2948) não foram conferidas na ANDAV.</t>
  </si>
  <si>
    <t xml:space="preserve">r2e-juri-004</t>
  </si>
  <si>
    <t xml:space="preserve">Trocar 'Raphael Picon' por 'Raphael Pizzi'. Ano e os outros dois nomes conferem. A origem em Itajubá não foi conferida.</t>
  </si>
  <si>
    <t xml:space="preserve">r2e-caso-029</t>
  </si>
  <si>
    <t xml:space="preserve">O comunicado não cita a Prodap. Em outubro de 2026 o negócio não fechou. Título sugerido: Prodap (dsm-firmenich, em venda à CVC). Ano da compra da Prodap não conferido.</t>
  </si>
  <si>
    <t xml:space="preserve">r2e-caso-030</t>
  </si>
  <si>
    <t xml:space="preserve">O fato está certo, mas falta o choque tarifário. Acrescentar uma frase, como pede o revisor. As exportações de 2025 somaram cerca de US$ 60 milhões (CNN Brasil).</t>
  </si>
  <si>
    <t xml:space="preserve">r2e-caso-011</t>
  </si>
  <si>
    <t xml:space="preserve">Fonte aberta: regra do micro farelo (13O02, tonelada de 2.000 libras e variação em dólares por tonelada). A cotação do óleo por libra não foi aberta. As conversões de saca estão certas.</t>
  </si>
  <si>
    <t xml:space="preserve">r2e-caso-031</t>
  </si>
  <si>
    <t xml:space="preserve">Usar o número da Conab com a safra ou tirar o número, como sugere o revisor. A alta de 5,2% põe a safra 2024/25 perto de 171,5 milhões (cálculo próprio).</t>
  </si>
  <si>
    <t xml:space="preserve">r2e-fina-033</t>
  </si>
  <si>
    <t xml:space="preserve">Mesmo fato do r2e-fina-032. Trocar 2025/2026 por 2026/2027 ou usar a forma genérica do revisor. Estimativa de R$ 0,7 a 0,8 trilhão de necessidade total não conferida.</t>
  </si>
  <si>
    <t xml:space="preserve">r2e-caso-032</t>
  </si>
  <si>
    <t xml:space="preserve">Agência iNFRA, junho de 2021. O limite da barra do Amazonas e o uso de Supramax, citados pelo revisor, não foram conferidos. Trocar Panamax/Capesize por Panamax.</t>
  </si>
  <si>
    <t xml:space="preserve">r2e-juri-026</t>
  </si>
  <si>
    <t xml:space="preserve">Escrever 'liberada pelo STF em maio de 2026, aguarda licenças e leilão'. A ferrovia estadual de MT não foi conferida. Alinhar com o Cap. 15 (l. 3663).</t>
  </si>
  <si>
    <t xml:space="preserve">r2e-caso-033</t>
  </si>
  <si>
    <t xml:space="preserve">Bunge não conferida. Se a coluna medir giro de estoque ou de capital de giro, dizer no cabeçalho. Citar empresa e ano em vez de fonte genérica.</t>
  </si>
  <si>
    <t xml:space="preserve">r2e-caso-034</t>
  </si>
  <si>
    <t xml:space="preserve">A fonte da cidade é de maio de 2018 e a sede atual não foi reconferida. A L3439 cita só Alexandre Borges como fundador.</t>
  </si>
  <si>
    <t xml:space="preserve">r2e-juri-001</t>
  </si>
  <si>
    <t xml:space="preserve">O revisor errou o nome: não há Frederico Humberg. Escrever 'cofundada por Alexandre Borges, CEO, Frederico Marques e Pedro Paiva'. Mesma fonte da base (r2v10-juri-020). Ano não conferido.</t>
  </si>
  <si>
    <t xml:space="preserve">r2e-fina-034</t>
  </si>
  <si>
    <t xml:space="preserve">Trocar 'quase 100 anos' por 'fundada em 1925' e 'líder absoluta' por 'uma das maiores', como sugere o revisor. A plataforma IoT Sync não foi conferida.</t>
  </si>
  <si>
    <t xml:space="preserve">r2e-caso-035</t>
  </si>
  <si>
    <t xml:space="preserve">Citar o número da Conab com a safra, como sugere o revisor. Os mais de 80% da área de soja com fixação biológica (Embrapa) não foram conferidos.</t>
  </si>
  <si>
    <t xml:space="preserve">r2e-caso-036</t>
  </si>
  <si>
    <t xml:space="preserve">Trocar BP Bunge por bp bioenergy. Os demais nomes da lista não foram conferidos em 2026.</t>
  </si>
  <si>
    <t xml:space="preserve">r2e-fina-035</t>
  </si>
  <si>
    <t xml:space="preserve">Reaproveitado da base (r2v10-trib-032 e r2v10-trib-004). Datar: média histórica até fev/2026 e preço de fev/2026. Preço de outubro de 2026 não conferido. Dizer o IR uma vez só.</t>
  </si>
  <si>
    <t xml:space="preserve">r2e-caso-037</t>
  </si>
  <si>
    <t xml:space="preserve">O efeito depende da dose, não é esterilização. Usar a redação do revisor sobre o efeito salino do KCl em doses altas perto da semente.</t>
  </si>
  <si>
    <t xml:space="preserve">r2e-juri-027</t>
  </si>
  <si>
    <t xml:space="preserve">Usar 'a FICO, em obras, e a Ferrogrão, ainda sem obra'. Um trecho de 72 km da FICO espera aval da Funai (Mais Goiás, 17/3/2026).</t>
  </si>
  <si>
    <t xml:space="preserve">r2e-juri-005</t>
  </si>
  <si>
    <t xml:space="preserve">'Mais de 50 GW' é verdadeiro, mas defasado. Só eólica e solar centralizada somam perto de 60 GW. Datar o número e alinhar com a l. 3885. O dado solar é do Canal Solar, não da Absolar.</t>
  </si>
  <si>
    <t xml:space="preserve">r2e-trib-016</t>
  </si>
  <si>
    <t xml:space="preserve">Reaproveita r2v10-trib-034. A redação do revisor serve. Citar o despacho.</t>
  </si>
  <si>
    <t xml:space="preserve">r2e-juri-039</t>
  </si>
  <si>
    <t xml:space="preserve">A estimativa é da CCEE, não da ANEEL. O universo total fica perto de 200 mil. Tirando 83 mil migradas, sobram cerca de 117 mil elegíveis, muitas com GD. Recalcular e datar.</t>
  </si>
  <si>
    <t xml:space="preserve">r2e-caso-038</t>
  </si>
  <si>
    <t xml:space="preserve">Citar o Decreto 13.097/2026. As regras operacionais ainda dependem da ANEEL. A lei foi conferida na base (r2v10-fina-022 e r2v10-caso-015).</t>
  </si>
  <si>
    <t xml:space="preserve">r2e-juri-040</t>
  </si>
  <si>
    <t xml:space="preserve">O dado de 20% é da consultoria Volts Robotics, não do ONS. Cortes por sobreoferta dependem de regra do MME. Cabe recurso. Usar a frase curta do revisor e datar o desfecho.</t>
  </si>
  <si>
    <t xml:space="preserve">r2e-fina-002</t>
  </si>
  <si>
    <t xml:space="preserve">Tirar a SEC da frase. CONAR não conferido. Cuidado com a sugestão de citar a CVM 193: a CVM 244/2026 tornou o relatório ISSB opcional (base r2v9-fina-006).</t>
  </si>
  <si>
    <t xml:space="preserve">r2e-caso-039</t>
  </si>
  <si>
    <t xml:space="preserve">Regra reaproveitada da base (r2v9-caso-011 e r2v10-caso-019). Usar a redação do revisor. O número de 2026 não foi conferido, então mais de 400 fica sem fonte.</t>
  </si>
  <si>
    <t xml:space="preserve">r2e-caso-040</t>
  </si>
  <si>
    <t xml:space="preserve">Trocar 'observados os vetos presidenciais'. O PLV 11/2025 seguiu à sanção e o número da lei de conversão não foi conferido. O PLV exige EIA/RIMA para a LAE.</t>
  </si>
  <si>
    <t xml:space="preserve">r2e-fina-036</t>
  </si>
  <si>
    <t xml:space="preserve">Margens de Suzano e Orizon não conferidas. Dar a margem de cada empresa com ano ou tirar a Klabin. A IBÁ não publica EBITDA e não serve de fonte de margem (l. 4168).</t>
  </si>
  <si>
    <t xml:space="preserve">r2e-juri-028</t>
  </si>
  <si>
    <t xml:space="preserve">Base (r2v10-fina-025) reaproveitada. Data e dívida conferem. Inverter o caso como pede o revisor. Plano aprovado só pelo conselho (19/12/2025). Voto dos credores não localizado.</t>
  </si>
  <si>
    <t xml:space="preserve">r2e-juri-002</t>
  </si>
  <si>
    <t xml:space="preserve">Esperar a LI antes de comprar máquinas procede. O brownfield pede ressalva: diligência de passivo (solo, água, áreas contaminadas, condicionantes da LO) e transferência da licença no contrato.</t>
  </si>
  <si>
    <t xml:space="preserve">r2e-trib-017</t>
  </si>
  <si>
    <t xml:space="preserve">Artigo de 11/9/2023. A cobrança da taxa ou tarifa de resíduos (Lei 14.026/2020) e o consórcio público são rotas mais seguras. Pedir parecer jurídico, como sugere o revisor.</t>
  </si>
  <si>
    <t xml:space="preserve">r2e-caso-012</t>
  </si>
  <si>
    <t xml:space="preserve">A redação do revisor serve. Na mineração há orçamento voluntário de inovação aberta, não verba carimbada por lei.</t>
  </si>
  <si>
    <t xml:space="preserve">r2e-juri-006</t>
  </si>
  <si>
    <t xml:space="preserve">Estatais só usam o CPSI se o regulamento interno adotar (LC 182, art. 12, § 2º). A ETEC depende de regulamento. Tirar 'contra aventureiros' e a exclamação.</t>
  </si>
  <si>
    <t xml:space="preserve">r2e-caso-041</t>
  </si>
  <si>
    <t xml:space="preserve">Trocar por 'adquirida pela WEG'. A sede em Sorocaba do estudo de caso (l. 4424) está certa.</t>
  </si>
  <si>
    <t xml:space="preserve">r2e-fina-037</t>
  </si>
  <si>
    <t xml:space="preserve">Tirar a Finep do trecho do credenciamento. A sugestão do revisor está defasada ao citar índice de nacionalização. Regras do Finep Mais Inovação não conferidas.</t>
  </si>
  <si>
    <t xml:space="preserve">r2f-nova-033</t>
  </si>
  <si>
    <t xml:space="preserve">Afirmação nova que a v5.2 introduziu ao corrigir um achado antigo: Gestoras com histórico em deep tech: Barn Investimentos focada em agtech e biotecnologia agrícola, Indicator Capital em IoT e conectividade, Pitanga e Vox Capital em saúde e impacto. | Nota do conferente: Kovi, Loft, CI&amp;T e ISA CTEEP saíram. Os exemplos agora são de hardware e deep tech. A lista de gestoras do mesmo parágrafo também mudou e traz um negrito quebrado em "** Vox Capital**", com espaço depois dos asteriscos.</t>
  </si>
  <si>
    <t xml:space="preserve">A Barn Investimentos, de Flávio Zaclis, é gestora de venture capital especializada em agronegócio e greentechs (Grão Direto, Agrolend, Rúmina, Strider). Biotecnologia agrícola não é tese da casa, que disse em 2023 que biológicos ainda não a tinham atraído.</t>
  </si>
  <si>
    <t xml:space="preserve">https://agfeed.com.br/financas/mais-madura-barn-investimentos-prepara-novo-fundo-de-ate-r-800-milhoes</t>
  </si>
  <si>
    <t xml:space="preserve">Trocar por 'agtech e greentech'. Indicator, Pitanga e Vox não conferidos. Eve listou na NYSE via SPAC (r2v9-fina-017). Corrigir o negrito '** Vox Capital**'.</t>
  </si>
  <si>
    <t xml:space="preserve">r2e-caso-001</t>
  </si>
  <si>
    <t xml:space="preserve">BBC Brasil sobre a The Economist, julho de 2026. A troca sugerida pelo revisor se sustenta. A base (r2v10-caso-020) já mandava cortar o ranking aeroespacial em outra frase.</t>
  </si>
  <si>
    <t xml:space="preserve">r2e-caso-002</t>
  </si>
  <si>
    <t xml:space="preserve">Tirar o Newton Fund e trocar por chamada ativa conferida. Horizon Europe e a regra de SBIR/STTR não foram conferidos aqui.</t>
  </si>
  <si>
    <t xml:space="preserve">r2e-caso-042</t>
  </si>
  <si>
    <t xml:space="preserve">Outra investigação da Seção 301 pode somar 12,5%. Reshoring é volta da produção aos EUA e não favorece o Brasil. Usar nearshoring e conferir se o produto está na lista.</t>
  </si>
  <si>
    <t xml:space="preserve">r2e-caso-043</t>
  </si>
  <si>
    <t xml:space="preserve">InfoMoney, junho de 2024, que dava 2026 como meta de certificação. Conferir a meta atual. Prazo e custo de componente crítico não foram conferidos. Separar os dois casos.</t>
  </si>
  <si>
    <t xml:space="preserve">r2e-juri-029</t>
  </si>
  <si>
    <t xml:space="preserve">Usar a redação do revisor: a FCC só autoriza se o serviço chegar aos EUA. A coordenação na UIT não foi aberta em fonte nesta checagem. Tirar o parêntese do INPE, que repete a l. 4527.</t>
  </si>
  <si>
    <t xml:space="preserve">r2e-caso-003</t>
  </si>
  <si>
    <t xml:space="preserve">Com a correção, Braskem aparece duas vezes na lista. Como a Oxygea parou de receber aportes, melhor tirá-la da lista de CVCs ativos ou dizer isso.</t>
  </si>
  <si>
    <t xml:space="preserve">r2e-juri-030</t>
  </si>
  <si>
    <t xml:space="preserve">Usar a redação do revisor e fechar com 'deposite antes de publicar'. A Coreia do Sul também dá 12 meses. Japão, China e a restauração de prioridade no PCT não foram conferidos.</t>
  </si>
  <si>
    <t xml:space="preserve">r2e-caso-044</t>
  </si>
  <si>
    <t xml:space="preserve">Cortar o parágrafo duplicado, como sugere o revisor, e manter um dado só, do ILOS, com o ano. O dado europeu e a FDC não foram conferidos.</t>
  </si>
  <si>
    <t xml:space="preserve">r2e-caso-045</t>
  </si>
  <si>
    <t xml:space="preserve">Agência iNFRA, abril de 2021. A sucessão da EPL pela Infra S.A. não foi conferida. Corrigir também a l. 4959. Os dados do BTS não foram conferidos.</t>
  </si>
  <si>
    <t xml:space="preserve">r2e-fina-038</t>
  </si>
  <si>
    <t xml:space="preserve">Fonte é ementa do TJRS que cita a ADI 6031. Possível redução pelo STJ não conferida. Escrever '(o STF validou a regra na ADI 6031)' e cortar o resto.</t>
  </si>
  <si>
    <t xml:space="preserve">r2e-trib-003</t>
  </si>
  <si>
    <t xml:space="preserve">Artigo de 4/8/2026. Migalhas de 23/6/2026 (depeso 458650) também dá a questão como pendente. A redação do revisor serve, com a data checada.</t>
  </si>
  <si>
    <t xml:space="preserve">r2e-fina-039</t>
  </si>
  <si>
    <t xml:space="preserve">Desfecho após 27/8/2026 não achado. Conferir antes de imprimir. Usar o mesmo texto da l. 4974 e escrever 'Procuradoria-Geral da República' por extenso.</t>
  </si>
  <si>
    <t xml:space="preserve">r2e-trib-018</t>
  </si>
  <si>
    <t xml:space="preserve">Reaproveita r2v10-trib-036 (quadro de julho de 2026). Datar o retrato e citar a fonte. Em SP o híbrido flex ou a etanol de até R$ 250 mil é isento.</t>
  </si>
  <si>
    <t xml:space="preserve">r2e-fina-040</t>
  </si>
  <si>
    <t xml:space="preserve">Vale acrescentar a falência de 2023. O total captado (mais de US$ 150 milhões) não foi conferido. A fonte cita prejuízo de quase R$ 350 milhões em 2019.</t>
  </si>
  <si>
    <t xml:space="preserve">r2e-fina-041</t>
  </si>
  <si>
    <t xml:space="preserve">O caso não é de inadimplência. Norma do CONTRAN não conferida. Acrescentar a ressalva do revisor: cláusula no contrato, bloqueio só com o veículo parado e validação por advogado.</t>
  </si>
  <si>
    <t xml:space="preserve">r2e-trib-033</t>
  </si>
  <si>
    <t xml:space="preserve">Reaproveita r2v10-trib-006. Presunção sobre a receita no Presumido: Lei 9.249, arts. 15 e 20. A redação do revisor serve.</t>
  </si>
  <si>
    <t xml:space="preserve">r2e-fina-003</t>
  </si>
  <si>
    <t xml:space="preserve">Também corrigir 'nas primeiras mensalidades': a lei diz 'apenas no ato da assinatura' (§ 3º, I). Autorização e normas das administradoras cabem ao BC pelo art. 7º.</t>
  </si>
  <si>
    <t xml:space="preserve">r2e-fina-042</t>
  </si>
  <si>
    <t xml:space="preserve">A l. 5145 está certa sobre a 285. Na dúvida sobre a 234, usar a saída do revisor: citar a Lei 11.795/2008 (art. 7º dá ao BC a autorização) e 'normas do CMN e do BC sobre autorização'.</t>
  </si>
  <si>
    <t xml:space="preserve">r2e-caso-004</t>
  </si>
  <si>
    <t xml:space="preserve">Reaproveitado da base (r2v10-fina-026), que pedia tirar o float também de 5005, 5022, 5024 e 5100. Tirar o '+ Float' da tabela (5212). Ganho de banco do mesmo grupo não conferido.</t>
  </si>
  <si>
    <t xml:space="preserve">r2e-fina-004</t>
  </si>
  <si>
    <t xml:space="preserve">Reaproveitado da base (r2v10-fina-027, mesma frase na versão anterior). TIR, deságio e as plataformas CotaBest, BomConsórcio e ConsórcioCred não conferidos. A redação do revisor serve.</t>
  </si>
  <si>
    <t xml:space="preserve">r2e-trib-004</t>
  </si>
  <si>
    <t xml:space="preserve">Reaproveita r2v10-trib-006 (Lei 10.833). Para caminhão o crédito é litigioso, via conceito de insumo. Em 2027 a CBS substitui PIS e Cofins. Redação do revisor serve.</t>
  </si>
  <si>
    <t xml:space="preserve">r2e-fina-043</t>
  </si>
  <si>
    <t xml:space="preserve">Limite de 40 buscas atingido. Unificar as faixas, datar com as demonstrações de Vamos, Armac e Mills na CVM e ressalvar que locadora regional pequena não tem esse desconto nem esse custo de dívida.</t>
  </si>
  <si>
    <t xml:space="preserve">r2e-juri-007</t>
  </si>
  <si>
    <t xml:space="preserve">Usar a redação do revisor. A faixa de 3% a 6% ao mês não tem fonte e não foi conferida. Lavieen e Fotona como lasers não foram reconferidos.</t>
  </si>
  <si>
    <t xml:space="preserve">r2f-nova-034</t>
  </si>
  <si>
    <t xml:space="preserve">Afirmação nova que a v5.2 introduziu ao corrigir um achado antigo: A Armac foi escalada nacionalmente a partir de 2012 pelos irmãos Fernando e José Augusto Pereira Aragão. | Nota do conferente: A família Batista saiu e a Simpar ficou com a família Simões. A Armac agora aparece fundada em 1994 pelos pais, José Augusto Carvalho Aragão e Lúcia Rosa Pereira Aragão, como no fato conferido. O ano de 2012 para a expansão pelos filhos é novo.</t>
  </si>
  <si>
    <t xml:space="preserve">A Armac nasceu em 1994 como terraplanagem de José Augusto Aragão e Lucia Rosa Pereira Aragão, e os filhos levaram o negócio para a locação de máquinas. A InfoMoney (2023) diz que ela cresceu 10 mil vezes em dez anos, mas nenhuma fonte aberta dá 2012 como início da expansão.</t>
  </si>
  <si>
    <t xml:space="preserve">https://www.infomoney.com.br/?p=2082231 | https://ri.armac.com.br/en/armac/historic</t>
  </si>
  <si>
    <t xml:space="preserve">Fundação e pais reaproveitados de r2v10-fina-028 (página de RI bloqueada hoje). Sem data, trocar 'a partir de 2012' por 'na segunda geração'. Simpar e família Simões conferem.</t>
  </si>
  <si>
    <t xml:space="preserve">r2e-trib-005</t>
  </si>
  <si>
    <t xml:space="preserve">Presunções de 8% (IRPJ, art. 15) e 12% (CSLL, art. 20) conferidas. Trocar 7 a 8% por cerca de 6% a 7%. Não se confirmou se a LC 224 alcança o RET de 4%.</t>
  </si>
  <si>
    <t xml:space="preserve">r2e-juri-041</t>
  </si>
  <si>
    <t xml:space="preserve">Fontes secundárias com dados da Anatel. A faixa da OCDE (70% a 85%) não foi conferida e não é dado da Anatel. Escolher uma métrica, fibra ou banda larga total, e datar.</t>
  </si>
  <si>
    <t xml:space="preserve">r2e-juri-042</t>
  </si>
  <si>
    <t xml:space="preserve">Tirar 'Anatel' de margens e múltiplos e citar RI das empresas ou assessores de M&amp;A. Usar uma faixa só no capítulo (hoje 5720, 5737 e 5749 divergem).</t>
  </si>
  <si>
    <t xml:space="preserve">r2e-trib-019</t>
  </si>
  <si>
    <t xml:space="preserve">Contrapartidas (art. 11-B): 10% ao mercado interno, energia renovável ou de baixa emissão, WUE até 0,05 L/kWh e 2% em P&amp;D. IPI e II conferidos na versão da MP da página.</t>
  </si>
  <si>
    <t xml:space="preserve">r2e-fina-044</t>
  </si>
  <si>
    <t xml:space="preserve">Nomear o evento e tirar 'B3: DESK3' como empresa independente. Rever também a l. 5714 ('listadas na B3'). Número de assinantes não conferido.</t>
  </si>
  <si>
    <t xml:space="preserve">r2e-fina-045</t>
  </si>
  <si>
    <t xml:space="preserve">Separar estatais do privado, como sugere o revisor. Prazos de pagamento de 30 a 60 dias e o caráter privado da ISA Energia não foram conferidos.</t>
  </si>
  <si>
    <t xml:space="preserve">r2e-juri-043</t>
  </si>
  <si>
    <t xml:space="preserve">A frase está certa, o problema é a lista sem o item da AEB. Acrescentar o item 4 com esses dados. Reaproveitado da base (r2v10-caso-024). Prazo de licença não conferido.</t>
  </si>
  <si>
    <t xml:space="preserve">r2e-trib-020</t>
  </si>
  <si>
    <t xml:space="preserve">Reescrever as l. 5899 a 5902 (classes por peso, E94.401, E94.505) pelas categorias aberta, específica e certificada. A checagem r2v10-juri-040 também usou o RBAC-E 94 e ficou defasada.</t>
  </si>
  <si>
    <t xml:space="preserve">r2e-juri-008</t>
  </si>
  <si>
    <t xml:space="preserve">Reaproveitado da base (r2v10-fina-032 e r2v8-014). Tirar a RDC 509 da frase. A redação do revisor serve.</t>
  </si>
  <si>
    <t xml:space="preserve">r2e-juri-009</t>
  </si>
  <si>
    <t xml:space="preserve">Usar a redação do revisor. Desde 2023 a Anvisa tem 45 dias para confirmar se o pedido é mesmo de doença rara. A exclusividade é do regime do FDA, não conferido aqui.</t>
  </si>
  <si>
    <t xml:space="preserve">r2e-juri-010</t>
  </si>
  <si>
    <t xml:space="preserve">Tirar 'não enquadradas como estratégicas ou complexas'. Pesquisa estratégica para o SUS tem prazo ético menor, 15 dias úteis (art. 15). Arts. 14 e 58 sem veto. Base: r2v10-juri-011.</t>
  </si>
  <si>
    <t xml:space="preserve">r2e-fina-005</t>
  </si>
  <si>
    <t xml:space="preserve">Art. 68 no parecer CRM-PR 2914/2024 e art. 69 no parecer CRM-PA 7/2026, ambos mantendo a vedação. Tirar o item das fontes de lucro, como sugere o revisor.</t>
  </si>
  <si>
    <t xml:space="preserve">r2e-trib-034</t>
  </si>
  <si>
    <t xml:space="preserve">Reaproveita r2v10-trib-010. O problema é de forma: tirar a ressalva do parêntese, criar o item 'Onde a Receita contesta' e trocar 'Segredo' por 'Regra'.</t>
  </si>
  <si>
    <t xml:space="preserve">r2e-trib-009</t>
  </si>
  <si>
    <t xml:space="preserve">A conta de quase 8 pontos (10,88% para 3,08%) supõe adicional de IRPJ sobre toda a base. Corrigir também a tabela da l. 6307. Redação do revisor serve.</t>
  </si>
  <si>
    <t xml:space="preserve">r2f-nova-001</t>
  </si>
  <si>
    <t xml:space="preserve">Afirmação nova que a v5.2 introduziu ao corrigir um achado antigo: A rede de clínicas odontológicas Sorridents pertence ao grupo Salus. | Nota do conferente: Saíram a Odontoprev e o maior rede do mundo. A OdontoCompany aparece fundada por Paulo Zahr e ligada à SMZTO (l. 6244 e 6319). Os mais de 1.500 franqueados da l. 6319 ficam abaixo das 2.100 unidades de maio de 2024. A barra Sorridents/Salus virou vín</t>
  </si>
  <si>
    <t xml:space="preserve">A Sorridents é marca do Grupo Salus, de Carla Sarni, ao lado de Giolaser, Amo Vacinas e Olhar Certo (920 unidades no grupo e mais de 520 da Sorridents em julho de 2023). A OdontoCompany foi fundada por Paulo Zahr e é parceira da SMZTO desde 2010.</t>
  </si>
  <si>
    <t xml:space="preserve">https://centraldovarejo.com.br/exclusivo-grupo-salus-aposta-em-negocios-que-se-complementam-e-se-apoxima-das-mil-unidades/?amp=1</t>
  </si>
  <si>
    <t xml:space="preserve">Parte da OdontoCompany reaproveitada da checagem anterior (r2v10-fina-033, InfoMoney). 'Integrante da SMZTO' é parceria desde 2010, e o L Catterton tem um terço desde 2019.</t>
  </si>
  <si>
    <t xml:space="preserve">r2e-juri-044</t>
  </si>
  <si>
    <t xml:space="preserve">A frase não erra, falta contexto. Acrescentar parágrafo datado como pede o revisor. A regra de manipulação após o registro da semaglutida sintética em 2026 não foi conferida.</t>
  </si>
  <si>
    <t xml:space="preserve">r2e-juri-011</t>
  </si>
  <si>
    <t xml:space="preserve">Não localizei a Súmula 9/2005. O STJ reconheceu a competência da ANS sobre cartões de desconto e em abril de 2026 ela abriu chamada pública, ainda sem norma. Trocar 'coparticipação'.</t>
  </si>
  <si>
    <t xml:space="preserve">r2f-nova-002</t>
  </si>
  <si>
    <t xml:space="preserve">Afirmação nova que a v5.2 introduziu ao corrigir um achado antigo: Sistemas de ensino K-12 como os da Arco e da Vasta/Somos cobram de R$ 800 a R$ 3.500 por aluno ao ano, com renovação acima de 90% entre anos letivos. | Nota do conferente: A tese ganhou casos (Arco e Vasta/Somos), ticket por aluno e renovação, e bilíngues está certo. Mas a seção de casos (l. 6539) agora promete sistemas de ensino e segue só com Descomplica, Alura, Hotmart, Duolingo e Kroton, e o ticket B2B de R$ 15 a 1</t>
  </si>
  <si>
    <t xml:space="preserve">A Arco não divulga ticket por aluno nem taxa de renovação numérica, só 'retenção em níveis altos' (release do 3º tri de 2021). SAS, SAE Digital e Positivo são da Arco, que em agosto de 2023 acertou fechar o capital na Nasdaq com General Atlantic e Dragoneer.</t>
  </si>
  <si>
    <t xml:space="preserve">https://api.mziq.com/mzfilemanager/v2/d/c20feaed-44d2-4c19-ac46-d1d9426b68eb/5f17650d-0863-9f4e-7aa4-eb1f4f724af9?origin=2 | https://www.bloomberglinea.com.br/negocios/general-atlantic-e-dragoneer-fecham-capital-da-arco-quase-5-anos-apos-o-ipo/</t>
  </si>
  <si>
    <t xml:space="preserve">Faixa de R$ 800 a R$ 3.500 e renovação acima de 90% sem fonte. A Arco deixou de ser listada: trocar 'grupos listados' por 'grupos como'. ACV 2022 da Arco: R$ 1,5 bi no total.</t>
  </si>
  <si>
    <t xml:space="preserve">r2f-nova-040</t>
  </si>
  <si>
    <t xml:space="preserve">Afirmação nova que a v5.2 introduziu ao corrigir um achado antigo: Cerca de 40 mil escolas privadas de educação básica no Brasil | Nota do conferente: Número coerente com o total.</t>
  </si>
  <si>
    <t xml:space="preserve">O total confere: o Censo Escolar contou 179,3 mil escolas de educação básica em 2024 e 178,8 mil em 2025. O número de escolas privadas não apareceu nas fontes abertas, mas só no ensino fundamental eram 25,2 mil privadas em 2024.</t>
  </si>
  <si>
    <t xml:space="preserve">https://www.fundacaotelefonicavivo.org.br/wp-content/uploads/2026/02/notatecnicacensoescolar2025-1.pdf | https://download.inep.gov.br/censo_escolar/resultados/2024/apresentacao_coletiva.pdf</t>
  </si>
  <si>
    <t xml:space="preserve">Dado de 2024 reaproveitado de r2v10-caso-026 (PDF do INEP bloqueado hoje). Os 40 mil são plausíveis, mas conferir na sinopse do INEP ou trocar por 'dezenas de milhares'.</t>
  </si>
  <si>
    <t xml:space="preserve">r2e-caso-005</t>
  </si>
  <si>
    <t xml:space="preserve">O ponto de partida de 2019 (cerca de 28%, segundo o revisor) não foi aberto em fonte. Trocar o 2023 do revisor pelo Censo 2024 e separar matrículas de ingressantes.</t>
  </si>
  <si>
    <t xml:space="preserve">r2e-juri-012</t>
  </si>
  <si>
    <t xml:space="preserve">O que falta a quem não é credenciado é o credenciamento, não autorização do curso. Propaganda enganosa é tema do CDC e do Procon. A redação do revisor serve. Alterações após 2021 não conferidas.</t>
  </si>
  <si>
    <t xml:space="preserve">r2e-caso-006</t>
  </si>
  <si>
    <t xml:space="preserve">A redação do revisor serve. 'Maior programa do mundo' e 'mais de 30 milhões de alunos' não foram conferidos, melhor tirar ou citar o FNDE com o ano.</t>
  </si>
  <si>
    <t xml:space="preserve">r2e-juri-045</t>
  </si>
  <si>
    <t xml:space="preserve">Acrescentar o item sugerido pelo revisor e um parágrafo na seção regulatória. App usado em sala precisa caber na exceção pedagógica da Lei 15.100.</t>
  </si>
  <si>
    <t xml:space="preserve">r2e-juri-013</t>
  </si>
  <si>
    <t xml:space="preserve">O revisor errou: a previsão de IPCA está no art. 12, § 3º, da LC 182. A atualização é faculdade do Executivo, não automática. Não conferi se algum decreto já mudou o teto.</t>
  </si>
  <si>
    <t xml:space="preserve">r2e-juri-032</t>
  </si>
  <si>
    <t xml:space="preserve">O parágrafo logo acima da lista já diz que a licitação do art. 13 é aberta a qualquer pessoa física ou jurídica. Basta corrigir valor e ano. Confere com a base (r2v8-010).</t>
  </si>
  <si>
    <t xml:space="preserve">r2e-juri-031</t>
  </si>
  <si>
    <t xml:space="preserve">Trocar por 'cinco portas de entrada', como já diz o título da seção (l. 6716). Incluir o diálogo competitivo (art. 32) para solução que o órgão não sabe especificar.</t>
  </si>
  <si>
    <t xml:space="preserve">r2e-juri-014</t>
  </si>
  <si>
    <t xml:space="preserve">Não serve de base para ACT entre prefeitura e startup. Citar o art. 184 da Lei 14.133 e a norma do próprio ente. O CPSI é licitação (LC 182, art. 13) e destoa do 'sem esperar licitação'.</t>
  </si>
  <si>
    <t xml:space="preserve">r2f-nova-003</t>
  </si>
  <si>
    <t xml:space="preserve">Afirmação nova que a v5.2 introduziu ao corrigir um achado antigo: A Colab foi contratada por prefeituras via pregão e CPSI, a Aprova Digital atende dezenas de prefeituras e a Gove faz inteligência fiscal municipal. | Nota do conferente: Entraram govtechs reais (Aprova Digital, Colab, Gove), sem contrato nem valor. Mas o título do caso ainda diz SoftDesign e Porto Alegre, e o fim da frase atribui a elas mobilidade urbana e um caso referência no RS que não existe mais. A Celcoin segue</t>
  </si>
  <si>
    <t xml:space="preserve">Aprova Digital (Cascavel, 2017) digitaliza licenciamento e atendia mais de 60 municípios em dez/2022, e a Gove analisa receita e gasto municipal, com projetos em mais de 400 cidades em 2020. O CPSI conhecido da Colab é com o TCU (Edital 001/2024), não com prefeitura.</t>
  </si>
  <si>
    <t xml:space="preserve">https://www.baguete.com.br/noticias/aprova-digital-capta-r-225-milhoes | https://agencia.fapesp.br/technological-platform-increases-cities-fiscal-efficiency/32397 | https://revista.tcu.gov.br/ojs/index.php/sifap/article/download/2436/2084/7190</t>
  </si>
  <si>
    <t xml:space="preserve">Pregão da Colab com prefeitura não achado. Título (SoftDesign/Porto Alegre), mobilidade urbana e 'referência no RS' não se ligam a essas empresas. Reescrever o caso.</t>
  </si>
  <si>
    <t xml:space="preserve">r2e-trib-006</t>
  </si>
  <si>
    <t xml:space="preserve">Tirar o nome ou trocar por empresa do setor com fonte. A ressalva do revisor sobre inexigibilidade (Lei 14.133, art. 74) não foi conferida aqui.</t>
  </si>
  <si>
    <t xml:space="preserve">r2e-juri-015</t>
  </si>
  <si>
    <t xml:space="preserve">Usar a redação do revisor. O art. 12, VII, foi lido no Planalto. O art. 176 veio da Zênite porque a página do Planalto chega truncada. PCA federal por decreto não conferido.</t>
  </si>
  <si>
    <t xml:space="preserve">r2e-juri-016</t>
  </si>
  <si>
    <t xml:space="preserve">ODR sem advogado é legal. O risco é de reputação e de qualidade do acordo. Rever o 'alto risco' do diagrama e da tabela. A crítica da OAB citada não foi conferida.</t>
  </si>
  <si>
    <t xml:space="preserve">r2e-caso-013</t>
  </si>
  <si>
    <t xml:space="preserve">A tabela contradiz o próprio capítulo (L7090 e L7257). A troca do revisor por assinatura de diretório paga pelo advogado resolve. A faixa de R$ 50 a 300 não foi conferida.</t>
  </si>
  <si>
    <t xml:space="preserve">r2e-trib-021</t>
  </si>
  <si>
    <t xml:space="preserve">Trocar 'atualizou' por 'substituiu'. Para quem vende a advogados, a referência é a recomendação da OAB, não conferida aqui. A redação do revisor serve.</t>
  </si>
  <si>
    <t xml:space="preserve">r2e-trib-022</t>
  </si>
  <si>
    <t xml:space="preserve">Lei 14.902, art. 32, que alterou o Decreto-Lei 1.804/1980. O início da cobrança em agosto de 2024, citado pelo revisor, não foi aberto em fonte. Redação do revisor serve.</t>
  </si>
  <si>
    <t xml:space="preserve">r2e-trib-035</t>
  </si>
  <si>
    <t xml:space="preserve">Mover a IN 75/2020 para junto da RDC 429/2020 e escrever 'IN 28/2018 e atualizações'. O conteúdo da IN 450/2026 não foi aberto.</t>
  </si>
  <si>
    <t xml:space="preserve">r2e-trib-036</t>
  </si>
  <si>
    <t xml:space="preserve">Erro de conceito, não de dado. A redação do revisor serve: o volume que fecha a conta é maior do que a cozinha comporta.</t>
  </si>
  <si>
    <t xml:space="preserve">r2e-caso-007</t>
  </si>
  <si>
    <t xml:space="preserve">Vinci Partners não aparece nas fontes, tirar. Maior consolidação da história não tem fonte. Trocar 60 empresas e 10 estados por 55 aquisições e 14 estados (NeoFeed, 2024).</t>
  </si>
  <si>
    <t xml:space="preserve">r2e-trib-037</t>
  </si>
  <si>
    <t xml:space="preserve">Dados certos, mas em outubro de 2026 a pergunta envelheceu: perguntar pela CBS plena em 2027, como sugere o revisor. Alíquotas de teste reaproveitadas de r1-trib-013.</t>
  </si>
  <si>
    <t xml:space="preserve">r2e-trib-038</t>
  </si>
  <si>
    <t xml:space="preserve">Lista de aquisições montada a partir dos 20-F da Afya. Usar no título e no corpo só iClinic, Medicinae, Além da Medicina e Shosp. Simples Dental não conferido.</t>
  </si>
  <si>
    <t xml:space="preserve">r2e-fina-006</t>
  </si>
  <si>
    <t xml:space="preserve">Reaproveitado da base (r2v10-fina-016 e r2v10-fina-008) e de r2b-fina-013. Reescrever: começar via parceiro autorizado e pedir licença quando o modelo exigir, sem falar em volume.</t>
  </si>
  <si>
    <t xml:space="preserve">r2e-trib-023</t>
  </si>
  <si>
    <t xml:space="preserve">ISS (LC 116, art. 2º, I) e IRPJ e CSLL devidos estão certos, conforme r2v10-trib-016. A redação do revisor serve.</t>
  </si>
  <si>
    <t xml:space="preserve">r2e-trib-039</t>
  </si>
  <si>
    <t xml:space="preserve">O art. 5º-A, § 1º, também veda usar o trabalhador em atividade distinta da contratada. A ressalva sugerida pelo revisor serve.</t>
  </si>
  <si>
    <t xml:space="preserve">r2f-nova-024</t>
  </si>
  <si>
    <t xml:space="preserve">Afirmação nova que a v5.2 introduziu ao corrigir um achado antigo: A Compass UOL (antiga Compasso) foi fundada em 1995 em Passo Fundo (RS) por Alexis Rockenbach. | Nota do conferente: Torquato deixou de ser cofundador e entraram a compra pelo UOL em 2013 e a AI/R em 2023. Continua "mais de 6.000 profissionais", acima dos cerca de 5 mil apurados para o início de 2025, e a lista de aquisições segue sem fonte. O ano de 1995 é dado no</t>
  </si>
  <si>
    <t xml:space="preserve">A Compasso foi fundada em 1995 em Passo Fundo (RS) por Alexis Rockenbach, comprada pelo UOL em 2013 com cerca de 170 funcionários, renomeada Compass em 2021 e AI/R em 2023. Tinha cerca de 5 mil profissionais no início de 2025, e Rockenbach deixou o comando em abril de 2026.</t>
  </si>
  <si>
    <t xml:space="preserve">https://www.baguete.com.br/noticias/compasso-estreia-no-parque-da-upf | https://www.baguete.com.br/noticias/alexis-rockenbach-deixa-air</t>
  </si>
  <si>
    <t xml:space="preserve">Trocar 'mais de 6.000' por 'cerca de 5 mil'. Das aquisições listadas só a Avenue Code (2022) tem fonte. O papel de Gil Torquato não foi conferido.</t>
  </si>
  <si>
    <t xml:space="preserve">r2e-trib-007</t>
  </si>
  <si>
    <t xml:space="preserve">Reaproveita r1-juri-041 e r2v10-trib-018. A frase veda cooperativas e depois as recomenda: tirar 'cooperativas' da lista de modelos. Rechecar o Tema 1.389 antes de imprimir.</t>
  </si>
  <si>
    <t xml:space="preserve">r2e-trib-040</t>
  </si>
  <si>
    <t xml:space="preserve">Artigo de 5/9/2026. A página da Anthropic (claude.com/resources/articles/message-batches-api) foi bloqueada nesta checagem. A redação do revisor serve.</t>
  </si>
  <si>
    <t xml:space="preserve">r2e-juri-017</t>
  </si>
  <si>
    <t xml:space="preserve">Reaproveitado da base (r1-juri-033 e r1-juri-026). Datar como 'em outubro de 2026, aguardando parecer na comissão especial da Câmara'. O rol de alto risco ainda pode mudar.</t>
  </si>
  <si>
    <t xml:space="preserve">r2e-juri-033</t>
  </si>
  <si>
    <t xml:space="preserve">É exigência contratual comum de bancos e hospitais. Usar a redação do revisor e trocar 'DPO' por 'encarregado', termo da LGPD. Normas setoriais (BCB, CFM) não foram conferidas.</t>
  </si>
  <si>
    <t xml:space="preserve">r2e-juri-034</t>
  </si>
  <si>
    <t xml:space="preserve">Usar a redação do revisor, separando comunidade de assinantes. Fase de testes anterior a 2025 não foi localizada. Número da OAB reaproveitado da base (r2v10-fina-037).</t>
  </si>
  <si>
    <t xml:space="preserve">r2e-juri-035</t>
  </si>
  <si>
    <t xml:space="preserve">Usar a redação do revisor, que também chama o caso de roubo de identidade. Biometria é dado sensível e compartilhá-la pede base do art. 11 da LGPD. O MPDFT questionou o Datavalid em 2019.</t>
  </si>
  <si>
    <t xml:space="preserve">r2e-juri-018</t>
  </si>
  <si>
    <t xml:space="preserve">Usar a redação do revisor ('identificador probabilístico', dentro das regras das lojas e da LGPD). Não abri a regra de IMEI e Android ID: a página do Android foi bloqueada.</t>
  </si>
  <si>
    <t xml:space="preserve">r2e-trib-041</t>
  </si>
  <si>
    <t xml:space="preserve">A ressalva do revisor procede como cautela: antecipação com taxa pode ser tratada como crédito. A regra de desconto do art. 462 da CLT não foi aberta nesta checagem.</t>
  </si>
  <si>
    <t xml:space="preserve">r2e-fina-007</t>
  </si>
  <si>
    <t xml:space="preserve">Separar PAT (até 2%) e pré-pago livre (até 0,7%) e refazer o ARPU. A l. 2398 diz 0,3%: errado, vale 0,7%. Não achei regra expressa sobre o 0,7% em cartão PAT de bandeira aberta.</t>
  </si>
  <si>
    <t xml:space="preserve">r2e-trib-042</t>
  </si>
  <si>
    <t xml:space="preserve">O título também promete 'dependência de algoritmo', que o corpo não trata, e a numeração do corpo pula (1, 1, 3). O título sugerido pelo revisor serve.</t>
  </si>
  <si>
    <t xml:space="preserve">r2e-caso-008</t>
  </si>
  <si>
    <t xml:space="preserve">0,9% era o limite do antigo programa de disputas da Visa. Regra de bandeira é contrato, não regulação. Os limites da Mastercard não foram conferidos aqui.</t>
  </si>
  <si>
    <t xml:space="preserve">r2e-juri-036</t>
  </si>
  <si>
    <t xml:space="preserve">A vigência foi fixada pela Lei 15.352/2026 (art. 41-A). O Marco também manda considerar microtransações na classificação etária (art. 3º, § 2º). Atribuir cada regra à sua lei.</t>
  </si>
  <si>
    <t xml:space="preserve">r2e-trib-024</t>
  </si>
  <si>
    <t xml:space="preserve">Reaproveita r2v10-trib-020. Na l. 9345, remeter a esta passagem em vez de repetir. A alíquota do Seletivo sobre apostas dependia de lei ordinária em julho de 2026.</t>
  </si>
  <si>
    <t xml:space="preserve">r2e-trib-025</t>
  </si>
  <si>
    <t xml:space="preserve">Reaproveita o cronograma de r2v10-trib-014. A redação do revisor serve.</t>
  </si>
  <si>
    <t xml:space="preserve">r2e-trib-010</t>
  </si>
  <si>
    <t xml:space="preserve">Art. 4º, §§ 4º, VII, e 5º, e art. 14. O limite é anual e aplicado proporcionalmente em cada período de apuração. As linhas 9590 e 9688 batem com a lei.</t>
  </si>
  <si>
    <t xml:space="preserve">r2e-juri-019</t>
  </si>
  <si>
    <t xml:space="preserve">Citar 'MP 1.317/2025, convertida na Lei 15.352/2026'. Reaproveitado da base (r2v10-juri-025). A sigla ANPD segue a mesma. Alinhar os 6 trechos dos Vols. 5 e 8.</t>
  </si>
  <si>
    <t xml:space="preserve">r2e-juri-020</t>
  </si>
  <si>
    <t xml:space="preserve">Manter o parêntese, de preferência como 'atualizáveis todo ano pelo IPCA (art. 12, § 3º)'. Vale também para Vol. 8, l. 658, e Vol. 10, l. 2100. Base r1-juri-029 já trazia o art. 12, § 3º.</t>
  </si>
  <si>
    <t xml:space="preserve">r2e-fina-014</t>
  </si>
  <si>
    <t xml:space="preserve">A redação do revisor procede. O corpo (l. 1349) diz grandes operadoras no fim de 2026: incluir médios e dar a data de micro e pequenos. Revisão de simplificação de abril de 2026 não mudou datas.</t>
  </si>
  <si>
    <t xml:space="preserve">r2e-fina-008</t>
  </si>
  <si>
    <t xml:space="preserve">Reaproveitado da base (r2v8-031) e de r2c-juri-010. 'Automaticamente' só vale no escopo do contrato ou cargo. A redação do revisor serve e explica a cessão escrita.</t>
  </si>
  <si>
    <t xml:space="preserve">r2e-trib-026</t>
  </si>
  <si>
    <t xml:space="preserve">Reaproveita r1-trib-020 (Decreto 5.798/2006, art. 8º, §§ 6º e 7º). A redação do revisor serve. Em 2027 a CBS substitui PIS e Cofins e muda a conta.</t>
  </si>
  <si>
    <t xml:space="preserve">r2e-caso-014</t>
  </si>
  <si>
    <t xml:space="preserve">A atribuição a Raiffa vem de fonte secundária (Think Insights). Atribuir a ZOPA à análise de negociação de Raiffa e ajustar também o título do framework no Vol. 4 (l. 5927).</t>
  </si>
  <si>
    <t xml:space="preserve">r2e-trib-043</t>
  </si>
  <si>
    <t xml:space="preserve">O revisor errou. Manter o glossário e o Cap. 30. A RN 501/2022 revogou as RNs 305/2012 e 341/2013.</t>
  </si>
  <si>
    <t xml:space="preserve">r2e-caso-015</t>
  </si>
  <si>
    <t xml:space="preserve">A redação sugerida pelo revisor está certa. A versão de curso de 2003 não foi conferida.</t>
  </si>
  <si>
    <t xml:space="preserve">r2e-caso-009</t>
  </si>
  <si>
    <t xml:space="preserve">Usar a redação do revisor. A posição alfabética entre Rackham e Reichheld continua certa.</t>
  </si>
  <si>
    <t xml:space="preserve">r2f-nova-039</t>
  </si>
  <si>
    <t xml:space="preserve">Afirmação nova que a v5.2 introduziu ao corrigir um achado antigo: Strategic Management Journal 45(6), 2024, pp. 1209-1237, e artigo na Harvard Business Review em julho de 2024 | Nota do conferente: Autores refeitos e o estudo de 2024 citado no Strategic Management Journal. Volume, páginas e o artigo novo na HBR (l. 10526) pedem conferência.</t>
  </si>
  <si>
    <t xml:space="preserve">A referência do SMJ está certa: Camuffo, Gambardella, Messinese, Novelli, Paolucci e Spina, Strategic Management Journal 45(6), 2024, pp. 1209-1237. Já 'Why Entrepreneurs Should Think Like Scientists' (HBR, julho de 2024, v. 102, n. 4, p. 23) não tem assinatura desses autores: é texto da HBR sobre o estudo, com falas de Gambardella.</t>
  </si>
  <si>
    <t xml:space="preserve">https://www.ebsco.com/articles/social-sciences-and-humanities/5950937e-d8f2-5c2e-ab3c-dad7b85e9ff1/why-entrepreneurs-should-think-like-scientists | https://www.physicianleaders.org/articles/why-entrepreneurs-should-think-like-scientists | https://openaccess.city.ac.uk/view/creators/Camuffo=3AA=2E=3A=3A.html</t>
  </si>
  <si>
    <t xml:space="preserve">SMJ reaproveitado de r2v10-caso-032. Na l. 10526 citar como 'Harvard Business Review. Why Entrepreneurs Should Think Like Scientists, jul. 2024', sem os três autores.</t>
  </si>
  <si>
    <t xml:space="preserve">r2e-trib-045</t>
  </si>
  <si>
    <t xml:space="preserve">Sugestão: '(JCP, art. 9º, com base restringida pela Lei 14.789/2023 e IRRF de 17,5% pela LC 224/2025)'. Incluir a Lei 14.789/2023 na bibliografia.</t>
  </si>
  <si>
    <t xml:space="preserve">r2e-juri-021</t>
  </si>
  <si>
    <t xml:space="preserve">A citação não é falsa, mas é fora de contexto para startups. Trocar por LC 182/2021 ou citar as duas dizendo o que cada uma mudou.</t>
  </si>
  <si>
    <t xml:space="preserve">r2e-caso-016</t>
  </si>
  <si>
    <t xml:space="preserve">Reaproveitado da base (r2v10-juri-025). Citar 'Lei 14.460/2022 e Lei 15.352/2026 (conversão da MP 1.317/2025)'. Ajustar o Remissivo (l. 10894) e o Vol. 8 (l. 3782).</t>
  </si>
  <si>
    <t xml:space="preserve">r2e-trib-027</t>
  </si>
  <si>
    <t xml:space="preserve">Trocar 'ajustes em JCP' por 'IRRF de 17,5% sobre JCP'. IRPJ desde 1/1/2026, CSLL desde 1/4/2026 (art. 14).</t>
  </si>
  <si>
    <t xml:space="preserve">r2e-caso-017</t>
  </si>
  <si>
    <t xml:space="preserve">Reaproveitado da base (r1-juri-033 e r1-juri-026). O status está certo, falta só datar como sugere o revisor. Conferir de novo antes de imprimir e alinhar com o Vol. 8, Cap. 10.</t>
  </si>
  <si>
    <t xml:space="preserve">r2e-trib-044</t>
  </si>
  <si>
    <t xml:space="preserve">DOU de 4/12/2025. Quem regulamentou a LC 224 foi a IN RFB 2.305/2025 (exceções à redução de 10%). Trocar a entrada ou cortá-la.</t>
  </si>
  <si>
    <t xml:space="preserve">Título da unidade</t>
  </si>
  <si>
    <t xml:space="preserve">Família do rótulo</t>
  </si>
  <si>
    <t xml:space="preserve">Arquétipo do molde</t>
  </si>
  <si>
    <t xml:space="preserve">Arquétipo da abertura</t>
  </si>
  <si>
    <t xml:space="preserve">Título truncado</t>
  </si>
  <si>
    <t xml:space="preserve">Parágrafo</t>
  </si>
  <si>
    <t xml:space="preserve">FASE 0 — PREPARAÇÃO DO EMPREENDEDOR</t>
  </si>
  <si>
    <t xml:space="preserve">Resultado na trincheira</t>
  </si>
  <si>
    <t xml:space="preserve">Lucas e Marina</t>
  </si>
  <si>
    <t xml:space="preserve">Dra. Camila</t>
  </si>
  <si>
    <t xml:space="preserve">**Resultado na trincheira (PREPARAÇÃO DO EMPREENDEDOR):** A disciplina descrita em *O Espelho da Fase 0 e o Ritual de Segunda-Feira* permitiu que **Lucas e Marina**, a partir de São Paulo e Florianópolis, blindassem a margem operacional e reduzissem o retrabalho da equipe.</t>
  </si>
  <si>
    <t xml:space="preserve">FASE 1 — ENCONTRAR A IDEIA</t>
  </si>
  <si>
    <t xml:space="preserve">Fechamento operacional</t>
  </si>
  <si>
    <t xml:space="preserve">**Fechamento operacional (ENCONTRAR A IDEIA):** Em São Paulo e Florianópolis, a aplicação rigorosa do roteiro de *O Espelho da Fase 1 e o Ritual de Segunda-Feira* por **Lucas e Marina** converteu incerteza estratégica em cadência mensurável de entrega.</t>
  </si>
  <si>
    <t xml:space="preserve">FASE 2 — ARTICULAÇÃO E CAPTURA DA IDEIA</t>
  </si>
  <si>
    <t xml:space="preserve">Síntese prática</t>
  </si>
  <si>
    <t xml:space="preserve">Henrique</t>
  </si>
  <si>
    <t xml:space="preserve">**Síntese prática em ARTICULAÇÃO E CAPTURA DA IDEIA:** Ao incorporar as balizas de *O Espelho da Fase 2 e o Ritual de Segunda-Feira* na operação em Curitiba, **Henrique** substituiu decisões reativas por indicadores auditáveis de execução semanal.</t>
  </si>
  <si>
    <t xml:space="preserve">FASE 3 — CONSTRUÇÃO DA TEORIA DO NEGÓCIO</t>
  </si>
  <si>
    <t xml:space="preserve">Governança prática</t>
  </si>
  <si>
    <t xml:space="preserve">Rafael e Bia</t>
  </si>
  <si>
    <t xml:space="preserve">**Governança prática em CONSTRUÇÃO DA TEORIA DO NEGÓCIO:** Ao documentarem os padrões de *O Espelho da Fase 3 e o Ritual de Segunda-Feira* na operação de Recife e Goiânia, **Rafael e Bia** criaram uma trava clara contra desvios de escopo e queima ineficiente de capital.</t>
  </si>
  <si>
    <t xml:space="preserve">CAPÍTULO 1 — DINHEIRO PESSOAL DO FUNDADOR</t>
  </si>
  <si>
    <t xml:space="preserve">**Síntese prática em DINHEIRO PESSOAL DO FUNDADOR:** Ao incorporarem as balizas de *O Espelho do CPF do Fundador e o Ritual de...* na operação em São Paulo e Florianópolis, **Lucas e Marina** substituíram decisões reativas por indicadores auditáveis de execução semanal.</t>
  </si>
  <si>
    <t xml:space="preserve">CAPÍTULO 2 — SAÚDE MENTAL, DINÂMICA DE CO-FOUNDERS E HUMANIDADE DO FUNDADOR</t>
  </si>
  <si>
    <t xml:space="preserve">Virada de chave</t>
  </si>
  <si>
    <t xml:space="preserve">**Virada de chave em SAÚDE MENTAL, DINÂMICA DE CO-FOUNDERS E HUMANIDADE DO...:** Foi aplicando o checklist de *O Espelho da Sociedade e da Mente: Ritual de...* no dia a dia em Recife e Goiânia que **Rafael e Bia** destravaram o próximo degrau de escala sustentável do negócio.</t>
  </si>
  <si>
    <t xml:space="preserve">CAPÍTULO 3 — ARMADILHAS MENTAIS E VIESES</t>
  </si>
  <si>
    <t xml:space="preserve">**Fechamento operacional (ARMADILHAS MENTAIS E VIESES):** Em Belo Horizonte, a aplicação rigorosa do roteiro de *O Espelho Cognitivo e o Ritual de Segunda-Feira* por a **Dra. Camila** converteu incerteza estratégica em cadência mensurável de entrega.</t>
  </si>
  <si>
    <t xml:space="preserve">CAPÍTULO 5 — DIVERSIDADE DE JORNADAS: CASOS ALÉM DO CÂNONE</t>
  </si>
  <si>
    <t xml:space="preserve">Impacto direto no caixa e na execução</t>
  </si>
  <si>
    <t xml:space="preserve">**Impacto direto no caixa e na execução (DIVERSIDADE DE JORNADAS: CASOS ALÉM DO CÂNONE):** Com o filtro de *O Espelho da Sua Vantagem Assimétrica: Ritual de...* implantado em Curitiba, **Henrique** eliminou o improviso comercial e encurtou o ciclo de decisão.</t>
  </si>
  <si>
    <t xml:space="preserve">CAPÍTULO 6 — TOMADA DE DECISÃO COMO DISCIPLINA</t>
  </si>
  <si>
    <t xml:space="preserve">**Resultado na trincheira (TOMADA DE DECISÃO COMO DISCIPLINA):** A disciplina descrita em *O Espelho da Decisão e o Ritual de Segunda-Feira* permitiu que **Lucas e Marina**, a partir de São Paulo e Florianópolis, blindassem a margem operacional e reduzissem o retrabalho da equipe.</t>
  </si>
  <si>
    <t xml:space="preserve">CAPÍTULO 7 — INFLUÊNCIA E PERSUASÃO SEM AUTORIDADE FORMAL</t>
  </si>
  <si>
    <t xml:space="preserve">**Impacto direto no caixa e na execução (INFLUÊNCIA E PERSUASÃO SEM AUTORIDADE FORMAL):** Com o filtro de *O Espelho da Influência e o Ritual de Segunda-Feira* implantado em Curitiba, **Henrique** eliminou o improviso comercial e encurtou o ciclo de decisão.</t>
  </si>
  <si>
    <t xml:space="preserve">CAPÍTULO 8 — COMUNICAÇÃO ESCRITA PARA NEGÓCIOS</t>
  </si>
  <si>
    <t xml:space="preserve">**Resultado na trincheira (COMUNICAÇÃO ESCRITA PARA NEGÓCIOS):** A disciplina descrita em *O Espelho da Escrita e o Ritual de Segunda-Feira* permitiu que **Lucas e Marina**, a partir de São Paulo e Florianópolis, blindassem a margem operacional e reduzissem o retrabalho da equipe.</t>
  </si>
  <si>
    <t xml:space="preserve">CAPÍTULO 9 — APRESENTAÇÃO E FALA EM PÚBLICO</t>
  </si>
  <si>
    <t xml:space="preserve">**Fechamento operacional (APRESENTAÇÃO E FALA EM PÚBLICO):** Em Curitiba, a aplicação rigorosa do roteiro de *O Espelho do Palco e o Ritual de Segunda-Feira* por **Henrique** converteu incerteza estratégica em cadência mensurável de entrega.</t>
  </si>
  <si>
    <t xml:space="preserve">CAPÍTULO 10 — IA GENERATIVA E AGENTES COMO COPILOTO E ACELERADOR DO FUNDADOR (20</t>
  </si>
  <si>
    <t xml:space="preserve">Lição consolidada</t>
  </si>
  <si>
    <t xml:space="preserve">**Lição consolidada em IA GENERATIVA E AGENTES COMO COPILOTO E ACELERADOR DO...:** Quando **Lucas e Marina** travaram as regras de *O Espelho da Alavancagem com IA e o Ritual de...* na rotina de São Paulo e Florianópolis, o gargalo que drenava o tempo dos fundadores deu lugar a um processo previsível.</t>
  </si>
  <si>
    <t xml:space="preserve">CAPÍTULO 11 — ACELERADORAS, PROGRAMAS E PARCEIROS INSTITUCIONAIS PARA STARTUP BR</t>
  </si>
  <si>
    <t xml:space="preserve">Da teoria à rotina operacional</t>
  </si>
  <si>
    <t xml:space="preserve">**Da teoria à rotina operacional (ACELERADORAS, PROGRAMAS E PARCEIROS INSTITUCIONAIS...):** Na revisão mensal em São Paulo e Florianópolis, **Lucas e Marina** transformaram o protocolo de *O Espelho do Ecossistema e o Ritual de Segunda-Feira* em critério obrigatório antes de liberar novos recursos do orçamento.</t>
  </si>
  <si>
    <t xml:space="preserve">CAPÍTULO 12 — REDE, MENTORES E ADVISORS — COMO CONSTRUIR O CAPITAL HUMANO DO EMP</t>
  </si>
  <si>
    <t xml:space="preserve">**Lição consolidada em REDE, MENTORES E ADVISORS: COMO CONSTRUIR O CAPITAL...:** Quando a **Dra. Camila** travou as regras de *O Espelho da Rede e o Ritual de Segunda-Feira* na rotina de Belo Horizonte, o gargalo que drenava a agenda de liderança deu lugar a um processo previsível.</t>
  </si>
  <si>
    <t xml:space="preserve">FASE 4 — DESCOBERTA DO PROBLEMA</t>
  </si>
  <si>
    <t xml:space="preserve">**Síntese prática em DESCOBERTA DO PROBLEMA:** Ao incorporarem as balizas de *O Espelho da Fase 4: Você Está Ouvindo Feridas...* na operação em São Paulo e Florianópolis, **Lucas e Marina** substituíram decisões reativas por indicadores auditáveis de execução semanal.</t>
  </si>
  <si>
    <t xml:space="preserve">FASE 5 — PESQUISA COM USUÁRIOS (CUSTOMER DISCOVERY)</t>
  </si>
  <si>
    <t xml:space="preserve">**Da teoria à rotina operacional (PESQUISA COM USUÁRIOS (CUSTOMER DISCOVERY)):** Na revisão mensal em Belo Horizonte, a **Dra. Camila** transformou o protocolo de *O Espelho da Fase 5: Contra Qual Gambiarra Você...* em critério obrigatório antes de liberar novos recursos do orçamento.</t>
  </si>
  <si>
    <t xml:space="preserve">FASE 6 — MAPEAMENTO DE MERCADO E CONCORRÊNCIA</t>
  </si>
  <si>
    <t xml:space="preserve">**Resultado na trincheira (MAPEAMENTO DE MERCADO E CONCORRÊNCIA):** A disciplina descrita em *O Espelho da Fase 6: Você Escolheu uma Cabeça de...* permitiu que **Henrique**, a partir de Curitiba, blindasse a margem operacional e reduzisse o retrabalho da equipe.</t>
  </si>
  <si>
    <t xml:space="preserve">CAPÍTULO 1 — PSICOLOGIA DO CONSUMIDOR BRASILEIRO — COMPORTAMENTO, DECISÃO E CONV</t>
  </si>
  <si>
    <t xml:space="preserve">**Da teoria à rotina operacional (PSICOLOGIA DO CONSUMIDOR BRASILEIRO: COMPORTAMENTO,...):** Na revisão mensal em Recife e Goiânia, **Rafael e Bia** transformaram o protocolo de *O Espelho do Capítulo 1: Seu Produto Fala...* em critério obrigatório antes de liberar novos recursos do orçamento.</t>
  </si>
  <si>
    <t xml:space="preserve">CAPÍTULO 2 — INTELIGÊNCIA COMPETITIVA, POSICIONAMENTO E CATEGORY DESIGN</t>
  </si>
  <si>
    <t xml:space="preserve">**Síntese prática em INTELIGÊNCIA COMPETITIVA, POSICIONAMENTO E CATEGORY DESIGN:** Ao incorporar as balizas de *O Espelho do Capítulo 2: Você Faz Inteligência...* na operação em Curitiba, **Henrique** substituiu decisões reativas por indicadores auditáveis de execução semanal.</t>
  </si>
  <si>
    <t xml:space="preserve">CAPÍTULO 3 — CASOS DE FRACASSO BRASILEIROS E LIÇÕES</t>
  </si>
  <si>
    <t xml:space="preserve">**Virada de chave em CASOS DE FRACASSO BRASILEIROS E LIÇÕES:** Foi aplicando o checklist de *O Espelho do Capítulo 3: Qual Erro Clássico Já...* no dia a dia em São Paulo e Florianópolis que **Lucas e Marina** destravaram o próximo degrau de escala sustentável do negócio.</t>
  </si>
  <si>
    <t xml:space="preserve">FASE 7 — FORMULAÇÃO RIGOROSA DE HIPÓTESES</t>
  </si>
  <si>
    <t xml:space="preserve">**Impacto direto no caixa e na execução (FORMULAÇÃO RIGOROSA DE HIPÓTESES):** Com o filtro de *O Espelho da Fase 7: Suas Hipóteses Podem Ser...* implantado em Recife e Goiânia, **Rafael e Bia** eliminaram o improviso comercial e encurtaram o ciclo de decisão.</t>
  </si>
  <si>
    <t xml:space="preserve">FASE 8 — EXPERIMENTOS DE VALIDAÇÃO DO PROBLEMA E DA SOLUÇÃO</t>
  </si>
  <si>
    <t xml:space="preserve">**Resultado na trincheira (EXPERIMENTOS DE VALIDAÇÃO DO PROBLEMA E DA SOLUÇÃO):** A disciplina descrita em *O Espelho da Fase 8: Você Tem Recibos na Mão ou...* permitiu que **Lucas e Marina**, a partir de São Paulo e Florianópolis, blindassem a margem operacional e reduzissem o retrabalho da equipe.</t>
  </si>
  <si>
    <t xml:space="preserve">FASE 9 — IDEAÇÃO E PROTOTIPAGEM DE SOLUÇÕES</t>
  </si>
  <si>
    <t xml:space="preserve">**Da teoria à rotina operacional (IDEAÇÃO E PROTOTIPAGEM DE SOLUÇÕES):** Na revisão mensal em Belo Horizonte, a **Dra. Camila** transformou o protocolo de *O Espelho da Fase 9: Você Está Prototipando para...* em critério obrigatório antes de liberar novos recursos do orçamento.</t>
  </si>
  <si>
    <t xml:space="preserve">FASE 10 — TESTES DE SOLUÇÃO E USABILIDADE</t>
  </si>
  <si>
    <t xml:space="preserve">**Fechamento operacional (TESTES DE SOLUÇÃO E USABILIDADE):** Em São Paulo e Florianópolis, a aplicação rigorosa do roteiro de *O Espelho da Fase 10: O que no seu backlog vai...* por **Lucas e Marina** converteu incerteza estratégica em cadência mensurável de entrega.</t>
  </si>
  <si>
    <t xml:space="preserve">CAPÍTULO 1 — ABORDAGEM CIENTÍFICA vs LEAN STARTUP: QUANDO USAR CADA UMA</t>
  </si>
  <si>
    <t xml:space="preserve">**Fechamento operacional (ABORDAGEM CIENTÍFICA vs LEAN STARTUP: QUANDO USAR CADA UMA):** Em São Paulo e Florianópolis, a aplicação rigorosa do roteiro de *O Espelho do Capítulo 1: Você Está Sendo...* por **Lucas e Marina** converteu incerteza estratégica em cadência mensurável de entrega.</t>
  </si>
  <si>
    <t xml:space="preserve">CAPÍTULO 2 — MATURIDADE (TRL/CRL), DECISÃO POR GATES E FECHAMENTO DE FASE (COMMI</t>
  </si>
  <si>
    <t xml:space="preserve">**Impacto direto no caixa e na execução (MATURIDADE (TRL/CRL), DECISÃO POR GATES E FECHAMENTO...):** Com o filtro de *O Espelho do Capítulo 2: Em Qual Portão Sua...* implantado em Recife e Goiânia, **Rafael e Bia** eliminaram o improviso comercial e encurtaram o ciclo de decisão.</t>
  </si>
  <si>
    <t xml:space="preserve">CAPÍTULO 3 — IDEA → WEDGE → SCALE: O FRAMEWORK ANTLER COMO LENTE TRANSVERSAL</t>
  </si>
  <si>
    <t xml:space="preserve">**Fechamento operacional (IDEA → WEDGE → SCALE: O FRAMEWORK ANTLER COMO LENTE...):** Em Curitiba, a aplicação rigorosa do roteiro de *O Espelho do Capítulo 3: Seu Produto Entra Como...* por **Henrique** converteu incerteza estratégica em cadência mensurável de entrega.</t>
  </si>
  <si>
    <t xml:space="preserve">CAPÍTULO 4 — MARKETPLACES, PLATAFORMAS E EFEITOS DE REDE: LIQUIDEZ, OVO-E-GALINH</t>
  </si>
  <si>
    <t xml:space="preserve">**Resultado na trincheira (MARKETPLACES, PLATAFORMAS E EFEITOS DE REDE: LIQUIDEZ,...):** A disciplina descrita em *O Espelho do Capítulo 4: Você Criou um...* permitiu que **Rafael e Bia**, a partir de Recife e Goiânia, blindassem a margem operacional e reduzissem o retrabalho da equipe.</t>
  </si>
  <si>
    <t xml:space="preserve">CAPÍTULO 5 — B2B2C: QUANDO SUA EMPRESA VENDE PARA OUTRA EMPRESA QUE VENDE PARA C</t>
  </si>
  <si>
    <t xml:space="preserve">**Da teoria à rotina operacional (B2B2C: QUANDO SUA EMPRESA VENDE PARA OUTRA EMPRESA QUE...):** Na revisão mensal em Belo Horizonte, a **Dra. Camila** transformou o protocolo de *O Espelho do Capítulo 5: Você Está Ativando os...* em critério obrigatório antes de liberar novos recursos do orçamento.</t>
  </si>
  <si>
    <t xml:space="preserve">CAPÍTULO 6 — OPEN SOURCE COMO ESTRATÉGIA</t>
  </si>
  <si>
    <t xml:space="preserve">**Impacto direto no caixa e na execução (OPEN SOURCE COMO ESTRATÉGIA):** Com o filtro de *O Espelho do Capítulo 6: Você Criou uma Máquina...* implantado em São Paulo e Florianópolis, **Lucas e Marina** eliminaram o improviso comercial e encurtaram o ciclo de decisão.</t>
  </si>
  <si>
    <t xml:space="preserve">CAPÍTULO 7 — BOOTSTRAPPING, SERVIÇOS PRODUTIZADOS (PRODUCTIZED SERVICES) E A TRA</t>
  </si>
  <si>
    <t xml:space="preserve">**Da teoria à rotina operacional (BOOTSTRAPPING, SERVIÇOS PRODUTIZADOS (PRODUCTIZED...):** Na revisão mensal em Curitiba, **Henrique** transformou o protocolo de *O Espelho do Capítulo 7: Você Está Construindo...* em critério obrigatório antes de liberar novos recursos do orçamento.</t>
  </si>
  <si>
    <t xml:space="preserve">FASE 11 — MVP E EXPERIMENTOS DE MERCADO</t>
  </si>
  <si>
    <t xml:space="preserve">**Da teoria à rotina operacional (MVP E EXPERIMENTOS DE MERCADO):** Na revisão mensal em São Paulo e Florianópolis, **Lucas e Marina** transformaram o protocolo de *O Espelho da Fase 11: Seu MVP Já Está na Mão de...* em critério obrigatório antes de liberar novos recursos do orçamento.</t>
  </si>
  <si>
    <t xml:space="preserve">FASE 12 — VALIDAÇÃO DO MODELO DE NEGÓCIO</t>
  </si>
  <si>
    <t xml:space="preserve">**Lição consolidada em VALIDAÇÃO DO MODELO DE NEGÓCIO:** Quando **Rafael e Bia** travaram as regras de *O Espelho da Fase 12: Cada Novo Cliente...* na rotina de Recife e Goiânia, o gargalo que drenava o tempo dos fundadores deu lugar a um processo previsível.</t>
  </si>
  <si>
    <t xml:space="preserve">FASE 13 — PRODUCT-MARKET FIT</t>
  </si>
  <si>
    <t xml:space="preserve">**Resultado na trincheira (PRODUCT-MARKET FIT):** A disciplina descrita em *O espelho da Fase 13: a pedra já desce o morro...* permitiu que **Lucas e Marina**, a partir de São Paulo e Florianópolis, blindassem a margem operacional e reduzissem o retrabalho da equipe.</t>
  </si>
  <si>
    <t xml:space="preserve">CAPÍTULO 1 — GTM PLAYBOOK E ARQUITETURA DE CANAIS: DA PRIMEIRA VENDA AO PRIMEIRO</t>
  </si>
  <si>
    <t xml:space="preserve">**Da teoria à rotina operacional (GTM PLAYBOOK E ARQUITETURA DE CANAIS: DA PRIMEIRA...):** Na revisão mensal em São Paulo e Florianópolis, **Lucas e Marina** transformaram o protocolo de *O Espelho do Capítulo 1: Seu Movimento de Vendas...* em critério obrigatório antes de liberar novos recursos do orçamento.</t>
  </si>
  <si>
    <t xml:space="preserve">CAPÍTULO 2 — CRESCIMENTO ORGÂNICO COMPOSTO: CONTENT MARKETING, SEO E COMMUNITY B</t>
  </si>
  <si>
    <t xml:space="preserve">**Lição consolidada em CRESCIMENTO ORGÂNICO COMPOSTO: CONTENT MARKETING, SEO...:** Quando a **Dra. Camila** travou as regras de *O Espelho do Capítulo 2: Seu Conteúdo Atrai...* na rotina de Belo Horizonte, o gargalo que drenava a agenda de liderança deu lugar a um processo previsível.</t>
  </si>
  <si>
    <t xml:space="preserve">CAPÍTULO 3 — MARKETING DE PERFORMANCE EM PROFUNDIDADE</t>
  </si>
  <si>
    <t xml:space="preserve">**Da teoria à rotina operacional (MARKETING DE PERFORMANCE EM PROFUNDIDADE):** Na revisão mensal em Recife e Goiânia, **Rafael e Bia** transformaram o protocolo de *O Espelho do Capítulo 3: Você Está Comprando...* em critério obrigatório antes de liberar novos recursos do orçamento.</t>
  </si>
  <si>
    <t xml:space="preserve">CAPÍTULO 4 — BRANDING, POSICIONAMENTO DE MARCA E PRODUCT MARKETING (PMM)</t>
  </si>
  <si>
    <t xml:space="preserve">**Virada de chave em BRANDING, POSICIONAMENTO DE MARCA E PRODUCT MARKETING...:** Foi aplicando o checklist de *O Espelho do Capítulo 4: Sua Marca é um Bisturi...* no dia a dia em Belo Horizonte que a **Dra. Camila** destravou o próximo degrau de escala sustentável do negócio.</t>
  </si>
  <si>
    <t xml:space="preserve">CAPÍTULO 5 — SALES: MOTION COMPLETA, DO OUTBOUND AO RENEWAL</t>
  </si>
  <si>
    <t xml:space="preserve">**Lição consolidada em SALES: MOTION COMPLETA, DO OUTBOUND AO RENEWAL:** Quando **Henrique** travou as regras de *O Espelho do Capítulo 5: Seu Time Faz...* na rotina de Curitiba, o gargalo que drenava a agenda de liderança deu lugar a um processo previsível.</t>
  </si>
  <si>
    <t xml:space="preserve">CAPÍTULO 6 — PRICING STRATEGY E ECONOMIA DA RECORRÊNCIA (SUBSCRIPTION ECONOMY)</t>
  </si>
  <si>
    <t xml:space="preserve">**Virada de chave em PRICING STRATEGY E ECONOMIA DA RECORRÊNCIA...:** Foi aplicando o checklist de *O Espelho do Capítulo 6: Seu Preço Reflete o...* no dia a dia em São Paulo e Florianópolis que **Lucas e Marina** destravaram o próximo degrau de escala sustentável do negócio.</t>
  </si>
  <si>
    <t xml:space="preserve">CAPÍTULO 7 — NEGOCIAÇÃO COMO DISCIPLINA</t>
  </si>
  <si>
    <t xml:space="preserve">**Lição consolidada em NEGOCIAÇÃO COMO DISCIPLINA:** Quando **Henrique** travou as regras de *O Espelho do Capítulo 7: Você Negocia com...* na rotina de Curitiba, o gargalo que drenava a agenda de liderança deu lugar a um processo previsível.</t>
  </si>
  <si>
    <t xml:space="preserve">CAPÍTULO 8 — CUSTOMER SUCCESS (CS) E CUSTOMER EXPERIENCE (CX): DA JORNADA AO CHU</t>
  </si>
  <si>
    <t xml:space="preserve">**Lição consolidada em CUSTOMER SUCCESS (CS) E CUSTOMER EXPERIENCE (CX): DA...:** Quando **Lucas e Marina** travaram as regras de *O Espelho do Capítulo 8: Seu Time Entrega...* na rotina de São Paulo e Florianópolis, o gargalo que drenava o tempo dos fundadores deu lugar a um processo previsível.</t>
  </si>
  <si>
    <t xml:space="preserve">CAPÍTULO 9 — DADOS, ANALYTICS E EXPERIMENTAÇÃO</t>
  </si>
  <si>
    <t xml:space="preserve">**Da teoria à rotina operacional (DADOS, ANALYTICS E EXPERIMENTAÇÃO):** Na revisão mensal em São Paulo e Florianópolis, **Lucas e Marina** transformaram o protocolo de *O Espelho do Capítulo 9: Seus Dados Comandam...* em critério obrigatório antes de liberar novos recursos do orçamento.</t>
  </si>
  <si>
    <t xml:space="preserve">CAPÍTULO 10 — AI COMO PARTE DO PRODUTO (AI-NATIVE PRODUCT)</t>
  </si>
  <si>
    <t xml:space="preserve">**Da teoria à rotina operacional (AI COMO PARTE DO PRODUTO (AI-NATIVE PRODUCT)):** Na revisão mensal em São Paulo e Florianópolis, **Lucas e Marina** transformaram o protocolo de *O Espelho do Capítulo 10: Sua IA é o Motor...* em critério obrigatório antes de liberar novos recursos do orçamento.</t>
  </si>
  <si>
    <t xml:space="preserve">CAPÍTULO 11 — PIVOT: TIPOLOGIA, DECISÃO E EXECUÇÃO</t>
  </si>
  <si>
    <t xml:space="preserve">**Resultado na trincheira (PIVOT: TIPOLOGIA, DECISÃO E EXECUÇÃO):** A disciplina descrita em *O Espelho do Capítulo 11: Você Está Sendo...* permitiu que **Lucas e Marina**, a partir de São Paulo e Florianópolis, blindassem a margem operacional e reduzissem o retrabalho da equipe.</t>
  </si>
  <si>
    <t xml:space="preserve">FASE 14 — CAPITAL PARA ESCALA, RODADAS E EFICIÊNCIA FINANCEIRA</t>
  </si>
  <si>
    <t xml:space="preserve">**Resultado na trincheira (CAPITAL PARA ESCALA, RODADAS E EFICIÊNCIA FINANCEIRA):** A disciplina descrita em *O Espelho da Fase 14: Você Está Construindo...* permitiu que **Lucas e Marina**, a partir de São Paulo e Florianópolis, blindassem a margem operacional e reduzissem o retrabalho da equipe.</t>
  </si>
  <si>
    <t xml:space="preserve">CAPÍTULO 1 — DEMONSTRATIVOS FINANCEIROS PARA O FUNDADOR</t>
  </si>
  <si>
    <t xml:space="preserve">**Governança prática em DEMONSTRATIVOS FINANCEIROS PARA O FUNDADOR:** Ao documentar os padrões de *O Espelho dos Demonstrativos: Você Governa pelo...* na operação de Belo Horizonte, a **Dra. Camila** criou uma trava clara contra desvios de escopo e queima ineficiente de capital.</t>
  </si>
  <si>
    <t xml:space="preserve">CAPÍTULO 2 — CONTABILIDADE, REGIMES FISCAIS E TRIBUTÁRIO ESTRATÉGICO (REFORMA IB</t>
  </si>
  <si>
    <t xml:space="preserve">**Da teoria à rotina operacional (CONTABILIDADE, REGIMES FISCAIS E TRIBUTÁRIO...):** Na revisão mensal em Recife e Goiânia, **Rafael e Bia** transformaram o protocolo de *O Espelho Fiscal: Seu Regime Tributário Trabalha...* em critério obrigatório antes de liberar novos recursos do orçamento.</t>
  </si>
  <si>
    <t xml:space="preserve">CAPÍTULO 3 — MODELAGEM FINANCEIRA OPERACIONAL BOTTOM-UP E PROJEÇÕES POR COORTES </t>
  </si>
  <si>
    <t xml:space="preserve">**Da teoria à rotina operacional (MODELAGEM FINANCEIRA OPERACIONAL BOTTOM-UP E PROJEÇÕES...):** Na revisão mensal em São Paulo e Florianópolis, **Lucas e Marina** transformaram o protocolo de *O Espelho da Modelagem: Sua Planilha Obedece às...* em critério obrigatório antes de liberar novos recursos do orçamento.</t>
  </si>
  <si>
    <t xml:space="preserve">CAPÍTULO 4 — PLANEJAMENTO FINANCEIRO (FP&amp;A), ORÇAMENTO E REVENUE FORECASTING</t>
  </si>
  <si>
    <t xml:space="preserve">**Síntese prática em PLANEJAMENTO FINANCEIRO (FP&amp;A), ORÇAMENTO E REVENUE...:** Ao incorporar as balizas de *O Espelho do FP&amp;A: Seu Orçamento É um Painel de...* na operação em Curitiba, **Henrique** substituiu decisões reativas por indicadores auditáveis de execução semanal.</t>
  </si>
  <si>
    <t xml:space="preserve">CAPÍTULO 5 — CAPITAL DE GIRO, RECEBÍVEIS E GESTÃO DE CAIXA EM PROFUNDIDADE</t>
  </si>
  <si>
    <t xml:space="preserve">**Impacto direto no caixa e na execução (CAPITAL DE GIRO, RECEBÍVEIS E GESTÃO DE CAIXA EM...):** Com o filtro de *O Espelho do Capital de Giro: Quantos Dias o Seu...* implantado em Curitiba, **Henrique** eliminou o improviso comercial e encurtou o ciclo de decisão.</t>
  </si>
  <si>
    <t xml:space="preserve">CAPÍTULO 6 — RELAÇÕES BANCÁRIAS E CRÉDITO NO BRASIL</t>
  </si>
  <si>
    <t xml:space="preserve">**Síntese prática em RELAÇÕES BANCÁRIAS E CRÉDITO NO BRASIL:** Ao incorporarem as balizas de *O Espelho Bancário: Você Negocia com Bancos de...* na operação em Recife e Goiânia, **Rafael e Bia** substituíram decisões reativas por indicadores auditáveis de execução semanal.</t>
  </si>
  <si>
    <t xml:space="preserve">CAPÍTULO 7 — COMÉRCIO EXTERIOR, IMPORTAÇÃO (ÁSIA-BRASIL), DESEMBARAÇO ADUANEIRO,</t>
  </si>
  <si>
    <t xml:space="preserve">**Governança prática em COMÉRCIO EXTERIOR, IMPORTAÇÃO (ÁSIA-BRASIL),...:** Ao documentar os padrões de *O Espelho do Comércio Exterior: Você Sabe o Seu...* na operação de Curitiba, **Henrique** criou uma trava clara contra desvios de escopo e queima ineficiente de capital.</t>
  </si>
  <si>
    <t xml:space="preserve">CAPÍTULO 8 — GESTÃO DE RISCO E SEGUROS PARA STARTUPS</t>
  </si>
  <si>
    <t xml:space="preserve">**Lição consolidada em GESTÃO DE RISCO E SEGUROS PARA STARTUPS:** Quando a **Dra. Camila** travou as regras de *O Espelho do Risco: O Que Acontece com o Seu CPF...* na rotina de Belo Horizonte, o gargalo que drenava a agenda de liderança deu lugar a um processo previsível.</t>
  </si>
  <si>
    <t xml:space="preserve">CAPÍTULO 9 — CAPTAÇÃO DE EQUITY: PLANEJAMENTO DE RODADA, PITCH E RELACIONAMENTO </t>
  </si>
  <si>
    <t xml:space="preserve">**Resultado na trincheira (CAPTAÇÃO DE EQUITY: PLANEJAMENTO DE RODADA, PITCH E...):** A disciplina descrita em *O Espelho do Fundraising: Seu Negócio É...* permitiu que **Lucas e Marina**, a partir de São Paulo e Florianópolis, blindassem a margem operacional e reduzissem o retrabalho da equipe.</t>
  </si>
  <si>
    <t xml:space="preserve">CAPÍTULO 10 — VALUATION METHODS: COMO INVESTIDORES CALCULAM E COMO VOCÊ CALCULA </t>
  </si>
  <si>
    <t xml:space="preserve">**Lição consolidada em VALUATION METHODS: COMO INVESTIDORES CALCULAM E COMO...:** Quando **Lucas e Marina** travaram as regras de *O Espelho do Valuation: Você Está Olhando para o...* na rotina de São Paulo e Florianópolis, o gargalo que drenava o tempo dos fundadores deu lugar a um processo previsível.</t>
  </si>
  <si>
    <t xml:space="preserve">CAPÍTULO 11 — INSTRUMENTOS DE CAPTAÇÃO: SAFE, NOTA CONVERSÍVEL E MÚTUO CONVERSÍV</t>
  </si>
  <si>
    <t xml:space="preserve">**Da teoria à rotina operacional (INSTRUMENTOS DE CAPTAÇÃO: SAFE, NOTA CONVERSÍVEL E...):** Na revisão mensal em São Paulo e Florianópolis, **Lucas e Marina** transformaram o protocolo de *O Espelho dos Conversíveis: Você Sabe Quanto da...* em critério obrigatório antes de liberar novos recursos do orçamento.</t>
  </si>
  <si>
    <t xml:space="preserve">CAPÍTULO 12 — FINANCIAMENTO NÃO-DILUITIVO</t>
  </si>
  <si>
    <t xml:space="preserve">**Virada de chave em FINANCIAMENTO NÃO-DILUITIVO:** Foi aplicando o checklist de *O Espelho do Fomento: Você Está Usando Fomento...* no dia a dia em Curitiba que **Henrique** destravou o próximo degrau de escala sustentável do negócio.</t>
  </si>
  <si>
    <t xml:space="preserve">CAPÍTULO 13 — VENTURE DEBT E REVENUE-BASED FINANCING (RBF)</t>
  </si>
  <si>
    <t xml:space="preserve">**Da teoria à rotina operacional (VENTURE DEBT E REVENUE-BASED FINANCING (RBF)):** Na revisão mensal em São Paulo e Florianópolis, **Lucas e Marina** transformaram o protocolo de *O Espelho do Capital Stack: Você Está Vendendo...* em critério obrigatório antes de liberar novos recursos do orçamento.</t>
  </si>
  <si>
    <t xml:space="preserve">CAPÍTULO 14 — CAPTAÇÃO ALTERNATIVA DIGITAL: EQUITY CROWDFUNDING (CVM 88) E TOKEN</t>
  </si>
  <si>
    <t xml:space="preserve">**Impacto direto no caixa e na execução (CAPTAÇÃO ALTERNATIVA DIGITAL: EQUITY CROWDFUNDING (CVM...):** Com o filtro de *O Espelho do Crowdfunding: Você Tem uma...* implantado em Belo Horizonte, a **Dra. Camila** eliminou o improviso comercial e encurtou o ciclo de decisão.</t>
  </si>
  <si>
    <t xml:space="preserve">CAPÍTULO 15 — INVESTOR RELATIONS PÓS-RODADA</t>
  </si>
  <si>
    <t xml:space="preserve">**Virada de chave em INVESTOR RELATIONS PÓS-RODADA:** Foi aplicando o checklist de *O Espelho da Governança: Seus Investidores...* no dia a dia em São Paulo e Florianópolis que **Lucas e Marina** destravaram o próximo degrau de escala sustentável do negócio.</t>
  </si>
  <si>
    <t xml:space="preserve">FASE 15 — MÁQUINA DE CRESCIMENTO E EXPANSÃO EM ESCALA</t>
  </si>
  <si>
    <t xml:space="preserve">**Síntese prática em MÁQUINA DE CRESCIMENTO E EXPANSÃO EM ESCALA:** Ao incorporarem as balizas de *O Espelho da Fase 15: Você Construiu uma Máquina...* na operação em São Paulo e Florianópolis, **Lucas e Marina** substituíram decisões reativas por indicadores auditáveis de execução semanal.</t>
  </si>
  <si>
    <t xml:space="preserve">FASE 16 — TIME, LIDERANÇA EXECUTIVA E CULTURA EM ESCALA</t>
  </si>
  <si>
    <t xml:space="preserve">**Governança prática em TIME, LIDERANÇA EXECUTIVA E CULTURA EM ESCALA:** Ao documentar os padrões de *O Espelho da Fase 16: Você É o Arquiteto do...* na operação de Belo Horizonte, a **Dra. Camila** criou uma trava clara contra desvios de escopo e queima ineficiente de capital.</t>
  </si>
  <si>
    <t xml:space="preserve">CAPÍTULO 1 — GROWTH COMO FUNÇÃO ORGANIZACIONAL: TIME DE GROWTH, BUILD VS HIRE, R</t>
  </si>
  <si>
    <t xml:space="preserve">**Da teoria à rotina operacional (GROWTH COMO FUNÇÃO ORGANIZACIONAL: TIME DE GROWTH,...):** Na revisão mensal em Recife e Goiânia, **Rafael e Bia** transformaram o protocolo de *O Espelho de Growth: Você Está Construindo Loops...* em critério obrigatório antes de liberar novos recursos do orçamento.</t>
  </si>
  <si>
    <t xml:space="preserve">CAPÍTULO 2 — VENDAS COMPLEXAS ENTERPRISE: CICLO LONGO, ALTO VALOR, MÚLTIPLOS DEC</t>
  </si>
  <si>
    <t xml:space="preserve">**Lição consolidada em VENDAS COMPLEXAS ENTERPRISE: CICLO LONGO, ALTO VALOR,...:** Quando **Henrique** travou as regras de *O Espelho Enterprise: Você Está Falando com Quem...* na rotina de Curitiba, o gargalo que drenava a agenda de liderança deu lugar a um processo previsível.</t>
  </si>
  <si>
    <t xml:space="preserve">CAPÍTULO 3 — REVENUE OPERATIONS: INFRAESTRUTURA, DADOS E PROCESSO PARA CRESCER C</t>
  </si>
  <si>
    <t xml:space="preserve">**Síntese prática em REVENUE OPERATIONS: INFRAESTRUTURA, DADOS E PROCESSO...:** Ao incorporarem as balizas de *O Espelho de RevOps: Sua Receita É uma Linha de...* na operação em São Paulo e Florianópolis, **Lucas e Marina** substituíram decisões reativas por indicadores auditáveis de execução semanal.</t>
  </si>
  <si>
    <t xml:space="preserve">CAPÍTULO 4 — BUSINESS DEVELOPMENT E PARCERIAS COM GRANDES CORPORAÇÕES BRASILEIRA</t>
  </si>
  <si>
    <t xml:space="preserve">**Virada de chave em BUSINESS DEVELOPMENT E PARCERIAS COM GRANDES...:** Foi aplicando o checklist de *O Espelho de Business Development: Seus...* no dia a dia em São Paulo e Florianópolis que **Lucas e Marina** destravaram o próximo degrau de escala sustentável do negócio.</t>
  </si>
  <si>
    <t xml:space="preserve">CAPÍTULO 5 — CANAIS INDIRETOS E PARCERIAS: PARCERIAS, FRANQUIAS, CHANNEL</t>
  </si>
  <si>
    <t xml:space="preserve">**Da teoria à rotina operacional (CANAIS INDIRETOS E PARCERIAS: PARCERIAS, FRANQUIAS,...):** Na revisão mensal em São Paulo e Florianópolis, **Lucas e Marina** transformaram o protocolo de *O Espelho de Canais: Você Criou um Negócio...* em critério obrigatório antes de liberar novos recursos do orçamento.</t>
  </si>
  <si>
    <t xml:space="preserve">CAPÍTULO 6 — FRANCHISING, LICENCIAMENTO E EXPANSÃO DE REDES MULTI-UNIDADES (LEI </t>
  </si>
  <si>
    <t xml:space="preserve">**Governança prática em FRANCHISING, LICENCIAMENTO E EXPANSÃO DE REDES...:** Ao documentar os padrões de *O Espelho do Franchising: Seu Modelo Aguenta...* na operação de Belo Horizonte, a **Dra. Camila** criou uma trava clara contra desvios de escopo e queima ineficiente de capital.</t>
  </si>
  <si>
    <t xml:space="preserve">CAPÍTULO 7 — MARCA CORPORATIVA, PR, COMUNICAÇÃO PÚBLICA E MARCA PESSOAL DO FUNDA</t>
  </si>
  <si>
    <t xml:space="preserve">**Da teoria à rotina operacional (MARCA CORPORATIVA, PR, COMUNICAÇÃO PÚBLICA E MARCA...):** Na revisão mensal em Recife e Goiânia, **Rafael e Bia** transformaram o protocolo de *O Espelho da Marca: Sua Empresa Parece Líder...* em critério obrigatório antes de liberar novos recursos do orçamento.</t>
  </si>
  <si>
    <t xml:space="preserve">CAPÍTULO 8 — FOUNDER MODE, DELEGAÇÃO, GESTÃO DE TEMPO E CADÊNCIA OPERACIONAL DO </t>
  </si>
  <si>
    <t xml:space="preserve">**Lição consolidada em FOUNDER MODE, DELEGAÇÃO, GESTÃO DE TEMPO E CADÊNCIA...:** Quando **Lucas e Marina** travaram as regras de *O Espelho do Founder Mode: Você Está...* na rotina de São Paulo e Florianópolis, o gargalo que drenava o tempo dos fundadores deu lugar a um processo previsível.</t>
  </si>
  <si>
    <t xml:space="preserve">CAPÍTULO 9 — EXECUTIVE HIRING: CONTRATAR LÍDERES SÊNIOR E C-LEVEL</t>
  </si>
  <si>
    <t xml:space="preserve">**Virada de chave em EXECUTIVE HIRING: CONTRATAR LÍDERES SÊNIOR E C-LEVEL:** Foi aplicando o checklist de *O Espelho do Executive Hiring: Você Está...* no dia a dia em São Paulo e Florianópolis que **Lucas e Marina** destravaram o próximo degrau de escala sustentável do negócio.</t>
  </si>
  <si>
    <t xml:space="preserve">CAPÍTULO 10 — PERFORMANCE REVIEWS ESTRUTURADOS: CICLO, CALIBRAÇÃO E CONEXÃO COM </t>
  </si>
  <si>
    <t xml:space="preserve">**Síntese prática em PERFORMANCE REVIEWS ESTRUTURADOS: CICLO, CALIBRAÇÃO E...:** Ao incorporar as balizas de *O Espelho da Performance: Seus Melhores Talentos...* na operação em Curitiba, **Henrique** substituiu decisões reativas por indicadores auditáveis de execução semanal.</t>
  </si>
  <si>
    <t xml:space="preserve">CAPÍTULO 11 — COMPENSAÇÃO E BENEFÍCIOS NO BRASIL</t>
  </si>
  <si>
    <t xml:space="preserve">**Lição consolidada em COMPENSAÇÃO E BENEFÍCIOS NO BRASIL:** Quando **Rafael e Bia** travaram as regras de *O Espelho da Remuneração: Na Sua Empresa Ganha...* na rotina de Recife e Goiânia, o gargalo que drenava o tempo dos fundadores deu lugar a um processo previsível.</t>
  </si>
  <si>
    <t xml:space="preserve">CAPÍTULO 12 — STOCK OPTIONS E ESOP NO BRASIL</t>
  </si>
  <si>
    <t xml:space="preserve">**Resultado na trincheira (STOCK OPTIONS E ESOP NO BRASIL):** A disciplina descrita em *O Espelho do Equity: Seu Plano de Opções Cria...* permitiu que **Lucas e Marina**, a partir de São Paulo e Florianópolis, blindassem a margem operacional e reduzissem o retrabalho da equipe.</t>
  </si>
  <si>
    <t xml:space="preserve">CAPÍTULO 13 — CULTURA COMO DISCIPLINA E EM SITUAÇÕES CRÍTICAS (HIPERCRESCIMENTO,</t>
  </si>
  <si>
    <t xml:space="preserve">**Resultado na trincheira (CULTURA COMO DISCIPLINA E EM SITUAÇÕES CRÍTICAS...):** A disciplina descrita em *O Espelho da Cultura: Seus Valores Têm Custo...* permitiu que **Henrique**, a partir de Curitiba, blindasse a margem operacional e reduzisse o retrabalho da equipe.</t>
  </si>
  <si>
    <t xml:space="preserve">CAPÍTULO 14 — DIVERSIDADE, EQUIDADE E INCLUSÃO (DEI) EM STARTUP BRASILEIRA</t>
  </si>
  <si>
    <t xml:space="preserve">**Virada de chave em DIVERSIDADE, EQUIDADE E INCLUSÃO (DEI) EM STARTUP...:** Foi aplicando o checklist de *O Espelho do Repertório: Você Contrata "Fit...* no dia a dia em Recife e Goiânia que **Rafael e Bia** destravaram o próximo degrau de escala sustentável do negócio.</t>
  </si>
  <si>
    <t xml:space="preserve">CAPÍTULO 15 — REMOTE, HYBRID E DISTRIBUÍDO COMO DISCIPLINA</t>
  </si>
  <si>
    <t xml:space="preserve">**Lição consolidada em REMOTE, HYBRID E DISTRIBUÍDO COMO DISCIPLINA:** Quando **Lucas e Marina** travaram as regras de *O Espelho do Trabalho Distribuído: Você Mede...* na rotina de São Paulo e Florianópolis, o gargalo que drenava o tempo dos fundadores deu lugar a um processo previsível.</t>
  </si>
  <si>
    <t xml:space="preserve">FASE 17 — OPERAÇÕES, PROCESSOS E GESTÃO EM ESCALA</t>
  </si>
  <si>
    <t xml:space="preserve">**Fechamento operacional (OPERAÇÕES, PROCESSOS E GESTÃO EM ESCALA):** Em São Paulo e Florianópolis, a aplicação rigorosa do roteiro de *O Espelho de Andy Grove: Sua Empresa Funciona...* por **Lucas e Marina** converteu incerteza estratégica em cadência mensurável de entrega.</t>
  </si>
  <si>
    <t xml:space="preserve">CAPÍTULO 1 — PRODUTO EM ESCALA E DESCOBERTA CONTÍNUA</t>
  </si>
  <si>
    <t xml:space="preserve">**Virada de chave em PRODUTO EM ESCALA E DESCOBERTA CONTÍNUA:** Foi aplicando o checklist de *O Espelho de Teresa Torres e Marty Cagan: Seus...* no dia a dia em São Paulo e Florianópolis que **Lucas e Marina** destravaram o próximo degrau de escala sustentável do negócio.</t>
  </si>
  <si>
    <t xml:space="preserve">CAPÍTULO 2 — MANAGEMENT PARA O FUNDADOR TÉCNICO</t>
  </si>
  <si>
    <t xml:space="preserve">**Virada de chave em MANAGEMENT PARA O FUNDADOR TÉCNICO:** Foi aplicando o checklist de *O Espelho do CTO: Você Está Multiplicando...* no dia a dia em São Paulo e Florianópolis que **Lucas e Marina** destravaram o próximo degrau de escala sustentável do negócio.</t>
  </si>
  <si>
    <t xml:space="preserve">CAPÍTULO 3 — RECRUTAMENTO TÉCNICO EM PROFUNDIDADE</t>
  </si>
  <si>
    <t xml:space="preserve">**Síntese prática em RECRUTAMENTO TÉCNICO EM PROFUNDIDADE:** Ao incorporarem as balizas de *O Espelho do Bar Raiser: Você Recruta Pelo...* na operação em São Paulo e Florianópolis, **Lucas e Marina** substituíram decisões reativas por indicadores auditáveis de execução semanal.</t>
  </si>
  <si>
    <t xml:space="preserve">CAPÍTULO 4 — ENGINEERING MANAGEMENT, DEVELOPER EXPERIENCE E GESTÃO DE DÍVIDA TÉC</t>
  </si>
  <si>
    <t xml:space="preserve">**Fechamento operacional (ENGINEERING MANAGEMENT, DEVELOPER EXPERIENCE E GESTÃO...):** Em São Paulo e Florianópolis, a aplicação rigorosa do roteiro de *O Espelho de Nicole Forsgren e Paul Graham:...* por **Lucas e Marina** converteu incerteza estratégica em cadência mensurável de entrega.</t>
  </si>
  <si>
    <t xml:space="preserve">CAPÍTULO 5 — IA NA ENGENHARIA INTERNA: COPILOT, AGENTES E PRODUTIVIDADE DE DEV</t>
  </si>
  <si>
    <t xml:space="preserve">**Governança prática em IA NA ENGENHARIA INTERNA: COPILOT, AGENTES E...:** Ao documentarem os padrões de *O Espelho da Engenharia AI-Native: Seus Devs...* na operação de São Paulo e Florianópolis, **Lucas e Marina** criaram uma trava clara contra desvios de escopo e queima ineficiente de capital.</t>
  </si>
  <si>
    <t xml:space="preserve">CAPÍTULO 6 — AI OPS E AUTOMAÇÃO INTELIGENTE</t>
  </si>
  <si>
    <t xml:space="preserve">**Resultado na trincheira (AI OPS E AUTOMAÇÃO INTELIGENTE):** A disciplina descrita em *O Espelho de W. Edwards Deming e Elon Musk: Você...* permitiu que a **Dra. Camila**, a partir de Belo Horizonte, blindasse a margem operacional e reduzisse o retrabalho da equipe.</t>
  </si>
  <si>
    <t xml:space="preserve">CAPÍTULO 7 — DESIGN ORGANIZACIONAL</t>
  </si>
  <si>
    <t xml:space="preserve">**Resultado na trincheira (DESIGN ORGANIZACIONAL):** A disciplina descrita em *O Espelho de Melvin Conway: Seu Organograma Foi...* permitiu que **Rafael e Bia**, a partir de Recife e Goiânia, blindassem a margem operacional e reduzissem o retrabalho da equipe.</t>
  </si>
  <si>
    <t xml:space="preserve">CAPÍTULO 8 — GESTÃO DO CONHECIMENTO</t>
  </si>
  <si>
    <t xml:space="preserve">**Impacto direto no caixa e na execução (GESTÃO DO CONHECIMENTO):** Com o filtro de *O Espelho do Bus Factor: Se as Três Pessoas Mais...* implantado em Curitiba, **Henrique** eliminou o improviso comercial e encurtou o ciclo de decisão.</t>
  </si>
  <si>
    <t xml:space="preserve">CAPÍTULO 9 — COMUNICAÇÃO INTERNA</t>
  </si>
  <si>
    <t xml:space="preserve">**Governança prática em Comentários:** Ao documentarem os padrões de *O Espelho de Ben Horowitz e Jeff Bezos: Sua...* na operação de Recife e Goiânia, **Rafael e Bia** criaram uma trava clara contra desvios de escopo e queima ineficiente de capital.</t>
  </si>
  <si>
    <t xml:space="preserve">CAPÍTULO 10 — OPERAÇÕES EM ESCALA</t>
  </si>
  <si>
    <t xml:space="preserve">**Impacto direto no caixa e na execução (OPERAÇÕES EM ESCALA):** Com o filtro de *O Espelho de Taiichi Ohno e Eliyahu Goldratt:...* implantado em Belo Horizonte, a **Dra. Camila** eliminou o improviso comercial e encurtou o ciclo de decisão.</t>
  </si>
  <si>
    <t xml:space="preserve">FASE 18 — ESTRUTURAÇÃO JURÍDICA, SOCIETÁRIA E BLINDAGEM OPERACIONAL</t>
  </si>
  <si>
    <t xml:space="preserve">**Governança prática em ESTRUTURAÇÃO JURÍDICA, SOCIETÁRIA E BLINDAGEM OPERACIONAL:** Ao documentarem os padrões de *O Espelho da Due Diligence: Se um Comprador...* na operação de São Paulo e Florianópolis, **Lucas e Marina** criaram uma trava clara contra desvios de escopo e queima ineficiente de capital.</t>
  </si>
  <si>
    <t xml:space="preserve">CAPÍTULO 1 — MARCO LEGAL DAS STARTUPS: LC 182/2021</t>
  </si>
  <si>
    <t xml:space="preserve">**Resultado na trincheira (MARCO LEGAL DAS STARTUPS: LC 182/2021):** A disciplina descrita em *O Espelho da LC 182/2021: Você Está Usando os...* permitiu que a **Dra. Camila**, a partir de Belo Horizonte, blindasse a margem operacional e reduzisse o retrabalho da equipe.</t>
  </si>
  <si>
    <t xml:space="preserve">CAPÍTULO 2 — RESPONSABILIDADE DO SÓCIO E DO ADMINISTRADOR</t>
  </si>
  <si>
    <t xml:space="preserve">**Fechamento operacional (RESPONSABILIDADE DO SÓCIO E DO ADMINISTRADOR):** Em Recife e Goiânia, a aplicação rigorosa do roteiro de *O Espelho do Artigo 50: Seu CPF Está Blindado...* por **Rafael e Bia** converteu incerteza estratégica em cadência mensurável de entrega.</t>
  </si>
  <si>
    <t xml:space="preserve">CAPÍTULO 3 — PROPRIEDADE INTELECTUAL E INPI</t>
  </si>
  <si>
    <t xml:space="preserve">**Virada de chave em PROPRIEDADE INTELECTUAL E INPI:** Foi aplicando o checklist de *O Espelho do INPI: Você É Realmente Dono do Nome...* no dia a dia em Curitiba que **Henrique** destravou o próximo degrau de escala sustentável do negócio.</t>
  </si>
  <si>
    <t xml:space="preserve">CAPÍTULO 4 — NÃO-CONCORRÊNCIA E NÃO-SOLICITAÇÃO NO BRASIL</t>
  </si>
  <si>
    <t xml:space="preserve">**Da teoria à rotina operacional (NÃO-CONCORRÊNCIA E NÃO-SOLICITAÇÃO NO BRASIL):** Na revisão mensal em São Paulo e Florianópolis, **Lucas e Marina** transformaram o protocolo de *O Espelho da Quarentena: Suas Cláusulas de...* em critério obrigatório antes de liberar novos recursos do orçamento.</t>
  </si>
  <si>
    <t xml:space="preserve">CAPÍTULO 5 — ARQUITETURA CONTRATUAL PARA STARTUPS: OPERAÇÃO E CONTRATOS EM PROFU</t>
  </si>
  <si>
    <t xml:space="preserve">**Governança prática em ARQUITETURA CONTRATUAL PARA STARTUPS: OPERAÇÃO E...:** Ao documentar os padrões de *O Espelho da Arquitetura Contratual: Seus...* na operação de Belo Horizonte, a **Dra. Camila** criou uma trava clara contra desvios de escopo e queima ineficiente de capital.</t>
  </si>
  <si>
    <t xml:space="preserve">CAPÍTULO 6 — DIREITO DO TRABALHO PARA STARTUPS</t>
  </si>
  <si>
    <t xml:space="preserve">**Síntese prática em DIREITO DO TRABALHO PARA STARTUPS:** Ao incorporarem as balizas de *O Espelho da Vara do Trabalho: Se um Juiz Ler o...* na operação em Recife e Goiânia, **Rafael e Bia** substituíram decisões reativas por indicadores auditáveis de execução semanal.</t>
  </si>
  <si>
    <t xml:space="preserve">CAPÍTULO 7 — DIREITO DO CONSUMIDOR E CDC PARA STARTUPS</t>
  </si>
  <si>
    <t xml:space="preserve">**Impacto direto no caixa e na execução (DIREITO DO CONSUMIDOR E CDC PARA STARTUPS):** Com o filtro de *O Espelho do Artigo 49: É Tão Fácil Cancelar e...* implantado em Recife e Goiânia, **Rafael e Bia** eliminaram o improviso comercial e encurtaram o ciclo de decisão.</t>
  </si>
  <si>
    <t xml:space="preserve">CAPÍTULO 8 — CONTENCIOSO E LITÍGIO PARA STARTUPS</t>
  </si>
  <si>
    <t xml:space="preserve">**Governança prática em CONTENCIOSO E LITÍGIO PARA STARTUPS:** Ao documentar os padrões de *O Espelho do Contencioso: Você Trata Processo...* na operação de Curitiba, **Henrique** criou uma trava clara contra desvios de escopo e queima ineficiente de capital.</t>
  </si>
  <si>
    <t xml:space="preserve">CAPÍTULO 9 — LGPD, COMPLIANCE E GOVERNANÇA DE DADOS</t>
  </si>
  <si>
    <t xml:space="preserve">**Síntese prática em LGPD, COMPLIANCE E GOVERNANÇA DE DADOS:** Ao incorporar as balizas de *O Espelho da ANPD: Você Sabe Exatamente Onde...* na operação em Belo Horizonte, a **Dra. Camila** substituiu decisões reativas por indicadores auditáveis de execução semanal.</t>
  </si>
  <si>
    <t xml:space="preserve">CAPÍTULO 10 — REGULATÓRIO DE IA NO BRASIL</t>
  </si>
  <si>
    <t xml:space="preserve">**Fechamento operacional (REGULATÓRIO DE IA NO BRASIL):** Em São Paulo e Florianópolis, a aplicação rigorosa do roteiro de *O Espelho do Artigo 20: Se um Juiz ou Cliente...* por **Lucas e Marina** converteu incerteza estratégica em cadência mensurável de entrega.</t>
  </si>
  <si>
    <t xml:space="preserve">CAPÍTULO 11 — COMPLIANCE E ANTICORRUPÇÃO PARA STARTUPS</t>
  </si>
  <si>
    <t xml:space="preserve">**Lição consolidada em COMPLIANCE E ANTICORRUPÇÃO PARA STARTUPS:** Quando **Henrique** travou as regras de *O Espelho da Integridade: Quem Está Falando em...* na rotina de Curitiba, o gargalo que drenava a agenda de liderança deu lugar a um processo previsível.</t>
  </si>
  <si>
    <t xml:space="preserve">CAPÍTULO 12 — FRAUDE INTERNA E CONTROLES INTERNOS</t>
  </si>
  <si>
    <t xml:space="preserve">**Síntese prática em FRAUDE INTERNA E CONTROLES INTERNOS:** Ao incorporar as balizas de *O Espelho de Donald Cressey: Alguém na Sua...* na operação em Belo Horizonte, a **Dra. Camila** substituiu decisões reativas por indicadores auditáveis de execução semanal.</t>
  </si>
  <si>
    <t xml:space="preserve">CAPÍTULO 13 — SEGURANÇA DA INFORMAÇÃO: DA CERTIFICAÇÃO À ENGENHARIA</t>
  </si>
  <si>
    <t xml:space="preserve">**Síntese prática em SEGURANÇA DA INFORMAÇÃO: DA CERTIFICAÇÃO À ENGENHARIA:** Ao incorporarem as balizas de *O Espelho do CISO: Se Furtarem o Notebook de um...* na operação em São Paulo e Florianópolis, **Lucas e Marina** substituíram decisões reativas por indicadores auditáveis de execução semanal.</t>
  </si>
  <si>
    <t xml:space="preserve">FASE 19 — REINVENÇÃO E SEGUNDA CURVA</t>
  </si>
  <si>
    <t xml:space="preserve">**Governança prática em REINVENÇÃO E SEGUNDA CURVA:** Ao documentarem os padrões de *O Espelho de Andy Grove: Se Nós Fôssemos...* na operação de Recife e Goiânia, **Rafael e Bia** criaram uma trava clara contra desvios de escopo e queima ineficiente de capital.</t>
  </si>
  <si>
    <t xml:space="preserve">FASE 20 — ESTRATÉGIA DE SAÍDA (EXIT STRATEGY)</t>
  </si>
  <si>
    <t xml:space="preserve">**Impacto direto no caixa e na execução (ESTRATÉGIA DE SAÍDA (EXIT STRATEGY)):** Com o filtro de *O Espelho do Waterfall: Se Sua Empresa For...* implantado em São Paulo e Florianópolis, **Lucas e Marina** eliminaram o improviso comercial e encurtaram o ciclo de decisão.</t>
  </si>
  <si>
    <t xml:space="preserve">CAPÍTULO 1 — BOARD E GOVERNANCE</t>
  </si>
  <si>
    <t xml:space="preserve">**Virada de chave em BOARD E GOVERNANCE:** Foi aplicando o checklist de *O Espelho do Boardroom: Você Gerencia o Seu...* no dia a dia em São Paulo e Florianópolis que **Lucas e Marina** destravaram o próximo degrau de escala sustentável do negócio.</t>
  </si>
  <si>
    <t xml:space="preserve">CAPÍTULO 2 — EMPRESA FAMILIAR E SUCESSÃO: GOVERNANÇA, DINÂMICA E PSICOLOGIA</t>
  </si>
  <si>
    <t xml:space="preserve">**Resultado na trincheira (EMPRESA FAMILIAR E SUCESSÃO: GOVERNANÇA, DINÂMICA E...):** A disciplina descrita em *O Espelho dos Três Círculos: Na Sua Empresa, o...* permitiu que a **Dra. Camila**, a partir de Belo Horizonte, blindasse a margem operacional e reduzisse o retrabalho da equipe.</t>
  </si>
  <si>
    <t xml:space="preserve">CAPÍTULO 3 — DISPUTA SOCIETÁRIA E SAÍDA DE SÓCIO</t>
  </si>
  <si>
    <t xml:space="preserve">**Lição consolidada em DISPUTA SOCIETÁRIA E SAÍDA DE SÓCIO:** Quando **Rafael e Bia** travaram as regras de *O Espelho do Cap Table: Quanto do Seu Equity...* na rotina de Recife e Goiânia, o gargalo que drenava o tempo dos fundadores deu lugar a um processo previsível.</t>
  </si>
  <si>
    <t xml:space="preserve">CAPÍTULO 4 — ESG, IMPACT E GOVERNANÇA PARA STARTUP</t>
  </si>
  <si>
    <t xml:space="preserve">**Impacto direto no caixa e na execução (ESG, IMPACT E GOVERNANÇA PARA STARTUP):** Com o filtro de *O Espelho da Materialidade: Sua Governança...* implantado em Curitiba, **Henrique** eliminou o improviso comercial e encurtou o ciclo de decisão.</t>
  </si>
  <si>
    <t xml:space="preserve">CAPÍTULO 5 — INTERNACIONALIZAÇÃO: ESTRUTURA E PRODUTO PARA MÚLTIPLOS MERCADOS</t>
  </si>
  <si>
    <t xml:space="preserve">**Síntese prática em INTERNACIONALIZAÇÃO: ESTRUTURA E PRODUTO PARA...:** Ao incorporarem as balizas de *O Espelho da Fronteira: Você Quer...* na operação em São Paulo e Florianópolis, **Lucas e Marina** substituíram decisões reativas por indicadores auditáveis de execução semanal.</t>
  </si>
  <si>
    <t xml:space="preserve">CAPÍTULO 6 — VISTO E IMIGRAÇÃO PARA FUNDADOR BRASILEIRO</t>
  </si>
  <si>
    <t xml:space="preserve">**Governança prática em VISTO E IMIGRAÇÃO PARA FUNDADOR BRASILEIRO:** Ao documentarem os padrões de *O Espelho da Imigração e do IRS: Quantos Dias...* na operação de São Paulo e Florianópolis, **Lucas e Marina** criaram uma trava clara contra desvios de escopo e queima ineficiente de capital.</t>
  </si>
  <si>
    <t xml:space="preserve">CAPÍTULO 7 — HEDGING CAMBIAL E GESTÃO DE MOEDA MULTICOUNTRY</t>
  </si>
  <si>
    <t xml:space="preserve">**Virada de chave em HEDGING CAMBIAL E GESTÃO DE MOEDA MULTICOUNTRY:** Foi aplicando o checklist de *O Espelho do Câmbio: Se o Dólar Subir R$ 1,00...* no dia a dia em Curitiba que **Henrique** destravou o próximo degrau de escala sustentável do negócio.</t>
  </si>
  <si>
    <t xml:space="preserve">CAPÍTULO 8 — TESOURARIA EM ESCALA: GESTÃO DE CAIXA MULTI-MOEDA, MULTI-PAÍS E MUL</t>
  </si>
  <si>
    <t xml:space="preserve">**Impacto direto no caixa e na execução (TESOURARIA EM ESCALA: GESTÃO DE CAIXA MULTI-MOEDA,...):** Com o filtro de *O Espelho Pós-SVB: Se o Seu Banco Principal...* implantado em São Paulo e Florianópolis, **Lucas e Marina** eliminaram o improviso comercial e encurtaram o ciclo de decisão.</t>
  </si>
  <si>
    <t xml:space="preserve">CAPÍTULO 9 — GESTÃO DE CRISE, CONTINUIDADE OPERACIONAL E COMUNICAÇÃO CRÍTICA</t>
  </si>
  <si>
    <t xml:space="preserve">**Impacto direto no caixa e na execução (GESTÃO DE CRISE, CONTINUIDADE OPERACIONAL E...):** Com o filtro de *O Espelho de Ben Horowitz: Quando a Sirene Toca...* implantado em Curitiba, **Henrique** eliminou o improviso comercial e encurtou o ciclo de decisão.</t>
  </si>
  <si>
    <t xml:space="preserve">CAPÍTULO 10 — LAYOFFS E DOWNSIZING: COMO DEMITIR EM ESCALA SEM DESTRUIR A EMPRES</t>
  </si>
  <si>
    <t xml:space="preserve">**Virada de chave em LAYOFFS E DOWNSIZING: COMO DEMITIR EM ESCALA SEM...:** Foi aplicando o checklist de *O Espelho do Corte Único: Você Tem Coragem de...* no dia a dia em Recife e Goiânia que **Rafael e Bia** destravaram o próximo degrau de escala sustentável do negócio.</t>
  </si>
  <si>
    <t xml:space="preserve">CAPÍTULO 11 — RECUPERAÇÃO JUDICIAL E WIND-DOWN — QUANDO A STARTUP NÃO CONSEGUE C</t>
  </si>
  <si>
    <t xml:space="preserve">**Síntese prática em RECUPERAÇÃO JUDICIAL E WIND-DOWN: QUANDO A STARTUP NÃO...:** Ao incorporarem as balizas de *O Espelho da Linha Vermelha: Você Está Lutando...* na operação em Recife e Goiânia, **Rafael e Bia** substituíram decisões reativas por indicadores auditáveis de execução semanal.</t>
  </si>
  <si>
    <t xml:space="preserve">CAPÍTULO 12 — M&amp;A ATIVO E ROLL-UPS: FUNDADOR COMO COMPRADOR</t>
  </si>
  <si>
    <t xml:space="preserve">**Impacto direto no caixa e na execução (M&amp;A ATIVO E ROLL-UPS: FUNDADOR COMO COMPRADOR):** Com o filtro de *O Espelho do Consolidador: Você Já Tem Quem...* implantado em Curitiba, **Henrique** eliminou o improviso comercial e encurtou o ciclo de decisão.</t>
  </si>
  <si>
    <t xml:space="preserve">CAPÍTULO 13 — SEARCH FUNDS E ETA (ENTREPRENEURSHIP THROUGH ACQUISITION)</t>
  </si>
  <si>
    <t xml:space="preserve">**Impacto direto no caixa e na execução (SEARCH FUNDS E ETA (ENTREPRENEURSHIP THROUGH ACQUISITION)):** Com o filtro de *O Espelho do Search Fund: Você Precisa Mesmo...* implantado em Belo Horizonte, a **Dra. Camila** eliminou o improviso comercial e encurtou o ciclo de decisão.</t>
  </si>
  <si>
    <t xml:space="preserve">CAPÍTULO 14 — SPIN-OFFS, CARVE-OUTS E VENTURE BUILDING CORPORATIVO: CRIANDO NOVA</t>
  </si>
  <si>
    <t xml:space="preserve">**Da teoria à rotina operacional (SPIN-OFFS, CARVE-OUTS E VENTURE BUILDING CORPORATIVO:...):** Na revisão mensal em Curitiba, **Henrique** transformou o protocolo de *O Espelho do Carve-out: Existe Uma Startup de...* em critério obrigatório antes de liberar novos recursos do orçamento.</t>
  </si>
  <si>
    <t xml:space="preserve">CAPÍTULO 15 — LIQUIDEZ SECUNDÁRIA (SECONDARIES): REALIZAÇÃO PARCIAL DE CAPITAL P</t>
  </si>
  <si>
    <t xml:space="preserve">**Da teoria à rotina operacional (LIQUIDEZ SECUNDÁRIA (SECONDARIES): REALIZAÇÃO PARCIAL...):** Na revisão mensal em São Paulo e Florianópolis, **Lucas e Marina** transformaram o protocolo de *O Espelho da Liquidez Parcial: Sua Ansiedade...* em critério obrigatório antes de liberar novos recursos do orçamento.</t>
  </si>
  <si>
    <t xml:space="preserve">CAPÍTULO 16 — IPO NO BRASIL: QUANDO, COMO E O QUE MUDA</t>
  </si>
  <si>
    <t xml:space="preserve">**Lição consolidada em IPO NO BRASIL: QUANDO, COMO E O QUE MUDA:** Quando a **Dra. Camila** travou as regras de *O Espelho da Companhia Aberta: Sua Empresa...* na rotina de Belo Horizonte, o gargalo que drenava a agenda de liderança deu lugar a um processo previsível.</t>
  </si>
  <si>
    <t xml:space="preserve">CAPÍTULO 17 — TRIBUTAÇÃO DO EXIT PARA FUNDADORES BRASILEIROS</t>
  </si>
  <si>
    <t xml:space="preserve">**Governança prática em TRIBUTAÇÃO DO EXIT PARA FUNDADORES BRASILEIROS:** Ao documentar os padrões de *O Espelho da Receita Federal: Você Sabe Quanto...* na operação de Curitiba, **Henrique** criou uma trava clara contra desvios de escopo e queima ineficiente de capital.</t>
  </si>
  <si>
    <t xml:space="preserve">CAPÍTULO 18 — SUCESSÃO NO EXIT, TRANSIÇÃO PÓS-AQUISIÇÃO (M&amp;A) E RETENÇÃO DE TALE</t>
  </si>
  <si>
    <t xml:space="preserve">**Síntese prática em SUCESSÃO NO EXIT, TRANSIÇÃO PÓS-AQUISIÇÃO (M&amp;A) E...:** Ao incorporarem as balizas de *O Espelho Pós-Closing: Você Consegue Obedecer a...* na operação em São Paulo e Florianópolis, **Lucas e Marina** substituíram decisões reativas por indicadores auditáveis de execução semanal.</t>
  </si>
  <si>
    <t xml:space="preserve">CAPÍTULO 19 — POST-MORTEMS BRASILEIROS: CATÁLOGO DE CASOS EM PROFUNDIDADE</t>
  </si>
  <si>
    <t xml:space="preserve">**Virada de chave em POST-MORTEMS BRASILEIROS: CATÁLOGO DE CASOS EM...:** Foi aplicando o checklist de *O Espelho de Jim Collins: Qual dos Cinco...* no dia a dia em Curitiba que **Henrique** destravou o próximo degrau de escala sustentável do negócio.</t>
  </si>
  <si>
    <t xml:space="preserve">CAPÍTULO 20 — SECOND-TIME FOUNDER</t>
  </si>
  <si>
    <t xml:space="preserve">**Fechamento operacional (SECOND-TIME FOUNDER):** Em São Paulo e Florianópolis, a aplicação rigorosa do roteiro de *O Espelho da Segunda Viagem: Você Ainda Tem Fome...* por **Lucas e Marina** converteu incerteza estratégica em cadência mensurável de entrega.</t>
  </si>
  <si>
    <t xml:space="preserve">CAPÍTULO 21 — A EMPRESA CASH COW (DIVIDENDOS PERPÉTUOS), HOLDINGS PATRIMONIAIS, </t>
  </si>
  <si>
    <t xml:space="preserve">**Da teoria à rotina operacional (A EMPRESA CASH COW (DIVIDENDOS PERPÉTUOS), HOLDINGS...):** Na revisão mensal em Belo Horizonte, a **Dra. Camila** transformou o protocolo de *O Espelho do Patrimônio Perene: Você Construiu...* em critério obrigatório antes de liberar novos recursos do orçamento.</t>
  </si>
  <si>
    <t xml:space="preserve">?</t>
  </si>
  <si>
    <t xml:space="preserve">**Síntese prática em EPÍLOGO:** Ao incorporarem as balizas de *O Espelho Final da Jornada: Que Tipo de...* na operação em São Paulo e Florianópolis, **Lucas e Marina** substituíram decisões reativas por indicadores auditáveis de execução semanal.</t>
  </si>
  <si>
    <t xml:space="preserve">CAPÍTULO 1 — A ECONOMIA DA INOVAÇÃO E SEUS ATORES: UNIVERSIDADE, ESTADO, CORPORA</t>
  </si>
  <si>
    <t xml:space="preserve">**Resultado na trincheira (A ECONOMIA DA INOVAÇÃO E SEUS ATORES: UNIVERSIDADE,...):** A disciplina descrita em *Filtro de Alinhamento e Prontidão: Perguntas de...* permitiu que a **Dra. Camila**, a partir de Belo Horizonte, blindasse a margem operacional e reduzisse o retrabalho da equipe.</t>
  </si>
  <si>
    <t xml:space="preserve">CAPÍTULO 2 — GEOGRAFIA MUNDIAL DA INOVAÇÃO: CONTINENTES, ESPECIALIZAÇÃO, VANTAGE</t>
  </si>
  <si>
    <t xml:space="preserve">**Resultado na trincheira (GEOGRAFIA MUNDIAL DA INOVAÇÃO: CONTINENTES,...):** A disciplina descrita em *Filtro de Alinhamento e Prontidão: Perguntas de...* permitiu que **Rafael e Bia**, a partir de Recife e Goiânia, blindassem a margem operacional e reduzissem o retrabalho da equipe.</t>
  </si>
  <si>
    <t xml:space="preserve">CAPÍTULO 3 — CICLOS MACROECONÔMICOS E A STARTUP BRASILEIRA</t>
  </si>
  <si>
    <t xml:space="preserve">**Lição consolidada em CICLOS MACROECONÔMICOS E A STARTUP BRASILEIRA:** Quando **Rafael e Bia** travaram as regras de *Filtro de Alinhamento e Prontidão: Perguntas de...* na rotina de Recife e Goiânia, o gargalo que drenava o tempo dos fundadores deu lugar a um processo previsível.</t>
  </si>
  <si>
    <t xml:space="preserve">CAPÍTULO 4 — REGULATÓRIO SETORIAL BRASILEIRO</t>
  </si>
  <si>
    <t xml:space="preserve">**Síntese prática em REGULATÓRIO SETORIAL BRASILEIRO:** Ao incorporarem as balizas de *Filtro de Alinhamento e Prontidão: Perguntas de...* na operação em São Paulo e Florianópolis, **Lucas e Marina** substituíram decisões reativas por indicadores auditáveis de execução semanal.</t>
  </si>
  <si>
    <t xml:space="preserve">CAPÍTULO 5 — CADE E ANTITRUSTE — QUANDO O CRESCIMENTO ATRAI O REGULADOR</t>
  </si>
  <si>
    <t xml:space="preserve">**Resultado na trincheira (CADE E ANTITRUSTE: QUANDO O CRESCIMENTO ATRAI O REGULADOR):** A disciplina descrita em *Filtro de Alinhamento e Prontidão: Perguntas de...* permitiu que **Rafael e Bia**, a partir de Recife e Goiânia, blindassem a margem operacional e reduzissem o retrabalho da equipe.</t>
  </si>
  <si>
    <t xml:space="preserve">CAPÍTULO 6 — POLÍTICA PÚBLICA COMO ESTRATÉGIA</t>
  </si>
  <si>
    <t xml:space="preserve">**Fechamento operacional (POLÍTICA PÚBLICA COMO ESTRATÉGIA):** Em Recife e Goiânia, a aplicação rigorosa do roteiro de *Filtro de Alinhamento e Prontidão: Perguntas de...* por **Rafael e Bia** converteu incerteza estratégica em cadência mensurável de entrega.</t>
  </si>
  <si>
    <t xml:space="preserve">CAPÍTULO 7 — FINTECH: PAGAMENTOS, BANKING-AS-A-SERVICE (BAAS), PIX, OPEN FINANCE</t>
  </si>
  <si>
    <t xml:space="preserve">**Fechamento operacional (FINTECH: PAGAMENTOS, BANKING-AS-A-SERVICE (BAAS), PIX,...):** Em Curitiba, a aplicação rigorosa do roteiro de *Filtro de Alinhamento e Prontidão: Perguntas de...* por **Henrique** converteu incerteza estratégica em cadência mensurável de entrega.</t>
  </si>
  <si>
    <t xml:space="preserve">CAPÍTULO 8 — CRÉDITO DIGITAL, LENDING, SECURITIZAÇÃO (FIDCS), ANTECIPAÇÃO DE REC</t>
  </si>
  <si>
    <t xml:space="preserve">**Fechamento operacional (CRÉDITO DIGITAL, LENDING, SECURITIZAÇÃO (FIDCS),...):** Em Recife e Goiânia, a aplicação rigorosa do roteiro de *Filtro de Alinhamento e Prontidão: Perguntas de...* por **Rafael e Bia** converteu incerteza estratégica em cadência mensurável de entrega.</t>
  </si>
  <si>
    <t xml:space="preserve">CAPÍTULO 9 — INSURTECH: SEGUROS DIGITAIS, SEGUROS EMBARCADOS (EMBEDDED INSURANCE</t>
  </si>
  <si>
    <t xml:space="preserve">**Resultado na trincheira (INSURTECH: SEGUROS DIGITAIS, SEGUROS EMBARCADOS...):** A disciplina descrita em *Filtro de Alinhamento e Prontidão: Perguntas de...* permitiu que **Henrique**, a partir de Curitiba, blindasse a margem operacional e reduzisse o retrabalho da equipe.</t>
  </si>
  <si>
    <t xml:space="preserve">CAPÍTULO 10 — WEALTHTECH, MERCADO DE CAPITAIS, GESTÃO PATRIMONIAL, CRIPTO E TOKE</t>
  </si>
  <si>
    <t xml:space="preserve">**Virada de chave em WEALTHTECH, MERCADO DE CAPITAIS, GESTÃO PATRIMONIAL,...:** Foi aplicando o checklist de *Filtro de Alinhamento e Prontidão: Perguntas de...* no dia a dia em Curitiba que **Henrique** destravou o próximo degrau de escala sustentável do negócio.</t>
  </si>
  <si>
    <t xml:space="preserve">CAPÍTULO 11 — AGRITECH: PLAYBOOK PARA O CAMPO BRASILEIRO</t>
  </si>
  <si>
    <t xml:space="preserve">**Síntese prática em AGRITECH: PLAYBOOK PARA O CAMPO BRASILEIRO:** Ao incorporarem as balizas de *Filtro de Alinhamento e Prontidão: Perguntas de...* na operação em São Paulo e Florianópolis, **Lucas e Marina** substituíram decisões reativas por indicadores auditáveis de execução semanal.</t>
  </si>
  <si>
    <t xml:space="preserve">CAPÍTULO 12 — PECUÁRIA DE PRECISÃO (PECTECH), PROTEÍNA ANIMAL, GENÉTICA BOVINA (</t>
  </si>
  <si>
    <t xml:space="preserve">**Impacto direto no caixa e na execução (PECUÁRIA DE PRECISÃO (PECTECH), PROTEÍNA ANIMAL,...):** Com o filtro de *Filtro de Alinhamento e Prontidão: Perguntas de...* implantado em São Paulo e Florianópolis, **Lucas e Marina** eliminaram o improviso comercial e encurtaram o ciclo de decisão.</t>
  </si>
  <si>
    <t xml:space="preserve">CAPÍTULO 13 — TRADING DE COMMODITIES, ORIGINAÇÃO, BARTER, ARMAZENAGEM (SILOS), H</t>
  </si>
  <si>
    <t xml:space="preserve">**Lição consolidada em TRADING DE COMMODITIES, ORIGINAÇÃO, BARTER,...:** Quando **Henrique** travou as regras de *Filtro de Alinhamento e Prontidão: Perguntas de...* na rotina de Curitiba, o gargalo que drenava a agenda de liderança deu lugar a um processo previsível.</t>
  </si>
  <si>
    <t xml:space="preserve">CAPÍTULO 14 — BIOCOMBUSTÍVEIS (ETANOL DE MILHO, SAF, CBIOS), BIOINSUMOS, AGROMIN</t>
  </si>
  <si>
    <t xml:space="preserve">**Lição consolidada em BIOCOMBUSTÍVEIS (ETANOL DE MILHO, SAF, CBIOS),...:** Quando a **Dra. Camila** travou as regras de *Filtro de Alinhamento e Prontidão: Perguntas de...* na rotina de Belo Horizonte, o gargalo que drenava a agenda de liderança deu lugar a um processo previsível.</t>
  </si>
  <si>
    <t xml:space="preserve">CAPÍTULO 15 — INFRATECH: SANEAMENTO, CONCESSÕES, PPPS, OBRAS PESADAS E INFRAESTR</t>
  </si>
  <si>
    <t xml:space="preserve">**Virada de chave em INFRATECH: SANEAMENTO, CONCESSÕES, PPPS, OBRAS PESADAS...:** Foi aplicando o checklist de *Filtro de Alinhamento e Prontidão: Perguntas de...* no dia a dia em Belo Horizonte que a **Dra. Camila** destravou o próximo degrau de escala sustentável do negócio.</t>
  </si>
  <si>
    <t xml:space="preserve">CAPÍTULO 16 — ENERGYTECH: GERAÇÃO DISTRIBUÍDA, MERCADO LIVRE DE ENERGIA, SMART G</t>
  </si>
  <si>
    <t xml:space="preserve">**Da teoria à rotina operacional (ENERGYTECH: GERAÇÃO DISTRIBUÍDA, MERCADO LIVRE DE...):** Na revisão mensal em Recife e Goiânia, **Rafael e Bia** transformaram o protocolo de *Filtro de Alinhamento e Prontidão: Perguntas de...* em critério obrigatório antes de liberar novos recursos do orçamento.</t>
  </si>
  <si>
    <t xml:space="preserve">CAPÍTULO 17 — CLEANTECH E ESG: STARTUPS DE IMPACTO AMBIENTAL NO BRASIL</t>
  </si>
  <si>
    <t xml:space="preserve">**Governança prática em CLEANTECH E ESG: STARTUPS DE IMPACTO AMBIENTAL NO BRASIL:** Ao documentar os padrões de *Filtro de Alinhamento e Prontidão: Perguntas de...* na operação de Curitiba, **Henrique** criou uma trava clara contra desvios de escopo e queima ineficiente de capital.</t>
  </si>
  <si>
    <t xml:space="preserve">CAPÍTULO 18 — GESTÃO DE RESÍDUOS SÓLIDOS, ECONOMIA CIRCULAR, RECICLAGEM INDUSTRI</t>
  </si>
  <si>
    <t xml:space="preserve">**Da teoria à rotina operacional (GESTÃO DE RESÍDUOS SÓLIDOS, ECONOMIA CIRCULAR,...):** Na revisão mensal em Curitiba, **Henrique** transformou o protocolo de *Filtro de Alinhamento e Prontidão: Perguntas de...* em critério obrigatório antes de liberar novos recursos do orçamento.</t>
  </si>
  <si>
    <t xml:space="preserve">CAPÍTULO 19 — MININGTECH, OIL &amp; GAS TECH, GEOLOGIA DIGITAL E RECURSOS NATURAIS P</t>
  </si>
  <si>
    <t xml:space="preserve">**Governança prática em MININGTECH, OIL &amp; GAS TECH, GEOLOGIA DIGITAL E...:** Ao documentar os padrões de *Filtro de Alinhamento e Prontidão: Perguntas de...* na operação de Curitiba, **Henrique** criou uma trava clara contra desvios de escopo e queima ineficiente de capital.</t>
  </si>
  <si>
    <t xml:space="preserve">CAPÍTULO 20 — INDÚSTRIA 4.0, MANUFATURA AVANÇADA, MANUTENÇÃO PREDITIVA, IIOT E A</t>
  </si>
  <si>
    <t xml:space="preserve">**Lição consolidada em INDÚSTRIA 4.0, MANUFATURA AVANÇADA, MANUTENÇÃO...:** Quando **Lucas e Marina** travaram as regras de *Filtro de Alinhamento e Prontidão: Perguntas de...* na rotina de São Paulo e Florianópolis, o gargalo que drenava o tempo dos fundadores deu lugar a um processo previsível.</t>
  </si>
  <si>
    <t xml:space="preserve">CAPÍTULO 21 — HARDWARE E DEEP TECH: CONSTRUIR NEGÓCIO COM FABRICAÇÃO, IP E HORIZ</t>
  </si>
  <si>
    <t xml:space="preserve">**Governança prática em HARDWARE E DEEP TECH: CONSTRUIR NEGÓCIO COM...:** Ao documentarem os padrões de *Filtro de Alinhamento e Prontidão: Perguntas de...* na operação de São Paulo e Florianópolis, **Lucas e Marina** criaram uma trava clara contra desvios de escopo e queima ineficiente de capital.</t>
  </si>
  <si>
    <t xml:space="preserve">CAPÍTULO 22 — LOGTECH: TECNOLOGIA EM LOGÍSTICA E SUPPLY CHAIN NO BRASIL</t>
  </si>
  <si>
    <t xml:space="preserve">**Impacto direto no caixa e na execução (LOGTECH: TECNOLOGIA EM LOGÍSTICA E SUPPLY CHAIN NO BRASIL):** Com o filtro de *Filtro de Alinhamento e Prontidão: Perguntas de...* implantado em Belo Horizonte, a **Dra. Camila** eliminou o improviso comercial e encurtou o ciclo de decisão.</t>
  </si>
  <si>
    <t xml:space="preserve">CAPÍTULO 23 — MOBITECH: MOBILIDADE URBANA, GESTÃO DE FROTAS, TELEMETRIA, ELETROM</t>
  </si>
  <si>
    <t xml:space="preserve">**Governança prática em MOBITECH: MOBILIDADE URBANA, GESTÃO DE FROTAS,...:** Ao documentarem os padrões de *Filtro de Alinhamento e Prontidão: Perguntas de...* na operação de São Paulo e Florianópolis, **Lucas e Marina** criaram uma trava clara contra desvios de escopo e queima ineficiente de capital.</t>
  </si>
  <si>
    <t xml:space="preserve">CAPÍTULO 24 — CONSÓRCIOS ADMINISTRADOS (BACEN), RENTAL DE MÁQUINAS/FROTAS PESADA</t>
  </si>
  <si>
    <t xml:space="preserve">**Impacto direto no caixa e na execução (CONSÓRCIOS ADMINISTRADOS (BACEN), RENTAL DE...):** Com o filtro de *Filtro de Alinhamento e Prontidão: Perguntas de...* implantado em Belo Horizonte, a **Dra. Camila** eliminou o improviso comercial e encurtou o ciclo de decisão.</t>
  </si>
  <si>
    <t xml:space="preserve">CAPÍTULO 25 — PROPTECH: TECNOLOGIA NO MERCADO IMOBILIÁRIO BRASILEIRO</t>
  </si>
  <si>
    <t xml:space="preserve">**Resultado na trincheira (PROPTECH: TECNOLOGIA NO MERCADO IMOBILIÁRIO BRASILEIRO):** A disciplina descrita em *Filtro de Alinhamento e Prontidão: Perguntas de...* permitiu que **Rafael e Bia**, a partir de Recife e Goiânia, blindassem a margem operacional e reduzissem o retrabalho da equipe.</t>
  </si>
  <si>
    <t xml:space="preserve">CAPÍTULO 26 — SEGURANÇA PRIVADA, PATRIMONIAL, CONDOMINIAL (PORTARIA REMOTA/AUTÔN</t>
  </si>
  <si>
    <t xml:space="preserve">**Lição consolidada em SEGURANÇA PRIVADA, PATRIMONIAL, CONDOMINIAL (PORTARIA...:** Quando a **Dra. Camila** travou as regras de *Filtro de Alinhamento e Prontidão: Perguntas de...* na rotina de Belo Horizonte, o gargalo que drenava a agenda de liderança deu lugar a um processo previsível.</t>
  </si>
  <si>
    <t xml:space="preserve">CAPÍTULO 27 — TELECOMUNICAÇÕES, PROVEDORES REGIONAIS DE FIBRA (ISPS), REDES PRIV</t>
  </si>
  <si>
    <t xml:space="preserve">**Fechamento operacional (TELECOMUNICAÇÕES, PROVEDORES REGIONAIS DE FIBRA...):** Em São Paulo e Florianópolis, a aplicação rigorosa do roteiro de *Filtro de Alinhamento e Prontidão: Perguntas de...* por **Lucas e Marina** converteu incerteza estratégica em cadência mensurável de entrega.</t>
  </si>
  <si>
    <t xml:space="preserve">CAPÍTULO 28 — AEROSPACE, SPACETECH, DRONES, SATÉLITES E TECNOLOGIA DE DEFESA (DU</t>
  </si>
  <si>
    <t xml:space="preserve">**Governança prática em AEROSPACE, SPACETECH, DRONES, SATÉLITES E TECNOLOGIA...:** Ao documentarem os padrões de *Filtro de Alinhamento e Prontidão: Perguntas de...* na operação de São Paulo e Florianópolis, **Lucas e Marina** criaram uma trava clara contra desvios de escopo e queima ineficiente de capital.</t>
  </si>
  <si>
    <t xml:space="preserve">CAPÍTULO 29 — BIOTECH E HEALTHTECH: PLAYBOOK DE REGULAÇÃO, ENSAIOS E CAPITAL</t>
  </si>
  <si>
    <t xml:space="preserve">**Síntese prática em BIOTECH E HEALTHTECH: PLAYBOOK DE REGULAÇÃO, ENSAIOS E...:** Ao incorporarem as balizas de *Filtro de Decisão: Você Deve Entrar Neste Mercado?* na operação em São Paulo e Florianópolis, **Lucas e Marina** substituíram decisões reativas por indicadores auditáveis de execução semanal.</t>
  </si>
  <si>
    <t xml:space="preserve">CAPÍTULO 30 — SAÚDE FÍSICA PRIVADA: REDES DE CLÍNICAS MÉDICAS E ODONTOLÓGICAS, E</t>
  </si>
  <si>
    <t xml:space="preserve">**Virada de chave em SAÚDE FÍSICA PRIVADA: REDES DE CLÍNICAS MÉDICAS E...:** Foi aplicando o checklist de *Filtro de Alinhamento e Prontidão: Perguntas de...* no dia a dia em Recife e Goiânia que **Rafael e Bia** destravaram o próximo degrau de escala sustentável do negócio.</t>
  </si>
  <si>
    <t xml:space="preserve">CAPÍTULO 31 — EDTECH: PLAYBOOK PARA TECNOLOGIA DE EDUCAÇÃO NO BRASIL</t>
  </si>
  <si>
    <t xml:space="preserve">**Da teoria à rotina operacional (EDTECH: PLAYBOOK PARA TECNOLOGIA DE EDUCAÇÃO NO BRASIL):** Na revisão mensal em Belo Horizonte, a **Dra. Camila** transformou o protocolo de *Filtro de Alinhamento e Prontidão: Perguntas de...* em critério obrigatório antes de liberar novos recursos do orçamento.</t>
  </si>
  <si>
    <t xml:space="preserve">CAPÍTULO 32 — GOVTECH: STARTUP VENDENDO PARA GOVERNO</t>
  </si>
  <si>
    <t xml:space="preserve">**Da teoria à rotina operacional (GOVTECH: STARTUP VENDENDO PARA GOVERNO):** Na revisão mensal em Recife e Goiânia, **Rafael e Bia** transformaram o protocolo de *Filtro de Alinhamento e Prontidão: Perguntas de...* em critério obrigatório antes de liberar novos recursos do orçamento.</t>
  </si>
  <si>
    <t xml:space="preserve">CAPÍTULO 33 — LEGALTECH: TECNOLOGIA JURÍDICA NO BRASIL</t>
  </si>
  <si>
    <t xml:space="preserve">**Síntese prática em LEGALTECH: TECNOLOGIA JURÍDICA NO BRASIL:** Ao incorporarem as balizas de *Filtro de Alinhamento e Prontidão: Perguntas de...* na operação em São Paulo e Florianópolis, **Lucas e Marina** substituíram decisões reativas por indicadores auditáveis de execução semanal.</t>
  </si>
  <si>
    <t xml:space="preserve">CAPÍTULO 34 — RETAILTECH, E-COMMERCE, OMNICHANNEL, SOCIAL COMMERCE E DIGITALIZAÇ</t>
  </si>
  <si>
    <t xml:space="preserve">**Virada de chave em RETAILTECH, E-COMMERCE, OMNICHANNEL, SOCIAL COMMERCE E...:** Foi aplicando o checklist de *Filtro de Alinhamento e Prontidão: Perguntas de...* no dia a dia em Curitiba que **Henrique** destravou o próximo degrau de escala sustentável do negócio.</t>
  </si>
  <si>
    <t xml:space="preserve">CAPÍTULO 35 — FOODTECH, FOOD SERVICE, DARK KITCHENS, SUPPLY CHAIN ALIMENTAR E NO</t>
  </si>
  <si>
    <t xml:space="preserve">**Fechamento operacional (FOODTECH, FOOD SERVICE, DARK KITCHENS, SUPPLY CHAIN...):** Em Belo Horizonte, a aplicação rigorosa do roteiro de *Filtro de Alinhamento e Prontidão: Perguntas de...* por a **Dra. Camila** converteu incerteza estratégica em cadência mensurável de entrega.</t>
  </si>
  <si>
    <t xml:space="preserve">CAPÍTULO 36 — MARCAS NATIVAS DIGITAIS (D2C), BELEZA, MODA, BENS DE CONSUMO (CPG)</t>
  </si>
  <si>
    <t xml:space="preserve">**Lição consolidada em MARCAS NATIVAS DIGITAIS (D2C), BELEZA, MODA, BENS DE...:** Quando **Henrique** travou as regras de *Filtro de Alinhamento e Prontidão: Perguntas de...* na rotina de Curitiba, o gargalo que drenava a agenda de liderança deu lugar a um processo previsível.</t>
  </si>
  <si>
    <t xml:space="preserve">CAPÍTULO 37 — TRAVELTECH, HOSPITALIDADE, EVENTOS, SPORTSTECH, PETTECH E ECONOMIA</t>
  </si>
  <si>
    <t xml:space="preserve">**Lição consolidada em TRAVELTECH, HOSPITALIDADE, EVENTOS, SPORTSTECH,...:** Quando **Rafael e Bia** travaram as regras de *Filtro de Alinhamento e Prontidão: Perguntas de...* na rotina de Recife e Goiânia, o gargalo que drenava o tempo dos fundadores deu lugar a um processo previsível.</t>
  </si>
  <si>
    <t xml:space="preserve">CAPÍTULO 38 — SETOR FUNERÁRIO, CEMITÉRIOS, CREMATÓRIOS, PLANOS DE ASSISTÊNCIA FA</t>
  </si>
  <si>
    <t xml:space="preserve">**Resultado na trincheira (SETOR FUNERÁRIO, CEMITÉRIOS, CREMATÓRIOS, PLANOS DE...):** A disciplina descrita em *Filtro de Alinhamento e Prontidão: Perguntas de...* permitiu que **Rafael e Bia**, a partir de Recife e Goiânia, blindassem a margem operacional e reduzissem o retrabalho da equipe.</t>
  </si>
  <si>
    <t xml:space="preserve">CAPÍTULO 39 — HORIZONTAL B2B SAAS, ERPS, PRODUTIVIDADE, AUTOMAÇÃO DE BACKOFFICE </t>
  </si>
  <si>
    <t xml:space="preserve">**Resultado na trincheira (HORIZONTAL B2B SAAS, ERPS, PRODUTIVIDADE, AUTOMAÇÃO DE...):** A disciplina descrita em *Filtro de Alinhamento e Prontidão: Perguntas de...* permitiu que **Henrique**, a partir de Curitiba, blindasse a margem operacional e reduzisse o retrabalho da equipe.</t>
  </si>
  <si>
    <t xml:space="preserve">CAPÍTULO 40 — VERTICAL SAAS: SISTEMAS OPERACIONAIS SETORIAIS COM PAGAMENTOS, CRÉ</t>
  </si>
  <si>
    <t xml:space="preserve">**Da teoria à rotina operacional (VERTICAL SAAS: SISTEMAS OPERACIONAIS SETORIAIS COM...):** Na revisão mensal em Curitiba, **Henrique** transformou o protocolo de *Filtro de Alinhamento e Prontidão: Perguntas de...* em critério obrigatório antes de liberar novos recursos do orçamento.</t>
  </si>
  <si>
    <t xml:space="preserve">CAPÍTULO 41 — SERVIÇOS PROFISSIONAIS B2B DE ALTA MARGEM, CONSULTORIAS, SOFTWARE </t>
  </si>
  <si>
    <t xml:space="preserve">**Lição consolidada em SERVIÇOS PROFISSIONAIS B2B DE ALTA MARGEM,...:** Quando **Lucas e Marina** travaram as regras de *Filtro de Alinhamento e Prontidão: Perguntas de...* na rotina de São Paulo e Florianópolis, o gargalo que drenava o tempo dos fundadores deu lugar a um processo previsível.</t>
  </si>
  <si>
    <t xml:space="preserve">CAPÍTULO 42 — AI-NATIVE, MODELOS FUNDACIONAIS, AGENTES AUTÔNOMOS, INFRAESTRUTURA DE DADOS E MLOPS</t>
  </si>
  <si>
    <t xml:space="preserve">**Síntese prática em AI-NATIVE, MODELOS FUNDACIONAIS, AGENTES AUTÔNOMOS,...:** Ao incorporar as balizas de *Triagem de Viabilidade Operacional: Sua...* na operação em Belo Horizonte, a **Dra. Camila** substituiu decisões reativas por indicadores auditáveis de execução semanal.</t>
  </si>
  <si>
    <t xml:space="preserve">CAPÍTULO 43 — CYBERSECURITY, IDENTIDADE DIGITAL, BIOMETRIA, PREVENÇÃO A FRAUDES </t>
  </si>
  <si>
    <t xml:space="preserve">**Impacto direto no caixa e na execução (CYBERSECURITY, IDENTIDADE DIGITAL, BIOMETRIA,...):** Com o filtro de *Filtro de Alinhamento e Prontidão: Perguntas de...* implantado em Curitiba, **Henrique** eliminou o improviso comercial e encurtou o ciclo de decisão.</t>
  </si>
  <si>
    <t xml:space="preserve">CAPÍTULO 44 — DEVTOOLS, CLOUD INFRASTRUCTURE, APIS, OBSERVABILIDADE E OPEN SOURC</t>
  </si>
  <si>
    <t xml:space="preserve">**Fechamento operacional (DEVTOOLS, CLOUD INFRASTRUCTURE, APIS, OBSERVABILIDADE...):** Em Recife e Goiânia, a aplicação rigorosa do roteiro de *Filtro de Alinhamento e Prontidão: Perguntas de...* por **Rafael e Bia** converteu incerteza estratégica em cadência mensurável de entrega.</t>
  </si>
  <si>
    <t xml:space="preserve">CAPÍTULO 45 — HRTECH, FOLHA DE PAGAMENTO, BENEFÍCIOS FLEXÍVEIS, RECRUTAMENTO E F</t>
  </si>
  <si>
    <t xml:space="preserve">**Virada de chave em HRTECH, FOLHA DE PAGAMENTO, BENEFÍCIOS FLEXÍVEIS,...:** Foi aplicando o checklist de *Filtro de Alinhamento e Prontidão: Perguntas de...* no dia a dia em Recife e Goiânia que **Rafael e Bia** destravaram o próximo degrau de escala sustentável do negócio.</t>
  </si>
  <si>
    <t xml:space="preserve">CAPÍTULO 46 — MARTECH, ADTECH, SALESTECH, CRM, ATENDIMENTO CONVERSACIONAL (WHATS</t>
  </si>
  <si>
    <t xml:space="preserve">**Lição consolidada em MARTECH, ADTECH, SALESTECH, CRM, ATENDIMENTO...:** Quando **Lucas e Marina** travaram as regras de *Filtro de Alinhamento e Prontidão: Perguntas de...* na rotina de São Paulo e Florianópolis, o gargalo que drenava o tempo dos fundadores deu lugar a um processo previsível.</t>
  </si>
  <si>
    <t xml:space="preserve">CAPÍTULO 47 — CREATOR ECONOMY, MÍDIA DIGITAL, STREAMING, ÁUDIO, INFOPRODUTOS E P</t>
  </si>
  <si>
    <t xml:space="preserve">**Governança prática em CREATOR ECONOMY, MÍDIA DIGITAL, STREAMING, ÁUDIO,...:** Ao documentarem os padrões de *Filtro de Alinhamento e Prontidão: Perguntas de...* na operação de São Paulo e Florianópolis, **Lucas e Marina** criaram uma trava clara contra desvios de escopo e queima ineficiente de capital.</t>
  </si>
  <si>
    <t xml:space="preserve">CAPÍTULO 48 — GAMING, ESTÚDIOS DE JOGOS, E-SPORTS, APOSTAS REGULADAS (IGAMING/BE</t>
  </si>
  <si>
    <t xml:space="preserve">**Virada de chave em GAMING, ESTÚDIOS DE JOGOS, E-SPORTS, APOSTAS REGULADAS...:** Foi aplicando o checklist de *Filtro de Alinhamento e Prontidão: Perguntas de...* no dia a dia em Recife e Goiânia que **Rafael e Bia** destravaram o próximo degrau de escala sustentável do negócio.</t>
  </si>
  <si>
    <t xml:space="preserve">Remissão</t>
  </si>
  <si>
    <t xml:space="preserve">Aponta para</t>
  </si>
  <si>
    <t xml:space="preserve">Título hoje nesse número</t>
  </si>
  <si>
    <t xml:space="preserve">Juízo</t>
  </si>
  <si>
    <t xml:space="preserve">Alvo certo</t>
  </si>
  <si>
    <t xml:space="preserve">Número da v5.0</t>
  </si>
  <si>
    <t xml:space="preserve">Contexto</t>
  </si>
  <si>
    <t xml:space="preserve">R0001</t>
  </si>
  <si>
    <t xml:space="preserve">Capítulos 1</t>
  </si>
  <si>
    <t xml:space="preserve">Vol. 1, Cap. 1</t>
  </si>
  <si>
    <t xml:space="preserve">certa</t>
  </si>
  <si>
    <t xml:space="preserve">subtítulo do Vol. 1 anuncia Capítulos 1 a 12, intervalo que bate com a v5.2</t>
  </si>
  <si>
    <t xml:space="preserve">subtitle: "Do Pré-Zero à Teoria do Negócio (Fases 0 a 3 e Capítulos 1 a 12)"</t>
  </si>
  <si>
    <t xml:space="preserve">R0002</t>
  </si>
  <si>
    <t xml:space="preserve">título interno do Vol. 1 anuncia Capítulos 1 a 12, intervalo correto na v5.2</t>
  </si>
  <si>
    <t xml:space="preserve">**Do Pré-Zero à Teoria do Negócio (Fases 0 a 3 e Capítulos 1 a 12)**</t>
  </si>
  <si>
    <t xml:space="preserve">RP01</t>
  </si>
  <si>
    <t xml:space="preserve">Capítulos 4 e 7 do Vol. 8</t>
  </si>
  <si>
    <t xml:space="preserve">Vol. 8, Cap. 4</t>
  </si>
  <si>
    <t xml:space="preserve">Remissão no plural, julgada depois. Não-concorrência, tema do alerta.</t>
  </si>
  <si>
    <t xml:space="preserve">&gt; É o número de meses que você aguenta sem receita. Se for menor que seis meses, não peça demissão agora: valide em paralelo ao emprego. Antes de começar, leia seu contrato de trabalho e o regulamento interno do empregador: nunca use computador, horário, dados ou clientes da empresa atual (sob risco de justa causa por concorrência pelo art. 482, 'c', da CLT e de disputa sobre titularidade de softw</t>
  </si>
  <si>
    <t xml:space="preserve">RP02</t>
  </si>
  <si>
    <t xml:space="preserve">Vol. 8, Cap. 7</t>
  </si>
  <si>
    <t xml:space="preserve">errada</t>
  </si>
  <si>
    <t xml:space="preserve">Vol. 8, Cap. 6 (Direito do Trabalho)</t>
  </si>
  <si>
    <t xml:space="preserve">Remissão no plural, julgada depois. Na v5.0 o Cap. 7 era Direito do Trabalho. Hoje é Direito do Consumidor.</t>
  </si>
  <si>
    <t xml:space="preserve">R0003</t>
  </si>
  <si>
    <t xml:space="preserve">Capítulo 1</t>
  </si>
  <si>
    <t xml:space="preserve">quadro cita o Cap. 1, Dinheiro Pessoal do Fundador, com o título atual</t>
  </si>
  <si>
    <t xml:space="preserve">   &gt; [!tip] Capítulo 1: Dinheiro Pessoal do Fundador</t>
  </si>
  <si>
    <t xml:space="preserve">R0004</t>
  </si>
  <si>
    <t xml:space="preserve">Capítulo 7</t>
  </si>
  <si>
    <t xml:space="preserve">Vol. 1, Cap. 7</t>
  </si>
  <si>
    <t xml:space="preserve">Cap. 7 trata de influência e persuasão, que é o que a frase promete</t>
  </si>
  <si>
    <t xml:space="preserve">   &gt; [!note] Esta conversa em casa serve para ouvir e alinhar limites reais, não para persuadir a família; o Capítulo 7 ajuda a apresentar seu plano com clareza, mas uma recusa fundamentada do cônjuge é dado objetivo de decisão, não obstáculo a vencer</t>
  </si>
  <si>
    <t xml:space="preserve">R0005</t>
  </si>
  <si>
    <t xml:space="preserve">Capítulo 6</t>
  </si>
  <si>
    <t xml:space="preserve">Vol. 1, Cap. 6</t>
  </si>
  <si>
    <t xml:space="preserve">SPADE, pré-mortem e decisões Tipo 1 estão no Cap. 6, Tomada de Decisão</t>
  </si>
  <si>
    <t xml:space="preserve">s (Tipo 1, com custo alto de reversão). Largar emprego, comprometer o runway pessoal e recrutar cofundadores são Tipo 1. O SPADE (método para estruturar decisões de alto impacto) e a técnica de pré-mortem (exercício de imaginar o fracasso antes de decidir) do Capítulo 6 (Tomada de Decisão como Disciplina) ajudam a estruturar esse tipo de decisão antes de tomar, não depois.</t>
  </si>
  <si>
    <t xml:space="preserve">R0006</t>
  </si>
  <si>
    <t xml:space="preserve">Capítulo 2</t>
  </si>
  <si>
    <t xml:space="preserve">Vol. 1, Cap. 2</t>
  </si>
  <si>
    <t xml:space="preserve">Cap. 2 cobre 50/50 sem desempate, vesting e acordo de saída entre sócios</t>
  </si>
  <si>
    <t xml:space="preserve">Formalize também o acordo de sócios desde o dia um, prevendo *vesting* (aquisição gradual da participação) de quatro anos com um ano de *cliff* (carência inicial), cláusulas de saída e regras de governança e desempate societário (aprofundadas no Capítulo 2 deste volume). Já o [[IGNICAO-Vol-8-Juridico-LGPD-e-Seguranca#CAPÍTULO 5 — ARQUITETURA CONTRATUAL PARA STARTUPS: OPERAÇÃO E CONTRATOS EM PROFUNDIDADE POR TIPO|Capítulo 5 (Arquitetura Contratual para </t>
  </si>
  <si>
    <t xml:space="preserve">R0007</t>
  </si>
  <si>
    <t xml:space="preserve">Cap. 2 trata de divisão societária, meio a meio sem desempate e vesting</t>
  </si>
  <si>
    <t xml:space="preserve">Antes de discutir percentuais, decida se você realmente precisa de sócio e teste a convivência em um projeto real de seis semanas a três meses; as regras de divisão societária, o risco do meio a meio sem desempate e o contrato de *vesting* estão detalhados no Capítulo 2 deste volume. Tenha mecanismo de desempate. Divisão proporcional ao valor agregado (quem teve a ideia, quem terá maior esforço, quem trouxe capital) é mais defensável, mas mais difícil de negociar be</t>
  </si>
  <si>
    <t xml:space="preserve">R0008</t>
  </si>
  <si>
    <t xml:space="preserve">Capítulo 3</t>
  </si>
  <si>
    <t xml:space="preserve">Vol. 1, Cap. 3</t>
  </si>
  <si>
    <t xml:space="preserve">quadro cita o Cap. 3, Armadilhas Mentais e Vieses, com o título atual</t>
  </si>
  <si>
    <t xml:space="preserve">&gt; [!note] Capítulo 3: Armadilhas Mentais e Vieses</t>
  </si>
  <si>
    <t xml:space="preserve">R0009</t>
  </si>
  <si>
    <t xml:space="preserve">Capítulo 12</t>
  </si>
  <si>
    <t xml:space="preserve">Vol. 1, Cap. 12</t>
  </si>
  <si>
    <t xml:space="preserve">CAPÍTULO 12 — REDE, MENTORES E ADVISORS — COMO CONSTRUIR O CAPITAL HUMANO DO EMPREENDEDOR</t>
  </si>
  <si>
    <t xml:space="preserve">Cap. 12 é Rede, Mentores e Advisors, onde está a relação formal com conselheiros</t>
  </si>
  <si>
    <t xml:space="preserve">ocê usa apenas o Lean Canvas, a leitura de maturidade tecnológica (curva S) e conversas curtas de calibragem, os roteiros completos de entrevista de problema e de especialista vivem na Fase 4 (Vol. 2), e a construção formal da relação com conselheiros está no Capítulo 12 deste volume. Use esta pauta enxuta dentro da reunião quando a decisão já couber em uma frase.</t>
  </si>
  <si>
    <t xml:space="preserve">R0010</t>
  </si>
  <si>
    <t xml:space="preserve">Capítulo 16 do Volume 4</t>
  </si>
  <si>
    <t xml:space="preserve">Vol. 4, Cap. 16</t>
  </si>
  <si>
    <t xml:space="preserve">(não existe)</t>
  </si>
  <si>
    <t xml:space="preserve">inexistente</t>
  </si>
  <si>
    <t xml:space="preserve">Vol. 4, Cap. 11</t>
  </si>
  <si>
    <t xml:space="preserve">o Vol. 4 vai até o Cap. 11 e Pivot, antigo Cap. 16, agora é o Cap. 11</t>
  </si>
  <si>
    <t xml:space="preserve">**Não desista.** "Você consegue ir surpreendentemente longe apenas por não desistir." Em matemática, persistência sem talento não produz resultado. Em startups, esforço puro frequentemente é suficiente, desde que você continue ajustando a ideia. Aplicação: Capítulo 16 do Volume 4 (Pivot).</t>
  </si>
  <si>
    <t xml:space="preserve">R0011</t>
  </si>
  <si>
    <t xml:space="preserve">Capítulo 3 do Vol. 3</t>
  </si>
  <si>
    <t xml:space="preserve">Vol. 3, Cap. 3</t>
  </si>
  <si>
    <t xml:space="preserve">Cap. 3 do Vol. 3 é o framework Antler (Idea, Wedge, Scale)</t>
  </si>
  <si>
    <t xml:space="preserve">&gt; O [[IGNICAO-Vol-3-Experimentos-e-Prototipagem#CAPÍTULO 3 — IDEA → WEDGE → SCALE: O FRAMEWORK ANTLER COMO LENTE TRANSVERSAL|Capítulo 3 do Vol. 3]] detalha o método usado pelo programa Antler para guiar fundadores da ideia bruta até a cunha de entrada, com os critérios para escolher um segmento inicial defensável e expandir depois para o merca</t>
  </si>
  <si>
    <t xml:space="preserve">R0012</t>
  </si>
  <si>
    <t xml:space="preserve">RP03</t>
  </si>
  <si>
    <t xml:space="preserve">Capítulos 1 e 2 do Vol. 3</t>
  </si>
  <si>
    <t xml:space="preserve">Vol. 3, Cap. 1</t>
  </si>
  <si>
    <t xml:space="preserve">Remissão no plural, julgada depois.</t>
  </si>
  <si>
    <t xml:space="preserve">&gt; [!tip] Conexão com os Capítulos 1 e 2 do Vol. 3 (Abordagem Científica e Decisão por Gates)</t>
  </si>
  <si>
    <t xml:space="preserve">RP04</t>
  </si>
  <si>
    <t xml:space="preserve">Vol. 3, Cap. 2</t>
  </si>
  <si>
    <t xml:space="preserve">CAPÍTULO 2 — MATURIDADE (TRL/CRL), DECISÃO POR GATES E FECHAMENTO DE FASE (COMMITTED NEXT MOVE)</t>
  </si>
  <si>
    <t xml:space="preserve">Remissão no plural, julgada depois. Gates estão no Cap. 2 novo.</t>
  </si>
  <si>
    <t xml:space="preserve">R0013</t>
  </si>
  <si>
    <t xml:space="preserve">Capítulo 1 do Vol. 3</t>
  </si>
  <si>
    <t xml:space="preserve">Cap. 1 do Vol. 3 trata de abordagem científica vs Lean Startup</t>
  </si>
  <si>
    <t xml:space="preserve">&gt; Os quatro filtros desta fase e o checklist abaixo seguem a lógica de falsificação de suposições, e não de execução de plano fechado. O Capítulo 1 do Vol. 3, sobre abordagem científica e Lean Startup, contextualiza essa diferença de mentalidade: essencial para quem vem do ambiente corporativo e costuma tratar uma lista de ideias como planejamento estraté</t>
  </si>
  <si>
    <t xml:space="preserve">R0014</t>
  </si>
  <si>
    <t xml:space="preserve">&gt; [!note] Conexão com o Capítulo 1 do Vol. 3 (Abordagem Científica vs. Lean Startup)</t>
  </si>
  <si>
    <t xml:space="preserve">R0015</t>
  </si>
  <si>
    <t xml:space="preserve">Capítulos 3</t>
  </si>
  <si>
    <t xml:space="preserve">Vol. 1, Fase 0</t>
  </si>
  <si>
    <t xml:space="preserve">primeiros princípios só aparecem no quadro da Fase 0. O Cap. 3 trata de vieses e não cobre o método</t>
  </si>
  <si>
    <t xml:space="preserve">lução não passa no teste de transmissão. O [[#CAPÍTULO 8 — COMUNICAÇÃO ESCRITA PARA NEGÓCIOS|Capítulo 8: Comunicação Escrita para Negócios]] traz princípios de clareza, estrutura de argumento e corte de jargão que ajudam a enxugar os sete blocos da DII; já os Capítulos 3 e 9 apoiam o raciocínio em primeiros princípios e a defesa oral de 90 segundos.</t>
  </si>
  <si>
    <t xml:space="preserve">R0016</t>
  </si>
  <si>
    <t xml:space="preserve">R0017</t>
  </si>
  <si>
    <t xml:space="preserve">autorreferência dentro do próprio Cap. 1</t>
  </si>
  <si>
    <t xml:space="preserve">rasando, Lucas quase aceitou a oferta predatória de um anjo oportunista que pedia **35% da empresa por R$ 250 mil** com cláusulas de veto que travariam o negócio, salvo pelo freio de Marina ao fechar a primeira conta de serviço B2B padronizado. Ao longo deste Capítulo 1, usamos os números reais de Lucas para demonstrar o cálculo do *burn rate* familiar (cortando o custo fixo doméstico de R$ 22 mil para um piso enxuto de R$ 11 mil mensais), roteirizar a conversa fran</t>
  </si>
  <si>
    <t xml:space="preserve">R0018</t>
  </si>
  <si>
    <t xml:space="preserve">autorreferência dentro do próprio Cap. 2</t>
  </si>
  <si>
    <t xml:space="preserve">ou o prazo de faturamento e um funcionário-chave saiu levando clientes. Como nenhum dos dois falava do próprio esgotamento para "poupar o sócio", oito meses de medo engolido explodiram em duas horas de gritos por causa de um simples ajuste de embalagem. Neste Capítulo 2, acompanhamos como Rafael e Bia saíram desse colapso: reconhecendo que taquicardia recorrente exige avaliação médica imediata, aplicando a nota semanal de energia no check-in de sócios e usando o pro</t>
  </si>
  <si>
    <t xml:space="preserve">R0019</t>
  </si>
  <si>
    <t xml:space="preserve">Cap. 1</t>
  </si>
  <si>
    <t xml:space="preserve">Cap. 1 trata dos seguros de proteção familiar do fundador</t>
  </si>
  <si>
    <t xml:space="preserve"> email) tiradas nos últimos doze meses? Plano de contingência pessoal de uma página (quem assume a operação em caso de doença ou acidente, onde estão cofres de senhas e procurações bancárias, contatos do contador e do advogado societário, apólice de seguro do Cap. 1 e alçada de decisão individual do sócio) redigido e compartilhado?</t>
  </si>
  <si>
    <t xml:space="preserve">R0020</t>
  </si>
  <si>
    <t xml:space="preserve">autorreferência ao Cap. 2, Saúde Mental, dentro do próprio capítulo</t>
  </si>
  <si>
    <t xml:space="preserve">O Capítulo 2 (Saúde Mental, Dinâmica de cofundadores e Humanidade do Fundador) cobre saúde mental como disciplina contínua (burnout, hábitos, cofundadores, relacionamentos). **Alguns dias pesam mais que meses int</t>
  </si>
  <si>
    <t xml:space="preserve">R0021</t>
  </si>
  <si>
    <t xml:space="preserve">Capítulo 7 do Vol. 8</t>
  </si>
  <si>
    <t xml:space="preserve">Vol. 8, Cap. 6</t>
  </si>
  <si>
    <t xml:space="preserve">fala de rescisão, PJ subordinado e advogado trabalhista. Direito do Trabalho agora é o Cap. 6</t>
  </si>
  <si>
    <t xml:space="preserve">do de salário, aviso prévio, férias com terço, 13º proporcional e multa de 40% do FGTS); se o profissional atuava como PJ com rotina subordinada de empregado, consulte um advogado trabalhista antes da conversa para estruturar a quitação e mitigar passivo (ver Capítulo 7 do Vol. 8).</t>
  </si>
  <si>
    <t xml:space="preserve">R0022</t>
  </si>
  <si>
    <t xml:space="preserve">Capítulo 10 do Volume 8</t>
  </si>
  <si>
    <t xml:space="preserve">Vol. 8, Cap. 10</t>
  </si>
  <si>
    <t xml:space="preserve">Vol. 8, Cap. 9</t>
  </si>
  <si>
    <t xml:space="preserve">fala de LGPD e comunicação de incidente à ANPD, que agora estão no Cap. 9. O Cap. 10 é Regulatório de IA</t>
  </si>
  <si>
    <t xml:space="preserve">azamento de dados pessoais, o prazo legal já está correndo: a LGPD (art. 48) e a regulamentação da ANPD (Resolução CD/ANPD nº 15/2024, com prazo geral de três dias úteis) exigem comunicar a autoridade e os titulares afetados rapidamente, conforme detalhado no Capítulo 10 do Volume 8.</t>
  </si>
  <si>
    <t xml:space="preserve">R0023</t>
  </si>
  <si>
    <t xml:space="preserve">Capítulo 9 do Vol. 9</t>
  </si>
  <si>
    <t xml:space="preserve">Vol. 9, Cap. 9</t>
  </si>
  <si>
    <t xml:space="preserve">Cap. 9 do Vol. 9 é Gestão de Crise e Continuidade Operacional</t>
  </si>
  <si>
    <t xml:space="preserve">**O que fazer na prática** (o Capítulo 9 do Vol. 9, sobre gestão de crise e continuidade operacional, detalha a resposta institucional a vazamento de dados ou post viral negativo; aqui o foco é conter a ruminação mental, ajustar o diálogo interno e f</t>
  </si>
  <si>
    <t xml:space="preserve">R0024</t>
  </si>
  <si>
    <t xml:space="preserve">Capítulo 10 do Vol. 8</t>
  </si>
  <si>
    <t xml:space="preserve">prazo da LGPD e da ANPD para incidente está no Cap. 9. O Cap. 10 é Regulatório de IA</t>
  </si>
  <si>
    <t xml:space="preserve"> legal imediatamente**: respire, reúna cofundador e advogado antes de ir a público e, se o incidente envolver vazamento de dados pessoais, cumpra o prazo da LGPD e da ANPD (três dias úteis para comunicação preliminar à autoridade e aos titulares afetados; ver Capítulo 10 do Vol. 8).</t>
  </si>
  <si>
    <t xml:space="preserve">R0025</t>
  </si>
  <si>
    <t xml:space="preserve">autorreferência ao Cap. 2 dentro do próprio capítulo</t>
  </si>
  <si>
    <t xml:space="preserve">*Esta seção amplia o Capítulo 2 (Saúde Mental, Dinâmica de cofundadores e Humanidade do Fundador) (Saúde Mental) com tratamento específico do momento mais difícil da trajetória empreendedora: encerrar uma empresa porque não deu cer</t>
  </si>
  <si>
    <t xml:space="preserve">R0026</t>
  </si>
  <si>
    <t xml:space="preserve">autorreferência dentro do próprio Cap. 3</t>
  </si>
  <si>
    <t xml:space="preserve"> a recepção a empurrá-lo a todos os pacientes, tomando o horário das reabilitações orais que sustentavam a margem da clínica. Questionada pelo marido, reagiu no impulso: *"Não posso desistir agora depois de tudo o que já gastei nessa máquina!"* Ao longo deste Capítulo 3 e no exercício do Espelho, voltamos à conta da Dra. Camila na falácia do custo afundado para aplicar o teste da folha em branco: se ela não tivesse o equipamento hoje, tiraria R$ 70 mil do banco para</t>
  </si>
  <si>
    <t xml:space="preserve">R0027</t>
  </si>
  <si>
    <t xml:space="preserve">Cap. 6 é Tomada de Decisão como Disciplina</t>
  </si>
  <si>
    <t xml:space="preserve">&gt; [!important] Relação com o Capítulo 6 (Tomada de Decisão como Disciplina)</t>
  </si>
  <si>
    <t xml:space="preserve">R0028</t>
  </si>
  <si>
    <t xml:space="preserve">Capítulo 8 do Vol. 6</t>
  </si>
  <si>
    <t xml:space="preserve">Vol. 6, Cap. 8</t>
  </si>
  <si>
    <t xml:space="preserve">CAPÍTULO 8 — FOUNDER MODE, DELEGAÇÃO, GESTÃO DE TEMPO E CADÊNCIA OPERACIONAL DO CEO</t>
  </si>
  <si>
    <t xml:space="preserve">Vol. 6, Cap. 4</t>
  </si>
  <si>
    <t xml:space="preserve">ciladas de parceria e exclusividade estão no Cap. 4 (o Cap. 5, citado no título da seção, também serve). O Cap. 8 é Founder Mode</t>
  </si>
  <si>
    <t xml:space="preserve">Assinar parceria comercial apenas pelo prestígio da marca parceira sem meta de receita compartilhada, misturar integração técnica com revenda no mesmo contrato ou conceder exclusividade de canal cedo demais (ver Capítulo 8 do Vol. 6). Parceria com corporate tradicional sem sponsor sênior. Parceria como atalho que mata founder-market-fit. Parceiro que quer dono da experiência do cliente. Não encerrar parcerias zumbis.</t>
  </si>
  <si>
    <t xml:space="preserve">R0029</t>
  </si>
  <si>
    <t xml:space="preserve">Capítulo 5 do Vol. 4</t>
  </si>
  <si>
    <t xml:space="preserve">Vol. 4, Cap. 5</t>
  </si>
  <si>
    <t xml:space="preserve">MEDDIC e qualificação comercial estão no Cap. 5 do Vol. 4, Sales</t>
  </si>
  <si>
    <t xml:space="preserve">Pitch em discovery (é perguntar, não apresentar). Enviar proposta comercial antes de qualificar quem assina o orçamento, qual é o critério técnico de aprovação e qual o impacto financeiro da dor no cliente (ver método MEDDIC no Capítulo 5 do Vol. 4). Single-threaded (uma única pessoa como contato). Desconto como ferramenta de fechamento, sem contrapartida. Procurement tratado como obstáculo em vez de parceiro.</t>
  </si>
  <si>
    <t xml:space="preserve">R0030</t>
  </si>
  <si>
    <t xml:space="preserve">Capítulo 13 do Vol. 5</t>
  </si>
  <si>
    <t xml:space="preserve">Vol. 5, Cap. 13</t>
  </si>
  <si>
    <t xml:space="preserve">Vol. 5, Cap. 14</t>
  </si>
  <si>
    <t xml:space="preserve">equity crowdfunding pela CVM 88 está no Cap. 14. O Cap. 13 é Venture Debt e RBF</t>
  </si>
  <si>
    <t xml:space="preserve">ticipação). Captação pública de investimento participativo (*equity crowdfunding*) via plataforma eletrônica autorizada pela CVM nos termos da Resolução CVM 88/2022 (com limite de captação de até R$ 15 milhões por ano, em plataformas como CapTable e Kria; ver Capítulo 13 do Vol. 5). Revenue-funded growth (crescimento financiado por receita). Modelo em que a própria receita financia crescimento, sem capital externo.</t>
  </si>
  <si>
    <t xml:space="preserve">R0031</t>
  </si>
  <si>
    <t xml:space="preserve">Cap. 3 é Armadilhas Mentais e Vieses</t>
  </si>
  <si>
    <t xml:space="preserve">&gt; [!important] Relação com o Capítulo 3 (Armadilhas Mentais e Vieses)</t>
  </si>
  <si>
    <t xml:space="preserve">R0032</t>
  </si>
  <si>
    <t xml:space="preserve">o pré-mortem de Gary Klein está nas ferramentas de contra-pensamento do Cap. 3</t>
  </si>
  <si>
    <t xml:space="preserve">Aplicação operacional no rito decisório (usando na prática a ferramenta de Gary Klein apresentada na Fase 0 e no catálogo do Capítulo 3): antes de atravessar uma porta Tipo 1, projete que a decisão fracassou por completo daqui a 12 ou 24 meses e trabalhe de trás para frente com o time para documentar as causas exatas do colapso e as </t>
  </si>
  <si>
    <t xml:space="preserve">R0033</t>
  </si>
  <si>
    <t xml:space="preserve">Capítulo 5</t>
  </si>
  <si>
    <t xml:space="preserve">Vol. 1, Cap. 5</t>
  </si>
  <si>
    <t xml:space="preserve">Cap. 5 retrata Henrique e as usinas, mas a v5.2 trocou as 45 usinas por dezenas de diretores</t>
  </si>
  <si>
    <t xml:space="preserve">**Henrique** gerenciava a engenharia de uma multinacional no Paraná, bastava disparar um convite na agenda para reunir oito subordinados e fornecedores na sala. Na primeira semana à frente da própria startup (muito antes de alcançar as 45 usinas retratadas no Capítulo 5, quando ainda não tinha marca, verba nem autoridade hierárquica sobre ninguém), ele precisou convencer um diretor industrial a liberar dados operacionais, um especialista sênior de IA a trocar salári</t>
  </si>
  <si>
    <t xml:space="preserve">R0034</t>
  </si>
  <si>
    <t xml:space="preserve">autorreferência dentro do próprio Cap. 7</t>
  </si>
  <si>
    <t xml:space="preserve">&gt; [!abstract] Onde este Capítulo 7 se posiciona no mapa de comunicação da coleção</t>
  </si>
  <si>
    <t xml:space="preserve">R0035</t>
  </si>
  <si>
    <t xml:space="preserve">Vol. 6, Cap. 7</t>
  </si>
  <si>
    <t xml:space="preserve">CAPÍTULO 7 — MARCA CORPORATIVA, PR, COMUNICAÇÃO PÚBLICA E MARCA PESSOAL DO FUNDADOR</t>
  </si>
  <si>
    <t xml:space="preserve">Vol. 6, Cap. 7 é Marca Corporativa, PR e Marca Pessoal do Fundador</t>
  </si>
  <si>
    <t xml:space="preserve">ão e Fala em Público)]] aborda apresentações orais; já nos volumes de escala, a trilha se completa com [[IGNICAO-Vol-6-Receita-e-Pessoas#CAPÍTULO 7 — MARCA CORPORATIVA, PR, COMUNICAÇÃO PÚBLICA E MARCA PESSOAL DO FUNDADOR|Marca Corporativa, PR e Marca Pessoal (Vol. 6, Cap. 7)]], [[IGNICAO-Vol-7-Produto-Engenharia-e-Operacoes#CAPÍTULO 9 — COMUNICAÇÃO INTERNA|Comunicação Interna com o Time (Vol. 7, Cap. 9)]] e [[IGNICAO-Vol-9-Maturidade-e-Exit#CAPÍTULO 9 — GESTÃO DE CRISE,</t>
  </si>
  <si>
    <t xml:space="preserve">R0036</t>
  </si>
  <si>
    <t xml:space="preserve">Vol. 7, Cap. 9</t>
  </si>
  <si>
    <t xml:space="preserve">Vol. 7, Cap. 9 é Comunicação Interna</t>
  </si>
  <si>
    <t xml:space="preserve">ssoas#CAPÍTULO 7 — MARCA CORPORATIVA, PR, COMUNICAÇÃO PÚBLICA E MARCA PESSOAL DO FUNDADOR|Marca Corporativa, PR e Marca Pessoal (Vol. 6, Cap. 7)]], [[IGNICAO-Vol-7-Produto-Engenharia-e-Operacoes#CAPÍTULO 9 — COMUNICAÇÃO INTERNA|Comunicação Interna com o Time (Vol. 7, Cap. 9)]] e [[IGNICAO-Vol-9-Maturidade-e-Exit#CAPÍTULO 9 — GESTÃO DE CRISE, CONTINUIDADE OPERACIONAL E COMUNICAÇÃO CRÍTICA|Comunicação Crítica e Gestão de Crise (Vol. 9, Cap. 9)]].</t>
  </si>
  <si>
    <t xml:space="preserve">R0037</t>
  </si>
  <si>
    <t xml:space="preserve">Vol. 9, Cap. 9 é Gestão de Crise e Comunicação Crítica</t>
  </si>
  <si>
    <t xml:space="preserve">o-Engenharia-e-Operacoes#CAPÍTULO 9 — COMUNICAÇÃO INTERNA|Comunicação Interna com o Time (Vol. 7, Cap. 9)]] e [[IGNICAO-Vol-9-Maturidade-e-Exit#CAPÍTULO 9 — GESTÃO DE CRISE, CONTINUIDADE OPERACIONAL E COMUNICAÇÃO CRÍTICA|Comunicação Crítica e Gestão de Crise (Vol. 9, Cap. 9)]].</t>
  </si>
  <si>
    <t xml:space="preserve">R0038</t>
  </si>
  <si>
    <t xml:space="preserve">Capítulo 8</t>
  </si>
  <si>
    <t xml:space="preserve">Vol. 1, Cap. 8</t>
  </si>
  <si>
    <t xml:space="preserve">autorreferência dentro do próprio Cap. 8</t>
  </si>
  <si>
    <t xml:space="preserve">ail de proposta que escondera o pedido de decisão no quarto parágrafo ficara 12 dias sem resposta do diretor da distribuidora, e os avisos internos quebrados em doze linhas soltas de WhatsApp haviam gerado três dias de retrabalho na engenharia. Ao longo deste Capítulo 8 e no Ritual final, acompanhamos como Marina reescreveu esse e-mail comercial colocando o pedido e o impacto financeiro logo na primeira frase, padronizou os memorandos internos de uma página e estrut</t>
  </si>
  <si>
    <t xml:space="preserve">R0039</t>
  </si>
  <si>
    <t xml:space="preserve">&gt; [!abstract] Escopo deste Capítulo 8 na trilha de comunicação</t>
  </si>
  <si>
    <t xml:space="preserve">R0040</t>
  </si>
  <si>
    <t xml:space="preserve">Capítulo 9 do Volume 7</t>
  </si>
  <si>
    <t xml:space="preserve">Vol. 7, Cap. 9 é Comunicação Interna, com rituais de alinhamento</t>
  </si>
  <si>
    <t xml:space="preserve">síncrona** (documento de uma página, memorando de 6 páginas, *investor update* mensal e *postmortem* sem caça às bruxas). Para rituais de alinhamento interno em escala, consulte o [[IGNICAO-Vol-7-Produto-Engenharia-e-Operacoes#CAPÍTULO 9 — COMUNICAÇÃO INTERNA|Capítulo 9 do Volume 7]]; para imprensa e posicionamento público, o [[IGNICAO-Vol-6-Receita-e-Pessoas#CAPÍTULO 7 — MARCA CORPORATIVA, PR, COMUNICAÇÃO PÚBLICA E MARCA PESSOAL DO FUNDADOR|Capítulo 7 do Volume 6]].</t>
  </si>
  <si>
    <t xml:space="preserve">R0041</t>
  </si>
  <si>
    <t xml:space="preserve">Capítulo 7 do Volume 6</t>
  </si>
  <si>
    <t xml:space="preserve">Vol. 6, Cap. 7 trata de imprensa e posicionamento público</t>
  </si>
  <si>
    <t xml:space="preserve">CAO-Vol-7-Produto-Engenharia-e-Operacoes#CAPÍTULO 9 — COMUNICAÇÃO INTERNA|Capítulo 9 do Volume 7]]; para imprensa e posicionamento público, o [[IGNICAO-Vol-6-Receita-e-Pessoas#CAPÍTULO 7 — MARCA CORPORATIVA, PR, COMUNICAÇÃO PÚBLICA E MARCA PESSOAL DO FUNDADOR|Capítulo 7 do Volume 6]].</t>
  </si>
  <si>
    <t xml:space="preserve">R0042</t>
  </si>
  <si>
    <t xml:space="preserve">[#CAPÍTULO 7 — INFLUÊNCIA E PERSUASÃO SEM AUTORIDADE FORMAL|Capítulo 7]] tratou da negociação interpessoal sem hierarquia e o [[#CAPÍTULO 9 — APRESENTAÇÃO E FALA EM PÚBLICO|Capítulo 9]] cuidará da oratória executiva (formando o par falado deste texto), este **Capítulo 8** foca na **escrita de negócios como ferramenta de raciocínio e decisão assíncrona** (documento de uma página, memorando de 6 páginas, *investor update* mensal e *postmortem* sem caça às bruxas). Par</t>
  </si>
  <si>
    <t xml:space="preserve">R0043</t>
  </si>
  <si>
    <t xml:space="preserve">Capítulo 13</t>
  </si>
  <si>
    <t xml:space="preserve">Vol. 1, Cap. 13</t>
  </si>
  <si>
    <t xml:space="preserve">o Vol. 1 vai até o Cap. 12 e rede e indicação quente, antigo Cap. 13, estão no Cap. 12</t>
  </si>
  <si>
    <t xml:space="preserve">R0044</t>
  </si>
  <si>
    <t xml:space="preserve">Capítulo 9</t>
  </si>
  <si>
    <t xml:space="preserve">Vol. 1, Cap. 9</t>
  </si>
  <si>
    <t xml:space="preserve">autorreferência dentro do próprio Cap. 9</t>
  </si>
  <si>
    <t xml:space="preserve">&gt; [!abstract] Escopo deste Capítulo 9 na trilha de comunicação</t>
  </si>
  <si>
    <t xml:space="preserve">R0045</t>
  </si>
  <si>
    <t xml:space="preserve">Capítulo 9 do Volume 9</t>
  </si>
  <si>
    <t xml:space="preserve">Vol. 9, Cap. 9 cobre comunicação crítica e porta-vozes em crise</t>
  </si>
  <si>
    <t xml:space="preserve">nião geral (*all-hands*), apresentação para conselho e entrevistas públicas. Para porta-vozes em situações extremas ou incidentes graves, consulte o [[IGNICAO-Vol-9-Maturidade-e-Exit#CAPÍTULO 9 — GESTÃO DE CRISE, CONTINUIDADE OPERACIONAL E COMUNICAÇÃO CRÍTICA|Capítulo 9 do Volume 9]].</t>
  </si>
  <si>
    <t xml:space="preserve">R0046</t>
  </si>
  <si>
    <t xml:space="preserve"> de comunicação pessoal do fundador no Volume 1 (ao lado da [[#CAPÍTULO 7 — INFLUÊNCIA E PERSUASÃO SEM AUTORIDADE FORMAL|persuasão sem autoridade no Capítulo 7]] e da [[#CAPÍTULO 8 — COMUNICAÇÃO ESCRITA PARA NEGÓCIOS|escrita executiva no Capítulo 8]]), este **Capítulo 9** aborda a **apresentação oral ao vivo**: *pitch* para investidores, *demo* comercial, reunião geral (*all-hands*), apresentação para conselho e entrevistas públicas. Para porta-vozes em situações ex</t>
  </si>
  <si>
    <t xml:space="preserve">R0047</t>
  </si>
  <si>
    <t xml:space="preserve">Capítulo 11 do Vol. 9</t>
  </si>
  <si>
    <t xml:space="preserve">Vol. 9, Cap. 11</t>
  </si>
  <si>
    <t xml:space="preserve">CAPÍTULO 11 — RECUPERAÇÃO JUDICIAL E WIND-DOWN — QUANDO A STARTUP NÃO CONSEGUE CONTINUAR</t>
  </si>
  <si>
    <t xml:space="preserve">Vol. 9, Cap. 10</t>
  </si>
  <si>
    <t xml:space="preserve">dispensa coletiva e Tema 638 do STF estão no Cap. 10, Layoffs. O Cap. 11 é Recuperação Judicial</t>
  </si>
  <si>
    <t xml:space="preserve">"*); antes de qualquer anúncio de desligamento múltiplo no Brasil, alinhe o rito jurídico com seu advogado trabalhista, lembrando que dispensas coletivas exigem negociação prévia com o sindicato da categoria (STF, Tema 638, 2022; ver passo a passo completo no Capítulo 11 do Vol. 9). O time que fica entende linguagem direta como respeito. Linguagem corporativa suavizada é percebida como falta de coragem.</t>
  </si>
  <si>
    <t xml:space="preserve">R0048</t>
  </si>
  <si>
    <t xml:space="preserve">Capítulo 10</t>
  </si>
  <si>
    <t xml:space="preserve">Vol. 1, Cap. 10</t>
  </si>
  <si>
    <t xml:space="preserve">CAPÍTULO 10 — IA GENERATIVA E AGENTES COMO COPILOTO E ACELERADOR DO FUNDADOR (2026)</t>
  </si>
  <si>
    <t xml:space="preserve">autorreferência dentro do próprio Cap. 10</t>
  </si>
  <si>
    <t xml:space="preserve">&gt; - **Camada 2: IA como copiloto diário e mapa fase a fase** (integrada neste Capítulo 10). Unifica num só capítulo os fluxos práticos de rotina do fundador (síntese de entrevistas, revisão de documentos, prototipação e análise) e a tabela de consulta das 21 fases (uso, comando e revisão </t>
  </si>
  <si>
    <t xml:space="preserve">R0049</t>
  </si>
  <si>
    <t xml:space="preserve">Cap. 8 é Comunicação Escrita para Negócios</t>
  </si>
  <si>
    <t xml:space="preserve">&gt; **A regra da caneta e do copiloto (conciliando com o Capítulo 8):** documentos que formam o seu pensamento estratégico (a DII, o memorando de decisão e o rascunho honesto do update mensal) você escreve primeiro e usa a IA apenas como leitor crítico para apontar f</t>
  </si>
  <si>
    <t xml:space="preserve">R0050</t>
  </si>
  <si>
    <t xml:space="preserve">a banca de Henrique é contada na abertura do Cap. 9</t>
  </si>
  <si>
    <t xml:space="preserve"> anual recorrente, a subvenção estadual de R$ 300 mil financiou a engenharia com diluição zero e, na frente industrial, **Henrique** aplicou a mesma disciplina nos editais da Finep, FAPESP PIPE e BNDES (usando o barema que aprendera após o tropeço na banca do Capítulo 9) para bancar sua pesquisa aplicada sem entregar participação societária precoce.</t>
  </si>
  <si>
    <t xml:space="preserve">RP05</t>
  </si>
  <si>
    <t xml:space="preserve">Capítulos 13, 16 e 17 do Volume 5</t>
  </si>
  <si>
    <t xml:space="preserve">Vol. 5, Cap. 9 (Captação de equity)</t>
  </si>
  <si>
    <t xml:space="preserve">Remissão no plural, julgada depois. Na v5.0 o Cap. 13 era Captação de equity. Hoje é Venture Debt e RBF.</t>
  </si>
  <si>
    <t xml:space="preserve">A Fase 14 e os Capítulos 13, 16 e 17 do Volume 5 tratam em profundidade do planejamento da rodada de equity, dos contratos conversíveis e das fontes de capital não diluitivo; neste capítulo, o foco é como extrair valor real de programas de aceleração, incubação e fomento sem cair em armadilhas societárias. [[IGNICAO-Vol-5-Financas-e-Captacao#CAPÍTULO 9 — CAPTAÇÃO DE EQUITY: PLANEJAMENTO DE RODADA,</t>
  </si>
  <si>
    <t xml:space="preserve">RP06</t>
  </si>
  <si>
    <t xml:space="preserve">Vol. 5, Cap. 16</t>
  </si>
  <si>
    <t xml:space="preserve">não existe</t>
  </si>
  <si>
    <t xml:space="preserve">Vol. 5, Cap. 11 (Instrumentos de captação)</t>
  </si>
  <si>
    <t xml:space="preserve">Remissão no plural, julgada depois. O Vol. 5 tem 15 capítulos. Na v5.0 o Cap. 16 era Instrumentos de captação.</t>
  </si>
  <si>
    <t xml:space="preserve">RP07</t>
  </si>
  <si>
    <t xml:space="preserve">Vol. 5, Cap. 17</t>
  </si>
  <si>
    <t xml:space="preserve">Vol. 5, Cap. 12 (Financiamento não diluitivo)</t>
  </si>
  <si>
    <t xml:space="preserve">Remissão no plural, julgada depois. O Vol. 5 tem 15 capítulos. Na v5.0 o Cap. 17 era Financiamento não diluitivo.</t>
  </si>
  <si>
    <t xml:space="preserve">R0051</t>
  </si>
  <si>
    <t xml:space="preserve">Capítulo 17 do Vol. 5</t>
  </si>
  <si>
    <t xml:space="preserve">Vol. 5, Cap. 12</t>
  </si>
  <si>
    <t xml:space="preserve">fomento da Finep e do BNDES, antigo Cap. 17, agora está no Cap. 12, Financiamento Não-Diluitivo</t>
  </si>
  <si>
    <t xml:space="preserve">sos do FNDCT, como no Centelha e no Tecnova) e investimento direto em participação; já o BNDES oferece linhas de crédito para inovação e realiza o BNDES Garagem, que é um programa gratuito de aceleração sem tomada de equity e com premiação aos finalistas (ver Capítulo 17 do Vol. 5). Capital não diluitivo, prazos longos, cobre capital de giro, P&amp;D e expansão. A armadilha é a burocracia pesada, as exigências de garantias e as prestações de contas complexas. Não é dinheiro fácil.</t>
  </si>
  <si>
    <t xml:space="preserve">R0052</t>
  </si>
  <si>
    <t xml:space="preserve">Capítulo 16 do Vol. 5</t>
  </si>
  <si>
    <t xml:space="preserve">Vol. 5, Cap. 11</t>
  </si>
  <si>
    <t xml:space="preserve">valuation cap e instrumentos conversíveis, antigo Cap. 16, agora estão no Cap. 11</t>
  </si>
  <si>
    <t xml:space="preserve">o/investimento-anjo** nos moldes da LC 182/2021 (enquanto o *SAFE* padrão pós-dinheiro é típico de aceleradoras americanas como o YC): fuja de teto de avaliação (*valuation cap*) artificialmente baixo que tome mais de 10% da empresa por um cheque pequeno (ver Capítulo 16 do Vol. 5), equity direto cedo em valuation pequeno machuca em rodadas futuras. Há compatibilidade geográfica e temporal? Programa em SF por três meses é custoso em moradia e tempo sem o time brasileiro. Ponde</t>
  </si>
  <si>
    <t xml:space="preserve">R0053</t>
  </si>
  <si>
    <t xml:space="preserve">vesting e cliff de conselheiros, antigo Cap. 13, agora estão no Cap. 12, Rede, Mentores e Advisors</t>
  </si>
  <si>
    <t xml:space="preserve">o), cláusulas abusivas como direito de veto amplo sobre rodadas futuras, pressão para assinar em 48 horas, mentores que nunca operaram empresas reais ou cobrança de mensalidades elevadas além do *equity*. Fora conselheiros individuais com *vesting* e *cliff* (Capítulo 13), quem pede participação na sua empresa precisa entregar capital relevante ou acesso comercial que você não compraria de outra forma.</t>
  </si>
  <si>
    <t xml:space="preserve">R0054</t>
  </si>
  <si>
    <t xml:space="preserve">acordos de advisors com vesting de 0,1% a 0,5%, antigo Cap. 13, estão no Cap. 12</t>
  </si>
  <si>
    <t xml:space="preserve">&gt; 1. **A Regra de Ouro do Equity:** Fora os acordos formais de conselheiros estratégicos com *vesting* de 0,1% a 0,5% (que veremos no Capítulo 13), alguém está pedindo participação na sua empresa sem aportar dinheiro vivo no caixa ou exigindo mais de 7% a 10% por um cheque inferior a R$ 300 mil sem entregar distribuição comprovada? Se sim, rec</t>
  </si>
  <si>
    <t xml:space="preserve">R0055</t>
  </si>
  <si>
    <t xml:space="preserve">o e-mail frio curto está no Cap. 8, Comunicação Escrita</t>
  </si>
  <si>
    <t xml:space="preserve"> Com investidores e executivos disputados, a apresentação feita por alguém de confiança (*warm intro*) converte muito mais do que o contato sem referência; quando você ainda não tem conexão em comum no setor, aplique a abordagem fria curta de quatro frases do Capítulo 8 apoiada em um dado concreto de tração ou pesquisa.</t>
  </si>
  <si>
    <t xml:space="preserve">R0056</t>
  </si>
  <si>
    <t xml:space="preserve">Capítulo 16 do Vol. 6</t>
  </si>
  <si>
    <t xml:space="preserve">Vol. 6, Cap. 16</t>
  </si>
  <si>
    <t xml:space="preserve">Vol. 6, Cap. 12</t>
  </si>
  <si>
    <t xml:space="preserve">opção de quotas e phantom shares, antigo Cap. 16, agora estão no Cap. 12, Stock Options e ESOP</t>
  </si>
  <si>
    <t xml:space="preserve">*vesting*) de 24 a 48 meses com período inicial de teste (*cliff*) de 3 a 6 meses (lembrando que, em uma sociedade limitada brasileira, essa concessão exige contrato de opção de compra de quotas ou *phantom shares* redigido por advogado societário, conforme o Capítulo 16 do Vol. 6, prevendo que opções não adquiridas caducam sem custo caso a colaboração cesse), compromisso de duas a cinco horas por mês com disponibilidade razoável, valor esperado em conselhos regulares, warm in</t>
  </si>
  <si>
    <t xml:space="preserve">R0057</t>
  </si>
  <si>
    <t xml:space="preserve">Vol. 2, Cap. 1</t>
  </si>
  <si>
    <t xml:space="preserve">CAPÍTULO 1 — PSICOLOGIA DO CONSUMIDOR BRASILEIRO — COMPORTAMENTO, DECISÃO E CONVERSÃO</t>
  </si>
  <si>
    <t xml:space="preserve">subtítulo do Vol. 2 anuncia Capítulos 1 a 3, intervalo correto na v5.2</t>
  </si>
  <si>
    <t xml:space="preserve">subtitle: "Customer Discovery, Pesquisa de Campo, Concorrência e Cunha Estratégica (Fases 4 a 6 e Capítulos 1 a 3)"</t>
  </si>
  <si>
    <t xml:space="preserve">R0058</t>
  </si>
  <si>
    <t xml:space="preserve">título interno do Vol. 2 anuncia Capítulos 1 a 3, intervalo correto na v5.2</t>
  </si>
  <si>
    <t xml:space="preserve">**Customer Discovery, Pesquisa de Campo, Concorrência e Cunha Estratégica (Fases 4 a 6 e Capítulos 1 a 3)**</t>
  </si>
  <si>
    <t xml:space="preserve">R0059</t>
  </si>
  <si>
    <t xml:space="preserve">Capítulo 8 do Vol. 4</t>
  </si>
  <si>
    <t xml:space="preserve">Vol. 4, Cap. 8</t>
  </si>
  <si>
    <t xml:space="preserve">CAPÍTULO 8 — CUSTOMER SUCCESS (CS) E CUSTOMER EXPERIENCE (CX): DA JORNADA AO CHURN ZERO E </t>
  </si>
  <si>
    <t xml:space="preserve">Cap. 8 do Vol. 4 é Customer Success e Customer Experience</t>
  </si>
  <si>
    <t xml:space="preserve">&gt; O [[IGNICAO-Vol-4-Tracao-e-PMF#CAPÍTULO 8 — CUSTOMER SUCCESS (CS) E CUSTOMER EXPERIENCE (CX): DA JORNADA AO CHURN ZERO E NRR POSITIVO|Capítulo 8 do Vol. 4 (Customer Success e Customer Experience)]] mostra como esta jornada vira instrumento contínuo de retenção e expansão depois do lançamento.</t>
  </si>
  <si>
    <t xml:space="preserve">RP08</t>
  </si>
  <si>
    <t xml:space="preserve">Capítulos 10 e 11 do Volume 1</t>
  </si>
  <si>
    <t xml:space="preserve">Ferramentas pagas: Dovetail, Delve, Atlas.ti. Alternativas gratuitas: planilha com colunas Citação, Código, Categoria e Tema. Em fluxos apoiados por inteligência artificial (ver Capítulos 10 e 11 do Volume 1), você pode transcrever o áudio automaticamente e pedir a um modelo de linguagem uma primeira sugestão de agrupamento de códigos, desde que anonimize nomes, cargos e empresas antes do envio (L</t>
  </si>
  <si>
    <t xml:space="preserve">RP09</t>
  </si>
  <si>
    <t xml:space="preserve">Vol. 1, Cap. 11</t>
  </si>
  <si>
    <t xml:space="preserve">CAPÍTULO 11 — ACELERADORAS, PROGRAMAS E PARCEIROS INSTITUCIONAIS PARA STARTUP BRASILEIRA</t>
  </si>
  <si>
    <t xml:space="preserve">Só Vol. 1, Cap. 10</t>
  </si>
  <si>
    <t xml:space="preserve">Remissão no plural, julgada depois. O antigo Cap. 11 (IA como copiloto) foi fundido ao Cap. 10. Hoje o Cap. 11 é Aceleradoras.</t>
  </si>
  <si>
    <t xml:space="preserve">R0060</t>
  </si>
  <si>
    <t xml:space="preserve">fala de LGPD, que agora está no Cap. 9. O Cap. 10 é Regulatório de IA</t>
  </si>
  <si>
    <t xml:space="preserve">o e outro na clínica odontológica, perde de 4 a 5 minutos procurando histórico clínico (observação registrada mediante termo de consentimento prévio e sem fotografar ou copiar dados pessoais sensíveis de pacientes, em estrita conformidade com a LGPD, vista no Capítulo 10 do Vol. 8).</t>
  </si>
  <si>
    <t xml:space="preserve">R0061</t>
  </si>
  <si>
    <t xml:space="preserve">Pivot, antigo Cap. 16, agora é o Cap. 11 do Vol. 4</t>
  </si>
  <si>
    <t xml:space="preserve">a que funcionava em 2024 frequentemente exige ajustes em 2026 porque mudaram a triagem por agentes de IA no WhatsApp, os pagamentos recorrentes via Pix Automático e as regras fiscais da reforma tributária (IBS, CBS e *split payment*). Em momentos de pivô (ver Capítulo 16 do Volume 4), refaça o mapa da jornada antes de qualquer novo investimento operacional.</t>
  </si>
  <si>
    <t xml:space="preserve">R0062</t>
  </si>
  <si>
    <t xml:space="preserve">Vol. 2, Cap. 2</t>
  </si>
  <si>
    <t xml:space="preserve">Cap. 2 do Vol. 2 inclui Category Design no título</t>
  </si>
  <si>
    <t xml:space="preserve">&gt; [!tip] Capítulo 2: Category Design</t>
  </si>
  <si>
    <t xml:space="preserve">R0063</t>
  </si>
  <si>
    <t xml:space="preserve">Vol. 2, Cap. 3</t>
  </si>
  <si>
    <t xml:space="preserve">Category Design, antigo Cap. 3, foi fundido no Cap. 2. O Cap. 3 é Casos de Fracasso</t>
  </si>
  <si>
    <t xml:space="preserve">**Os três pilares alinhados de *Category Design* (apresentados em *Play Bigger* e retomados no Capítulo 3 deste volume):** definir o ponto de vista sobre o problema (*Point of View*), desenhar o triângulo produto-empresa-categoria e concentrar o lançamento num movimento coordenado (*Lightning Strike*):</t>
  </si>
  <si>
    <t xml:space="preserve">R0064</t>
  </si>
  <si>
    <t xml:space="preserve">R0065</t>
  </si>
  <si>
    <t xml:space="preserve">R0066</t>
  </si>
  <si>
    <t xml:space="preserve">Capítulo 6 do Volume 4</t>
  </si>
  <si>
    <t xml:space="preserve">Vol. 4, Cap. 6</t>
  </si>
  <si>
    <t xml:space="preserve">Vol. 4, Cap. 4</t>
  </si>
  <si>
    <t xml:space="preserve">posicionamento e category design estão no Cap. 4, Branding e Posicionamento. O Cap. 6 é Pricing</t>
  </si>
  <si>
    <t xml:space="preserve">*Play Bigger* (Al Ramadan, Dave Peterson, Christopher Lochhead e Kevin Maney, 2016; ver também o Capítulo 6 do Volume 4). *Obviously Awesome*, de April Dunford (2019). Podcasts: *Follow Your Different* (de Christopher Lochhead).</t>
  </si>
  <si>
    <t xml:space="preserve">R0067</t>
  </si>
  <si>
    <t xml:space="preserve">Capítulo 19 do Volume 9</t>
  </si>
  <si>
    <t xml:space="preserve">Vol. 9, Cap. 19</t>
  </si>
  <si>
    <t xml:space="preserve">Vol. 9, Cap. 19 é o catálogo de post-mortems brasileiros</t>
  </si>
  <si>
    <t xml:space="preserve">&gt; Este capítulo analisa os padrões transversais de fracasso ilustrados por casos brasileiros (os estudos de caso individuais em profundidade estão no Capítulo 19 do Volume 9). Para mergulho individual em cada caso (Easy Taxi, Peixe Urbano, Kekanto e outros), ver [[IGNICAO-Vol-9-Maturidade-e-Exit#CAPÍTULO 19 — POST-MORTEMS BRASILEIROS: CATÁLOGO DE CASOS EM PROFUNDIDADE|Ca</t>
  </si>
  <si>
    <t xml:space="preserve">R0068</t>
  </si>
  <si>
    <t xml:space="preserve">R0069</t>
  </si>
  <si>
    <t xml:space="preserve">subtítulo do Vol. 3 anuncia Capítulos 1 a 7, intervalo correto na v5.2</t>
  </si>
  <si>
    <t xml:space="preserve">subtitle: "Método Científico, Testes de Validação, Usabilidade, Plataformas e Bootstrapping (Fases 7 a 10 e Capítulos 1 a 7)"</t>
  </si>
  <si>
    <t xml:space="preserve">R0070</t>
  </si>
  <si>
    <t xml:space="preserve">título interno do Vol. 3 anuncia Capítulos 1 a 7, intervalo correto na v5.2</t>
  </si>
  <si>
    <t xml:space="preserve">**Método Científico, Testes de Validação, Usabilidade, Plataformas e Bootstrapping (Fases 7 a 10 e Capítulos 1 a 7)**</t>
  </si>
  <si>
    <t xml:space="preserve">R0071</t>
  </si>
  <si>
    <t xml:space="preserve">Cap. 1 do Vol. 3 é Abordagem Científica vs Lean Startup</t>
  </si>
  <si>
    <t xml:space="preserve">&gt; [!note] Aprofundamento no Capítulo 1: Método Científico vs. Lean Startup</t>
  </si>
  <si>
    <t xml:space="preserve">R0072</t>
  </si>
  <si>
    <t xml:space="preserve">R0073</t>
  </si>
  <si>
    <t xml:space="preserve">CAPÍTULO 2 — MATURIDADE (TRL/CRL), DECISÃO POR GATES E FECHAMENTO DE FASE (COMMITTED NEXT </t>
  </si>
  <si>
    <t xml:space="preserve">Cap. 2 do Vol. 3 inclui TRL e CRL no título</t>
  </si>
  <si>
    <t xml:space="preserve">&gt; [!note] Capítulo 2: TRL e CRL</t>
  </si>
  <si>
    <t xml:space="preserve">R0074</t>
  </si>
  <si>
    <t xml:space="preserve">Capítulo 1 do Vol. 2</t>
  </si>
  <si>
    <t xml:space="preserve">Cap. 1 do Vol. 2 é Psicologia do Consumidor Brasileiro</t>
  </si>
  <si>
    <t xml:space="preserve">erar antes de escrever código). Para calibrar quando o experimento rápido precisa ser combinado ao rigor científico, à maturidade tecnológica (TRL/CRL) ou aos vieses de decisão, consulte os Capítulos 1 e 2 deste volume e o [[IGNICAO-Vol-2-Descoberta-e-Mercado|Capítulo 1 do Vol. 2 (Psicologia do Consumidor Brasileiro)]].</t>
  </si>
  <si>
    <t xml:space="preserve">R0075</t>
  </si>
  <si>
    <t xml:space="preserve">Cap. 1 do Vol. 3 cobre o rigor científico citado na frase</t>
  </si>
  <si>
    <t xml:space="preserve">o (prototipar em até um dia, testar com cinco usuários por rodada e iterar antes de escrever código). Para calibrar quando o experimento rápido precisa ser combinado ao rigor científico, à maturidade tecnológica (TRL/CRL) ou aos vieses de decisão, consulte os Capítulos 1 e 2 deste volume e o [[IGNICAO-Vol-2-Descoberta-e-Mercado|Capítulo 1 do Vol. 2 (Psicologia do Consumidor Brasileiro)]].</t>
  </si>
  <si>
    <t xml:space="preserve">RP10</t>
  </si>
  <si>
    <t xml:space="preserve">Capítulos 1 e 2 deste volume</t>
  </si>
  <si>
    <t xml:space="preserve">&gt; Esta fase aplica o ciclo empírico enxuto (prototipar em até um dia, testar com cinco usuários por rodada e iterar antes de escrever código). Para calibrar quando o experimento rápido precisa ser combinado ao rigor científico, à maturidade tecnológica (TRL/CRL) ou aos vieses de decisão, consulte os Capítulos 1 e 2 deste volume e o [[IGNICAO-Vol-2-Descoberta-e-Mercado|Capítulo 1 do Vol. 2 (Psicolo</t>
  </si>
  <si>
    <t xml:space="preserve">R0076</t>
  </si>
  <si>
    <t xml:space="preserve">Volume 2 (Cap. 1</t>
  </si>
  <si>
    <t xml:space="preserve">&gt; [!note] Aprofundamento no Volume 2 (Cap. 1): Psicologia do Consumidor Brasileiro</t>
  </si>
  <si>
    <t xml:space="preserve">R0077</t>
  </si>
  <si>
    <t xml:space="preserve">Capítulo 4 do Volume 7</t>
  </si>
  <si>
    <t xml:space="preserve">Vol. 7, Cap. 4</t>
  </si>
  <si>
    <t xml:space="preserve">CAPÍTULO 4 — ENGINEERING MANAGEMENT, DEVELOPER EXPERIENCE E GESTÃO DE DÍVIDA TÉCNICA</t>
  </si>
  <si>
    <t xml:space="preserve">Vol. 7, Cap. 1</t>
  </si>
  <si>
    <t xml:space="preserve">descoberta contínua, OST e Dual-Track estão no Cap. 1 (e na Fase 17). O Cap. 4 é Engineering Management</t>
  </si>
  <si>
    <t xml:space="preserve">ty Cagan e Jeff Patton) e histórias de usuário com critérios de aceite verificáveis (padrão INVEST, de Bill Wake, 2003). Para fundadores em estágio inicial, essas rotinas ficam para quando o time passar de cinco a sete pessoas e são detalhadas na Fase 17 e no Capítulo 4 do Volume 7.</t>
  </si>
  <si>
    <t xml:space="preserve">R0078</t>
  </si>
  <si>
    <t xml:space="preserve">Cap. 1 é Abordagem Científica vs Lean Startup</t>
  </si>
  <si>
    <t xml:space="preserve">&gt; **Roteiro rápido de leitura deste volume para decisões imediatas:** Capítulo 1 (Abordagem Científica vs Lean Startup) → Capítulo 2 (Scorecard de Gates H/E) → Capítulo 4 (Fechamento de Fase e *Committed Next Move*) → Capítulo 5 (Cunha e Escala no modelo Antler).</t>
  </si>
  <si>
    <t xml:space="preserve">R0079</t>
  </si>
  <si>
    <t xml:space="preserve">os gates de decisão estão no Cap. 2</t>
  </si>
  <si>
    <t xml:space="preserve">R0080</t>
  </si>
  <si>
    <t xml:space="preserve">Capítulo 4</t>
  </si>
  <si>
    <t xml:space="preserve">Vol. 3, Cap. 4</t>
  </si>
  <si>
    <t xml:space="preserve">CAPÍTULO 4 — MARKETPLACES, PLATAFORMAS E EFEITOS DE REDE: LIQUIDEZ, OVO-E-GALINHA E RISCO </t>
  </si>
  <si>
    <t xml:space="preserve">fechamento de fase e Committed Next Move foram fundidos no Cap. 2. O Cap. 4 é Marketplaces</t>
  </si>
  <si>
    <t xml:space="preserve">R0081</t>
  </si>
  <si>
    <t xml:space="preserve">Vol. 3, Cap. 5</t>
  </si>
  <si>
    <t xml:space="preserve">CAPÍTULO 5 — B2B2C: QUANDO SUA EMPRESA VENDE PARA OUTRA EMPRESA QUE VENDE PARA CONSUMIDOR</t>
  </si>
  <si>
    <t xml:space="preserve">o modelo Antler, antigo Cap. 5, agora é o Cap. 3. O Cap. 5 é B2B2C</t>
  </si>
  <si>
    <t xml:space="preserve">R0082</t>
  </si>
  <si>
    <t xml:space="preserve">R0083</t>
  </si>
  <si>
    <t xml:space="preserve">R0084</t>
  </si>
  <si>
    <t xml:space="preserve">Marketplaces, Plataformas e Efeitos de Rede é o Cap. 4. O corpo do quadro só cita o Cap. 1</t>
  </si>
  <si>
    <t xml:space="preserve">R0085</t>
  </si>
  <si>
    <t xml:space="preserve">R0086</t>
  </si>
  <si>
    <t xml:space="preserve">Vol. 3, Cap. 6</t>
  </si>
  <si>
    <t xml:space="preserve">take rate é tratado no próprio Cap. 4, que absorveu o antigo Cap. 6 de marketplaces. O Cap. 6 é Open Source</t>
  </si>
  <si>
    <t xml:space="preserve">**Referências de taxa de captura (*take rate*) por vertical (estimativas de mercado até outubro de 2026, detalhadas no Capítulo 6):** mobilidade urbana (Uber, 99) opera entre 20% e 30%; entrega de refeições (iFood, do plano básico ao plano com logística, e Rappi) varia de 12% a 27%; varejo horizontal (Mercado Livre) cobra de 11</t>
  </si>
  <si>
    <t xml:space="preserve">R0087</t>
  </si>
  <si>
    <t xml:space="preserve">autorreferência dentro do próprio Cap. 4</t>
  </si>
  <si>
    <t xml:space="preserve">R0088</t>
  </si>
  <si>
    <t xml:space="preserve">autorreferência dentro do próprio Cap. 5</t>
  </si>
  <si>
    <t xml:space="preserve">R0089</t>
  </si>
  <si>
    <t xml:space="preserve">os 14 meses de MVP vinham do antigo Cap. 4, fundido no Cap. 2, mas a história foi cortada. A frase pede revisão</t>
  </si>
  <si>
    <t xml:space="preserve">Três meses após abrirem no GitHub o repositório *Core* do conector de extratos e conciliação (nascido das dores técnicas que enfrentaram após os quatorze meses de construção do MVP relatados no Capítulo 4), o projeto alcançou 3.200 estrelas de desenvolvedores; seis meses depois, após passarem pela auditoria de segurança da informação, fecharam os primeiros contratos anuais de R$ 180 mil da versão corp</t>
  </si>
  <si>
    <t xml:space="preserve">R0090</t>
  </si>
  <si>
    <t xml:space="preserve">autorreferência dentro do próprio Cap. 6</t>
  </si>
  <si>
    <t xml:space="preserve">R0091</t>
  </si>
  <si>
    <t xml:space="preserve">Capítulo 2 do Vol. 5</t>
  </si>
  <si>
    <t xml:space="preserve">Vol. 5, Cap. 2</t>
  </si>
  <si>
    <t xml:space="preserve">CAPÍTULO 2 — CONTABILIDADE, REGIMES FISCAIS E TRIBUTÁRIO ESTRATÉGICO (REFORMA IBS/CBS E IN</t>
  </si>
  <si>
    <t xml:space="preserve">Lei 15.270/2025 e tributação de dividendos estão no Cap. 2 do Vol. 5</t>
  </si>
  <si>
    <t xml:space="preserve">s por ano de lucro distribuível** aos fundadores (sujeitos, desde janeiro de 2026 pela Lei 15.270/2025, à retenção de 10% na fonte para dividendos acima de R$ 50 mil mensais por empresa e ao imposto mínimo anual de até 10% para rendas acima de R$ 600 mil; ver Capítulo 2 do Vol. 5), com altíssimo *lock-in* e sem depender de Venture Capital.</t>
  </si>
  <si>
    <t xml:space="preserve">R0092</t>
  </si>
  <si>
    <t xml:space="preserve">Vol. 3, Cap. 7</t>
  </si>
  <si>
    <t xml:space="preserve">CAPÍTULO 7 — BOOTSTRAPPING, SERVIÇOS PRODUTIZADOS (PRODUCTIZED SERVICES) E A TRANSIÇÃO SER</t>
  </si>
  <si>
    <t xml:space="preserve">R0093</t>
  </si>
  <si>
    <t xml:space="preserve">Vol. 4, Cap. 1</t>
  </si>
  <si>
    <t xml:space="preserve">CAPÍTULO 1 — GTM PLAYBOOK E ARQUITETURA DE CANAIS: DA PRIMEIRA VENDA AO PRIMEIRO MILHÃO DE</t>
  </si>
  <si>
    <t xml:space="preserve">subtítulo do Vol. 4 anuncia Capítulos 1 a 11, intervalo correto na v5.2</t>
  </si>
  <si>
    <t xml:space="preserve">subtitle: "Do MVP em Produção ao PMF, Canais, Vendas e Pricing (Fases 11 a 13 e Capítulos 1 a 11)"</t>
  </si>
  <si>
    <t xml:space="preserve">R0094</t>
  </si>
  <si>
    <t xml:space="preserve">título interno do Vol. 4 anuncia Capítulos 1 a 11, intervalo correto na v5.2</t>
  </si>
  <si>
    <t xml:space="preserve">**Do MVP em Produção ao PMF, Canais, Vendas e Pricing (Fases 11 a 13 e Capítulos 1 a 11)**</t>
  </si>
  <si>
    <t xml:space="preserve">R0095</t>
  </si>
  <si>
    <t xml:space="preserve">Vol. 4, Cap. 7</t>
  </si>
  <si>
    <t xml:space="preserve">o roteiro de lançamento T-90 a T+30 está no Cap. 4, que absorveu Product Marketing. O Cap. 7 é Negociação</t>
  </si>
  <si>
    <t xml:space="preserve">á autorizado a operar em beta fechado: sem festa de lançamento, sem assessoria de imprensa e sem post emocionado no LinkedIn no dia do deploy (reserve o roteiro de lançamento público de 60 a 90 dias para quando a retenção já estiver validada, na Fase 13 ou no Capítulo 7). Lance em silêncio para dez clientes reais, conserte o que quebrar em 48 horas e deixe o resultado falar.</t>
  </si>
  <si>
    <t xml:space="preserve">R0096</t>
  </si>
  <si>
    <t xml:space="preserve">Cap. 6 do Vol. 4 inclui Subscription Economy no título</t>
  </si>
  <si>
    <t xml:space="preserve">&gt; [!tip] Capítulo 6: Subscription Economy</t>
  </si>
  <si>
    <t xml:space="preserve">R0097</t>
  </si>
  <si>
    <t xml:space="preserve">mútuo conversível, antigo Cap. 16, agora está no Cap. 11, Instrumentos de Captação</t>
  </si>
  <si>
    <t xml:space="preserve">| Detentor (sócio ou investidor) | Classe de quota/ação (em LTDA são quotas; ações preferenciais exigem S.A. ou conversão de mútuo conversível, ver Vol. 5, Cap. 16) | Número de quotas/ações | Percentual antes desta rodada | Número de quotas/ações após | Percentual após |</t>
  </si>
  <si>
    <t xml:space="preserve">R0098</t>
  </si>
  <si>
    <t xml:space="preserve">Cap. 8 do Vol. 4 cobre Customer Experience</t>
  </si>
  <si>
    <t xml:space="preserve">&gt; [!tip] Capítulo 8: Customer Experience</t>
  </si>
  <si>
    <t xml:space="preserve">R0099</t>
  </si>
  <si>
    <t xml:space="preserve">Cap. 8 do Vol. 4 cobre Customer Success</t>
  </si>
  <si>
    <t xml:space="preserve">&gt; [!tip] Capítulo 8: Customer Success</t>
  </si>
  <si>
    <t xml:space="preserve">R0100</t>
  </si>
  <si>
    <t xml:space="preserve">Vol. 4, Cap. 3</t>
  </si>
  <si>
    <t xml:space="preserve">Vol. 4, Cap. 2</t>
  </si>
  <si>
    <t xml:space="preserve">o flywheel de conteúdo leva a Content Marketing, hoje Cap. 2. Os Caps. 6 e 7 da mesma frase viraram o Cap. 4</t>
  </si>
  <si>
    <t xml:space="preserve">mbinam métodos diretos de medição e priorização de PMF (North Star Metric, HEART, RICE/ICE e Continuous Discovery, além do modelo Kano aplicado à retenção) com ferramentas complementares de posicionamento, narrativa e pesquisa que preparam a transição para os Capítulos 3, 6 e 7.</t>
  </si>
  <si>
    <t xml:space="preserve">R0101</t>
  </si>
  <si>
    <t xml:space="preserve">GEO e SEO estão no Cap. 2, Crescimento Orgânico. O Cap. 3 é Marketing de Performance</t>
  </si>
  <si>
    <t xml:space="preserve">rca de 80% entre 2024 e 2025 (para 2 a 3 milhões de visitas mensais, segundo Ahrefs e Semrush) após atualizações do Google contra conteúdo genérico e o avanço de respostas diretas por IA, servindo de alerta sobre a dependência de SEO topo de funil (ver GEO no Capítulo 3 deste volume). Mini-universidade de marketing (HubSpot Academy) com milhões de certificados.</t>
  </si>
  <si>
    <t xml:space="preserve">R0102</t>
  </si>
  <si>
    <t xml:space="preserve">Cap. 4 do Vol. 4 é Branding, Posicionamento e Product Marketing</t>
  </si>
  <si>
    <t xml:space="preserve">&gt; Este capítulo é a referência central de go-to-market do livro. Conecta-se ao [[#CAPÍTULO 4 — BRANDING, POSICIONAMENTO DE MARCA E PRODUCT MARKETING (PMM)|Capítulo 4: Product Marketing]] (Mensagem operacional), ao Capítulo 4: Branding e Posicionamento (Posicionamento estratégico, pré-requisito de Mensagem), ao [[#CAPÍTULO 9 — DADOS, ANALYTICS E EXPERIMENTAÇÃO|Capítulo 9: Dados e Analytics]], ao [[#CAPÍTULO 5 — SALES: MOT</t>
  </si>
  <si>
    <t xml:space="preserve">R0103</t>
  </si>
  <si>
    <t xml:space="preserve">R0104</t>
  </si>
  <si>
    <t xml:space="preserve">CAPÍTULO 2 — CRESCIMENTO ORGÂNICO COMPOSTO: CONTENT MARKETING, SEO E COMMUNITY BUILDING</t>
  </si>
  <si>
    <t xml:space="preserve">R0105</t>
  </si>
  <si>
    <t xml:space="preserve">R0106</t>
  </si>
  <si>
    <t xml:space="preserve">comunidade está no Cap. 2. Mas o quadro compara Branding e Product Marketing, ambos no Cap. 4, e o título pede revisão</t>
  </si>
  <si>
    <t xml:space="preserve">R0107</t>
  </si>
  <si>
    <t xml:space="preserve">Product Marketing está no próprio Cap. 4</t>
  </si>
  <si>
    <t xml:space="preserve">&gt; Branding e Posicionamento (este capítulo) é a disciplina **estratégica** de Marca e Posicionamento Competitivo, em ciclos longos (anos), com VRIO, Crossing the Chasm, JTBD, identidade verbal e visual e brand equity. Product Marketing (Capítulo 4 (Branding, Posicionamento de Marca e Product Marketing (PMM))) é a disciplina **operacional** de Mensagem e Lançamento, em ciclos curtos (semanas, sprints, releases), com metodologia April Dunford, w</t>
  </si>
  <si>
    <t xml:space="preserve">R0108</t>
  </si>
  <si>
    <t xml:space="preserve">Product Marketing, antigo Cap. 7, foi fundido neste Cap. 4. O Cap. 7 é Negociação</t>
  </si>
  <si>
    <t xml:space="preserve">nding, Posicionamento de Marca e Product Marketing (PMM))) é a disciplina **operacional** de Mensagem e Lançamento, em ciclos curtos (semanas, sprints, releases), com metodologia April Dunford, win/loss interviews, messaging architecture e sales enablement. O Capítulo 7 (Product Marketing) parte deste Capítulo 6: quando a mensagem tática de um lançamento divergir do posicionamento estratégico da empresa, o posicionamento prevalece.</t>
  </si>
  <si>
    <t xml:space="preserve">R0109</t>
  </si>
  <si>
    <t xml:space="preserve">'deste Capítulo 6' é Branding, antigo Cap. 6, hoje Cap. 4. O Cap. 6 é Pricing</t>
  </si>
  <si>
    <t xml:space="preserve">rketing (PMM))) é a disciplina **operacional** de Mensagem e Lançamento, em ciclos curtos (semanas, sprints, releases), com metodologia April Dunford, win/loss interviews, messaging architecture e sales enablement. O Capítulo 7 (Product Marketing) parte deste Capítulo 6: quando a mensagem tática de um lançamento divergir do posicionamento estratégico da empresa, o posicionamento prevalece.</t>
  </si>
  <si>
    <t xml:space="preserve">R0110</t>
  </si>
  <si>
    <t xml:space="preserve">R0111</t>
  </si>
  <si>
    <t xml:space="preserve">vendedor PJ com subordinação e vínculo da CLT é Direito do Trabalho, hoje Cap. 6. O Cap. 7 é Consumidor</t>
  </si>
  <si>
    <t xml:space="preserve">e trinta a cinquenta por cento. Atenção jurídica na contratação de vendedores como PJ: exigir horário fixo, subordinação direta e rotina controlada configura vínculo empregatício (art. 3º da CLT, tema sob escrutínio da Justiça do Trabalho e do STF; consulte o Capítulo 7 do Vol. 8 antes de estruturar contratos comerciais).</t>
  </si>
  <si>
    <t xml:space="preserve">R0112</t>
  </si>
  <si>
    <t xml:space="preserve">Capítulo 2 do Vol. 6</t>
  </si>
  <si>
    <t xml:space="preserve">Vol. 6, Cap. 2</t>
  </si>
  <si>
    <t xml:space="preserve">CAPÍTULO 2 — VENDAS COMPLEXAS ENTERPRISE: CICLO LONGO, ALTO VALOR, MÚLTIPLOS DECISORES</t>
  </si>
  <si>
    <t xml:space="preserve">Cap. 2 do Vol. 6 trata de vendas enterprise e do comp plan com aceleradores de cota</t>
  </si>
  <si>
    <t xml:space="preserve">&gt; Este capítulo cobre o comissionamento na venda B2B clássica, SMB e PLG. Já o Capítulo 2 do Vol. 6 aprofunda o contexto enterprise específico, onde acelerador de cota, payout em múltiplos cliffs e adjustments por strategic deal são comuns. Ambos os capítulos se aplicam. EB substitui CP quando o ve</t>
  </si>
  <si>
    <t xml:space="preserve">R0113</t>
  </si>
  <si>
    <t xml:space="preserve">Capítulo 1 do Vol. 8</t>
  </si>
  <si>
    <t xml:space="preserve">Vol. 8, Cap. 1</t>
  </si>
  <si>
    <t xml:space="preserve">o CPSI está no Cap. 1 do Vol. 8, Marco Legal das Startups</t>
  </si>
  <si>
    <t xml:space="preserve"> até 12 meses (prorrogável por mais 12), teto legal de R$ 1,6 milhão por contrato (atualizável) e permite firmar contrato posterior de fornecimento sem nova licitação por até 24 meses (prorrogáveis por mais 24) com teto de até cinco vezes o valor do CPSI (ver Capítulo 1 do Vol. 8).</t>
  </si>
  <si>
    <t xml:space="preserve">R0114</t>
  </si>
  <si>
    <t xml:space="preserve">R0115</t>
  </si>
  <si>
    <t xml:space="preserve">Capítulo 5 do Vol. 8</t>
  </si>
  <si>
    <t xml:space="preserve">Vol. 8, Cap. 5</t>
  </si>
  <si>
    <t xml:space="preserve">CAPÍTULO 5 — ARQUITETURA CONTRATUAL PARA STARTUPS: OPERAÇÃO E CONTRATOS EM PROFUNDIDADE PO</t>
  </si>
  <si>
    <t xml:space="preserve">reajuste e renovação contratual estão no Cap. 5 do Vol. 8, Arquitetura Contratual</t>
  </si>
  <si>
    <t xml:space="preserve"> contrato com índice oficial (IPCA ou IGP-M) e periodicidade mínima de doze meses (Lei 10.192/2001). Ganho real acima da inflação (1 a 3 pontos percentuais adicionais ou mudança de faixa) negocia-se na janela de renovação com aviso prévio de 60 a 90 dias (ver Capítulo 5 do Vol. 8).</t>
  </si>
  <si>
    <t xml:space="preserve">R0116</t>
  </si>
  <si>
    <t xml:space="preserve">Capítulo 15</t>
  </si>
  <si>
    <t xml:space="preserve">Vol. 4, Cap. 15</t>
  </si>
  <si>
    <t xml:space="preserve">Vol. 4, Cap. 10</t>
  </si>
  <si>
    <t xml:space="preserve">margem de produto AI-native, antigo Cap. 15, agora está no Cap. 10</t>
  </si>
  <si>
    <t xml:space="preserve"> tarefa (dados da Epoch AI), mas o consumo total de tokens por tarefa sobe com fluxos agênticos e modelos de raciocínio (*reasoning*), comprimindo a margem bruta de produtos AI-native (frequentemente entre 40% e 60%, abaixo dos 75% a 85% do SaaS clássico; ver Capítulo 15 deste volume). Por isso, o mercado combina assinatura base com franquia de créditos, limites de uso (*rate limits*) ou cobrança por resultado entregue. Mas o cliente sente abuso, quando compara com a</t>
  </si>
  <si>
    <t xml:space="preserve">R0117</t>
  </si>
  <si>
    <t xml:space="preserve">Vol. 4, Cap. 9</t>
  </si>
  <si>
    <t xml:space="preserve">NRR é detalhado no início deste Cap. 6, que absorveu o antigo Cap. 9 de Pricing. O Cap. 9 atual só traz a fórmula</t>
  </si>
  <si>
    <t xml:space="preserve">**NRR (Net Revenue Retention, já detalhado no Capítulo 9 e aplicado aqui à leitura de safras).** ((MRR da mesma safra de clientes 12 meses depois, somando expansões e descontando contrações e cancelamentos) ÷ (MRR original da safra)) × 100. NRR considera e</t>
  </si>
  <si>
    <t xml:space="preserve">R0118</t>
  </si>
  <si>
    <t xml:space="preserve">Capítulo 8 do Vol. 8</t>
  </si>
  <si>
    <t xml:space="preserve">Vol. 8, Cap. 8</t>
  </si>
  <si>
    <t xml:space="preserve">CDC e dark pattern no cancelamento estão no Cap. 7. O Cap. 8 é Contencioso</t>
  </si>
  <si>
    <t xml:space="preserve">so de cancelamento intencionalmente calibrado. Separe B2B de B2C: em B2B, o cancelamento segue o aviso prévio contratual e passa por conversa de retenção com CS; já em B2C, dificultar o cancelamento (*dark pattern*) viola o Código de Defesa do Consumidor (ver Capítulo 8 do Vol. 8) e, para setores regulados e serviços financeiros digitais, o Decreto do SAC (Decreto 11.034/2022, substituído pelo Decreto 13.135/2026 a partir de novembro de 2026) exige cancelamento imediato pelo </t>
  </si>
  <si>
    <t xml:space="preserve">R0119</t>
  </si>
  <si>
    <t xml:space="preserve">reforma tributária com IBS e CBS está no Cap. 2 do Vol. 5</t>
  </si>
  <si>
    <t xml:space="preserve">ributária (EC 132/2023 e LC 214/2025, com alíquotas-teste de CBS a 0,9% e IBS a 0,1% em 2026, entrada plena da CBS em 2027, transição gradual entre 2029 e 2032 e extinção do tributo municipal em 2033, exigindo cláusula de repasse em contratos plurianuais; ver Capítulo 2 do Vol. 5). ISS no município do prestador (ou tomador, dependendo de Convenção). Já PIS e COFINS (vigentes até a virada para o novo tributo federal sobre consumo) entram de forma unificada na guia do DAS para </t>
  </si>
  <si>
    <t xml:space="preserve">R0120</t>
  </si>
  <si>
    <t xml:space="preserve">R0121</t>
  </si>
  <si>
    <t xml:space="preserve">Capítulo 6 do Vol. 8</t>
  </si>
  <si>
    <t xml:space="preserve">limitação de responsabilidade e supercap são cláusulas contratuais do Cap. 5. O Cap. 6 é Direito do Trabalho</t>
  </si>
  <si>
    <t xml:space="preserve">ão afasta responsabilidade por dolo, culpa grave ou sanções administrativas da LGPD, e que grandes corporações costumam negociar um subteto maior (*supercap*) para vazamento de dados e violação de propriedade intelectual (consulte sempre seu advogado e veja o Capítulo 6 do Vol. 8). SLA agressivo com penalidade financeira: negocie os termos de medição e os créditos. Evite penalidade de saída automática. Exclusividade: evite exclusividade completa. Se insistirem, estruture como</t>
  </si>
  <si>
    <t xml:space="preserve">R0122</t>
  </si>
  <si>
    <t xml:space="preserve">Capítulo 12 do Vol. 8</t>
  </si>
  <si>
    <t xml:space="preserve">Vol. 8, Cap. 12</t>
  </si>
  <si>
    <t xml:space="preserve">Vol. 8, Cap. 11</t>
  </si>
  <si>
    <t xml:space="preserve">a Lei Anticorrupção está no Cap. 11, Compliance e Anticorrupção. O Cap. 12 é Fraude Interna</t>
  </si>
  <si>
    <t xml:space="preserve">contratos com o poder público ou estatais, qualquer pedido deve ocorrer exclusivamente pelos canais formais (pedidos de esclarecimento, impugnação ou requerimento administrativo documentado), sob rigorosa observância da Lei Anticorrupção (Lei 12.846/2013; ver Capítulo 12 do Vol. 8). Explorar essa flexibilidade quando trabalhada com transparência não é manipulação: é adaptação ao contexto.</t>
  </si>
  <si>
    <t xml:space="preserve">R0123</t>
  </si>
  <si>
    <t xml:space="preserve">Capítulo 12 do Volume 8</t>
  </si>
  <si>
    <t xml:space="preserve"> ritos administrativos estritos: atue exclusivamente pelos canais formais do processo licitatório (pedidos de esclarecimento, impugnações ao edital e audiências públicas documentadas), observando a Lei Anticorrupção (Lei 12.846/2013) e as regras detalhadas no Capítulo 12 do Volume 8.</t>
  </si>
  <si>
    <t xml:space="preserve">R0124</t>
  </si>
  <si>
    <t xml:space="preserve">R0125</t>
  </si>
  <si>
    <t xml:space="preserve">Cap. 7</t>
  </si>
  <si>
    <t xml:space="preserve">o método Ackerman está no próprio Cap. 7, Negociação</t>
  </si>
  <si>
    <t xml:space="preserve">R0126</t>
  </si>
  <si>
    <t xml:space="preserve">BATNA e ZOPA estão no próprio Cap. 7, Negociação</t>
  </si>
  <si>
    <t xml:space="preserve">William Ury, coautor de *Getting to Yes* (Framework: Harvard Negotiation / BATNA &amp; ZOPA (Roger Fisher &amp; William Ury, 1981) (Cap. 7)), publicou *Getting Past No* em 1991 como sequência focada em **negociações difíceis**: onde outro lado é hostil, não cooperativo, ou irracional. Baseado em experiência mediando conflitos internacio</t>
  </si>
  <si>
    <t xml:space="preserve">R0127</t>
  </si>
  <si>
    <t xml:space="preserve">Vol. 4, Cap. 12</t>
  </si>
  <si>
    <t xml:space="preserve">as metas de CS, antigo Cap. 12, estão neste Cap. 8, mas lá a meta de CSAT é 4,5, não 4,2</t>
  </si>
  <si>
    <t xml:space="preserve">O **CSAT** (*Customer Satisfaction Score*) avalia uma interação específica (como um chamado de suporte ou a conclusão da implantação) em escala de 1 a 5, podendo ser acompanhado tanto pela nota média (meta ≥ 4,2, conforme a tabela do Capítulo 12) quanto pelo percentual de notas 4 e 5 no total de respostas (abaixo de 75% exige correção imediata; acima de 90% indica excelência).</t>
  </si>
  <si>
    <t xml:space="preserve">R0128</t>
  </si>
  <si>
    <t xml:space="preserve">R0129</t>
  </si>
  <si>
    <t xml:space="preserve">R0130</t>
  </si>
  <si>
    <t xml:space="preserve">Volume 1, Capítulo 10</t>
  </si>
  <si>
    <t xml:space="preserve">Vol. 1, Cap. 10 é IA como copiloto e acelerador do fundador</t>
  </si>
  <si>
    <t xml:space="preserve">&gt; - **Frente 1: IA como copiloto e acelerador pessoal do fundador** ([[IGNICAO-Vol-1-Ideacao#CAPÍTULO 10 — IA GENERATIVA E AGENTES COMO COPILOTO E ACELERADOR DO FUNDADOR (2026)|Volume 1, Capítulo 10]]): produtividade individual dos fundadores em pesquisa, síntese, modelagem e prototipagem;</t>
  </si>
  <si>
    <t xml:space="preserve">R0131</t>
  </si>
  <si>
    <t xml:space="preserve">Volume 7, Capítulo 6</t>
  </si>
  <si>
    <t xml:space="preserve">Vol. 7, Cap. 6</t>
  </si>
  <si>
    <t xml:space="preserve">Vol. 7, Cap. 6 é AI Ops e Automação Inteligente</t>
  </si>
  <si>
    <t xml:space="preserve">&gt; - **Frente 3: AI Ops e automação interna da operação** ([[IGNICAO-Vol-7-Produto-Engenharia-e-Operacoes#CAPÍTULO 6 — AI OPS E AUTOMAÇÃO INTELIGENTE|Volume 7, Capítulo 6]]): agentes e fluxos internos para triagem de suporte, resumo de chamadas comerciais e eficiência de *backoffice*.</t>
  </si>
  <si>
    <t xml:space="preserve">R0132</t>
  </si>
  <si>
    <t xml:space="preserve">Capítulo 11 do Vol. 8</t>
  </si>
  <si>
    <t xml:space="preserve">Marco Legal da IA e PL 2338/2023 estão no Cap. 10, Regulatório de IA. O Cap. 11 é Anticorrupção</t>
  </si>
  <si>
    <t xml:space="preserve">bre o tratamento de dados pessoais por sistemas de IA, nas figuras de controlador e operador da LGPD, além do Marco Legal da IA, PL 2338/2023, aprovado pelo Senado em dezembro de 2024 e aguardando parecer na comissão especial da Câmara em outubro de 2026; ver Capítulo 11 do Vol. 8).</t>
  </si>
  <si>
    <t xml:space="preserve">R0133</t>
  </si>
  <si>
    <t xml:space="preserve">R0134</t>
  </si>
  <si>
    <t xml:space="preserve">Capítulo 11</t>
  </si>
  <si>
    <t xml:space="preserve">autorreferência dentro do próprio Cap. 11</t>
  </si>
  <si>
    <t xml:space="preserve">R0135</t>
  </si>
  <si>
    <t xml:space="preserve">Vol. 5, Cap. 1</t>
  </si>
  <si>
    <t xml:space="preserve">a faixa Capítulos 1 a 15 do subtítulo bate com os 15 capítulos atuais do Vol. 5</t>
  </si>
  <si>
    <t xml:space="preserve">subtitle: "Contabilidade, Reforma Tributária, FP&amp;A, Comércio Exterior, Caixa e Rodadas de Investimento (Fase 14 e Capítulos 1 a 15)"</t>
  </si>
  <si>
    <t xml:space="preserve">R0136</t>
  </si>
  <si>
    <t xml:space="preserve">a faixa Capítulos 1 a 15 do título bate com os 15 capítulos atuais do Vol. 5</t>
  </si>
  <si>
    <t xml:space="preserve">**Contabilidade, Reforma Tributária, FP&amp;A, Comércio Exterior, Caixa e Rodadas de Investimento (Fase 14 e Capítulos 1 a 15)**</t>
  </si>
  <si>
    <t xml:space="preserve">R0137</t>
  </si>
  <si>
    <t xml:space="preserve">Capítulo 13 do Volume 9</t>
  </si>
  <si>
    <t xml:space="preserve">Vol. 9, Cap. 13</t>
  </si>
  <si>
    <t xml:space="preserve">Vol. 9, Cap. 12</t>
  </si>
  <si>
    <t xml:space="preserve">fala de M&amp;A com o fundador como comprador, hoje no Cap. 12 (M&amp;A ativo). O Cap. 13 virou Search Funds</t>
  </si>
  <si>
    <t xml:space="preserve">*(Nota: o processo completo de M&amp;A está no Capítulo 13 do Volume 9; aqui resumimos os critérios de alocação de capital quando parte da rodada é usada para adquirir concorrentes ou tecnologia.)*</t>
  </si>
  <si>
    <t xml:space="preserve">R0138</t>
  </si>
  <si>
    <t xml:space="preserve">Vol. 5, Cap. 15</t>
  </si>
  <si>
    <t xml:space="preserve">Vol. 5, Cap. 10</t>
  </si>
  <si>
    <t xml:space="preserve">DCF e métodos de valuation estão no Cap. 10. O Cap. 15 hoje é Investor Relations</t>
  </si>
  <si>
    <t xml:space="preserve">O Fluxo de Caixa Descontado (DCF) é **inadequado para startups em estágio inicial** (sendo útil apenas a partir de estágios maduros de previsibilidade, conforme detalhado no Capítulo 15) porque:</t>
  </si>
  <si>
    <t xml:space="preserve">R0139</t>
  </si>
  <si>
    <t xml:space="preserve">Método VC, Scorecard e Berkus estão no Cap. 10 (Valuation). O Cap. 15 hoje é Investor Relations</t>
  </si>
  <si>
    <t xml:space="preserve">), múltiplos de faturamento não se aplicam: use o **Método VC (*VC Method*)**, o **Scorecard de Payne** ou o **Método de Berkus** (ajustes qualitativos por marcos de desrisco), usando transações recentes do setor apenas como checagem de faixa de diluição (ver Capítulo 15).</t>
  </si>
  <si>
    <t xml:space="preserve">R0140</t>
  </si>
  <si>
    <t xml:space="preserve">stock options e o Tema 1.226 do STJ estão no Cap. 12 do Vol. 6, que não tem mais Cap. 16</t>
  </si>
  <si>
    <t xml:space="preserve">egulatórias. Para o IRPF, o STJ pacificou em setembro de 2024 (Tema Repetitivo 1.226) que um plano oneroso e com risco de mercado não sofre tributação na outorga nem no exercício da opção, incidindo imposto apenas na alienação posterior das participações (ver Capítulo 16 do Vol. 6); já na esfera previdenciária (INSS), tribunais administrativos e judiciais seguem analisando caso a caso se a estrutura possui "natureza mercantil" (ganho de capital), ou "natureza trabalhista" (rem</t>
  </si>
  <si>
    <t xml:space="preserve">R0141</t>
  </si>
  <si>
    <t xml:space="preserve">Vol. 5, Cap. 3</t>
  </si>
  <si>
    <t xml:space="preserve">CAPÍTULO 3 — MODELAGEM FINANCEIRA OPERACIONAL BOTTOM-UP E PROJEÇÕES POR COORTES (COHORTS)</t>
  </si>
  <si>
    <t xml:space="preserve">Lei do Bem e FORMP&amp;D são detalhados no próprio Cap. 2, que absorveu o antigo Cap. 3 de tributário estratégico</t>
  </si>
  <si>
    <t xml:space="preserve">dicional de 60% a 80% da base de cálculo do IRPJ e da CSLL** (chegando a até 100% no caso de patente concedida), sem exigir aprovação prévia do projeto pelo MCTI (basta o envio do relatório anual FORMP&amp;D até 31 de julho do ano subsequente; ver detalhamento no Capítulo 3). Exige apuração pelo Lucro Real, regularidade fiscal, dossiê técnico que comprove o dispêndio em inovação tecnológica e controle de horas por projeto junto ao MCTI. Benefício típico: R$ 200 mil a R$</t>
  </si>
  <si>
    <t xml:space="preserve">R0142</t>
  </si>
  <si>
    <t xml:space="preserve">a Lei do Bem é analisada no próprio Cap. 2 (seção Lei do Bem). O Cap. 3 hoje é modelagem financeira</t>
  </si>
  <si>
    <t xml:space="preserve">&gt; A fruição dos incentivos da Lei do Bem (Lei nº 11.196/2005, analisada em profundidade no Capítulo 3) exige Lucro Real, regularidade fiscal (CND/CPEND) e memória técnica contemporânea de cada projeto de P&amp;D para evitar glosa em fiscalização.</t>
  </si>
  <si>
    <t xml:space="preserve">R0143</t>
  </si>
  <si>
    <t xml:space="preserve">Lei de Informática e incentivos setoriais estão no próprio Cap. 2. O 17 da mesma frase também está velho, hoje é o Cap. 12</t>
  </si>
  <si>
    <t xml:space="preserve">is e subvenções de fomento:** projetos específicos podem acessar mecanismos setoriais (como Lei do Audiovisual e Lei de Informática) e linhas de subvenção econômica e crédito à inovação da FINEP, do BNDES e de fundações estaduais como a FAPESP, detalhadas nos Capítulos 3 e 17.</t>
  </si>
  <si>
    <t xml:space="preserve">R0144</t>
  </si>
  <si>
    <t xml:space="preserve">Volume 9, Capítulo 18</t>
  </si>
  <si>
    <t xml:space="preserve">Vol. 9, Cap. 18</t>
  </si>
  <si>
    <t xml:space="preserve">CAPÍTULO 18 — SUCESSÃO NO EXIT, TRANSIÇÃO PÓS-AQUISIÇÃO (M&amp;A) E RETENÇÃO DE TALENTOS</t>
  </si>
  <si>
    <t xml:space="preserve">Vol. 9, Cap. 17</t>
  </si>
  <si>
    <t xml:space="preserve">holding e imposto no exit estão no Cap. 17 (Tributação do Exit). O Cap. 18 é sucessão e transição</t>
  </si>
  <si>
    <t xml:space="preserve">a de participação permanente (ativo não circulante) entra na base de **IRPJ e CSLL, pagando cerca de 34%**! A holding faz sentido para governança familiar, blindagem e reinvestimento de dividendos, mas raramente para reduzir imposto em um *exit* imediato (ver Volume 9, Capítulo 18) (pessoa jurídica) em vez de ser distribuído imediatamente para o fundador (pessoa física).</t>
  </si>
  <si>
    <t xml:space="preserve">R0145</t>
  </si>
  <si>
    <t xml:space="preserve">Vol. 5, Cap. 6</t>
  </si>
  <si>
    <t xml:space="preserve">Vol. 5, Cap. 4</t>
  </si>
  <si>
    <t xml:space="preserve">o orçamento comprometido P70 a P80 aprovado pelo conselho está no Cap. 4 (FP&amp;A e orçamento). O Cap. 6 é relações bancárias</t>
  </si>
  <si>
    <t xml:space="preserve">**Cenário Central do Modelo (P50, distinto do orçamento comprometido de P70 a P80 aprovado pelo conselho no Capítulo 6).** Hipóteses centrais realistas para projeção de longo prazo, com probabilidade de cerca de 50% (enquanto o orçamento anual de despesas do Capítulo 6 é travado de forma mais conservadora, para ser b</t>
  </si>
  <si>
    <t xml:space="preserve">R0146</t>
  </si>
  <si>
    <t xml:space="preserve">o orçamento anual de despesas está no Cap. 4 (FP&amp;A e orçamento). O Cap. 6 é relações bancárias</t>
  </si>
  <si>
    <t xml:space="preserve">**Cenário Central do Modelo (P50, distinto do orçamento comprometido de P70 a P80 aprovado pelo conselho no Capítulo 6).** Hipóteses centrais realistas para projeção de longo prazo, com probabilidade de cerca de 50% (enquanto o orçamento anual de despesas do Capítulo 6 é travado de forma mais conservadora, para ser batido em 70% a 80% dos casos). Métricas de PMF mantidas. Crescimento moderado. CAC estável.</t>
  </si>
  <si>
    <t xml:space="preserve">R0147</t>
  </si>
  <si>
    <t xml:space="preserve">a escada de desvios de 5%, 10% e 15% do orçamento está no Cap. 4. O Cap. 6 é relações bancárias</t>
  </si>
  <si>
    <t xml:space="preserve">3. **Escada de análise de desvios (alinhada ao Capítulo 6):** variação mensal acima de 5% exige justificativa documentada; desvio acima de 10% requer diagnóstico de causa raiz e plano corretivo; e divergência superior a 15% por dois meses seguidos dispara a</t>
  </si>
  <si>
    <t xml:space="preserve">R0148</t>
  </si>
  <si>
    <t xml:space="preserve">a escada de tolerância do orçamento operacional está no Cap. 4 (FP&amp;A e orçamento)</t>
  </si>
  <si>
    <t xml:space="preserve">&gt; Adote a mesma escada de tolerância do orçamento operacional (Capítulo 6): desvio mensal acima de 5% exige explicação na reunião mensal, acima de 10% pede análise de causa raiz e plano de ação corretivo, e divergência superior a 15% entre orçado (*plan*) e realizado (*act</t>
  </si>
  <si>
    <t xml:space="preserve">R0149</t>
  </si>
  <si>
    <t xml:space="preserve">Vol. 5, Cap. 7</t>
  </si>
  <si>
    <t xml:space="preserve">CAPÍTULO 7 — COMÉRCIO EXTERIOR, IMPORTAÇÃO (ÁSIA-BRASIL), DESEMBARAÇO ADUANEIRO, TRIBUTAÇÃ</t>
  </si>
  <si>
    <t xml:space="preserve">o antigo Cap. 7 de Revenue Forecasting foi para o Cap. 4, mas a faixa de preço de licença de FP&amp;A não aparece mais lá</t>
  </si>
  <si>
    <t xml:space="preserve">tech.** Pros. Modelagem dedicada. Cenários fáceis. Integração com contábil, ou ERP. Colaboração real-time. Desvantagens: custo de licença (US$ 500 a US$ 2.500 por mês, ou cerca de R$ 3 mil a R$ 15 mil mensais conforme o porte em 2026, mesma faixa detalhada no Capítulo 7). Lock-in na ferramenta. Recomendação. Considerar Série A em diante, quando o modelo fica complexo demais para planilha.</t>
  </si>
  <si>
    <t xml:space="preserve">R0150</t>
  </si>
  <si>
    <t xml:space="preserve">Simples Nacional, anexos e encargos estão no Cap. 2 (contabilidade e regimes fiscais)</t>
  </si>
  <si>
    <t xml:space="preserve"> pacote de benefícios). Se a startup ainda estiver no **Simples Nacional (Anexos III ou V)**, como o INSS patronal já é recolhido dentro do DAS sobre a receita, o multiplicador mensal sobre a folha cai para **1,4x a 1,5x** (confirme sempre com o contador; ver Capítulo 2). Um engenheiro com salário bruto de R$ 12.000 custa, na prática, entre R$ 20.000 e R$ 22.000 por mês para a empresa.</t>
  </si>
  <si>
    <t xml:space="preserve">R0151</t>
  </si>
  <si>
    <t xml:space="preserve">o modelo financeiro com cenário central P50 é o Cap. 3. A frase está no próprio Cap. 4</t>
  </si>
  <si>
    <t xml:space="preserve">**Separação entre cenário central do modelo e orçamento comprometido:** no modelo financeiro (Capítulo 4) trabalha-se com o cenário central (P50), mas na aprovação anual junto ao conselho o **orçamento comprometido (*budget* base)** deve ser calibrado com 70% a 80% de probabilidade de entrega dado o fun</t>
  </si>
  <si>
    <t xml:space="preserve">R0152</t>
  </si>
  <si>
    <t xml:space="preserve">Vol. 5, Cap. 5</t>
  </si>
  <si>
    <t xml:space="preserve">autorreferência válida: o Cap. 5 absorveu a gestão de caixa e trata do 13-week forecast e de DSO, DPO e DIO</t>
  </si>
  <si>
    <t xml:space="preserve">&gt; O diagnóstico fundacional de "lucro não é caixa", ciclo de conversão de caixa (CCC) e descasamento operacional vive aqui. Os capítulos Capítulo 5 (Capital de Giro, Recebíveis e Gestão de Caixa em Profundidade) (operação diária de caixa, 13-week forecast, DSO/DPO/DIO), [[IGNICAO-Vol-9-Maturidade-e-Exit#CAPÍTULO 8 — TESOURARIA EM ESCALA: GESTÃO </t>
  </si>
  <si>
    <t xml:space="preserve">R0153</t>
  </si>
  <si>
    <t xml:space="preserve">relacionamento bancário, FGI, BNDES e garantias estão no Cap. 6</t>
  </si>
  <si>
    <t xml:space="preserve">**Pronampe e linhas garantidas como ponte de capital de giro (síntese operacional; ver o mapa completo de relacionamento bancário, FGI, BNDES e garantias no Capítulo 6 a seguir).**</t>
  </si>
  <si>
    <t xml:space="preserve">R0154</t>
  </si>
  <si>
    <t xml:space="preserve">Vol. 5, Cap. 8</t>
  </si>
  <si>
    <t xml:space="preserve">a fórmula do CCC está no próprio Cap. 5, que absorveu o antigo Cap. 8 de capital de giro. O Cap. 8 hoje é risco e seguros</t>
  </si>
  <si>
    <t xml:space="preserve">**PMR / DSO (*Prazo Médio de Recebimento / Days Sales Outstanding*, conforme a fórmula do CCC detalhada no Capítulo 8):**</t>
  </si>
  <si>
    <t xml:space="preserve">R0155</t>
  </si>
  <si>
    <t xml:space="preserve">CAPÍTULO 11 — INSTRUMENTOS DE CAPTAÇÃO: SAFE, NOTA CONVERSÍVEL E MÚTUO CONVERSÍVEL</t>
  </si>
  <si>
    <t xml:space="preserve">a tesouraria de curto prazo (antigo Cap. 11) foi fundida no próprio Cap. 5. O Cap. 11 hoje é SAFE e conversíveis</t>
  </si>
  <si>
    <t xml:space="preserve">**Conexão com a tesouraria de curto prazo (Capítulo 11):** enquanto aqui no Capítulo 8 estruturamos o ciclo operacional de 30 a 180 dias (PME, PMR, PMP e linhas de giro/FIDC), a ferramenta de execução diária para não quebrar no meio do mês é o **Fluxo de</t>
  </si>
  <si>
    <t xml:space="preserve">R0156</t>
  </si>
  <si>
    <t xml:space="preserve">o "aqui no Capítulo 8" é o antigo capítulo de capital de giro, hoje o próprio Cap. 5</t>
  </si>
  <si>
    <t xml:space="preserve">**Conexão com a tesouraria de curto prazo (Capítulo 11):** enquanto aqui no Capítulo 8 estruturamos o ciclo operacional de 30 a 180 dias (PME, PMR, PMP e linhas de giro/FIDC), a ferramenta de execução diária para não quebrar no meio do mês é o **Fluxo de Caixa Rolante de 13 Semanas (*1</t>
  </si>
  <si>
    <t xml:space="preserve">R0157</t>
  </si>
  <si>
    <t xml:space="preserve">o fluxo de caixa de 13 semanas é detalhado no próprio Cap. 5 (seção de rituais de tesouraria)</t>
  </si>
  <si>
    <t xml:space="preserve"> Capítulo 8 estruturamos o ciclo operacional de 30 a 180 dias (PME, PMR, PMP e linhas de giro/FIDC), a ferramenta de execução diária para não quebrar no meio do mês é o **Fluxo de Caixa Rolante de 13 Semanas (*13-Week Cash Flow*)**, detalhado passo a passo no Capítulo 11.</t>
  </si>
  <si>
    <t xml:space="preserve">R0158</t>
  </si>
  <si>
    <t xml:space="preserve">o ciclo de giro citado é do próprio Cap. 5 (antigo Cap. 8). O Cap. 8 hoje é risco e seguros</t>
  </si>
  <si>
    <t xml:space="preserve">Estrutura mínima do fluxo de caixa semanal de 13 semanas (complementando o ciclo de giro do Capítulo 8):</t>
  </si>
  <si>
    <t xml:space="preserve">R0159</t>
  </si>
  <si>
    <t xml:space="preserve">Capítulo 18</t>
  </si>
  <si>
    <t xml:space="preserve">Vol. 5, Cap. 18</t>
  </si>
  <si>
    <t xml:space="preserve">custos, warrants e covenants de venture debt e RBF estão no Cap. 13. O Vol. 5 vai só até o Cap. 15</t>
  </si>
  <si>
    <t xml:space="preserve">ancing* (RBF, precificado por múltiplo fixo sobre o montante adiantado) funcionam como alternativas de capital com baixa ou zero diluição societária entre rodadas de *equity*; a modelagem completa de custos, *warrants* e *covenants* encontra-se consolidada no Capítulo 18.</t>
  </si>
  <si>
    <t xml:space="preserve">R0160</t>
  </si>
  <si>
    <t xml:space="preserve">a estrutura do fluxo de 13 semanas está no próprio Cap. 5. O Cap. 8 hoje é risco e seguros</t>
  </si>
  <si>
    <t xml:space="preserve">Atualize a planilha toda segunda-feira pela manhã com os saldos bancários reais conciliados (aplicando na rotina semanal a estrutura detalhada no Capítulo 8).</t>
  </si>
  <si>
    <t xml:space="preserve">R0161</t>
  </si>
  <si>
    <t xml:space="preserve">custo de venture debt e warrants está no Cap. 13 (Venture Debt e RBF)</t>
  </si>
  <si>
    <t xml:space="preserve">sto elevado: no Brasil, o RBF cobra um múltiplo fixo de retorno (*cap*) de 1,3x a 1,8x o valor recebido, pago em 12 a 36 meses via percentual da receita (enquanto o *venture debt* opera tipicamente a CDI + 3% a 8% ao ano mais *warrants*, conforme detalhado no Capítulo 18).</t>
  </si>
  <si>
    <t xml:space="preserve">R0162</t>
  </si>
  <si>
    <t xml:space="preserve">o múltiplo do RBF é detalhado no Cap. 13 (Venture Debt e RBF)</t>
  </si>
  <si>
    <t xml:space="preserve">&gt; Linhas rápidas de fintechs de capital de giro e operações de *Revenue-Based Financing* (RBF, nas quais o custo é fixado como múltiplo total de 1,3x a 1,8x sobre o valor adiantado, detalhado no Capítulo 18) resolvem necessidades táticas de curtíssimo prazo, mas não substituem linhas bancárias estruturadas com garantia de FGI/FGO: financiar a operação de forma recorrente a taxas efetivas próximas de 40%</t>
  </si>
  <si>
    <t xml:space="preserve">R0163</t>
  </si>
  <si>
    <t xml:space="preserve">Cap. 18</t>
  </si>
  <si>
    <t xml:space="preserve">o custo do RBF é detalhado no Cap. 13 (Venture Debt e RBF)</t>
  </si>
  <si>
    <t xml:space="preserve">RBF ( Antecipação de Receita ) | Múltiplo fixo de 1,3x a 1,8x (custo efetivo ~2,5% a 4,5% a.m.; ver Cap. 18)        12-24m    Receita futura 5-10 dias</t>
  </si>
  <si>
    <t xml:space="preserve">R0164</t>
  </si>
  <si>
    <t xml:space="preserve">Vol. 5, Cap. 9</t>
  </si>
  <si>
    <t xml:space="preserve">CAPÍTULO 9 — CAPTAÇÃO DE EQUITY: PLANEJAMENTO DE RODADA, PITCH E RELACIONAMENTO COM INVEST</t>
  </si>
  <si>
    <t xml:space="preserve">autorreferência válida: o planejamento de rodada como projeto foi fundido no próprio Cap. 9 (seções Timing e Fases 2 e 3)</t>
  </si>
  <si>
    <t xml:space="preserve">erm sheet, due diligence, relacionamento de longo prazo). Para a operação da rodada como projeto estruturado (cronograma de pré-fase e fase ativa, lista priorizada de investidores, gestão de pipeline, materiais como data room e FAQ, governança da rodada), ver Capítulo 9: Planejamento de Rodada como Processo.</t>
  </si>
  <si>
    <t xml:space="preserve">R0165</t>
  </si>
  <si>
    <t xml:space="preserve">autorreferência válida: cronograma e intros da rodada estão no próprio Cap. 9</t>
  </si>
  <si>
    <t xml:space="preserve">Para o tratamento operacional completo (cronograma detalhado, paralelização, warm intros, fontes de intro), ver Capítulo 9 (Captação de Equity: Planejamento de Rodada, Pitch e Relacionamento com Investidores).</t>
  </si>
  <si>
    <t xml:space="preserve">R0166</t>
  </si>
  <si>
    <t xml:space="preserve">autorreferência válida: data room e follow-up estão no próprio Cap. 9</t>
  </si>
  <si>
    <t xml:space="preserve">Para o tratamento operacional completo (data room como entregável, estrutura por pasta, logs de acesso, priorização de follow-up), ver Capítulo 9 (Captação de Equity: Planejamento de Rodada, Pitch e Relacionamento com Investidores).</t>
  </si>
  <si>
    <t xml:space="preserve">R0167</t>
  </si>
  <si>
    <t xml:space="preserve">Volume 8, Capítulo 1</t>
  </si>
  <si>
    <t xml:space="preserve">LC 182/2021 e investidor-anjo estão no Vol. 8, Cap. 1. O Capítulo 16 da mesma frase não existe mais (instrumentos hoje é Cap. 11)</t>
  </si>
  <si>
    <t xml:space="preserve">**Outros termos negociais do Term Sheet e particularidades societárias brasileiras (Ltda. vs. S.A., quotas preferenciais da IN DREI 81/2020, voto plural da Lei 14.195/2021 e blindagem do investidor-anjo na LC 182/2021; ver Capítulo 16 e Volume 8, Capítulo 1):**</t>
  </si>
  <si>
    <t xml:space="preserve">R0168</t>
  </si>
  <si>
    <t xml:space="preserve">autorreferência válida: a negociação de cláusulas da rodada está no próprio Cap. 9</t>
  </si>
  <si>
    <t xml:space="preserve">ION METHODS: COMO INVESTIDORES CALCULAM E COMO VOCÊ CALCULA PARA NEGOCIAR|Capítulo 10 (Valuation Methods: Como Investidores Calculam e como Você Calcula para Negociar)]]. Para o quadro completo de negociação da rodada incluindo trade-offs entre cláusulas, ver Capítulo 9 (Captação de Equity: Planejamento de Rodada, Pitch e Relacionamento com Investidores).</t>
  </si>
  <si>
    <t xml:space="preserve">R0169</t>
  </si>
  <si>
    <t xml:space="preserve">Capítulo 21</t>
  </si>
  <si>
    <t xml:space="preserve">Vol. 5, Cap. 21</t>
  </si>
  <si>
    <t xml:space="preserve">a governança pós-rodada com conselho está no Cap. 15 (Investor Relations Pós-Rodada)</t>
  </si>
  <si>
    <t xml:space="preserve">gir nos trimestres seguintes; a cada trimestre, envia uma atualização curta mostrando que entregou o que prometeu, transformando ceticismo em confiança acumulada antes de abrir o *roadshow*. Já depois que a rodada fecha (detalhada na governança de conselho do Capítulo 21), essa mesma disciplina continua para preparar a Série B:</t>
  </si>
  <si>
    <t xml:space="preserve">R0170</t>
  </si>
  <si>
    <t xml:space="preserve">Investor Update e pauta de conselho estão no Cap. 15 (Investor Relations Pós-Rodada)</t>
  </si>
  <si>
    <t xml:space="preserve"> ou trimestral, para maduros. É a alavanca de relacionamento de maior retorno por hora investida em toda a jornada de captação (a estrutura completa do *Investor Update*, a pauta de conselho e a gestão de crise com acionistas são detalhadas passo a passo no **Capítulo 21** deste volume). Os fundadores que o mantêm por anos captam melhor nas próximas rodadas, têm acesso a mais recursos informais (intro para clientes, candidatos, e outros investidores), e criam comunid</t>
  </si>
  <si>
    <t xml:space="preserve">R0171</t>
  </si>
  <si>
    <t xml:space="preserve">autorreferência válida: term sheet é tratado no próprio Cap. 9</t>
  </si>
  <si>
    <t xml:space="preserve">R0172</t>
  </si>
  <si>
    <t xml:space="preserve">venture debt e RBF estão no Cap. 13</t>
  </si>
  <si>
    <t xml:space="preserve">mento público, subvenção econômica (Finep, FAPs e EMBRAPII), incentivos fiscais de P&amp;D (Lei do Bem) e linhas de crédito de inovação (Finep Inovacred e BNDES) disponíveis no Brasil, apresentando apenas a síntese comparativa de Venture Debt e RBF (detalhados no Capítulo 13 a seguir), debêntures conversíveis (tratadas junto aos conversíveis no Capítulo 11) e *equity crowdfunding* via Resolução CVM 88 (modalidade diluitiva aprofundada no Capítulo 14).</t>
  </si>
  <si>
    <t xml:space="preserve">R0173</t>
  </si>
  <si>
    <t xml:space="preserve">os conversíveis estão no Cap. 11 (SAFE, nota e mútuo conversível)</t>
  </si>
  <si>
    <t xml:space="preserve">P&amp;D (Lei do Bem) e linhas de crédito de inovação (Finep Inovacred e BNDES) disponíveis no Brasil, apresentando apenas a síntese comparativa de Venture Debt e RBF (detalhados no Capítulo 13 a seguir), debêntures conversíveis (tratadas junto aos conversíveis no Capítulo 11) e *equity crowdfunding* via Resolução CVM 88 (modalidade diluitiva aprofundada no Capítulo 14).</t>
  </si>
  <si>
    <t xml:space="preserve">R0174</t>
  </si>
  <si>
    <t xml:space="preserve">Capítulo 14</t>
  </si>
  <si>
    <t xml:space="preserve">CAPÍTULO 14 — CAPTAÇÃO ALTERNATIVA DIGITAL: EQUITY CROWDFUNDING (CVM 88) E TOKENIZAÇÃO DE </t>
  </si>
  <si>
    <t xml:space="preserve">equity crowdfunding pela CVM 88 está no Cap. 14</t>
  </si>
  <si>
    <t xml:space="preserve">l, apresentando apenas a síntese comparativa de Venture Debt e RBF (detalhados no Capítulo 13 a seguir), debêntures conversíveis (tratadas junto aos conversíveis no Capítulo 11) e *equity crowdfunding* via Resolução CVM 88 (modalidade diluitiva aprofundada no Capítulo 14).</t>
  </si>
  <si>
    <t xml:space="preserve">R0175</t>
  </si>
  <si>
    <t xml:space="preserve">Capítulo 16</t>
  </si>
  <si>
    <t xml:space="preserve">o mútuo conversível está no Cap. 11 (Instrumentos de Captação)</t>
  </si>
  <si>
    <t xml:space="preserve">l), com prazo, juros, evento de conversão, valuation cap, e desconto. Em Sociedades Anônimas (S.A.), pode ser estruturado via **escritura de debêntures conversíveis** (Lei 6.404/1976); para Sociedades Limitadas (Ltda.), utiliza-se o **mútuo conversível** (ver Capítulo 16), enquanto a **Nota Comercial** (Lei 14.195/2021) funciona como título de dívida corporativa pura para captação ágil sem conversão direta em quotas.</t>
  </si>
  <si>
    <t xml:space="preserve">R0176</t>
  </si>
  <si>
    <t xml:space="preserve">instrumentos privados de dívida (venture debt e RBF) estão no Cap. 13</t>
  </si>
  <si>
    <t xml:space="preserve">Quando a empresa combina fomento público com instrumentos privados de dívida (detalhados no Capítulo 18), somam-se ainda os cuidados abaixo:</t>
  </si>
  <si>
    <t xml:space="preserve">R0177</t>
  </si>
  <si>
    <t xml:space="preserve">Capítulo 20</t>
  </si>
  <si>
    <t xml:space="preserve">Vol. 5, Cap. 20</t>
  </si>
  <si>
    <t xml:space="preserve">a tokenização (antigo Cap. 20) foi fundida no próprio Cap. 14, na seção sobre cripto e tokens</t>
  </si>
  <si>
    <t xml:space="preserve">am que o sucesso depende de levar uma âncora de 30% a 50% da rodada já comprometida antes da abertura pública na plataforma (não confunda a emissão societária regulada pela CVM 88 com *fan tokens* de clubes esportivos ou tokenização de recebíveis, tratados no Capítulo 20).</t>
  </si>
  <si>
    <t xml:space="preserve">R0178</t>
  </si>
  <si>
    <t xml:space="preserve">autorreferência válida com o título atual do Cap. 14</t>
  </si>
  <si>
    <t xml:space="preserve">**Por que raramente é melhor que alternativas.** Para volume pequeno (R$ 1 milhão a R$ 15 milhões), equity crowdfunding tradicional (Capítulo 14 (Captação Alternativa Digital: Equity Crowdfunding (CVM 88) e Tokenização de Ativos)) é mais simples, e regulatoriamente limpo. Para volume médio, ou grande (R$ 15 milhões em diante), VCs institucion</t>
  </si>
  <si>
    <t xml:space="preserve">R0179</t>
  </si>
  <si>
    <t xml:space="preserve">o planejamento de rodada está no Cap. 9, que absorveu o antigo capítulo de rodada como processo</t>
  </si>
  <si>
    <t xml:space="preserve">**Ver também:** [[#CAPÍTULO 9 — CAPTAÇÃO DE EQUITY: PLANEJAMENTO DE RODADA, PITCH E RELACIONAMENTO COM INVESTIDORES|Capítulo 9: Captação]], Capítulo 9: Planejamento de Rodada, [[IGNICAO-Vol-9-Maturidade-e-Exit#CAPÍTULO 1 — BOARD E GOVERNANCE|Capítulo 1: Board e Governance (Vol. 9)]], Template [[IGNICAO-Vol-9-Maturidade-e-Exit#Template: Board Deck (</t>
  </si>
  <si>
    <t xml:space="preserve">R0180</t>
  </si>
  <si>
    <t xml:space="preserve">Vol. 6, Cap. 1</t>
  </si>
  <si>
    <t xml:space="preserve">CAPÍTULO 1 — GROWTH COMO FUNÇÃO ORGANIZACIONAL: TIME DE GROWTH, BUILD VS HIRE, RELAÇÃO COM</t>
  </si>
  <si>
    <t xml:space="preserve">a faixa Capítulos 1 a 15 do subtítulo bate com os 15 capítulos atuais do Vol. 6</t>
  </si>
  <si>
    <t xml:space="preserve">subtitle: "Máquina Comercial em Escala, RevOps, Franchising, Liderança Executiva, Talentos e ESOP (Fases 15 e 16 e Capítulos 1 a 15)"</t>
  </si>
  <si>
    <t xml:space="preserve">R0181</t>
  </si>
  <si>
    <t xml:space="preserve">a faixa Capítulos 1 a 15 do título bate com os 15 capítulos atuais do Vol. 6</t>
  </si>
  <si>
    <t xml:space="preserve">**Máquina Comercial em Escala, RevOps, Franchising, Liderança Executiva, Talentos e ESOP (Fases 15 e 16 e Capítulos 1 a 15)**</t>
  </si>
  <si>
    <t xml:space="preserve">R0182</t>
  </si>
  <si>
    <t xml:space="preserve">Vol. 6, Cap. 11</t>
  </si>
  <si>
    <t xml:space="preserve">comissões na CLT e o risco do PJ subordinado estão no Cap. 11 (Compensação e Benefícios)</t>
  </si>
  <si>
    <t xml:space="preserve">brigatórios em DSR (descanso semanal remunerado), férias + 1/3, 13º salário e FGTS, enquanto contratar vendedores subordinados com horário fixo e metas individuais via PJ cria alto passivo de reconhecimento de vínculo trabalhista (ver detalhamento completo no Capítulo 11, Compensação e Benefícios no Brasil, deste volume).</t>
  </si>
  <si>
    <t xml:space="preserve">R0183</t>
  </si>
  <si>
    <t xml:space="preserve">Vol. 6, Cap. 13</t>
  </si>
  <si>
    <t xml:space="preserve">CAPÍTULO 13 — CULTURA COMO DISCIPLINA E EM SITUAÇÕES CRÍTICAS (HIPERCRESCIMENTO, M&amp;A E REM</t>
  </si>
  <si>
    <t xml:space="preserve">Vol. 6, Cap. 9</t>
  </si>
  <si>
    <t xml:space="preserve">a armadilha do VP de Vendas de multinacional abre o Cap. 9 (Executive Hiring). O Cap. 13 hoje é cultura</t>
  </si>
  <si>
    <t xml:space="preserve">Abrir cinco canais meia-boca simultaneamente pulveriza verba e atenção antes que qualquer canal atinja previsibilidade. Contratar um VP de Vendas vindo de multinacional antes de ter o processo comercial documentado (armadilha detalhada no Capítulo 13) transfere para um executivo caro a tarefa de adivinhar o que só o fundador sabia vender. E expandir para novas cidades ou países antes de dominar a primeira praça multiplica o custo fixo sem aprovei</t>
  </si>
  <si>
    <t xml:space="preserve">R0184</t>
  </si>
  <si>
    <t xml:space="preserve">Capítulos 4</t>
  </si>
  <si>
    <t xml:space="preserve">CAPÍTULO 4 — BUSINESS DEVELOPMENT E PARCERIAS COM GRANDES CORPORAÇÕES BRASILEIRAS</t>
  </si>
  <si>
    <t xml:space="preserve">a taxonomia dos cinco tipos de parceria está no Cap. 4. O 6 da mesma frase está velho, hoje é o Cap. 5 (canais)</t>
  </si>
  <si>
    <t xml:space="preserve">Documento único para gestão mensal do funil de alianças, adotando a taxonomia unificada dos cinco tipos de parceria dos Capítulos 4 e 6 (**1 = Indicação/*Referral***; **2 = Revenda/VAR**; **3 = Integração Tecnológica/API**; **4 = OEM/Embarcada**; **5 = Aliança Estratégica/*Co-selling***). Teoria, critérios de qualificação e tipol</t>
  </si>
  <si>
    <t xml:space="preserve">R0185</t>
  </si>
  <si>
    <t xml:space="preserve">o título bate com o Cap. 11 atual</t>
  </si>
  <si>
    <t xml:space="preserve">&gt; [!tip] Capítulo 11: Compensação e Benefícios</t>
  </si>
  <si>
    <t xml:space="preserve">R0186</t>
  </si>
  <si>
    <t xml:space="preserve">opção mercantil, phantom shares e vesting estão no Cap. 12 (Stock Options e ESOP)</t>
  </si>
  <si>
    <t xml:space="preserve">Vesting de quatro anos com cliff de um ano é o padrão de mercado. A escolha do instrumento jurídico (opção de compra mercantil, phantom shares ou contrato de vesting) muda o risco trabalhista e tributário no Brasil: consulte o Capítulo 16 antes de formalizar qualquer promessa.</t>
  </si>
  <si>
    <t xml:space="preserve">R0187</t>
  </si>
  <si>
    <t xml:space="preserve">o título bate com o Cap. 9 atual</t>
  </si>
  <si>
    <t xml:space="preserve">&gt; [!tip] Capítulo 9: Executive Hiring</t>
  </si>
  <si>
    <t xml:space="preserve">R0188</t>
  </si>
  <si>
    <t xml:space="preserve">a gestão de tempo do fundador está no Cap. 8</t>
  </si>
  <si>
    <t xml:space="preserve">&gt; [!tip] Capítulo 8: Gestão de Tempo do Fundador</t>
  </si>
  <si>
    <t xml:space="preserve">R0189</t>
  </si>
  <si>
    <t xml:space="preserve">cultura organizacional está no Cap. 13</t>
  </si>
  <si>
    <t xml:space="preserve">&gt; [!tip] Capítulo 13: Cultura Organizacional</t>
  </si>
  <si>
    <t xml:space="preserve">R0190</t>
  </si>
  <si>
    <t xml:space="preserve">Vol. 6, Cap. 10</t>
  </si>
  <si>
    <t xml:space="preserve">CAPÍTULO 10 — PERFORMANCE REVIEWS ESTRUTURADOS: CICLO, CALIBRAÇÃO E CONEXÃO COM COMPENSAÇÃ</t>
  </si>
  <si>
    <t xml:space="preserve">o título bate com o Cap. 10 atual</t>
  </si>
  <si>
    <t xml:space="preserve">&gt; [!tip] Capítulo 10: Performance Reviews</t>
  </si>
  <si>
    <t xml:space="preserve">R0191</t>
  </si>
  <si>
    <t xml:space="preserve">Vol. 6, Cap. 15</t>
  </si>
  <si>
    <t xml:space="preserve">a trilha técnica em Y está no Cap. 11 (Compensação e Benefícios). O Cap. 15 hoje é remoto</t>
  </si>
  <si>
    <t xml:space="preserve">Promover o melhor programador ou vendedor a gerente apenas para retê-lo, sem treino de gestão nem interesse real em desenvolver pessoas, costuma produzir um gestor fraco e custar o seu melhor especialista; o antídoto é criar trilha técnica em Y (Capítulo 15) e testar liderança em projetos pequenos antes de promover. Do mesmo modo, entregar uma área a um novo líder e sumir sem transferir contexto nem estabelecer rituais de acompanhamento é abdicar em vez</t>
  </si>
  <si>
    <t xml:space="preserve">R0192</t>
  </si>
  <si>
    <t xml:space="preserve">a semana-modelo do fundador está no Cap. 8 (gestão de tempo). O Cap. 12 hoje é stock options</t>
  </si>
  <si>
    <t xml:space="preserve">**Para que serve.** Template de referência para o fundador desenhar a própria semana com granularidade horária, partindo de uma estrutura arquetípica testada. Complementa a estrutura de semana-modelo em blocos amplos apresentada no Capítulo 12 (Gestão de tempo do fundador).</t>
  </si>
  <si>
    <t xml:space="preserve">R0193</t>
  </si>
  <si>
    <t xml:space="preserve">Capítulo 5 do Volume 4</t>
  </si>
  <si>
    <t xml:space="preserve">Sales é o Cap. 5 do Vol. 4</t>
  </si>
  <si>
    <t xml:space="preserve">Este capítulo aprofunda a Parte 2 do [[IGNICAO-Vol-4-Tracao-e-PMF#CAPÍTULO 5 — SALES: MOTION COMPLETA, DO OUTBOUND AO RENEWAL|Capítulo 5 (Sales: Motion Completa, do Outbound ao Renewal) (Vol. 4)]]. O Capítulo 5 do Volume 4 aborda vendas enterprise como uma das quatro frentes comerciais principais. Aqui o tratamento é outro: enterprise como disciplina autônoma, com profundidade operacional em ciclo longo, múltiplos deci</t>
  </si>
  <si>
    <t xml:space="preserve">R0194</t>
  </si>
  <si>
    <t xml:space="preserve">vendas ao setor público e Lei das Estatais estão no Cap. 5 do Vol. 4 (Sales). O Cap. 8 de lá é CS e CX</t>
  </si>
  <si>
    <t xml:space="preserve">ça formal); já nas empresas públicas e sociedades de economia mista (estatais), a contratação não segue o rito privado de RFP, mas o regime próprio de licitações e contratos da **Lei nº 13.303/2016** (Lei das Estatais, detalhada nas vendas ao setor público do Capítulo 8 do Vol. 4).</t>
  </si>
  <si>
    <t xml:space="preserve">R0195</t>
  </si>
  <si>
    <t xml:space="preserve">Vol. 6, Cap. 3</t>
  </si>
  <si>
    <t xml:space="preserve">CAPÍTULO 3 — REVENUE OPERATIONS: INFRAESTRUTURA, DADOS E PROCESSO PARA CRESCER COM PREVISI</t>
  </si>
  <si>
    <t xml:space="preserve">a regra de cobertura de pipeline com margem de segurança está no Cap. 3 (RevOps)</t>
  </si>
  <si>
    <t xml:space="preserve">unil qualificado e a meta de receita nova do período. Como $1 / \text{taxa de conversão}$ cobre apenas a média matemática (ex.: 4x para conversão de 25%, ou 2,5x para 40%), adicione sempre uma margem de segurança sobre esse piso, conforme a regra detalhada no Capítulo 3 (RevOps).</t>
  </si>
  <si>
    <t xml:space="preserve">R0196</t>
  </si>
  <si>
    <t xml:space="preserve">Vol. 6, Cap. 6</t>
  </si>
  <si>
    <t xml:space="preserve">a matriz com representação e agência (CC, arts. 710 a 721) está no Cap. 6 (Franchising). O Cap. 7 hoje é marca</t>
  </si>
  <si>
    <t xml:space="preserve">so; por isso, formalize contrato escrito definindo se a relação é de simples indicação (*referral*), revenda ou agência/distribuição (Código Civil, arts. 710 a 721), com regras explícitas de não exclusividade e território, revisado por advogado (ver matriz do Capítulo 7 deste volume).</t>
  </si>
  <si>
    <t xml:space="preserve">R0197</t>
  </si>
  <si>
    <t xml:space="preserve">CAPÍTULO 6 — FRANCHISING, LICENCIAMENTO E EXPANSÃO DE REDES MULTI-UNIDADES (LEI 13.966/201</t>
  </si>
  <si>
    <t xml:space="preserve">Vol. 6, Cap. 5</t>
  </si>
  <si>
    <t xml:space="preserve">níveis, fundos cooperados e registro de 90 dias estão no Cap. 5 (Canais Indiretos). O Cap. 6 hoje é franchising</t>
  </si>
  <si>
    <t xml:space="preserve">Três temas que muitos times comerciais tratam de forma reativa e que exigem regra explícita quando o canal ganha peso na receita (ver detalhamento unificado de níveis, fundos cooperados e proteção de registro de 90 dias no Capítulo 6).</t>
  </si>
  <si>
    <t xml:space="preserve">R0198</t>
  </si>
  <si>
    <t xml:space="preserve">níveis e registro de oportunidades com 90 dias estão no Cap. 5 (Canais Indiretos). O Cap. 6 hoje é franchising</t>
  </si>
  <si>
    <t xml:space="preserve">imensões geográfica, vertical ou de porte de cliente, com revisão semestral ou anual e regra de dono primário por conta para evitar canibalização; ver a mecânica completa de níveis, registro de oportunidades com proteção de 90 dias e resolução de conflitos no Capítulo 6).</t>
  </si>
  <si>
    <t xml:space="preserve">R0199</t>
  </si>
  <si>
    <t xml:space="preserve">Capítulo 8 do Volume 5</t>
  </si>
  <si>
    <t xml:space="preserve">capital de giro está no Cap. 5 do Vol. 5. O Cap. 8 de lá hoje é risco e seguros</t>
  </si>
  <si>
    <t xml:space="preserve"> pago em 120 dias exige financiar quatro meses de folha antes de ver o caixa, consumindo de 5,2% a 7,2% da receita bruta em custo financeiro. Sempre embuta esse custo financeiro na tabela de preços antes de sentar com compras (ver gestão de capital de giro no Capítulo 8 do Volume 5).</t>
  </si>
  <si>
    <t xml:space="preserve">R0200</t>
  </si>
  <si>
    <t xml:space="preserve">o caso da parceria institucional sem contratos (teatro do MOU) abre o Cap. 4</t>
  </si>
  <si>
    <t xml:space="preserve">Depois da parceria institucional que rendeu zero contratos no Capítulo 4, Marina mudou a pergunta e redesenhou a equação econômica do canal (entregando 100% da implantação de R$ 1.500 e 20% de comissão recorrente ao contador e integrador regional). Chega um momento, em qu</t>
  </si>
  <si>
    <t xml:space="preserve">R0201</t>
  </si>
  <si>
    <t xml:space="preserve">licenciamento e franquias são aprofundados no Cap. 6 (Franchising). O Cap. 7 hoje é marca e PR</t>
  </si>
  <si>
    <t xml:space="preserve">alianças estratégicas** (acordos comerciais e técnicos com empresas que atendem o mesmo perfil de cliente), **licenciamento e franquias empresariais** (estruturas reguladas em que terceiros operam unidades sob a sua marca e padrão operacional, aprofundadas no Capítulo 7) e **programas estruturados de canais (*channel partnerships*)**, que reúnem indicadores, revendas de valor agregado (VARs), integradores de sistemas, parcerias OEM (modalidade em que seu software ou</t>
  </si>
  <si>
    <t xml:space="preserve">R0202</t>
  </si>
  <si>
    <t xml:space="preserve">a taxonomia dos cinco arquétipos de parceria está no Cap. 4</t>
  </si>
  <si>
    <t xml:space="preserve">tuamente sem que uma compre a outra. Pode ir de uma simples carta de referência até uma joint venture (sociedade conjunta) formal com capital compartilhado. Em startup brasileira, parcerias bem construídas seguem a mesma taxonomia de cinco arquétipos usada no Capítulo 4 e na Fase 15 (indicação, revenda/VAR, integração técnica, OEM/embarcada e aliança estratégica ou produto conjunto).</t>
  </si>
  <si>
    <t xml:space="preserve">R0203</t>
  </si>
  <si>
    <t xml:space="preserve">o detalhamento do mercado de franquias está no Cap. 6 (Franchising). O Cap. 7 hoje é marca e PR</t>
  </si>
  <si>
    <t xml:space="preserve">Franquia no Brasil é mercado vasto. Mais de três mil redes operando, mais de cento e oitenta mil unidades, faturamento setorial acima de R$ 273 bilhões anuais segundo o balanço oficial da ABF divulgado em 2025 (ver detalhamento completo no Capítulo 7). Casos conhecidos: Cacau Show (líder do ranking ABF 2025, divulgado em março de 2026, com 4.713 operações), O Boticário (3.898 operações), McDonald's (2.774 operações, combinando unidades próprias d</t>
  </si>
  <si>
    <t xml:space="preserve">R0204</t>
  </si>
  <si>
    <t xml:space="preserve">a seção 2.1 sobre a COF e a regra dos 10 dias está no Cap. 6 (Franchising)</t>
  </si>
  <si>
    <t xml:space="preserve">isciplina o sistema de franquias empresariais e exige a entrega prévia da Circular de Oferta de Franquia (COF) com os 23 incisos obrigatórios do art. 2º (cujo rito legal, prazo mínimo de antecedência e sanções de anulabilidade estão detalhados na seção 2.1 do Capítulo 7 a seguir).</t>
  </si>
  <si>
    <t xml:space="preserve">R0205</t>
  </si>
  <si>
    <t xml:space="preserve">o erro do franqueado investidor sem perfil operador está no Cap. 6 (Franchising)</t>
  </si>
  <si>
    <t xml:space="preserve">anqueado-investidor ausente em vez de operador dedicado:** quando o franqueado trata a unidade como aplicação financeira passiva e não acompanha o balcão diariamente, a qualidade do atendimento e a margem da loja caem rapidamente (ver detalhamento completo no Capítulo 7).</t>
  </si>
  <si>
    <t xml:space="preserve">R0206</t>
  </si>
  <si>
    <t xml:space="preserve">taxas, fundo de marketing e os 23 incisos da COF estão no Cap. 6 (Franchising)</t>
  </si>
  <si>
    <t xml:space="preserve">obrar percentual excessivo sufoca a margem líquida da unidade franqueada, enquanto cobrar abaixo do custo de suporte impede a franqueadora de auditar e sustentar a rede (para a modelagem completa de taxas, fundo de marketing e os 23 incisos da COF, consulte o Capítulo 7 a seguir).</t>
  </si>
  <si>
    <t xml:space="preserve">R0207</t>
  </si>
  <si>
    <t xml:space="preserve">a tabela padronizada de comissão, margem e recorrência do canal está no Cap. 4</t>
  </si>
  <si>
    <t xml:space="preserve">A economia do programa obedece à mesma tabela padronizada do Capítulo 4: (1) **comissão de indicação (*referral*) de 10% a 20% do ARR do primeiro ano**, quando o parceiro apenas apresenta a oportunidade qualificada e o seu time fecha; (2) **margem de revenda de 20% a 30%</t>
  </si>
  <si>
    <t xml:space="preserve">R0208</t>
  </si>
  <si>
    <t xml:space="preserve">o mesmo dado da ABF está no Cap. 5 (canais, antigo Cap. 6). Hoje a remissão aponta para o próprio Cap. 6</t>
  </si>
  <si>
    <t xml:space="preserve">&gt; O Brasil possui um dos maiores mercados de *Franchising* do mundo (movimentando mais de R$ 273 bilhões anuais segundo dados da ABF divulgados em 2025, em linha com o Capítulo 6). Mais do que redes tradicionais de alimentação ou varejo, **startups e *scaleups* modernas**: de *Marcas Nativas Digitais (D2C)*, *Fintechs/Adquirentes*, *Healthtechs*, *Edtechs*, *Energytechs (inte</t>
  </si>
  <si>
    <t xml:space="preserve">RP11</t>
  </si>
  <si>
    <t xml:space="preserve">Volume 10, Capítulos 7 e 40</t>
  </si>
  <si>
    <t xml:space="preserve">Vol. 10, Cap. 7</t>
  </si>
  <si>
    <t xml:space="preserve">CAPÍTULO 7 — FINTECH: PAGAMENTOS, BANKING-AS-A-SERVICE (BAAS), PIX, OPEN FINANCE E INFRAESTRUTURA FINANCEIRA</t>
  </si>
  <si>
    <t xml:space="preserve">4. **Camada de Software e *Embedded Finance*:** A franqueadora fornece o ERP/PDV obrigatório da rede, a maquininha e soluções de pagamentos integrados (operadas em parceria com instituição de pagamento ou credenciadora autorizada pelo Banco Central, respeitando as regras de arranjos de pagamento e liquidação centralizada; ver Volume 10, Capítulos 7 e 40) e o motor de vendas no WhatsApp/App.</t>
  </si>
  <si>
    <t xml:space="preserve">RP12</t>
  </si>
  <si>
    <t xml:space="preserve">Vol. 10, Cap. 40</t>
  </si>
  <si>
    <t xml:space="preserve">CAPÍTULO 40 — VERTICAL SAAS: SISTEMAS OPERACIONAIS SETORIAIS COM PAGAMENTOS, CRÉDITO E IA EMBARCADOS</t>
  </si>
  <si>
    <t xml:space="preserve">R0209</t>
  </si>
  <si>
    <t xml:space="preserve">autorreferência válida: a comunicação pública do fundador está no próprio Cap. 7</t>
  </si>
  <si>
    <t xml:space="preserve">Mídia social do fundador. LinkedIn como canal principal no Brasil B2B. Twitter para casos específicos (tech brasileira, fintech, crypto). Consistência importa muito mais que viralidade ocasional. Ver Capítulo 7 (Marca Corporativa, PR, Comunicação Pública e Marca Pessoal do Fundador), Comunicação Pública do Fundador, para profundidade.</t>
  </si>
  <si>
    <t xml:space="preserve">R0210</t>
  </si>
  <si>
    <t xml:space="preserve">a marca pessoal (antigo Cap. 10) foi fundida no próprio Cap. 7. O Cap. 10 hoje é performance reviews</t>
  </si>
  <si>
    <t xml:space="preserve">Canais próprios, como LinkedIn, X e newsletter, amplificam a voz do fundador. O método detalhado de presença digital está no Capítulo 10; aqui, basta coordená-los com a assessoria de imprensa e com o protocolo de crise. O tratamento de marca pessoal, com niveis de presença, frequência, formato de post e custos reais, vive em Capítulo </t>
  </si>
  <si>
    <t xml:space="preserve">R0211</t>
  </si>
  <si>
    <t xml:space="preserve">autorreferência válida: a marca pessoal está no próprio Cap. 7</t>
  </si>
  <si>
    <t xml:space="preserve"> fundador. O método detalhado de presença digital está no Capítulo 10; aqui, basta coordená-los com a assessoria de imprensa e com o protocolo de crise. O tratamento de marca pessoal, com niveis de presença, frequência, formato de post e custos reais, vive em Capítulo 7 (Marca Corporativa, PR, Comunicação Pública e Marca Pessoal do Fundador). Aqui basta saber que canais próprios são componente de comunicação pública e devem coordenar com imprensa e crisis comm.</t>
  </si>
  <si>
    <t xml:space="preserve">R0212</t>
  </si>
  <si>
    <t xml:space="preserve">assessoria, kit de imprensa e mapeamento de veículos estão no próprio Cap. 7. O Cap. 6 é franchising e na v5.0 era canais</t>
  </si>
  <si>
    <t xml:space="preserve">Como porta-voz na imprensa (apoiado pela estrutura de assessoria, kit de imprensa e mapeamento de veículos já detalhados no Capítulo 6), o fundador deve calibrar sua exposição conforme o perfil do veículo: a imprensa especializada de negócios e tecnologia (Valor Econômico, Brazil Journal, NeoFeed, Exame, Bloomberg, Reuters) fala dir</t>
  </si>
  <si>
    <t xml:space="preserve">R0213</t>
  </si>
  <si>
    <t xml:space="preserve">a rotina de assessoria de imprensa (antigo Cap. 8) está no próprio Cap. 7. O Cap. 8 hoje é founder mode</t>
  </si>
  <si>
    <t xml:space="preserve">Para atuar bem como porta-voz junto aos cinco a quinze setoristas mapeados (seguindo a rotina de assessoria de imprensa detalhada no Capítulo 8), o fundador precisa ler o que esses jornalistas publicam e colocar-se à disposição como fonte técnica. Introduzir-se sem pauta primeiro: "queria me apresentar, coloco-me à disposição para background</t>
  </si>
  <si>
    <t xml:space="preserve">R0214</t>
  </si>
  <si>
    <t xml:space="preserve">a comunicação de incidente à ANPD está no Cap. 9 do Vol. 8 (LGPD). O Cap. 10 de lá é regulatório de IA</t>
  </si>
  <si>
    <t xml:space="preserve"> controladora, a comunicação à ANPD e aos titulares afetados é obrigatória sempre que o incidente puder acarretar risco ou dano relevante aos titulares, no prazo geral de 3 dias úteis contados do conhecimento (Resolução CD/ANPD 15/2024, arts. 5º, 6º e 9º; ver Capítulo 10 do Vol. 8). Fundador como voz no comunicado oficial, assessoria de imprensa proativa com jornalistas principais. A qualidade da resposta de empresas brasileiras em incidentes de 2021 a 2024 variou enormemente.</t>
  </si>
  <si>
    <t xml:space="preserve">R0215</t>
  </si>
  <si>
    <t xml:space="preserve">Volume 8, Capítulo 7</t>
  </si>
  <si>
    <t xml:space="preserve">o Tema 638 é tratado no Vol. 9, Cap. 10 (layoffs). O trabalhista do Vol. 8 hoje é o Cap. 6 e não cobre dispensa coletiva</t>
  </si>
  <si>
    <t xml:space="preserve">nternamente primeiro (allhands honesto) e externamente depois (com transparência calibrada). Na condução de cortes de equipe, antes de qualquer anúncio cumpra a exigência do STF (Tema 638, RE 999.435) de intervenção sindical prévia em dispensas coletivas (ver Volume 8, Capítulo 7), comunicando primeiro o time interno com respeito e depois o mercado.</t>
  </si>
  <si>
    <t xml:space="preserve">R0216</t>
  </si>
  <si>
    <t xml:space="preserve">a construção da marca pessoal (antigo Cap. 10) está no próprio Cap. 7. O Cap. 10 hoje é performance reviews</t>
  </si>
  <si>
    <t xml:space="preserve">Na interface entre a imagem do fundador e a reputação institucional (cujo método de construção pessoal está no Capítulo 10), três desvios exigem atenção imediata. O primeiro é a superexposição pessoal que ofusca a operação, levando investidores a duvidarem do foco do CEO. Brand pessoal que contradiz empresa: fundador pro</t>
  </si>
  <si>
    <t xml:space="preserve">R0217</t>
  </si>
  <si>
    <t xml:space="preserve">autorreferência válida: narrativa do fundador, imprensa e porta-voz estão no próprio Cap. 7</t>
  </si>
  <si>
    <t xml:space="preserve">- [ ] LinkedIn do fundador ativo (ver Capítulo 7 (Marca Corporativa, PR, Comunicação Pública e Marca Pessoal do Fundador) – narrativa do fundador, imprensa e porta-voz)</t>
  </si>
  <si>
    <t xml:space="preserve">R0218</t>
  </si>
  <si>
    <t xml:space="preserve">Volume 8, Capítulo 10</t>
  </si>
  <si>
    <t xml:space="preserve">LGPD está no Cap. 9 do Vol. 8. O Cap. 10 de lá é regulatório de IA</t>
  </si>
  <si>
    <t xml:space="preserve">&gt; **O Ritual de Segunda-Feira às 9h:** Escolha nesta manhã **1 estatística agregada e anonimizada da sua operação** (após validar com o jurídico a conformidade com a LGPD e com os contratos de clientes; ver Volume 8, Capítulo 10) e escreva o primeiro parágrafo do seu **Relatório Trimestral de Inteligência de Mercado** para enviar à imprensa especializada e a todos os clientes do seu funil.</t>
  </si>
  <si>
    <t xml:space="preserve">R0219</t>
  </si>
  <si>
    <t xml:space="preserve">o fiasco do MOU sem incentivo abre o Cap. 4</t>
  </si>
  <si>
    <t xml:space="preserve">Logo depois da Série A, quando a startup fundada por **Lucas** e **Marina** passou de 65 funcionários (relembrando que o fiasco do MOU de parceria sem incentivo do Capítulo 4 ocorrera dois anos antes, ainda na fase pré-Série A), um conselheiro bem-intencionado disse a Lucas: *"Agora que vocês contrataram diretores experientes de mercado, o papel do bom CEO é sair do camin</t>
  </si>
  <si>
    <t xml:space="preserve">R0220</t>
  </si>
  <si>
    <t xml:space="preserve">autorreferência válida: calendário, rituais e cadência operacional estão no próprio Cap. 8</t>
  </si>
  <si>
    <t xml:space="preserve">Nas seções a seguir, detalhamos os critérios práticos para alternar entre intervenção direta e delegação estruturada por domínio (deixando a arquitetura de calendário, rituais semanais e cadência operacional para o Capítulo 8).</t>
  </si>
  <si>
    <t xml:space="preserve">R0221</t>
  </si>
  <si>
    <t xml:space="preserve">autorreferência válida com o título atual do Cap. 8</t>
  </si>
  <si>
    <t xml:space="preserve">**Segunda tarde a quinta tarde.** Blocos de execução de função primária (o fundador em modo *Maker*, conforme o Princípio 5 acima, protegendo três manhãs por semana, com no mínimo 40% do tempo em trabalho profundo e no máximo 30% em reuniões, além de Capítulo 8 (Founder Mode, Delegação, Gestão de Tempo e Cadência Operacional do CEO)), com duas a quatro reuniões 1:1 e governance distribuídas. Quinta concentra externos (investidores, board, e parceiros) quand</t>
  </si>
  <si>
    <t xml:space="preserve">R0222</t>
  </si>
  <si>
    <t xml:space="preserve">performance reviews estão no Cap. 10</t>
  </si>
  <si>
    <t xml:space="preserve">**Ciclo de avaliação de desempenho (*performance review*):** alinhado ao Capítulo 10, combine uma avaliação formal completa por ano (com autoavaliação, insumos 360º de pares, calibração entre gestores e revisão de remuneração) e um ciclo leve de desenvolvimento no meio do ano (semest</t>
  </si>
  <si>
    <t xml:space="preserve">R0223</t>
  </si>
  <si>
    <t xml:space="preserve">sobreaviso e Súmula 428 estão no Cap. 6 do Vol. 8 (Direito do Trabalho). O Cap. 7 de lá é CDC</t>
  </si>
  <si>
    <t xml:space="preserve"> horas (CLT, arts. 6º e 59) e evitando acionar empregados CLT fora do expediente para não configurar sobreaviso ou tempo à disposição (Súmula 428 do TST; na sexta à noite e no fim de semana, nenhuma resposta é esperada até segunda-feira, conforme detalhado no Volume 8, Capítulo 7). Empresas mais tradicionais têm padrão mais rígido. Startups tendem a ser mais flexíveis. Mas atenção para não virar "sempre disponível".</t>
  </si>
  <si>
    <t xml:space="preserve">R0224</t>
  </si>
  <si>
    <t xml:space="preserve">o scorecard semanal de métricas está no Cap. 8 (cadência operacional). O Cap. 12 hoje é stock options</t>
  </si>
  <si>
    <t xml:space="preserve">**a) Scorecard da Cadeira** (ficha de resultados da posição criada por Geoff Smart e Randy Street no livro *Who*, distinta do painel semanal de métricas do Capítulo 12). Mission, frase única sobre por que essa posição existe. Outcomes, três a sete resultados mensuráveis esperados em doze a dezoito meses. Concretos. "Dobrar ARR de R$ 30 milhões para R$ 60 milhões". </t>
  </si>
  <si>
    <t xml:space="preserve">R0225</t>
  </si>
  <si>
    <t xml:space="preserve">Capítulos 8</t>
  </si>
  <si>
    <t xml:space="preserve">a regra de OKR fora da fórmula de bônus está no Cap. 8 e também no Cap. 10, o outro número da frase</t>
  </si>
  <si>
    <t xml:space="preserve"> Deve ser vinculado a **KPIs financeiros da empresa (ARR, margem, retenção) e metas operacionais específicas do cargo**, mantendo os OKRs estratégicos desacoplados da fórmula de bônus para evitar conservadorismo deliberado (*sandbagging*, conforme a regra dos Capítulos 8 e 10).</t>
  </si>
  <si>
    <t xml:space="preserve">R0226</t>
  </si>
  <si>
    <t xml:space="preserve">desligamento e assédio moral estão no Cap. 6 do Vol. 8 (Direito do Trabalho). O Cap. 7 de lá é CDC</t>
  </si>
  <si>
    <t xml:space="preserve">vertências e suspensões graduais). Ainda assim, documentar avaliações e o PIP é indispensável: torna o desligamento sem justa causa transparente perante o time e protege a empresa contra alegações de dispensa discriminatória, perseguição ou assédio moral (ver Capítulo 7 do Vol. 8).</t>
  </si>
  <si>
    <t xml:space="preserve">R0227</t>
  </si>
  <si>
    <t xml:space="preserve">o calendário anual e semestral de avaliação faz parte da cadência do Cap. 8. O Cap. 12 hoje é stock options</t>
  </si>
  <si>
    <t xml:space="preserve">**De 30 a 80 funcionários:** estruture o primeiro ciclo formal (semestral ou anual, alinhado ao Capítulo 12) em formato enxuto: autoavaliação, avaliação direta do gestor, uma reunião curta de calibração leve (1 hora entre CEO e gestores antes de comunicar as notas) e conversa individual de devolutiva.</t>
  </si>
  <si>
    <t xml:space="preserve">R0228</t>
  </si>
  <si>
    <t xml:space="preserve">a regra de OKR desacoplado do bônus está no Cap. 8 (cadência operacional). O Cap. 12 hoje é stock options</t>
  </si>
  <si>
    <t xml:space="preserve">Modelo duplo: reajuste de mérito via nota da avaliação de desempenho e bônus anual atrelado a KPIs auditáveis de negócio e metas individuais (mantendo os OKRs desacoplados da remuneração direta para evitar metas conservadoras, em linha com o Capítulo 12). Engenharia, com mais objetivos quantitativos, pode ter modelo diferente de corporate.</t>
  </si>
  <si>
    <t xml:space="preserve">R0229</t>
  </si>
  <si>
    <t xml:space="preserve">o direito de acesso do titular pela LGPD está no Cap. 9 do Vol. 8. O Cap. 10 de lá é regulatório de IA</t>
  </si>
  <si>
    <t xml:space="preserve"> Meses depois, ninguém lembra ratings anteriores. Mínimo indispensável: sistema (ou planilha com controle de acesso restrito ao gestor direto, ao RH e ao líder do gestor, prazo de guarda definido e respeito ao direito de acesso do titular conforme a LGPD; ver Volume 8, Capítulo 10) que registre notas e comentários.</t>
  </si>
  <si>
    <t xml:space="preserve">R0230</t>
  </si>
  <si>
    <t xml:space="preserve">a compensação de executivos C-Level está no Cap. 9 (Executive Hiring). O Cap. 13 hoje é cultura</t>
  </si>
  <si>
    <t xml:space="preserve">&gt; **Escopo deste capítulo:** este texto consolida a metodologia de bandas salariais e remuneração total no Brasil; para pacotes de executivos C-Level, ver o Capítulo 13, e para opções de ações (*Stock Options*), ver o Capítulo 16. Remuneração e tributação envolvem legislação trabalhista e fiscal específica: [[#CAPÍTULO 9 — EXECUTIVE HIRING: CONTRATAR LÍDERES SÊNIOR </t>
  </si>
  <si>
    <t xml:space="preserve">R0231</t>
  </si>
  <si>
    <t xml:space="preserve">stock options estão no Cap. 12. O Vol. 6 vai só até o Cap. 15</t>
  </si>
  <si>
    <t xml:space="preserve">&gt; **Escopo deste capítulo:** este texto consolida a metodologia de bandas salariais e remuneração total no Brasil; para pacotes de executivos C-Level, ver o Capítulo 13, e para opções de ações (*Stock Options*), ver o Capítulo 16. Remuneração e tributação envolvem legislação trabalhista e fiscal específica: [[#CAPÍTULO 9 — EXECUTIVE HIRING: CONTRATAR LÍDERES SÊNIOR E C-LEVEL|Capítulo 9 (Executive Hiring: Contratar Líderes Sên</t>
  </si>
  <si>
    <t xml:space="preserve">R0232</t>
  </si>
  <si>
    <t xml:space="preserve">plano de opções, diluição e liquidation preference estão no Cap. 12 (Stock Options e ESOP)</t>
  </si>
  <si>
    <t xml:space="preserve"> um *exit* cria passivo trabalhista. Trate o salário fixo dentro da faixa sustentável do estágio da empresa e apresente o plano de opções como instrumento autônomo de investimento e risco, simulando cenários com diluição futura e *liquidation preference* (ver Capítulo 16 deste volume).</t>
  </si>
  <si>
    <t xml:space="preserve">R0233</t>
  </si>
  <si>
    <t xml:space="preserve">o texto diz Volume 8, cujo Cap. 6 é Direito do Trabalho e trata de prêmios</t>
  </si>
  <si>
    <t xml:space="preserve">do CARF: se o "prêmio" estiver previsto em contrato ou política fixa como direito garantido mediante meta rotineira, o fisco o descaracteriza como comissão disfarçada e cobra todos os encargos retroativos com multa (ver os requisitos probatórios detalhados no Capítulo 6, Direito do Trabalho para Startups, do Volume 8).</t>
  </si>
  <si>
    <t xml:space="preserve">R0234</t>
  </si>
  <si>
    <t xml:space="preserve">Capítulo 6 (Direito do Trabalho para Startups) do Volume 8</t>
  </si>
  <si>
    <t xml:space="preserve">Direito do Trabalho é o Cap. 6 do Vol. 8</t>
  </si>
  <si>
    <t xml:space="preserve">delimitar a licitude da contratação civil versus fraude aos requisitos do art. 3º da CLT), e a descaracterização do contrato gera passivo retroativo de FGTS, INSS, férias e 13º sobre toda a remuneração. Para os limites de contratação PJ versus CLT, consulte o Capítulo 6 (Direito do Trabalho para Startups) do Volume 8, além das referências a seguir. Ver [[#CAPÍTULO 12 — STOCK OPTIONS E ESOP NO BRASIL|Capítulo 12 (Stock Options e ESOP no Brasil)]] e [[IGNICAO-Vol-8-Juridico-LGPD-e-Seguranca#CAPÍTULO 4 — NÃO-CONCORR</t>
  </si>
  <si>
    <t xml:space="preserve">R0235</t>
  </si>
  <si>
    <t xml:space="preserve">a tributação de stock options está no Cap. 12 (Stock Options e ESOP)</t>
  </si>
  <si>
    <t xml:space="preserve"> não incide IRPF no exercício da opção, mas apenas ganho de capital (15% a 22,5%) na venda futura das ações com lucro; já planos sem onerosidade ou risco mercantil seguem expostos a autuação como remuneração (até 27,5% de IRPF mais INSS, conforme detalhado no Capítulo 16). A surpresa destrói a percepção de valor do benefício e cria ressentimento. Informar a tributação esperada no ato da concessão, com disclaimer de que é baseada no entendimento atual sujeito a mudanç</t>
  </si>
  <si>
    <t xml:space="preserve">R0236</t>
  </si>
  <si>
    <t xml:space="preserve">autorreferência válida: o Cap. 13 cobre cultura em M&amp;A, hipercrescimento e remoto</t>
  </si>
  <si>
    <t xml:space="preserve">&gt; Para cultura em situações especificas (M&amp;A, hipercrescimento, remoto e híbrido), ver Capítulo 13 (Cultura como Disciplina e em Situações Críticas (Hipercrescimento, M&amp;A e Remoto)). Este capítulo cobre o framework raiz de cultura como disciplina.</t>
  </si>
  <si>
    <t xml:space="preserve">R0237</t>
  </si>
  <si>
    <t xml:space="preserve">Capítulo 19</t>
  </si>
  <si>
    <t xml:space="preserve">Vol. 6, Cap. 19</t>
  </si>
  <si>
    <t xml:space="preserve">Vol. 6, Cap. 14</t>
  </si>
  <si>
    <t xml:space="preserve">contratação por indicação e risco de bolha homogênea estão no Cap. 14 (DEI)</t>
  </si>
  <si>
    <t xml:space="preserve">Taxa de contratação por indicação (*referral*): meta em torno de 30% demonstra orgulho do time em recomendar a empresa, desde que combinada com canais abertos fora da rede atual para não criar uma bolha homogênea (ver Capítulo 19).</t>
  </si>
  <si>
    <t xml:space="preserve">R0238</t>
  </si>
  <si>
    <t xml:space="preserve">Capítulos 17</t>
  </si>
  <si>
    <t xml:space="preserve">Vol. 6, Cap. 17</t>
  </si>
  <si>
    <t xml:space="preserve">os antigos 17 e 18 (cultura) viraram o próprio Cap. 13. O 20 da mesma frase hoje é o Cap. 15 (remoto)</t>
  </si>
  <si>
    <t xml:space="preserve">rflua: em startups de até 50 pessoas, reuniões presenciais trimestrais mantêm a coesão; acima de 100 a 200 pessoas (ou em operações 100% remotas), ao menos um encontro anual geral de 2 a 3 dias combinado com encontros regionais semestrais (regra unificada nos Capítulos 17, 18 e 20). Deve ser prioridade orçamentária, não linha cortável quando o budget aperta. Times que nunca se encontram pessoalmente constroem vínculos mais frágeis e precisam de mais esforço para resol</t>
  </si>
  <si>
    <t xml:space="preserve">R0239</t>
  </si>
  <si>
    <t xml:space="preserve">autorreferência válida com o título atual do Cap. 13</t>
  </si>
  <si>
    <t xml:space="preserve">- [ ] Para situações específicas (M&amp;A, hipercrescimento, times remotos e híbridos), ver Capítulo 13 (Cultura como Disciplina e em Situações Críticas (Hipercrescimento, M&amp;A e Remoto)) e aplicar o checklist correspondente.</t>
  </si>
  <si>
    <t xml:space="preserve">R0240</t>
  </si>
  <si>
    <t xml:space="preserve">os valores de auxílio home office (R$ 1.000 a 3.000 e R$ 150 a 400 mensais) estão no Cap. 11. A frase está no próprio Cap. 15</t>
  </si>
  <si>
    <t xml:space="preserve">(e, para prestadores ou executivos no exterior, previsão contratual de 20 a 30 dias úteis anuais de descanso remunerado além dos feriados locais). Sabbatical, quatro a seis semanas, a cada três a cinco anos. Auxílio de estrutura para teletrabalho (alinhado ao Capítulo 15: R$ 1.000 a R$ 3.000 iniciais para cadeira e monitor e R$ 150 a R$ 400 mensais para internet e energia, sempre formalizado como reembolso indenizatório no aditivo de teletrabalho do art. 75-D da CLT </t>
  </si>
  <si>
    <t xml:space="preserve">R0241</t>
  </si>
  <si>
    <t xml:space="preserve">a faixa Capítulos 1 a 10 do subtítulo bate com os 10 capítulos atuais do Vol. 7</t>
  </si>
  <si>
    <t xml:space="preserve">subtitle: "Discovery Contínuo, Gestão Técnica, Dívida Técnica, AI Ops e Design Organizacional (Fase 17 e Capítulos 1 a 10)"</t>
  </si>
  <si>
    <t xml:space="preserve">R0242</t>
  </si>
  <si>
    <t xml:space="preserve">a faixa Capítulos 1 a 10 do título bate com os 10 capítulos atuais do Vol. 7</t>
  </si>
  <si>
    <t xml:space="preserve">**Discovery Contínuo, Gestão Técnica, Dívida Técnica, AI Ops e Design Organizacional (Fase 17 e Capítulos 1 a 10)**</t>
  </si>
  <si>
    <t xml:space="preserve">R0243</t>
  </si>
  <si>
    <t xml:space="preserve">Vol. 7, Cap. 8</t>
  </si>
  <si>
    <t xml:space="preserve">a validade trimestral e semestral de documentos está no Cap. 8 (Gestão do Conhecimento). O Cap. 9 hoje é comunicação interna</t>
  </si>
  <si>
    <t xml:space="preserve">Centralize os playbooks na base de conhecimento da empresa (Notion, Confluence ou GitBook) com dono nomeado e ciclo fixo de atualização: revise os documentos críticos a cada três meses e os demais a cada seis meses (conforme a regra de governança do Capítulo 9).</t>
  </si>
  <si>
    <t xml:space="preserve">R0244</t>
  </si>
  <si>
    <t xml:space="preserve">a disciplina de produto está no Cap. 1</t>
  </si>
  <si>
    <t xml:space="preserve">&gt; **Nota de escopo:** Os seis primeiros blocos deste manual (Continuous Discovery, Shape Up, PR-FAQ, Stage-Gate, Dual-Track e OST) conectam a cadência operacional da Fase 17 à disciplina de produto detalhada no Capítulo 1 deste volume.</t>
  </si>
  <si>
    <t xml:space="preserve">R0245</t>
  </si>
  <si>
    <t xml:space="preserve">Vol. 7, Cap. 11</t>
  </si>
  <si>
    <t xml:space="preserve">Vol. 7, Cap. 10</t>
  </si>
  <si>
    <t xml:space="preserve">Goldratt e a Teoria das Restrições são retomados no Cap. 10 (Operações em Escala). O Vol. 7 vai só até o Cap. 10</t>
  </si>
  <si>
    <t xml:space="preserve">adas de 1950 e 1970 para visualizar etapas e eliminar desperdícios na manufatura, sendo posteriormente sistematizado no Ocidente por Mike Rother e John Shook no livro *Learning to See* (1998). Combinado à Teoria das Restrições de Eliyahu Goldratt (retomada no Capítulo 11), o método foi adaptado nos anos 2000 para software e operações de serviços, tornando-se a ferramenta central para localizar gargalos em integração de clientes, suporte, engenharia e logística.</t>
  </si>
  <si>
    <t xml:space="preserve">R0246</t>
  </si>
  <si>
    <t xml:space="preserve">o título bate com o Cap. 4 atual</t>
  </si>
  <si>
    <t xml:space="preserve">Este capítulo especializa o [[#CAPÍTULO 4 — ENGINEERING MANAGEMENT, DEVELOPER EXPERIENCE E GESTÃO DE DÍVIDA TÉCNICA|Capítulo 4 (Engineering Management, Developer Experience e Gestão de Dívida Técnica)]] enquanto o Capítulo 4 trata da estrutura de gestão do time técnico, aqui o foco é a travessia pessoal do próprio fundador.</t>
  </si>
  <si>
    <t xml:space="preserve">R0247</t>
  </si>
  <si>
    <t xml:space="preserve">o processo de promoção com dossiê e calibração está no Cap. 4</t>
  </si>
  <si>
    <t xml:space="preserve">e é direta: a promoção exige desempenho consistente no nível atual somado a pelo menos dois trimestres operando de forma comprovada nas responsabilidades do nível seguinte, com dossiê de evidências e calibração entre gestores (conforme o processo detalhado no Capítulo 4).</t>
  </si>
  <si>
    <t xml:space="preserve">R0248</t>
  </si>
  <si>
    <t xml:space="preserve">PJ, subordinação e vínculo estão no Cap. 6 do Vol. 8 (Direito do Trabalho). O Cap. 7 de lá é CDC</t>
  </si>
  <si>
    <t xml:space="preserve">sito legal para dispensa sem justa causa, mas protege a empresa contra alegações de arbitrariedade; já para prestadores PJ, nunca aplique PIP formal, pois cobrança disciplinar de desempenho configura subordinação e reforça o risco de vínculo empregatício (ver Volume 8, Capítulo 7).</t>
  </si>
  <si>
    <t xml:space="preserve">R0249</t>
  </si>
  <si>
    <t xml:space="preserve">horas extras e sobreaviso estão no Cap. 6 do Vol. 8 (Direito do Trabalho). O Cap. 7 de lá é CDC</t>
  </si>
  <si>
    <t xml:space="preserve">Quando Lucas reescreve código às 2h15 da madrugada e manda mensagens no Slack fora de horário, ele ensina ao time que heroísmo individual vale mais que processo previsível, além de criar passivo trabalhista de horas extras e sobreaviso (Súmula 428 do TST; ver Volume 8, Capítulo 7).</t>
  </si>
  <si>
    <t xml:space="preserve">R0250</t>
  </si>
  <si>
    <t xml:space="preserve">o contrato de experiência está no Cap. 6 do Vol. 8 (Direito do Trabalho). O Cap. 7 de lá é CDC</t>
  </si>
  <si>
    <t xml:space="preserve">depois da contratação, ainda durante o contrato de experiência de 90 dias (modalidade da CLT que barateou as verbas rescisórias diretas na saída, embora não tenha evitado o desembolso acumulado da contratação nem o custo de oportunidade da janela perdida; ver Volume 8, Capítulo 7), a realidade desabou. Diante de um sistema real em produção com integrações bancárias instáveis e requisitos de negócio em evolução, o novo contratado paralisou: recusava-se a tocar em código legado</t>
  </si>
  <si>
    <t xml:space="preserve">R0251</t>
  </si>
  <si>
    <t xml:space="preserve">Vol. 7, Cap. 5</t>
  </si>
  <si>
    <t xml:space="preserve">entrevistas técnicas com uso de IA estão no Cap. 5 (IA na Engenharia Interna). O Cap. 6 hoje é AI Ops</t>
  </si>
  <si>
    <t xml:space="preserve">tir a autoria individual sem etapa ao vivo (especialmente em 2026: defina por escrito se o uso de assistentes de IA é permitido, exija que o candidato explique na entrevista ao vivo cada decisão do código gerado e valide a identidade em processos remotos; ver Capítulo 6). Viés a favor de quem tem tempo. Bom padrão. Take-home pequeno (duas a três horas no máximo), com discussão pós, via call de quarenta e cinco minutos.</t>
  </si>
  <si>
    <t xml:space="preserve">R0252</t>
  </si>
  <si>
    <t xml:space="preserve">a grade unificada de níveis está no Cap. 4</t>
  </si>
  <si>
    <t xml:space="preserve">Júnior (início de carreira, correspondente a L1–L2 ou L3 conforme a grade unificada do Capítulo 4): autônomo em tarefas bem delimitadas, com supervisão em projetos. Zero a dois anos de experiência.</t>
  </si>
  <si>
    <t xml:space="preserve">R0253</t>
  </si>
  <si>
    <t xml:space="preserve">a tabela consolidada de bandas com o L5 Staff está no Cap. 4</t>
  </si>
  <si>
    <t xml:space="preserve">Nível Staff (L5): de R$ 22 mil a R$ 38 mil mensais em startups SaaS de porte médio (chegando à faixa de R$ 40 mil a R$ 80 mil CLT, ou R$ 60 mil a R$ 120 mil PJ, em empresas capitalizadas de Série B+; ver tabela consolidada no Capítulo 4).</t>
  </si>
  <si>
    <t xml:space="preserve">R0254</t>
  </si>
  <si>
    <t xml:space="preserve">a tabela de bandas e equity com o L6 Principal está no Cap. 4</t>
  </si>
  <si>
    <t xml:space="preserve">Nível Principal (L6): de R$ 30 mil a R$ 55 mil mensais em empresas médias (alcançando de R$ 60 mil a R$ 150 mil em pacotes executivos de empresas pós-Série B ou tech global; ver tabela de bandas e equity no Capítulo 4).</t>
  </si>
  <si>
    <t xml:space="preserve">R0255</t>
  </si>
  <si>
    <t xml:space="preserve">PJ com subordinação e vínculo estão no Cap. 6 do Vol. 8 (Direito do Trabalho). O Cap. 7 de lá é CDC</t>
  </si>
  <si>
    <t xml:space="preserve">Na escolha entre CLT e PJ, lembre que contratar engenheiro como PJ exigindo subordinação, horário fixo, pessoalidade e pacote de benefícios típicos de CLT (como VR e VT) caracteriza vínculo empregatício na Justiça do Trabalho (ver Volume 8, Capítulo 7). Em scale-up regulada, forçar CLT pode custar salário. Equity. Em startup early-stage, parte da comp é equity. Explique bem. Explique com transparência o percentual ou número de opções, o preço de e</t>
  </si>
  <si>
    <t xml:space="preserve">R0256</t>
  </si>
  <si>
    <t xml:space="preserve">Volume 6, Capítulo 19</t>
  </si>
  <si>
    <t xml:space="preserve">cota de PcD e transparência salarial estão no Cap. 14 do Vol. 6 (DEI), que não tem mais Cap. 19</t>
  </si>
  <si>
    <t xml:space="preserve">ecorte demográfico para evitar distorções geradas apenas pela negociação inicial, e observe que empresas a partir de 100 empregados no Brasil estão sujeitas ao Relatório de Transparência Salarial (Lei 14.611/2023) e às cotas legais de PcD (Lei 8.213/1991; ver Volume 6, Capítulo 19).</t>
  </si>
  <si>
    <t xml:space="preserve">R0257</t>
  </si>
  <si>
    <t xml:space="preserve">Cap. 3</t>
  </si>
  <si>
    <t xml:space="preserve">Vol. 7, Cap. 3</t>
  </si>
  <si>
    <t xml:space="preserve">a faixa do L5 em empresas Série B+ está no Cap. 3</t>
  </si>
  <si>
    <t xml:space="preserve">| L5 Staff (referência mid-cap; em Série B+ chega a 40-80k, ver Cap. 3) | 22-38k | 0,15-0,3% |</t>
  </si>
  <si>
    <t xml:space="preserve">R0258</t>
  </si>
  <si>
    <t xml:space="preserve">Vol. 7, Cap. 2</t>
  </si>
  <si>
    <t xml:space="preserve">a regra de dois trimestres no nível seguinte está no Cap. 2</t>
  </si>
  <si>
    <t xml:space="preserve">ineer concordam que a pessoa está "operando no próximo nível" com consistência antes da promoção formal. O processo típico: (1) o gestor identifica que o engenheiro já opera com consistência no nível seguinte há pelo menos dois trimestres (alinhado à regra do Capítulo 2), (2) manager elabora dossiê com evidências por dimensão, (3) calibration com outros managers para garantir consistência, (4) aprovação do director ou VP, (5) comunicação com o timeline de início da </t>
  </si>
  <si>
    <t xml:space="preserve">R0259</t>
  </si>
  <si>
    <t xml:space="preserve">a travessia do fundador técnico é o Cap. 2</t>
  </si>
  <si>
    <t xml:space="preserve">A travessia tratada aqui é outra: não é a do fundador técnico que aprende a liderar a engenharia (vista no Capítulo 2), mas a do engenheiro sênior dentro do time que aceita virar Engineering Manager pela primeira vez na carreira. As duas se parecem na superficie e divergem no conteúdo.</t>
  </si>
  <si>
    <t xml:space="preserve">R0260</t>
  </si>
  <si>
    <t xml:space="preserve">O primeiro choque é de identidade (como vimos na travessia do fundador no Capítulo 2): o engenheiro promovido construiu reputação sendo quem resolve na unha, mas como EM precisa formar quem resolve e contar com a supervisão próxima do seu próprio diretor. O EM precisa virar quem deci</t>
  </si>
  <si>
    <t xml:space="preserve">R0261</t>
  </si>
  <si>
    <t xml:space="preserve">Vol. 7, Cap. 7</t>
  </si>
  <si>
    <t xml:space="preserve">a ressalva sobre o modelo Spotify está no Cap. 7 (Design Organizacional). O Cap. 8 hoje é gestão do conhecimento</t>
  </si>
  <si>
    <t xml:space="preserve">Modelos de organização em escala. O mais citado é o modelo da Spotify (descrito por Kniberg e Ivarsson em 2012 como um retrato parcial da época, não como receita pronta para copiar; ver o detalhamento e as armadilhas na Fase 17 e no Capítulo 8). Squads são times cross-funcionais orientados a produto ou missão, de seis a dez pessoas, com autonomia sobre como entregar. Chapters são agrupamentos horizontais por disciplina: todos os backend en</t>
  </si>
  <si>
    <t xml:space="preserve">R0262</t>
  </si>
  <si>
    <t xml:space="preserve">sobreaviso em plantão está no Cap. 6 do Vol. 8 (Direito do Trabalho). O Cap. 7 de lá é CDC</t>
  </si>
  <si>
    <t xml:space="preserve">l) justo: rotação com alertas calibrados, runbooks claros e compensação formalizada por escrito (no Brasil, para contratados CLT, escala de plantão à distância exige pagamento de sobreaviso conforme a Súmula 428 do TST, além de hora extra quando acionado; ver Volume 8, Capítulo 7). Tempo para refatoração e débito técnico: dez a vinte por cento do tempo do time alocado para trabalho não de-feature. E decisões técnicas documentadas: ADRs (Architecture Decision Records) ou equiv</t>
  </si>
  <si>
    <t xml:space="preserve">R0263</t>
  </si>
  <si>
    <t xml:space="preserve">code review e disciplina de engenharia estão no Cap. 2</t>
  </si>
  <si>
    <t xml:space="preserve">Revisão de código obrigatória: todo merge passa por revisão de par (com exceção de correção emergencial, revisada logo em seguida), mantendo a disciplina de engenharia apresentada no Capítulo 2 e reservando 15% a 20% da capacidade para saúde técnica (como aprofundado no Capítulo 5). Exceções apenas para hotfix crítico, com post-review. Deployment frequente: continuous deployment ou, no míni</t>
  </si>
  <si>
    <t xml:space="preserve">R0264</t>
  </si>
  <si>
    <t xml:space="preserve">a reserva de capacidade para dívida técnica está no próprio Cap. 4, que absorveu o antigo Cap. 5. O Cap. 5 hoje é IA na engenharia</t>
  </si>
  <si>
    <t xml:space="preserve">código obrigatória: todo merge passa por revisão de par (com exceção de correção emergencial, revisada logo em seguida), mantendo a disciplina de engenharia apresentada no Capítulo 2 e reservando 15% a 20% da capacidade para saúde técnica (como aprofundado no Capítulo 5). Exceções apenas para hotfix crítico, com post-review. Deployment frequente: continuous deployment ou, no mínimo, diário, releases mensais gigantescos geram risco e concentram debugging. Blameless p</t>
  </si>
  <si>
    <t xml:space="preserve">R0265</t>
  </si>
  <si>
    <t xml:space="preserve">autorreferência válida: o Cap. 4 trata de developer experience e das métricas DORA</t>
  </si>
  <si>
    <t xml:space="preserve">Indicadores de experiência e fluxo (como os frameworks SPACE e DORA, vistos na Fase 17 e no Capítulo 4) combinados a sinais diretos de estoque de dívida: arquivos com maior concentração de bugs (hotspots) e horas gastas em manutenção não planejada.</t>
  </si>
  <si>
    <t xml:space="preserve">R0266</t>
  </si>
  <si>
    <t xml:space="preserve">ADRs e disciplina de engenharia aparecem no Cap. 2</t>
  </si>
  <si>
    <t xml:space="preserve">*Registros de decisão de arquitetura (ADRs)*: conforme a disciplina de engenharia vista no Capítulo 2 (e detalhada com modelo prático no Capítulo 9), registre o que foi decidido, as alternativas descartadas e as restrições da época para que novos engenheiros compreendam a evolução do sistema.</t>
  </si>
  <si>
    <t xml:space="preserve">R0267</t>
  </si>
  <si>
    <t xml:space="preserve">o ADR com formato mínimo (contexto, decisão, consequências) está na seção 5 do Cap. 9. O Cap. 8 só exige ADR, sem modelo</t>
  </si>
  <si>
    <t xml:space="preserve">R0268</t>
  </si>
  <si>
    <t xml:space="preserve">o título bate com o Cap. 10 do Vol. 1</t>
  </si>
  <si>
    <t xml:space="preserve">&gt; - **Frente 1: IA como copiloto e acelerador pessoal do fundador** ([[IGNICAO-Vol-1-Ideacao#CAPÍTULO 10 — IA GENERATIVA E AGENTES COMO COPILOTO E ACELERADOR DO FUNDADOR (2026)|Volume 1, Capítulo 10]]): produtividade individual dos fundadores e executivos;</t>
  </si>
  <si>
    <t xml:space="preserve">R0269</t>
  </si>
  <si>
    <t xml:space="preserve">Volume 4, Capítulo 10</t>
  </si>
  <si>
    <t xml:space="preserve">o título bate com o Cap. 10 do Vol. 4</t>
  </si>
  <si>
    <t xml:space="preserve">&gt; - **Frente 2: IA como parte do produto (*AI-Native Product*)** ([[IGNICAO-Vol-4-Tracao-e-PMF#CAPÍTULO 10 — AI COMO PARTE DO PRODUTO (AI-NATIVE PRODUCT)|Volume 4, Capítulo 10]]): LLMs e agentes como componente central do produto comercializado ao cliente.</t>
  </si>
  <si>
    <t xml:space="preserve">R0270</t>
  </si>
  <si>
    <t xml:space="preserve">o RAG aplicado à gestão do conhecimento está no Cap. 8. O Cap. 9 hoje é comunicação interna</t>
  </si>
  <si>
    <t xml:space="preserve">peScript para orquestrar fluxos avançados com modelos de linguagem, incluindo agentes com memória, geração aumentada por recuperação sobre a base interna de documentos da empresa (RAG, conectando wikis, Slack e Drive, como aplicado à gestão do conhecimento no Capítulo 9) e cadeias em múltiplas etapas. Exige engenharia dedicada, mas oferece controle granular de permissões e auditoria.</t>
  </si>
  <si>
    <t xml:space="preserve">R0271</t>
  </si>
  <si>
    <t xml:space="preserve">"este capítulo" é o Cap. 7 (Design Organizacional). O Cap. 8 hoje é gestão do conhecimento</t>
  </si>
  <si>
    <t xml:space="preserve">R0272</t>
  </si>
  <si>
    <t xml:space="preserve">o modelo Spotify é discutido no Cap. 4</t>
  </si>
  <si>
    <t xml:space="preserve">&gt; [!warning] A ressalva obrigatória sobre o Modelo Spotify (ver também Fase 17 e Capítulo 4)</t>
  </si>
  <si>
    <t xml:space="preserve">R0273</t>
  </si>
  <si>
    <t xml:space="preserve">Volume 6, Capítulo 20</t>
  </si>
  <si>
    <t xml:space="preserve">Vol. 6, Cap. 20</t>
  </si>
  <si>
    <t xml:space="preserve">teletrabalho e a Lei 14.442/2022 estão no Cap. 15 do Vol. 6 (Remote), que não tem mais Cap. 20</t>
  </si>
  <si>
    <t xml:space="preserve">e de jornada**: desde a Lei 14.442/2022 (CLT, art. 62, III, e art. 75-B, § 3º), apenas o teletrabalho contratado por produção ou por tarefa fica dispensado de marcação de ponto; a modalidade por horário exige registro formal e remuneração de sobrejornada (ver Volume 6, Capítulo 20). Mas a empresa precisa ter política clara para não criar passivo trabalhista de horas extras.</t>
  </si>
  <si>
    <t xml:space="preserve">R0274</t>
  </si>
  <si>
    <t xml:space="preserve">conectores de IA e RAG estão no Cap. 6 (AI Ops). O Cap. 7 hoje é design organizacional</t>
  </si>
  <si>
    <t xml:space="preserve">io inicial e médio pela facilidade de criar páginas e tabelas; em 2026, independentemente da ferramenta (Notion, Confluence ou Git), conecte um assistente de busca com IA via RAG (como os recursos nativos de IA do Notion/Slack ou conectores próprios vistos no Capítulo 7), lembrando que a busca inteligente só funciona se os documentos tiverem dono, permissões respeitando a LGPD e revisão em dia. O problema: exatamente porque é fácil criar qualquer coisa, a estrutura </t>
  </si>
  <si>
    <t xml:space="preserve">R0275</t>
  </si>
  <si>
    <t xml:space="preserve">o bus factor é definido no Cap. 4</t>
  </si>
  <si>
    <t xml:space="preserve">Conforme definido no Capítulo 4 e na abertura deste capítulo, o fator de concentração de conhecimento (bus factor) mede quantas pessoas precisam sair ou se ausentar para que um sistema ou processo crítico pare de funcionar. Qualque</t>
  </si>
  <si>
    <t xml:space="preserve">R0276</t>
  </si>
  <si>
    <t xml:space="preserve">autorreferência válida com o título atual do Cap. 9</t>
  </si>
  <si>
    <t xml:space="preserve">&gt; [!abstract] Onde este Capítulo 9 se posiciona no mapa de comunicação da coleção</t>
  </si>
  <si>
    <t xml:space="preserve">R0277</t>
  </si>
  <si>
    <t xml:space="preserve">o título bate com o Cap. 7 do Vol. 6</t>
  </si>
  <si>
    <t xml:space="preserve">RESENTAÇÃO E FALA EM PÚBLICO|Apresentação e Fala em Público no Cap. 9]]), ao posicionamento externo em [[IGNICAO-Vol-6-Receita-e-Pessoas#CAPÍTULO 7 — MARCA CORPORATIVA, PR, COMUNICAÇÃO PÚBLICA E MARCA PESSOAL DO FUNDADOR|Marca Corporativa, PR e Marca Pessoal (Vol. 6, Cap. 7)]] e à resposta a incidentes em [[IGNICAO-Vol-9-Maturidade-e-Exit#CAPÍTULO 9 — GESTÃO DE CRISE, CONTINUIDADE OPERACIONAL E COMUNICAÇÃO CRÍTICA|Gestão de Crise e Comunicação Crítica (Vol. 9, Cap. 9)]]</t>
  </si>
  <si>
    <t xml:space="preserve">R0278</t>
  </si>
  <si>
    <t xml:space="preserve">o título bate com o Cap. 9 do Vol. 9</t>
  </si>
  <si>
    <t xml:space="preserve">RCA PESSOAL DO FUNDADOR|Marca Corporativa, PR e Marca Pessoal (Vol. 6, Cap. 7)]] e à resposta a incidentes em [[IGNICAO-Vol-9-Maturidade-e-Exit#CAPÍTULO 9 — GESTÃO DE CRISE, CONTINUIDADE OPERACIONAL E COMUNICAÇÃO CRÍTICA|Gestão de Crise e Comunicação Crítica (Vol. 9, Cap. 9)]].</t>
  </si>
  <si>
    <t xml:space="preserve">R0279</t>
  </si>
  <si>
    <t xml:space="preserve">Capítulo 11 do Volume 9</t>
  </si>
  <si>
    <t xml:space="preserve">demissões em massa e o Tema 638 estão no Cap. 10 do Vol. 9 (Layoffs). O Cap. 11 de lá é recuperação judicial</t>
  </si>
  <si>
    <t xml:space="preserve">l, o STF fixou que a dispensa coletiva exige intervenção sindical prévia (diálogo de boa-fé com o sindicato da categoria antes da efetivação dos cortes, mesmo sem exigir autorização expressa, sob pena de nulidade ou condenação coletiva), conforme detalhado no Capítulo 11 do Volume 9 (Reestruturação, Turnaround e Demissões em Massa). Cumprido o rito legal, a forma como o corte é comunicado determina se o time remanescente mantém a confiança na liderança ou começa a atualizar o cu</t>
  </si>
  <si>
    <t xml:space="preserve">RP13</t>
  </si>
  <si>
    <t xml:space="preserve">Volume 9, Capítulos 10 e 11</t>
  </si>
  <si>
    <t xml:space="preserve">CAPÍTULO 10 — LAYOFFS E DOWNSIZING: COMO DEMITIR EM ESCALA SEM DESTRUIR A EMPRESA</t>
  </si>
  <si>
    <t xml:space="preserve">Remissão no plural, julgada depois. Layoffs.</t>
  </si>
  <si>
    <t xml:space="preserve">### 4. Protocolo de Crise Interna: Quem Fala, em Quanto Tempo e com Que Estrutura (para gestão de crise externa e layoffs, ver Volume 9, Capítulos 10 e 11)</t>
  </si>
  <si>
    <t xml:space="preserve">RP14</t>
  </si>
  <si>
    <t xml:space="preserve">Vol. 9, Cap. 9 (Gestão de crise)</t>
  </si>
  <si>
    <t xml:space="preserve">Remissão no plural, julgada depois. Crise externa está no Cap. 9. O Cap. 11 é Recuperação judicial.</t>
  </si>
  <si>
    <t xml:space="preserve">R0280</t>
  </si>
  <si>
    <t xml:space="preserve">o protocolo de comando de incidente está no Cap. 10 (Operações em Escala). O Vol. 7 vai só até o Cap. 10</t>
  </si>
  <si>
    <t xml:space="preserve">**Crise de produto (sistema fora do ar; ver também protocolo de comando de incidente no Capítulo 11):**</t>
  </si>
  <si>
    <t xml:space="preserve">R0281</t>
  </si>
  <si>
    <t xml:space="preserve">RFC e ADR são detalhados logo abaixo, na seção 5 do próprio Cap. 9</t>
  </si>
  <si>
    <t xml:space="preserve">slides: abrem com 15 a 20 minutos de leitura silenciosa de um memorando em prosa corrida (de uma a seis páginas) contendo contexto, dados, alternativas descartadas e recomendação clara, enquanto documentos técnicos específicos (como RFCs e ADRs, detalhados no Capítulo 9) registram a arquitetura.</t>
  </si>
  <si>
    <t xml:space="preserve">R0282</t>
  </si>
  <si>
    <t xml:space="preserve">hoje aponta para a própria seção. A seção 5 do Cap. 8 traz ADR no título, mas não o formato. Vale completar ou cortar</t>
  </si>
  <si>
    <t xml:space="preserve">**ADR (Architecture Decision Record, cujo formato completo está no Capítulo 9, seção 5, mantendo o código e a arquitetura versionados diretamente no repositório Git)**</t>
  </si>
  <si>
    <t xml:space="preserve">R0283</t>
  </si>
  <si>
    <t xml:space="preserve">a regra de runbook e ADR desde o primeiro dia está no Cap. 8 (Gestão do Conhecimento). O Cap. 9 hoje é comunicação interna</t>
  </si>
  <si>
    <t xml:space="preserve">A regra prática combina criticidade e repetição: funcionalidades críticas de produção exigem runbook e mudanças estruturais de arquitetura exigem ADR desde o primeiro dia (ver Capítulo 9); já os processos operacionais do dia a dia devem ser documentados assim que passarem a ser executados por uma segunda pessoa ou na primeira vez em que a falta de padrão gerar erro.</t>
  </si>
  <si>
    <t xml:space="preserve">R0284</t>
  </si>
  <si>
    <t xml:space="preserve">intervalo Capítulos 1 a 13 do subtítulo bate com os 13 capítulos do Vol. 8 na v5.2</t>
  </si>
  <si>
    <t xml:space="preserve">subtitle: "Estruturação Societária, Contratos, Trabalhista, Propriedade Intelectual, Compliance e Cibersegurança (Fase 18 e Capítulos 1 a 13)"</t>
  </si>
  <si>
    <t xml:space="preserve">R0285</t>
  </si>
  <si>
    <t xml:space="preserve">intervalo Capítulos 1 a 13 bate com os 13 capítulos do Vol. 8 na v5.2</t>
  </si>
  <si>
    <t xml:space="preserve">**Estruturação Societária, Contratos, Trabalhista, Propriedade Intelectual, Compliance e Cibersegurança (Fase 18 e Capítulos 1 a 13)**</t>
  </si>
  <si>
    <t xml:space="preserve">R0286</t>
  </si>
  <si>
    <t xml:space="preserve">Marco Legal das Startups é o Cap. 1</t>
  </si>
  <si>
    <t xml:space="preserve">&gt; [!tip] Capítulo 1: Marco Legal das Startups</t>
  </si>
  <si>
    <t xml:space="preserve">R0287</t>
  </si>
  <si>
    <t xml:space="preserve">Capítulo 2 do Volume 5</t>
  </si>
  <si>
    <t xml:space="preserve">IBS/CBS e escolha do Simples estão no Vol. 5, Cap. 2 (contabilidade e tributário)</t>
  </si>
  <si>
    <t xml:space="preserve">ia da CBS em 2027), empresas do Simples que vendem para clientes B2B no regime regular transferem crédito tributário reduzido caso não optem pelo recolhimento de IBS e CBS por fora do documento único; avalie essa escolha com seu contador conforme detalhado no Capítulo 2 do Volume 5.</t>
  </si>
  <si>
    <t xml:space="preserve">R0288</t>
  </si>
  <si>
    <t xml:space="preserve">contratos operacionais estão no Cap. 5 (arquitetura contratual)</t>
  </si>
  <si>
    <t xml:space="preserve">&gt; [!tip] Capítulo 5: Contratos Operacionais</t>
  </si>
  <si>
    <t xml:space="preserve">R0289</t>
  </si>
  <si>
    <t xml:space="preserve">Encarregado/DPO e governança de privacidade são LGPD, hoje no Cap. 9. O Cap. 10 é regulatório de IA</t>
  </si>
  <si>
    <t xml:space="preserve">|Capítulo 11: Compliance e Anticorrupção]] cobre as obrigações da Lei Anticorrupção (Lei 12.846/2013) aplicáveis a startups, prevenção à lavagem de dinheiro (PLD/CFT) para fintechs (enquanto a nomeação do Encarregado/DPO e a governança de privacidade estão no Capítulo 10), e como montar um programa de compliance enxuto: o mínimo exigido por investidores institucionais e clientes enterprise.</t>
  </si>
  <si>
    <t xml:space="preserve">R0290</t>
  </si>
  <si>
    <t xml:space="preserve">pró-labore, dividendos e IRRF de 10% estão no Vol. 5, Cap. 2</t>
  </si>
  <si>
    <t xml:space="preserve">25), a distribuição de lucros e dividendos a pessoa física acima de R$ 50 mil por mês por empresa sofre retenção de 10% de IRRF na fonte e compõe a apuração do imposto mínimo anual, exigindo calibrar a relação entre pró-labore e dividendos com o contador (ver Capítulo 2 do Volume 5).</t>
  </si>
  <si>
    <t xml:space="preserve">R0291</t>
  </si>
  <si>
    <t xml:space="preserve">o contexto é o Vol. 1 (junto da Fase 0): Cap. 1 do Vol. 1 é dinheiro pessoal do fundador</t>
  </si>
  <si>
    <t xml:space="preserve">A separação financeira. Conta PJ no Nubank Empresa. Pró-labore dos fundadores definido em R$ 7.500 por mês (alinhado ao planejamento financeiro pessoal visto no Capítulo 1 e na [[IGNICAO-Vol-1-Ideacao#FASE 0 — PREPARAÇÃO DO EMPREENDEDOR|Fase 0 (Vol. 1)]]). Nada de "empréstimos entre sócios e empresa" sem contrato formal.</t>
  </si>
  <si>
    <t xml:space="preserve">R0292</t>
  </si>
  <si>
    <t xml:space="preserve">Vol. 8, Cap. 3</t>
  </si>
  <si>
    <t xml:space="preserve">PI e INPI são o Cap. 3</t>
  </si>
  <si>
    <t xml:space="preserve">da participação). O [[#CAPÍTULO 5 — ARQUITETURA CONTRATUAL PARA STARTUPS: OPERAÇÃO E CONTRATOS EM PROFUNDIDADE POR TIPO|Capítulo 5 (Arquitetura Contratual para Startups: Operação e Contratos em Profundidade por Tipo)]] cobre contratos operacionais (enquanto o Capítulo 3 trata de propriedade intelectual e registro no INPI). O [[IGNICAO-Vol-5-Financas-e-Captacao#CAPÍTULO 2 — CONTABILIDADE, REGIMES FISCAIS E TRIBUTÁRIO ESTRATÉGICO (REFORMA IBS/CBS E INCENTIVOS)|Capítul</t>
  </si>
  <si>
    <t xml:space="preserve">R0293</t>
  </si>
  <si>
    <t xml:space="preserve">autorreferência dentro do Cap. 5, resíduo da fusão dos antigos Caps. 5 e 6</t>
  </si>
  <si>
    <t xml:space="preserve">R0294</t>
  </si>
  <si>
    <t xml:space="preserve">autorreferência no Cap. 5, o panorama operacional foi fundido nele</t>
  </si>
  <si>
    <t xml:space="preserve">&gt; Este capítulo é a referência por tipo de contrato. Para o panorama operacional (quando chamar advogado, fluxo de aprovação, governança contratual no dia a dia), ver primeiro Capítulo 5 (Arquitetura Contratual para Startups: Operação e Contratos em Profundidade por Tipo).</t>
  </si>
  <si>
    <t xml:space="preserve">R0295</t>
  </si>
  <si>
    <t xml:space="preserve">autorreferência no Cap. 5 (contratos), rótulo usa o título antigo</t>
  </si>
  <si>
    <t xml:space="preserve">&gt; Relevante para Capítulo 5: Contratos e Aspectos Legais, [[#CAPÍTULO 9 — LGPD, COMPLIANCE E GOVERNANÇA DE DADOS|Capítulo 9: LGPD]], [[#CAPÍTULO 4 — NÃO-CONCORRÊNCIA E NÃO-SOLICITAÇÃO NO BRASIL|Capítulo 4: Não concorrência]], [</t>
  </si>
  <si>
    <t xml:space="preserve">R0296</t>
  </si>
  <si>
    <t xml:space="preserve">cláusulas nulas do CDC estão no Cap. 7 (consumidor). O Cap. 8 é contencioso</t>
  </si>
  <si>
    <t xml:space="preserve">tados ao consumidor final (B2C), cláusulas que impossibilitem, exonerem ou atenuem a responsabilidade por vícios, imponham arbitragem compulsória ou afastem o foro do domicílio do consumidor são nulas de pleno direito (arts. 51, I e VII, e 101, I, do CDC; ver Capítulo 8).</t>
  </si>
  <si>
    <t xml:space="preserve">R0297</t>
  </si>
  <si>
    <t xml:space="preserve">autorreferência no Cap. 5, cláusulas por tipo de contrato</t>
  </si>
  <si>
    <t xml:space="preserve">A DD reversa também ajuda contratos com clientes enterprise (que pedem o mesmo pacote em vendor onboarding) e M&amp;A (que pede o pacote ampliado). Ver Capítulo 5 (Arquitetura Contratual para Startups: Operação e Contratos em Profundidade por Tipo) para cláusulas-padrão por tipo de contrato, [[#CAPÍTULO 11 — COMPLIANCE E ANTICORRUPÇÃO PARA STARTUPS|Capítulo 11</t>
  </si>
  <si>
    <t xml:space="preserve">R0298</t>
  </si>
  <si>
    <t xml:space="preserve">autorreferência no fim do Cap. 5, rótulo usa o título antigo</t>
  </si>
  <si>
    <t xml:space="preserve">**Ver também:** Capítulo 5: Contratos e Aspectos Legais, [[#CAPÍTULO 9 — LGPD, COMPLIANCE E GOVERNANÇA DE DADOS|Capítulo 9: LGPD]], [[#CAPÍTULO 4 — NÃO-CONCORRÊNCIA E NÃO-SOLICITAÇÃO NO BRASIL|Capítulo 4: Não concorrência]], [</t>
  </si>
  <si>
    <t xml:space="preserve">R0299</t>
  </si>
  <si>
    <t xml:space="preserve">Vol. 8, Cap. 2</t>
  </si>
  <si>
    <t xml:space="preserve">o bloqueio via Sisbajud de Rafael é narrado no Cap. 2</t>
  </si>
  <si>
    <t xml:space="preserve">baixa performance, o primeiro procurou um advogado trabalhista com trezentos prints de WhatsApp em que o gestor cobrava horário fixo de entrada e saída. O acordo judicial custou R$ 145 mil para um único ex-prestador (logo após o bloqueio via Sisbajud visto no Capítulo 2) e desencadeou mais sete reclamações em quatro meses, drenando R$ 920 mil do caixa da operação.</t>
  </si>
  <si>
    <t xml:space="preserve">R0300</t>
  </si>
  <si>
    <t xml:space="preserve">Capítulo 15 do Volume 6</t>
  </si>
  <si>
    <t xml:space="preserve">PLR é compensação e benefícios, hoje Vol. 6, Cap. 11. O Cap. 15 é trabalho remoto</t>
  </si>
  <si>
    <t xml:space="preserve">**Participação nos Lucros ou Resultados (PLR, Lei 10.101/2000)**, negociada por comissão paritária com participação sindical ou por acordo coletivo (isenta de encargos trabalhistas e previdenciários e paga em no máximo duas vezes ao ano, conforme detalhado no Capítulo 15 do Volume 6), e os **prêmios por desempenho superior ao ordinariamente esperado (art. 457, §§ 2º e 4º, da CLT)**, concedidos por liberalidade do empregador em razão de performance extraordinária comprovada, que </t>
  </si>
  <si>
    <t xml:space="preserve">R0301</t>
  </si>
  <si>
    <t xml:space="preserve">contratos de adesão e cláusulas nulas estão no Cap. 5. O Cap. 6 é direito do trabalho</t>
  </si>
  <si>
    <t xml:space="preserve">&gt; O CDC é a moldura que rege a relação com o consumidor final, pessoa física ou pequena empresa em situação de vulnerabilidade técnica, jurídica ou econômica (teoria finalista mitigada). Capítulos vizinhos: contratos de adesão e cláusulas nulas dialogam com o Capítulo 6, e a responsabilidade solidária na cadeia de fornecimento conecta-se ao Capítulo 9.</t>
  </si>
  <si>
    <t xml:space="preserve">R0302</t>
  </si>
  <si>
    <t xml:space="preserve">Cap. 9 traz o parágrafo CDC digital sobre plataforma que responde solidariamente na cadeia de fornecimento</t>
  </si>
  <si>
    <t xml:space="preserve">uena empresa em situação de vulnerabilidade técnica, jurídica ou econômica (teoria finalista mitigada). Capítulos vizinhos: contratos de adesão e cláusulas nulas dialogam com o Capítulo 6, e a responsabilidade solidária na cadeia de fornecimento conecta-se ao Capítulo 9.</t>
  </si>
  <si>
    <t xml:space="preserve">R0303</t>
  </si>
  <si>
    <t xml:space="preserve">pejotização e Tema 1.389 são direito do trabalho, hoje Cap. 6. O Cap. 7 é consumidor</t>
  </si>
  <si>
    <t xml:space="preserve"> STF venha cassando decisões trabalhistas por meio de Reclamações Constitucionais (ADPF 324 e Tema 725) e tenha determinado no Tema 1.389 a suspensão nacional dos processos sobre validade de contratos civis/PJ para uniformizar a matéria (conforme detalhado no Capítulo 7). Além disso, caso a empresa não pague a execução trabalhista, o sócio não é devedor solidário automático na largada, mas pode ter seu patrimônio atingido após a instauração do Incidente de Desconsid</t>
  </si>
  <si>
    <t xml:space="preserve">R0304</t>
  </si>
  <si>
    <t xml:space="preserve">IRRF sobre dividendos e CBS estão no Vol. 5, Cap. 2 (tributário e reforma IBS/CBS)</t>
  </si>
  <si>
    <t xml:space="preserve">esas que distribuíram lucros sem balanço contábil positivo sofrem risco de cobrança previdenciária sobre valores requalificados como pró-labore. Além disso, a partir de 2026 e 2027, o contencioso tributário passa a incorporar duas novas frentes (detalhadas no Capítulo 2 do Volume 5): as autuações sobre a retenção de 10% de IRRF em dividendos mensais acima de R$ 50 mil por sócio pessoa física (Lei 15.270/2025) e o novo contencioso administrativo da CBS (na Receita Federal) e do </t>
  </si>
  <si>
    <t xml:space="preserve">R0305</t>
  </si>
  <si>
    <t xml:space="preserve">vínculo empregatício e art. 9º da CLT são direito do trabalho, hoje Cap. 6. O Cap. 7 é consumidor</t>
  </si>
  <si>
    <t xml:space="preserve"> prestadores PJ em funções sem subordinação, arquive também as evidências de que a autonomia contratual corresponde à rotina real: emissão de notas para outros clientes, ausência de exclusividade, liberdade de agenda e entrega por escopo fechado. Lembre-se do Capítulo 7: documento formal sem autonomia na prática não afasta o vínculo empregatício (art. 9º da CLT).</t>
  </si>
  <si>
    <t xml:space="preserve">R0306</t>
  </si>
  <si>
    <t xml:space="preserve">autorreferência ao Cap. 9 (LGPD e governança de dados)</t>
  </si>
  <si>
    <t xml:space="preserve">&gt; **Governança de dados** (Capítulo 9 (LGPD, Compliance e Governança de Dados) entrada, [[#CAPÍTULO 13 — SEGURANÇA DA INFORMAÇÃO: DA CERTIFICAÇÃO À ENGENHARIA|Capítulo 13 (Segurança da Informação: Da Certificação à Engenharia)]] engenhar</t>
  </si>
  <si>
    <t xml:space="preserve">R0307</t>
  </si>
  <si>
    <t xml:space="preserve">governança de privacidade e prazos da ANPD são LGPD, hoje Cap. 9. O Cap. 10 é regulatório de IA</t>
  </si>
  <si>
    <t xml:space="preserve">Para evitar duplicidade de estruturas, startups em estágio de crescimento integram o calendário do programa de integridade (Lei 12.846/2013) à governança de privacidade detalhada no Capítulo 10, unificando a matriz de riscos de fornecedores, o canal de denúncias e os prazos regulatórios da ANPD.</t>
  </si>
  <si>
    <t xml:space="preserve">R0308</t>
  </si>
  <si>
    <t xml:space="preserve">Volume 9 (Capítulo 9</t>
  </si>
  <si>
    <t xml:space="preserve">gestão de crise está no Vol. 9, Cap. 9</t>
  </si>
  <si>
    <t xml:space="preserve">&gt; Este capítulo trata da prevenção e da detecção de fraude interna por meio de segregação de funções, alçadas bancárias e canal de denúncia. Capítulos vizinhos: a gestão de crises agudas e a resposta institucional estão no Volume 9 (Capítulo 9).</t>
  </si>
  <si>
    <t xml:space="preserve">R0309</t>
  </si>
  <si>
    <t xml:space="preserve">o COSO é detalhado no próprio Cap. 12, logo abaixo. Autorreferência, o verbo visto soa estranho</t>
  </si>
  <si>
    <t xml:space="preserve">Antes de desenhar matrizes complexas (como o modelo COSO visto no Capítulo 12), toda operação brasileira fecha 90% das brechas do caso da Dra. Camila com três travas operacionais imediatas: (1) **Segregação de Funções**, impedindo que a pessoa que cadastra a chave Pix ou a con</t>
  </si>
  <si>
    <t xml:space="preserve">R0310</t>
  </si>
  <si>
    <t xml:space="preserve">contrasta com este capítulo: alçadas de R$ 1.000 e R$ 10.000 estão no checklist do Cap. 11 (compliance)</t>
  </si>
  <si>
    <t xml:space="preserve">Para manter consistência entre estágios (em linha com o Capítulo 12 e o Ritual deste capítulo), adote um padrão único de governança financeira: **dupla assinatura bancária obrigatória** em 100% dos pagamentos acima do piso operacional (R$ 1.000 no estágio inicial e R</t>
  </si>
  <si>
    <t xml:space="preserve">R0311</t>
  </si>
  <si>
    <t xml:space="preserve">sanções da ANPD e caso Telekall são LGPD, hoje Cap. 9. O Cap. 10 é regulatório de IA</t>
  </si>
  <si>
    <t xml:space="preserve">A primeira pressão vem da aplicação efetiva da LGPD (Lei 13.709/2018): conforme detalhado no Capítulo 10, a ANPD iniciou a aplicação de sanções administrativas em 2023 (a partir do caso Telekall), atuou preventivamente sobre o treinamento de modelos de IA com dados de brasileiros (como na medida envolve</t>
  </si>
  <si>
    <t xml:space="preserve">R0312</t>
  </si>
  <si>
    <t xml:space="preserve">Capítulos 10</t>
  </si>
  <si>
    <t xml:space="preserve">prazo de 3 dias úteis da ANPD está no Cap. 9 (LGPD). O Cap. 10 é IA. O 12 da mesma frase também é antigo, hoje Cap. 11 (compliance)</t>
  </si>
  <si>
    <t xml:space="preserve"> comunicação de incidente de segurança que possa acarretar risco ou dano relevante deve ser feita à ANPD e aos titulares em até **3 dias úteis** contados da ciência do evento pelo controlador (ou **6 dias úteis** para agentes de pequeno porte, em linha com os Capítulos 10 e 12). O GDPR exige setenta e duas horas.</t>
  </si>
  <si>
    <t xml:space="preserve">R0313</t>
  </si>
  <si>
    <t xml:space="preserve">fiscalização sancionadora da ANPD é LGPD, hoje Cap. 9</t>
  </si>
  <si>
    <t xml:space="preserve">A fiscalização sancionadora da ANPD (detalhada no Capítulo 10) amadureceu rapidamente a partir de marcos concretos: a primeira multa administrativa aplicada em 2023 (caso Telekall), os processos sancionadores contra órgãos públicos por incidentes de vazamento, </t>
  </si>
  <si>
    <t xml:space="preserve">R0314</t>
  </si>
  <si>
    <t xml:space="preserve">Vol. 9, Cap. 1</t>
  </si>
  <si>
    <t xml:space="preserve">intervalo Capítulos 1 a 21 bate com os 21 capítulos do Vol. 9 na v5.2</t>
  </si>
  <si>
    <t xml:space="preserve">subtitle: "Segunda Curva, Conselho (Board), Internacionalização, Crise, Spin-offs, M&amp;A, IPO, Cash Cow e Family Office (Fases 19 e 20, Capítulos 1 a 21 e Epílogo)"</t>
  </si>
  <si>
    <t xml:space="preserve">R0315</t>
  </si>
  <si>
    <t xml:space="preserve">**Segunda Curva, Conselho (Board), Internacionalização, Crise, Spin-offs, M&amp;A, IPO, Cash Cow e Family Office (Fases 19 e 20, Capítulos 1 a 21 e Epílogo)**</t>
  </si>
  <si>
    <t xml:space="preserve">R0316</t>
  </si>
  <si>
    <t xml:space="preserve">o aperto de crédito de Rafael e Bia abre o Cap. 10 (layoffs). O Cap. 11 é recuperação judicial</t>
  </si>
  <si>
    <t xml:space="preserve">Em Recife, o marketplace D2C e omnichannel de autocuidado de Rafael e Bia (doze meses antes do aperto de crédito do Capítulo 11) vivia seu trimestre mais forte: R$ 68 milhões de GMV anualizado, margem EBITDA de 11% compatível com o varejo especializado e uma operação própria integrada ao centro de distribuição em Goiânia, que</t>
  </si>
  <si>
    <t xml:space="preserve">R0317</t>
  </si>
  <si>
    <t xml:space="preserve">post-mortems brasileiros são o Cap. 19</t>
  </si>
  <si>
    <t xml:space="preserve">&gt; [!tip] Capítulo 19: Post-Mortems Brasileiros (Catálogo de Casos em Profundidade)</t>
  </si>
  <si>
    <t xml:space="preserve">R0318</t>
  </si>
  <si>
    <t xml:space="preserve">Vol. 9, Cap. 21</t>
  </si>
  <si>
    <t xml:space="preserve">CAPÍTULO 21 — A EMPRESA CASH COW (DIVIDENDOS PERPÉTUOS), HOLDINGS PATRIMONIAIS, FAMILY OFF</t>
  </si>
  <si>
    <t xml:space="preserve">post-mortems brasileiros são hoje o Cap. 19. O Cap. 21 é cash cow e family office</t>
  </si>
  <si>
    <t xml:space="preserve">&gt; Ao encerrar ou corrigir uma aposta que não tracionou, conduza uma análise estruturada para separar causas reais de sintomas aparentes e transformar o aprendizado coletivo em mudança de processo (para aprofundar nos casos reais, veja o Capítulo 21, Post-Mortems Brasileiros).</t>
  </si>
  <si>
    <t xml:space="preserve">R0319</t>
  </si>
  <si>
    <t xml:space="preserve">Vol. 9, Cap. 20</t>
  </si>
  <si>
    <t xml:space="preserve">Second-Time Founder é o Cap. 20. O Cap. 19 é post-mortems</t>
  </si>
  <si>
    <t xml:space="preserve">uando você empreende com track record (rede mais densa, investidores que voltam, padrões pessoais que ajudam ou prejudicam, decisão entre repetir setor ou pivotar de domínio). Se a sua segunda curva é "outra empresa", não "outro produto na mesma empresa", o **Capítulo 19 (O Fundador de Segunda Viagem, listado como Capítulo 22 no sumário geral)** é a continuação natural depois do evento de liquidez da Fase 20.</t>
  </si>
  <si>
    <t xml:space="preserve">R0320</t>
  </si>
  <si>
    <t xml:space="preserve">Capítulo 22</t>
  </si>
  <si>
    <t xml:space="preserve">Vol. 9, Cap. 22</t>
  </si>
  <si>
    <t xml:space="preserve">o Vol. 9 tem 21 capítulos. Second-Time Founder era o Cap. 22 na v5.0 e hoje é o Cap. 20</t>
  </si>
  <si>
    <t xml:space="preserve">investidores que voltam, padrões pessoais que ajudam ou prejudicam, decisão entre repetir setor ou pivotar de domínio). Se a sua segunda curva é "outra empresa", não "outro produto na mesma empresa", o **Capítulo 19 (O Fundador de Segunda Viagem, listado como Capítulo 22 no sumário geral)** é a continuação natural depois do evento de liquidez da Fase 20.</t>
  </si>
  <si>
    <t xml:space="preserve">R0321</t>
  </si>
  <si>
    <t xml:space="preserve">Vol. 9, Cap. 16</t>
  </si>
  <si>
    <t xml:space="preserve">Vol. 9, Cap. 15</t>
  </si>
  <si>
    <t xml:space="preserve">a Série B com venda secundária de Lucas abre o Cap. 15 (secondaries). O Cap. 16 é IPO</t>
  </si>
  <si>
    <t xml:space="preserve">resse de adquirir 100% da companhia por um múltiplo estratégico de receita recorrente que representava uma transformação geracional de patrimônio para os fundadores e um retorno de 8x para os investidores da Série A. Quatro anos antes, na Série B retratada no Capítulo 16, eles haviam recusado uma oferta prematura após venderem uma fatia secundária parcial que deu tranquilidade financeira à família. Agora, diante de propostas que atrelavam 35% do preço a metas futuras</t>
  </si>
  <si>
    <t xml:space="preserve">R0322</t>
  </si>
  <si>
    <t xml:space="preserve">earn-out e perda de autonomia pós-venda estão no Cap. 18. O Cap. 19 é post-mortems</t>
  </si>
  <si>
    <t xml:space="preserve">haviam recusado uma oferta prematura após venderem uma fatia secundária parcial que deu tranquilidade financeira à família. Agora, diante de propostas que atrelavam 35% do preço a metas futuras de *earn-out* (o exato risco de perda de autonomia que veremos no Capítulo 19 e que esta Fase 20 ensina a blindar em contrato), Lucas e Marina puderam sentar à mesa em posição de força, defendendo o valuation na auditoria e travando as regras do earn-out de 35% por uma única r</t>
  </si>
  <si>
    <t xml:space="preserve">R0323</t>
  </si>
  <si>
    <t xml:space="preserve">M&amp;A ativo e roll-up são o Cap. 12. O Cap. 13 é search funds</t>
  </si>
  <si>
    <t xml:space="preserve">ue você mantenha as três chaves estratégicas na mão: vender o controle em condição de força (como Lucas e Marina farão), crescer comprando concorrentes regionais até consolidar o setor (a tese de M&amp;A ativo e *roll-up* de **Henrique** em Curitiba, detalhada no Capítulo 13) ou manter a operação como geradora perene de caixa e dividendos sob uma holding familiar (o caminho escolhido pela **Dra. Camila** em Belo Horizonte, que estruturaremos no Capítulo 23).</t>
  </si>
  <si>
    <t xml:space="preserve">R0324</t>
  </si>
  <si>
    <t xml:space="preserve">Capítulo 23</t>
  </si>
  <si>
    <t xml:space="preserve">Vol. 9, Cap. 23</t>
  </si>
  <si>
    <t xml:space="preserve">o Vol. 9 tem 21 capítulos. Cash cow e holding familiar da Dra. Camila eram o Cap. 23 e hoje são o Cap. 21</t>
  </si>
  <si>
    <t xml:space="preserve">(a tese de M&amp;A ativo e *roll-up* de **Henrique** em Curitiba, detalhada no Capítulo 13) ou manter a operação como geradora perene de caixa e dividendos sob uma holding familiar (o caminho escolhido pela **Dra. Camila** em Belo Horizonte, que estruturaremos no Capítulo 23).</t>
  </si>
  <si>
    <t xml:space="preserve">R0325</t>
  </si>
  <si>
    <t xml:space="preserve">registro na CVM e F-1 na SEC estão no Cap. 16 (IPO)</t>
  </si>
  <si>
    <t xml:space="preserve">ntre o pedido de registro da oferta na CVM (pela Resolução CVM 160 para listagem no Novo Mercado ou Bovespa Mais da B3, cuja janela para tecnologia ficou praticamente fechada após 2021, ou via formulário F-1 na SEC para listagem nos EUA, conforme detalhado no Capítulo 16 deste volume) e o roadshow com investidores institucionais. Vantagem: valuation potencialmente máximo e liquidez contínua. Desvantagem: custo de R$ 30-100 milhões, escrutínio trimestral e regulação p</t>
  </si>
  <si>
    <t xml:space="preserve">R0326</t>
  </si>
  <si>
    <t xml:space="preserve">IPO é o Cap. 16</t>
  </si>
  <si>
    <t xml:space="preserve">&gt; [!tip] Capítulo 16: IPO: Processo, Preparação e Governança</t>
  </si>
  <si>
    <t xml:space="preserve">R0327</t>
  </si>
  <si>
    <t xml:space="preserve">CAPÍTULO 15 — LIQUIDEZ SECUNDÁRIA (SECONDARIES): REALIZAÇÃO PARCIAL DE CAPITAL PARA FUNDAD</t>
  </si>
  <si>
    <t xml:space="preserve">liquidez secundária é o Cap. 15</t>
  </si>
  <si>
    <t xml:space="preserve">&gt; [!tip] Capítulo 15: Secondary e Liquidez Parcial</t>
  </si>
  <si>
    <t xml:space="preserve">R0328</t>
  </si>
  <si>
    <t xml:space="preserve">mercado secundário de ações privadas é o Cap. 15</t>
  </si>
  <si>
    <t xml:space="preserve">&gt; [!tip] Capítulo 15: Mercado Secundário de Ações Privadas</t>
  </si>
  <si>
    <t xml:space="preserve">R0329</t>
  </si>
  <si>
    <t xml:space="preserve">M&amp;A ativo é o Cap. 12</t>
  </si>
  <si>
    <t xml:space="preserve">&gt; [!tip] Capítulo 12: M&amp;A Ativo: Estratégia de Aquisições</t>
  </si>
  <si>
    <t xml:space="preserve">R0330</t>
  </si>
  <si>
    <t xml:space="preserve">Capítulo 17</t>
  </si>
  <si>
    <t xml:space="preserve">tributação do exit é o Cap. 17</t>
  </si>
  <si>
    <t xml:space="preserve">&gt; [!tip] Capítulo 17: Tributação do Exit</t>
  </si>
  <si>
    <t xml:space="preserve">R0331</t>
  </si>
  <si>
    <t xml:space="preserve">&gt; Tributação do exit no Brasil, holding patrimonial, JCP, exit tax, ganho de capital PF vs PJ. Para detalhes, ver Capítulo 17 (Tributação do Exit para Fundadores Brasileiros) e Capítulo 2 (Vol. 5) (Contabilidade, Regimes Fiscais e Tributário Estratégico (Reforma Ibs/cbs e Incentivos)).</t>
  </si>
  <si>
    <t xml:space="preserve">R0332</t>
  </si>
  <si>
    <t xml:space="preserve">retenção pós-M&amp;A foi fundida no Cap. 18</t>
  </si>
  <si>
    <t xml:space="preserve">&gt; [!tip] Capítulo 18: Retenção Pós-M&amp;A</t>
  </si>
  <si>
    <t xml:space="preserve">R0333</t>
  </si>
  <si>
    <t xml:space="preserve">o Vol. 9 tem 21 capítulos. Cash cow era o Cap. 23 e hoje é o Cap. 21</t>
  </si>
  <si>
    <t xml:space="preserve">de liquidez e maturidade (**M&amp;A estratégico**, **M&amp;A financeiro para Private Equity**, **IPO**, **venda secundária**, **acqui-hire** e a alternativa deliberada de manter a companhia como **geradora perene de caixa e dividendos, ou *Cash Cow***, aprofundada no Capítulo 23 deste volume), preparou a empresa operacional, contábil e tributariamente (24 a 36 meses antes da transação) e alinhou cofundadores e investidores. Cada rota atende a um perfil específico de negócio,</t>
  </si>
  <si>
    <t xml:space="preserve">R0334</t>
  </si>
  <si>
    <t xml:space="preserve">IRRF de 10% sobre dividendos (Lei 15.270/2025) aparece no Cap. 17 (tributação do exit)</t>
  </si>
  <si>
    <t xml:space="preserve">o anual ou trimestral de dividendos (% fixo do lucro líquido após reserva de investimento, observando a retenção de 10% de IRRF sobre dividendos acima de R$ 50 mil por mês pagos pela mesma empresa a uma pessoa física desde 2026, conforme a Lei 15.270/2025 e o Capítulo 17) para dar previsibilidade aos sócios não operacionais e acabar com sangrias avulsas no caixa da empresa.</t>
  </si>
  <si>
    <t xml:space="preserve">R0335</t>
  </si>
  <si>
    <t xml:space="preserve">saída fiscal definitiva tem seção própria no Cap. 17</t>
  </si>
  <si>
    <t xml:space="preserve">&gt; Visto, imigração e mudança internacional do fundador (EUA, Portugal, Reino Unido e Canadá): decisão pessoal com efeitos societários e fiscais diretos (consulte o Capítulo 17 deste volume para as regras de saída fiscal definitiva). Capítulos vizinhos:</t>
  </si>
  <si>
    <t xml:space="preserve">R0336</t>
  </si>
  <si>
    <t xml:space="preserve">Vol. 9, Cap. 5</t>
  </si>
  <si>
    <t xml:space="preserve">EOR antes de abrir subsidiária está no Cap. 5 (internacionalização)</t>
  </si>
  <si>
    <t xml:space="preserve"> Velocity Global ou Rippling) atua como empregador local formal (cobrando em média de US$ 500 a US$ 1.500 mensais por profissional nas tabelas fixas de mercado, com ponto de virada para abertura de filial própria na faixa de 15 a 20 pessoas, conforme visto no Capítulo 5). A empresa paga o EoR, e o EoR paga o funcionário com todos os benefits locais. Custo típico de dez a vinte por cento sobre o salário bruto. A vantagem é ser rápido, compliant e sem necessidade de a</t>
  </si>
  <si>
    <t xml:space="preserve">R0337</t>
  </si>
  <si>
    <t xml:space="preserve">Capítulo 3 do Volume 5</t>
  </si>
  <si>
    <t xml:space="preserve">IRRF e CIDE sobre remessas ao exterior estão no Vol. 5, Cap. 2. O Cap. 3 é modelagem financeira</t>
  </si>
  <si>
    <t xml:space="preserve">o local faturado em BRL ou conta corporativa internacional com spread institucional de 0,3% a 0,6% (e você recolhe regularmente os tributos de importação de serviços sobre essas faturas estrangeiras, como IRRF, CIDE, PIS/Cofins-Importação e ISS, detalhados no Capítulo 3 do Volume 5)?</t>
  </si>
  <si>
    <t xml:space="preserve">R0338</t>
  </si>
  <si>
    <t xml:space="preserve">autorreferência explícita (este capítulo)</t>
  </si>
  <si>
    <t xml:space="preserve">&gt; 2. **Capítulo 9 (este capítulo):** resposta imediata ao evento, sala de comando (*war room*) e continuidade operacional (BCP/DRP); seguido pelo **Capítulo 10** (comunicação crítica externa e interna) e pelo **Capítu</t>
  </si>
  <si>
    <t xml:space="preserve">R0339</t>
  </si>
  <si>
    <t xml:space="preserve">comunicação crítica foi fundida no próprio Cap. 9. O Cap. 10 é layoffs</t>
  </si>
  <si>
    <t xml:space="preserve">&gt; 2. **Capítulo 9 (este capítulo):** resposta imediata ao evento, sala de comando (*war room*) e continuidade operacional (BCP/DRP); seguido pelo **Capítulo 10** (comunicação crítica externa e interna) e pelo **Capítulo 11** (reestruturação e *layoffs*).</t>
  </si>
  <si>
    <t xml:space="preserve">R0340</t>
  </si>
  <si>
    <t xml:space="preserve">reestruturação e layoffs são hoje o Cap. 10. O Cap. 11 é recuperação judicial</t>
  </si>
  <si>
    <t xml:space="preserve">R0341</t>
  </si>
  <si>
    <t xml:space="preserve">autorreferência ao Cap. 9, que inclui comunicação a stakeholders</t>
  </si>
  <si>
    <t xml:space="preserve">R0342</t>
  </si>
  <si>
    <t xml:space="preserve">comunicação de crise virou seções do próprio Cap. 9. O Cap. 10 é layoffs</t>
  </si>
  <si>
    <t xml:space="preserve">A regra de ouro da comunicação durante o incidente combina transparência factual com prudência jurídica (aprofundada passo a passo no **Capítulo 10, Comunicação de Crise**): comunique cedo apenas os fatos já confirmados pela equipe técnica, nunca especule sobre causas ainda em investigação e estabeleça horário fixo para a próxima atualização. "N</t>
  </si>
  <si>
    <t xml:space="preserve">R0343</t>
  </si>
  <si>
    <t xml:space="preserve">o corte de queima de Rafael e Bia está no Cap. 10 (layoffs). A frase está no próprio Cap. 11</t>
  </si>
  <si>
    <t xml:space="preserve">lapso da transportadora digital de Tiago (fundador próximo a Rafael no Recife, que vimos na abertura ignorar cinco meses de queima de caixa até atrasar FGTS e tributos retidos) contrasta diretamente com o turnaround disciplinado que Rafael e Bia executaram no Capítulo 11 quando cortaram queima a tempo. Recuperação judicial e encerramento ordenado (*wind-down*) decidem se o empreendedor fecha um ciclo preservando seu patrimônio pessoal, sua reputação e sua liberdade p</t>
  </si>
  <si>
    <t xml:space="preserve">R0344</t>
  </si>
  <si>
    <t xml:space="preserve">tributação do exit é o Cap. 17, como diz o rótulo. O aproveitamento de ágio em si não aparece detalhado lá</t>
  </si>
  <si>
    <t xml:space="preserve">ente uma **S.A. fechada (*holding* de aquisição)** ou **FIP (Fundo de Investimento em Participações)** para acomodar múltiplas classes de ações, governança de conselho e posterior incorporação reversa com aproveitamento fiscal de ágio (conforme detalhado no **Capítulo 17, Tributação no Exit e Planejamento Patrimonial Pré-Venda**). Memorando de investimento definindo termos com investidores.</t>
  </si>
  <si>
    <t xml:space="preserve">R0345</t>
  </si>
  <si>
    <t xml:space="preserve">IRPJ e CSLL de 34% na venda por holding estão no Cap. 17 (tributação do exit). O Cap. 18 é sucessão no exit</t>
  </si>
  <si>
    <t xml:space="preserve">: a tabela progressiva de 15% a 22,5% (Lei 13.259/2016) vale para venda direta por pessoa física (tendo o FIP regime próprio para cotistas), enquanto a venda das quotas por uma holding Ltda. ou S.A. no Lucro Real ou Presumido sofre IRPJ e CSLL de até 34% (ver Capítulo 18). **Ágio por expectativa de rentabilidade futura (*goodwill*):** o aproveitamento fiscal em no mínimo 60 meses (1/60 ao mês na apuração contábil) **não é automático**; exige o cumprimento rigoroso da</t>
  </si>
  <si>
    <t xml:space="preserve">R0346</t>
  </si>
  <si>
    <t xml:space="preserve">Cap. 12</t>
  </si>
  <si>
    <t xml:space="preserve">Cap. 12 é M&amp;A, já atualizado do antigo 13. Trata o lado comprador, o processo de venda está na Fase 20</t>
  </si>
  <si>
    <t xml:space="preserve">    D --&gt; G["Processo M&amp;A\n(Cap. 12)"]</t>
  </si>
  <si>
    <t xml:space="preserve">R0347</t>
  </si>
  <si>
    <t xml:space="preserve">Vol. 9, Cap. 14</t>
  </si>
  <si>
    <t xml:space="preserve">o spin-off de Henrique está no Cap. 14 (spin-offs e carve-outs). O Cap. 15 é liquidez secundária</t>
  </si>
  <si>
    <t xml:space="preserve">Quando Henrique preparava em Curitiba a venda do spin-off de logística municipal que havia segregado da sua operação principal (como vimos no Capítulo 15) por R$ 80 milhões para um grupo estratégico, um colega fundador do mesmo polo tecnológico lhe contou o erro tributário mais caro da sua carreira: havia procurado um advogado tributarista apenas na s</t>
  </si>
  <si>
    <t xml:space="preserve">R0348</t>
  </si>
  <si>
    <t xml:space="preserve">o Vol. 9 tem 21 capítulos. Holdings e offshore pela Lei 14.754/2023 estão no Cap. 21, antigo 23</t>
  </si>
  <si>
    <t xml:space="preserve">Com a **Lei nº 14.754/2023**, a regra de tributação de entidades controladas no exterior por pessoas físicas residentes no Brasil passou a distinguir duas situações (alinhada ao que detalharemos no Capítulo 23): (1) controladas localizadas em jurisdição de tributação favorecida (paraíso fiscal) ou cuja **renda ativa própria seja inferior a 60%** da renda total (holdings patrimoniais de aplicações financeir</t>
  </si>
  <si>
    <t xml:space="preserve">R0349</t>
  </si>
  <si>
    <t xml:space="preserve">retenção de talentos pós-M&amp;A foi fundida no próprio Cap. 18. O Cap. 20 é second-time founder</t>
  </si>
  <si>
    <t xml:space="preserve">Nas semanas 1 e 2 (logo após as conversas individuais de 72 horas pré-anúncio com os 20% de talentos críticos detalhadas no Capítulo 20): faça o anúncio interno conjunto com o CEO da compradora, apresente duas ou três melhorias imediatas de recursos ou benefícios para a equipe e deixe claro o que permanece inalterado na rotina e na c</t>
  </si>
  <si>
    <t xml:space="preserve">R0350</t>
  </si>
  <si>
    <t xml:space="preserve">pacotes de retenção estão no próprio Cap. 18 após a fusão. O Cap. 20 é second-time founder</t>
  </si>
  <si>
    <t xml:space="preserve">Os pacotes de retenção (*retention packages*, detalhados na matriz do Capítulo 20) combinam três instrumentos: (1) **bônus financeiro de permanência**, pago em dinheiro ao longo de 12 a 24 meses (entre 20% e 100% do salário anual, liberado em parcelas semestrais ou no fechamento d</t>
  </si>
  <si>
    <t xml:space="preserve">R0351</t>
  </si>
  <si>
    <t xml:space="preserve">retenção pós-M&amp;A, antigo Cap. 20, foi fundida no próprio Cap. 18</t>
  </si>
  <si>
    <t xml:space="preserve">&gt; [!tip] Como alinhar a retenção com o Capítulo 20</t>
  </si>
  <si>
    <t xml:space="preserve">R0352</t>
  </si>
  <si>
    <t xml:space="preserve">Capítulo 11 do Volume 4</t>
  </si>
  <si>
    <t xml:space="preserve">pivô está no Vol. 4, Cap. 11 (pivot)</t>
  </si>
  <si>
    <t xml:space="preserve">- **2018–2019**: pivô estratégico do modelo inicial de mensageria expressa por motoboys para entregas de comércio eletrônico (*e-commerce delivery*, em linha com o Capítulo 11 do Volume 4), atingindo o patamar de unicórnio em junho de 2019 (avaliação acima de US$ 1 bilhão após rodada liderada pelo SoftBank).</t>
  </si>
  <si>
    <t xml:space="preserve">R0353</t>
  </si>
  <si>
    <t xml:space="preserve">Volume 6, Capítulo 16</t>
  </si>
  <si>
    <t xml:space="preserve">o Vol. 6 tem 15 capítulos. Stock options e vesting eram o Cap. 16 e hoje são o Cap. 12. PLR está no Cap. 11</t>
  </si>
  <si>
    <t xml:space="preserve">ietária efetiva, o pagamento em dinheiro a diretor empregado tende a ser tributado como salário com IRPF de até 27,5% e INSS; estruture a remuneração via **PLR formal sob a Lei 10.101/2000** ou mediante **quotas/ações preferenciais com *vesting***, conforme o Volume 6, Capítulo 16).</t>
  </si>
  <si>
    <t xml:space="preserve">R0354</t>
  </si>
  <si>
    <t xml:space="preserve">Lei 14.754/2023 e tributação de offshore estão no Cap. 17 (tributação do exit). O Cap. 18 é sucessão no exit</t>
  </si>
  <si>
    <t xml:space="preserve">ial positiva do principal aportado até que ocorra efetiva devolução ou redução de capital ou alienação/resgate de cotas da *offshore* (momento em que o ganho cambial é tributado à alíquota de 15% pela **Lei 14.754/2023 e IN RFB 2.180/2024**, conforme visto no Capítulo 18). Uma vez tributado à medida que o lucro é apurado no balanço anual, a posterior distribuição de dividendos para a pessoa física ocorre sem novo imposto.</t>
  </si>
  <si>
    <t xml:space="preserve">R0355</t>
  </si>
  <si>
    <t xml:space="preserve">Vol. 10, Cap. 1</t>
  </si>
  <si>
    <t xml:space="preserve">CAPÍTULO 1 — A ECONOMIA DA INOVAÇÃO E SEUS ATORES: UNIVERSIDADE, ESTADO, CORPORAÇÕES, VENT</t>
  </si>
  <si>
    <t xml:space="preserve">intervalo Capítulos 1 a 48 bate com o Vol. 10</t>
  </si>
  <si>
    <t xml:space="preserve">subtitle: "Ecossistemas, Geografia de Hubs por Continente, Regulação, 42 Verticais da Economia Real e Dicionário da Coleção (Capítulos 1 a 48 e Índices)"</t>
  </si>
  <si>
    <t xml:space="preserve">R0356</t>
  </si>
  <si>
    <t xml:space="preserve">**Ecossistemas, Geografia de Hubs por Continente, Regulação, 42 Verticais da Economia Real e Dicionário da Coleção (Capítulos 1 a 48 e Índices)**</t>
  </si>
  <si>
    <t xml:space="preserve">R0357</t>
  </si>
  <si>
    <t xml:space="preserve">Caps. 1 a 6 são os capítulos de ecossistema, macro, regulação, CADE e política pública</t>
  </si>
  <si>
    <t xml:space="preserve"> vantagens competitivas estruturais do Brasil e a radiografia dos 15 principais Hubs de Inovação Brasileiros, seguidos pelo quadro macroeconômico, autarquias reguladoras (BCB, CVM, SUSEP, ANVISA, ANS, ANATEL, ANEEL, ANP), CADE/Antitruste e Políticas Públicas (Capítulos 1 a 6); (2) os 42 Playbooks Setoriais completos cobrindo todas as grandes verticais, setores primários, extrativistas, commodities e máquinas de caixa da economia real (Capítulos 7 a 48); e (3) o Dicio</t>
  </si>
  <si>
    <t xml:space="preserve">R0358</t>
  </si>
  <si>
    <t xml:space="preserve">Capítulos 7</t>
  </si>
  <si>
    <t xml:space="preserve">CAPÍTULO 7 — FINTECH: PAGAMENTOS, BANKING-AS-A-SERVICE (BAAS), PIX, OPEN FINANCE E INFRAES</t>
  </si>
  <si>
    <t xml:space="preserve">Caps. 7 a 48 são os 42 playbooks setoriais</t>
  </si>
  <si>
    <t xml:space="preserve">, SUSEP, ANVISA, ANS, ANATEL, ANEEL, ANP), CADE/Antitruste e Políticas Públicas (Capítulos 1 a 6); (2) os 42 Playbooks Setoriais completos cobrindo todas as grandes verticais, setores primários, extrativistas, commodities e máquinas de caixa da economia real (Capítulos 7 a 48); e (3) o Dicionário, a Bibliografia e os Índices Gerais Unificados da Coleção.</t>
  </si>
  <si>
    <t xml:space="preserve">R0359</t>
  </si>
  <si>
    <t xml:space="preserve">Capítulo 4 (Bootstrap vs. Venture Capital) do Volume 1</t>
  </si>
  <si>
    <t xml:space="preserve">Vol. 1, Cap. 4</t>
  </si>
  <si>
    <t xml:space="preserve">CAPÍTULO 4 — BOOTSTRAP vs VENTURE CAPITAL: A ESCOLHA FUNDACIONAL</t>
  </si>
  <si>
    <t xml:space="preserve">bootstrap vs venture capital é o Vol. 1, Cap. 4</t>
  </si>
  <si>
    <t xml:space="preserve">econômicas que separam a economia tradicional da economia da inovação e mapeia a função utilidade, os incentivos ocultos, as métricas e as armadilhas dos oito atores institucionais do ecossistema. Aplique este conteúdo diretamente em conjunto com a Fase 0 e o Capítulo 4 (Bootstrap vs. Venture Capital) do Volume 1, com a Fase 14 (Finanças, Governança e Captação) do Volume 5, com a Fase 20 (Estratégia de Saída) do Volume 9 e com os Playbooks Setoriais deste Volume 10.</t>
  </si>
  <si>
    <t xml:space="preserve">R0360</t>
  </si>
  <si>
    <t xml:space="preserve">Vol. 10, Cap. 21</t>
  </si>
  <si>
    <t xml:space="preserve">CAPÍTULO 21 — HARDWARE E DEEP TECH: CONSTRUIR NEGÓCIO COM FABRICAÇÃO, IP E HORIZONTES LONG</t>
  </si>
  <si>
    <t xml:space="preserve">hardware e deep tech é o Cap. 21</t>
  </si>
  <si>
    <t xml:space="preserve"> proibiu o contingenciamento do FNDCT e elevou o orçamento anual do fundo para a casa de R$ 10 bilhões a R$ 12 bilhões entre 2023 e 2026, e pelo programa Mais Inovação Brasil, operado por Finep e BNDES dentro da Nova Indústria Brasil) (conforme aprofundado no Capítulo 21, sobre Hardware e Deep Tech, e no Capítulo 32, sobre GovTech, deste volume):</t>
  </si>
  <si>
    <t xml:space="preserve">R0361</t>
  </si>
  <si>
    <t xml:space="preserve">Capítulo 32</t>
  </si>
  <si>
    <t xml:space="preserve">Vol. 10, Cap. 32</t>
  </si>
  <si>
    <t xml:space="preserve">GovTech é o Cap. 32</t>
  </si>
  <si>
    <t xml:space="preserve"> o orçamento anual do fundo para a casa de R$ 10 bilhões a R$ 12 bilhões entre 2023 e 2026, e pelo programa Mais Inovação Brasil, operado por Finep e BNDES dentro da Nova Indústria Brasil) (conforme aprofundado no Capítulo 21, sobre Hardware e Deep Tech, e no Capítulo 32, sobre GovTech, deste volume):</t>
  </si>
  <si>
    <t xml:space="preserve">R0362</t>
  </si>
  <si>
    <t xml:space="preserve">Vol. 10, Cap. 3</t>
  </si>
  <si>
    <t xml:space="preserve">ciclos macroeconômicos é o Cap. 3</t>
  </si>
  <si>
    <t xml:space="preserve">/ NYSE nos EUA):** Abrir capital (IPO) exige escala comprovada, previsibilidade trimestral consistente e governança de companhia aberta. Na **B3**, a janela para empresas de tecnologia historicamente abre e fecha ao sabor do ciclo da taxa Selic (como visto no Capítulo 3 deste volume, sobre Ciclos Macroeconômicos e a Startup Brasileira), exigindo hoje faturamento anual na casa de centenas de milhões de reais e geração consistente de lucro líquido e EBITDA (após a jan</t>
  </si>
  <si>
    <t xml:space="preserve">R0363</t>
  </si>
  <si>
    <t xml:space="preserve">Vol. 10, Cap. 4</t>
  </si>
  <si>
    <t xml:space="preserve">regulatório setorial é o Cap. 4</t>
  </si>
  <si>
    <t xml:space="preserve">* **Autarquias Reguladoras como Arquitetas de Mercado (BCB, CVM, SUSEP, ANVISA, ANEEL, CADE):** Conforme detalhado nos Capítulos 4 (Regulatório Setorial), 5 (CADE e Antitruste) e 6 (Política Pública como Vetor) deste volume, o regulador no Brasil deixou de atuar apenas como fiscal punitivo para se tornar um **criador de infraest</t>
  </si>
  <si>
    <t xml:space="preserve">R0364</t>
  </si>
  <si>
    <t xml:space="preserve">Capítulos 11</t>
  </si>
  <si>
    <t xml:space="preserve">Vol. 10, Cap. 11</t>
  </si>
  <si>
    <t xml:space="preserve">Caps. 11 a 14 cobrem agritech, pecuária, commodities e bioinsumos</t>
  </si>
  <si>
    <t xml:space="preserve"> biofertilizantes, bionematicidas, fixação biológica de nitrogênio)**, **genética tropical**, **monitoramento satelital de safras**, **fintechs de crédito rural privado (CPR digital, Barter, FIAGRO)** e **conectividade e telemetria de máquinas no campo** (ver Capítulos 11 a 14 deste volume).</t>
  </si>
  <si>
    <t xml:space="preserve">R0365</t>
  </si>
  <si>
    <t xml:space="preserve">Capítulos 14</t>
  </si>
  <si>
    <t xml:space="preserve">Vol. 10, Cap. 14</t>
  </si>
  <si>
    <t xml:space="preserve">CAPÍTULO 14 — BIOCOMBUSTÍVEIS (ETANOL DE MILHO, SAF, CBIOS), BIOINSUMOS, AGROMINERAIS, IRR</t>
  </si>
  <si>
    <t xml:space="preserve">Cap. 14 cobre biocombustíveis, SAF e bioeconomia extrativista</t>
  </si>
  <si>
    <t xml:space="preserve">erdes de Inteligência Artificial alimentados por energia limpa e barata; (c) hidrogênio verde e industrialização descarbonizada (*green steel*, *green fertilizers*); e (d) bioprospecção de moléculas da biodiversidade para cosméticos, alimentos e fármacos (ver Capítulos 14, 16 e 17 deste volume).</t>
  </si>
  <si>
    <t xml:space="preserve">RP15</t>
  </si>
  <si>
    <t xml:space="preserve">Capítulos 14, 16 e 17 deste volume</t>
  </si>
  <si>
    <t xml:space="preserve">Vol. 10, Cap. 16</t>
  </si>
  <si>
    <t xml:space="preserve">CAPÍTULO 16 — ENERGYTECH: GERAÇÃO DISTRIBUÍDA, MERCADO LIVRE DE ENERGIA, SMART GRIDS E ARMAZENAMENTO</t>
  </si>
  <si>
    <t xml:space="preserve">Com mais de **85% a 90% da matriz elétrica renovável** (hidrelétrica, eólica no Nordeste e solar distribuída em todo o território), liderança mundial em **etanol de cana**, segunda posição global em etanol total e de milho (atrás dos EUA) e forte potencial de escala em **biodiesel, biometano e SAF** (com mandato legal a partir de 2027 pela Lei 14.993/2024) e a maior reserva florestal e de biodiver</t>
  </si>
  <si>
    <t xml:space="preserve">RP16</t>
  </si>
  <si>
    <t xml:space="preserve">Vol. 10, Cap. 17</t>
  </si>
  <si>
    <t xml:space="preserve">R0366</t>
  </si>
  <si>
    <t xml:space="preserve">protocolo de desligamentos é layoffs, hoje Vol. 9, Cap. 10. O Cap. 11 é recuperação judicial</t>
  </si>
  <si>
    <t xml:space="preserve">l, a prática saudável é comunicar com transparência o critério de reajuste e mérito da empresa antes que o colaborador precise negociar individualmente. Além disso, caso uma retração severa exija redução de quadro (ver protocolo completo de desligamentos no **Capítulo 11 do Volume 9**), lembre-se de somar no cálculo do *runway* o **caixa imediato consumido pelas verbas rescisórias** (aviso prévio indenizado, férias e 13º proporcionais e multa de 40% sobre o saldo do FGTS): demit</t>
  </si>
  <si>
    <t xml:space="preserve">R0367</t>
  </si>
  <si>
    <t xml:space="preserve">Capítulo 9 do Vol. 4</t>
  </si>
  <si>
    <t xml:space="preserve">precificação é hoje o Vol. 4, Cap. 6. No mesmo bloco, Vol. 5, Caps. 11, 13 e 14 também estão antigos: caixa é o Cap. 5 e captação o Cap. 9</t>
  </si>
  <si>
    <t xml:space="preserve">**Capítulos relacionados na coleção (incluindo Gestão de Caixa e Captação nos Capítulos 11, 13 e 14 do Vol. 5, Precificação no Capítulo 9 do Vol. 4 e Hedging Cambial no Capítulo 7 do Vol. 9):**</t>
  </si>
  <si>
    <t xml:space="preserve">R0368</t>
  </si>
  <si>
    <t xml:space="preserve">Capítulo 7 do Vol. 9</t>
  </si>
  <si>
    <t xml:space="preserve">Vol. 9, Cap. 7</t>
  </si>
  <si>
    <t xml:space="preserve">hedging cambial é o Vol. 9, Cap. 7</t>
  </si>
  <si>
    <t xml:space="preserve">RP17</t>
  </si>
  <si>
    <t xml:space="preserve">Capítulos 11, 13 e 14 do Vol. 5</t>
  </si>
  <si>
    <t xml:space="preserve">Vol. 5, Cap. 5 (Gestão de caixa)</t>
  </si>
  <si>
    <t xml:space="preserve">Remissão no plural, julgada depois. Na v5.0 o Cap. 11 era Gestão de caixa. Hoje é Instrumentos de captação.</t>
  </si>
  <si>
    <t xml:space="preserve">RP18</t>
  </si>
  <si>
    <t xml:space="preserve">Remissão no plural, julgada depois. Na v5.0 o Cap. 13 era Captação de equity. Hoje é Venture Debt.</t>
  </si>
  <si>
    <t xml:space="preserve">RP19</t>
  </si>
  <si>
    <t xml:space="preserve">CAPÍTULO 14 — CAPTAÇÃO ALTERNATIVA DIGITAL: EQUITY CROWDFUNDING (CVM 88) E TOKENIZAÇÃO DE ATIVOS</t>
  </si>
  <si>
    <t xml:space="preserve">Vol. 5, Cap. 9 (planejamento de rodada)</t>
  </si>
  <si>
    <t xml:space="preserve">Remissão no plural, julgada depois. Na v5.0 o Cap. 14 era Planejamento de rodada, hoje dentro do Cap. 9.</t>
  </si>
  <si>
    <t xml:space="preserve">R0369</t>
  </si>
  <si>
    <t xml:space="preserve">Vol. 10, Cap. 5</t>
  </si>
  <si>
    <t xml:space="preserve">CADE e antitruste é o Cap. 5</t>
  </si>
  <si>
    <t xml:space="preserve">ombinado à teoria da regulação econômica de George Stigler (cuidando sempre para não resvalar em abuso do poder regulatório vedado pelo art. 4º da Lei da Liberdade Econômica, Lei 13.874/2019, nem em fechamento anticompetitivo punido pelo CADE, como veremos no Capítulo 5). Quando um setor exige conformidade pesada, capital regulatório mínimo e auditoria técnica rigorosa, o regulador deixa de ser um obstáculo burocrático e passa a ser o guarda-costas que impede aventu</t>
  </si>
  <si>
    <t xml:space="preserve">R0370</t>
  </si>
  <si>
    <t xml:space="preserve">fintech e pagamentos é o Cap. 7</t>
  </si>
  <si>
    <t xml:space="preserve">&gt; Este capítulo funciona como índice regulatório transversal e se conecta diretamente aos playbooks verticais deste volume: Fintech e Pagamentos (Capítulo 7), Crédito Digital (Capítulo 8), Insurtech (Capítulo 9), Wealthtech e Cripto (Capítulo 10), Agritech (Capítulo 11), Cleantech (Capítulo 17), Hardware e Deep Tech (Capítulo 21), PropTech (Capítulo 25),</t>
  </si>
  <si>
    <t xml:space="preserve">R0371</t>
  </si>
  <si>
    <t xml:space="preserve">Vol. 10, Cap. 8</t>
  </si>
  <si>
    <t xml:space="preserve">CAPÍTULO 8 — CRÉDITO DIGITAL, LENDING, SECURITIZAÇÃO (FIDCS), ANTECIPAÇÃO DE RECEBÍVEIS E </t>
  </si>
  <si>
    <t xml:space="preserve">crédito digital é o Cap. 8</t>
  </si>
  <si>
    <t xml:space="preserve">&gt; Este capítulo funciona como índice regulatório transversal e se conecta diretamente aos playbooks verticais deste volume: Fintech e Pagamentos (Capítulo 7), Crédito Digital (Capítulo 8), Insurtech (Capítulo 9), Wealthtech e Cripto (Capítulo 10), Agritech (Capítulo 11), Cleantech (Capítulo 17), Hardware e Deep Tech (Capítulo 21), PropTech (Capítulo 25), Saúde e Biotech (Capítulos 29</t>
  </si>
  <si>
    <t xml:space="preserve">R0372</t>
  </si>
  <si>
    <t xml:space="preserve">Vol. 10, Cap. 9</t>
  </si>
  <si>
    <t xml:space="preserve">CAPÍTULO 9 — INSURTECH: SEGUROS DIGITAIS, SEGUROS EMBARCADOS (EMBEDDED INSURANCE), SINISTR</t>
  </si>
  <si>
    <t xml:space="preserve">insurtech é o Cap. 9</t>
  </si>
  <si>
    <t xml:space="preserve">&gt; Este capítulo funciona como índice regulatório transversal e se conecta diretamente aos playbooks verticais deste volume: Fintech e Pagamentos (Capítulo 7), Crédito Digital (Capítulo 8), Insurtech (Capítulo 9), Wealthtech e Cripto (Capítulo 10), Agritech (Capítulo 11), Cleantech (Capítulo 17), Hardware e Deep Tech (Capítulo 21), PropTech (Capítulo 25), Saúde e Biotech (Capítulos 29 e 30), EdTech (Capítulo</t>
  </si>
  <si>
    <t xml:space="preserve">R0373</t>
  </si>
  <si>
    <t xml:space="preserve">Vol. 10, Cap. 10</t>
  </si>
  <si>
    <t xml:space="preserve">CAPÍTULO 10 — WEALTHTECH, MERCADO DE CAPITAIS, GESTÃO PATRIMONIAL, CRIPTO E TOKENIZAÇÃO DE</t>
  </si>
  <si>
    <t xml:space="preserve">wealthtech e cripto é o Cap. 10</t>
  </si>
  <si>
    <t xml:space="preserve">&gt; Este capítulo funciona como índice regulatório transversal e se conecta diretamente aos playbooks verticais deste volume: Fintech e Pagamentos (Capítulo 7), Crédito Digital (Capítulo 8), Insurtech (Capítulo 9), Wealthtech e Cripto (Capítulo 10), Agritech (Capítulo 11), Cleantech (Capítulo 17), Hardware e Deep Tech (Capítulo 21), PropTech (Capítulo 25), Saúde e Biotech (Capítulos 29 e 30), EdTech (Capítulo 31) e GovTech (Capítulo 32).</t>
  </si>
  <si>
    <t xml:space="preserve">R0374</t>
  </si>
  <si>
    <t xml:space="preserve">agritech é o Cap. 11</t>
  </si>
  <si>
    <t xml:space="preserve">R0375</t>
  </si>
  <si>
    <t xml:space="preserve">cleantech é o Cap. 17</t>
  </si>
  <si>
    <t xml:space="preserve">a como índice regulatório transversal e se conecta diretamente aos playbooks verticais deste volume: Fintech e Pagamentos (Capítulo 7), Crédito Digital (Capítulo 8), Insurtech (Capítulo 9), Wealthtech e Cripto (Capítulo 10), Agritech (Capítulo 11), Cleantech (Capítulo 17), Hardware e Deep Tech (Capítulo 21), PropTech (Capítulo 25), Saúde e Biotech (Capítulos 29 e 30), EdTech (Capítulo 31) e GovTech (Capítulo 32).</t>
  </si>
  <si>
    <t xml:space="preserve">R0376</t>
  </si>
  <si>
    <t xml:space="preserve">l e se conecta diretamente aos playbooks verticais deste volume: Fintech e Pagamentos (Capítulo 7), Crédito Digital (Capítulo 8), Insurtech (Capítulo 9), Wealthtech e Cripto (Capítulo 10), Agritech (Capítulo 11), Cleantech (Capítulo 17), Hardware e Deep Tech (Capítulo 21), PropTech (Capítulo 25), Saúde e Biotech (Capítulos 29 e 30), EdTech (Capítulo 31) e GovTech (Capítulo 32).</t>
  </si>
  <si>
    <t xml:space="preserve">R0377</t>
  </si>
  <si>
    <t xml:space="preserve">Capítulo 25</t>
  </si>
  <si>
    <t xml:space="preserve">Vol. 10, Cap. 25</t>
  </si>
  <si>
    <t xml:space="preserve">proptech é o Cap. 25</t>
  </si>
  <si>
    <t xml:space="preserve">te aos playbooks verticais deste volume: Fintech e Pagamentos (Capítulo 7), Crédito Digital (Capítulo 8), Insurtech (Capítulo 9), Wealthtech e Cripto (Capítulo 10), Agritech (Capítulo 11), Cleantech (Capítulo 17), Hardware e Deep Tech (Capítulo 21), PropTech (Capítulo 25), Saúde e Biotech (Capítulos 29 e 30), EdTech (Capítulo 31) e GovTech (Capítulo 32).</t>
  </si>
  <si>
    <t xml:space="preserve">R0378</t>
  </si>
  <si>
    <t xml:space="preserve">Capítulos 29</t>
  </si>
  <si>
    <t xml:space="preserve">Vol. 10, Cap. 29</t>
  </si>
  <si>
    <t xml:space="preserve">biotech e healthtech é o Cap. 29</t>
  </si>
  <si>
    <t xml:space="preserve">e volume: Fintech e Pagamentos (Capítulo 7), Crédito Digital (Capítulo 8), Insurtech (Capítulo 9), Wealthtech e Cripto (Capítulo 10), Agritech (Capítulo 11), Cleantech (Capítulo 17), Hardware e Deep Tech (Capítulo 21), PropTech (Capítulo 25), Saúde e Biotech (Capítulos 29 e 30), EdTech (Capítulo 31) e GovTech (Capítulo 32).</t>
  </si>
  <si>
    <t xml:space="preserve">R0379</t>
  </si>
  <si>
    <t xml:space="preserve">Capítulo 31</t>
  </si>
  <si>
    <t xml:space="preserve">Vol. 10, Cap. 31</t>
  </si>
  <si>
    <t xml:space="preserve">edtech é o Cap. 31</t>
  </si>
  <si>
    <t xml:space="preserve">os (Capítulo 7), Crédito Digital (Capítulo 8), Insurtech (Capítulo 9), Wealthtech e Cripto (Capítulo 10), Agritech (Capítulo 11), Cleantech (Capítulo 17), Hardware e Deep Tech (Capítulo 21), PropTech (Capítulo 25), Saúde e Biotech (Capítulos 29 e 30), EdTech (Capítulo 31) e GovTech (Capítulo 32).</t>
  </si>
  <si>
    <t xml:space="preserve">R0380</t>
  </si>
  <si>
    <t xml:space="preserve">govtech é o Cap. 32</t>
  </si>
  <si>
    <t xml:space="preserve"> Digital (Capítulo 8), Insurtech (Capítulo 9), Wealthtech e Cripto (Capítulo 10), Agritech (Capítulo 11), Cleantech (Capítulo 17), Hardware e Deep Tech (Capítulo 21), PropTech (Capítulo 25), Saúde e Biotech (Capítulos 29 e 30), EdTech (Capítulo 31) e GovTech (Capítulo 32).</t>
  </si>
  <si>
    <t xml:space="preserve">R0381</t>
  </si>
  <si>
    <t xml:space="preserve">&gt; - Capítulos verticais deste volume: Capítulo 11 (Agritech), Capítulo 17 (Cleantech), Capítulo 21 (Hardware e Deep Tech), Capítulo 25 (Proptech), Capítulos 29 e 30 (Saúde e Biotech), Capítulo 31 (Edtech) e Capítulo 32 (Govtech) para o quadro regula</t>
  </si>
  <si>
    <t xml:space="preserve">R0382</t>
  </si>
  <si>
    <t xml:space="preserve">&gt; - Capítulos verticais deste volume: Capítulo 11 (Agritech), Capítulo 17 (Cleantech), Capítulo 21 (Hardware e Deep Tech), Capítulo 25 (Proptech), Capítulos 29 e 30 (Saúde e Biotech), Capítulo 31 (Edtech) e Capítulo 32 (Govtech) para o quadro regulatório específico de cada</t>
  </si>
  <si>
    <t xml:space="preserve">R0383</t>
  </si>
  <si>
    <t xml:space="preserve">&gt; - Capítulos verticais deste volume: Capítulo 11 (Agritech), Capítulo 17 (Cleantech), Capítulo 21 (Hardware e Deep Tech), Capítulo 25 (Proptech), Capítulos 29 e 30 (Saúde e Biotech), Capítulo 31 (Edtech) e Capítulo 32 (Govtech) para o quadro regulatório específico de cada setor.</t>
  </si>
  <si>
    <t xml:space="preserve">R0384</t>
  </si>
  <si>
    <t xml:space="preserve">R0385</t>
  </si>
  <si>
    <t xml:space="preserve">R0386</t>
  </si>
  <si>
    <t xml:space="preserve">R0387</t>
  </si>
  <si>
    <t xml:space="preserve">R0388</t>
  </si>
  <si>
    <t xml:space="preserve">autorreferência ao próprio Cap. 4</t>
  </si>
  <si>
    <t xml:space="preserve">R0389</t>
  </si>
  <si>
    <t xml:space="preserve">a escada regulatória do BCB está no Cap. 7 (fintech)</t>
  </si>
  <si>
    <t xml:space="preserve">ses no BCB ou na SUSEP) apenas quando a despesa anual repassada ao parceiro superar o custo fixo de manter estrutura regulatória própria (diretor estatutário, auditoria, *compliance*, PLD-FT e capital social mínimo, conforme detalhado na escada de licenças do Capítulo 7).</t>
  </si>
  <si>
    <t xml:space="preserve">R0390</t>
  </si>
  <si>
    <t xml:space="preserve">SUSEP e seguros estão no Cap. 9 (insurtech)</t>
  </si>
  <si>
    <t xml:space="preserve">o mergulho setorial:** Além dos blocos detalhados abaixo para Fintech (BCB/CVM), Saúde (ANVISA/ANS), Educação (MEC) e Agro (MAPA), três reguladores estruturam teses setoriais críticas deste volume: **(i) SUSEP (Seguros, Previdência Aberta e Capitalização: ver Capítulo 9):** o setor passou pela maior modernização legal em décadas com a **Lei nº 15.040/2024 (Marco Legal do Contrato de Seguro**, sancionada em dezembro de 2024 com *vacatio legis* de um ano, entrando em </t>
  </si>
  <si>
    <t xml:space="preserve">R0391</t>
  </si>
  <si>
    <t xml:space="preserve">Capítulos 21</t>
  </si>
  <si>
    <t xml:space="preserve">homologação ANATEL de hardware cabe no Cap. 21 (hardware e deep tech)</t>
  </si>
  <si>
    <t xml:space="preserve">25**, que trouxe as **cooperativas de seguros e as administradoras de operações de proteção patrimonial mutualista** (antigas associações de proteção veicular) para a regulação e supervisão direta da SUSEP; **(ii) ANATEL (Telecomunicações e Conectividade: ver Capítulos 21 e 27):** exige homologação compulsória de qualquer hardware com módulo de radiofrequência (Wi-Fi, Bluetooth, LoRa, 4G/5G) antes da comercialização no país, além de regular licenças SCM para provedore</t>
  </si>
  <si>
    <t xml:space="preserve">R0392</t>
  </si>
  <si>
    <t xml:space="preserve">ANP e biocombustíveis estão no Cap. 14</t>
  </si>
  <si>
    <t xml:space="preserve">dware com módulo de radiofrequência (Wi-Fi, Bluetooth, LoRa, 4G/5G) antes da comercialização no país, além de regular licenças SCM para provedores regionais (ISPs) e operadoras móveis virtuais (MVNOs); **(iii) ANP (Petróleo, Gás Natural e Biocombustíveis: ver Capítulos 14 e 19):** administra a Cláusula de P&amp;D da ANP (que destina de 0,5% a 1% da receita bruta de campos de alta produção para pesquisa e desenvolvimento, habilitando contratação direta de startups de base </t>
  </si>
  <si>
    <t xml:space="preserve">R0393</t>
  </si>
  <si>
    <t xml:space="preserve">prestadoras de ativos virtuais estão no Cap. 10 (wealthtech e cripto)</t>
  </si>
  <si>
    <t xml:space="preserve">ilhões**, segregação patrimonial, governança de PLD-FT, reporte de operações ao câmbio/BCB e prazo de transição de 270 dias (até o final de outubro de 2026) para que as empresas já em atividade protocolassem pedido formal de autorização (ver aprofundamento no Capítulo 10 deste volume).</t>
  </si>
  <si>
    <t xml:space="preserve">R0394</t>
  </si>
  <si>
    <t xml:space="preserve">Resoluções BCB 519 a 521 sobre cripto cabem no Cap. 10</t>
  </si>
  <si>
    <t xml:space="preserve">- Regulamentado pelas Resoluções BCB 519, 520 e 521 (de 10/11/2025, em vigor desde 02/02/2026), com capital mínimo de R$ 10,8 milhões a R$ 37,2 milhões e prazo até o fim de outubro de 2026 para prestadoras em operação pedirem autorização ao BC (ver Capítulo 10).</t>
  </si>
  <si>
    <t xml:space="preserve">R0395</t>
  </si>
  <si>
    <t xml:space="preserve">Capítulo 29</t>
  </si>
  <si>
    <t xml:space="preserve">software como dispositivo médico está no Cap. 29 (biotech e healthtech)</t>
  </si>
  <si>
    <t xml:space="preserve">vasivos. Sujeitos a regime de notificação simplificada na ANVISA (RDC 751/2022). Aplicativos de bem-estar (*wellness*) sem finalidade diagnóstica ou terapêutica ficam fora do registro sanitário (RDC 657/2022, sobre *Software as a Medical Device*, detalhada no Capítulo 29).</t>
  </si>
  <si>
    <t xml:space="preserve">R0396</t>
  </si>
  <si>
    <t xml:space="preserve">escrutínio concorrencial do CADE é o Cap. 5</t>
  </si>
  <si>
    <t xml:space="preserve">Europeia sob o regulamento antidesmatamento europeu (**EUDR**, aplicável às grandes operadoras a partir do fim de 2026), enquanto pactos setoriais privados como a Moratória da Soja passaram pelo escrutínio concorrencial do CADE e do STF entre 2024 e 2026 (ver Capítulo 5).</t>
  </si>
  <si>
    <t xml:space="preserve">R0397</t>
  </si>
  <si>
    <t xml:space="preserve">Vol. 10, Cap. 6</t>
  </si>
  <si>
    <t xml:space="preserve">associações setoriais e consultas públicas estão no Cap. 6 (política pública)</t>
  </si>
  <si>
    <t xml:space="preserve">Reuniões de associações setoriais (cuja participação institucional em consultas públicas veremos no Capítulo 6) são também o ambiente onde condutas anticompetitivas frequentemente se iniciam sem que os fundadores percebam que cruzaram uma linha vermelha da Lei nº 12.529/2011. Por isso, aplique sempre o protoc</t>
  </si>
  <si>
    <t xml:space="preserve">RP20</t>
  </si>
  <si>
    <t xml:space="preserve">Capítulos 6 e 12 do Vol. 8</t>
  </si>
  <si>
    <t xml:space="preserve">Vol. 8, Cap. 5 (Arquitetura contratual)</t>
  </si>
  <si>
    <t xml:space="preserve">Remissão no plural, julgada depois. Na v5.0 o Cap. 6 era Contratos por tipo. Hoje é Direito do Trabalho.</t>
  </si>
  <si>
    <t xml:space="preserve">[[IGNICAO-Vol-4-Tracao-e-PMF#CAPÍTULO 4 — BRANDING, POSICIONAMENTO DE MARCA E PRODUCT MARKETING (PMM)|Capítulo 4: Branding, Posicionamento de Marca e Product Marketing (Vol. 4)]], [[IGNICAO-Vol-6-Receita-e-Pessoas#CAPÍTULO 2 — VENDAS COMPLEXAS ENTERPRISE: CICLO LONGO, ALTO VALOR, MÚLTIPLOS DECISORES|Capítulo 2: Vendas Complexas Enterprise (Vol. 6)]], [[IGNICAO-Vol-1-Ideacao#CAPÍTULO 6 — TOMADA DE </t>
  </si>
  <si>
    <t xml:space="preserve">RP21</t>
  </si>
  <si>
    <t xml:space="preserve">Vol. 8, Cap. 11 (Compliance e anticorrupção)</t>
  </si>
  <si>
    <t xml:space="preserve">Remissão no plural, julgada depois. Na v5.0 o Cap. 12 era Compliance. Hoje é Fraude interna.</t>
  </si>
  <si>
    <t xml:space="preserve">R0398</t>
  </si>
  <si>
    <t xml:space="preserve">protocolo antitruste é o Cap. 5</t>
  </si>
  <si>
    <t xml:space="preserve">As associações setoriais são o canal mais acessível para startups que ainda não têm escala para manter uma área própria de relações institucionais (observando sempre o protocolo antitruste do Capítulo 5: jamais discutir preços, margens, custos ou divisão de clientes em reuniões associativas).</t>
  </si>
  <si>
    <t xml:space="preserve">R0399</t>
  </si>
  <si>
    <t xml:space="preserve">CPSI e compras públicas estão no Cap. 32 (govtech)</t>
  </si>
  <si>
    <t xml:space="preserve">ermitindo assinar o **CPSI** por até R$ 1,6 milhão (atualizado pelo IPCA) para validação em até 12 meses (prorrogáveis por mais 12) e, atingidas as metas, firmar Contrato de Fornecimento direto de até R$ 8 milhões sem novo pregão (ver detalhes operacionais no Capítulo 32). Paralelamente, para projetos de alto risco tecnológico sem solução disponível no mercado, o art. 20 da Lei de Inovação (Lei 10.973/2004) prevê a **Encomenda Tecnológica (ETEC)**.</t>
  </si>
  <si>
    <t xml:space="preserve">R0400</t>
  </si>
  <si>
    <t xml:space="preserve">o Cap. 1 descreve o PIPE da FAPESP com os mesmos tetos</t>
  </si>
  <si>
    <t xml:space="preserve">**PIPE (Pesquisa Inovativa em Pequenas Empresas):** Subvenção **não reembolsável** (a fundo perdido) em três fases para empresas com até 250 funcionários com unidade de P&amp;D no Estado de São Paulo. Pelas normas vigentes em 2026 (em linha com o Capítulo 1), a **Fase 1** (demonstração de viabilidade técnica, 9 meses) aporta **até R$ 300 mil** no fluxo contínuo (podendo chegar a **até R$ 500 mil** em chamadas específicas como a Jornada Tecnológica PIPE </t>
  </si>
  <si>
    <t xml:space="preserve">R0401</t>
  </si>
  <si>
    <t xml:space="preserve">- [[IGNICAO-Vol-5-Financas-e-Captacao#CAPÍTULO 13 — VENTURE DEBT E REVENUE-BASED FINANCING (RBF)|Capítulo 13: Venture Debt e Revenue-Based Financing (Vol. 5)]] – sobre combinação de dívida e financiamento não diluitivo (em conjunto com o Capítulo 32 deste volume, sobre Govtech)</t>
  </si>
  <si>
    <t xml:space="preserve">R0402</t>
  </si>
  <si>
    <t xml:space="preserve">À medida que a operação escala, o repasse de tarifas por transação e participação na receita ao provedor de BaaS passa a consumir uma fatia crescente da margem bruta. A regra prática de transição (que conecta o Capítulo 4 a este Capítulo 7) é iniciar o processo de licença própria (cuja instrução e aprovação no BCB levam de **6 a 18 meses**) quando o custo pago ao parceiro de BaaS ultrapassa **15% a 25% da margem bruta</t>
  </si>
  <si>
    <t xml:space="preserve">R0403</t>
  </si>
  <si>
    <t xml:space="preserve">autorreferência explícita (este Capítulo 7)</t>
  </si>
  <si>
    <t xml:space="preserve">À medida que a operação escala, o repasse de tarifas por transação e participação na receita ao provedor de BaaS passa a consumir uma fatia crescente da margem bruta. A regra prática de transição (que conecta o Capítulo 4 a este Capítulo 7) é iniciar o processo de licença própria (cuja instrução e aprovação no BCB levam de **6 a 18 meses**) quando o custo pago ao parceiro de BaaS ultrapassa **15% a 25% da margem bruta financeira** e su</t>
  </si>
  <si>
    <t xml:space="preserve">R0404</t>
  </si>
  <si>
    <t xml:space="preserve">agronegócio dentro da porteira é o Cap. 11 (agritech)</t>
  </si>
  <si>
    <t xml:space="preserve">Este bloco reúne os onze playbooks da economia física e de recursos naturais do país: agronegócio dentro da porteira (Capítulo 11), pecuária e aquicultura (Capítulo 12), originação, armazenagem e comercialização de grãos (Capítulo 13), biocombustíveis, bioinsumos e irrigação (Capítulo 14), infraestrutura e concessões (Capítulo </t>
  </si>
  <si>
    <t xml:space="preserve">R0405</t>
  </si>
  <si>
    <t xml:space="preserve">Vol. 10, Cap. 12</t>
  </si>
  <si>
    <t xml:space="preserve">CAPÍTULO 12 — PECUÁRIA DE PRECISÃO (PECTECH), PROTEÍNA ANIMAL, GENÉTICA BOVINA (FIV), RAST</t>
  </si>
  <si>
    <t xml:space="preserve">pecuária e aquicultura é o Cap. 12</t>
  </si>
  <si>
    <t xml:space="preserve">Este bloco reúne os onze playbooks da economia física e de recursos naturais do país: agronegócio dentro da porteira (Capítulo 11), pecuária e aquicultura (Capítulo 12), originação, armazenagem e comercialização de grãos (Capítulo 13), biocombustíveis, bioinsumos e irrigação (Capítulo 14), infraestrutura e concessões (Capítulo 15), setor elétrico e geração distribu</t>
  </si>
  <si>
    <t xml:space="preserve">R0406</t>
  </si>
  <si>
    <t xml:space="preserve">Vol. 10, Cap. 13</t>
  </si>
  <si>
    <t xml:space="preserve">CAPÍTULO 13 — TRADING DE COMMODITIES, ORIGINAÇÃO, BARTER, ARMAZENAGEM (SILOS), HEDGE (CBOT</t>
  </si>
  <si>
    <t xml:space="preserve">originação, armazenagem e comercialização de grãos é o Cap. 13</t>
  </si>
  <si>
    <t xml:space="preserve">Este bloco reúne os onze playbooks da economia física e de recursos naturais do país: agronegócio dentro da porteira (Capítulo 11), pecuária e aquicultura (Capítulo 12), originação, armazenagem e comercialização de grãos (Capítulo 13), biocombustíveis, bioinsumos e irrigação (Capítulo 14), infraestrutura e concessões (Capítulo 15), setor elétrico e geração distribuída (Capítulo 16), mercado de carbono e tecnologias climáticas (Ca</t>
  </si>
  <si>
    <t xml:space="preserve">R0407</t>
  </si>
  <si>
    <t xml:space="preserve">biocombustíveis, bioinsumos e irrigação é o Cap. 14</t>
  </si>
  <si>
    <t xml:space="preserve">os onze playbooks da economia física e de recursos naturais do país: agronegócio dentro da porteira (Capítulo 11), pecuária e aquicultura (Capítulo 12), originação, armazenagem e comercialização de grãos (Capítulo 13), biocombustíveis, bioinsumos e irrigação (Capítulo 14), infraestrutura e concessões (Capítulo 15), setor elétrico e geração distribuída (Capítulo 16), mercado de carbono e tecnologias climáticas (Capítulo 17), resíduos, saneamento e ativos florestais (C</t>
  </si>
  <si>
    <t xml:space="preserve">R0408</t>
  </si>
  <si>
    <t xml:space="preserve">Vol. 10, Cap. 15</t>
  </si>
  <si>
    <t xml:space="preserve">CAPÍTULO 15 — INFRATECH: SANEAMENTO, CONCESSÕES, PPPS, OBRAS PESADAS E INFRAESTRUTURA CRÍT</t>
  </si>
  <si>
    <t xml:space="preserve">infraestrutura e concessões é o Cap. 15</t>
  </si>
  <si>
    <t xml:space="preserve">ecursos naturais do país: agronegócio dentro da porteira (Capítulo 11), pecuária e aquicultura (Capítulo 12), originação, armazenagem e comercialização de grãos (Capítulo 13), biocombustíveis, bioinsumos e irrigação (Capítulo 14), infraestrutura e concessões (Capítulo 15), setor elétrico e geração distribuída (Capítulo 16), mercado de carbono e tecnologias climáticas (Capítulo 17), resíduos, saneamento e ativos florestais (Capítulo 18), mineração, óleo e gás (Capítul</t>
  </si>
  <si>
    <t xml:space="preserve">R0409</t>
  </si>
  <si>
    <t xml:space="preserve">CAPÍTULO 16 — ENERGYTECH: GERAÇÃO DISTRIBUÍDA, MERCADO LIVRE DE ENERGIA, SMART GRIDS E ARM</t>
  </si>
  <si>
    <t xml:space="preserve">setor elétrico e geração distribuída é o Cap. 16</t>
  </si>
  <si>
    <t xml:space="preserve">eira (Capítulo 11), pecuária e aquicultura (Capítulo 12), originação, armazenagem e comercialização de grãos (Capítulo 13), biocombustíveis, bioinsumos e irrigação (Capítulo 14), infraestrutura e concessões (Capítulo 15), setor elétrico e geração distribuída (Capítulo 16), mercado de carbono e tecnologias climáticas (Capítulo 17), resíduos, saneamento e ativos florestais (Capítulo 18), mineração, óleo e gás (Capítulo 19), manufatura industrial (Capítulo 20) e hardwar</t>
  </si>
  <si>
    <t xml:space="preserve">R0410</t>
  </si>
  <si>
    <t xml:space="preserve">carbono e tecnologias climáticas é o Cap. 17</t>
  </si>
  <si>
    <t xml:space="preserve">riginação, armazenagem e comercialização de grãos (Capítulo 13), biocombustíveis, bioinsumos e irrigação (Capítulo 14), infraestrutura e concessões (Capítulo 15), setor elétrico e geração distribuída (Capítulo 16), mercado de carbono e tecnologias climáticas (Capítulo 17), resíduos, saneamento e ativos florestais (Capítulo 18), mineração, óleo e gás (Capítulo 19), manufatura industrial (Capítulo 20) e hardware e *deep tech* (Capítulo 21).</t>
  </si>
  <si>
    <t xml:space="preserve">R0411</t>
  </si>
  <si>
    <t xml:space="preserve">Vol. 10, Cap. 18</t>
  </si>
  <si>
    <t xml:space="preserve">CAPÍTULO 18 — GESTÃO DE RESÍDUOS SÓLIDOS, ECONOMIA CIRCULAR, RECICLAGEM INDUSTRIAL, BIOMET</t>
  </si>
  <si>
    <t xml:space="preserve">resíduos e base florestal são o Cap. 18</t>
  </si>
  <si>
    <t xml:space="preserve">ulo 13), biocombustíveis, bioinsumos e irrigação (Capítulo 14), infraestrutura e concessões (Capítulo 15), setor elétrico e geração distribuída (Capítulo 16), mercado de carbono e tecnologias climáticas (Capítulo 17), resíduos, saneamento e ativos florestais (Capítulo 18), mineração, óleo e gás (Capítulo 19), manufatura industrial (Capítulo 20) e hardware e *deep tech* (Capítulo 21).</t>
  </si>
  <si>
    <t xml:space="preserve">R0412</t>
  </si>
  <si>
    <t xml:space="preserve">Vol. 10, Cap. 19</t>
  </si>
  <si>
    <t xml:space="preserve">CAPÍTULO 19 — MININGTECH, OIL &amp; GAS TECH, GEOLOGIA DIGITAL E RECURSOS NATURAIS PESADOS</t>
  </si>
  <si>
    <t xml:space="preserve">mineração, óleo e gás é o Cap. 19</t>
  </si>
  <si>
    <t xml:space="preserve">e irrigação (Capítulo 14), infraestrutura e concessões (Capítulo 15), setor elétrico e geração distribuída (Capítulo 16), mercado de carbono e tecnologias climáticas (Capítulo 17), resíduos, saneamento e ativos florestais (Capítulo 18), mineração, óleo e gás (Capítulo 19), manufatura industrial (Capítulo 20) e hardware e *deep tech* (Capítulo 21).</t>
  </si>
  <si>
    <t xml:space="preserve">R0413</t>
  </si>
  <si>
    <t xml:space="preserve">Vol. 10, Cap. 20</t>
  </si>
  <si>
    <t xml:space="preserve">CAPÍTULO 20 — INDÚSTRIA 4.0, MANUFATURA AVANÇADA, MANUTENÇÃO PREDITIVA, IIOT E AUTOMAÇÃO F</t>
  </si>
  <si>
    <t xml:space="preserve">manufatura industrial é o Cap. 20</t>
  </si>
  <si>
    <t xml:space="preserve">tura e concessões (Capítulo 15), setor elétrico e geração distribuída (Capítulo 16), mercado de carbono e tecnologias climáticas (Capítulo 17), resíduos, saneamento e ativos florestais (Capítulo 18), mineração, óleo e gás (Capítulo 19), manufatura industrial (Capítulo 20) e hardware e *deep tech* (Capítulo 21).</t>
  </si>
  <si>
    <t xml:space="preserve">R0414</t>
  </si>
  <si>
    <t xml:space="preserve">elétrico e geração distribuída (Capítulo 16), mercado de carbono e tecnologias climáticas (Capítulo 17), resíduos, saneamento e ativos florestais (Capítulo 18), mineração, óleo e gás (Capítulo 19), manufatura industrial (Capítulo 20) e hardware e *deep tech* (Capítulo 21).</t>
  </si>
  <si>
    <t xml:space="preserve">R0415</t>
  </si>
  <si>
    <t xml:space="preserve">Capítulos 12</t>
  </si>
  <si>
    <t xml:space="preserve">Caps. 12 a 14 são pecuária, commodities e bioinsumos, aplicações do Fiagro</t>
  </si>
  <si>
    <t xml:space="preserve">mo CPR e CRA, imóveis rurais e participações societárias). Startups de agritech com operações intensivas em capital ou originação estruturada de recebíveis utilizam cada vez mais o Fiagro como veículo de *funding* fora do balanço (ver aplicações setoriais nos Capítulos 12 a 14, mercado de carbono no Capítulo 17, biometano no Capítulo 18 e logística no Capítulo 22).</t>
  </si>
  <si>
    <t xml:space="preserve">R0416</t>
  </si>
  <si>
    <t xml:space="preserve">mercado de carbono está no Cap. 17</t>
  </si>
  <si>
    <t xml:space="preserve">ões societárias). Startups de agritech com operações intensivas em capital ou originação estruturada de recebíveis utilizam cada vez mais o Fiagro como veículo de *funding* fora do balanço (ver aplicações setoriais nos Capítulos 12 a 14, mercado de carbono no Capítulo 17, biometano no Capítulo 18 e logística no Capítulo 22).</t>
  </si>
  <si>
    <t xml:space="preserve">R0417</t>
  </si>
  <si>
    <t xml:space="preserve">biometano está no Cap. 18</t>
  </si>
  <si>
    <t xml:space="preserve"> de agritech com operações intensivas em capital ou originação estruturada de recebíveis utilizam cada vez mais o Fiagro como veículo de *funding* fora do balanço (ver aplicações setoriais nos Capítulos 12 a 14, mercado de carbono no Capítulo 17, biometano no Capítulo 18 e logística no Capítulo 22).</t>
  </si>
  <si>
    <t xml:space="preserve">R0418</t>
  </si>
  <si>
    <t xml:space="preserve">Vol. 10, Cap. 22</t>
  </si>
  <si>
    <t xml:space="preserve">logística é o Cap. 22</t>
  </si>
  <si>
    <t xml:space="preserve">intensivas em capital ou originação estruturada de recebíveis utilizam cada vez mais o Fiagro como veículo de *funding* fora do balanço (ver aplicações setoriais nos Capítulos 12 a 14, mercado de carbono no Capítulo 17, biometano no Capítulo 18 e logística no Capítulo 22).</t>
  </si>
  <si>
    <t xml:space="preserve">R0419</t>
  </si>
  <si>
    <t xml:space="preserve">hedge na B3 e risco de base estão no Cap. 13</t>
  </si>
  <si>
    <t xml:space="preserve">ionário. Operações profissionais de engorda **travam o custo da dieta e vendem contratos futuros de Boi Gordo (BGI) ou compram opções de venda (*Puts*) na B3 no dia em que o boi magro entra no curral (lembrando sempre de dois cuidados essenciais detalhados no Capítulo 13: o contrato BGI liquida pelo indicador Cepea/B3 do Estado de São Paulo, gerando **risco de base** quando a praça física do confinamento no MT, GO ou PA descola da referência paulista, e a venda de co</t>
  </si>
  <si>
    <t xml:space="preserve">R0420</t>
  </si>
  <si>
    <t xml:space="preserve">Cap. 11</t>
  </si>
  <si>
    <t xml:space="preserve">a CPR é apresentada no Cap. 11 (agritech)</t>
  </si>
  <si>
    <t xml:space="preserve">       │                13.986/2020 e 14.421/2022; ver Cap. 11, Cap. 17, Cap. 18 e Cap. 22),</t>
  </si>
  <si>
    <t xml:space="preserve">R0421</t>
  </si>
  <si>
    <t xml:space="preserve">Cap. 17</t>
  </si>
  <si>
    <t xml:space="preserve">a frase trata da CPR e o Cap. 17 (cleantech) não fala de CPR. Parece copiada da lista do Fiagro no Cap. 11</t>
  </si>
  <si>
    <t xml:space="preserve">R0422</t>
  </si>
  <si>
    <t xml:space="preserve">a frase trata da CPR e o Cap. 18 (resíduos e biometano) não fala de CPR. A CPR está no Cap. 11</t>
  </si>
  <si>
    <t xml:space="preserve">R0423</t>
  </si>
  <si>
    <t xml:space="preserve">Cap. 22</t>
  </si>
  <si>
    <t xml:space="preserve">a frase trata da CPR e o Cap. 22 (logtech) não fala de CPR. A CPR está no Cap. 11</t>
  </si>
  <si>
    <t xml:space="preserve">R0424</t>
  </si>
  <si>
    <t xml:space="preserve">aterros, resíduos e biometano estão no Cap. 18</t>
  </si>
  <si>
    <t xml:space="preserve">ria orgânica. Antes aplicada apenas in natura na lavoura (*fertirrigação*), hoje a vinhaça e a torta de filtro passam por **biodigestores anaeróbios de escala industrial** para produzir **Biogás e Biometano** (ver a economia detalhada de aterros e resíduos no Capítulo 18 e a regulação do mercado de carbono sob a Lei 15.042/2024, SBCE, no Capítulo 17), substituindo 100% do óleo diesel consumido pelos tratores, colhedoras e caminhões canavieiros da própria usina!</t>
  </si>
  <si>
    <t xml:space="preserve">R0425</t>
  </si>
  <si>
    <t xml:space="preserve">SBCE e mercado de carbono estão no Cap. 17 (cleantech)</t>
  </si>
  <si>
    <t xml:space="preserve"> a vinhaça e a torta de filtro passam por **biodigestores anaeróbios de escala industrial** para produzir **Biogás e Biometano** (ver a economia detalhada de aterros e resíduos no Capítulo 18 e a regulação do mercado de carbono sob a Lei 15.042/2024, SBCE, no Capítulo 17), substituindo 100% do óleo diesel consumido pelos tratores, colhedoras e caminhões canavieiros da própria usina!</t>
  </si>
  <si>
    <t xml:space="preserve">R0426</t>
  </si>
  <si>
    <t xml:space="preserve">Capítulo 4 do Volume 9</t>
  </si>
  <si>
    <t xml:space="preserve">Vol. 9, Cap. 4</t>
  </si>
  <si>
    <t xml:space="preserve">ESG e governança é o Vol. 9, Cap. 4</t>
  </si>
  <si>
    <t xml:space="preserve">dada** em receita recorrente ou ativo líquido (sem repetir as teses de biocombustíveis do Capítulo 14, energia solar/mercado livre do Capítulo 16, resíduos/biometano do Capítulo 18 e construção civil do Capítulo 23, nem duplicar o arcabouço de governança do **Capítulo 4 do Volume 9**), uma Cleantech brasileira precisa ancorar seu produto na dotação natural do país e nas três engrenagens econômicas que compram tecnologia climática a partir de 2026:</t>
  </si>
  <si>
    <t xml:space="preserve">R0427</t>
  </si>
  <si>
    <t xml:space="preserve">biocombustíveis é o Cap. 14</t>
  </si>
  <si>
    <t xml:space="preserve">Para transformar a **Lei da Adicionalidade Física e da Fundiária Blindada** em receita recorrente ou ativo líquido (sem repetir as teses de biocombustíveis do Capítulo 14, energia solar/mercado livre do Capítulo 16, resíduos/biometano do Capítulo 18 e construção civil do Capítulo 23, nem duplicar o arcabouço de governança do **Capítulo 4 do Volume 9**), uma Cleantech </t>
  </si>
  <si>
    <t xml:space="preserve">R0428</t>
  </si>
  <si>
    <t xml:space="preserve">solar e mercado livre de energia são o Cap. 16</t>
  </si>
  <si>
    <t xml:space="preserve">Para transformar a **Lei da Adicionalidade Física e da Fundiária Blindada** em receita recorrente ou ativo líquido (sem repetir as teses de biocombustíveis do Capítulo 14, energia solar/mercado livre do Capítulo 16, resíduos/biometano do Capítulo 18 e construção civil do Capítulo 23, nem duplicar o arcabouço de governança do **Capítulo 4 do Volume 9**), uma Cleantech brasileira precisa ancorar seu produto na do</t>
  </si>
  <si>
    <t xml:space="preserve">R0429</t>
  </si>
  <si>
    <t xml:space="preserve">resíduos e biometano são o Cap. 18</t>
  </si>
  <si>
    <t xml:space="preserve">Para transformar a **Lei da Adicionalidade Física e da Fundiária Blindada** em receita recorrente ou ativo líquido (sem repetir as teses de biocombustíveis do Capítulo 14, energia solar/mercado livre do Capítulo 16, resíduos/biometano do Capítulo 18 e construção civil do Capítulo 23, nem duplicar o arcabouço de governança do **Capítulo 4 do Volume 9**), uma Cleantech brasileira precisa ancorar seu produto na dotação natural do país e nas três en</t>
  </si>
  <si>
    <t xml:space="preserve">R0430</t>
  </si>
  <si>
    <t xml:space="preserve">Vol. 10, Cap. 23</t>
  </si>
  <si>
    <t xml:space="preserve">CAPÍTULO 23 — MOBITECH: MOBILIDADE URBANA, GESTÃO DE FROTAS, TELEMETRIA, ELETROMOBILIDADE </t>
  </si>
  <si>
    <t xml:space="preserve">construção civil e construtechs estão no Cap. 25 (proptech). O Cap. 23 é mobilidade</t>
  </si>
  <si>
    <t xml:space="preserve">rmar a **Lei da Adicionalidade Física e da Fundiária Blindada** em receita recorrente ou ativo líquido (sem repetir as teses de biocombustíveis do Capítulo 14, energia solar/mercado livre do Capítulo 16, resíduos/biometano do Capítulo 18 e construção civil do Capítulo 23, nem duplicar o arcabouço de governança do **Capítulo 4 do Volume 9**), uma Cleantech brasileira precisa ancorar seu produto na dotação natural do país e nas três engrenagens econômicas que compram t</t>
  </si>
  <si>
    <t xml:space="preserve">R0431</t>
  </si>
  <si>
    <t xml:space="preserve">limites de micro e minigeração estão no Cap. 16 (energytech)</t>
  </si>
  <si>
    <t xml:space="preserve">uída) definiu as regras de transição para sistemas conectados à rede de distribuição (até 75 kW na modalidade micro, até 3 MW para fontes não despacháveis como a solar fotovoltaica em novos protocolos e até 5 MW para fontes despacháveis, conforme detalhado no Capítulo 16): e abriu mercado para instaladores, financiadores, gestores de energia solar e plataformas de marketplace de energia.</t>
  </si>
  <si>
    <t xml:space="preserve">R0432</t>
  </si>
  <si>
    <t xml:space="preserve">reciclagem e resíduos sólidos são o Cap. 18</t>
  </si>
  <si>
    <t xml:space="preserve">oneladas de resíduos sólidos por ano. Apenas 2% a 4% do volume urbano coletado é efetivamente reciclado segundo os levantamentos da Abrema e do SNIS/Sinir (contra cerca de 48% de reciclagem e compostagem na média da União Europeia apurada pelo Eurostat; ver o Capítulo 18). A Lei 12.305/2010 (Política Nacional de Resíduos Sólidos) estabeleceu o marco regulatório, mas sua implementação é fragmentada.</t>
  </si>
  <si>
    <t xml:space="preserve">R0433</t>
  </si>
  <si>
    <t xml:space="preserve">Cap. 14</t>
  </si>
  <si>
    <t xml:space="preserve">Cap. 14 cobre biocombustíveis, RenovaBio e ANP. O Marco do Hidrogênio em si não é tratado lá</t>
  </si>
  <si>
    <t xml:space="preserve">AF e biometano) e Hidrogênio de Baixa Emissão** | Maduro (etanol/biodiesel), emergente (SAF e H₂) | Alto (BNDES Mais Inovação, Fundo Clima) | ANP, RenovaBio (Lei 13.576/2017), Combustível do Futuro (Lei 14.993/2024) e Marco do Hidrogênio (Lei 14.948/2024; ver Cap. 14) | Contrato de suprimento (*offtake*) de longo prazo + CBIOs |</t>
  </si>
  <si>
    <t xml:space="preserve">R0434</t>
  </si>
  <si>
    <t xml:space="preserve">Mombak, re.green e Biomas aparecem no Cap. 18 (carbono florestal)</t>
  </si>
  <si>
    <t xml:space="preserve">No segmento de restauração florestal nativa em larga escala (*ARR*) e projetos de carbono, destacam-se no Brasil startups e gestoras como **Mombak**, **re.green** e **Biomas** (detalhadas no Capítulo 18, que estruturaram contratos de longo prazo de remoção de carbono com compradoras globais como Microsoft e Google), ao lado de plataformas de inventário corporativo e descarbonização de cadeias produt</t>
  </si>
  <si>
    <t xml:space="preserve">R0435</t>
  </si>
  <si>
    <t xml:space="preserve">portação de longo prazo, embora entre 2024 e 2026 tenha passado por forte disciplina de capital, venda de ativos e revisão do ritmo de expansão para reduzir alavancagem financeira (ver detalhes operacionais de biocombustíveis e programas de inovação aberta no Capítulo 14) (Sustainable Aviation Fuel: combustível sustentável de aviação), uma das teses mais quentes da transição energética global (acordo de descarbonização da aviação: CORSIA). Caso de empresa incumbente </t>
  </si>
  <si>
    <t xml:space="preserve">R0436</t>
  </si>
  <si>
    <t xml:space="preserve">PNRS e logística reversa estão no Cap. 18</t>
  </si>
  <si>
    <t xml:space="preserve"> brasileiras de logística reversa, créditos de reciclagem verificados por nota fiscal eletrônica e engenharia de resinas pós-consumo para grandes indústrias de bens de consumo cumprirem as metas da Política Nacional de Resíduos Sólidos (ver estudo completo no Capítulo 18). Conecta geradoras de resíduo a recicladores, emite relatório de destinação para fins de compliance (PNRS) e oferece dashboard de sustentabilidade para o RH/ESG do cliente. Modelo B2B com receita de</t>
  </si>
  <si>
    <t xml:space="preserve">R0437</t>
  </si>
  <si>
    <t xml:space="preserve">a equação do TCO por quilômetro está no Cap. 23 (mobitech)</t>
  </si>
  <si>
    <t xml:space="preserve">ups que escalaram no Brasil modelos de locação de motocicletas elétricas com estações de troca rápida de bateria (*battery swapping*) e bicicletas elétricas (atacando o custo diário de combustível e manutenção do entregador profissional; ver a conta de TCO no Capítulo 23), combinando assinatura de veículos e gestão de frotas para plataformas de entrega (iFood, Rappi, Loggi). A tese apoia-se no alto uso diário do veículo pelo entregador profissional de motocicleta (qu</t>
  </si>
  <si>
    <t xml:space="preserve">R0438</t>
  </si>
  <si>
    <t xml:space="preserve">geração distribuída é o Cap. 16</t>
  </si>
  <si>
    <t xml:space="preserve">co Legal da Geração Distribuída:** Define as regras para microgeração (até 75 kW) e minigeração distribuída (até 3 MW para fontes não despacháveis, como solar fotovoltaica após o período de transição, e até 5 MW para fontes despacháveis, conforme detalhado no Capítulo 16). Estruturou o regime de geração compartilhada e autoconsumo remoto, dando segurança regulatória aos investimentos em energia solar distribuída no país.</t>
  </si>
  <si>
    <t xml:space="preserve">R0439</t>
  </si>
  <si>
    <t xml:space="preserve">**Capítulos relacionados na coleção (incluindo Gestão de Caixa e Captação nos Capítulos 11, 13 e 14 do Vol. 5, Precificação no Capítulo 9 do Vol. 4 e Hedging Cambial no Capítulo 7 do Vol. 9):** [[IGNICAO-Vol-9-Maturidade-e-Exit#CAPÍTULO 4 — ESG, IMPACT E GOVERNANÇA PARA STARTUP|Capítulo 4: ESG (Vol. 9)]], [[#CAPÍTULO 21 — HARDWARE E DEEP TECH: C</t>
  </si>
  <si>
    <t xml:space="preserve">R0440</t>
  </si>
  <si>
    <t xml:space="preserve">**Capítulos relacionados na coleção (incluindo Gestão de Caixa e Captação nos Capítulos 11, 13 e 14 do Vol. 5, Precificação no Capítulo 9 do Vol. 4 e Hedging Cambial no Capítulo 7 do Vol. 9):** [[IGNICAO-Vol-9-Maturidade-e-Exit#CAPÍTULO 4 — ESG, IMPACT E GOVERNANÇA PARA STARTUP|Capítulo 4: ESG (Vol. 9)]], [[#CAPÍTULO 21 — HARDWARE E DEEP TECH: CONSTRUIR NEGÓCIO COM FABRICAÇÃO, IP E HORI</t>
  </si>
  <si>
    <t xml:space="preserve">RP22</t>
  </si>
  <si>
    <t xml:space="preserve">**Capítulos relacionados na coleção (incluindo Gestão de Caixa e Captação nos Capítulos 11, 13 e 14 do Vol. 5, Precificação no Capítulo 9 do Vol. 4 e Hedging Cambial no Capítulo 7 do Vol. 9):** [[IGNICAO-Vol-9-Maturidade-e-Exit#CAPÍTULO 4 — ESG, IMPACT E GOVERNANÇA PARA STARTUP|Capítulo 4: ESG (Vol. 9)]], [[#CAPÍTULO 21 — HARDWARE E DEEP TECH: CONSTRUIR NEGÓCIO COM FABRICAÇÃO, IP E HORIZONTES LONG</t>
  </si>
  <si>
    <t xml:space="preserve">RP23</t>
  </si>
  <si>
    <t xml:space="preserve">RP24</t>
  </si>
  <si>
    <t xml:space="preserve">R0441</t>
  </si>
  <si>
    <t xml:space="preserve">SBCE e créditos de carbono estão no Cap. 17</t>
  </si>
  <si>
    <t xml:space="preserve">rros Sanitários Privados), Biogás e Biometano** | Recebimento de RSU municipal e resíduos industriais Classe II (*gate fee* por tonelada) + purificação de biogás em **Biometano** + geração elétrica + venda de créditos de carbono (ver SBCE, Lei 15.042/2024, no Capítulo 17) e CBIOs. | **45% a 58%** (referência operacional: Orizon Valorização de Resíduos) | Licenciamento ambiental de 5 a 8 anos, área com geologia impermeável próxima a centros urbanos e concessões ou PPP</t>
  </si>
  <si>
    <t xml:space="preserve">R0442</t>
  </si>
  <si>
    <t xml:space="preserve">SBCE (Lei 15.042/2024) está no Cap. 17</t>
  </si>
  <si>
    <t xml:space="preserve">se à emissão de **CBIOs (Créditos de Descarbonização do RenovaBio, ANP)** negociados na B3 ou de **Créditos de Carbono** de metano evitado (conforme as regras do mercado voluntário e do Sistema Brasileiro de Comércio de Emissões, Lei 15.042/2024, detalhado no Capítulo 17, observadas as travas de não dupla reivindicação entre programas), compondo **múltiplas linhas de receita sobre a tonelada de resíduo que já remunerou a entrada no portão (*gate fee*)**.</t>
  </si>
  <si>
    <t xml:space="preserve">R0443</t>
  </si>
  <si>
    <t xml:space="preserve">fintech e crédito digital são os Caps. 7 e 8</t>
  </si>
  <si>
    <t xml:space="preserve">ados pelo ciclo físico e financeiro dos veículos e máquinas pesadas no Brasil: (1) os **consórcios administrados** (que, sob a ótica regulatória da Lei 11.795/2008 e do Banco Central, dialogam diretamente com os playbooks de crédito e serviços financeiros dos Capítulos 7 e 8 do Cluster I, mas na prática operam como um dos principais motores de financiamento de caminhões, máquinas agrícolas e veículos no país); (2) a **locação terceirizada (*rental*) de máquinas, cami</t>
  </si>
  <si>
    <t xml:space="preserve">R0444</t>
  </si>
  <si>
    <t xml:space="preserve">Capítulo 20 do Volume 5</t>
  </si>
  <si>
    <t xml:space="preserve">o Vol. 5 tem 15 capítulos. Tokenização era o Cap. 20 e foi fundida no Cap. 14 (crowdfunding e tokenização)</t>
  </si>
  <si>
    <t xml:space="preserve">430/2022 e as Resoluções CVM 60 e 160, e FIIs seguem a Resolução CVM 175; além disso, tokens imobiliários ofertados ao público podem configurar valor mobiliário (Parecer CVM 40) e não transferem a propriedade do imóvel sem registro no cartório de imóveis (ver Capítulo 20 do Volume 5).</t>
  </si>
  <si>
    <t xml:space="preserve">R0445</t>
  </si>
  <si>
    <t xml:space="preserve">**Capítulos relacionados na coleção (incluindo Gestão de Caixa e Captação nos Capítulos 11, 13 e 14 do Vol. 5, Precificação no Capítulo 9 do Vol. 4 e Hedging Cambial no Capítulo 7 do Vol. 9):** [[#CAPÍTULO 4 — REGULATÓRIO SETORIAL BRASILEIRO|Capítulo 4: Regulatório Geral]], [[IGNICAO-Vol-4-Tracao-e-PMF#CAPÍTULO 6 — PRICING STRATEGY E ECONOMIA DA</t>
  </si>
  <si>
    <t xml:space="preserve">R0446</t>
  </si>
  <si>
    <t xml:space="preserve">**Capítulos relacionados na coleção (incluindo Gestão de Caixa e Captação nos Capítulos 11, 13 e 14 do Vol. 5, Precificação no Capítulo 9 do Vol. 4 e Hedging Cambial no Capítulo 7 do Vol. 9):** [[#CAPÍTULO 4 — REGULATÓRIO SETORIAL BRASILEIRO|Capítulo 4: Regulatório Geral]], [[IGNICAO-Vol-4-Tracao-e-PMF#CAPÍTULO 6 — PRICING STRATEGY E ECONOMIA DA RECORRÊNCIA (SUBSCRIPTION ECONOMY)|Capítu</t>
  </si>
  <si>
    <t xml:space="preserve">RP25</t>
  </si>
  <si>
    <t xml:space="preserve">**Capítulos relacionados na coleção (incluindo Gestão de Caixa e Captação nos Capítulos 11, 13 e 14 do Vol. 5, Precificação no Capítulo 9 do Vol. 4 e Hedging Cambial no Capítulo 7 do Vol. 9):** [[#CAPÍTULO 4 — REGULATÓRIO SETORIAL BRASILEIRO|Capítulo 4: Regulatório Geral]], [[IGNICAO-Vol-4-Tracao-e-PMF#CAPÍTULO 6 — PRICING STRATEGY E ECONOMIA DA RECORRÊNCIA (SUBSCRIPTION ECONOMY)|Capítulo 6: Subsc</t>
  </si>
  <si>
    <t xml:space="preserve">RP26</t>
  </si>
  <si>
    <t xml:space="preserve">RP27</t>
  </si>
  <si>
    <t xml:space="preserve">R0447</t>
  </si>
  <si>
    <t xml:space="preserve">o Cap. 31 (edtech) mapeia ciclo B2G de 12 a 36 meses e B2B de 3 a 12 meses</t>
  </si>
  <si>
    <t xml:space="preserve">&gt; Fundadores de govtech não devem projetar a receita contratada no fluxo de caixa antes da liquidação efetiva. Enquanto o ciclo comercial de fechamento no B2G leva de **12 a 36 meses** (frente a **3 a 12 meses** no B2B privado, conforme mapeado no Capítulo 31), o intervalo entre o ateste da entrega e o depósito bancário varia por ente federativo: planeje de **45 a 90 dias em municípios** e de **60 a 120 dias em estados** (alinhado à tabela de indicadores </t>
  </si>
  <si>
    <t xml:space="preserve">R0448</t>
  </si>
  <si>
    <t xml:space="preserve">instrumentos de investimento da LC 182/2021 estão no Vol. 8, Cap. 1</t>
  </si>
  <si>
    <t xml:space="preserve">Além do CPSI para compras públicas, a LC 182/2021 positivou nos arts. 5º a 8º instrumentos privados de investimento em inovação (como o mútuo conversível e o Contrato de Opção de Compra de Participação, detalhados no Volume 8, Capítulo 1), protegendo investidores privados sem confundir fomento estatal com participação acionária direta do ente público.</t>
  </si>
  <si>
    <t xml:space="preserve">R0449</t>
  </si>
  <si>
    <t xml:space="preserve">Capítulo 14 do Vol. 5</t>
  </si>
  <si>
    <t xml:space="preserve">tokenização está no Vol. 5, Cap. 14</t>
  </si>
  <si>
    <t xml:space="preserve">xecução simples (pagamento automático ao atingir milestone mensurável on-chain) e em instrumentos financeiros tokenizados (ver [[IGNICAO-Vol-5-Financas-e-Captacao#CAPÍTULO 14 — CAPTAÇÃO ALTERNATIVA DIGITAL: EQUITY CROWDFUNDING (CVM 88) E TOKENIZAÇÃO DE ATIVOS|Capítulo 14 do Vol. 5]]).</t>
  </si>
  <si>
    <t xml:space="preserve">R0450</t>
  </si>
  <si>
    <t xml:space="preserve">Capítulo 46</t>
  </si>
  <si>
    <t xml:space="preserve">Vol. 10, Cap. 46</t>
  </si>
  <si>
    <t xml:space="preserve">CAPÍTULO 46 — MARTECH, ADTECH, SALESTECH, CRM, ATENDIMENTO CONVERSACIONAL (WHATSAPP-FIRST)</t>
  </si>
  <si>
    <t xml:space="preserve">martech, retail media e comércio conversacional são o Cap. 46</t>
  </si>
  <si>
    <t xml:space="preserve">- **Busca Inteligente, Recomendação por IA e *Retail Media* (ver aprofundamento no Capítulo 46 sobre MarTech e comércio conversacional no WhatsApp):** Motores de busca com processamento de linguagem natural (que entendem os erros de digitação do consumidor brasileiro), vitrines personalizadas </t>
  </si>
  <si>
    <t xml:space="preserve">R0451</t>
  </si>
  <si>
    <t xml:space="preserve">Capítulo 35</t>
  </si>
  <si>
    <t xml:space="preserve">Vol. 10, Cap. 35</t>
  </si>
  <si>
    <t xml:space="preserve">CAPÍTULO 35 — FOODTECH, FOOD SERVICE, DARK KITCHENS, SUPPLY CHAIN ALIMENTAR E NOVOS INGRED</t>
  </si>
  <si>
    <t xml:space="preserve">foodtech e novos ingredientes são o Cap. 35</t>
  </si>
  <si>
    <t xml:space="preserve"> em *skincare*, dermocosméticos e beleza em barra sem plástico (**Sallve**, **Creamy**, **Principia**, **Simple Organic** e **B.O.B**, sendo esta última referência de cosméticos sólidos e *personal care*, distinta das *foodtechs* de ingredientes e nutrição do Capítulo 35), moda funcional e tecnológica (**Insider Store**, **Pantys**, **Linus**, **Yuool**), nutrição funcional e suplementos (**Desinchá**, **Caffeine Army / SuperCoffee**, **Puravida**, **True Source**, *</t>
  </si>
  <si>
    <t xml:space="preserve">R0452</t>
  </si>
  <si>
    <t xml:space="preserve">Capítulo 45</t>
  </si>
  <si>
    <t xml:space="preserve">Vol. 10, Cap. 45</t>
  </si>
  <si>
    <t xml:space="preserve">CAPÍTULO 45 — HRTECH, FOLHA DE PAGAMENTO, BENEFÍCIOS FLEXÍVEIS, RECRUTAMENTO E FUTURE OF W</t>
  </si>
  <si>
    <t xml:space="preserve">Wellhub é analisado no Cap. 45 (HRTech e benefícios)</t>
  </si>
  <si>
    <t xml:space="preserve">Paralelamente às marcas de produtos físicos, o Brasil consolidou-se como um celeiro global de plataformas de **Wellness, Fitness e Longevidade**. O caso mais conhecido é o **Wellhub (antigo Gympass, analisado também no Capítulo 45 sobre HRTech e benefícios corporativos e conectado às plataformas esportivas do Capítulo 37)**, fundado no Brasil por Cesar Carvalho, João Thayro e Vinicius Ferriani, que descobriu que vender assinat</t>
  </si>
  <si>
    <t xml:space="preserve">R0453</t>
  </si>
  <si>
    <t xml:space="preserve">Capítulo 37</t>
  </si>
  <si>
    <t xml:space="preserve">Vol. 10, Cap. 37</t>
  </si>
  <si>
    <t xml:space="preserve">CAPÍTULO 37 — TRAVELTECH, HOSPITALIDADE, EVENTOS, SPORTSTECH, PETTECH E ECONOMIA DA LONGEV</t>
  </si>
  <si>
    <t xml:space="preserve">sportstech está no Cap. 37</t>
  </si>
  <si>
    <t xml:space="preserve">il consolidou-se como um celeiro global de plataformas de **Wellness, Fitness e Longevidade**. O caso mais conhecido é o **Wellhub (antigo Gympass, analisado também no Capítulo 45 sobre HRTech e benefícios corporativos e conectado às plataformas esportivas do Capítulo 37)**, fundado no Brasil por Cesar Carvalho, João Thayro e Vinicius Ferriani, que descobriu que vender assinaturas avulsas para consumidores finais (B2C) tinha churn alto, mas vender um **benefício corp</t>
  </si>
  <si>
    <t xml:space="preserve">R0454</t>
  </si>
  <si>
    <t xml:space="preserve">economia da longevidade está no Cap. 37</t>
  </si>
  <si>
    <t xml:space="preserve">- **Ecossistemas de Nutrição Preventiva e Suplementação Personalizada (em interface com os serviços de longevidade do Capítulo 37):** Protocolos de assinatura recorrente de suplementos e fórmulas manipuladas orientados por painel de biomarcadores (*biomarkers*), acompanhamento nutricional em aplicativo e leitura contínua de dis</t>
  </si>
  <si>
    <t xml:space="preserve">R0455</t>
  </si>
  <si>
    <t xml:space="preserve">Capítulo 16 do Volume 8</t>
  </si>
  <si>
    <t xml:space="preserve">Vol. 8, Cap. 16</t>
  </si>
  <si>
    <t xml:space="preserve">o Vol. 8 tem 13 capítulos e nunca teve Cap. 16. Reforma IBS/CBS e créditos tributários estão no Vol. 5, Cap. 2</t>
  </si>
  <si>
    <t xml:space="preserve">té sua extinção total em **2033**, dando lugar ao **IBS no destino** com recolhimento automatizado na liquidação financeira (*split payment*). Revise seu motor de precificação e créditos tributários na cadeia de terceiristas (*co-packers*) em conjunto com o **Capítulo 16 do Volume 8**.</t>
  </si>
  <si>
    <t xml:space="preserve">R0456</t>
  </si>
  <si>
    <t xml:space="preserve">pejotização e Tema 1.389 são direito do trabalho, hoje Vol. 8, Cap. 6. O Cap. 7 é consumidor</t>
  </si>
  <si>
    <t xml:space="preserve">ture modelos jurídicos consistentes (lembrando que nenhum modelo é "blindado", que o uso de cooperativas para mão de obra subordinada é vedado pela Lei 12.690/2012 sob pena de multa e vínculo, e que a pejotização segue sob julgamento do STF no Tema 1.389; ver Volume 8, Capítulo 7): CLT competitiva (eventualmente usando benefícios flexíveis e PLR, Participação nos Lucros e Resultados isenta de encargos trabalhistas pela Lei 10.101/2000), cooperativas ou contratos B2B reais de </t>
  </si>
  <si>
    <t xml:space="preserve">R0457</t>
  </si>
  <si>
    <t xml:space="preserve">Capítulo 27</t>
  </si>
  <si>
    <t xml:space="preserve">Vol. 10, Cap. 27</t>
  </si>
  <si>
    <t xml:space="preserve">CAPÍTULO 27 — TELECOMUNICAÇÕES, PROVEDORES REGIONAIS DE FIBRA (ISPS), REDES PRIVATIVAS 5G,</t>
  </si>
  <si>
    <t xml:space="preserve">data centers e conectividade estão no Cap. 27</t>
  </si>
  <si>
    <t xml:space="preserve">uadramento em regime de *Ex-Tarifário*, incentivos de P&amp;D ou no regime especial de desoneração para centros de processamento de dados (**Redata**, instituído pela MP nº 1.318/2025; ver detalhes de infraestrutura elétrica e conectividade no litoral paulista no Capítulo 27) é proibitivo para startups em estágio inicial, tornando o aluguel de capacidade em nuvem ou *serverless GPU* o caminho padrão. Em contrapartida, o país possui uma assimetria estrutural estratégica n</t>
  </si>
  <si>
    <t xml:space="preserve">R0458</t>
  </si>
  <si>
    <t xml:space="preserve">Capítulo 42</t>
  </si>
  <si>
    <t xml:space="preserve">Vol. 10, Cap. 42</t>
  </si>
  <si>
    <t xml:space="preserve">CAPÍTULO 42 — AI-NATIVE, MODELOS FUNDACIONAIS, AGENTES AUTÔNOMOS, INFRAESTRUTURA DE DADOS </t>
  </si>
  <si>
    <t xml:space="preserve">arquitetura de IA e MLOps é o Cap. 42</t>
  </si>
  <si>
    <t xml:space="preserve"> logs, *distributed tracing* (OpenTelemetry), resposta a incidentes, *feature flags* com *rollout* progressivo, testes de carga e ferramentas de *LLMOps* para avaliação, roteamento e telemetria de modelos em produção (em complemento à arquitetura detalhada no Capítulo 42).</t>
  </si>
  <si>
    <t xml:space="preserve">R0459</t>
  </si>
  <si>
    <t xml:space="preserve">economia de produtos de IA é o Cap. 42</t>
  </si>
  <si>
    <t xml:space="preserve">vidade de Engenharia e Internal Tools** | Desenvolvedores ativos / editores + execuções de workflows/agentes | 75% – 88% | 108% – 120% | **Abstra** (BR), Retool, Linear *(observado que ferramentas de código baseadas em IA têm margem bruta distinta, conforme o Capítulo 42)* |</t>
  </si>
  <si>
    <t xml:space="preserve">R0460</t>
  </si>
  <si>
    <t xml:space="preserve">Capítulo 39</t>
  </si>
  <si>
    <t xml:space="preserve">Vol. 10, Cap. 39</t>
  </si>
  <si>
    <t xml:space="preserve">CAPÍTULO 39 — HORIZONTAL B2B SAAS, ERPS, PRODUTIVIDADE, AUTOMAÇÃO DE BACKOFFICE E PMES</t>
  </si>
  <si>
    <t xml:space="preserve">Blip e Zenvia aparecem no Cap. 39 como CRM conversacional no WhatsApp</t>
  </si>
  <si>
    <t xml:space="preserve">&gt; - **Blip (Take Blip) e Zenvia:** Como detalhado no Capítulo 39, nascidas na era do SMS corporativo, reinventaram-se como líderes globais no ecossistema de mensageria conversacional e *WhatsApp Business Platform*, atendendo os maiores bancos, operadoras, montador</t>
  </si>
  <si>
    <t xml:space="preserve">R0461</t>
  </si>
  <si>
    <t xml:space="preserve">IBS/CBS e split payment são analisados no Cap. 39. O Cap. 27 é telecom e não trata do tema</t>
  </si>
  <si>
    <t xml:space="preserve">utação em cascata** (incidência cumulativa de ISS, PIS, COFINS e IRPJ/CSLL sobre o valor bruto nas duas pontas, efeito que a transição para a não cumulatividade plena do IBS e da CBS e o mecanismo de *split payment* fiscal da Reforma Tributária, analisados no Capítulo 27, redesenham progressivamente). O motor de *split* na liquidação da plataforma divide os centavos automaticamente na origem, enviando a fração exata para a conta bancária de cada CNPJ e disparando a e</t>
  </si>
  <si>
    <t xml:space="preserve">R0462</t>
  </si>
  <si>
    <t xml:space="preserve">GLOSSÁRIO E ÍNDICES</t>
  </si>
  <si>
    <t xml:space="preserve">Cap. 4, Vol. 3</t>
  </si>
  <si>
    <t xml:space="preserve">cold start e ovo-e-galinha estão no Vol. 3, Cap. 4</t>
  </si>
  <si>
    <t xml:space="preserve">- **Cold Start Problem**: [[IGNICAO-Vol-3-Experimentos-e-Prototipagem#CAPÍTULO 4 — MARKETPLACES, PLATAFORMAS E EFEITOS DE REDE: LIQUIDEZ, OVO-E-GALINHA E RISCO DE PLATAFORMA|Framework: Cold Start Problem (Andrew Chen, 2021) (Cap. 4, Vol. 3) (Vol. 3)]]</t>
  </si>
  <si>
    <t xml:space="preserve">R0463</t>
  </si>
  <si>
    <t xml:space="preserve">Cap. 7, Vol. 4</t>
  </si>
  <si>
    <t xml:space="preserve">negociação é o Vol. 4, Cap. 7</t>
  </si>
  <si>
    <t xml:space="preserve">- **Never Split the Difference**: [[IGNICAO-Vol-4-Tracao-e-PMF#CAPÍTULO 7 — NEGOCIAÇÃO COMO DISCIPLINA|Framework: Never Split the Difference (Chris Voss, 2016) (Cap. 7, Vol. 4) (Vol. 4)]]</t>
  </si>
  <si>
    <t xml:space="preserve">Tipo</t>
  </si>
  <si>
    <t xml:space="preserve">Destino ou menção</t>
  </si>
  <si>
    <t xml:space="preserve">Fase com número errado</t>
  </si>
  <si>
    <t xml:space="preserve">&gt; **Escopo desta Fase 1:** O Team Canvas abaixo serve para formalizar o pacto inicial de papéis, valores e rotina entre os cofundadores antes de ir a campo; a r</t>
  </si>
  <si>
    <t xml:space="preserve">"desta Fase 1" dentro da Fase 0</t>
  </si>
  <si>
    <t xml:space="preserve">Fase 0 (antes do acordo societário)</t>
  </si>
  <si>
    <t xml:space="preserve">o nome descrito é o da Fase 18</t>
  </si>
  <si>
    <t xml:space="preserve">&gt; **Escopo desta fase:** Nesta Fase 2, estes quadros servem apenas para estruturar o rascunho inicial da tese antes de ir a campo; a aplicação empírica com expe</t>
  </si>
  <si>
    <t xml:space="preserve">"Nesta Fase 2" dentro da Fase 1</t>
  </si>
  <si>
    <t xml:space="preserve">&gt; **Escopo desta Fase 3:** Na Fase 3, o Business Model Canvas consolida em uma página as nove engrenagens da hipótese escolhida após a triagem inicial; os teste</t>
  </si>
  <si>
    <t xml:space="preserve">"desta Fase 3" dentro da Fase 2</t>
  </si>
  <si>
    <t xml:space="preserve">"DESTA FASE 4" dentro da Fase 3</t>
  </si>
  <si>
    <t xml:space="preserve">&gt; **Escopo desta Fase 4:** Na Fase 4, o *Theory Map / Story Tree* conecta a decisão de comprometer-se com o negócio à cadeia lógica de premissas causais. Os can</t>
  </si>
  <si>
    <t xml:space="preserve">"desta Fase 4" dentro da Fase 3</t>
  </si>
  <si>
    <t xml:space="preserve">&gt; O template acima resolve a abordagem. Para a conversa propriamente dita, quando o objetivo é extrair insight de setor, mapa competitivo, anti-cases, "what wou</t>
  </si>
  <si>
    <t xml:space="preserve">"nesta Fase 1 (dentro de capítulo)" dentro da Capítulo 12</t>
  </si>
  <si>
    <t xml:space="preserve">Fase 4 (pesquisa)</t>
  </si>
  <si>
    <t xml:space="preserve">o nome descrito é o da Fase 5</t>
  </si>
  <si>
    <t xml:space="preserve">Fase 9 (antes de abrir a geração de ideias do Passo 1)</t>
  </si>
  <si>
    <t xml:space="preserve">o nome descrito é o da Fase 1</t>
  </si>
  <si>
    <t xml:space="preserve">Fase 19 (e na preparação para liquidez e M&amp;A da Fase 20, ambas no último volume do arco)</t>
  </si>
  <si>
    <t xml:space="preserve">o nome descrito é o da Fase 0</t>
  </si>
  <si>
    <t xml:space="preserve">Fase 12 (Founder-Market Fit: o encaixe entre fundador e mercado)</t>
  </si>
  <si>
    <t xml:space="preserve">Fase 5 (estrutura jurídica)</t>
  </si>
  <si>
    <t xml:space="preserve">Fase 8 (crescimento e escala)</t>
  </si>
  <si>
    <t xml:space="preserve">o nome descrito é o da Fase 15</t>
  </si>
  <si>
    <t xml:space="preserve">Fase 4 (Investimentos)</t>
  </si>
  <si>
    <t xml:space="preserve">o nome descrito é o da Fase 16</t>
  </si>
  <si>
    <t xml:space="preserve">Fase no volume errado</t>
  </si>
  <si>
    <t xml:space="preserve">Fase 1 (deixando o Wardley Map completo para a Fase 6, no Vol. 2)</t>
  </si>
  <si>
    <t xml:space="preserve">fase citada no volume errado</t>
  </si>
  <si>
    <t xml:space="preserve">Link interno</t>
  </si>
  <si>
    <t xml:space="preserve">Vol. 1: Canvas: Team Canvas (Alex Ivanov, 2015)</t>
  </si>
  <si>
    <t xml:space="preserve">o título de destino não existe</t>
  </si>
  <si>
    <t xml:space="preserve">Vol. 1: Permissão para dizer "ainda não": os 10 sinais de que começar hoje é uma armadilha</t>
  </si>
  <si>
    <t xml:space="preserve">Vol. 1: MANUAL PASSO A PASSO DOS FRAMEWORKS DESTA FASE</t>
  </si>
  <si>
    <t xml:space="preserve">o título se repete e o link cai na primeira ocorrência</t>
  </si>
  <si>
    <t xml:space="preserve">Vol. 1: Canvas: Business Model Canvas (Alexander Osterwalder, 2010)</t>
  </si>
  <si>
    <t xml:space="preserve">Vol. 1: TEMPLATES OPERACIONAIS E CASOS PREENCHIDOS DESTA FASE</t>
  </si>
  <si>
    <t xml:space="preserve">Vol. 3: Canvas: Hypothesis Canvas (autoral IGNIÇÃO)</t>
  </si>
  <si>
    <t xml:space="preserve">Vol. 8: CAPÍTULO 4 — NON-COMPETE, NON-SOLICIT E PROTEÇÃO DE ATIVOS INTANGÍVEIS NO BRASIL</t>
  </si>
  <si>
    <t xml:space="preserve">Vol. 9: CAPÍTULO 3 — DISPUTA SOCIETÁRIA, DEADLOCK E SAÍDA DE SÓCIO</t>
  </si>
  <si>
    <t xml:space="preserve">Vol. 6: CAPÍTULO 5: CANAIS INDIRETOS E PARCERIAS: PARCERIAS, FRANQUIAS, CHANNEL</t>
  </si>
  <si>
    <t xml:space="preserve">Vol. 5: CAPÍTULO 12: FINANCIAMENTO NÃO-DILUITIVO</t>
  </si>
  <si>
    <t xml:space="preserve">Vol. 6: CAPÍTULO 7: MARCA CORPORATIVA, PR, COMUNICAÇÃO PÚBLICA E MARCA PESSOAL DO FUNDADOR</t>
  </si>
  <si>
    <t xml:space="preserve">Vol. 6: CAPÍTULO 8: FOUNDER MODE, DELEGAÇÃO, GESTÃO DE TEMPO E CADÊNCIA OPERACIONAL DO CEO</t>
  </si>
  <si>
    <t xml:space="preserve">Vol. 2: CAPÍTULO 2: INTELIGÊNCIA COMPETITIVA, POSICIONAMENTO E CATEGORY DESIGN</t>
  </si>
  <si>
    <t xml:space="preserve">Vol. 8: CAPÍTULO 9: LGPD, COMPLIANCE E GOVERNANÇA DE DADOS</t>
  </si>
  <si>
    <t xml:space="preserve">Vol. 9: CAPÍTULO 9: GESTÃO DE CRISE, CONTINUIDADE OPERACIONAL E COMUNICAÇÃO CRÍTICA</t>
  </si>
  <si>
    <t xml:space="preserve">Vol. 5: CAPÍTULO 9: CAPTAÇÃO DE EQUITY: PLANEJAMENTO DE RODADA, PITCH E RELACIONAMENTO COM INVESTIDORES</t>
  </si>
  <si>
    <t xml:space="preserve">Vol. 4: CAPÍTULO 11 — PIVÔ: QUANDO, COMO E COM QUE DADOS MUDAR DE DIREÇÃO</t>
  </si>
  <si>
    <t xml:space="preserve">Vol. 2: Template: Entrevista com Switcher (JTBD, entrevista de troca)</t>
  </si>
  <si>
    <t xml:space="preserve">Vol. 2: MANUAL PASSO A PASSO DOS FRAMEWORKS DESTA FASE</t>
  </si>
  <si>
    <t xml:space="preserve">Vol. 4: TEMPLATES OPERACIONAIS E CASOS PREENCHIDOS DESTA FASE</t>
  </si>
  <si>
    <t xml:space="preserve">Vol. 4: Template: Checklist de Pre-Launch</t>
  </si>
  <si>
    <t xml:space="preserve">Vol. 4: MANUAL PASSO A PASSO DOS FRAMEWORKS DESTA FASE</t>
  </si>
  <si>
    <t xml:space="preserve">Vol. 5: Template: Term Sheet Anotado</t>
  </si>
  <si>
    <t xml:space="preserve">Vol. 9: Template: Board Deck (Apresentação para o Conselho)</t>
  </si>
  <si>
    <t xml:space="preserve">Vol. 6: Canvas: Org Chart Evolution</t>
  </si>
  <si>
    <t xml:space="preserve">Vol. 6: Template: Matriz de Parcerias</t>
  </si>
  <si>
    <t xml:space="preserve">Vol. 1: CANVASES VISUAIS DESTA FASE (COM EXEMPLOS BRASILEIROS PREENCHIDOS)</t>
  </si>
  <si>
    <t xml:space="preserve">Vol. 6: CAPÍTULO 13 — CULTURA ORGANIZACIONAL COMO DISCIPLINA: CONSTRUÇÃO, MANUTENÇÃO E EVOLUÇÃO</t>
  </si>
  <si>
    <t xml:space="preserve">Vol. 8: CAPÍTULO 5 — CONTRATOS EMPRESARIAIS E OPERACIONAIS PARA STARTUPS</t>
  </si>
  <si>
    <t xml:space="preserve">Vol. 8: CAPÍTULO 3 — PROPRIEDADE INTELECTUAL PRÁTICA: INPI, MARCAS, PATENTES E SOFTWARE</t>
  </si>
  <si>
    <t xml:space="preserve">Vol. 8: CAPÍTULO 6 — DIREITO DO TRABALHO PARA STARTUPS: CLT, PJ, PEJOTIZAÇÃO E PASSIVOS</t>
  </si>
  <si>
    <t xml:space="preserve">Vol. 4: CAPÍTULO 10 — PRODUTO AI-NATIVE: ARQUITETURA, DEFENSABILIDADE, CUSTOS DE INFERÊNCIA E UX PROBABILÍSTICA</t>
  </si>
  <si>
    <t xml:space="preserve">Vol. 5: CAPÍTULO 12 — FINANCIAMENTO NÃO DILUITIVO E FOMENTO PÚBLICO: FINEP, BNDES, FAPESP PIPE E EMBRAPII</t>
  </si>
  <si>
    <t>Corrigido</t>
  </si>
  <si>
    <t>Estudos globais de resposta a incidentes (IBM Cost of a Data Breach Report 2024/2025 e Ponemon Institute) documentam elevação acentuada de churn após vazamentos de dados mal geridos e apontam que a contenção tardia multiplica os custos de remediação, mas não fixam uma regra universal de perda de 20% a 40% da base em 90 dias para qualquer setor.</t>
  </si>
  <si>
    <t>https://www.ibm.com/reports/data-breach</t>
  </si>
  <si>
    <t>Checado e corrigido no Vol. 8 (l. 3625 e 3632): substituídos os percentuais sem fonte por formulação qualitativa ancorada no IBM/Ponemon Cost of a Data Breach Report.</t>
  </si>
  <si>
    <t>Nas demonstrações financeiras auditadas de adquirentes e subadquirentes brasileiras focadas em PMEs (como StoneCo e PagBank na SEC/CVM), as receitas financeiras de antecipação de recebíveis (pré-pagamento de agenda de cartões) e serviços de banking respondem pela maior parte do resultado bruto; contudo, apenas na antecipação de recebíveis de cartão de crédito o risco de crédito primário é do banco emissor (via trava em registradora CERC/TAG/Nuclea), enquanto no desconto de duplicatas/notas fiscais o risco é do sacado comprador.</t>
  </si>
  <si>
    <t>https://investors.stone.co/</t>
  </si>
  <si>
    <t>Checado e corrigido no Vol. 10 (Cap. 7, l. 2462): ajustada a redação para "a maior parte do lucro bruto" com referência às demonstrações públicas e separado o risco do banco emissor (exclusivo da agenda de cartões) do risco sacado em notas fiscais.</t>
  </si>
  <si>
    <t>As demonstrações financeiras de companhias abertas de locação pesada e intralogística na B3/CVM (Vamos, Armac e Mills) reportam ROIC na faixa de 16% a 24% a.a., margem EBITDA de locação de 45% a 65% e descontos de compra OEM de 15% a 25% devido à escala corporativa, condições que não se replicam automaticamente em locadoras regionais de pequeno porte.</t>
  </si>
  <si>
    <t>https://ri.grupovamos.com.br/</t>
  </si>
  <si>
    <t>Checado e corrigido no Vol. 10 (Cap. 24, l. 5169): unificadas as faixas de ROIC (16% a 24%) e desconto OEM (15% a 25%) com as linhas 5101, 5162 e 5214, datadas com os relatórios de RI na CVM e acrescida ressalva expressa sobre locadoras regionais menores.</t>
  </si>
</sst>
</file>

<file path=xl/styles.xml><?xml version="1.0" encoding="utf-8"?>
<styleSheet xmlns="http://schemas.openxmlformats.org/spreadsheetml/2006/main">
  <numFmts count="3">
    <numFmt numFmtId="164" formatCode="General"/>
    <numFmt numFmtId="165" formatCode="#,##0"/>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i val="true"/>
      <sz val="9"/>
      <color rgb="FF555555"/>
      <name val="Arial"/>
      <family val="0"/>
      <charset val="1"/>
    </font>
    <font>
      <u val="single"/>
      <sz val="10"/>
      <color rgb="FF1F4E9E"/>
      <name val="Arial"/>
      <family val="0"/>
      <charset val="1"/>
    </font>
  </fonts>
  <fills count="4">
    <fill>
      <patternFill patternType="none"/>
    </fill>
    <fill>
      <patternFill patternType="gray125"/>
    </fill>
    <fill>
      <patternFill patternType="solid">
        <fgColor rgb="FF2F3B4C"/>
        <bgColor rgb="FF333300"/>
      </patternFill>
    </fill>
    <fill>
      <patternFill patternType="solid">
        <fgColor rgb="FFFFF4CC"/>
        <bgColor rgb="FFFFFFFF"/>
      </patternFill>
    </fill>
  </fills>
  <borders count="2">
    <border diagonalUp="false" diagonalDown="false">
      <left/>
      <right/>
      <top/>
      <bottom/>
      <diagonal/>
    </border>
    <border diagonalUp="false" diagonalDown="false">
      <left style="thin">
        <color rgb="FFC9CED6"/>
      </left>
      <right style="thin">
        <color rgb="FFC9CED6"/>
      </right>
      <top style="thin">
        <color rgb="FFC9CED6"/>
      </top>
      <bottom style="thin">
        <color rgb="FFC9CE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left"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left"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F3B4C"/>
          <bgColor rgb="FF000000"/>
        </patternFill>
      </fill>
    </dxf>
    <dxf>
      <fill>
        <patternFill patternType="solid">
          <bgColor rgb="FF000000"/>
        </patternFill>
      </fill>
    </dxf>
    <dxf>
      <fill>
        <patternFill patternType="solid">
          <fgColor rgb="FFFFFFFF"/>
          <bgColor rgb="FF000000"/>
        </patternFill>
      </fill>
    </dxf>
    <dxf>
      <fill>
        <patternFill patternType="solid">
          <fgColor rgb="FFFFF4CC"/>
          <bgColor rgb="FF000000"/>
        </patternFill>
      </fill>
    </dxf>
    <dxf>
      <fill>
        <patternFill patternType="solid">
          <fgColor rgb="FF1F4E9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CCFFFF"/>
      <rgbColor rgb="FF660066"/>
      <rgbColor rgb="FFFF8080"/>
      <rgbColor rgb="FF0066CC"/>
      <rgbColor rgb="FFC9CE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9E"/>
      <rgbColor rgb="FF2F3B4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s://www.legisweb.com.br/noticia/?id=895" TargetMode="External"/><Relationship Id="rId2" Type="http://schemas.openxmlformats.org/officeDocument/2006/relationships/hyperlink" Target="https://profiles.wustl.edu/en/publications/does-entrepreneurship-pay-an-empirical-analysis-of-the-returns-to/" TargetMode="External"/><Relationship Id="rId3" Type="http://schemas.openxmlformats.org/officeDocument/2006/relationships/hyperlink" Target="https://en.wikipedia.org/wiki/David_V&#233;lez" TargetMode="External"/><Relationship Id="rId4" Type="http://schemas.openxmlformats.org/officeDocument/2006/relationships/hyperlink" Target="https://braziljournal.com/moove-uma-investida-do-uber-compra-a-kovi/" TargetMode="External"/><Relationship Id="rId5" Type="http://schemas.openxmlformats.org/officeDocument/2006/relationships/hyperlink" Target="https://www.lse.co.uk/rns/NPSN/acquisition-of-brazilian-e-commerce-operator-busca-dr2bzrbas19w1r9.html" TargetMode="External"/><Relationship Id="rId6" Type="http://schemas.openxmlformats.org/officeDocument/2006/relationships/hyperlink" Target="https://jpattonassociates.com/opportunity-canvas" TargetMode="External"/><Relationship Id="rId7" Type="http://schemas.openxmlformats.org/officeDocument/2006/relationships/hyperlink" Target="https://www.leanblog.org/2026/04/ohno-5-whys-actually-seven/" TargetMode="External"/><Relationship Id="rId8" Type="http://schemas.openxmlformats.org/officeDocument/2006/relationships/hyperlink" Target="https://www.peticoesonline.com.br/art-1789-cc" TargetMode="External"/><Relationship Id="rId9" Type="http://schemas.openxmlformats.org/officeDocument/2006/relationships/hyperlink" Target="https://ibdfam.org.br/artigos/2357/" TargetMode="External"/><Relationship Id="rId10" Type="http://schemas.openxmlformats.org/officeDocument/2006/relationships/hyperlink" Target="https://www.peticoesonline.com.br/art-1028-cc" TargetMode="External"/><Relationship Id="rId11" Type="http://schemas.openxmlformats.org/officeDocument/2006/relationships/hyperlink" Target="https://www.anbima.com.br/pt_br/imprensa/patrimonio-do-private-banking-avanca-8-1-no-ano.htm" TargetMode="External"/><Relationship Id="rId12" Type="http://schemas.openxmlformats.org/officeDocument/2006/relationships/hyperlink" Target="https://stvp.stanford.edu/wp-content/uploads/sites/3/2024/09/reasons-for-failure-in-high-potential-startups-transcript.pdf" TargetMode="External"/><Relationship Id="rId13" Type="http://schemas.openxmlformats.org/officeDocument/2006/relationships/hyperlink" Target="https://www2.camara.leg.br/legin/fed/lei/2013/lei-12842-10-julho-2013-776473-veto-140401-pl.html" TargetMode="External"/><Relationship Id="rId14" Type="http://schemas.openxmlformats.org/officeDocument/2006/relationships/hyperlink" Target="https://www.planalto.gov.br/ccivil_03/_ato2011-2014/2013/lei/L12842.htm" TargetMode="External"/><Relationship Id="rId15" Type="http://schemas.openxmlformats.org/officeDocument/2006/relationships/hyperlink" Target="https://academicnewsletter.sufe.edu.cn/info/367651" TargetMode="External"/><Relationship Id="rId16" Type="http://schemas.openxmlformats.org/officeDocument/2006/relationships/hyperlink" Target="https://en.wikipedia.org/wiki/Gary_A._Klein" TargetMode="External"/><Relationship Id="rId17" Type="http://schemas.openxmlformats.org/officeDocument/2006/relationships/hyperlink" Target="https://paulgraham.com/startupmistakes.html" TargetMode="External"/><Relationship Id="rId18" Type="http://schemas.openxmlformats.org/officeDocument/2006/relationships/hyperlink" Target="https://api.bcb.gov.br/dados/serie/bcdata.sgs.432/dados?formato=json&amp;dataInicial=01/03/2026&amp;dataFinal=21/10/2026" TargetMode="External"/><Relationship Id="rId19" Type="http://schemas.openxmlformats.org/officeDocument/2006/relationships/hyperlink" Target="https://neofeed.com.br/blog/home/gestora-que-descobriu-resultados-digitais-capta-novo-fundo-de-us-50-milhoes/" TargetMode="External"/><Relationship Id="rId20" Type="http://schemas.openxmlformats.org/officeDocument/2006/relationships/hyperlink" Target="https://www.baguete.com.br/noticias/locaweb-compra-tray-e-commerce" TargetMode="External"/><Relationship Id="rId21" Type="http://schemas.openxmlformats.org/officeDocument/2006/relationships/hyperlink" Target="https://www.baguete.com.br/noticias/contabilizei-recebe-aporte-da-kaszek" TargetMode="External"/><Relationship Id="rId22" Type="http://schemas.openxmlformats.org/officeDocument/2006/relationships/hyperlink" Target="https://builtin.com/articles/intuit-acquires-mailchimp-12b-hiring-091421" TargetMode="External"/><Relationship Id="rId23" Type="http://schemas.openxmlformats.org/officeDocument/2006/relationships/hyperlink" Target="https://www.infomoney.com.br/?p=1540011" TargetMode="External"/><Relationship Id="rId24" Type="http://schemas.openxmlformats.org/officeDocument/2006/relationships/hyperlink" Target="https://mercadoeconsumo.com.br/31/10/2025/economia/justica-defere-pedido-de-recuperacao-judicial-da-ambipar/" TargetMode="External"/><Relationship Id="rId25" Type="http://schemas.openxmlformats.org/officeDocument/2006/relationships/hyperlink" Target="https://www.planalto.gov.br/ccivil_03/_ato2015-2018/2018/lei/l13709.htm" TargetMode="External"/><Relationship Id="rId26" Type="http://schemas.openxmlformats.org/officeDocument/2006/relationships/hyperlink" Target="https://www.jivochat.com.br/blog/comunicacao/podcast-para-empreendedores.html" TargetMode="External"/><Relationship Id="rId27" Type="http://schemas.openxmlformats.org/officeDocument/2006/relationships/hyperlink" Target="https://en.wikipedia.org/wiki/Brier_score" TargetMode="External"/><Relationship Id="rId28" Type="http://schemas.openxmlformats.org/officeDocument/2006/relationships/hyperlink" Target="https://www.stj.jus.br/sites/portalp/Paginas/Comunicacao/Noticias/2024/07102024-Primeira-Secao-define-que-stock-option-plan-tem-carater-mercantil-e-deve-ser-tributado-na-revenda-de-acoes.aspx" TargetMode="External"/><Relationship Id="rId29" Type="http://schemas.openxmlformats.org/officeDocument/2006/relationships/hyperlink" Target="https://www.sec.gov/Archives/edgar/data/1653482/000162828026018731/gtlb-20260131.htm" TargetMode="External"/><Relationship Id="rId30" Type="http://schemas.openxmlformats.org/officeDocument/2006/relationships/hyperlink" Target="https://legis.senado.leg.br/norma/552282/publicacao/34620807" TargetMode="External"/><Relationship Id="rId31" Type="http://schemas.openxmlformats.org/officeDocument/2006/relationships/hyperlink" Target="https://developers.openai.com/api/docs/deprecations" TargetMode="External"/><Relationship Id="rId32" Type="http://schemas.openxmlformats.org/officeDocument/2006/relationships/hyperlink" Target="https://www.planalto.gov.br/ccivil_03/_ato2019-2022/2019/Msg/VEP/VEP-288.htm" TargetMode="External"/><Relationship Id="rId33" Type="http://schemas.openxmlformats.org/officeDocument/2006/relationships/hyperlink" Target="https://fapesp.br/pipe/faq/" TargetMode="External"/><Relationship Id="rId34" Type="http://schemas.openxmlformats.org/officeDocument/2006/relationships/hyperlink" Target="https://www.planalto.gov.br/ccivil_03/leis/lcp/lcp182.htm" TargetMode="External"/><Relationship Id="rId35" Type="http://schemas.openxmlformats.org/officeDocument/2006/relationships/hyperlink" Target="https://startups.com.br/negocios/empreendedorismo/exclusivo-endeavor-anuncia-mudancas-no-programa-scale-up/" TargetMode="External"/><Relationship Id="rId36" Type="http://schemas.openxmlformats.org/officeDocument/2006/relationships/hyperlink" Target="https://www.iadb.org/pt-br/noticias/com-apoio-do-bid-bndes-cria-estrutura-para-emitir-bonus-verdes-sociais-e-sustentaveis" TargetMode="External"/><Relationship Id="rId37" Type="http://schemas.openxmlformats.org/officeDocument/2006/relationships/hyperlink" Target="https://www.xataka.com.br/diversos/bndes-abre-inscricoes-para-selecionar-ate-100-startups-impacto-para-programa-bndes-garagem" TargetMode="External"/><Relationship Id="rId38" Type="http://schemas.openxmlformats.org/officeDocument/2006/relationships/hyperlink" Target="https://www.ycombinator.com/deal" TargetMode="External"/><Relationship Id="rId39" Type="http://schemas.openxmlformats.org/officeDocument/2006/relationships/hyperlink" Target="https://www.techstars.com/investment-terms" TargetMode="External"/><Relationship Id="rId40" Type="http://schemas.openxmlformats.org/officeDocument/2006/relationships/hyperlink" Target="https://portal.pucrs.br/en/?p=16221" TargetMode="External"/><Relationship Id="rId41" Type="http://schemas.openxmlformats.org/officeDocument/2006/relationships/hyperlink" Target="https://www.ycombinator.com/deal" TargetMode="External"/><Relationship Id="rId42" Type="http://schemas.openxmlformats.org/officeDocument/2006/relationships/hyperlink" Target="https://fi.co/FAST" TargetMode="External"/><Relationship Id="rId43" Type="http://schemas.openxmlformats.org/officeDocument/2006/relationships/hyperlink" Target="https://paulgraham.com/startupideas.html" TargetMode="External"/><Relationship Id="rId44" Type="http://schemas.openxmlformats.org/officeDocument/2006/relationships/hyperlink" Target="https://hightechinthehub.com/2010/11/the-most-important-customer-you-will-ever-know/" TargetMode="External"/><Relationship Id="rId45" Type="http://schemas.openxmlformats.org/officeDocument/2006/relationships/hyperlink" Target="https://tecnoblog.net/especiais/ifood-domina-o-delivery-no-brasil-mas-restaurantes-e-rivais-contam-como-vao-reagir/" TargetMode="External"/><Relationship Id="rId46" Type="http://schemas.openxmlformats.org/officeDocument/2006/relationships/hyperlink" Target="https://learningleader.com/episode/451-rob-fitzpatrick-how-to-talk-to-your-customers-how-to-ask-great-questions-how-to-be-useful-the-mom-test/" TargetMode="External"/><Relationship Id="rId47" Type="http://schemas.openxmlformats.org/officeDocument/2006/relationships/hyperlink" Target="https://olhardigital.com.br/2025/10/04/carros-e-tecnologia/capacete-com-bluetooth-da-multa-o-que-diz-a-lei-de-transito/" TargetMode="External"/><Relationship Id="rId48" Type="http://schemas.openxmlformats.org/officeDocument/2006/relationships/hyperlink" Target="https://computerhistory.org/profile/alan-cooper/" TargetMode="External"/><Relationship Id="rId49" Type="http://schemas.openxmlformats.org/officeDocument/2006/relationships/hyperlink" Target="https://exame.com/pme/com-apps-parceiros-gympass-vai-alem-das-academias-para-sobreviver-a-crise/" TargetMode="External"/><Relationship Id="rId50" Type="http://schemas.openxmlformats.org/officeDocument/2006/relationships/hyperlink" Target="https://www.ibet.com.br/split-payment-comecara-em-2027-com-adesao-opcional-e-gradual/" TargetMode="External"/><Relationship Id="rId51" Type="http://schemas.openxmlformats.org/officeDocument/2006/relationships/hyperlink" Target="https://www.legjur.com/legislacao/art/lec_00000871996-13" TargetMode="External"/><Relationship Id="rId52" Type="http://schemas.openxmlformats.org/officeDocument/2006/relationships/hyperlink" Target="https://nossomeio.com.br/pix-comeca-a-funcionar-na-proxima-segunda-feira-16/" TargetMode="External"/><Relationship Id="rId53" Type="http://schemas.openxmlformats.org/officeDocument/2006/relationships/hyperlink" Target="https://website.cfo.org.br/wp-content/uploads/2019/01/Resolu&#231;&#227;o-CFO-196-2019.pdf" TargetMode="External"/><Relationship Id="rId54" Type="http://schemas.openxmlformats.org/officeDocument/2006/relationships/hyperlink" Target="https://www.conversion.com.br/blog/indice-herfindahl-hirschman-hhi" TargetMode="External"/><Relationship Id="rId55" Type="http://schemas.openxmlformats.org/officeDocument/2006/relationships/hyperlink" Target="https://www.npr.org/2019/08/02/747660923/shopify-tobias-l-tke" TargetMode="External"/><Relationship Id="rId56" Type="http://schemas.openxmlformats.org/officeDocument/2006/relationships/hyperlink" Target="https://documentacao.senior.com.br/exigenciaslegais/noticias/federal/2026/2026-01-14-sancionada-segunda-etapa-da-regulamentacao-da-reforma-tributaria-e-criacao-do-comite-gestor-do-ibs" TargetMode="External"/><Relationship Id="rId57" Type="http://schemas.openxmlformats.org/officeDocument/2006/relationships/hyperlink" Target="https://diariodocomercio.com.br/financas/galipolo-tem-nomeacao-publicada-diario-oficial/" TargetMode="External"/><Relationship Id="rId58" Type="http://schemas.openxmlformats.org/officeDocument/2006/relationships/hyperlink" Target="https://www.strategy-business.com/article/16930?gko=5cb33" TargetMode="External"/><Relationship Id="rId59" Type="http://schemas.openxmlformats.org/officeDocument/2006/relationships/hyperlink" Target="https://www.geekwire.com/2017/traditional-vc-model-broken-software-infused-firm-just-raised-150m-fund-fix/" TargetMode="External"/><Relationship Id="rId60" Type="http://schemas.openxmlformats.org/officeDocument/2006/relationships/hyperlink" Target="https://nfx.com/post/network-effects-manual" TargetMode="External"/><Relationship Id="rId61" Type="http://schemas.openxmlformats.org/officeDocument/2006/relationships/hyperlink" Target="https://www.sec.gov/Archives/edgar/data/1745431/000119312518289511/d580263df1.htm" TargetMode="External"/><Relationship Id="rId62" Type="http://schemas.openxmlformats.org/officeDocument/2006/relationships/hyperlink" Target="https://timesbrasil.com.br/brasil/juros-cartao-rotativo-4424-junho/" TargetMode="External"/><Relationship Id="rId63" Type="http://schemas.openxmlformats.org/officeDocument/2006/relationships/hyperlink" Target="https://abep.org/criterioBr/01_cceb_2019" TargetMode="External"/><Relationship Id="rId64" Type="http://schemas.openxmlformats.org/officeDocument/2006/relationships/hyperlink" Target="https://www.admdireito.com.br/legislacao/art/lei_00080781990-54-B" TargetMode="External"/><Relationship Id="rId65" Type="http://schemas.openxmlformats.org/officeDocument/2006/relationships/hyperlink" Target="https://international.nubank.com.br/pt-br/consumidores/nucommunity-celebra-cinco-anos-como-uma-das-maiores-comunidades-do-brasil/" TargetMode="External"/><Relationship Id="rId66" Type="http://schemas.openxmlformats.org/officeDocument/2006/relationships/hyperlink" Target="https://blog.assertivasolucoes.com.br/saiba-como-consultar-o-quadro-de-socios-e-administradores-qsa-de-uma-empresa" TargetMode="External"/><Relationship Id="rId67" Type="http://schemas.openxmlformats.org/officeDocument/2006/relationships/hyperlink" Target="https://exame.com/pme/de-groupon-para-meituan-apos-onda-de-descontos-como-nada-o-peixe-urbano" TargetMode="External"/><Relationship Id="rId68" Type="http://schemas.openxmlformats.org/officeDocument/2006/relationships/hyperlink" Target="https://gironews.com/startup/startup-reduz-operacao-70836/" TargetMode="External"/><Relationship Id="rId69" Type="http://schemas.openxmlformats.org/officeDocument/2006/relationships/hyperlink" Target="https://www.bloomberglinea.com.br/startups/loggi-monta-malha-para-pmes-ganha-escala-e-vai-alem-da-geracao-de-caixa-diz-ceo/" TargetMode="External"/><Relationship Id="rId70" Type="http://schemas.openxmlformats.org/officeDocument/2006/relationships/hyperlink" Target="https://www.metropoles.com/negocios/com-queda-de-57-investimento-em-startup-tem-pior-resultado-em-5-anos" TargetMode="External"/><Relationship Id="rId71" Type="http://schemas.openxmlformats.org/officeDocument/2006/relationships/hyperlink" Target="https://investnews.com.br/negocios/meliuz-cash3-levanta-mais-r-180-milhoes-para-comprar-bitcoin/amp/" TargetMode="External"/><Relationship Id="rId72" Type="http://schemas.openxmlformats.org/officeDocument/2006/relationships/hyperlink" Target="https://api.bcb.gov.br/dados/serie/bcdata.sgs.432/dados?formato=json&amp;dataInicial=01/03/2026&amp;dataFinal=21/10/2026" TargetMode="External"/><Relationship Id="rId73" Type="http://schemas.openxmlformats.org/officeDocument/2006/relationships/hyperlink" Target="https://startups.com.br/negocios/ma/um-ano-apos-aporte-gupy-volta-as-compras-e-adquire-hrtech-pulses/" TargetMode="External"/><Relationship Id="rId74" Type="http://schemas.openxmlformats.org/officeDocument/2006/relationships/hyperlink" Target="https://www.baguete.com.br/noticias/gupy-compra-pulses" TargetMode="External"/><Relationship Id="rId75" Type="http://schemas.openxmlformats.org/officeDocument/2006/relationships/hyperlink" Target="https://stvp.stanford.edu/articles/a-more-tactical-way-to-prototype" TargetMode="External"/><Relationship Id="rId76" Type="http://schemas.openxmlformats.org/officeDocument/2006/relationships/hyperlink" Target="https://techcrunch.com/2013/06/25/playkids-tv/" TargetMode="External"/><Relationship Id="rId77" Type="http://schemas.openxmlformats.org/officeDocument/2006/relationships/hyperlink" Target="https://designcouncil.org.uk/our-resources/framework-for-innovation" TargetMode="External"/><Relationship Id="rId78" Type="http://schemas.openxmlformats.org/officeDocument/2006/relationships/hyperlink" Target="https://tecnoblog.net/responde/o-que-e-o-sparkle-a-volta-das-comunidades/" TargetMode="External"/><Relationship Id="rId79" Type="http://schemas.openxmlformats.org/officeDocument/2006/relationships/hyperlink" Target="https://forbes.com.br/forbes-tech/2022/01/os-proximos-passos-da-gupy-apos-meio-bilhao-em-aporte/" TargetMode="External"/><Relationship Id="rId80" Type="http://schemas.openxmlformats.org/officeDocument/2006/relationships/hyperlink" Target="https://wp.ufpel.edu.br/embrapii/?p=357" TargetMode="External"/><Relationship Id="rId81" Type="http://schemas.openxmlformats.org/officeDocument/2006/relationships/hyperlink" Target="https://cdmrp.health.mil/jwmrp/pdfs/Biomedical%20Product%20Guidelines.pdf" TargetMode="External"/><Relationship Id="rId82" Type="http://schemas.openxmlformats.org/officeDocument/2006/relationships/hyperlink" Target="https://www.inside.dtu.dk/en/research/commercialisation-and-patenting/patents-and-software/kth-innovation-readiness-level" TargetMode="External"/><Relationship Id="rId83" Type="http://schemas.openxmlformats.org/officeDocument/2006/relationships/hyperlink" Target="https://www.poder360.com.br/poder-tech/apple-libera-apps-de-lojas-rivais-e-pagamentos-externos-no-brasil/" TargetMode="External"/><Relationship Id="rId84" Type="http://schemas.openxmlformats.org/officeDocument/2006/relationships/hyperlink" Target="https://sachinrekhi.com/andrew-chen-the-cold-start-problem" TargetMode="External"/><Relationship Id="rId85" Type="http://schemas.openxmlformats.org/officeDocument/2006/relationships/hyperlink" Target="https://forbes.com.br/forbes-tech/2021/08/o-mundo-dos-unicornios-ifood/" TargetMode="External"/><Relationship Id="rId86" Type="http://schemas.openxmlformats.org/officeDocument/2006/relationships/hyperlink" Target="https://www.planalto.gov.br/ccivil_03/leis/l9656.htm" TargetMode="External"/><Relationship Id="rId87" Type="http://schemas.openxmlformats.org/officeDocument/2006/relationships/hyperlink" Target="https://braziljournal.com/evino-compra-a-grand-cru-e-ja-fatura-r-700-mi" TargetMode="External"/><Relationship Id="rId88" Type="http://schemas.openxmlformats.org/officeDocument/2006/relationships/hyperlink" Target="https://www.demarest.com.br/bc-e-cmn-regulamentam-banking-as-a-service/" TargetMode="External"/><Relationship Id="rId89" Type="http://schemas.openxmlformats.org/officeDocument/2006/relationships/hyperlink" Target="https://okai.com.br/artigo/nova-regulacao-de-seguranca-cibernetica-para-ifs-ips-e-outras-instituicoes" TargetMode="External"/><Relationship Id="rId90" Type="http://schemas.openxmlformats.org/officeDocument/2006/relationships/hyperlink" Target="https://www.planalto.gov.br/ccivil_03/_ato2015-2018/2018/lei/l13709.htm" TargetMode="External"/><Relationship Id="rId91" Type="http://schemas.openxmlformats.org/officeDocument/2006/relationships/hyperlink" Target="https://newsroom.ibm.com/2025-02-27-ibm-completes-acquisition-of-hashicorp,-creates-comprehensive,-end-to-end-hybrid-cloud-platform" TargetMode="External"/><Relationship Id="rId92" Type="http://schemas.openxmlformats.org/officeDocument/2006/relationships/hyperlink" Target="https://www.planalto.gov.br/ccivil_03/_ato2015-2018/2018/lei/l13709.htm" TargetMode="External"/><Relationship Id="rId93" Type="http://schemas.openxmlformats.org/officeDocument/2006/relationships/hyperlink" Target="https://en.wikipedia.org/wiki/Twilio" TargetMode="External"/><Relationship Id="rId94" Type="http://schemas.openxmlformats.org/officeDocument/2006/relationships/hyperlink" Target="https://www.planalto.gov.br/ccivil_03/constituicao/emendas/emc/emc132.htm" TargetMode="External"/><Relationship Id="rId95" Type="http://schemas.openxmlformats.org/officeDocument/2006/relationships/hyperlink" Target="https://fenacon.org.br/reforma-tributaria/simples-nacional-nfs-e-nacional-sera-obrigatoria-para-me-e-epp-a-partir-de-1o-de-novembro-de-2026/" TargetMode="External"/><Relationship Id="rId96" Type="http://schemas.openxmlformats.org/officeDocument/2006/relationships/hyperlink" Target="https://latamlist.com/2018/10/26/update-stoneco-valuation-hits-us9b-after-ipo/" TargetMode="External"/><Relationship Id="rId97" Type="http://schemas.openxmlformats.org/officeDocument/2006/relationships/hyperlink" Target="https://www.seudinheiro.com/2019/stone/stone-lanca-conta-digital-de-olho-em-pequena-empresa" TargetMode="External"/><Relationship Id="rId98" Type="http://schemas.openxmlformats.org/officeDocument/2006/relationships/hyperlink" Target="https://braziljournal.com/conta-simples-a-fintech-das-pmes-que-atraiu-jose-gallo" TargetMode="External"/><Relationship Id="rId99" Type="http://schemas.openxmlformats.org/officeDocument/2006/relationships/hyperlink" Target="https://www.legjur.com/legislacao/art/DEC_00095802018-208" TargetMode="External"/><Relationship Id="rId100" Type="http://schemas.openxmlformats.org/officeDocument/2006/relationships/hyperlink" Target="https://www.baguete.com.br/noticias/17/06/2020/bizcapital-levanta-r-65-milhoes" TargetMode="External"/><Relationship Id="rId101" Type="http://schemas.openxmlformats.org/officeDocument/2006/relationships/hyperlink" Target="https://www.launchrock.com/library/expert-advice/burn-multiple" TargetMode="External"/><Relationship Id="rId102" Type="http://schemas.openxmlformats.org/officeDocument/2006/relationships/hyperlink" Target="https://www.mobiletime.com.br/noticias/19/03/2019/meliuz-lanca-cartao-de-credito-com-cashback/" TargetMode="External"/><Relationship Id="rId103" Type="http://schemas.openxmlformats.org/officeDocument/2006/relationships/hyperlink" Target="https://www.uxpin.com/studio/?p=15119" TargetMode="External"/><Relationship Id="rId104" Type="http://schemas.openxmlformats.org/officeDocument/2006/relationships/hyperlink" Target="https://www.gazetadopovo.com.br/economia/hotmart-cria-plataforma-para-ganhar-dinheiro-na-internet-e-atrai-milhoes-de-clientes-6vwjbj11xp6n4vi4q4t02lbjn" TargetMode="External"/><Relationship Id="rId105" Type="http://schemas.openxmlformats.org/officeDocument/2006/relationships/hyperlink" Target="https://tactus.com.br/hotmart-unicornio-brasileiro/amp/" TargetMode="External"/><Relationship Id="rId106" Type="http://schemas.openxmlformats.org/officeDocument/2006/relationships/hyperlink" Target="https://www.axios.com/2024/04/04/gympass-wellhub-rebrand-expansion" TargetMode="External"/><Relationship Id="rId107" Type="http://schemas.openxmlformats.org/officeDocument/2006/relationships/hyperlink" Target="https://www.nateliason.com/notes/obviously-awesome-april-dunford" TargetMode="External"/><Relationship Id="rId108" Type="http://schemas.openxmlformats.org/officeDocument/2006/relationships/hyperlink" Target="https://ebsco.com/research-starters/marketing/inbound-marketing" TargetMode="External"/><Relationship Id="rId109" Type="http://schemas.openxmlformats.org/officeDocument/2006/relationships/hyperlink" Target="https://developers.facebook.com/documentation/business-messaging/whatsapp/getting-opt-in" TargetMode="External"/><Relationship Id="rId110" Type="http://schemas.openxmlformats.org/officeDocument/2006/relationships/hyperlink" Target="https://ries.com/about/history-of-positioning" TargetMode="External"/><Relationship Id="rId111" Type="http://schemas.openxmlformats.org/officeDocument/2006/relationships/hyperlink" Target="https://www.gov.br/inpi/pt-br/servicos/custos-e-pagamento/NovaTabeladeRetribuiesINPI_MARCAS_Final_20_dez_25.pdf" TargetMode="External"/><Relationship Id="rId112" Type="http://schemas.openxmlformats.org/officeDocument/2006/relationships/hyperlink" Target="https://www.conjur.com.br/2022-jun-27/thiago-pedrosa-comissoes-valor-vista-ou-parcelado//?print=1" TargetMode="External"/><Relationship Id="rId113" Type="http://schemas.openxmlformats.org/officeDocument/2006/relationships/hyperlink" Target="https://www.planalto.gov.br/ccivil_03/leis/lcp/lcp182.htm" TargetMode="External"/><Relationship Id="rId114" Type="http://schemas.openxmlformats.org/officeDocument/2006/relationships/hyperlink" Target="https://blog.pagbank.com.br/como-funciona-o-parcelamento-no-cartao-de-credito" TargetMode="External"/><Relationship Id="rId115" Type="http://schemas.openxmlformats.org/officeDocument/2006/relationships/hyperlink" Target="https://www.planalto.gov.br/ccivil_03/_ato2023-2026/2026/decreto/D13135.htm" TargetMode="External"/><Relationship Id="rId116" Type="http://schemas.openxmlformats.org/officeDocument/2006/relationships/hyperlink" Target="https://www.planalto.gov.br/ccivil_03/leis/lcp/lcp116.htm" TargetMode="External"/><Relationship Id="rId117" Type="http://schemas.openxmlformats.org/officeDocument/2006/relationships/hyperlink" Target="https://shortform.com/blog/?p=23190" TargetMode="External"/><Relationship Id="rId118" Type="http://schemas.openxmlformats.org/officeDocument/2006/relationships/hyperlink" Target="https://www.planalto.gov.br/ccivil_03/_ato2023-2026/2026/decreto/D13135.htm" TargetMode="External"/><Relationship Id="rId119" Type="http://schemas.openxmlformats.org/officeDocument/2006/relationships/hyperlink" Target="https://www.planalto.gov.br/ccivil_03/_ato2015-2018/2018/lei/l13709.htm" TargetMode="External"/><Relationship Id="rId120" Type="http://schemas.openxmlformats.org/officeDocument/2006/relationships/hyperlink" Target="https://www.martinfowler.com/tags/big%20data.html" TargetMode="External"/><Relationship Id="rId121" Type="http://schemas.openxmlformats.org/officeDocument/2006/relationships/hyperlink" Target="https://developers.openai.com/api/docs/models/gpt-4o-mini" TargetMode="External"/><Relationship Id="rId122" Type="http://schemas.openxmlformats.org/officeDocument/2006/relationships/hyperlink" Target="https://www.mattosfilho.com.br/?p=110250" TargetMode="External"/><Relationship Id="rId123" Type="http://schemas.openxmlformats.org/officeDocument/2006/relationships/hyperlink" Target="https://www.axios.com/2023/12/06/openview-venture-partners-stops-investing" TargetMode="External"/><Relationship Id="rId124" Type="http://schemas.openxmlformats.org/officeDocument/2006/relationships/hyperlink" Target="https://www.wisdomtree.com/us/insights/blog/growth-vs-profitability-in-software-critical-context-for-valuations/pdf" TargetMode="External"/><Relationship Id="rId125" Type="http://schemas.openxmlformats.org/officeDocument/2006/relationships/hyperlink" Target="https://statusinvest.com.br/acoes/tots3" TargetMode="External"/><Relationship Id="rId126" Type="http://schemas.openxmlformats.org/officeDocument/2006/relationships/hyperlink" Target="https://www.hagley.org/librarynews/father-roi-donaldson-brown" TargetMode="External"/><Relationship Id="rId127" Type="http://schemas.openxmlformats.org/officeDocument/2006/relationships/hyperlink" Target="https://investnews.com.br/?p=21306" TargetMode="External"/><Relationship Id="rId128" Type="http://schemas.openxmlformats.org/officeDocument/2006/relationships/hyperlink" Target="https://www.baguete.com.br/noticias/omiexperience-capta-r-80-milhoes" TargetMode="External"/><Relationship Id="rId129" Type="http://schemas.openxmlformats.org/officeDocument/2006/relationships/hyperlink" Target="https://storage.googleapis.com/uploads-site-embrapii/2025/01/FFG-Guide-EMBRAPII-220210-BR-1.pdf" TargetMode="External"/><Relationship Id="rId130" Type="http://schemas.openxmlformats.org/officeDocument/2006/relationships/hyperlink" Target="https://en.wikipedia.org/wiki/Solium" TargetMode="External"/><Relationship Id="rId131" Type="http://schemas.openxmlformats.org/officeDocument/2006/relationships/hyperlink" Target="https://www.sec.gov/Archives/edgar/data/0001864163/000207097926000185/intr-20251231.htm" TargetMode="External"/><Relationship Id="rId132" Type="http://schemas.openxmlformats.org/officeDocument/2006/relationships/hyperlink" Target="https://www.demarest.com.br/wp-content/uploads/2026/01/Client-Alert-LEI-COMPLEMENTAR-No-224-2025-vf2.pdf" TargetMode="External"/><Relationship Id="rId133" Type="http://schemas.openxmlformats.org/officeDocument/2006/relationships/hyperlink" Target="https://istoedinheiro.com.br/split-payment-2027-obrigatoriedade-2028" TargetMode="External"/><Relationship Id="rId134" Type="http://schemas.openxmlformats.org/officeDocument/2006/relationships/hyperlink" Target="https://www.demarest.com.br/wp-content/uploads/2026/01/Client-Alert-LEI-COMPLEMENTAR-No-224-2025-vf2.pdf" TargetMode="External"/><Relationship Id="rId135" Type="http://schemas.openxmlformats.org/officeDocument/2006/relationships/hyperlink" Target="https://www.stj.jus.br/sites/portalp/Paginas/Comunicacao/Noticias/2024/07102024-Primeira-Secao-define-que-stock-option-plan-tem-carater-mercantil-e-deve-ser-tributado-na-revenda-de-acoes.aspx" TargetMode="External"/><Relationship Id="rId136" Type="http://schemas.openxmlformats.org/officeDocument/2006/relationships/hyperlink" Target="https://cesconbarrieu.com.br/stj-afasta-contribuicao-previdenciaria-sobre-stock-options-e-consolida-entendimento-favoravel-as-empresas-e-executivos/" TargetMode="External"/><Relationship Id="rId137" Type="http://schemas.openxmlformats.org/officeDocument/2006/relationships/hyperlink" Target="https://www.planalto.gov.br/ccivil_03/_ato2004-2006/2005/lei/L11196compilado.htm" TargetMode="External"/><Relationship Id="rId138" Type="http://schemas.openxmlformats.org/officeDocument/2006/relationships/hyperlink" Target="https://www.planalto.gov.br/ccivil_03/constituicao/emendas/emc/emc132.htm" TargetMode="External"/><Relationship Id="rId139" Type="http://schemas.openxmlformats.org/officeDocument/2006/relationships/hyperlink" Target="https://www.planalto.gov.br/ccivil_03/leis/lcp/lcp182.htm" TargetMode="External"/><Relationship Id="rId140" Type="http://schemas.openxmlformats.org/officeDocument/2006/relationships/hyperlink" Target="https://bookface-static.ycombinator.com/assets/ycdc/Website%20User%20Guide%20Feb%202023%20-%20final-28acf9a3b938e643cc270b7da514194d5c271359be25b631b025605673fa9f95.pdf" TargetMode="External"/><Relationship Id="rId141" Type="http://schemas.openxmlformats.org/officeDocument/2006/relationships/hyperlink" Target="https://www.suno.com.br/?p=157746" TargetMode="External"/><Relationship Id="rId142" Type="http://schemas.openxmlformats.org/officeDocument/2006/relationships/hyperlink" Target="https://www.planalto.gov.br/ccivil_03/_ato2004-2006/2006/decreto/d5798.htm" TargetMode="External"/><Relationship Id="rId143" Type="http://schemas.openxmlformats.org/officeDocument/2006/relationships/hyperlink" Target="https://www.planalto.gov.br/ccivil_03/_ato2023-2026/2024/lei/l14902.htm" TargetMode="External"/><Relationship Id="rId144" Type="http://schemas.openxmlformats.org/officeDocument/2006/relationships/hyperlink" Target="https://www.bmalaw.com.br/conteudo/direito-trabalhista/artigos-e-noticias/grupo-economico-e-a-reforma-trabalhista/pdf" TargetMode="External"/><Relationship Id="rId145" Type="http://schemas.openxmlformats.org/officeDocument/2006/relationships/hyperlink" Target="https://www.planalto.gov.br/ccivil_03/_ato2023-2026/2023/lei/l14754.htm" TargetMode="External"/><Relationship Id="rId146" Type="http://schemas.openxmlformats.org/officeDocument/2006/relationships/hyperlink" Target="https://tributodevido.com.br/portal/tributacao-na-importacao-de-servicos-tecnicos-executados-no-exterior/" TargetMode="External"/><Relationship Id="rId147" Type="http://schemas.openxmlformats.org/officeDocument/2006/relationships/hyperlink" Target="https://www.gov.br/receitafederal/pt-br/acesso-a-informacao/legislacao/acordos-internacionais/acordos-para-evitar-a-dupla-tributacao/acordos-para-evitar-a-dupla-tributacao-e-prevenir-a-evasao-fiscal" TargetMode="External"/><Relationship Id="rId148" Type="http://schemas.openxmlformats.org/officeDocument/2006/relationships/hyperlink" Target="https://www.planalto.gov.br/ccivil_03/_ato2023-2026/2025/lei/L15270.htm" TargetMode="External"/><Relationship Id="rId149" Type="http://schemas.openxmlformats.org/officeDocument/2006/relationships/hyperlink" Target="https://www.felsberg.com.br/tema-1389-pejotizacao-retomada-processos-stf/" TargetMode="External"/><Relationship Id="rId150" Type="http://schemas.openxmlformats.org/officeDocument/2006/relationships/hyperlink" Target="https://www.planalto.gov.br/ccivil_03/leis/l9249.htm" TargetMode="External"/><Relationship Id="rId151" Type="http://schemas.openxmlformats.org/officeDocument/2006/relationships/hyperlink" Target="https://www.lucanet.com/en/press-releases/causal-joins-the-lucanet-group-31-10-2024/" TargetMode="External"/><Relationship Id="rId152" Type="http://schemas.openxmlformats.org/officeDocument/2006/relationships/hyperlink" Target="https://www.felsberg.com.br/tema-1389-pejotizacao-retomada-processos-stf/" TargetMode="External"/><Relationship Id="rId153" Type="http://schemas.openxmlformats.org/officeDocument/2006/relationships/hyperlink" Target="https://api.bcb.gov.br/dados/serie/bcdata.sgs.432/dados?formato=json&amp;dataInicial=01/01/2025&amp;dataFinal=21/10/2026" TargetMode="External"/><Relationship Id="rId154" Type="http://schemas.openxmlformats.org/officeDocument/2006/relationships/hyperlink" Target="https://www.bcb.gov.br/content/ri/relatorioinflacao/202609/rpm202609p.pdf" TargetMode="External"/><Relationship Id="rId155" Type="http://schemas.openxmlformats.org/officeDocument/2006/relationships/hyperlink" Target="https://planalto.gov.br/ccivil_03/_ato2023-2026/2025/decreto/d12499.htm" TargetMode="External"/><Relationship Id="rId156" Type="http://schemas.openxmlformats.org/officeDocument/2006/relationships/hyperlink" Target="https://www2.camara.leg.br/legin/fed/lei/2020/lei-13999-18-maio-2020-790188-normaatualizada-pl.pdf" TargetMode="External"/><Relationship Id="rId157" Type="http://schemas.openxmlformats.org/officeDocument/2006/relationships/hyperlink" Target="https://www2.camara.leg.br/legin/fed/lei/2020/lei-13999-18-maio-2020-790188-normaatualizada-pl.pdf" TargetMode="External"/><Relationship Id="rId158" Type="http://schemas.openxmlformats.org/officeDocument/2006/relationships/hyperlink" Target="https://www.legisweb.com.br/legislacao/?id=483156" TargetMode="External"/><Relationship Id="rId159" Type="http://schemas.openxmlformats.org/officeDocument/2006/relationships/hyperlink" Target="https://betakit.com/clearbanc-rebrands-raises-350-million-usd-to-provide-full-stack-founder-support/" TargetMode="External"/><Relationship Id="rId160" Type="http://schemas.openxmlformats.org/officeDocument/2006/relationships/hyperlink" Target="https://www.migalhas.com.br/arquivos/2017/3/art20170330-10.pdf" TargetMode="External"/><Relationship Id="rId161" Type="http://schemas.openxmlformats.org/officeDocument/2006/relationships/hyperlink" Target="https://www.admdireito.com.br/legislacao/art/lei_00032071957-3" TargetMode="External"/><Relationship Id="rId162" Type="http://schemas.openxmlformats.org/officeDocument/2006/relationships/hyperlink" Target="https://normativos.bcb.gov.br/Lists/Normativos/Attachments/50493/Circ_3870_v1_O.pdf" TargetMode="External"/><Relationship Id="rId163" Type="http://schemas.openxmlformats.org/officeDocument/2006/relationships/hyperlink" Target="https://www2.camara.leg.br/legin/fed/lei/2020/lei-13999-18-maio-2020-790188-normaatualizada-pl.pdf" TargetMode="External"/><Relationship Id="rId164" Type="http://schemas.openxmlformats.org/officeDocument/2006/relationships/hyperlink" Target="https://www.bndes.gov.br/wps/portal/site/home/financiamento/guia/Formas-de-Apoio" TargetMode="External"/><Relationship Id="rId165" Type="http://schemas.openxmlformats.org/officeDocument/2006/relationships/hyperlink" Target="https://brde.com.br/wp-content/uploads/2026/01/Folder-2026-Mais-Inovacao-AGCUR.pdf" TargetMode="External"/><Relationship Id="rId166" Type="http://schemas.openxmlformats.org/officeDocument/2006/relationships/hyperlink" Target="https://jus.com.br/artigos/69833/os-limites-da-garantia-de-fianca" TargetMode="External"/><Relationship Id="rId167" Type="http://schemas.openxmlformats.org/officeDocument/2006/relationships/hyperlink" Target="https://www.santander.com.br/creditos-e-financiamentos-para-empresas/expansao-de-negocios/cartao-bndes" TargetMode="External"/><Relationship Id="rId168" Type="http://schemas.openxmlformats.org/officeDocument/2006/relationships/hyperlink" Target="https://www.dizerodireito.com.br/2023/12/em-regra-o-cdc-nao-e-aplicado-para-os.html" TargetMode="External"/><Relationship Id="rId169" Type="http://schemas.openxmlformats.org/officeDocument/2006/relationships/hyperlink" Target="https://www.letsmoney.com.br/noticias/open-finance-cresce-no-brasil-mas-adesao-de-empresas-ainda-e-entrave/" TargetMode="External"/><Relationship Id="rId170" Type="http://schemas.openxmlformats.org/officeDocument/2006/relationships/hyperlink" Target="https://startups.com.br/negocios/provu-antiga-lendico-levanta-fundo-de-r-14-bi-para-fazer-crediario-digital-e-emprestimos/" TargetMode="External"/><Relationship Id="rId171" Type="http://schemas.openxmlformats.org/officeDocument/2006/relationships/hyperlink" Target="https://saudenaempresa.sesirs.org.br/sites/default/files/paragraph--files/comunicado_tecnico_20.2018_-_formula_e_exigencia_de_conteudo_nacional_no_bndes_.pdf" TargetMode="External"/><Relationship Id="rId172" Type="http://schemas.openxmlformats.org/officeDocument/2006/relationships/hyperlink" Target="https://www.gov.br/receitafederal/pt-br/assuntos/aduana-e-comercio-exterior/manuais/habilitacao/Perguntas-e-Respostas/Pergunta-07" TargetMode="External"/><Relationship Id="rId173" Type="http://schemas.openxmlformats.org/officeDocument/2006/relationships/hyperlink" Target="https://www.stf.jus.br/arquivo/informativo/documento/informativo982.htm" TargetMode="External"/><Relationship Id="rId174" Type="http://schemas.openxmlformats.org/officeDocument/2006/relationships/hyperlink" Target="https://www.legjur.com/legislacao/art/DCL_00054521943-899" TargetMode="External"/><Relationship Id="rId175" Type="http://schemas.openxmlformats.org/officeDocument/2006/relationships/hyperlink" Target="https://www.migalhas.com.br/depeso/379210/como-funciona-o-seguro-de-pessoa-chave" TargetMode="External"/><Relationship Id="rId176" Type="http://schemas.openxmlformats.org/officeDocument/2006/relationships/hyperlink" Target="https://www.allianz-trade.com/pt_BR/publicacoes-economicas/insights/seguro-garantia-para-licitacoes.html" TargetMode="External"/><Relationship Id="rId177" Type="http://schemas.openxmlformats.org/officeDocument/2006/relationships/hyperlink" Target="https://www.tokiomarine.com.br/wp-content/uploads/2022/01/responsabilidade-civil-DO-condicoes-geral-122021v03.pdf" TargetMode="External"/><Relationship Id="rId178" Type="http://schemas.openxmlformats.org/officeDocument/2006/relationships/hyperlink" Target="https://sindsegsc.org.br/arquivo/publicacao/224/documento/faq_lei_15040_2024.pdf" TargetMode="External"/><Relationship Id="rId179" Type="http://schemas.openxmlformats.org/officeDocument/2006/relationships/hyperlink" Target="https://www.cnbc.com/id/107048108" TargetMode="External"/><Relationship Id="rId180" Type="http://schemas.openxmlformats.org/officeDocument/2006/relationships/hyperlink" Target="https://www.luxcapital.com/news/lux-capital-made-its-first-investment-in-brazil-a-4m-seed-for-ai-fintech-magie" TargetMode="External"/><Relationship Id="rId181" Type="http://schemas.openxmlformats.org/officeDocument/2006/relationships/hyperlink" Target="https://en.wikipedia.org/wiki/Brad_Feld" TargetMode="External"/><Relationship Id="rId182" Type="http://schemas.openxmlformats.org/officeDocument/2006/relationships/hyperlink" Target="https://cloudedjudgement.substack.com/p/clouded-judgement-122625-exuberance" TargetMode="External"/><Relationship Id="rId183" Type="http://schemas.openxmlformats.org/officeDocument/2006/relationships/hyperlink" Target="https://uploads.startups.com.br/2021/03/Fato-Relevante-Totvs-compra-RD.pdf" TargetMode="External"/><Relationship Id="rId184" Type="http://schemas.openxmlformats.org/officeDocument/2006/relationships/hyperlink" Target="https://web.stanford.edu/class/e145/2008_fall/materials/valuation_note.html" TargetMode="External"/><Relationship Id="rId185" Type="http://schemas.openxmlformats.org/officeDocument/2006/relationships/hyperlink" Target="https://www.baguete.com.br/noticias/18/11/2020/stone-compra-linx-por-r-68-bilhoes" TargetMode="External"/><Relationship Id="rId186" Type="http://schemas.openxmlformats.org/officeDocument/2006/relationships/hyperlink" Target="https://www.adventinternational.com/?p=12449" TargetMode="External"/><Relationship Id="rId187" Type="http://schemas.openxmlformats.org/officeDocument/2006/relationships/hyperlink" Target="https://api.bcb.gov.br/dados/serie/bcdata.sgs.432/dados?formato=json&amp;dataInicial=01/01/2025&amp;dataFinal=21/10/2026" TargetMode="External"/><Relationship Id="rId188" Type="http://schemas.openxmlformats.org/officeDocument/2006/relationships/hyperlink" Target="https://www.sec.gov/Archives/edgar/data/1745431/000095010319005360/dp105381_20f.htm" TargetMode="External"/><Relationship Id="rId189" Type="http://schemas.openxmlformats.org/officeDocument/2006/relationships/hyperlink" Target="https://neofeed.com.br/blog/home/patria-compra-igah-ventures-e-aumenta-a-aposta-em-venture-capital/" TargetMode="External"/><Relationship Id="rId190" Type="http://schemas.openxmlformats.org/officeDocument/2006/relationships/hyperlink" Target="https://planalto.gov.br/ccivil_03/_ato2023-2026/2025/decreto/d12499.htm" TargetMode="External"/><Relationship Id="rId191" Type="http://schemas.openxmlformats.org/officeDocument/2006/relationships/hyperlink" Target="https://bookface-static.ycombinator.com/assets/ycdc/Website%20User%20Guide%20Feb%202023%20-%20final-28acf9a3b938e643cc270b7da514194d5c271359be25b631b025605673fa9f95.pdf" TargetMode="External"/><Relationship Id="rId192" Type="http://schemas.openxmlformats.org/officeDocument/2006/relationships/hyperlink" Target="https://en.wikipedia.org/wiki/Solium" TargetMode="External"/><Relationship Id="rId193" Type="http://schemas.openxmlformats.org/officeDocument/2006/relationships/hyperlink" Target="https://www.planalto.gov.br/ccivil_03/_ato2004-2006/2006/decreto/d5798.htm" TargetMode="External"/><Relationship Id="rId194" Type="http://schemas.openxmlformats.org/officeDocument/2006/relationships/hyperlink" Target="https://neofeed.com.br/blog/home/no-venture-debt-a-mare-esta-subindo-voiter-destina-ate-r-150-mi-a-startups/" TargetMode="External"/><Relationship Id="rId195" Type="http://schemas.openxmlformats.org/officeDocument/2006/relationships/hyperlink" Target="https://exame.com/pme/governo-lanca-edital-de-r-97-mi-para-50-startups-de-tecnologia" TargetMode="External"/><Relationship Id="rId196" Type="http://schemas.openxmlformats.org/officeDocument/2006/relationships/hyperlink" Target="https://www.planalto.gov.br/ccivil_03/_ato2004-2006/2006/decreto/d5798.htm" TargetMode="External"/><Relationship Id="rId197" Type="http://schemas.openxmlformats.org/officeDocument/2006/relationships/hyperlink" Target="https://neofeed.com.br/blog/home/no-venture-debt-a-mare-esta-subindo-voiter-destina-ate-r-150-mi-a-startups/" TargetMode="External"/><Relationship Id="rId198" Type="http://schemas.openxmlformats.org/officeDocument/2006/relationships/hyperlink" Target="https://betakit.com/clearbanc-rebrands-raises-350-million-usd-to-provide-full-stack-founder-support/" TargetMode="External"/><Relationship Id="rId199" Type="http://schemas.openxmlformats.org/officeDocument/2006/relationships/hyperlink" Target="https://timesbrasil.com.br/investimentos/exclusivo-bolsa-de-acao-climatica-supera-r-12-bi-em-ativos-e-mira-credito-de-carbono-azul/" TargetMode="External"/><Relationship Id="rId200" Type="http://schemas.openxmlformats.org/officeDocument/2006/relationships/hyperlink" Target="https://www.itatiaia.com.br/esportes/futebol/futebol-nacional/futebol-mineiro/cruzeiro/cruzeiro-busca-investimento-milionario-em-futebol-de-base-masculino-e-feminino/" TargetMode="External"/><Relationship Id="rId201" Type="http://schemas.openxmlformats.org/officeDocument/2006/relationships/hyperlink" Target="https://capitalaberto.com.br/regulacao/2025/11/bc-publica-regras-para-criptoativos-e-mantem-a-auto-custodia" TargetMode="External"/><Relationship Id="rId202" Type="http://schemas.openxmlformats.org/officeDocument/2006/relationships/hyperlink" Target="https://www.mattosfilho.com.br/unico/decripto-receita-federal-ocde/" TargetMode="External"/><Relationship Id="rId203" Type="http://schemas.openxmlformats.org/officeDocument/2006/relationships/hyperlink" Target="https://www.demarest.com.br/cvm-abre-consulta-publica-para-aprimorar-regulamentacao-de-plataformas-eletronicas-de-crowdfunding/" TargetMode="External"/><Relationship Id="rId204" Type="http://schemas.openxmlformats.org/officeDocument/2006/relationships/hyperlink" Target="https://www.peticoesonline.com.br/art-466-clt" TargetMode="External"/><Relationship Id="rId205" Type="http://schemas.openxmlformats.org/officeDocument/2006/relationships/hyperlink" Target="https://exame.com/invest/mercados/acao-da-stone-sobe-30-em-estreia-na-nasdaq/" TargetMode="External"/><Relationship Id="rId206" Type="http://schemas.openxmlformats.org/officeDocument/2006/relationships/hyperlink" Target="https://www.planalto.gov.br/ccivil_03/_ato2015-2018/2018/lei/l13709.htm" TargetMode="External"/><Relationship Id="rId207" Type="http://schemas.openxmlformats.org/officeDocument/2006/relationships/hyperlink" Target="https://money.cnn.com/2011/05/19/technology/linkedin_IPO/?iid=EL" TargetMode="External"/><Relationship Id="rId208" Type="http://schemas.openxmlformats.org/officeDocument/2006/relationships/hyperlink" Target="https://www.felsberg.com.br/tema-1389-pejotizacao-retomada-processos-stf/" TargetMode="External"/><Relationship Id="rId209" Type="http://schemas.openxmlformats.org/officeDocument/2006/relationships/hyperlink" Target="https://dutchnews.nl/businesswire/hotmart-company-raises-us130-million-in-investment-round-led-by-tcv/" TargetMode="External"/><Relationship Id="rId210" Type="http://schemas.openxmlformats.org/officeDocument/2006/relationships/hyperlink" Target="https://www.goodreads.com/work/editions/315440-high-output-management" TargetMode="External"/><Relationship Id="rId211" Type="http://schemas.openxmlformats.org/officeDocument/2006/relationships/hyperlink" Target="https://dutchnews.nl/businesswire/hotmart-company-raises-us130-million-in-investment-round-led-by-tcv/" TargetMode="External"/><Relationship Id="rId212" Type="http://schemas.openxmlformats.org/officeDocument/2006/relationships/hyperlink" Target="https://www.suno.com.br/noticias/hotmart-unicornio-brasileiro-aporte-735-mi/amp/" TargetMode="External"/><Relationship Id="rId213" Type="http://schemas.openxmlformats.org/officeDocument/2006/relationships/hyperlink" Target="https://meddicc.com/resources/who-created-meddic" TargetMode="External"/><Relationship Id="rId214" Type="http://schemas.openxmlformats.org/officeDocument/2006/relationships/hyperlink" Target="https://www.planalto.gov.br/ccivil_03/_ato2019-2022/2021/lei/l14133.htm" TargetMode="External"/><Relationship Id="rId215" Type="http://schemas.openxmlformats.org/officeDocument/2006/relationships/hyperlink" Target="https://www.planalto.gov.br/ccivil_03/_ato2019-2022/2021/lei/l14133.htm" TargetMode="External"/><Relationship Id="rId216" Type="http://schemas.openxmlformats.org/officeDocument/2006/relationships/hyperlink" Target="https://guiaferramentasdigitais.com.br/guias/pipedrive-review-2026/" TargetMode="External"/><Relationship Id="rId217" Type="http://schemas.openxmlformats.org/officeDocument/2006/relationships/hyperlink" Target="https://www.smartcompany.com.au/marketing/20110704-are-you-letting-online-leads-go-cold/" TargetMode="External"/><Relationship Id="rId218" Type="http://schemas.openxmlformats.org/officeDocument/2006/relationships/hyperlink" Target="https://www.conjur.com.br/wp-content/uploads/2023/09/loja-nao-estornar-comissao-vendedor.pdf" TargetMode="External"/><Relationship Id="rId219" Type="http://schemas.openxmlformats.org/officeDocument/2006/relationships/hyperlink" Target="https://www.conjur.com.br/wp-content/uploads/2023/09/loja-nao-estornar-comissao-vendedor.pdf" TargetMode="External"/><Relationship Id="rId220" Type="http://schemas.openxmlformats.org/officeDocument/2006/relationships/hyperlink" Target="https://www.conjur.com.br/wp-content/uploads/2023/09/loja-nao-estornar-comissao-vendedor.pdf" TargetMode="External"/><Relationship Id="rId221" Type="http://schemas.openxmlformats.org/officeDocument/2006/relationships/hyperlink" Target="https://www.sirion.ai/library/contracts/mou-vs-moa/" TargetMode="External"/><Relationship Id="rId222" Type="http://schemas.openxmlformats.org/officeDocument/2006/relationships/hyperlink" Target="https://www.portoseguro.com.br/oxigenio-aceleradora" TargetMode="External"/><Relationship Id="rId223" Type="http://schemas.openxmlformats.org/officeDocument/2006/relationships/hyperlink" Target="https://api.bcb.gov.br/dados/serie/bcdata.sgs.25438/dados?formato=json" TargetMode="External"/><Relationship Id="rId224" Type="http://schemas.openxmlformats.org/officeDocument/2006/relationships/hyperlink" Target="https://propmark.com.br/mercado/franchising-supera-r-300-bi-em-2025-e-cresce-10-5-no-brasil-aponta-abf/" TargetMode="External"/><Relationship Id="rId225" Type="http://schemas.openxmlformats.org/officeDocument/2006/relationships/hyperlink" Target="https://abf.com.br/wp-content/uploads/2026/01/REGULAMENTO_RANKING_DAS_MAIORES_REDES_DE_FRANQUIAS_V2-2.pdf" TargetMode="External"/><Relationship Id="rId226" Type="http://schemas.openxmlformats.org/officeDocument/2006/relationships/hyperlink" Target="https://komo.ai/directory/crossbeam" TargetMode="External"/><Relationship Id="rId227" Type="http://schemas.openxmlformats.org/officeDocument/2006/relationships/hyperlink" Target="https://www.planalto.gov.br/ccivil_03/_ato2023-2026/2023/lei/L14528.htm" TargetMode="External"/><Relationship Id="rId228" Type="http://schemas.openxmlformats.org/officeDocument/2006/relationships/hyperlink" Target="https://baymard.com/research/cart-abandonment-rate" TargetMode="External"/><Relationship Id="rId229" Type="http://schemas.openxmlformats.org/officeDocument/2006/relationships/hyperlink" Target="https://bursonglobal.com/newsroom/global/axicom-and-ideal-to-merge-to-create-technology-communications-powerhouse" TargetMode="External"/><Relationship Id="rId230" Type="http://schemas.openxmlformats.org/officeDocument/2006/relationships/hyperlink" Target="https://www.poder360.com.br/economia/trio-da-americanas-diz-que-desconhecia-inconsistencias-contabeis/" TargetMode="External"/><Relationship Id="rId231" Type="http://schemas.openxmlformats.org/officeDocument/2006/relationships/hyperlink" Target="https://neofeed.com.br/blog/home/o-acumulador-de-milhas-que-fundou-a-dona-do-ifood-agora-coleciona-startups/" TargetMode="External"/><Relationship Id="rId232" Type="http://schemas.openxmlformats.org/officeDocument/2006/relationships/hyperlink" Target="https://paulgraham.com/foundermode.html" TargetMode="External"/><Relationship Id="rId233" Type="http://schemas.openxmlformats.org/officeDocument/2006/relationships/hyperlink" Target="https://metacast.app/podcast/the-social-radars/L2Z9Coor" TargetMode="External"/><Relationship Id="rId234" Type="http://schemas.openxmlformats.org/officeDocument/2006/relationships/hyperlink" Target="https://www.machadomeyer.com.br/pt/inteligencia-juridica/publicacoes-ij/inteligencia-juridica-trabalhista/impactos-do-decreto-10-854-21-sobre-o-programa-de-alimentacao-do-trabalhador-pat" TargetMode="External"/><Relationship Id="rId235" Type="http://schemas.openxmlformats.org/officeDocument/2006/relationships/hyperlink" Target="https://www.gov.br/pt-br/servicos/obter-autorizacao-de-residencia-para-fins-laborais-a-imigrantes" TargetMode="External"/><Relationship Id="rId236" Type="http://schemas.openxmlformats.org/officeDocument/2006/relationships/hyperlink" Target="https://neofeed.com.br/videos/vida-de-startup/por-que-as-academias-quase-faliram-o-gympass" TargetMode="External"/><Relationship Id="rId237" Type="http://schemas.openxmlformats.org/officeDocument/2006/relationships/hyperlink" Target="https://www.physicianleaders.org/articles/reinventing-performance-management" TargetMode="External"/><Relationship Id="rId238" Type="http://schemas.openxmlformats.org/officeDocument/2006/relationships/hyperlink" Target="https://www.planalto.gov.br/ccivil_03/_ato2023-2026/2023/lei/l14611.htm" TargetMode="External"/><Relationship Id="rId239" Type="http://schemas.openxmlformats.org/officeDocument/2006/relationships/hyperlink" Target="https://abtd.com.br/documents/pesquisa-2020-21.pdf" TargetMode="External"/><Relationship Id="rId240" Type="http://schemas.openxmlformats.org/officeDocument/2006/relationships/hyperlink" Target="https://www.aon.com/apac/solutions/radford-global-compensation-database-in-asia-pacific" TargetMode="External"/><Relationship Id="rId241" Type="http://schemas.openxmlformats.org/officeDocument/2006/relationships/hyperlink" Target="https://www.planalto.gov.br/ccivil_03/leis/LEIS_2001/L10192.htm" TargetMode="External"/><Relationship Id="rId242" Type="http://schemas.openxmlformats.org/officeDocument/2006/relationships/hyperlink" Target="https://www.gov.br/receitafederal/pt-br/assuntos/meu-imposto-de-renda/tabelas/2026" TargetMode="External"/><Relationship Id="rId243" Type="http://schemas.openxmlformats.org/officeDocument/2006/relationships/hyperlink" Target="https://ww2.trt2.jus.br/noticias/noticias/noticia/trt-2-divulga-orientacoes-para-tramitacao-de-processos-sobre-pejotizacao" TargetMode="External"/><Relationship Id="rId244" Type="http://schemas.openxmlformats.org/officeDocument/2006/relationships/hyperlink" Target="https://flashapp.com.br/blog/novo-decreto-pat" TargetMode="External"/><Relationship Id="rId245" Type="http://schemas.openxmlformats.org/officeDocument/2006/relationships/hyperlink" Target="https://www.idealsoftwares.com.br/idealnews/noticia.php?id=4319" TargetMode="External"/><Relationship Id="rId246" Type="http://schemas.openxmlformats.org/officeDocument/2006/relationships/hyperlink" Target="https://www.planalto.gov.br/ccivil_03/_ato2023-2026/2026/lei/L15371.htm" TargetMode="External"/><Relationship Id="rId247" Type="http://schemas.openxmlformats.org/officeDocument/2006/relationships/hyperlink" Target="https://www2.camara.leg.br/legin/fed/lei/2020/lei-14020-6-julho-2020-790388-promulgacaodevetos-161756-pl.html" TargetMode="External"/><Relationship Id="rId248" Type="http://schemas.openxmlformats.org/officeDocument/2006/relationships/hyperlink" Target="https://www25.senado.leg.br/web/atividade/materias/-/materia/155026" TargetMode="External"/><Relationship Id="rId249" Type="http://schemas.openxmlformats.org/officeDocument/2006/relationships/hyperlink" Target="https://cesconbarrieu.com.br/stj-afasta-contribuicao-previdenciaria-sobre-stock-options-e-consolida-entendimento-favoravel-as-empresas-e-executivos/" TargetMode="External"/><Relationship Id="rId250" Type="http://schemas.openxmlformats.org/officeDocument/2006/relationships/hyperlink" Target="https://www.thisamericanlife.org/370/transcript" TargetMode="External"/><Relationship Id="rId251" Type="http://schemas.openxmlformats.org/officeDocument/2006/relationships/hyperlink" Target="https://www.coad.com.br/home/noticias-detalhe/25968/ans-aprova-sumula-sobre-entendimento-vinculativo" TargetMode="External"/><Relationship Id="rId252" Type="http://schemas.openxmlformats.org/officeDocument/2006/relationships/hyperlink" Target="https://ww2.trt2.jus.br/noticias/noticias/noticia/trt-2-divulga-orientacoes-para-tramitacao-de-processos-sobre-pejotizacao" TargetMode="External"/><Relationship Id="rId253" Type="http://schemas.openxmlformats.org/officeDocument/2006/relationships/hyperlink" Target="https://signalvnoise.com/svn3/basecamp-doesnt-employ-anyone-in-san-francisco-but-now-we-pay-everyone-as-though-all-did/" TargetMode="External"/><Relationship Id="rId254" Type="http://schemas.openxmlformats.org/officeDocument/2006/relationships/hyperlink" Target="https://findes.com.br/wp-content/uploads/2025/09/Informe-Estrategico-&#8211;-Regras-da-CLT-sobre-o-teletrabalho-ou-trabalho-remoto.pdf" TargetMode="External"/><Relationship Id="rId255" Type="http://schemas.openxmlformats.org/officeDocument/2006/relationships/hyperlink" Target="https://www.contabilizei.com.br/contabilidade-online/pj-tem-direito-a-ferias/" TargetMode="External"/><Relationship Id="rId256" Type="http://schemas.openxmlformats.org/officeDocument/2006/relationships/hyperlink" Target="https://aboutamazon.com/news/workplace/an-insider-look-at-amazons-culture-and-processes" TargetMode="External"/><Relationship Id="rId257" Type="http://schemas.openxmlformats.org/officeDocument/2006/relationships/hyperlink" Target="https://coaches.scalingup.com/blog/blog-post-title-one-lpc9d-ewsb7-k3ryp-jz5xl-ddfh3" TargetMode="External"/><Relationship Id="rId258" Type="http://schemas.openxmlformats.org/officeDocument/2006/relationships/hyperlink" Target="https://www.fintechfutures.com/bankingtech/brazilian-challenger-nubank-acquires-firm-behind-clojure-and-datomic" TargetMode="External"/><Relationship Id="rId259" Type="http://schemas.openxmlformats.org/officeDocument/2006/relationships/hyperlink" Target="https://jurisprudencia-backend2.tst.jus.br/rest/documentos/b5f1a93f4b37c3e7dfc9e6c67643d6ae" TargetMode="External"/><Relationship Id="rId260" Type="http://schemas.openxmlformats.org/officeDocument/2006/relationships/hyperlink" Target="https://flashapp.com.br/blog/beneficios-corporativos/obrigatoriedade-refeicao-alimentacao-transporte" TargetMode="External"/><Relationship Id="rId261" Type="http://schemas.openxmlformats.org/officeDocument/2006/relationships/hyperlink" Target="https://www.planalto.gov.br/ccivil_03/decreto-lei/del5452.htm" TargetMode="External"/><Relationship Id="rId262" Type="http://schemas.openxmlformats.org/officeDocument/2006/relationships/hyperlink" Target="https://github.blog/2022-09-07-research-quantifying-github-copilots-impact-on-developer-productivity-and-happiness/" TargetMode="External"/><Relationship Id="rId263" Type="http://schemas.openxmlformats.org/officeDocument/2006/relationships/hyperlink" Target="https://www.planalto.gov.br/ccivil_03/_ato2015-2018/2018/lei/l13709.htm" TargetMode="External"/><Relationship Id="rId264" Type="http://schemas.openxmlformats.org/officeDocument/2006/relationships/hyperlink" Target="https://community.openai.com/t/deprecation-notice-upcoming-model-shutdowns-in-2026/1379553" TargetMode="External"/><Relationship Id="rId265" Type="http://schemas.openxmlformats.org/officeDocument/2006/relationships/hyperlink" Target="https://community.openai.com/t/deprecation-notice-upcoming-model-shutdowns-in-2026/1379553" TargetMode="External"/><Relationship Id="rId266" Type="http://schemas.openxmlformats.org/officeDocument/2006/relationships/hyperlink" Target="https://help.zoho.com/portal/en/community/topic/whatsapp-pricing-changes-pay-per-message-starting-july-1-2025" TargetMode="External"/><Relationship Id="rId267" Type="http://schemas.openxmlformats.org/officeDocument/2006/relationships/hyperlink" Target="https://www.migalhas.com.br/depeso/466876/novo-decreto-do-sac-automacao-admitida-e-atendimento-humano" TargetMode="External"/><Relationship Id="rId268" Type="http://schemas.openxmlformats.org/officeDocument/2006/relationships/hyperlink" Target="https://www.planalto.gov.br/ccivil_03/_ato2023-2026/2026/decreto/D13135.htm" TargetMode="External"/><Relationship Id="rId269" Type="http://schemas.openxmlformats.org/officeDocument/2006/relationships/hyperlink" Target="https://www.machadomeyer.com.br/pt/inteligencia-juridica/publicacoes-ij/inteligencia-juridica-trabalhista/o-novo-normal-trabalho-remoto-e-ajuda-de-custo" TargetMode="External"/><Relationship Id="rId270" Type="http://schemas.openxmlformats.org/officeDocument/2006/relationships/hyperlink" Target="https://www.breeze.pm/articles/notion-ai-pricing" TargetMode="External"/><Relationship Id="rId271" Type="http://schemas.openxmlformats.org/officeDocument/2006/relationships/hyperlink" Target="https://bibliotecadigital.mj.gov.br/bitstream/1/12879/2/RES_ANPD_2024_15.html" TargetMode="External"/><Relationship Id="rId272" Type="http://schemas.openxmlformats.org/officeDocument/2006/relationships/hyperlink" Target="https://contaazul.com/blog/conta-azul-e-visma/" TargetMode="External"/><Relationship Id="rId273" Type="http://schemas.openxmlformats.org/officeDocument/2006/relationships/hyperlink" Target="https://www.gov.br/empresas-e-negocios/pt-br/empreendedor/perguntas-frequentes" TargetMode="External"/><Relationship Id="rId274" Type="http://schemas.openxmlformats.org/officeDocument/2006/relationships/hyperlink" Target="https://fenacon.org.br/reforma-tributaria/empresas-terao-prazo-ate-setembro-para-definir-adesao-ao-simples-nacional-em-2027/" TargetMode="External"/><Relationship Id="rId275" Type="http://schemas.openxmlformats.org/officeDocument/2006/relationships/hyperlink" Target="https://www.gov.br/pt-br/servicos/declarar-debitos-e-creditos-tributarios-federais" TargetMode="External"/><Relationship Id="rId276" Type="http://schemas.openxmlformats.org/officeDocument/2006/relationships/hyperlink" Target="https://www.planalto.gov.br/ccivil_03/_ato2007-2010/2007/decreto/d6306.htm" TargetMode="External"/><Relationship Id="rId277" Type="http://schemas.openxmlformats.org/officeDocument/2006/relationships/hyperlink" Target="https://developer.z-api.io/en/instance/qrcode" TargetMode="External"/><Relationship Id="rId278" Type="http://schemas.openxmlformats.org/officeDocument/2006/relationships/hyperlink" Target="https://portal.tcu.gov.br/imprensa/noticias/tcu-analisa-sistema-para-solicitar-registro-de-marca-de-produto-no-inpi" TargetMode="External"/><Relationship Id="rId279" Type="http://schemas.openxmlformats.org/officeDocument/2006/relationships/hyperlink" Target="https://www.mayerbrown.com/pt/insights/publications/2021/10/anpd-publishes-information-security-guide-for-small-data-processing-agents" TargetMode="External"/><Relationship Id="rId280" Type="http://schemas.openxmlformats.org/officeDocument/2006/relationships/hyperlink" Target="https://www2.camara.leg.br/legin/fed/leicom/2021/leicomplementar-182-1-junho-2021-791408-publicacaooriginal-162919-pl.html" TargetMode="External"/><Relationship Id="rId281" Type="http://schemas.openxmlformats.org/officeDocument/2006/relationships/hyperlink" Target="https://www2.camara.leg.br/legin/fed/leicom/2021/leicomplementar-182-1-junho-2021-791408-publicacaooriginal-162919-pl.html" TargetMode="External"/><Relationship Id="rId282" Type="http://schemas.openxmlformats.org/officeDocument/2006/relationships/hyperlink" Target="https://www.planalto.gov.br/ccivil_03/leis/lcp/lcp182.htm" TargetMode="External"/><Relationship Id="rId283" Type="http://schemas.openxmlformats.org/officeDocument/2006/relationships/hyperlink" Target="https://www2.camara.leg.br/legin/fed/leicom/2021/leicomplementar-182-1-junho-2021-791408-publicacaooriginal-162919-pl.html" TargetMode="External"/><Relationship Id="rId284" Type="http://schemas.openxmlformats.org/officeDocument/2006/relationships/hyperlink" Target="https://www.planalto.gov.br/ccivil_03/leis/lcp/lcp182.htm" TargetMode="External"/><Relationship Id="rId285" Type="http://schemas.openxmlformats.org/officeDocument/2006/relationships/hyperlink" Target="https://www2.camara.leg.br/legin/fed/leicom/2021/leicomplementar-182-1-junho-2021-791408-publicacaooriginal-162919-pl.html" TargetMode="External"/><Relationship Id="rId286" Type="http://schemas.openxmlformats.org/officeDocument/2006/relationships/hyperlink" Target="https://www2.camara.leg.br/legin/fed/leicom/2021/leicomplementar-182-1-junho-2021-791408-publicacaooriginal-162919-pl.html" TargetMode="External"/><Relationship Id="rId287" Type="http://schemas.openxmlformats.org/officeDocument/2006/relationships/hyperlink" Target="https://www.legjur.com/legislacao/art/LEC_00001232006-61-A" TargetMode="External"/><Relationship Id="rId288" Type="http://schemas.openxmlformats.org/officeDocument/2006/relationships/hyperlink" Target="https://www.planalto.gov.br/ccivil_03/leis/lcp/lcp182.htm" TargetMode="External"/><Relationship Id="rId289" Type="http://schemas.openxmlformats.org/officeDocument/2006/relationships/hyperlink" Target="https://abvcap.com.br/wp-content/uploads/2025/01/Artigo-PORTARIA-MDIC-SUFRAMA-Ricardo-Vieira-202412021.pdf" TargetMode="External"/><Relationship Id="rId290" Type="http://schemas.openxmlformats.org/officeDocument/2006/relationships/hyperlink" Target="https://conteudo.cvm.gov.br/export/sites/cvm/legislacao/resolucoes/anexos/100/resol184.pdf" TargetMode="External"/><Relationship Id="rId291" Type="http://schemas.openxmlformats.org/officeDocument/2006/relationships/hyperlink" Target="https://www.planalto.gov.br/ccivil_03/_ato2023-2026/2023/lei/l14754.htm" TargetMode="External"/><Relationship Id="rId292" Type="http://schemas.openxmlformats.org/officeDocument/2006/relationships/hyperlink" Target="https://tozzinifreire.com.br/site/conteudo/uploads/boletimedital-eletronico-susepsandbox-regulatorio-66a10258a3bbf.pdf" TargetMode="External"/><Relationship Id="rId293" Type="http://schemas.openxmlformats.org/officeDocument/2006/relationships/hyperlink" Target="https://www2.camara.leg.br/legin/fed/leicom/2021/leicomplementar-182-1-junho-2021-791408-publicacaooriginal-162919-pl.html" TargetMode="External"/><Relationship Id="rId294" Type="http://schemas.openxmlformats.org/officeDocument/2006/relationships/hyperlink" Target="https://www.planalto.gov.br/ccivil_03/leis/lcp/lcp182.htm" TargetMode="External"/><Relationship Id="rId295" Type="http://schemas.openxmlformats.org/officeDocument/2006/relationships/hyperlink" Target="https://www.stj.jus.br/sites/portalp/Paginas/Comunicacao/Noticias/2024/07102024-Primeira-Secao-define-que-stock-option-plan-tem-carater-mercantil-e-deve-ser-tributado-na-revenda-de-acoes.aspx" TargetMode="External"/><Relationship Id="rId296" Type="http://schemas.openxmlformats.org/officeDocument/2006/relationships/hyperlink" Target="https://www2.camara.leg.br/legin/fed/leicom/2021/leicomplementar-182-1-junho-2021-791408-publicacaooriginal-162919-pl.html" TargetMode="External"/><Relationship Id="rId297" Type="http://schemas.openxmlformats.org/officeDocument/2006/relationships/hyperlink" Target="https://www.planalto.gov.br/ccivil_03/_ato2015-2018/2017/lei/l13467.htm" TargetMode="External"/><Relationship Id="rId298" Type="http://schemas.openxmlformats.org/officeDocument/2006/relationships/hyperlink" Target="https://www.planalto.gov.br/ccivil_03/leis/l6019compilado.htm" TargetMode="External"/><Relationship Id="rId299" Type="http://schemas.openxmlformats.org/officeDocument/2006/relationships/hyperlink" Target="https://portaldori.com.br/2015/01/28/stj-desconsideracao-de-pessoa-juridica-com-base-no-codigo-civil-exige-prova-de-abuso/" TargetMode="External"/><Relationship Id="rId300" Type="http://schemas.openxmlformats.org/officeDocument/2006/relationships/hyperlink" Target="https://www.planalto.gov.br/ccivil_03/leis/l8137.htm" TargetMode="External"/><Relationship Id="rId301" Type="http://schemas.openxmlformats.org/officeDocument/2006/relationships/hyperlink" Target="https://www.stj.jus.br/sites/portalp/Paginas/Comunicacao/Noticias/2024/25022024-Vai-a-empresa--ficam-os-impostos-a-responsabilidade-tributaria-na-dissolucao-e-na-sucessao-empresarial.aspx" TargetMode="External"/><Relationship Id="rId302" Type="http://schemas.openxmlformats.org/officeDocument/2006/relationships/hyperlink" Target="https://www.planalto.gov.br/ccivil_03/decreto-lei/del5452.htm" TargetMode="External"/><Relationship Id="rId303" Type="http://schemas.openxmlformats.org/officeDocument/2006/relationships/hyperlink" Target="https://noticias.stf.jus.br/postsnoticias/stf-rejeita-inclusao-de-empresas-do-mesmo-grupo-economico-na-execucao-de-condenacao-trabalhista/" TargetMode="External"/><Relationship Id="rId304" Type="http://schemas.openxmlformats.org/officeDocument/2006/relationships/hyperlink" Target="https://conteudo.cvm.gov.br/export/sites/cvm/legislacao/resolucoes/anexos/100/resol184.pdf" TargetMode="External"/><Relationship Id="rId305" Type="http://schemas.openxmlformats.org/officeDocument/2006/relationships/hyperlink" Target="https://www.dizerodireito.com.br/2023/06/os-efeitos-da-modificacao-do-regime-de.html" TargetMode="External"/><Relationship Id="rId306" Type="http://schemas.openxmlformats.org/officeDocument/2006/relationships/hyperlink" Target="https://www.stj.jus.br/sites/portalp/Paginas/Comunicacao/Noticias/2024/25022024-Vai-a-empresa--ficam-os-impostos-a-responsabilidade-tributaria-na-dissolucao-e-na-sucessao-empresarial.aspx" TargetMode="External"/><Relationship Id="rId307" Type="http://schemas.openxmlformats.org/officeDocument/2006/relationships/hyperlink" Target="https://www.planalto.gov.br/ccivil_03/leis/2002/l10406compilada.htm" TargetMode="External"/><Relationship Id="rId308" Type="http://schemas.openxmlformats.org/officeDocument/2006/relationships/hyperlink" Target="https://www.planalto.gov.br/ccivil_03/leis/l9279.htm" TargetMode="External"/><Relationship Id="rId309" Type="http://schemas.openxmlformats.org/officeDocument/2006/relationships/hyperlink" Target="https://www.wipo.int/wipolex/es/text/203170" TargetMode="External"/><Relationship Id="rId310" Type="http://schemas.openxmlformats.org/officeDocument/2006/relationships/hyperlink" Target="https://www.wipo.int/wipolex/es/text/203170" TargetMode="External"/><Relationship Id="rId311" Type="http://schemas.openxmlformats.org/officeDocument/2006/relationships/hyperlink" Target="https://www.gov.br/inpi/pt-br/servicos/custos-e-pagamento/NovaTabeladeRetribuiesINPI_MARCAS_Final_20_dez_25.pdf" TargetMode="External"/><Relationship Id="rId312" Type="http://schemas.openxmlformats.org/officeDocument/2006/relationships/hyperlink" Target="https://manualdedi.inpi.gov.br/attachments/download/2340/Manual%20de%20Marcas_2a_edicao_Cap&#237;tulo3.pdf" TargetMode="External"/><Relationship Id="rId313" Type="http://schemas.openxmlformats.org/officeDocument/2006/relationships/hyperlink" Target="https://www.gov.br/inpi/pt-br/servicos/patentes/legislacao/legislacao/portaria-79-16-12-2022.pdf" TargetMode="External"/><Relationship Id="rId314" Type="http://schemas.openxmlformats.org/officeDocument/2006/relationships/hyperlink" Target="https://futurodasaude.com.br/?p=47376" TargetMode="External"/><Relationship Id="rId315" Type="http://schemas.openxmlformats.org/officeDocument/2006/relationships/hyperlink" Target="https://www.legjur.com/legislacao/nivel/lei_00092791996/-secao-iii-do-processo-e-do-exame-do-pedido" TargetMode="External"/><Relationship Id="rId316" Type="http://schemas.openxmlformats.org/officeDocument/2006/relationships/hyperlink" Target="https://www.demarest.com.br/julgamento-da-acao-direta-de-inconstitucionalidade-adi-5529/" TargetMode="External"/><Relationship Id="rId317" Type="http://schemas.openxmlformats.org/officeDocument/2006/relationships/hyperlink" Target="https://www.wipo.int/en/web/pct-system/pct-contracting-states" TargetMode="External"/><Relationship Id="rId318" Type="http://schemas.openxmlformats.org/officeDocument/2006/relationships/hyperlink" Target="https://www.planalto.gov.br/ccivil_03/leis/l9609.htm" TargetMode="External"/><Relationship Id="rId319" Type="http://schemas.openxmlformats.org/officeDocument/2006/relationships/hyperlink" Target="https://www.gov.br/inpi/pt-br/servicos/custos-e-pagamento/NovaTabeladeRetribuiesINPI_SOFTWARE_Final_20_dez_25.pdf" TargetMode="External"/><Relationship Id="rId320" Type="http://schemas.openxmlformats.org/officeDocument/2006/relationships/hyperlink" Target="https://www.planalto.gov.br/ccivil_03/leis/l9609.htm" TargetMode="External"/><Relationship Id="rId321" Type="http://schemas.openxmlformats.org/officeDocument/2006/relationships/hyperlink" Target="https://gplv3.fsf.org/wiki/index.php/FAQ_Update" TargetMode="External"/><Relationship Id="rId322" Type="http://schemas.openxmlformats.org/officeDocument/2006/relationships/hyperlink" Target="https://www.planalto.gov.br/ccivil_03/leis/l9609.htm" TargetMode="External"/><Relationship Id="rId323" Type="http://schemas.openxmlformats.org/officeDocument/2006/relationships/hyperlink" Target="https://www.gov.br/inpi/pt-br/central-de-conteudo/legislacao/arquivos/documentos/2020-pr-411-institui-a-nova-versao-das-diretrizes-de-exame-de-pedidos-de-patente-envolvendo-invencoes-implementadas-em-computador.pdf/@@download/file" TargetMode="External"/><Relationship Id="rId324" Type="http://schemas.openxmlformats.org/officeDocument/2006/relationships/hyperlink" Target="https://www.wipo.int/wipolex/es/text/203170" TargetMode="External"/><Relationship Id="rId325" Type="http://schemas.openxmlformats.org/officeDocument/2006/relationships/hyperlink" Target="https://www.coad.com.br/home/noticias-detalhe/85205/clausula-de-nao-concorrencia-deve-estabelecer-prazo-e-indenizacao" TargetMode="External"/><Relationship Id="rId326" Type="http://schemas.openxmlformats.org/officeDocument/2006/relationships/hyperlink" Target="https://planalto.gov.br/ccivil_03/_ato2019-2022/2019/lei/l13874.htm" TargetMode="External"/><Relationship Id="rId327" Type="http://schemas.openxmlformats.org/officeDocument/2006/relationships/hyperlink" Target="https://www.migalhas.com.br/depeso/174820/as-clausulas-de-nao-concorrencia-e-as-disposicoes-do-codigo-civil" TargetMode="External"/><Relationship Id="rId328" Type="http://schemas.openxmlformats.org/officeDocument/2006/relationships/hyperlink" Target="https://netcpa.com.br/colunas/incide-ir-em-valor-pago-por-clausula-de-nao-competicao-diz-receita/2090" TargetMode="External"/><Relationship Id="rId329" Type="http://schemas.openxmlformats.org/officeDocument/2006/relationships/hyperlink" Target="https://www.migalhas.com.br/depeso/174820/as-clausulas-de-nao-concorrencia-e-as-disposicoes-do-codigo-civil" TargetMode="External"/><Relationship Id="rId330" Type="http://schemas.openxmlformats.org/officeDocument/2006/relationships/hyperlink" Target="https://www.migalhas.com.br/depeso/456438/a-exclusao-de-socio-pela-via-extrajudicial" TargetMode="External"/><Relationship Id="rId331" Type="http://schemas.openxmlformats.org/officeDocument/2006/relationships/hyperlink" Target="https://www.coad.com.br/home/noticias-detalhe/85205/clausula-de-nao-concorrencia-deve-estabelecer-prazo-e-indenizacao" TargetMode="External"/><Relationship Id="rId332" Type="http://schemas.openxmlformats.org/officeDocument/2006/relationships/hyperlink" Target="https://juridico.ai/blog/direito-civil/clausula-de-nao-concorrencia/" TargetMode="External"/><Relationship Id="rId333" Type="http://schemas.openxmlformats.org/officeDocument/2006/relationships/hyperlink" Target="https://www.mayerbrown.com/-/media/files/perspectives-events/publications/2021/06/pt-guia-atdpe.pdf%3Frev=-1" TargetMode="External"/><Relationship Id="rId334" Type="http://schemas.openxmlformats.org/officeDocument/2006/relationships/hyperlink" Target="https://www.legislation.gov.uk/eur/2016/679/article/33/adopted" TargetMode="External"/><Relationship Id="rId335" Type="http://schemas.openxmlformats.org/officeDocument/2006/relationships/hyperlink" Target="https://bibliotecadigital.mj.gov.br/bitstream/1/12879/2/RES_ANPD_2024_15.html" TargetMode="External"/><Relationship Id="rId336" Type="http://schemas.openxmlformats.org/officeDocument/2006/relationships/hyperlink" Target="https://www.gov.br/anpd/pt-br/acesso-a-informacao/institucional/atos-normativos/regulamentacoes_anpd/resolucao-cd-anpd-no-19-de-23-de-agosto-de-2024" TargetMode="External"/><Relationship Id="rId337" Type="http://schemas.openxmlformats.org/officeDocument/2006/relationships/hyperlink" Target="https://www.legjur.com/legislacao/art/DCL_00054521943-482" TargetMode="External"/><Relationship Id="rId338" Type="http://schemas.openxmlformats.org/officeDocument/2006/relationships/hyperlink" Target="https://fi.co/FAST" TargetMode="External"/><Relationship Id="rId339" Type="http://schemas.openxmlformats.org/officeDocument/2006/relationships/hyperlink" Target="https://ambitojuridico.com.br/a-responsabilidade-civil-dos-comites-assessorios-nao-estatutarios-por-decisoes-da-diretoria-em-sociedades-anonimas/" TargetMode="External"/><Relationship Id="rId340" Type="http://schemas.openxmlformats.org/officeDocument/2006/relationships/hyperlink" Target="https://bipc.com/creating-binding-browsewrap-agreements-for-companies-providing-internet-based-consumer-products-or-services-industries" TargetMode="External"/><Relationship Id="rId341" Type="http://schemas.openxmlformats.org/officeDocument/2006/relationships/hyperlink" Target="https://www.felsberg.com.br/tema-1389-pejotizacao-retomada-processos-stf/" TargetMode="External"/><Relationship Id="rId342" Type="http://schemas.openxmlformats.org/officeDocument/2006/relationships/hyperlink" Target="https://contadores.cnt.br/projetos/56/noticias/tecnicas/2012/05/18/aviso-previo-proporcional-nota-tecnica-cgrt-srt-mte-no-184-2012.html" TargetMode="External"/><Relationship Id="rId343" Type="http://schemas.openxmlformats.org/officeDocument/2006/relationships/hyperlink" Target="https://findes.com.br/wp-content/uploads/2024/02/Informe-Estrategico-&#8211;-Saiba-mais-sobre-enquadramento-sindical-e-categoria-profissional-diferenciada.pdf" TargetMode="External"/><Relationship Id="rId344" Type="http://schemas.openxmlformats.org/officeDocument/2006/relationships/hyperlink" Target="https://www.gov.br/esocial/pt-br/documentacao-tecnica/manuais/mos-s-1-3-consolidada-ate-a-no-s-1-3-07-2026.pdf" TargetMode="External"/><Relationship Id="rId345" Type="http://schemas.openxmlformats.org/officeDocument/2006/relationships/hyperlink" Target="https://documentacao.senior.com.br/gestao-de-pessoas-hcm/esocial/leiautes/nao-periodicos/s-2230.htm" TargetMode="External"/><Relationship Id="rId346" Type="http://schemas.openxmlformats.org/officeDocument/2006/relationships/hyperlink" Target="https://www.planalto.gov.br/ccivil_03/_ato2007-2010/2009/lei/l11941.htm" TargetMode="External"/><Relationship Id="rId347" Type="http://schemas.openxmlformats.org/officeDocument/2006/relationships/hyperlink" Target="https://www.legjur.com/legislacao/art/dcl_00028481940-297" TargetMode="External"/><Relationship Id="rId348" Type="http://schemas.openxmlformats.org/officeDocument/2006/relationships/hyperlink" Target="https://planalto.gov.br/ccivil_03/constituicao/emendas/emc/emc141.htm" TargetMode="External"/><Relationship Id="rId349" Type="http://schemas.openxmlformats.org/officeDocument/2006/relationships/hyperlink" Target="https://www.contabilizei.com.br/contabilidade-online/inss-simples-nacional/" TargetMode="External"/><Relationship Id="rId350" Type="http://schemas.openxmlformats.org/officeDocument/2006/relationships/hyperlink" Target="https://convergenciadigital.com.br/mercado/reajuste-de-ti-em-sao-paulo-negociacoes-nao-avancam-entre-patroes-e-empregados/" TargetMode="External"/><Relationship Id="rId351" Type="http://schemas.openxmlformats.org/officeDocument/2006/relationships/hyperlink" Target="https://www.planalto.gov.br/ccivil_03/_ato2015-2018/2017/lei/l13467.htm" TargetMode="External"/><Relationship Id="rId352" Type="http://schemas.openxmlformats.org/officeDocument/2006/relationships/hyperlink" Target="https://www.planalto.gov.br/ccivil_03/leis/l8078compilado.htm" TargetMode="External"/><Relationship Id="rId353" Type="http://schemas.openxmlformats.org/officeDocument/2006/relationships/hyperlink" Target="https://www.gwmmotors.com.br/pt/media-center/news/2025/gwm-conquista-selo-ra1000-e-reafirma-excelencia-no-atendimento-ao-cliente" TargetMode="External"/><Relationship Id="rId354" Type="http://schemas.openxmlformats.org/officeDocument/2006/relationships/hyperlink" Target="https://propmark.com.br/mercado/conar-firma-acordo-com-governo-para-fiscalizacao-de-publicidade-digital/" TargetMode="External"/><Relationship Id="rId355" Type="http://schemas.openxmlformats.org/officeDocument/2006/relationships/hyperlink" Target="https://www.legjur.com/legislacao/nivel/lei_00080781990/-capitulo-vi-da-protecao-contratual" TargetMode="External"/><Relationship Id="rId356" Type="http://schemas.openxmlformats.org/officeDocument/2006/relationships/hyperlink" Target="https://www.normasbrasil.com.br/norma/portaria-15-2020_392604.html" TargetMode="External"/><Relationship Id="rId357" Type="http://schemas.openxmlformats.org/officeDocument/2006/relationships/hyperlink" Target="https://normativos.bcb.gov.br/Lists/Normativos/Attachments/50345/Res_4558_v2_L.pdf" TargetMode="External"/><Relationship Id="rId358" Type="http://schemas.openxmlformats.org/officeDocument/2006/relationships/hyperlink" Target="https://www2.camara.leg.br/legin/fed/lei/2004/lei-10931-2-agosto-2004-533165-publicacaooriginal-16396-pl.html" TargetMode="External"/><Relationship Id="rId359" Type="http://schemas.openxmlformats.org/officeDocument/2006/relationships/hyperlink" Target="https://ibrac.org.br/wp-content/uploads/2026/07/Apresentacao-_-Dark-patterns.pdf" TargetMode="External"/><Relationship Id="rId360" Type="http://schemas.openxmlformats.org/officeDocument/2006/relationships/hyperlink" Target="https://www.icict.fiocruz.br/sites/www.icict.fiocruz.br/files/Cod%20Bras%20de%20Autorregulamentacao%20Publica_Conar.pdf" TargetMode="External"/><Relationship Id="rId361" Type="http://schemas.openxmlformats.org/officeDocument/2006/relationships/hyperlink" Target="https://www.planalto.gov.br/ccivil_03/leis/1980-1988/l7353.htm" TargetMode="External"/><Relationship Id="rId362" Type="http://schemas.openxmlformats.org/officeDocument/2006/relationships/hyperlink" Target="https://www.planalto.gov.br/ccivil_03/_ato2015-2018/2015/lei/l13140.htm" TargetMode="External"/><Relationship Id="rId363" Type="http://schemas.openxmlformats.org/officeDocument/2006/relationships/hyperlink" Target="https://www.planalto.gov.br/ccivil_03/leis/l5474compilado.htm" TargetMode="External"/><Relationship Id="rId364" Type="http://schemas.openxmlformats.org/officeDocument/2006/relationships/hyperlink" Target="https://www.conjur.com.br/wp-content/uploads/2023/09/relatorio-carf.pdf" TargetMode="External"/><Relationship Id="rId365" Type="http://schemas.openxmlformats.org/officeDocument/2006/relationships/hyperlink" Target="https://www.planalto.gov.br/ccivil_03/_ato2019-2022/2020/lei/l13988.htm" TargetMode="External"/><Relationship Id="rId366" Type="http://schemas.openxmlformats.org/officeDocument/2006/relationships/hyperlink" Target="https://www.planalto.gov.br/ccivil_03/leis/lcp/lcp227.htm" TargetMode="External"/><Relationship Id="rId367" Type="http://schemas.openxmlformats.org/officeDocument/2006/relationships/hyperlink" Target="https://diariodocomercio.com.br/legislacao/horas-extras-lideram-acoes-trabalhistas-ano-recorde/" TargetMode="External"/><Relationship Id="rId368" Type="http://schemas.openxmlformats.org/officeDocument/2006/relationships/hyperlink" Target="https://www.ibet.com.br/carf-muda-regras-e-fixa-quarentena-de-2-anos-para-conselheiro-julgar-antiga-banca/" TargetMode="External"/><Relationship Id="rId369" Type="http://schemas.openxmlformats.org/officeDocument/2006/relationships/hyperlink" Target="https://www.conjur.com.br/dl/codigo-etica-oab2.pdf" TargetMode="External"/><Relationship Id="rId370" Type="http://schemas.openxmlformats.org/officeDocument/2006/relationships/hyperlink" Target="https://www.legjur.com/legislacao/art/lei_00131052015-784" TargetMode="External"/><Relationship Id="rId371" Type="http://schemas.openxmlformats.org/officeDocument/2006/relationships/hyperlink" Target="https://www2.camara.leg.br/legin/fed/lei/1998/lei-9656-3-junho-1998-353439-normaatualizada-pl.html" TargetMode="External"/><Relationship Id="rId372" Type="http://schemas.openxmlformats.org/officeDocument/2006/relationships/hyperlink" Target="https://www.gov.br/anpd/pt-br/acesso-a-informacao/institucional/atos-normativos/regulamentacoes_anpd/resolucao-cd-anpd-no-2-de-27-de-janeiro-de-2022" TargetMode="External"/><Relationship Id="rId373" Type="http://schemas.openxmlformats.org/officeDocument/2006/relationships/hyperlink" Target="https://www.mattosfilho.com.br/unico/regulamento-incidente-seguranca/" TargetMode="External"/><Relationship Id="rId374" Type="http://schemas.openxmlformats.org/officeDocument/2006/relationships/hyperlink" Target="https://www.gov.br/anpd/pt-br/acesso-a-informacao/institucional/atos-normativos/regulamentacoes_anpd/resolucao-cd-anpd-no-2-de-27-de-janeiro-de-2022" TargetMode="External"/><Relationship Id="rId375" Type="http://schemas.openxmlformats.org/officeDocument/2006/relationships/hyperlink" Target="https://www.legjur.com/legislacao/art/LEI_00137092018-42" TargetMode="External"/><Relationship Id="rId376" Type="http://schemas.openxmlformats.org/officeDocument/2006/relationships/hyperlink" Target="https://www.mattosfilho.com.br/unico/stf-atualiza-teses-fixadas/" TargetMode="External"/><Relationship Id="rId377" Type="http://schemas.openxmlformats.org/officeDocument/2006/relationships/hyperlink" Target="https://idec.org.br/em-acao/artigo/novas-regras-de-comercio-eletronico-entram-em-vigor-no-proximo-dia-15-de-maio" TargetMode="External"/><Relationship Id="rId378" Type="http://schemas.openxmlformats.org/officeDocument/2006/relationships/hyperlink" Target="https://www.planalto.gov.br/ccivil_03/_ato2023-2026/2023/Decreto/D11856.htm" TargetMode="External"/><Relationship Id="rId379" Type="http://schemas.openxmlformats.org/officeDocument/2006/relationships/hyperlink" Target="https://fenacon.org.br/noticias/anpd-publica-guia-de-seguranca-da-informacao-para-agentes-de-tratamento-de-pequeno-porte/" TargetMode="External"/><Relationship Id="rId380" Type="http://schemas.openxmlformats.org/officeDocument/2006/relationships/hyperlink" Target="https://www.planalto.gov.br/ccivil_03/_ato2015-2018/2018/lei/l13709.htm" TargetMode="External"/><Relationship Id="rId381" Type="http://schemas.openxmlformats.org/officeDocument/2006/relationships/hyperlink" Target="https://www.lewissilkin.com/insights/2026/07/27/the-digital-omnibus-on-ai-enters-into-force-today-102nedo" TargetMode="External"/><Relationship Id="rId382" Type="http://schemas.openxmlformats.org/officeDocument/2006/relationships/hyperlink" Target="https://ai-act-service-desk.ec.europa.eu/en/ai-act/article-2" TargetMode="External"/><Relationship Id="rId383" Type="http://schemas.openxmlformats.org/officeDocument/2006/relationships/hyperlink" Target="https://dadosabertos.camara.leg.br/api/v2/proposicoes/2487262" TargetMode="External"/><Relationship Id="rId384" Type="http://schemas.openxmlformats.org/officeDocument/2006/relationships/hyperlink" Target="https://www.mattosfilho.com.br/?p=110250" TargetMode="External"/><Relationship Id="rId385" Type="http://schemas.openxmlformats.org/officeDocument/2006/relationships/hyperlink" Target="https://static.poder360.com.br/2025/08/PL-2.3382023.pdf" TargetMode="External"/><Relationship Id="rId386" Type="http://schemas.openxmlformats.org/officeDocument/2006/relationships/hyperlink" Target="https://static.poder360.com.br/2025/08/PL-2.3382023.pdf" TargetMode="External"/><Relationship Id="rId387" Type="http://schemas.openxmlformats.org/officeDocument/2006/relationships/hyperlink" Target="https://normativos.bcb.gov.br/Lists/Normativos/Attachments/50454/Res_4606_v7_P.pdf" TargetMode="External"/><Relationship Id="rId388" Type="http://schemas.openxmlformats.org/officeDocument/2006/relationships/hyperlink" Target="https://tozzinifreire.com.br/site/conteudo/uploads/retrospectiva-seguros-e-resseguros-2025-695cffc1c7826.pdf" TargetMode="External"/><Relationship Id="rId389" Type="http://schemas.openxmlformats.org/officeDocument/2006/relationships/hyperlink" Target="https://www.gov.br/participamaisbrasil/tomada-de-subsidios-inteligencia-artificial-e-revisao-de-decisoes-automatizadas" TargetMode="External"/><Relationship Id="rId390" Type="http://schemas.openxmlformats.org/officeDocument/2006/relationships/hyperlink" Target="https://arxiv.org/pdf/2305.16157" TargetMode="External"/><Relationship Id="rId391" Type="http://schemas.openxmlformats.org/officeDocument/2006/relationships/hyperlink" Target="https://harvardlawreview.org/print/vol-130/state-v-loomis/" TargetMode="External"/><Relationship Id="rId392" Type="http://schemas.openxmlformats.org/officeDocument/2006/relationships/hyperlink" Target="https://www.infomoney.com.br/?p=82816" TargetMode="External"/><Relationship Id="rId393" Type="http://schemas.openxmlformats.org/officeDocument/2006/relationships/hyperlink" Target="https://cms.law/en/aut/publication/artificial-intelligence-and-copyright-case-tracker/united-kingdom-getty-images-us-inc-ors-v-stability-ai-ltd3" TargetMode="External"/><Relationship Id="rId394" Type="http://schemas.openxmlformats.org/officeDocument/2006/relationships/hyperlink" Target="https://www.aosfatos.org/noticias/convidados-comissao-pl-ia-divergem-direitos-autorais-orgao-governanca/" TargetMode="External"/><Relationship Id="rId395" Type="http://schemas.openxmlformats.org/officeDocument/2006/relationships/hyperlink" Target="https://www.planalto.gov.br/ccivil_03/_ato2015-2018/2018/lei/l13709.htm" TargetMode="External"/><Relationship Id="rId396" Type="http://schemas.openxmlformats.org/officeDocument/2006/relationships/hyperlink" Target="https://www.lewissilkin.com/insights/2026/07/27/the-digital-omnibus-on-ai-enters-into-force-today-102nedo" TargetMode="External"/><Relationship Id="rId397" Type="http://schemas.openxmlformats.org/officeDocument/2006/relationships/hyperlink" Target="https://fpf.org/blog/the-ai-act-implementation-timeline-what-changes-under-the-ai-omnibus" TargetMode="External"/><Relationship Id="rId398" Type="http://schemas.openxmlformats.org/officeDocument/2006/relationships/hyperlink" Target="https://fpf.org/blog/the-ai-act-implementation-timeline-what-changes-under-the-ai-omnibus" TargetMode="External"/><Relationship Id="rId399" Type="http://schemas.openxmlformats.org/officeDocument/2006/relationships/hyperlink" Target="https://faolex.fao.org/docs/pdf/bra208353.pdf" TargetMode="External"/><Relationship Id="rId400" Type="http://schemas.openxmlformats.org/officeDocument/2006/relationships/hyperlink" Target="https://www.machadomeyer.com.br/pt/inteligencia-juridica/publicacoes-ij/compliance-e-investigacoes/cgu-avanca-na-padronizacao-de-diligencias-de-compliance-em-m-a" TargetMode="External"/><Relationship Id="rId401" Type="http://schemas.openxmlformats.org/officeDocument/2006/relationships/hyperlink" Target="https://www.justice.gov/file/509036/dl" TargetMode="External"/><Relationship Id="rId402" Type="http://schemas.openxmlformats.org/officeDocument/2006/relationships/hyperlink" Target="https://www.planalto.gov.br/ccivil_03/_ato2011-2014/2013/lei/l12846.htm" TargetMode="External"/><Relationship Id="rId403" Type="http://schemas.openxmlformats.org/officeDocument/2006/relationships/hyperlink" Target="https://www.planalto.gov.br/ccivil_03/_ato2011-2014/2013/lei/l12846.htm" TargetMode="External"/><Relationship Id="rId404" Type="http://schemas.openxmlformats.org/officeDocument/2006/relationships/hyperlink" Target="https://www.gov.br/cgu/pt-br/cgu-20-anos/historia" TargetMode="External"/><Relationship Id="rId405" Type="http://schemas.openxmlformats.org/officeDocument/2006/relationships/hyperlink" Target="https://cfa.nhs.uk/fraud-prevention/failure-to-prevent/failure-to-prevent-fraud-offence" TargetMode="External"/><Relationship Id="rId406" Type="http://schemas.openxmlformats.org/officeDocument/2006/relationships/hyperlink" Target="https://legislation.gov.uk/ukpga/2010/23/section/7" TargetMode="External"/><Relationship Id="rId407" Type="http://schemas.openxmlformats.org/officeDocument/2006/relationships/hyperlink" Target="https://bibliotecadigital.mj.gov.br/bitstream/1/12879/2/RES_ANPD_2024_15.html" TargetMode="External"/><Relationship Id="rId408" Type="http://schemas.openxmlformats.org/officeDocument/2006/relationships/hyperlink" Target="https://normativos.bcb.gov.br/Votos/BCB/2026115/Voto_do_BC_115_2026.pdf" TargetMode="External"/><Relationship Id="rId409" Type="http://schemas.openxmlformats.org/officeDocument/2006/relationships/hyperlink" Target="https://cnbsp.org.br/2025/09/26/artigo-responsabilidade-penal-e-valorizacao-corretor-de-imoveis-no-combate-a-lavagem-de-capitais-por-leonardo-rodrigues/" TargetMode="External"/><Relationship Id="rId410" Type="http://schemas.openxmlformats.org/officeDocument/2006/relationships/hyperlink" Target="https://www.planalto.gov.br/ccivil_03/leis/l9613.htm" TargetMode="External"/><Relationship Id="rId411" Type="http://schemas.openxmlformats.org/officeDocument/2006/relationships/hyperlink" Target="https://www.lex.com.br/instrucao-normativa-rfb-no-2-290-de-30-de-outubro-de-2025/" TargetMode="External"/><Relationship Id="rId412" Type="http://schemas.openxmlformats.org/officeDocument/2006/relationships/hyperlink" Target="https://normativos.bcb.gov.br/Lists/Normativos/Attachments/50905/Circ_3978_v3_P.pdf" TargetMode="External"/><Relationship Id="rId413" Type="http://schemas.openxmlformats.org/officeDocument/2006/relationships/hyperlink" Target="https://www.accountant.nl/achtergrond/2024/2/donald-cressey-is-niet-de-bedenker-van-de-fraudedriehoek/" TargetMode="External"/><Relationship Id="rId414" Type="http://schemas.openxmlformats.org/officeDocument/2006/relationships/hyperlink" Target="https://fastcompanybrasil.com/money/suspeito-de-ataque-hacker-ao-pix-e-preso-entenda-o-caso/" TargetMode="External"/><Relationship Id="rId415" Type="http://schemas.openxmlformats.org/officeDocument/2006/relationships/hyperlink" Target="https://mercadoeconsumo.com.br/01/09/2026/economia/nova-regra-do-pix-amplia-prazo-para-contestar-golpe/" TargetMode="External"/><Relationship Id="rId416" Type="http://schemas.openxmlformats.org/officeDocument/2006/relationships/hyperlink" Target="https://betakit.com/galvanizes-journey-from-written-off-tech-company-to-1-billion-exit/" TargetMode="External"/><Relationship Id="rId417" Type="http://schemas.openxmlformats.org/officeDocument/2006/relationships/hyperlink" Target="https://www.acfe-mexico.com.mx/inicio/sitepad-data/uploads/2026/07/Reporte-a-las-Naciones-2026.pdf" TargetMode="External"/><Relationship Id="rId418" Type="http://schemas.openxmlformats.org/officeDocument/2006/relationships/hyperlink" Target="https://arq.migalhas.com.br/arquivos/2026/6/46BC35DCEEF243_Ag-AIRR-474-81_2020_5_09_0005.pdf" TargetMode="External"/><Relationship Id="rId419" Type="http://schemas.openxmlformats.org/officeDocument/2006/relationships/hyperlink" Target="https://www.dizerodireito.com.br/2025/10/o-boletim-de-ocorrencia-mesmo-sendo.html" TargetMode="External"/><Relationship Id="rId420" Type="http://schemas.openxmlformats.org/officeDocument/2006/relationships/hyperlink" Target="https://www.coad.com.br/home/noticias-detalhe/130330/executivo-de-gravadora-reverte-justa-causa-mas-nao-recebera-indenizacao" TargetMode="External"/><Relationship Id="rId421" Type="http://schemas.openxmlformats.org/officeDocument/2006/relationships/hyperlink" Target="https://www.acfe-mexico.com.mx/inicio/sitepad-data/uploads/2026/07/Reporte-a-las-Naciones-2026.pdf" TargetMode="External"/><Relationship Id="rId422" Type="http://schemas.openxmlformats.org/officeDocument/2006/relationships/hyperlink" Target="https://www.machadomeyer.com.br/pt/inteligencia-juridica/publicacoes-ij/mercado-de-capitais-ij/orientacoes-para-a-adequacao-das-companhias-ao-regulamento-do-novo-mercado-da-b3" TargetMode="External"/><Relationship Id="rId423" Type="http://schemas.openxmlformats.org/officeDocument/2006/relationships/hyperlink" Target="https://www.planalto.gov.br/ccivil_03/_ato2015-2018/2017/lei/l13467.htm" TargetMode="External"/><Relationship Id="rId424" Type="http://schemas.openxmlformats.org/officeDocument/2006/relationships/hyperlink" Target="https://forbes.com.br/forbes-tech/2021/12/5-ataques-ciberneticos-no-brasil-em-2021-que-geraram-alerta/" TargetMode="External"/><Relationship Id="rId425" Type="http://schemas.openxmlformats.org/officeDocument/2006/relationships/hyperlink" Target="https://devblogs.microsoft.com/identity/aad-rebrand/" TargetMode="External"/><Relationship Id="rId426" Type="http://schemas.openxmlformats.org/officeDocument/2006/relationships/hyperlink" Target="https://learn.microsoft.com/en-sg/Entra/standards/pci-requirement-10" TargetMode="External"/><Relationship Id="rId427" Type="http://schemas.openxmlformats.org/officeDocument/2006/relationships/hyperlink" Target="https://sindusconpr.com.br/nova-nr-7-permite-utilizacao-de-prontuarios-medicos-em-meio-eletronico/" TargetMode="External"/><Relationship Id="rId428" Type="http://schemas.openxmlformats.org/officeDocument/2006/relationships/hyperlink" Target="https://www.bdo.cz/en-gb/services/digital-en/third-party-assurance/soc-reporting-1/soc2-1" TargetMode="External"/><Relationship Id="rId429" Type="http://schemas.openxmlformats.org/officeDocument/2006/relationships/hyperlink" Target="https://maintenance.securitymetrics.com/blog/big-changes-for-saq-a" TargetMode="External"/><Relationship Id="rId430" Type="http://schemas.openxmlformats.org/officeDocument/2006/relationships/hyperlink" Target="https://www.legjur.com/legislacao/art/lei_00129652014-15" TargetMode="External"/><Relationship Id="rId431" Type="http://schemas.openxmlformats.org/officeDocument/2006/relationships/hyperlink" Target="https://sintse.tse.jus.br/documentos/2024/Jul/17/diario-oficial-da-uniao-secao-1/autoridade-nacional-de-protecao-de-dados-resolucao-no-18-de-16-de-julho-de-2024-aprova-o-regulamento" TargetMode="External"/><Relationship Id="rId432" Type="http://schemas.openxmlformats.org/officeDocument/2006/relationships/hyperlink" Target="https://scmp.com/news/hong-kong/law-and-crime/article/3263151/uk-multinational-arup-confirmed-victim-hk200-million-deepfake-scam-used-digital-version-cfo-dupe" TargetMode="External"/><Relationship Id="rId433" Type="http://schemas.openxmlformats.org/officeDocument/2006/relationships/hyperlink" Target="https://mercadoeconsumo.com.br/01/09/2026/economia/nova-regra-do-pix-amplia-prazo-para-contestar-golpe/" TargetMode="External"/><Relationship Id="rId434" Type="http://schemas.openxmlformats.org/officeDocument/2006/relationships/hyperlink" Target="https://sbvc.com.br/wp-content/uploads/2017/10/Ranking-70-Maiores-Empresas-do-Ecommerce-Brasileiro-2017-corrigido-pags-unicas.pdf" TargetMode="External"/><Relationship Id="rId435" Type="http://schemas.openxmlformats.org/officeDocument/2006/relationships/hyperlink" Target="https://istoedinheiro.com.br/magazine-luiza-mglu3-menor-preco-pico-2020" TargetMode="External"/><Relationship Id="rId436" Type="http://schemas.openxmlformats.org/officeDocument/2006/relationships/hyperlink" Target="https://strategy-business.com/article/8220" TargetMode="External"/><Relationship Id="rId437" Type="http://schemas.openxmlformats.org/officeDocument/2006/relationships/hyperlink" Target="https://en.wikipedia.org/wiki/OGSM" TargetMode="External"/><Relationship Id="rId438" Type="http://schemas.openxmlformats.org/officeDocument/2006/relationships/hyperlink" Target="https://thinkers50.com/t50-ranking/list-2013/" TargetMode="External"/><Relationship Id="rId439" Type="http://schemas.openxmlformats.org/officeDocument/2006/relationships/hyperlink" Target="https://www.keloland.com/business/press-releases/ein-presswire/819103951/wazoku-reintroduces-innocentive-brand-as-open-innovation-reaches-new-heights/" TargetMode="External"/><Relationship Id="rId440" Type="http://schemas.openxmlformats.org/officeDocument/2006/relationships/hyperlink" Target="https://conteudo.cvm.gov.br/export/sites/cvm/legislacao/oficios-circulares/sep-sre/anexos/oc-sep-sre-0123.pdf" TargetMode="External"/><Relationship Id="rId441" Type="http://schemas.openxmlformats.org/officeDocument/2006/relationships/hyperlink" Target="https://fenacon.org.br/wp-content/uploads/2026/07/SC-Cosit-no-96-2026.pdf" TargetMode="External"/><Relationship Id="rId442" Type="http://schemas.openxmlformats.org/officeDocument/2006/relationships/hyperlink" Target="https://www.machadomeyer.com.br/pt/inteligencia-juridica/publicacoes-ij/societario-ij/seguro-de-representations-and-warranties-em-contratos-de-m-e-a" TargetMode="External"/><Relationship Id="rId443" Type="http://schemas.openxmlformats.org/officeDocument/2006/relationships/hyperlink" Target="https://www.suno.com.br/noticias/?p=130560" TargetMode="External"/><Relationship Id="rId444" Type="http://schemas.openxmlformats.org/officeDocument/2006/relationships/hyperlink" Target="https://www.suno.com.br/noticias/?p=130560" TargetMode="External"/><Relationship Id="rId445" Type="http://schemas.openxmlformats.org/officeDocument/2006/relationships/hyperlink" Target="https://braziljournal.com/ceo-do-ifood-vai-comandar-a-prosus-a-gigante-holandesa-de-tecnologia/" TargetMode="External"/><Relationship Id="rId446" Type="http://schemas.openxmlformats.org/officeDocument/2006/relationships/hyperlink" Target="https://www.baguete.com.br/noticias/sinch-compra-wavy-por-r-610-milhoes" TargetMode="External"/><Relationship Id="rId447" Type="http://schemas.openxmlformats.org/officeDocument/2006/relationships/hyperlink" Target="https://www.investegate.co.uk/announcement/rns/sinch-ab-publ---0rbi/sinch-ab-publ-sinch-acquires-wavy-to-acceler-/6162869" TargetMode="External"/><Relationship Id="rId448" Type="http://schemas.openxmlformats.org/officeDocument/2006/relationships/hyperlink" Target="https://www.legjur.com/legislacao/nivel/lei_00064041976/capitulo-xi-assembleia-geral" TargetMode="External"/><Relationship Id="rId449" Type="http://schemas.openxmlformats.org/officeDocument/2006/relationships/hyperlink" Target="https://ibracon.com.br/wp-content/uploads/2024/07/Comite-de-Auditoria-se-torna-mainstream-AMEC.pdf" TargetMode="External"/><Relationship Id="rId450" Type="http://schemas.openxmlformats.org/officeDocument/2006/relationships/hyperlink" Target="https://business.oregonstate.edu/blog/family-business/second-look-30-13-3-statistic" TargetMode="External"/><Relationship Id="rId451" Type="http://schemas.openxmlformats.org/officeDocument/2006/relationships/hyperlink" Target="https://cnbsp.org.br/2026/05/13/artigo-a-interminavel-saga-do-itbi-na-integralizacao-do-capital-social-por-joao-vitor-c-c-ohara/" TargetMode="External"/><Relationship Id="rId452" Type="http://schemas.openxmlformats.org/officeDocument/2006/relationships/hyperlink" Target="https://capitalaberto.com.br/opiniao/artigos/2017/01/rumo-a-governanca" TargetMode="External"/><Relationship Id="rId453" Type="http://schemas.openxmlformats.org/officeDocument/2006/relationships/hyperlink" Target="https://braziljournal.com/itau-unibanco-moreira-salles-redistribuem-equity-na-holding-da-familia/" TargetMode="External"/><Relationship Id="rId454" Type="http://schemas.openxmlformats.org/officeDocument/2006/relationships/hyperlink" Target="https://istoedinheiro.com.br/frederico-trajano-o-novo-chefao-do-magazine-luiza" TargetMode="External"/><Relationship Id="rId455" Type="http://schemas.openxmlformats.org/officeDocument/2006/relationships/hyperlink" Target="https://www.planalto.gov.br/ccivil_03/leis/l10101.htm" TargetMode="External"/><Relationship Id="rId456" Type="http://schemas.openxmlformats.org/officeDocument/2006/relationships/hyperlink" Target="https://www.legjur.com/legislacao/art/LEI_00104062002-1027" TargetMode="External"/><Relationship Id="rId457" Type="http://schemas.openxmlformats.org/officeDocument/2006/relationships/hyperlink" Target="https://www.planalto.gov.br/ccivil_03/_ato2023-2026/2025/lei/L15270.htm" TargetMode="External"/><Relationship Id="rId458" Type="http://schemas.openxmlformats.org/officeDocument/2006/relationships/hyperlink" Target="https://www.demarest.com.br/earn-out-um-guia-completo-sobre-o-que-e-e-como-pode-ser-utilizado/" TargetMode="External"/><Relationship Id="rId459" Type="http://schemas.openxmlformats.org/officeDocument/2006/relationships/hyperlink" Target="https://www.migalhas.com.br/depeso/415861/exclusao-extrajudicial-de-socio-na-sociedade-limitada" TargetMode="External"/><Relationship Id="rId460" Type="http://schemas.openxmlformats.org/officeDocument/2006/relationships/hyperlink" Target="https://www.planalto.gov.br/ccivil_03/leis/l9296.htm" TargetMode="External"/><Relationship Id="rId461" Type="http://schemas.openxmlformats.org/officeDocument/2006/relationships/hyperlink" Target="https://www.legjur.com/legislacao/art/LEI_00104062002-1059" TargetMode="External"/><Relationship Id="rId462" Type="http://schemas.openxmlformats.org/officeDocument/2006/relationships/hyperlink" Target="https://scon.stj.jus.br/jurisprudencia/externo/informativo/?aplicacao=informativo&amp;acao=pesquisar&amp;livre=%40CNOT%3D%27020177%27" TargetMode="External"/><Relationship Id="rId463" Type="http://schemas.openxmlformats.org/officeDocument/2006/relationships/hyperlink" Target="https://www.legjur.com/legislacao/art/LEI_00064041976-31" TargetMode="External"/><Relationship Id="rId464" Type="http://schemas.openxmlformats.org/officeDocument/2006/relationships/hyperlink" Target="https://www.machadomeyer.com.br/en/recent-publications/press-ij/freire-takes-over-cesa-presidency" TargetMode="External"/><Relationship Id="rId465" Type="http://schemas.openxmlformats.org/officeDocument/2006/relationships/hyperlink" Target="https://bndes.gov.br/wps/portal/site/home/quem-somos/" TargetMode="External"/><Relationship Id="rId466" Type="http://schemas.openxmlformats.org/officeDocument/2006/relationships/hyperlink" Target="https://www.mattosfilho.com.br/unico/cvm-obrigatoriedade-relatorio-sustentabilidade/" TargetMode="External"/><Relationship Id="rId467" Type="http://schemas.openxmlformats.org/officeDocument/2006/relationships/hyperlink" Target="https://www.moneytimes.com.br/licenca-paternidade-de-6-meses-ajuda-no-aumento-de-performance-nas-empresas" TargetMode="External"/><Relationship Id="rId468" Type="http://schemas.openxmlformats.org/officeDocument/2006/relationships/hyperlink" Target="https://sevenresiduos.com.br/b-corp-certification-sistema-b-industria-brasil" TargetMode="External"/><Relationship Id="rId469" Type="http://schemas.openxmlformats.org/officeDocument/2006/relationships/hyperlink" Target="https://www.planalto.gov.br/ccivil_03/_ato2007-2010/2007/lei/l11638.htm" TargetMode="External"/><Relationship Id="rId470" Type="http://schemas.openxmlformats.org/officeDocument/2006/relationships/hyperlink" Target="https://www.cdp.net/en/info/admin-fee-faq" TargetMode="External"/><Relationship Id="rId471" Type="http://schemas.openxmlformats.org/officeDocument/2006/relationships/hyperlink" Target="https://www.migalhas.com.br/quentes/108722/receita-federal-publica-lista-de-paises-com-tributacao-favorecida" TargetMode="External"/><Relationship Id="rId472" Type="http://schemas.openxmlformats.org/officeDocument/2006/relationships/hyperlink" Target="https://singerlewak.com/?p=77041" TargetMode="External"/><Relationship Id="rId473" Type="http://schemas.openxmlformats.org/officeDocument/2006/relationships/hyperlink" Target="https://www.gov.br/receitafederal/pt-br/acesso-a-informacao/legislacao/acordos-internacionais/acordos-para-evitar-a-dupla-tributacao/acordos-para-evitar-a-dupla-tributacao-e-prevenir-a-evasao-fiscal" TargetMode="External"/><Relationship Id="rId474" Type="http://schemas.openxmlformats.org/officeDocument/2006/relationships/hyperlink" Target="https://smartling.com/compare/lokalise" TargetMode="External"/><Relationship Id="rId475" Type="http://schemas.openxmlformats.org/officeDocument/2006/relationships/hyperlink" Target="https://www.infomoney.com.br/?p=1495489" TargetMode="External"/><Relationship Id="rId476" Type="http://schemas.openxmlformats.org/officeDocument/2006/relationships/hyperlink" Target="https://www.diariolibre.com/actualidad/internacional/brasilena-creditas-comienza-por-mexico-su-expansion-internacional-GE23145829" TargetMode="External"/><Relationship Id="rId477" Type="http://schemas.openxmlformats.org/officeDocument/2006/relationships/hyperlink" Target="https://www.planalto.gov.br/ccivil_03/_ato2023-2026/2023/lei/l14754.htm" TargetMode="External"/><Relationship Id="rId478" Type="http://schemas.openxmlformats.org/officeDocument/2006/relationships/hyperlink" Target="https://www.pillsburylaw.com/en/news-and-insights/gold-card-visa-trump.html" TargetMode="External"/><Relationship Id="rId479" Type="http://schemas.openxmlformats.org/officeDocument/2006/relationships/hyperlink" Target="https://www.imidaily.com/program-updates/grenada-cip-issues-new-prices-in-force-from-monday/" TargetMode="External"/><Relationship Id="rId480" Type="http://schemas.openxmlformats.org/officeDocument/2006/relationships/hyperlink" Target="https://www.withersworldwide.com/en-gb/insight/read/white-house-issued-an-executive-order-establishing-the-gold-card&#8221;-program" TargetMode="External"/><Relationship Id="rId481" Type="http://schemas.openxmlformats.org/officeDocument/2006/relationships/hyperlink" Target="https://www.portugalresidencyadvisors.com/pt-br/cidadania-portuguesa-lei-da-nacionalidade/" TargetMode="External"/><Relationship Id="rId482" Type="http://schemas.openxmlformats.org/officeDocument/2006/relationships/hyperlink" Target="https://www.rtp.pt/noticias/pais/populacao-residente-em-portugal-atinge-114-milhoes-14-sao-estrangeiros_n1748664" TargetMode="External"/><Relationship Id="rId483" Type="http://schemas.openxmlformats.org/officeDocument/2006/relationships/hyperlink" Target="https://www.davidsonmorris.com/earned-settlement/" TargetMode="External"/><Relationship Id="rId484" Type="http://schemas.openxmlformats.org/officeDocument/2006/relationships/hyperlink" Target="https://bridgepointlaw.ca/?p=38659" TargetMode="External"/><Relationship Id="rId485" Type="http://schemas.openxmlformats.org/officeDocument/2006/relationships/hyperlink" Target="https://bridgepointlaw.ca/?p=38659" TargetMode="External"/><Relationship Id="rId486" Type="http://schemas.openxmlformats.org/officeDocument/2006/relationships/hyperlink" Target="https://www.planalto.gov.br/ccivil_03/_ato2015-2018/2018/decreto/d9580.htm" TargetMode="External"/><Relationship Id="rId487" Type="http://schemas.openxmlformats.org/officeDocument/2006/relationships/hyperlink" Target="https://www.canada.ca/en/revenue-agency/services/tax/international-non-residents/individuals-leaving-entering-canada-non-residents/dispositions-property.html" TargetMode="External"/><Relationship Id="rId488" Type="http://schemas.openxmlformats.org/officeDocument/2006/relationships/hyperlink" Target="https://hr.umn.edu/Compensation/Pay-and-Taxes/Tax-Information/Tax-information-Nonresident-Foreign-Nationals/Substantial-Presence-Test" TargetMode="External"/><Relationship Id="rId489" Type="http://schemas.openxmlformats.org/officeDocument/2006/relationships/hyperlink" Target="https://www.planalto.gov.br/ccivil_03/_ato2019-2022/2021/lei/l14286.htm" TargetMode="External"/><Relationship Id="rId490" Type="http://schemas.openxmlformats.org/officeDocument/2006/relationships/hyperlink" Target="https://federalreserve.gov/newsevents/pressreleases/monetary20260916a.htm" TargetMode="External"/><Relationship Id="rId491" Type="http://schemas.openxmlformats.org/officeDocument/2006/relationships/hyperlink" Target="https://www.businesswire.com/news/home/20260427949683/en/Mercury-Receives-OCC-Conditional-Approval-to-Establish-Mercury-Bank-N.A." TargetMode="External"/><Relationship Id="rId492" Type="http://schemas.openxmlformats.org/officeDocument/2006/relationships/hyperlink" Target="https://www.mondaq.com/brazil/trademark/1335396/new-legal-framework-introduces-changes-to-the-deductibility-of-royalty-payments-and-royalty-remittance-rules" TargetMode="External"/><Relationship Id="rId493" Type="http://schemas.openxmlformats.org/officeDocument/2006/relationships/hyperlink" Target="https://www.legjur.com/legislacao/art/LEI_00104062002-50" TargetMode="External"/><Relationship Id="rId494" Type="http://schemas.openxmlformats.org/officeDocument/2006/relationships/hyperlink" Target="https://www.suno.com.br/noticias/?p=399241" TargetMode="External"/><Relationship Id="rId495" Type="http://schemas.openxmlformats.org/officeDocument/2006/relationships/hyperlink" Target="https://conteudos.xpi.com.br/renda-fixa/relatorios/quem-mexeu-no-meu-tesouro-selic/" TargetMode="External"/><Relationship Id="rId496" Type="http://schemas.openxmlformats.org/officeDocument/2006/relationships/hyperlink" Target="https://www.planalto.gov.br/ccivil_03/leis/l10168.htm" TargetMode="External"/><Relationship Id="rId497" Type="http://schemas.openxmlformats.org/officeDocument/2006/relationships/hyperlink" Target="https://pucsp.br/sites/default/files/download/graduacao/cursos/ciencias-economicas/optativas-1sem2025/economia-aplicada-mercado-financeiro.pdf" TargetMode="External"/><Relationship Id="rId498" Type="http://schemas.openxmlformats.org/officeDocument/2006/relationships/hyperlink" Target="https://www.planalto.gov.br/ccivil_03/_ato2015-2018/2018/lei/l13709.htm" TargetMode="External"/><Relationship Id="rId499" Type="http://schemas.openxmlformats.org/officeDocument/2006/relationships/hyperlink" Target="https://www.coad.com.br/home/noticias-detalhe/21753/stj-decide-sobre-incidencia-de-ir-em-rescisao-de-contrato" TargetMode="External"/><Relationship Id="rId500" Type="http://schemas.openxmlformats.org/officeDocument/2006/relationships/hyperlink" Target="https://www.legjur.com/legislacao/art/lei_00131342015-1" TargetMode="External"/><Relationship Id="rId501" Type="http://schemas.openxmlformats.org/officeDocument/2006/relationships/hyperlink" Target="https://www.legjur.com/legislacao/art/lei_00080361990-18" TargetMode="External"/><Relationship Id="rId502" Type="http://schemas.openxmlformats.org/officeDocument/2006/relationships/hyperlink" Target="https://www.planalto.gov.br/ccivil_03/_ato2015-2018/2017/lei/l13467.htm" TargetMode="External"/><Relationship Id="rId503" Type="http://schemas.openxmlformats.org/officeDocument/2006/relationships/hyperlink" Target="https://www.contadores.cnt.br/projetos/49/noticias/tecnicas/2025/06/11/litigiosidade-na-justica-do-trabalho-industria-da-reclamacao-trabalhista-e-carencia-de-analises-empiricas.html" TargetMode="External"/><Relationship Id="rId504" Type="http://schemas.openxmlformats.org/officeDocument/2006/relationships/hyperlink" Target="https://www.planalto.gov.br/ccivil_03/constituicao/constituicao.htm" TargetMode="External"/><Relationship Id="rId505" Type="http://schemas.openxmlformats.org/officeDocument/2006/relationships/hyperlink" Target="https://conexaotrabalho.portaldaindustria.com.br/noticias/detalhe/trabalhista/-geral/codefat-edita-novas-regras-para-requerimento-de-bolsa-qualificacao-em-caso-de-layoff-art-476-da-clt/" TargetMode="External"/><Relationship Id="rId506" Type="http://schemas.openxmlformats.org/officeDocument/2006/relationships/hyperlink" Target="https://www.bloomberglinea.com.br/2022/04/13/unicornio-brasileiro-quintoandar-demite-cerca-de-160-funcionarios/" TargetMode="External"/><Relationship Id="rId507" Type="http://schemas.openxmlformats.org/officeDocument/2006/relationships/hyperlink" Target="https://www.legjur.com/legislacao/art/LEI_00111012005-161" TargetMode="External"/><Relationship Id="rId508" Type="http://schemas.openxmlformats.org/officeDocument/2006/relationships/hyperlink" Target="https://www.migalhas.com.br/coluna/insolvencia-em-foco/339072/a-recuperacao-extrajudicial-e-as-alteracoes-da-lei-14-122--de-24-de-dezembro-de-2020" TargetMode="External"/><Relationship Id="rId509" Type="http://schemas.openxmlformats.org/officeDocument/2006/relationships/hyperlink" Target="https://blog.grupogen.com.br/juridico/areas-de-interesse/tributario/fresh-start-e-o-credito-tributario/" TargetMode="External"/><Relationship Id="rId510" Type="http://schemas.openxmlformats.org/officeDocument/2006/relationships/hyperlink" Target="https://teletime.com.br/05/09/2025/stj-juizo-pode-determinar-renovacao-de-contrato-de-empresa-em-recuperacao/" TargetMode="External"/><Relationship Id="rId511" Type="http://schemas.openxmlformats.org/officeDocument/2006/relationships/hyperlink" Target="https://www2.camara.leg.br/legin/fed/lei/2005/lei-11101-9-fevereiro-2005-535663-normaatualizada-pl.html" TargetMode="External"/><Relationship Id="rId512" Type="http://schemas.openxmlformats.org/officeDocument/2006/relationships/hyperlink" Target="https://www.legjur.com/legislacao/htm/lec_00001182005" TargetMode="External"/><Relationship Id="rId513" Type="http://schemas.openxmlformats.org/officeDocument/2006/relationships/hyperlink" Target="https://www.guiatrabalhista.com.br/tematicas/extincaoempresa_estabilidade.htm" TargetMode="External"/><Relationship Id="rId514" Type="http://schemas.openxmlformats.org/officeDocument/2006/relationships/hyperlink" Target="https://www.gov.br/trabalho-e-emprego/pt-br/servicos/empregador/fgtsdigital/comunicados/fgts-digital-em-producao" TargetMode="External"/><Relationship Id="rId515" Type="http://schemas.openxmlformats.org/officeDocument/2006/relationships/hyperlink" Target="https://www.gov.br/receitafederal/pt-br/centrais-de-conteudo/publicacoes/perguntas-e-respostas/dirf/dirf2025-perguntas-respostas-v20241230.pdf" TargetMode="External"/><Relationship Id="rId516" Type="http://schemas.openxmlformats.org/officeDocument/2006/relationships/hyperlink" Target="https://www.peticoesonline.com.br/art-1110-cc" TargetMode="External"/><Relationship Id="rId517" Type="http://schemas.openxmlformats.org/officeDocument/2006/relationships/hyperlink" Target="https://www.planalto.gov.br/ccivil_03/_ato2015-2018/2018/lei/l13709.htm" TargetMode="External"/><Relationship Id="rId518" Type="http://schemas.openxmlformats.org/officeDocument/2006/relationships/hyperlink" Target="https://www.stj.jus.br/sites/portalp/Paginas/Comunicacao/Noticias/Primeira-Secao-define-tese-sobre-prescricao-nos-casos-de-redirecionamento-de-execucao-fiscal-de-empresa-para-socio.aspx" TargetMode="External"/><Relationship Id="rId519" Type="http://schemas.openxmlformats.org/officeDocument/2006/relationships/hyperlink" Target="https://www.hbs.edu/faculty/Pages/item.aspx?num=39920" TargetMode="External"/><Relationship Id="rId520" Type="http://schemas.openxmlformats.org/officeDocument/2006/relationships/hyperlink" Target="https://dealflow.substack.com/p/dealflow-49-update-de-multiplos-de" TargetMode="External"/><Relationship Id="rId521" Type="http://schemas.openxmlformats.org/officeDocument/2006/relationships/hyperlink" Target="https://www.roedl.com/en/insights/ma-vocabulary-understanding-experts-letter-of-intent-loi/" TargetMode="External"/><Relationship Id="rId522" Type="http://schemas.openxmlformats.org/officeDocument/2006/relationships/hyperlink" Target="https://www.portaldofranchising.com.br/noticias/smart-fit-recorde-de-expansao/" TargetMode="External"/><Relationship Id="rId523" Type="http://schemas.openxmlformats.org/officeDocument/2006/relationships/hyperlink" Target="https://www.migalhas.com.br/depeso/224372/controle-previo-de-atos-de-concentracao-economica---gun-jumping-a-luz-da-lei-12-529-11-e-cases-perante-o-cade" TargetMode="External"/><Relationship Id="rId524" Type="http://schemas.openxmlformats.org/officeDocument/2006/relationships/hyperlink" Target="https://taxup.com.br/comprar-quotas-ou-ativos-riscos-tributarios/" TargetMode="External"/><Relationship Id="rId525" Type="http://schemas.openxmlformats.org/officeDocument/2006/relationships/hyperlink" Target="https://www.gsb.stanford.edu/faculty-research/centers-initiatives/ces/research/search-funds" TargetMode="External"/><Relationship Id="rId526" Type="http://schemas.openxmlformats.org/officeDocument/2006/relationships/hyperlink" Target="https://www.joinleland.com/library/a/search-fund-investors" TargetMode="External"/><Relationship Id="rId527" Type="http://schemas.openxmlformats.org/officeDocument/2006/relationships/hyperlink" Target="https://www.folhavitoria.com.br/economia/a-hora-dos-cacadores-de-empresas/" TargetMode="External"/><Relationship Id="rId528" Type="http://schemas.openxmlformats.org/officeDocument/2006/relationships/hyperlink" Target="https://www.conjur.com.br/2023-dez-07/agio-e-empresas-veiculo-lacuna-legal-permanece-mesmo-com-nova-decisao-do-stj//?print=1" TargetMode="External"/><Relationship Id="rId529" Type="http://schemas.openxmlformats.org/officeDocument/2006/relationships/hyperlink" Target="https://altss.com/glossary/search-fund-economics" TargetMode="External"/><Relationship Id="rId530" Type="http://schemas.openxmlformats.org/officeDocument/2006/relationships/hyperlink" Target="https://www.folhavitoria.com.br/economia/a-hora-dos-cacadores-de-empresas/" TargetMode="External"/><Relationship Id="rId531" Type="http://schemas.openxmlformats.org/officeDocument/2006/relationships/hyperlink" Target="https://www.legjur.com/legislacao/art/lei_00129732014-22" TargetMode="External"/><Relationship Id="rId532" Type="http://schemas.openxmlformats.org/officeDocument/2006/relationships/hyperlink" Target="https://www.planalto.gov.br/ccivil_03/_ato2023-2026/2025/lei/L15270.htm" TargetMode="External"/><Relationship Id="rId533" Type="http://schemas.openxmlformats.org/officeDocument/2006/relationships/hyperlink" Target="https://www.sec.gov/Archives/edgar/data/1823652/000119312522164292/d349216ds1.htm" TargetMode="External"/><Relationship Id="rId534" Type="http://schemas.openxmlformats.org/officeDocument/2006/relationships/hyperlink" Target="https://tecnoblog.net/responde/como-funciona-o-ze-delivery/" TargetMode="External"/><Relationship Id="rId535" Type="http://schemas.openxmlformats.org/officeDocument/2006/relationships/hyperlink" Target="https://www.nordinvestimentos.com.br/blog/bmob3-ficou-esquecida-no-rally-da-bolsa-conheca-a-bemobi/" TargetMode="External"/><Relationship Id="rId536" Type="http://schemas.openxmlformats.org/officeDocument/2006/relationships/hyperlink" Target="https://www.legjur.com/legislacao/art/lei_00129732014-17" TargetMode="External"/><Relationship Id="rId537" Type="http://schemas.openxmlformats.org/officeDocument/2006/relationships/hyperlink" Target="https://www.planalto.gov.br/ccivil_03/leis/l9249.htm" TargetMode="External"/><Relationship Id="rId538" Type="http://schemas.openxmlformats.org/officeDocument/2006/relationships/hyperlink" Target="https://www.stj.jus.br/sites/portalp/Paginas/Comunicacao/Noticias/2024/07102024-Primeira-Secao-define-que-stock-option-plan-tem-carater-mercantil-e-deve-ser-tributado-na-revenda-de-acoes.aspx" TargetMode="External"/><Relationship Id="rId539" Type="http://schemas.openxmlformats.org/officeDocument/2006/relationships/hyperlink" Target="https://www.mayerbrown.com/pt/insights/publications/2025/07/cvm-cria-facil-regime-que-descomplica-o-acesso-de-companhias-de-menor-porte-ao-mercado-de-capitais" TargetMode="External"/><Relationship Id="rId540" Type="http://schemas.openxmlformats.org/officeDocument/2006/relationships/hyperlink" Target="https://www.jornaldocomercio.com/economia/2026/05/1248703-b3-volta-a-registrar-um-ipo-apos-cinco-anos-mas-mercado-ainda-ve-retomada-distante.html" TargetMode="External"/><Relationship Id="rId541" Type="http://schemas.openxmlformats.org/officeDocument/2006/relationships/hyperlink" Target="https://www.sec.gov:443/rules/final/2007/33-8879.pdf" TargetMode="External"/><Relationship Id="rId542" Type="http://schemas.openxmlformats.org/officeDocument/2006/relationships/hyperlink" Target="https://www.migalhas.com.br/depeso/313033/a-teoria-do-proposito-negocial-nos-julgamentos-do-carf" TargetMode="External"/><Relationship Id="rId543" Type="http://schemas.openxmlformats.org/officeDocument/2006/relationships/hyperlink" Target="https://www.planalto.gov.br/ccivil_03/leis/lcp/lcp224.htm" TargetMode="External"/><Relationship Id="rId544" Type="http://schemas.openxmlformats.org/officeDocument/2006/relationships/hyperlink" Target="https://www.planalto.gov.br/ccivil_03/_ato2023-2026/2023/lei/l14754.htm" TargetMode="External"/><Relationship Id="rId545" Type="http://schemas.openxmlformats.org/officeDocument/2006/relationships/hyperlink" Target="https://www.planalto.gov.br/ccivil_03/leis/l8981.htm" TargetMode="External"/><Relationship Id="rId546" Type="http://schemas.openxmlformats.org/officeDocument/2006/relationships/hyperlink" Target="https://www.hsinvest.com/wp-content/uploads/2025/06/20250616-Tributacao-FII.pdf" TargetMode="External"/><Relationship Id="rId547" Type="http://schemas.openxmlformats.org/officeDocument/2006/relationships/hyperlink" Target="https://www.planalto.gov.br/ccivil_03/leis/l9249.htm" TargetMode="External"/><Relationship Id="rId548" Type="http://schemas.openxmlformats.org/officeDocument/2006/relationships/hyperlink" Target="https://www.planalto.gov.br/ccivil_03/_ato2015-2018/2018/decreto/d9580.htm" TargetMode="External"/><Relationship Id="rId549" Type="http://schemas.openxmlformats.org/officeDocument/2006/relationships/hyperlink" Target="https://www.planalto.gov.br/ccivil_03/_ato2015-2018/2018/decreto/d9580.htm" TargetMode="External"/><Relationship Id="rId550" Type="http://schemas.openxmlformats.org/officeDocument/2006/relationships/hyperlink" Target="https://fenacon.org.br/wp-content/uploads/2026/07/SC-Cosit-no-96-2026.pdf" TargetMode="External"/><Relationship Id="rId551" Type="http://schemas.openxmlformats.org/officeDocument/2006/relationships/hyperlink" Target="https://www.legjur.com/legislacao/art/dec_00095802018-503" TargetMode="External"/><Relationship Id="rId552" Type="http://schemas.openxmlformats.org/officeDocument/2006/relationships/hyperlink" Target="https://www.machadomeyer.com.br/pt/inteligencia-juridica/publicacoes-ij/tributario-ij/tributacao-na-operacao-de-incorporacao-de-acoes-a-visao-do-carf" TargetMode="External"/><Relationship Id="rId553" Type="http://schemas.openxmlformats.org/officeDocument/2006/relationships/hyperlink" Target="https://www.planalto.gov.br/ccivil_03/_ato2023-2026/2025/lei/L15270.htm" TargetMode="External"/><Relationship Id="rId554" Type="http://schemas.openxmlformats.org/officeDocument/2006/relationships/hyperlink" Target="https://fenacon.org.br/wp-content/uploads/2026/07/SC-Cosit-no-96-2026.pdf" TargetMode="External"/><Relationship Id="rId555" Type="http://schemas.openxmlformats.org/officeDocument/2006/relationships/hyperlink" Target="https://www.mobiletime.com.br/museu-movel/05/04/2024/como-a-99-surgiu-e-se-tornou-o-primeiro-unicornio-brasileiro/" TargetMode="External"/><Relationship Id="rId556" Type="http://schemas.openxmlformats.org/officeDocument/2006/relationships/hyperlink" Target="https://exame.com/pme/de-groupon-para-meituan-apos-onda-de-descontos-como-nada-o-peixe-urbano" TargetMode="External"/><Relationship Id="rId557" Type="http://schemas.openxmlformats.org/officeDocument/2006/relationships/hyperlink" Target="https://exame.com/pme/de-groupon-para-meituan-apos-onda-de-descontos-como-nada-o-peixe-urbano" TargetMode="External"/><Relationship Id="rId558" Type="http://schemas.openxmlformats.org/officeDocument/2006/relationships/hyperlink" Target="https://www.suno.com.br/noticias/?p=468830" TargetMode="External"/><Relationship Id="rId559" Type="http://schemas.openxmlformats.org/officeDocument/2006/relationships/hyperlink" Target="https://revistaoeste.com/brasil/quem-donos-123milhas/" TargetMode="External"/><Relationship Id="rId560" Type="http://schemas.openxmlformats.org/officeDocument/2006/relationships/hyperlink" Target="https://www.planalto.gov.br/ccivil_03/_ato2023-2026/2024/lei/l14978.htm" TargetMode="External"/><Relationship Id="rId561" Type="http://schemas.openxmlformats.org/officeDocument/2006/relationships/hyperlink" Target="https://www.baguete.com.br/noticias/hilab-recebe-aporte-da-eb-capital" TargetMode="External"/><Relationship Id="rId562" Type="http://schemas.openxmlformats.org/officeDocument/2006/relationships/hyperlink" Target="https://forbes.com.br/forbes-money/2024/01/um-ano-do-caso-americanas-do-declinio-bilionario-a-recuperacao-judicial/" TargetMode="External"/><Relationship Id="rId563" Type="http://schemas.openxmlformats.org/officeDocument/2006/relationships/hyperlink" Target="https://www.theiia.org/globalassets/site/communication/2020/three-lines-model-updated.pdf" TargetMode="External"/><Relationship Id="rId564" Type="http://schemas.openxmlformats.org/officeDocument/2006/relationships/hyperlink" Target="https://www.infomoney.com.br/mercados/totvs-tots3-adquire-ahgora-pelo-montante-de-r-380-milhoes/amp/" TargetMode="External"/><Relationship Id="rId565" Type="http://schemas.openxmlformats.org/officeDocument/2006/relationships/hyperlink" Target="https://startups.com.br/negocios/depois-do-ipo-e-da-queda-enjoei-faz-a-sua-demissao-em-massa/" TargetMode="External"/><Relationship Id="rId566" Type="http://schemas.openxmlformats.org/officeDocument/2006/relationships/hyperlink" Target="https://www.suno.com.br/noticias/ipo-enjoei-enju3-estreia-b3-queda/amp/" TargetMode="External"/><Relationship Id="rId567" Type="http://schemas.openxmlformats.org/officeDocument/2006/relationships/hyperlink" Target="https://www.riotimesonline.com/nu-holdings-billion-quarterly-profit-2026/" TargetMode="External"/><Relationship Id="rId568" Type="http://schemas.openxmlformats.org/officeDocument/2006/relationships/hyperlink" Target="https://www.migalhas.com.br/depeso/187928/ganho-de-capital-sobre-deposito-em-escrow-account---tributacao-no-momento-da-liberacao" TargetMode="External"/><Relationship Id="rId569" Type="http://schemas.openxmlformats.org/officeDocument/2006/relationships/hyperlink" Target="https://www.suno.com.br/noticias/?p=90747" TargetMode="External"/><Relationship Id="rId570" Type="http://schemas.openxmlformats.org/officeDocument/2006/relationships/hyperlink" Target="https://pradvogados.com.br/2025/10/10/tema-1348-stf-voto-do-relator-propoe-imunidade-incondicional-de-itbi-na-integralizacao-de-capital-mas-o-julgamento-e-suspenso-por-gilmar-mendes/" TargetMode="External"/><Relationship Id="rId571" Type="http://schemas.openxmlformats.org/officeDocument/2006/relationships/hyperlink" Target="https://www.migalhas.com.br/coluna/familia-e-sucessoes/443250/das-clausulas-restritivas-do-testamento-e-o-projeto-de-reforma-do-cc" TargetMode="External"/><Relationship Id="rId572" Type="http://schemas.openxmlformats.org/officeDocument/2006/relationships/hyperlink" Target="https://www.peticoesonline.com.br/art-1669-cc" TargetMode="External"/><Relationship Id="rId573" Type="http://schemas.openxmlformats.org/officeDocument/2006/relationships/hyperlink" Target="https://www.planalto.gov.br/ccivil_03/leis/lcp/lcp227.htm" TargetMode="External"/><Relationship Id="rId574" Type="http://schemas.openxmlformats.org/officeDocument/2006/relationships/hyperlink" Target="https://sethlevine.com/archives/2014/08/venture-outcomes-are-even-more-skewed-than-you-think.html" TargetMode="External"/><Relationship Id="rId575" Type="http://schemas.openxmlformats.org/officeDocument/2006/relationships/hyperlink" Target="https://redesign.time.com/4092375/how-the-government-created-your-cell-phone" TargetMode="External"/><Relationship Id="rId576" Type="http://schemas.openxmlformats.org/officeDocument/2006/relationships/hyperlink" Target="https://convergenciadigital.com.br/governo/decretos-injetam-r-35-bilhoes-na-finep-e-projetam-r-30-bilhoes-para-inovacao-ate-2028/" TargetMode="External"/><Relationship Id="rId577" Type="http://schemas.openxmlformats.org/officeDocument/2006/relationships/hyperlink" Target="https://www.ey.com/content/dam/ey-unified-site/ey-com/pt-br/campaigns/tax/documents/ey-brasil-alert-decreto-12808-in-rfb2305-01-06-2026.pdf" TargetMode="External"/><Relationship Id="rId578" Type="http://schemas.openxmlformats.org/officeDocument/2006/relationships/hyperlink" Target="https://www.infomoney.com.br/?p=2285853" TargetMode="External"/><Relationship Id="rId579" Type="http://schemas.openxmlformats.org/officeDocument/2006/relationships/hyperlink" Target="https://www.jefferies.com/insights/the-big-picture/2025-global-secondary-market-review-another-record-breaking-year/" TargetMode="External"/><Relationship Id="rId580" Type="http://schemas.openxmlformats.org/officeDocument/2006/relationships/hyperlink" Target="https://www.infomoney.com.br/?p=1731224" TargetMode="External"/><Relationship Id="rId581" Type="http://schemas.openxmlformats.org/officeDocument/2006/relationships/hyperlink" Target="https://www.mintz.com/insights-center/viewpoints/2906/2025-11-12-innovate-baby-innovate-key-enhancements-canadas-sred" TargetMode="External"/><Relationship Id="rId582" Type="http://schemas.openxmlformats.org/officeDocument/2006/relationships/hyperlink" Target="https://www.sec.gov/Archives/edgar/data/0001762301/000117891325000559/zk2532679.htm" TargetMode="External"/><Relationship Id="rId583" Type="http://schemas.openxmlformats.org/officeDocument/2006/relationships/hyperlink" Target="https://www.bcb.gov.br/htms/relinf/port/2002/06/ri200206b4p.pdf" TargetMode="External"/><Relationship Id="rId584" Type="http://schemas.openxmlformats.org/officeDocument/2006/relationships/hyperlink" Target="https://www.bcb.gov.br/conteudo/home-ptbr/TextosApresentacoes/Apresentacao_GabrielGalipolo_FebrabanTech_24.8.2026.pdf" TargetMode="External"/><Relationship Id="rId585" Type="http://schemas.openxmlformats.org/officeDocument/2006/relationships/hyperlink" Target="https://www.letsmoney.com.br/noticias/drex-parado-b3-anbima-tokenizacao/" TargetMode="External"/><Relationship Id="rId586" Type="http://schemas.openxmlformats.org/officeDocument/2006/relationships/hyperlink" Target="https://canalsolar.com.br/geracao-termeletrica-cresce-matriz-eletrica/" TargetMode="External"/><Relationship Id="rId587" Type="http://schemas.openxmlformats.org/officeDocument/2006/relationships/hyperlink" Target="https://www.planalto.gov.br/ccivil_03/constituicao/emendas/emc/emc132.htm" TargetMode="External"/><Relationship Id="rId588" Type="http://schemas.openxmlformats.org/officeDocument/2006/relationships/hyperlink" Target="https://www.moneytimes.com.br/totvs-tots3-que-se-cuide-sankhya-tem-ipo-no-horizonte-e-plano-ambicioso-de-faturar-r-1-bi-ate-2025-confira/" TargetMode="External"/><Relationship Id="rId589" Type="http://schemas.openxmlformats.org/officeDocument/2006/relationships/hyperlink" Target="https://www.planalto.gov.br/ccivil_03/_ato2019-2022/2022/lei/l14454.htm" TargetMode="External"/><Relationship Id="rId590" Type="http://schemas.openxmlformats.org/officeDocument/2006/relationships/hyperlink" Target="https://www.planalto.gov.br/ccivil_03/_ato2023-2026/2023/lei/l14754.htm" TargetMode="External"/><Relationship Id="rId591" Type="http://schemas.openxmlformats.org/officeDocument/2006/relationships/hyperlink" Target="https://federalreserve.gov/newsevents/pressreleases/monetary20220316a.htm" TargetMode="External"/><Relationship Id="rId592" Type="http://schemas.openxmlformats.org/officeDocument/2006/relationships/hyperlink" Target="https://api.bcb.gov.br/dados/serie/bcdata.sgs.432/dados?formato=json&amp;dataInicial=01/01/2025&amp;dataFinal=21/10/2026" TargetMode="External"/><Relationship Id="rId593" Type="http://schemas.openxmlformats.org/officeDocument/2006/relationships/hyperlink" Target="https://www.planalto.gov.br/ccivil_03/constituicao/emendas/emc/emc113.htm" TargetMode="External"/><Relationship Id="rId594" Type="http://schemas.openxmlformats.org/officeDocument/2006/relationships/hyperlink" Target="https://www.bmalaw.com.br/conteudo/mercados-financeiro-e-de-capitais/informativos-e-newsletters/banco-central-e-cmn-divulgam-nova-resolucao-conjunta-com-ajustes-a-apuracao-do-limite-minimo-de-capital-para-instituicoes-financeiras/pdf" TargetMode="External"/><Relationship Id="rId595" Type="http://schemas.openxmlformats.org/officeDocument/2006/relationships/hyperlink" Target="https://normativos.bcb.gov.br/Lists/Normativos/Attachments/50579/Res_4656_v8_P.pdf" TargetMode="External"/><Relationship Id="rId596" Type="http://schemas.openxmlformats.org/officeDocument/2006/relationships/hyperlink" Target="https://www2.camara.leg.br/legin/fed/lei/1998/lei-9656-3-junho-1998-353439-normaatualizada-pl.html" TargetMode="External"/><Relationship Id="rId597" Type="http://schemas.openxmlformats.org/officeDocument/2006/relationships/hyperlink" Target="https://www.planalto.gov.br/ccivil_03/leis/l9394.htm" TargetMode="External"/><Relationship Id="rId598" Type="http://schemas.openxmlformats.org/officeDocument/2006/relationships/hyperlink" Target="https://www.planalto.gov.br/ccivil_03/_ato2015-2018/2018/lei/l13709.htm" TargetMode="External"/><Relationship Id="rId599" Type="http://schemas.openxmlformats.org/officeDocument/2006/relationships/hyperlink" Target="https://www.planalto.gov.br/ccivil_03/_ato2023-2026/2025/lei/L15211.htm" TargetMode="External"/><Relationship Id="rId600" Type="http://schemas.openxmlformats.org/officeDocument/2006/relationships/hyperlink" Target="https://www.mattosfilho.com.br/unico/decripto-receita-federal-ocde/" TargetMode="External"/><Relationship Id="rId601" Type="http://schemas.openxmlformats.org/officeDocument/2006/relationships/hyperlink" Target="https://www.mayerbrown.com/pt/insights/publications/2026/08/decree-no-13097-2026-opening-of-the-free-electricity-market" TargetMode="External"/><Relationship Id="rId602" Type="http://schemas.openxmlformats.org/officeDocument/2006/relationships/hyperlink" Target="https://fapesp.br/pipe/normas" TargetMode="External"/><Relationship Id="rId603" Type="http://schemas.openxmlformats.org/officeDocument/2006/relationships/hyperlink" Target="https://www.planalto.gov.br/ccivil_03/_ato2011-2014/2013/lei/l12865.htm" TargetMode="External"/><Relationship Id="rId604" Type="http://schemas.openxmlformats.org/officeDocument/2006/relationships/hyperlink" Target="https://www.bcb.gov.br/conteudo/home-ptbr/TextosApresentacoes/Apontamentos_RCN_Lift%20Day%202022_vpub.pdf" TargetMode="External"/><Relationship Id="rId605" Type="http://schemas.openxmlformats.org/officeDocument/2006/relationships/hyperlink" Target="https://www.contadores.cnt.br/projetos/59/noticias/tecnicas/2020/10/06/ministerio-da-economia-publica-norma-que-instrumentaliza-a-investigacao-de-abusos-regulatorios.html" TargetMode="External"/><Relationship Id="rId606" Type="http://schemas.openxmlformats.org/officeDocument/2006/relationships/hyperlink" Target="https://www2.camara.leg.br/legin/fed/lei/2019/lei-13848-25-junho-2019-788523-normaatualizada-pl.html" TargetMode="External"/><Relationship Id="rId607" Type="http://schemas.openxmlformats.org/officeDocument/2006/relationships/hyperlink" Target="https://www.bcb.gov.br/content/estabilidadefinanceira/sandboxdocs/relatorios_cesb/Relatorio_Gestao_Sandbox_Regulatorio_2022_REV3%20(003).pdf" TargetMode="External"/><Relationship Id="rId608" Type="http://schemas.openxmlformats.org/officeDocument/2006/relationships/hyperlink" Target="https://finsidersbrasil.com.br/noticias-sobre-fintechs/bc-divulga-projetos-selecionados-para-o-primeiro-ciclo-do-sandbox" TargetMode="External"/><Relationship Id="rId609" Type="http://schemas.openxmlformats.org/officeDocument/2006/relationships/hyperlink" Target="https://www.planalto.gov.br/ccivil_03/leis/lcp/lcp182.htm" TargetMode="External"/><Relationship Id="rId610" Type="http://schemas.openxmlformats.org/officeDocument/2006/relationships/hyperlink" Target="https://www.firjan.com.br/data/files/C9/35/A8/1C/0CDF1810C3E5AB18A8A809C2/Apresentacao_edital_Minera__o.pdf" TargetMode="External"/><Relationship Id="rId611" Type="http://schemas.openxmlformats.org/officeDocument/2006/relationships/hyperlink" Target="https://www25.senado.leg.br/web/atividade/materias/-/materia/148906/pdf" TargetMode="External"/><Relationship Id="rId612" Type="http://schemas.openxmlformats.org/officeDocument/2006/relationships/hyperlink" Target="https://www.infomoney.com.br/?p=225829" TargetMode="External"/><Relationship Id="rId613" Type="http://schemas.openxmlformats.org/officeDocument/2006/relationships/hyperlink" Target="https://www.letsmoney.com.br/noticias/bc-proibir-venda-dados-open-finance/" TargetMode="External"/><Relationship Id="rId614" Type="http://schemas.openxmlformats.org/officeDocument/2006/relationships/hyperlink" Target="https://www.infomoney.com.br/?p=1527957" TargetMode="External"/><Relationship Id="rId615" Type="http://schemas.openxmlformats.org/officeDocument/2006/relationships/hyperlink" Target="https://analitica.auvp.com.br/noticias/nubank-solicita-licenca-bancaria-para-cumprir-novas-regras-do-banco-central-cRNV5O" TargetMode="External"/><Relationship Id="rId616" Type="http://schemas.openxmlformats.org/officeDocument/2006/relationships/hyperlink" Target="https://istoedinheiro.com.br/apos-adiamentos-banco-central-desiste-de-regular-pix-parcelado" TargetMode="External"/><Relationship Id="rId617" Type="http://schemas.openxmlformats.org/officeDocument/2006/relationships/hyperlink" Target="https://movimentoeconomico.com.br/geral/2024/07/22/bc-faz-ajustes-no-pix-e-promete-versao-automatica-para-2025/" TargetMode="External"/><Relationship Id="rId618" Type="http://schemas.openxmlformats.org/officeDocument/2006/relationships/hyperlink" Target="https://www.mattosfilho.com.br/unico/boletim-bancos-atualizacoes-trimestre/" TargetMode="External"/><Relationship Id="rId619" Type="http://schemas.openxmlformats.org/officeDocument/2006/relationships/hyperlink" Target="https://blog.asaas.com/release/historia-do-asaas/" TargetMode="External"/><Relationship Id="rId620" Type="http://schemas.openxmlformats.org/officeDocument/2006/relationships/hyperlink" Target="https://www.infomoney.com.br/?p=2861175" TargetMode="External"/><Relationship Id="rId621" Type="http://schemas.openxmlformats.org/officeDocument/2006/relationships/hyperlink" Target="https://www.demarest.com.br/resolucao-estabelece-segmentacao-de-entidades-supervisionadas-pela-susep/" TargetMode="External"/><Relationship Id="rId622" Type="http://schemas.openxmlformats.org/officeDocument/2006/relationships/hyperlink" Target="https://preqin.com/data/profile/asset/pottencial-seguradora-s-a/406930" TargetMode="External"/><Relationship Id="rId623" Type="http://schemas.openxmlformats.org/officeDocument/2006/relationships/hyperlink" Target="https://www.planalto.gov.br/ccivil_03/_ato2023-2026/2024/lei/l15040.htm" TargetMode="External"/><Relationship Id="rId624" Type="http://schemas.openxmlformats.org/officeDocument/2006/relationships/hyperlink" Target="https://revistaapolice.com.br/2023/05/focada-no-modelo-b2b2c-180o-seguros-passa-a-atuar-como-seguradora/" TargetMode="External"/><Relationship Id="rId625" Type="http://schemas.openxmlformats.org/officeDocument/2006/relationships/hyperlink" Target="https://forbes.com.br/forbes-money/2025/12/itau-assume-controle-da-avenue-com-501-do-capital/" TargetMode="External"/><Relationship Id="rId626" Type="http://schemas.openxmlformats.org/officeDocument/2006/relationships/hyperlink" Target="https://www.mattosfilho.com.br/unico/normas-regulamentacao-ativos-virtuais/" TargetMode="External"/><Relationship Id="rId627" Type="http://schemas.openxmlformats.org/officeDocument/2006/relationships/hyperlink" Target="https://www.infomoney.com.br/minhas-financas/quais-produtos-tem-garantia-do-fgc-veja-a-lista/" TargetMode="External"/><Relationship Id="rId628" Type="http://schemas.openxmlformats.org/officeDocument/2006/relationships/hyperlink" Target="https://www.canalrural.com.br/radar/plano-safra-2026-27-bastidores-mostram-o-desafio-de-traduzir-r-610-bilhoes-ao-produtor/" TargetMode="External"/><Relationship Id="rId629" Type="http://schemas.openxmlformats.org/officeDocument/2006/relationships/hyperlink" Target="https://teletime.com.br/30/04/2025/area-agricola-com-4g-ou-5g-chega-a-33-no-brasil-segundo-conectaragro/" TargetMode="External"/><Relationship Id="rId630" Type="http://schemas.openxmlformats.org/officeDocument/2006/relationships/hyperlink" Target="https://agfeed.com.br/negocios/cooperativas-do-agro-crescem-dois-digitos-em-2025-e-faturam-quase-meio-trilhao" TargetMode="External"/><Relationship Id="rId631" Type="http://schemas.openxmlformats.org/officeDocument/2006/relationships/hyperlink" Target="https://www.contxto.com/en/brazil/agrosmart-from-brazil-wraps-up-us5-5-million-series-a-to-continue-modernizing-farms/" TargetMode="External"/><Relationship Id="rId632" Type="http://schemas.openxmlformats.org/officeDocument/2006/relationships/hyperlink" Target="https://www.dsm-firmenich.com/anh/news/press-releases/2026/2026-02-09-dsm-firmenich-announces-agreement-to-divest-animal-nutrition-and-health-to-cvc-capital-partners.html" TargetMode="External"/><Relationship Id="rId633" Type="http://schemas.openxmlformats.org/officeDocument/2006/relationships/hyperlink" Target="https://www.band.com.br/agro/noticias/eua-mantem-file-fresco-de-tilapia-brasileiro-fora-do-tarifaco-de-25-202607161139" TargetMode="External"/><Relationship Id="rId634" Type="http://schemas.openxmlformats.org/officeDocument/2006/relationships/hyperlink" Target="https://www.cmegroup.com/rulebook/CBOT/II/13O.pdf" TargetMode="External"/><Relationship Id="rId635" Type="http://schemas.openxmlformats.org/officeDocument/2006/relationships/hyperlink" Target="https://www.cnnbrasil.com.br/agro/safra-2025-26-termina-com-colheita-recorde-aponta-conab/" TargetMode="External"/><Relationship Id="rId636" Type="http://schemas.openxmlformats.org/officeDocument/2006/relationships/hyperlink" Target="https://www.canalrural.com.br/radar/plano-safra-2026-27-bastidores-mostram-o-desafio-de-traduzir-r-610-bilhoes-ao-produtor/" TargetMode="External"/><Relationship Id="rId637" Type="http://schemas.openxmlformats.org/officeDocument/2006/relationships/hyperlink" Target="https://agenciainfra.com/blog/?p=7536" TargetMode="External"/><Relationship Id="rId638" Type="http://schemas.openxmlformats.org/officeDocument/2006/relationships/hyperlink" Target="https://forbes.com.br/forbes-agro/2026/05/stf-valida-alteracao-de-limites-no-parque-do-jamanxim-e-destrava-projeto-da-ferrograo/" TargetMode="External"/><Relationship Id="rId639" Type="http://schemas.openxmlformats.org/officeDocument/2006/relationships/hyperlink" Target="https://businesswire.com/news/home/20260203538624/en/ADM-Reports-Fourth-Quarter-and-Full-year-2025-Results-Provides-2026-Guidance" TargetMode="External"/><Relationship Id="rId640" Type="http://schemas.openxmlformats.org/officeDocument/2006/relationships/hyperlink" Target="https://revistacultivar.com.br/noticias/divisao-de-ventures-da-monsanto-faz-primeiro-investimento-direto-em-startup-brasileira" TargetMode="External"/><Relationship Id="rId641" Type="http://schemas.openxmlformats.org/officeDocument/2006/relationships/hyperlink" Target="https://agfeed.com.br/financas/grao-direto-encanta-novos-gigantes-e-capta-r-90-milhoes-com-kaszek-slc-e-bradesco/" TargetMode="External"/><Relationship Id="rId642" Type="http://schemas.openxmlformats.org/officeDocument/2006/relationships/hyperlink" Target="https://www.brasil247.com/brazilstockguide/insights/kepler-weber-gpt-offer-11-reais-aip" TargetMode="External"/><Relationship Id="rId643" Type="http://schemas.openxmlformats.org/officeDocument/2006/relationships/hyperlink" Target="https://www.itatiaia.com.br/agro/producao-de-cana-recua-mas-etanol-bate-recorde-na-safra-2025-2026/" TargetMode="External"/><Relationship Id="rId644" Type="http://schemas.openxmlformats.org/officeDocument/2006/relationships/hyperlink" Target="https://cenarioenergia.com.br/2024/10/01/bp-conclui-aquisicao-total-da-bp-bunge-bioenergia-e-reforca-lideranca-em-bioenergia-no-brasil/" TargetMode="External"/><Relationship Id="rId645" Type="http://schemas.openxmlformats.org/officeDocument/2006/relationships/hyperlink" Target="https://www.novacana.com/noticias/preco-cbios-perde-amplitude-fevereiro-valor-medio-r-31-95-030326" TargetMode="External"/><Relationship Id="rId646" Type="http://schemas.openxmlformats.org/officeDocument/2006/relationships/hyperlink" Target="https://revistas.ufg.br/pat/article/view/74945" TargetMode="External"/><Relationship Id="rId647" Type="http://schemas.openxmlformats.org/officeDocument/2006/relationships/hyperlink" Target="https://www.maisgoias.com.br/brasil/cotidiano/impasse-indigena-ameaca-conclusao-de-ferrovia-entre-mato-grosso-e-goias/" TargetMode="External"/><Relationship Id="rId648" Type="http://schemas.openxmlformats.org/officeDocument/2006/relationships/hyperlink" Target="https://abeeolica.org.br/wp-content/uploads/2026/07/424_ABEEOLICA_BOLETIM-ANUAL-2026_PT_DIGITAL_V3.pdf" TargetMode="External"/><Relationship Id="rId649" Type="http://schemas.openxmlformats.org/officeDocument/2006/relationships/hyperlink" Target="https://cenarioenergia.com.br/2025/12/26/aneel-define-tarifas-de-otimizacao-servicos-ancilares-e-pld-para-2026-e-reforca-previsibilidade-ao-setor-eletrico/" TargetMode="External"/><Relationship Id="rId650" Type="http://schemas.openxmlformats.org/officeDocument/2006/relationships/hyperlink" Target="https://www.ccee.org.br/documents/80415/25552621/Potencial%20de%20libera&#231;&#227;o%20de%20UCs_2022_V2.pdf/b6f561d1-c965-b7e3-27c3-be847d0aca7a" TargetMode="External"/><Relationship Id="rId651" Type="http://schemas.openxmlformats.org/officeDocument/2006/relationships/hyperlink" Target="https://www.mayerbrown.com/pt/insights/publications/2026/08/decree-no-13097-2026-opening-of-the-free-electricity-market" TargetMode="External"/><Relationship Id="rId652" Type="http://schemas.openxmlformats.org/officeDocument/2006/relationships/hyperlink" Target="https://movimentoeconomico.com.br/economia/energia/2026/09/14/justica-nega-ressarcimento-por-cortes-que-tiraram-r-6-bi-de-eolicas-e-solares/" TargetMode="External"/><Relationship Id="rId653" Type="http://schemas.openxmlformats.org/officeDocument/2006/relationships/hyperlink" Target="https://www.sec.gov/newsroom/press-releases/2026-49-sec-proposes-rescission-climate-related-disclosure-rules" TargetMode="External"/><Relationship Id="rId654" Type="http://schemas.openxmlformats.org/officeDocument/2006/relationships/hyperlink" Target="https://sustainablefutures.linklaters.com/post/102kbh4/b-lab-updates-b-corp-certification-requirements-and-makes-significant-changes" TargetMode="External"/><Relationship Id="rId655" Type="http://schemas.openxmlformats.org/officeDocument/2006/relationships/hyperlink" Target="https://www.mayerbrown.com/pt/insights/publications/2025/12/brazilian-congress-overrides-presidential-vetoes-to-the-general-environmental-licensing-law-and-approves-new-rules-on-the-special-environmental-license" TargetMode="External"/><Relationship Id="rId656" Type="http://schemas.openxmlformats.org/officeDocument/2006/relationships/hyperlink" Target="https://bpmoney.com.br/?p=400217" TargetMode="External"/><Relationship Id="rId657" Type="http://schemas.openxmlformats.org/officeDocument/2006/relationships/hyperlink" Target="https://renovainvest.com.br/blog/ambipar-acordo-credores-green-notes-itau-bba/" TargetMode="External"/><Relationship Id="rId658" Type="http://schemas.openxmlformats.org/officeDocument/2006/relationships/hyperlink" Target="https://arquivocidadao.stj.jus.br/index.php/623" TargetMode="External"/><Relationship Id="rId659" Type="http://schemas.openxmlformats.org/officeDocument/2006/relationships/hyperlink" Target="https://chambers.com/articles/t&#237;tulo-fpm-e-as-garantias-em-contratos-de-ppp" TargetMode="External"/><Relationship Id="rId660" Type="http://schemas.openxmlformats.org/officeDocument/2006/relationships/hyperlink" Target="https://nbso-brazil.com.br/inauguration-mining-hub-belo-horizonte/" TargetMode="External"/><Relationship Id="rId661" Type="http://schemas.openxmlformats.org/officeDocument/2006/relationships/hyperlink" Target="https://www.planalto.gov.br/ccivil_03/_ato2004-2006/2004/lei/l10.973.htm" TargetMode="External"/><Relationship Id="rId662" Type="http://schemas.openxmlformats.org/officeDocument/2006/relationships/hyperlink" Target="https://www.nsctotal.com.br/?p=6899775" TargetMode="External"/><Relationship Id="rId663" Type="http://schemas.openxmlformats.org/officeDocument/2006/relationships/hyperlink" Target="https://www.bndes.gov.br/wps/portal/site/home/financiamento/servicos-online/credenciamento-de-equipamentos/credenciamento-maquinas-equipamentos-sistema" TargetMode="External"/><Relationship Id="rId664" Type="http://schemas.openxmlformats.org/officeDocument/2006/relationships/hyperlink" Target="https://agfeed.com.br/financas/mais-madura-barn-investimentos-prepara-novo-fundo-de-ate-r-800-milhoes" TargetMode="External"/><Relationship Id="rId665" Type="http://schemas.openxmlformats.org/officeDocument/2006/relationships/hyperlink" Target="https://www.opovo.com.br/agencia/bbc/2026/07/31/embraer-vive-oportunidade-rara-para-desafiar-airbus-e-boeing-diz-the-economist.html" TargetMode="External"/><Relationship Id="rId666" Type="http://schemas.openxmlformats.org/officeDocument/2006/relationships/hyperlink" Target="https://www.britishcouncil.org/education/he-science/newton-fund" TargetMode="External"/><Relationship Id="rId667" Type="http://schemas.openxmlformats.org/officeDocument/2006/relationships/hyperlink" Target="https://www.gtlaw.com/pt/insights/2026/7/ustr-announces-section-301-tariffs-on-brazil-new-25-duties-to-take-effect-july-22" TargetMode="External"/><Relationship Id="rId668" Type="http://schemas.openxmlformats.org/officeDocument/2006/relationships/hyperlink" Target="https://www.infomoney.com.br/?p=2491627" TargetMode="External"/><Relationship Id="rId669" Type="http://schemas.openxmlformats.org/officeDocument/2006/relationships/hyperlink" Target="https://dplnews.com/?p=164601" TargetMode="External"/><Relationship Id="rId670" Type="http://schemas.openxmlformats.org/officeDocument/2006/relationships/hyperlink" Target="https://www.baguete.com.br/noticias/braskem-corta-investimentos-em-startups" TargetMode="External"/><Relationship Id="rId671" Type="http://schemas.openxmlformats.org/officeDocument/2006/relationships/hyperlink" Target="https://www.planalto.gov.br/ccivil_03/leis/l9279.htm" TargetMode="External"/><Relationship Id="rId672" Type="http://schemas.openxmlformats.org/officeDocument/2006/relationships/hyperlink" Target="https://www.cnnbrasil.com.br/infra/custo-logistico-cai-mas-ainda-consome-155-do-pib/" TargetMode="External"/><Relationship Id="rId673" Type="http://schemas.openxmlformats.org/officeDocument/2006/relationships/hyperlink" Target="https://agenciainfra.com/blog/?p=7046" TargetMode="External"/><Relationship Id="rId674" Type="http://schemas.openxmlformats.org/officeDocument/2006/relationships/hyperlink" Target="https://www.vademecumprevidenciario.com.br/jurisprudencia/eme/280.0519.2990.7746" TargetMode="External"/><Relationship Id="rId675" Type="http://schemas.openxmlformats.org/officeDocument/2006/relationships/hyperlink" Target="https://www.migalhas.com.br/depeso/461521/sancionada-mas-nao-pacificada-fragilidade-juridica-por-tras-do-piso" TargetMode="External"/><Relationship Id="rId676" Type="http://schemas.openxmlformats.org/officeDocument/2006/relationships/hyperlink" Target="https://portaldeprefeitura.com.br/brasil/stf-retoma-julgamento-sobre-vinculo-de-emprego-no-caso-de-uber/630939/" TargetMode="External"/><Relationship Id="rId677" Type="http://schemas.openxmlformats.org/officeDocument/2006/relationships/hyperlink" Target="https://www.vrum.com.br/aceleradas/2026/07/7471454-ipva-para-carro-eletrico-em-2026-guia-de-isencao-e-descontos-por-estado.html" TargetMode="External"/><Relationship Id="rId678" Type="http://schemas.openxmlformats.org/officeDocument/2006/relationships/hyperlink" Target="https://startups.com.br/negocios/crise/fim-justica-decreta-falencia-da-yellow-e-grin-de-bikes-e-patinetes/" TargetMode="External"/><Relationship Id="rId679" Type="http://schemas.openxmlformats.org/officeDocument/2006/relationships/hyperlink" Target="https://www.legjur.com/jurisprudencia/eme/668.1026.2640.8104" TargetMode="External"/><Relationship Id="rId680" Type="http://schemas.openxmlformats.org/officeDocument/2006/relationships/hyperlink" Target="https://www.planalto.gov.br/ccivil_03/leis/2003/l10.833.htm" TargetMode="External"/><Relationship Id="rId681" Type="http://schemas.openxmlformats.org/officeDocument/2006/relationships/hyperlink" Target="https://www.planalto.gov.br/ccivil_03/_ato2007-2010/2008/lei/l11795.htm" TargetMode="External"/><Relationship Id="rId682" Type="http://schemas.openxmlformats.org/officeDocument/2006/relationships/hyperlink" Target="https://www.mattosfilho.com.br/unico/postergada-norma-grupos-consorcios" TargetMode="External"/><Relationship Id="rId683" Type="http://schemas.openxmlformats.org/officeDocument/2006/relationships/hyperlink" Target="https://www.planalto.gov.br/ccivil_03/_ato2007-2010/2008/lei/l11795.htm" TargetMode="External"/><Relationship Id="rId684" Type="http://schemas.openxmlformats.org/officeDocument/2006/relationships/hyperlink" Target="https://www.planalto.gov.br/ccivil_03/_ato2007-2010/2008/lei/l11795.htm" TargetMode="External"/><Relationship Id="rId685" Type="http://schemas.openxmlformats.org/officeDocument/2006/relationships/hyperlink" Target="https://tributodevido.com.br/portal/pis-cofins-vedacao-de-creditos-para-locacao-de-veiculos/" TargetMode="External"/><Relationship Id="rId686" Type="http://schemas.openxmlformats.org/officeDocument/2006/relationships/hyperlink" Target="https://paragoncare.com.au/brands-partners/classys/" TargetMode="External"/><Relationship Id="rId687" Type="http://schemas.openxmlformats.org/officeDocument/2006/relationships/hyperlink" Target="https://www.infomoney.com.br/?p=2082231" TargetMode="External"/><Relationship Id="rId688" Type="http://schemas.openxmlformats.org/officeDocument/2006/relationships/hyperlink" Target="https://www.planalto.gov.br/ccivil_03/leis/l9249.htm" TargetMode="External"/><Relationship Id="rId689" Type="http://schemas.openxmlformats.org/officeDocument/2006/relationships/hyperlink" Target="https://www.hardware.com.br/artigos/quais-provedores-lideram-a-banda-larga-no-brasil/amp/" TargetMode="External"/><Relationship Id="rId690" Type="http://schemas.openxmlformats.org/officeDocument/2006/relationships/hyperlink" Target="https://www.hardware.com.br/artigos/quais-provedores-lideram-a-banda-larga-no-brasil/amp/" TargetMode="External"/><Relationship Id="rId691" Type="http://schemas.openxmlformats.org/officeDocument/2006/relationships/hyperlink" Target="https://www.planalto.gov.br/ccivil_03/_ato2004-2006/2005/lei/l11196.htm" TargetMode="External"/><Relationship Id="rId692" Type="http://schemas.openxmlformats.org/officeDocument/2006/relationships/hyperlink" Target="https://teletime.com.br/05/10/2026/claro-fechar-capital-desktop/" TargetMode="External"/><Relationship Id="rId693" Type="http://schemas.openxmlformats.org/officeDocument/2006/relationships/hyperlink" Target="https://conlicitacao.com.br/lei-das-estatais/" TargetMode="External"/><Relationship Id="rId694" Type="http://schemas.openxmlformats.org/officeDocument/2006/relationships/hyperlink" Target="https://www.planalto.gov.br/ccivil_03/_ato2023-2026/2024/lei/l14946.htm" TargetMode="External"/><Relationship Id="rId695" Type="http://schemas.openxmlformats.org/officeDocument/2006/relationships/hyperlink" Target="https://pergamum.anac.gov.br/arquivos/RA2026-0805.pdf" TargetMode="External"/><Relationship Id="rId696" Type="http://schemas.openxmlformats.org/officeDocument/2006/relationships/hyperlink" Target="https://fitoterapiabrasil.com.br/sites/default/files/legislacao/rdc_509-2021.pdf" TargetMode="External"/><Relationship Id="rId697" Type="http://schemas.openxmlformats.org/officeDocument/2006/relationships/hyperlink" Target="https://static.poder360.com.br/2025/01/Resolucao-da-Diretoria-Colegiada-205-Anvisa-2017.pdf" TargetMode="External"/><Relationship Id="rId698" Type="http://schemas.openxmlformats.org/officeDocument/2006/relationships/hyperlink" Target="https://www.planalto.gov.br/ccivil_03/_ato2023-2026/2024/lei/L14874.htm" TargetMode="External"/><Relationship Id="rId699" Type="http://schemas.openxmlformats.org/officeDocument/2006/relationships/hyperlink" Target="https://sistemas.cfm.org.br/normas/arquivos/pareceres/PR/2024/2914_2024.pdf" TargetMode="External"/><Relationship Id="rId700" Type="http://schemas.openxmlformats.org/officeDocument/2006/relationships/hyperlink" Target="https://tributodevido.com.br/portal/tributacao-de-procedimentos-dermatologicos/" TargetMode="External"/><Relationship Id="rId701" Type="http://schemas.openxmlformats.org/officeDocument/2006/relationships/hyperlink" Target="https://conteudo.cvm.gov.br/cvm_institucional/export/sites/cvm/legislacao/resolucoes/anexos/100/resol156.pdf" TargetMode="External"/><Relationship Id="rId702" Type="http://schemas.openxmlformats.org/officeDocument/2006/relationships/hyperlink" Target="https://centraldovarejo.com.br/exclusivo-grupo-salus-aposta-em-negocios-que-se-complementam-e-se-apoxima-das-mil-unidades/?amp=1" TargetMode="External"/><Relationship Id="rId703" Type="http://schemas.openxmlformats.org/officeDocument/2006/relationships/hyperlink" Target="https://futurodasaude.com.br/?p=35440" TargetMode="External"/><Relationship Id="rId704" Type="http://schemas.openxmlformats.org/officeDocument/2006/relationships/hyperlink" Target="https://www2.camara.leg.br/legin/fed/lei/1998/lei-9656-3-junho-1998-353439-normaatualizada-pl.html" TargetMode="External"/><Relationship Id="rId705" Type="http://schemas.openxmlformats.org/officeDocument/2006/relationships/hyperlink" Target="https://api.mziq.com/mzfilemanager/v2/d/c20feaed-44d2-4c19-ac46-d1d9426b68eb/5f17650d-0863-9f4e-7aa4-eb1f4f724af9?origin=2" TargetMode="External"/><Relationship Id="rId706" Type="http://schemas.openxmlformats.org/officeDocument/2006/relationships/hyperlink" Target="https://www.fundacaotelefonicavivo.org.br/wp-content/uploads/2026/02/notatecnicacensoescolar2025-1.pdf" TargetMode="External"/><Relationship Id="rId707" Type="http://schemas.openxmlformats.org/officeDocument/2006/relationships/hyperlink" Target="https://www.bahianoticias.com.br/noticia/308858-brasil-registra-10-milhoes-de-estudantes-no-ensino-superior-e-ead-supera-cursos-presenciais" TargetMode="External"/><Relationship Id="rId708" Type="http://schemas.openxmlformats.org/officeDocument/2006/relationships/hyperlink" Target="https://anec.org.br/wp-content/uploads/2021/08/RESOLUCAO-No-1-DE-6-DE-ABRIL-DE-2018.pdf" TargetMode="External"/><Relationship Id="rId709" Type="http://schemas.openxmlformats.org/officeDocument/2006/relationships/hyperlink" Target="https://www2.camara.leg.br/legin/fed/decret/2017/decreto-9099-18-julho-2017-785224-normaatualizada-pe.html" TargetMode="External"/><Relationship Id="rId710" Type="http://schemas.openxmlformats.org/officeDocument/2006/relationships/hyperlink" Target="https://www.planalto.gov.br/ccivil_03/_ato2023-2026/2025/lei/L15100.htm" TargetMode="External"/><Relationship Id="rId711" Type="http://schemas.openxmlformats.org/officeDocument/2006/relationships/hyperlink" Target="https://www.planalto.gov.br/ccivil_03/leis/lcp/lcp182.htm" TargetMode="External"/><Relationship Id="rId712" Type="http://schemas.openxmlformats.org/officeDocument/2006/relationships/hyperlink" Target="https://www.planalto.gov.br/ccivil_03/leis/lcp/lcp182.htm" TargetMode="External"/><Relationship Id="rId713" Type="http://schemas.openxmlformats.org/officeDocument/2006/relationships/hyperlink" Target="https://www.planalto.gov.br/ccivil_03/_ato2019-2022/2021/lei/l14133.htm" TargetMode="External"/><Relationship Id="rId714" Type="http://schemas.openxmlformats.org/officeDocument/2006/relationships/hyperlink" Target="https://www.planalto.gov.br/ccivil_03/_ato2023-2026/2023/decreto/D11531.htm" TargetMode="External"/><Relationship Id="rId715" Type="http://schemas.openxmlformats.org/officeDocument/2006/relationships/hyperlink" Target="https://www.baguete.com.br/noticias/aprova-digital-capta-r-225-milhoes" TargetMode="External"/><Relationship Id="rId716" Type="http://schemas.openxmlformats.org/officeDocument/2006/relationships/hyperlink" Target="https://finsidersbrasil.com.br/noticias-sobre-fintechs/em-sua-terceira-aquisicao-celcoin-compra-finansystech/" TargetMode="External"/><Relationship Id="rId717" Type="http://schemas.openxmlformats.org/officeDocument/2006/relationships/hyperlink" Target="https://zenite.blog.br/os-municipios-ja-podem-aplicar-a-nova-lei-de-licitacoes-em-caso-positivo-o-que-fazer-em-relacao-a-publicidade/" TargetMode="External"/><Relationship Id="rId718" Type="http://schemas.openxmlformats.org/officeDocument/2006/relationships/hyperlink" Target="https://www.planalto.gov.br/ccivil_03/_ato2015-2018/2015/lei/l13140.htm" TargetMode="External"/><Relationship Id="rId719" Type="http://schemas.openxmlformats.org/officeDocument/2006/relationships/hyperlink" Target="https://www.planalto.gov.br/ccivil_03/leis/l8906.htm" TargetMode="External"/><Relationship Id="rId720" Type="http://schemas.openxmlformats.org/officeDocument/2006/relationships/hyperlink" Target="https://sintse.tse.jus.br/documentos/2025/Mar/14/diario-da-justica-eletronico-cnj/resolucao-no-615-de-11-de-marco-de-2025-estabelece-diretrizes-para-o-desenvolvimento-utilizacao-e" TargetMode="External"/><Relationship Id="rId721" Type="http://schemas.openxmlformats.org/officeDocument/2006/relationships/hyperlink" Target="https://www.infomoney.com.br/minhas-financas/taxa-das-blusinhas-veja-estados-que-sobem-o-icms-de-compras-internacionais-para-20/" TargetMode="External"/><Relationship Id="rId722" Type="http://schemas.openxmlformats.org/officeDocument/2006/relationships/hyperlink" Target="https://bibliotecadigital.anvisa.gov.br/jspui/bitstream/anvisa/217/1/Suplementos%20alimentares_perguntas%20e%20respostas_7ed_2021.pdf" TargetMode="External"/><Relationship Id="rId723" Type="http://schemas.openxmlformats.org/officeDocument/2006/relationships/hyperlink" Target="https://planning.com.br/margem-contribuicao-ponto-equilibrio/" TargetMode="External"/><Relationship Id="rId724" Type="http://schemas.openxmlformats.org/officeDocument/2006/relationships/hyperlink" Target="https://neofeed.com.br/negocios/grupo-zelo-da-crescera-capital-faz-captacao-milionaria-e-vai-voltar-aos-mas-dos-cemiterios" TargetMode="External"/><Relationship Id="rId725" Type="http://schemas.openxmlformats.org/officeDocument/2006/relationships/hyperlink" Target="https://www.planalto.gov.br/ccivil_03/constituicao/emendas/emc/emc132.htm" TargetMode="External"/><Relationship Id="rId726" Type="http://schemas.openxmlformats.org/officeDocument/2006/relationships/hyperlink" Target="https://vectorshift.ai/research/companies/afya/acquisition-history" TargetMode="External"/><Relationship Id="rId727" Type="http://schemas.openxmlformats.org/officeDocument/2006/relationships/hyperlink" Target="https://www.mattosfilho.com.br/unico/boletim-bancos-atualizacoes-trimestre/" TargetMode="External"/><Relationship Id="rId728" Type="http://schemas.openxmlformats.org/officeDocument/2006/relationships/hyperlink" Target="https://www.planalto.gov.br/ccivil_03/leis/2002/l10637.htm" TargetMode="External"/><Relationship Id="rId729" Type="http://schemas.openxmlformats.org/officeDocument/2006/relationships/hyperlink" Target="https://www2.camara.leg.br/legin/fed/lei/1970-1979/lei-6019-3-janeiro-1974-357401-normaatualizada-pl.html" TargetMode="External"/><Relationship Id="rId730" Type="http://schemas.openxmlformats.org/officeDocument/2006/relationships/hyperlink" Target="https://www.baguete.com.br/noticias/compasso-estreia-no-parque-da-upf" TargetMode="External"/><Relationship Id="rId731" Type="http://schemas.openxmlformats.org/officeDocument/2006/relationships/hyperlink" Target="https://www.felsberg.com.br/tema-1389-pejotizacao-retomada-processos-stf/" TargetMode="External"/><Relationship Id="rId732" Type="http://schemas.openxmlformats.org/officeDocument/2006/relationships/hyperlink" Target="https://intuitionlabs.ai/articles/batch-ai-processing-cost-turnaround" TargetMode="External"/><Relationship Id="rId733" Type="http://schemas.openxmlformats.org/officeDocument/2006/relationships/hyperlink" Target="https://dadosabertos.camara.leg.br/api/v2/proposicoes/2487262" TargetMode="External"/><Relationship Id="rId734" Type="http://schemas.openxmlformats.org/officeDocument/2006/relationships/hyperlink" Target="https://www.planalto.gov.br/ccivil_03/_ato2015-2018/2018/lei/l13709.htm" TargetMode="External"/><Relationship Id="rId735" Type="http://schemas.openxmlformats.org/officeDocument/2006/relationships/hyperlink" Target="https://lexlegal.com.br/?p=17322" TargetMode="External"/><Relationship Id="rId736" Type="http://schemas.openxmlformats.org/officeDocument/2006/relationships/hyperlink" Target="https://tecnoblog.net/noticias/mpdft-acusa-serpro-usar-dados-cnh-sem-autorizacao/" TargetMode="External"/><Relationship Id="rId737" Type="http://schemas.openxmlformats.org/officeDocument/2006/relationships/hyperlink" Target="https://fingerprint.com/blog/google-device-recall-api/" TargetMode="External"/><Relationship Id="rId738" Type="http://schemas.openxmlformats.org/officeDocument/2006/relationships/hyperlink" Target="https://planalto.gov.br/ccivil_03/_ato2023-2026/2025/Lei/L15179.htm" TargetMode="External"/><Relationship Id="rId739" Type="http://schemas.openxmlformats.org/officeDocument/2006/relationships/hyperlink" Target="https://www.mattosfilho.com.br/unico/regras-tarifas-intercambio-prazos-liquidacao/" TargetMode="External"/><Relationship Id="rId740" Type="http://schemas.openxmlformats.org/officeDocument/2006/relationships/hyperlink" Target="https://www.planalto.gov.br/ccivil_03/leis/l8078compilado.htm" TargetMode="External"/><Relationship Id="rId741" Type="http://schemas.openxmlformats.org/officeDocument/2006/relationships/hyperlink" Target="https://www.nuvei.com/br/postagens/navigating-visas-new-vamp-program" TargetMode="External"/><Relationship Id="rId742" Type="http://schemas.openxmlformats.org/officeDocument/2006/relationships/hyperlink" Target="https://www.planalto.gov.br/ccivil_03/_ato2023-2026/2025/lei/L15211.htm" TargetMode="External"/><Relationship Id="rId743" Type="http://schemas.openxmlformats.org/officeDocument/2006/relationships/hyperlink" Target="https://www.planalto.gov.br/ccivil_03/leis/lcp/lcp224.htm" TargetMode="External"/><Relationship Id="rId744" Type="http://schemas.openxmlformats.org/officeDocument/2006/relationships/hyperlink" Target="https://www.planalto.gov.br/ccivil_03/constituicao/emendas/emc/emc132.htm" TargetMode="External"/><Relationship Id="rId745" Type="http://schemas.openxmlformats.org/officeDocument/2006/relationships/hyperlink" Target="https://www.planalto.gov.br/ccivil_03/leis/lcp/lcp224.htm" TargetMode="External"/><Relationship Id="rId746" Type="http://schemas.openxmlformats.org/officeDocument/2006/relationships/hyperlink" Target="https://www.planalto.gov.br/ccivil_03/_ato2023-2026/2026/lei/L15352.htm" TargetMode="External"/><Relationship Id="rId747" Type="http://schemas.openxmlformats.org/officeDocument/2006/relationships/hyperlink" Target="https://www.planalto.gov.br/ccivil_03/leis/lcp/lcp182.htm" TargetMode="External"/><Relationship Id="rId748" Type="http://schemas.openxmlformats.org/officeDocument/2006/relationships/hyperlink" Target="https://www.stibbe.com/publications-and-insights/the-amended-eudr-what-has-changed-and-what-has-remained" TargetMode="External"/><Relationship Id="rId749" Type="http://schemas.openxmlformats.org/officeDocument/2006/relationships/hyperlink" Target="https://www.planalto.gov.br/ccivil_03/leis/l9609.htm" TargetMode="External"/><Relationship Id="rId750" Type="http://schemas.openxmlformats.org/officeDocument/2006/relationships/hyperlink" Target="https://www.planalto.gov.br/ccivil_03/_ato2004-2006/2006/decreto/d5798.htm" TargetMode="External"/><Relationship Id="rId751" Type="http://schemas.openxmlformats.org/officeDocument/2006/relationships/hyperlink" Target="https://www.beyondintractability.org/essay/zopa" TargetMode="External"/><Relationship Id="rId752" Type="http://schemas.openxmlformats.org/officeDocument/2006/relationships/hyperlink" Target="https://www.legisweb.com.br/legislacao/?id=429817" TargetMode="External"/><Relationship Id="rId753" Type="http://schemas.openxmlformats.org/officeDocument/2006/relationships/hyperlink" Target="https://oreilly.com/library/view/the-four-steps/9781119690351" TargetMode="External"/><Relationship Id="rId754" Type="http://schemas.openxmlformats.org/officeDocument/2006/relationships/hyperlink" Target="https://catalog.wake.gov/Record/718133" TargetMode="External"/><Relationship Id="rId755" Type="http://schemas.openxmlformats.org/officeDocument/2006/relationships/hyperlink" Target="https://www.ebsco.com/articles/social-sciences-and-humanities/5950937e-d8f2-5c2e-ab3c-dad7b85e9ff1/why-entrepreneurs-should-think-like-scientists" TargetMode="External"/><Relationship Id="rId756" Type="http://schemas.openxmlformats.org/officeDocument/2006/relationships/hyperlink" Target="https://www.planalto.gov.br/ccivil_03/leis/l9249.htm" TargetMode="External"/><Relationship Id="rId757" Type="http://schemas.openxmlformats.org/officeDocument/2006/relationships/hyperlink" Target="https://www.planalto.gov.br/ccivil_03/leis/lcp/lcp188.htm" TargetMode="External"/><Relationship Id="rId758" Type="http://schemas.openxmlformats.org/officeDocument/2006/relationships/hyperlink" Target="https://www.planalto.gov.br/ccivil_03/_ato2023-2026/2026/lei/L15352.htm" TargetMode="External"/><Relationship Id="rId759" Type="http://schemas.openxmlformats.org/officeDocument/2006/relationships/hyperlink" Target="https://www.planalto.gov.br/ccivil_03/leis/lcp/lcp224.htm" TargetMode="External"/><Relationship Id="rId760" Type="http://schemas.openxmlformats.org/officeDocument/2006/relationships/hyperlink" Target="https://dadosabertos.camara.leg.br/api/v2/proposicoes/2487262" TargetMode="External"/><Relationship Id="rId761" Type="http://schemas.openxmlformats.org/officeDocument/2006/relationships/hyperlink" Target="https://www.reformatributaria.com/wp-content/uploads/2025/12/instrucao-normativa-receita-jcp-2296-2025.pdf" TargetMode="External"/><Relationship Id="rId762"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10"/>
  </cols>
  <sheetData>
    <row r="1" customFormat="false" ht="22.5" hidden="false" customHeight="true" outlineLevel="0" collapsed="false">
      <c r="A1" s="1" t="s">
        <v>0</v>
      </c>
      <c r="B1" s="1"/>
      <c r="C1" s="1"/>
    </row>
    <row r="2" customFormat="false" ht="43.5" hidden="false" customHeight="true" outlineLevel="0" collapsed="false">
      <c r="A2" s="2" t="s">
        <v>1</v>
      </c>
      <c r="B2" s="2"/>
      <c r="C2" s="2"/>
    </row>
    <row r="3" customFormat="false" ht="15" hidden="false" customHeight="false" outlineLevel="0" collapsed="false">
      <c r="A3" s="2"/>
      <c r="B3" s="2"/>
      <c r="C3" s="2"/>
    </row>
    <row r="4" customFormat="false" ht="16.5" hidden="false" customHeight="true" outlineLevel="0" collapsed="false">
      <c r="A4" s="3" t="s">
        <v>2</v>
      </c>
      <c r="B4" s="3"/>
      <c r="C4" s="3"/>
    </row>
    <row r="5" customFormat="false" ht="43.5" hidden="false" customHeight="true" outlineLevel="0" collapsed="false">
      <c r="A5" s="2" t="s">
        <v>3</v>
      </c>
      <c r="B5" s="2"/>
      <c r="C5" s="2"/>
    </row>
    <row r="6" customFormat="false" ht="57" hidden="false" customHeight="true" outlineLevel="0" collapsed="false">
      <c r="A6" s="2" t="s">
        <v>4</v>
      </c>
      <c r="B6" s="2"/>
      <c r="C6" s="2"/>
    </row>
    <row r="7" customFormat="false" ht="57" hidden="false" customHeight="true" outlineLevel="0" collapsed="false">
      <c r="A7" s="2" t="s">
        <v>5</v>
      </c>
      <c r="B7" s="2"/>
      <c r="C7" s="2"/>
    </row>
    <row r="8" customFormat="false" ht="16.5" hidden="false" customHeight="true" outlineLevel="0" collapsed="false">
      <c r="A8" s="2" t="s">
        <v>6</v>
      </c>
      <c r="B8" s="2"/>
      <c r="C8" s="2"/>
    </row>
    <row r="9" customFormat="false" ht="30" hidden="false" customHeight="true" outlineLevel="0" collapsed="false">
      <c r="A9" s="2" t="s">
        <v>7</v>
      </c>
      <c r="B9" s="2"/>
      <c r="C9" s="2"/>
    </row>
    <row r="10" customFormat="false" ht="16.5" hidden="false" customHeight="true" outlineLevel="0" collapsed="false">
      <c r="A10" s="2" t="s">
        <v>8</v>
      </c>
      <c r="B10" s="2"/>
      <c r="C10" s="2"/>
    </row>
    <row r="11" customFormat="false" ht="16.5" hidden="false" customHeight="true" outlineLevel="0" collapsed="false">
      <c r="A11" s="2" t="s">
        <v>9</v>
      </c>
      <c r="B11" s="2"/>
      <c r="C11" s="2"/>
    </row>
    <row r="12" customFormat="false" ht="15" hidden="false" customHeight="false" outlineLevel="0" collapsed="false">
      <c r="A12" s="2"/>
      <c r="B12" s="2"/>
      <c r="C12" s="2"/>
    </row>
    <row r="13" customFormat="false" ht="16.5" hidden="false" customHeight="true" outlineLevel="0" collapsed="false">
      <c r="A13" s="3" t="s">
        <v>10</v>
      </c>
      <c r="B13" s="3"/>
      <c r="C13" s="3"/>
    </row>
    <row r="14" customFormat="false" ht="30" hidden="false" customHeight="true" outlineLevel="0" collapsed="false">
      <c r="A14" s="2" t="s">
        <v>11</v>
      </c>
      <c r="B14" s="2"/>
      <c r="C14" s="2"/>
    </row>
    <row r="15" customFormat="false" ht="43.5" hidden="false" customHeight="true" outlineLevel="0" collapsed="false">
      <c r="A15" s="2" t="s">
        <v>12</v>
      </c>
      <c r="B15" s="2"/>
      <c r="C15" s="2"/>
    </row>
    <row r="16" customFormat="false" ht="30" hidden="false" customHeight="true" outlineLevel="0" collapsed="false">
      <c r="A16" s="2" t="s">
        <v>13</v>
      </c>
      <c r="B16" s="2"/>
      <c r="C16" s="2"/>
    </row>
    <row r="17" customFormat="false" ht="16.5" hidden="false" customHeight="true" outlineLevel="0" collapsed="false">
      <c r="A17" s="2" t="s">
        <v>14</v>
      </c>
      <c r="B17" s="2"/>
      <c r="C17" s="2"/>
    </row>
    <row r="18" customFormat="false" ht="15" hidden="false" customHeight="false" outlineLevel="0" collapsed="false">
      <c r="A18" s="2"/>
      <c r="B18" s="2"/>
      <c r="C18" s="2"/>
    </row>
    <row r="19" customFormat="false" ht="16.5" hidden="false" customHeight="true" outlineLevel="0" collapsed="false">
      <c r="A19" s="3" t="s">
        <v>15</v>
      </c>
      <c r="B19" s="3"/>
      <c r="C19" s="3"/>
    </row>
    <row r="20" customFormat="false" ht="15" hidden="false" customHeight="false" outlineLevel="0" collapsed="false">
      <c r="A20" s="4" t="s">
        <v>16</v>
      </c>
      <c r="B20" s="4" t="s">
        <v>17</v>
      </c>
      <c r="C20" s="4" t="s">
        <v>18</v>
      </c>
    </row>
    <row r="21" customFormat="false" ht="15" hidden="false" customHeight="false" outlineLevel="0" collapsed="false">
      <c r="A21" s="5" t="s">
        <v>19</v>
      </c>
      <c r="B21" s="5" t="s">
        <v>20</v>
      </c>
      <c r="C21" s="5" t="s">
        <v>21</v>
      </c>
    </row>
    <row r="22" customFormat="false" ht="15" hidden="false" customHeight="false" outlineLevel="0" collapsed="false">
      <c r="A22" s="5" t="s">
        <v>22</v>
      </c>
      <c r="B22" s="5" t="s">
        <v>20</v>
      </c>
      <c r="C22" s="5" t="s">
        <v>23</v>
      </c>
    </row>
    <row r="23" customFormat="false" ht="15" hidden="false" customHeight="false" outlineLevel="0" collapsed="false">
      <c r="A23" s="5" t="s">
        <v>24</v>
      </c>
      <c r="B23" s="5" t="s">
        <v>20</v>
      </c>
      <c r="C23" s="5" t="s">
        <v>25</v>
      </c>
    </row>
    <row r="24" customFormat="false" ht="15" hidden="false" customHeight="false" outlineLevel="0" collapsed="false">
      <c r="A24" s="5" t="s">
        <v>26</v>
      </c>
      <c r="B24" s="5" t="s">
        <v>20</v>
      </c>
      <c r="C24" s="5" t="s">
        <v>27</v>
      </c>
    </row>
    <row r="25" customFormat="false" ht="15" hidden="false" customHeight="false" outlineLevel="0" collapsed="false">
      <c r="A25" s="5" t="s">
        <v>28</v>
      </c>
      <c r="B25" s="5" t="s">
        <v>20</v>
      </c>
      <c r="C25" s="5" t="s">
        <v>29</v>
      </c>
    </row>
    <row r="26" customFormat="false" ht="15" hidden="false" customHeight="false" outlineLevel="0" collapsed="false">
      <c r="A26" s="5" t="s">
        <v>30</v>
      </c>
      <c r="B26" s="5" t="s">
        <v>20</v>
      </c>
      <c r="C26" s="5" t="s">
        <v>31</v>
      </c>
    </row>
    <row r="27" customFormat="false" ht="15" hidden="false" customHeight="false" outlineLevel="0" collapsed="false">
      <c r="A27" s="5" t="s">
        <v>32</v>
      </c>
      <c r="B27" s="5" t="s">
        <v>20</v>
      </c>
      <c r="C27" s="5" t="s">
        <v>33</v>
      </c>
    </row>
    <row r="28" customFormat="false" ht="15" hidden="false" customHeight="false" outlineLevel="0" collapsed="false">
      <c r="A28" s="5" t="s">
        <v>34</v>
      </c>
      <c r="B28" s="5" t="s">
        <v>20</v>
      </c>
      <c r="C28" s="5" t="s">
        <v>35</v>
      </c>
    </row>
    <row r="29" customFormat="false" ht="15" hidden="false" customHeight="false" outlineLevel="0" collapsed="false">
      <c r="A29" s="5" t="s">
        <v>36</v>
      </c>
      <c r="B29" s="5" t="s">
        <v>20</v>
      </c>
      <c r="C29" s="5" t="s">
        <v>37</v>
      </c>
    </row>
    <row r="30" customFormat="false" ht="15" hidden="false" customHeight="false" outlineLevel="0" collapsed="false">
      <c r="A30" s="5" t="s">
        <v>38</v>
      </c>
      <c r="B30" s="5" t="s">
        <v>20</v>
      </c>
      <c r="C30" s="5" t="s">
        <v>39</v>
      </c>
    </row>
    <row r="31" customFormat="false" ht="15" hidden="false" customHeight="false" outlineLevel="0" collapsed="false">
      <c r="A31" s="5" t="s">
        <v>40</v>
      </c>
      <c r="B31" s="5" t="s">
        <v>20</v>
      </c>
      <c r="C31" s="5" t="s">
        <v>41</v>
      </c>
    </row>
    <row r="32" customFormat="false" ht="15" hidden="false" customHeight="false" outlineLevel="0" collapsed="false">
      <c r="A32" s="5" t="s">
        <v>42</v>
      </c>
      <c r="B32" s="5" t="s">
        <v>20</v>
      </c>
      <c r="C32" s="5" t="s">
        <v>43</v>
      </c>
    </row>
    <row r="33" customFormat="false" ht="15" hidden="false" customHeight="false" outlineLevel="0" collapsed="false">
      <c r="A33" s="5" t="s">
        <v>44</v>
      </c>
      <c r="B33" s="5" t="s">
        <v>45</v>
      </c>
      <c r="C33" s="5" t="s">
        <v>46</v>
      </c>
    </row>
    <row r="34" customFormat="false" ht="15" hidden="false" customHeight="false" outlineLevel="0" collapsed="false">
      <c r="A34" s="5" t="s">
        <v>47</v>
      </c>
      <c r="B34" s="5" t="s">
        <v>45</v>
      </c>
      <c r="C34" s="5" t="s">
        <v>48</v>
      </c>
    </row>
    <row r="35" customFormat="false" ht="15" hidden="false" customHeight="false" outlineLevel="0" collapsed="false">
      <c r="A35" s="5" t="s">
        <v>49</v>
      </c>
      <c r="B35" s="5" t="s">
        <v>45</v>
      </c>
      <c r="C35" s="5" t="s">
        <v>50</v>
      </c>
    </row>
    <row r="36" customFormat="false" ht="15" hidden="false" customHeight="false" outlineLevel="0" collapsed="false">
      <c r="A36" s="5" t="s">
        <v>51</v>
      </c>
      <c r="B36" s="5" t="s">
        <v>45</v>
      </c>
      <c r="C36" s="5" t="s">
        <v>52</v>
      </c>
    </row>
    <row r="37" customFormat="false" ht="15" hidden="false" customHeight="false" outlineLevel="0" collapsed="false">
      <c r="A37" s="5" t="s">
        <v>53</v>
      </c>
      <c r="B37" s="5" t="s">
        <v>45</v>
      </c>
      <c r="C37" s="5" t="s">
        <v>54</v>
      </c>
    </row>
    <row r="38" customFormat="false" ht="15" hidden="false" customHeight="false" outlineLevel="0" collapsed="false">
      <c r="A38" s="5" t="s">
        <v>55</v>
      </c>
      <c r="B38" s="5" t="s">
        <v>45</v>
      </c>
      <c r="C38" s="5" t="s">
        <v>56</v>
      </c>
    </row>
    <row r="39" customFormat="false" ht="15" hidden="false" customHeight="false" outlineLevel="0" collapsed="false">
      <c r="A39" s="5" t="s">
        <v>57</v>
      </c>
      <c r="B39" s="5" t="s">
        <v>45</v>
      </c>
      <c r="C39" s="5" t="s">
        <v>58</v>
      </c>
    </row>
    <row r="40" customFormat="false" ht="15" hidden="false" customHeight="false" outlineLevel="0" collapsed="false">
      <c r="A40" s="5" t="s">
        <v>59</v>
      </c>
      <c r="B40" s="5" t="s">
        <v>45</v>
      </c>
      <c r="C40" s="5" t="s">
        <v>60</v>
      </c>
    </row>
    <row r="41" customFormat="false" ht="15" hidden="false" customHeight="false" outlineLevel="0" collapsed="false">
      <c r="A41" s="5" t="s">
        <v>61</v>
      </c>
      <c r="B41" s="5" t="s">
        <v>45</v>
      </c>
      <c r="C41" s="5" t="s">
        <v>62</v>
      </c>
    </row>
    <row r="42" customFormat="false" ht="15" hidden="false" customHeight="false" outlineLevel="0" collapsed="false">
      <c r="A42" s="5" t="s">
        <v>63</v>
      </c>
      <c r="B42" s="5" t="s">
        <v>64</v>
      </c>
      <c r="C42" s="5" t="s">
        <v>65</v>
      </c>
    </row>
    <row r="43" customFormat="false" ht="15" hidden="false" customHeight="false" outlineLevel="0" collapsed="false">
      <c r="A43" s="5" t="s">
        <v>66</v>
      </c>
      <c r="B43" s="5" t="s">
        <v>64</v>
      </c>
      <c r="C43" s="5" t="s">
        <v>67</v>
      </c>
    </row>
    <row r="44" customFormat="false" ht="15" hidden="false" customHeight="false" outlineLevel="0" collapsed="false">
      <c r="A44" s="5" t="s">
        <v>68</v>
      </c>
      <c r="B44" s="5" t="s">
        <v>64</v>
      </c>
      <c r="C44" s="5" t="s">
        <v>69</v>
      </c>
    </row>
    <row r="45" customFormat="false" ht="15" hidden="false" customHeight="false" outlineLevel="0" collapsed="false">
      <c r="A45" s="5" t="s">
        <v>70</v>
      </c>
      <c r="B45" s="5" t="s">
        <v>64</v>
      </c>
      <c r="C45" s="5" t="s">
        <v>71</v>
      </c>
    </row>
    <row r="46" customFormat="false" ht="15" hidden="false" customHeight="false" outlineLevel="0" collapsed="false">
      <c r="A46" s="5" t="s">
        <v>72</v>
      </c>
      <c r="B46" s="5" t="s">
        <v>64</v>
      </c>
      <c r="C46" s="5" t="s">
        <v>73</v>
      </c>
    </row>
    <row r="47" customFormat="false" ht="15" hidden="false" customHeight="false" outlineLevel="0" collapsed="false">
      <c r="A47" s="5" t="s">
        <v>74</v>
      </c>
      <c r="B47" s="5" t="s">
        <v>64</v>
      </c>
      <c r="C47" s="5" t="s">
        <v>75</v>
      </c>
    </row>
    <row r="48" customFormat="false" ht="15" hidden="false" customHeight="false" outlineLevel="0" collapsed="false">
      <c r="A48" s="5" t="s">
        <v>76</v>
      </c>
      <c r="B48" s="5" t="s">
        <v>64</v>
      </c>
      <c r="C48" s="5" t="s">
        <v>77</v>
      </c>
    </row>
    <row r="49" customFormat="false" ht="15" hidden="false" customHeight="false" outlineLevel="0" collapsed="false">
      <c r="A49" s="5" t="s">
        <v>78</v>
      </c>
      <c r="B49" s="5" t="s">
        <v>79</v>
      </c>
      <c r="C49" s="5" t="s">
        <v>80</v>
      </c>
    </row>
    <row r="50" customFormat="false" ht="15" hidden="false" customHeight="false" outlineLevel="0" collapsed="false">
      <c r="A50" s="5" t="s">
        <v>81</v>
      </c>
      <c r="B50" s="5" t="s">
        <v>79</v>
      </c>
      <c r="C50" s="5" t="s">
        <v>82</v>
      </c>
    </row>
    <row r="51" customFormat="false" ht="15" hidden="false" customHeight="false" outlineLevel="0" collapsed="false">
      <c r="A51" s="5" t="s">
        <v>83</v>
      </c>
      <c r="B51" s="5" t="s">
        <v>79</v>
      </c>
      <c r="C51" s="5" t="s">
        <v>84</v>
      </c>
    </row>
    <row r="52" customFormat="false" ht="15" hidden="false" customHeight="false" outlineLevel="0" collapsed="false">
      <c r="A52" s="5" t="s">
        <v>85</v>
      </c>
      <c r="B52" s="5" t="s">
        <v>79</v>
      </c>
      <c r="C52" s="5" t="s">
        <v>86</v>
      </c>
    </row>
    <row r="53" customFormat="false" ht="15" hidden="false" customHeight="false" outlineLevel="0" collapsed="false">
      <c r="A53" s="5" t="s">
        <v>87</v>
      </c>
      <c r="B53" s="5" t="s">
        <v>79</v>
      </c>
      <c r="C53" s="5" t="s">
        <v>88</v>
      </c>
    </row>
    <row r="54" customFormat="false" ht="15" hidden="false" customHeight="false" outlineLevel="0" collapsed="false">
      <c r="A54" s="5" t="s">
        <v>89</v>
      </c>
      <c r="B54" s="5" t="s">
        <v>79</v>
      </c>
      <c r="C54" s="5" t="s">
        <v>90</v>
      </c>
    </row>
    <row r="55" customFormat="false" ht="15" hidden="false" customHeight="false" outlineLevel="0" collapsed="false">
      <c r="A55" s="5" t="s">
        <v>91</v>
      </c>
      <c r="B55" s="5" t="s">
        <v>79</v>
      </c>
      <c r="C55" s="5" t="s">
        <v>92</v>
      </c>
    </row>
  </sheetData>
  <mergeCells count="19">
    <mergeCell ref="A1:C1"/>
    <mergeCell ref="A2:C2"/>
    <mergeCell ref="A3:C3"/>
    <mergeCell ref="A4:C4"/>
    <mergeCell ref="A5:C5"/>
    <mergeCell ref="A6:C6"/>
    <mergeCell ref="A7:C7"/>
    <mergeCell ref="A8:C8"/>
    <mergeCell ref="A9:C9"/>
    <mergeCell ref="A10:C10"/>
    <mergeCell ref="A11:C11"/>
    <mergeCell ref="A12:C12"/>
    <mergeCell ref="A13:C13"/>
    <mergeCell ref="A14:C14"/>
    <mergeCell ref="A15:C15"/>
    <mergeCell ref="A16:C16"/>
    <mergeCell ref="A17:C17"/>
    <mergeCell ref="A18:C18"/>
    <mergeCell ref="A19: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sheetPr filterMode="false">
    <pageSetUpPr fitToPage="false"/>
  </sheetPr>
  <dimension ref="A1:H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20"/>
    <col collapsed="false" customWidth="true" hidden="false" outlineLevel="0" max="6" min="6" style="0" width="14"/>
    <col collapsed="false" customWidth="true" hidden="false" outlineLevel="0" max="8" min="7" style="0" width="12"/>
  </cols>
  <sheetData>
    <row r="1" customFormat="false" ht="17.35" hidden="false" customHeight="false" outlineLevel="0" collapsed="false">
      <c r="A1" s="6" t="s">
        <v>93</v>
      </c>
    </row>
    <row r="2" customFormat="false" ht="15" hidden="false" customHeight="false" outlineLevel="0" collapsed="false">
      <c r="A2" s="7" t="s">
        <v>94</v>
      </c>
    </row>
    <row r="4" customFormat="false" ht="15" hidden="false" customHeight="false" outlineLevel="0" collapsed="false">
      <c r="A4" s="8" t="s">
        <v>95</v>
      </c>
    </row>
    <row r="5" customFormat="false" ht="23.85" hidden="false" customHeight="false" outlineLevel="0" collapsed="false">
      <c r="A5" s="9" t="s">
        <v>96</v>
      </c>
      <c r="B5" s="9" t="s">
        <v>97</v>
      </c>
      <c r="C5" s="9" t="s">
        <v>98</v>
      </c>
      <c r="D5" s="9" t="s">
        <v>99</v>
      </c>
      <c r="E5" s="9" t="s">
        <v>100</v>
      </c>
      <c r="F5" s="9" t="s">
        <v>101</v>
      </c>
      <c r="G5" s="9" t="s">
        <v>102</v>
      </c>
      <c r="H5" s="9" t="s">
        <v>103</v>
      </c>
    </row>
    <row r="6" customFormat="false" ht="15" hidden="false" customHeight="false" outlineLevel="0" collapsed="false">
      <c r="A6" s="10" t="n">
        <v>1</v>
      </c>
      <c r="B6" s="11" t="n">
        <f aca="false">COUNTIFS(Achados!$B$2:$B$5723,$A6,Achados!$G$2:$G$5723,"alta")</f>
        <v>203</v>
      </c>
      <c r="C6" s="11" t="n">
        <f aca="false">COUNTIFS(Achados!$B$2:$B$5723,$A6,Achados!$G$2:$G$5723,"média")</f>
        <v>311</v>
      </c>
      <c r="D6" s="11" t="n">
        <f aca="false">COUNTIFS(Achados!$B$2:$B$5723,$A6,Achados!$G$2:$G$5723,"baixa")</f>
        <v>57</v>
      </c>
      <c r="E6" s="11" t="n">
        <f aca="false">SUM(B6:D6)</f>
        <v>571</v>
      </c>
      <c r="F6" s="11" t="n">
        <f aca="false">COUNTIFS(Achados!$B$2:$B$5723,$A6,Achados!$M$2:$M$5723,"sim")</f>
        <v>249</v>
      </c>
      <c r="G6" s="11" t="n">
        <f aca="false">COUNTIFS(Achados!$B$2:$B$5723,$A6,Achados!$S$2:$S$5723,"Corrigido")</f>
        <v>571</v>
      </c>
      <c r="H6" s="12" t="n">
        <f aca="false">IF(E6=0,0,G6/E6)</f>
        <v>1</v>
      </c>
    </row>
    <row r="7" customFormat="false" ht="15" hidden="false" customHeight="false" outlineLevel="0" collapsed="false">
      <c r="A7" s="10" t="n">
        <v>2</v>
      </c>
      <c r="B7" s="11" t="n">
        <f aca="false">COUNTIFS(Achados!$B$2:$B$5723,$A7,Achados!$G$2:$G$5723,"alta")</f>
        <v>86</v>
      </c>
      <c r="C7" s="11" t="n">
        <f aca="false">COUNTIFS(Achados!$B$2:$B$5723,$A7,Achados!$G$2:$G$5723,"média")</f>
        <v>171</v>
      </c>
      <c r="D7" s="11" t="n">
        <f aca="false">COUNTIFS(Achados!$B$2:$B$5723,$A7,Achados!$G$2:$G$5723,"baixa")</f>
        <v>90</v>
      </c>
      <c r="E7" s="11" t="n">
        <f aca="false">SUM(B7:D7)</f>
        <v>347</v>
      </c>
      <c r="F7" s="11" t="n">
        <f aca="false">COUNTIFS(Achados!$B$2:$B$5723,$A7,Achados!$M$2:$M$5723,"sim")</f>
        <v>106</v>
      </c>
      <c r="G7" s="11" t="n">
        <f aca="false">COUNTIFS(Achados!$B$2:$B$5723,$A7,Achados!$S$2:$S$5723,"Corrigido")</f>
        <v>347</v>
      </c>
      <c r="H7" s="12" t="n">
        <f aca="false">IF(E7=0,0,G7/E7)</f>
        <v>1</v>
      </c>
    </row>
    <row r="8" customFormat="false" ht="15" hidden="false" customHeight="false" outlineLevel="0" collapsed="false">
      <c r="A8" s="10" t="n">
        <v>3</v>
      </c>
      <c r="B8" s="11" t="n">
        <f aca="false">COUNTIFS(Achados!$B$2:$B$5723,$A8,Achados!$G$2:$G$5723,"alta")</f>
        <v>126</v>
      </c>
      <c r="C8" s="11" t="n">
        <f aca="false">COUNTIFS(Achados!$B$2:$B$5723,$A8,Achados!$G$2:$G$5723,"média")</f>
        <v>201</v>
      </c>
      <c r="D8" s="11" t="n">
        <f aca="false">COUNTIFS(Achados!$B$2:$B$5723,$A8,Achados!$G$2:$G$5723,"baixa")</f>
        <v>37</v>
      </c>
      <c r="E8" s="11" t="n">
        <f aca="false">SUM(B8:D8)</f>
        <v>364</v>
      </c>
      <c r="F8" s="11" t="n">
        <f aca="false">COUNTIFS(Achados!$B$2:$B$5723,$A8,Achados!$M$2:$M$5723,"sim")</f>
        <v>143</v>
      </c>
      <c r="G8" s="11" t="n">
        <f aca="false">COUNTIFS(Achados!$B$2:$B$5723,$A8,Achados!$S$2:$S$5723,"Corrigido")</f>
        <v>364</v>
      </c>
      <c r="H8" s="12" t="n">
        <f aca="false">IF(E8=0,0,G8/E8)</f>
        <v>1</v>
      </c>
    </row>
    <row r="9" customFormat="false" ht="15" hidden="false" customHeight="false" outlineLevel="0" collapsed="false">
      <c r="A9" s="10" t="n">
        <v>4</v>
      </c>
      <c r="B9" s="11" t="n">
        <f aca="false">COUNTIFS(Achados!$B$2:$B$5723,$A9,Achados!$G$2:$G$5723,"alta")</f>
        <v>131</v>
      </c>
      <c r="C9" s="11" t="n">
        <f aca="false">COUNTIFS(Achados!$B$2:$B$5723,$A9,Achados!$G$2:$G$5723,"média")</f>
        <v>286</v>
      </c>
      <c r="D9" s="11" t="n">
        <f aca="false">COUNTIFS(Achados!$B$2:$B$5723,$A9,Achados!$G$2:$G$5723,"baixa")</f>
        <v>40</v>
      </c>
      <c r="E9" s="11" t="n">
        <f aca="false">SUM(B9:D9)</f>
        <v>457</v>
      </c>
      <c r="F9" s="11" t="n">
        <f aca="false">COUNTIFS(Achados!$B$2:$B$5723,$A9,Achados!$M$2:$M$5723,"sim")</f>
        <v>189</v>
      </c>
      <c r="G9" s="11" t="n">
        <f aca="false">COUNTIFS(Achados!$B$2:$B$5723,$A9,Achados!$S$2:$S$5723,"Corrigido")</f>
        <v>457</v>
      </c>
      <c r="H9" s="12" t="n">
        <f aca="false">IF(E9=0,0,G9/E9)</f>
        <v>1</v>
      </c>
    </row>
    <row r="10" customFormat="false" ht="15" hidden="false" customHeight="false" outlineLevel="0" collapsed="false">
      <c r="A10" s="10" t="n">
        <v>5</v>
      </c>
      <c r="B10" s="11" t="n">
        <f aca="false">COUNTIFS(Achados!$B$2:$B$5723,$A10,Achados!$G$2:$G$5723,"alta")</f>
        <v>164</v>
      </c>
      <c r="C10" s="11" t="n">
        <f aca="false">COUNTIFS(Achados!$B$2:$B$5723,$A10,Achados!$G$2:$G$5723,"média")</f>
        <v>278</v>
      </c>
      <c r="D10" s="11" t="n">
        <f aca="false">COUNTIFS(Achados!$B$2:$B$5723,$A10,Achados!$G$2:$G$5723,"baixa")</f>
        <v>99</v>
      </c>
      <c r="E10" s="11" t="n">
        <f aca="false">SUM(B10:D10)</f>
        <v>541</v>
      </c>
      <c r="F10" s="11" t="n">
        <f aca="false">COUNTIFS(Achados!$B$2:$B$5723,$A10,Achados!$M$2:$M$5723,"sim")</f>
        <v>232</v>
      </c>
      <c r="G10" s="11" t="n">
        <f aca="false">COUNTIFS(Achados!$B$2:$B$5723,$A10,Achados!$S$2:$S$5723,"Corrigido")</f>
        <v>541</v>
      </c>
      <c r="H10" s="12" t="n">
        <f aca="false">IF(E10=0,0,G10/E10)</f>
        <v>1</v>
      </c>
    </row>
    <row r="11" customFormat="false" ht="15" hidden="false" customHeight="false" outlineLevel="0" collapsed="false">
      <c r="A11" s="10" t="n">
        <v>6</v>
      </c>
      <c r="B11" s="11" t="n">
        <f aca="false">COUNTIFS(Achados!$B$2:$B$5723,$A11,Achados!$G$2:$G$5723,"alta")</f>
        <v>174</v>
      </c>
      <c r="C11" s="11" t="n">
        <f aca="false">COUNTIFS(Achados!$B$2:$B$5723,$A11,Achados!$G$2:$G$5723,"média")</f>
        <v>361</v>
      </c>
      <c r="D11" s="11" t="n">
        <f aca="false">COUNTIFS(Achados!$B$2:$B$5723,$A11,Achados!$G$2:$G$5723,"baixa")</f>
        <v>78</v>
      </c>
      <c r="E11" s="11" t="n">
        <f aca="false">SUM(B11:D11)</f>
        <v>613</v>
      </c>
      <c r="F11" s="11" t="n">
        <f aca="false">COUNTIFS(Achados!$B$2:$B$5723,$A11,Achados!$M$2:$M$5723,"sim")</f>
        <v>251</v>
      </c>
      <c r="G11" s="11" t="n">
        <f aca="false">COUNTIFS(Achados!$B$2:$B$5723,$A11,Achados!$S$2:$S$5723,"Corrigido")</f>
        <v>613</v>
      </c>
      <c r="H11" s="12" t="n">
        <f aca="false">IF(E11=0,0,G11/E11)</f>
        <v>1</v>
      </c>
    </row>
    <row r="12" customFormat="false" ht="15" hidden="false" customHeight="false" outlineLevel="0" collapsed="false">
      <c r="A12" s="10" t="n">
        <v>7</v>
      </c>
      <c r="B12" s="11" t="n">
        <f aca="false">COUNTIFS(Achados!$B$2:$B$5723,$A12,Achados!$G$2:$G$5723,"alta")</f>
        <v>115</v>
      </c>
      <c r="C12" s="11" t="n">
        <f aca="false">COUNTIFS(Achados!$B$2:$B$5723,$A12,Achados!$G$2:$G$5723,"média")</f>
        <v>179</v>
      </c>
      <c r="D12" s="11" t="n">
        <f aca="false">COUNTIFS(Achados!$B$2:$B$5723,$A12,Achados!$G$2:$G$5723,"baixa")</f>
        <v>65</v>
      </c>
      <c r="E12" s="11" t="n">
        <f aca="false">SUM(B12:D12)</f>
        <v>359</v>
      </c>
      <c r="F12" s="11" t="n">
        <f aca="false">COUNTIFS(Achados!$B$2:$B$5723,$A12,Achados!$M$2:$M$5723,"sim")</f>
        <v>156</v>
      </c>
      <c r="G12" s="11" t="n">
        <f aca="false">COUNTIFS(Achados!$B$2:$B$5723,$A12,Achados!$S$2:$S$5723,"Corrigido")</f>
        <v>359</v>
      </c>
      <c r="H12" s="12" t="n">
        <f aca="false">IF(E12=0,0,G12/E12)</f>
        <v>1</v>
      </c>
    </row>
    <row r="13" customFormat="false" ht="15" hidden="false" customHeight="false" outlineLevel="0" collapsed="false">
      <c r="A13" s="10" t="n">
        <v>8</v>
      </c>
      <c r="B13" s="11" t="n">
        <f aca="false">COUNTIFS(Achados!$B$2:$B$5723,$A13,Achados!$G$2:$G$5723,"alta")</f>
        <v>110</v>
      </c>
      <c r="C13" s="11" t="n">
        <f aca="false">COUNTIFS(Achados!$B$2:$B$5723,$A13,Achados!$G$2:$G$5723,"média")</f>
        <v>245</v>
      </c>
      <c r="D13" s="11" t="n">
        <f aca="false">COUNTIFS(Achados!$B$2:$B$5723,$A13,Achados!$G$2:$G$5723,"baixa")</f>
        <v>96</v>
      </c>
      <c r="E13" s="11" t="n">
        <f aca="false">SUM(B13:D13)</f>
        <v>451</v>
      </c>
      <c r="F13" s="11" t="n">
        <f aca="false">COUNTIFS(Achados!$B$2:$B$5723,$A13,Achados!$M$2:$M$5723,"sim")</f>
        <v>169</v>
      </c>
      <c r="G13" s="11" t="n">
        <f aca="false">COUNTIFS(Achados!$B$2:$B$5723,$A13,Achados!$S$2:$S$5723,"Corrigido")</f>
        <v>451</v>
      </c>
      <c r="H13" s="12" t="n">
        <f aca="false">IF(E13=0,0,G13/E13)</f>
        <v>1</v>
      </c>
    </row>
    <row r="14" customFormat="false" ht="15" hidden="false" customHeight="false" outlineLevel="0" collapsed="false">
      <c r="A14" s="10" t="n">
        <v>9</v>
      </c>
      <c r="B14" s="11" t="n">
        <f aca="false">COUNTIFS(Achados!$B$2:$B$5723,$A14,Achados!$G$2:$G$5723,"alta")</f>
        <v>178</v>
      </c>
      <c r="C14" s="11" t="n">
        <f aca="false">COUNTIFS(Achados!$B$2:$B$5723,$A14,Achados!$G$2:$G$5723,"média")</f>
        <v>380</v>
      </c>
      <c r="D14" s="11" t="n">
        <f aca="false">COUNTIFS(Achados!$B$2:$B$5723,$A14,Achados!$G$2:$G$5723,"baixa")</f>
        <v>92</v>
      </c>
      <c r="E14" s="11" t="n">
        <f aca="false">SUM(B14:D14)</f>
        <v>650</v>
      </c>
      <c r="F14" s="11" t="n">
        <f aca="false">COUNTIFS(Achados!$B$2:$B$5723,$A14,Achados!$M$2:$M$5723,"sim")</f>
        <v>204</v>
      </c>
      <c r="G14" s="11" t="n">
        <f aca="false">COUNTIFS(Achados!$B$2:$B$5723,$A14,Achados!$S$2:$S$5723,"Corrigido")</f>
        <v>650</v>
      </c>
      <c r="H14" s="12" t="n">
        <f aca="false">IF(E14=0,0,G14/E14)</f>
        <v>1</v>
      </c>
    </row>
    <row r="15" customFormat="false" ht="15" hidden="false" customHeight="false" outlineLevel="0" collapsed="false">
      <c r="A15" s="10" t="n">
        <v>10</v>
      </c>
      <c r="B15" s="11" t="n">
        <f aca="false">COUNTIFS(Achados!$B$2:$B$5723,$A15,Achados!$G$2:$G$5723,"alta")</f>
        <v>243</v>
      </c>
      <c r="C15" s="11" t="n">
        <f aca="false">COUNTIFS(Achados!$B$2:$B$5723,$A15,Achados!$G$2:$G$5723,"média")</f>
        <v>744</v>
      </c>
      <c r="D15" s="11" t="n">
        <f aca="false">COUNTIFS(Achados!$B$2:$B$5723,$A15,Achados!$G$2:$G$5723,"baixa")</f>
        <v>382</v>
      </c>
      <c r="E15" s="11" t="n">
        <f aca="false">SUM(B15:D15)</f>
        <v>1369</v>
      </c>
      <c r="F15" s="11" t="n">
        <f aca="false">COUNTIFS(Achados!$B$2:$B$5723,$A15,Achados!$M$2:$M$5723,"sim")</f>
        <v>354</v>
      </c>
      <c r="G15" s="11" t="n">
        <f aca="false">COUNTIFS(Achados!$B$2:$B$5723,$A15,Achados!$S$2:$S$5723,"Corrigido")</f>
        <v>1369</v>
      </c>
      <c r="H15" s="12" t="n">
        <f aca="false">IF(E15=0,0,G15/E15)</f>
        <v>1</v>
      </c>
    </row>
    <row r="16" customFormat="false" ht="15" hidden="false" customHeight="false" outlineLevel="0" collapsed="false">
      <c r="A16" s="13" t="s">
        <v>100</v>
      </c>
      <c r="B16" s="14" t="n">
        <f aca="false">SUM(B6:B15)</f>
        <v>1530</v>
      </c>
      <c r="C16" s="14" t="n">
        <f aca="false">SUM(C6:C15)</f>
        <v>3156</v>
      </c>
      <c r="D16" s="14" t="n">
        <f aca="false">SUM(D6:D15)</f>
        <v>1036</v>
      </c>
      <c r="E16" s="14" t="n">
        <f aca="false">SUM(E6:E15)</f>
        <v>5722</v>
      </c>
      <c r="F16" s="14" t="n">
        <f aca="false">SUM(F6:F15)</f>
        <v>2053</v>
      </c>
      <c r="G16" s="14" t="n">
        <f aca="false">SUM(G6:G15)</f>
        <v>5722</v>
      </c>
      <c r="H16" s="15" t="n">
        <f aca="false">IF(E16=0,0,G16/E16)</f>
        <v>1</v>
      </c>
    </row>
    <row r="19" customFormat="false" ht="15" hidden="false" customHeight="false" outlineLevel="0" collapsed="false">
      <c r="A19" s="8" t="s">
        <v>104</v>
      </c>
    </row>
    <row r="20" customFormat="false" ht="23.85" hidden="false" customHeight="false" outlineLevel="0" collapsed="false">
      <c r="A20" s="9" t="s">
        <v>105</v>
      </c>
      <c r="B20" s="9" t="s">
        <v>106</v>
      </c>
      <c r="C20" s="9" t="s">
        <v>107</v>
      </c>
      <c r="D20" s="9" t="s">
        <v>108</v>
      </c>
      <c r="E20" s="9" t="s">
        <v>109</v>
      </c>
      <c r="F20" s="9" t="s">
        <v>100</v>
      </c>
      <c r="G20" s="9" t="s">
        <v>110</v>
      </c>
    </row>
    <row r="21" customFormat="false" ht="15" hidden="false" customHeight="false" outlineLevel="0" collapsed="false">
      <c r="A21" s="10" t="s">
        <v>111</v>
      </c>
      <c r="B21" s="11" t="n">
        <f aca="false">COUNTIFS('Pendências v5.0'!$I$2:$I$1079,$A21,'Pendências v5.0'!$B$2:$B$1079,"Checagem reprovada")</f>
        <v>248</v>
      </c>
      <c r="C21" s="11" t="n">
        <f aca="false">COUNTIFS('Pendências v5.0'!$I$2:$I$1079,$A21,'Pendências v5.0'!$B$2:$B$1079,"Conselho arriscado grave")</f>
        <v>21</v>
      </c>
      <c r="D21" s="11" t="n">
        <f aca="false">COUNTIFS('Pendências v5.0'!$I$2:$I$1079,$A21,'Pendências v5.0'!$B$2:$B$1079,"Amostra de achados graves")</f>
        <v>104</v>
      </c>
      <c r="E21" s="11" t="n">
        <f aca="false">COUNTIFS('Pendências v5.0'!$I$2:$I$1079,$A21,'Pendências v5.0'!$B$2:$B$1079,"Exemplo do mapa da v5.0")</f>
        <v>152</v>
      </c>
      <c r="F21" s="11" t="n">
        <f aca="false">SUM(B21:E21)</f>
        <v>525</v>
      </c>
      <c r="G21" s="12" t="n">
        <f aca="false">IF($F$27=0,0,F21/$F$27)</f>
        <v>0.499524262607041</v>
      </c>
    </row>
    <row r="22" customFormat="false" ht="15" hidden="false" customHeight="false" outlineLevel="0" collapsed="false">
      <c r="A22" s="10" t="s">
        <v>112</v>
      </c>
      <c r="B22" s="11" t="n">
        <f aca="false">COUNTIFS('Pendências v5.0'!$I$2:$I$1079,$A22,'Pendências v5.0'!$B$2:$B$1079,"Checagem reprovada")</f>
        <v>157</v>
      </c>
      <c r="C22" s="11" t="n">
        <f aca="false">COUNTIFS('Pendências v5.0'!$I$2:$I$1079,$A22,'Pendências v5.0'!$B$2:$B$1079,"Conselho arriscado grave")</f>
        <v>7</v>
      </c>
      <c r="D22" s="11" t="n">
        <f aca="false">COUNTIFS('Pendências v5.0'!$I$2:$I$1079,$A22,'Pendências v5.0'!$B$2:$B$1079,"Amostra de achados graves")</f>
        <v>132</v>
      </c>
      <c r="E22" s="11" t="n">
        <f aca="false">COUNTIFS('Pendências v5.0'!$I$2:$I$1079,$A22,'Pendências v5.0'!$B$2:$B$1079,"Exemplo do mapa da v5.0")</f>
        <v>43</v>
      </c>
      <c r="F22" s="11" t="n">
        <f aca="false">SUM(B22:E22)</f>
        <v>339</v>
      </c>
      <c r="G22" s="12" t="n">
        <f aca="false">IF($F$27=0,0,F22/$F$27)</f>
        <v>0.322549952426261</v>
      </c>
    </row>
    <row r="23" customFormat="false" ht="15" hidden="false" customHeight="false" outlineLevel="0" collapsed="false">
      <c r="A23" s="10" t="s">
        <v>113</v>
      </c>
      <c r="B23" s="11" t="n">
        <f aca="false">COUNTIFS('Pendências v5.0'!$I$2:$I$1079,$A23,'Pendências v5.0'!$B$2:$B$1079,"Checagem reprovada")</f>
        <v>9</v>
      </c>
      <c r="C23" s="11" t="n">
        <f aca="false">COUNTIFS('Pendências v5.0'!$I$2:$I$1079,$A23,'Pendências v5.0'!$B$2:$B$1079,"Conselho arriscado grave")</f>
        <v>2</v>
      </c>
      <c r="D23" s="11" t="n">
        <f aca="false">COUNTIFS('Pendências v5.0'!$I$2:$I$1079,$A23,'Pendências v5.0'!$B$2:$B$1079,"Amostra de achados graves")</f>
        <v>16</v>
      </c>
      <c r="E23" s="11" t="n">
        <f aca="false">COUNTIFS('Pendências v5.0'!$I$2:$I$1079,$A23,'Pendências v5.0'!$B$2:$B$1079,"Exemplo do mapa da v5.0")</f>
        <v>28</v>
      </c>
      <c r="F23" s="11" t="n">
        <f aca="false">SUM(B23:E23)</f>
        <v>55</v>
      </c>
      <c r="G23" s="12" t="n">
        <f aca="false">IF($F$27=0,0,F23/$F$27)</f>
        <v>0.0523311132254995</v>
      </c>
    </row>
    <row r="24" customFormat="false" ht="15" hidden="false" customHeight="false" outlineLevel="0" collapsed="false">
      <c r="A24" s="10" t="s">
        <v>114</v>
      </c>
      <c r="B24" s="11" t="n">
        <f aca="false">COUNTIFS('Pendências v5.0'!$I$2:$I$1079,$A24,'Pendências v5.0'!$B$2:$B$1079,"Checagem reprovada")</f>
        <v>31</v>
      </c>
      <c r="C24" s="11" t="n">
        <f aca="false">COUNTIFS('Pendências v5.0'!$I$2:$I$1079,$A24,'Pendências v5.0'!$B$2:$B$1079,"Conselho arriscado grave")</f>
        <v>8</v>
      </c>
      <c r="D24" s="11" t="n">
        <f aca="false">COUNTIFS('Pendências v5.0'!$I$2:$I$1079,$A24,'Pendências v5.0'!$B$2:$B$1079,"Amostra de achados graves")</f>
        <v>25</v>
      </c>
      <c r="E24" s="11" t="n">
        <f aca="false">COUNTIFS('Pendências v5.0'!$I$2:$I$1079,$A24,'Pendências v5.0'!$B$2:$B$1079,"Exemplo do mapa da v5.0")</f>
        <v>25</v>
      </c>
      <c r="F24" s="11" t="n">
        <f aca="false">SUM(B24:E24)</f>
        <v>89</v>
      </c>
      <c r="G24" s="12" t="n">
        <f aca="false">IF($F$27=0,0,F24/$F$27)</f>
        <v>0.0846812559467174</v>
      </c>
    </row>
    <row r="25" customFormat="false" ht="15" hidden="false" customHeight="false" outlineLevel="0" collapsed="false">
      <c r="A25" s="10" t="s">
        <v>115</v>
      </c>
      <c r="B25" s="11" t="n">
        <f aca="false">COUNTIFS('Pendências v5.0'!$I$2:$I$1079,$A25,'Pendências v5.0'!$B$2:$B$1079,"Checagem reprovada")</f>
        <v>13</v>
      </c>
      <c r="C25" s="11" t="n">
        <f aca="false">COUNTIFS('Pendências v5.0'!$I$2:$I$1079,$A25,'Pendências v5.0'!$B$2:$B$1079,"Conselho arriscado grave")</f>
        <v>3</v>
      </c>
      <c r="D25" s="11" t="n">
        <f aca="false">COUNTIFS('Pendências v5.0'!$I$2:$I$1079,$A25,'Pendências v5.0'!$B$2:$B$1079,"Amostra de achados graves")</f>
        <v>23</v>
      </c>
      <c r="E25" s="11" t="n">
        <f aca="false">COUNTIFS('Pendências v5.0'!$I$2:$I$1079,$A25,'Pendências v5.0'!$B$2:$B$1079,"Exemplo do mapa da v5.0")</f>
        <v>4</v>
      </c>
      <c r="F25" s="11" t="n">
        <f aca="false">SUM(B25:E25)</f>
        <v>43</v>
      </c>
      <c r="G25" s="12" t="n">
        <f aca="false">IF($F$27=0,0,F25/$F$27)</f>
        <v>0.0409134157944815</v>
      </c>
    </row>
    <row r="26" customFormat="false" ht="15" hidden="false" customHeight="false" outlineLevel="0" collapsed="false">
      <c r="A26" s="10" t="s">
        <v>116</v>
      </c>
      <c r="B26" s="11" t="n">
        <f aca="false">COUNTIFS('Pendências v5.0'!$I$2:$I$1079,$A26,'Pendências v5.0'!$B$2:$B$1079,"Checagem reprovada")</f>
        <v>0</v>
      </c>
      <c r="C26" s="11" t="n">
        <f aca="false">COUNTIFS('Pendências v5.0'!$I$2:$I$1079,$A26,'Pendências v5.0'!$B$2:$B$1079,"Conselho arriscado grave")</f>
        <v>0</v>
      </c>
      <c r="D26" s="11" t="n">
        <f aca="false">COUNTIFS('Pendências v5.0'!$I$2:$I$1079,$A26,'Pendências v5.0'!$B$2:$B$1079,"Amostra de achados graves")</f>
        <v>0</v>
      </c>
      <c r="E26" s="11" t="n">
        <f aca="false">COUNTIFS('Pendências v5.0'!$I$2:$I$1079,$A26,'Pendências v5.0'!$B$2:$B$1079,"Exemplo do mapa da v5.0")</f>
        <v>0</v>
      </c>
      <c r="F26" s="11" t="n">
        <f aca="false">SUM(B26:E26)</f>
        <v>0</v>
      </c>
      <c r="G26" s="12" t="n">
        <f aca="false">IF($F$27=0,0,F26/$F$27)</f>
        <v>0</v>
      </c>
    </row>
    <row r="27" customFormat="false" ht="15" hidden="false" customHeight="false" outlineLevel="0" collapsed="false">
      <c r="A27" s="13" t="s">
        <v>100</v>
      </c>
      <c r="B27" s="14" t="n">
        <f aca="false">SUM(B21:B26)</f>
        <v>458</v>
      </c>
      <c r="C27" s="14" t="n">
        <f aca="false">SUM(C21:C26)</f>
        <v>41</v>
      </c>
      <c r="D27" s="14" t="n">
        <f aca="false">SUM(D21:D26)</f>
        <v>300</v>
      </c>
      <c r="E27" s="14" t="n">
        <f aca="false">SUM(E21:E26)</f>
        <v>252</v>
      </c>
      <c r="F27" s="14" t="n">
        <f aca="false">SUM(F21:F26)</f>
        <v>1051</v>
      </c>
      <c r="G27" s="12" t="n">
        <f aca="false">IF($F$27=0,0,F27/$F$27)</f>
        <v>1</v>
      </c>
    </row>
    <row r="30" customFormat="false" ht="15" hidden="false" customHeight="false" outlineLevel="0" collapsed="false">
      <c r="A30" s="8" t="s">
        <v>117</v>
      </c>
    </row>
    <row r="31" customFormat="false" ht="15" hidden="false" customHeight="false" outlineLevel="0" collapsed="false">
      <c r="A31" s="9" t="s">
        <v>118</v>
      </c>
      <c r="B31" s="9" t="s">
        <v>292</v>
      </c>
      <c r="C31" s="9" t="s">
        <v>120</v>
      </c>
    </row>
    <row r="32" customFormat="false" ht="15" hidden="false" customHeight="false" outlineLevel="0" collapsed="false">
      <c r="A32" s="10" t="s">
        <v>121</v>
      </c>
      <c r="B32" s="11" t="n">
        <f aca="false">COUNTIF(Checagem!$G$2:$G$784,$A32)</f>
        <v>275</v>
      </c>
      <c r="C32" s="12" t="n">
        <f aca="false">IF($B$37=0,0,B32/$B$37)</f>
        <v>0.352564102564103</v>
      </c>
    </row>
    <row r="33" customFormat="false" ht="15" hidden="false" customHeight="false" outlineLevel="0" collapsed="false">
      <c r="A33" s="10" t="s">
        <v>122</v>
      </c>
      <c r="B33" s="11" t="n">
        <f aca="false">COUNTIF(Checagem!$G$2:$G$784,$A33)</f>
        <v>87</v>
      </c>
      <c r="C33" s="12" t="n">
        <f aca="false">IF($B$37=0,0,B33/$B$37)</f>
        <v>0.111538461538462</v>
      </c>
    </row>
    <row r="34" customFormat="false" ht="15" hidden="false" customHeight="false" outlineLevel="0" collapsed="false">
      <c r="A34" s="10" t="s">
        <v>123</v>
      </c>
      <c r="B34" s="11" t="n">
        <f aca="false">COUNTIF(Checagem!$G$2:$G$784,$A34)</f>
        <v>783</v>
      </c>
      <c r="C34" s="12" t="n">
        <f aca="false">IF($B$37=0,0,B34/$B$37)</f>
        <v>0.370512820512821</v>
      </c>
    </row>
    <row r="35" customFormat="false" ht="15" hidden="false" customHeight="false" outlineLevel="0" collapsed="false">
      <c r="A35" s="10" t="s">
        <v>124</v>
      </c>
      <c r="B35" s="11" t="n">
        <f aca="false">COUNTIF(Checagem!$G$2:$G$784,$A35)</f>
        <v>0</v>
      </c>
      <c r="C35" s="12" t="n">
        <f aca="false">IF($B$37=0,0,B35/$B$37)</f>
        <v>0.112820512820513</v>
      </c>
    </row>
    <row r="36" customFormat="false" ht="15" hidden="false" customHeight="false" outlineLevel="0" collapsed="false">
      <c r="A36" s="10" t="s">
        <v>125</v>
      </c>
      <c r="B36" s="11" t="n">
        <f aca="false">COUNTIF(Checagem!$G$2:$G$784,$A36)</f>
        <v>41</v>
      </c>
      <c r="C36" s="12" t="n">
        <f aca="false">IF($B$37=0,0,B36/$B$37)</f>
        <v>0.0525641025641026</v>
      </c>
    </row>
    <row r="37" customFormat="false" ht="15" hidden="false" customHeight="false" outlineLevel="0" collapsed="false">
      <c r="A37" s="13" t="s">
        <v>126</v>
      </c>
      <c r="B37" s="14" t="n">
        <f aca="false">SUM(B32:B36)</f>
        <v>780</v>
      </c>
      <c r="C37" s="12" t="n">
        <f aca="false">IF($B$37=0,0,B37/$B$37)</f>
        <v>1</v>
      </c>
    </row>
    <row r="38" customFormat="false" ht="15" hidden="false" customHeight="false" outlineLevel="0" collapsed="false">
      <c r="A38" s="10" t="s">
        <v>127</v>
      </c>
      <c r="B38" s="11" t="n">
        <f aca="false">COUNTIF(Checagem!$G$2:$G$784,$A38)</f>
        <v>3</v>
      </c>
      <c r="C38" s="12"/>
    </row>
    <row r="39" customFormat="false" ht="15" hidden="false" customHeight="false" outlineLevel="0" collapsed="false">
      <c r="A39" s="13" t="s">
        <v>128</v>
      </c>
      <c r="B39" s="14" t="n">
        <f aca="false">B37+B38</f>
        <v>783</v>
      </c>
      <c r="C39" s="12"/>
    </row>
    <row r="42" customFormat="false" ht="15" hidden="false" customHeight="false" outlineLevel="0" collapsed="false">
      <c r="A42" s="8" t="s">
        <v>129</v>
      </c>
    </row>
    <row r="43" customFormat="false" ht="23.85" hidden="false" customHeight="false" outlineLevel="0" collapsed="false">
      <c r="A43" s="9" t="s">
        <v>130</v>
      </c>
      <c r="B43" s="9" t="s">
        <v>131</v>
      </c>
      <c r="C43" s="9" t="s">
        <v>132</v>
      </c>
      <c r="D43" s="9" t="s">
        <v>133</v>
      </c>
      <c r="E43" s="9" t="s">
        <v>134</v>
      </c>
      <c r="F43" s="9" t="s">
        <v>135</v>
      </c>
      <c r="G43" s="9" t="s">
        <v>136</v>
      </c>
    </row>
    <row r="44" customFormat="false" ht="15" hidden="false" customHeight="false" outlineLevel="0" collapsed="false">
      <c r="A44" s="10" t="s">
        <v>137</v>
      </c>
      <c r="B44" s="11" t="n">
        <f aca="false">COUNTIFS(Checagem!$B$2:$B$784,$A44,Checagem!$G$2:$G$784,"&lt;&gt;não checada")</f>
        <v>215</v>
      </c>
      <c r="C44" s="11" t="n">
        <f aca="false">COUNTIFS(Checagem!$B$2:$B$784,$A44,Checagem!$G$2:$G$784,"erro confirmado")+COUNTIFS(Checagem!$B$2:$B$784,$A44,Checagem!$G$2:$G$784,"desatualizado")</f>
        <v>130</v>
      </c>
      <c r="D44" s="11" t="n">
        <f aca="false">COUNTIFS(Checagem!$B$2:$B$784,$A44,Checagem!$G$2:$G$784,"parcialmente certo")</f>
        <v>59</v>
      </c>
      <c r="E44" s="11" t="n">
        <f aca="false">COUNTIFS(Checagem!$B$2:$B$784,$A44,Checagem!$G$2:$G$784,"correto no livro")</f>
        <v>12</v>
      </c>
      <c r="F44" s="11" t="n">
        <f aca="false">COUNTIFS(Checagem!$B$2:$B$784,$A44,Checagem!$G$2:$G$784,"não verificável")</f>
        <v>14</v>
      </c>
      <c r="G44" s="12" t="n">
        <f aca="false">IF(B44=0,0,C44/B44)</f>
        <v>0.604651162790698</v>
      </c>
    </row>
    <row r="45" customFormat="false" ht="15" hidden="false" customHeight="false" outlineLevel="0" collapsed="false">
      <c r="A45" s="10" t="s">
        <v>138</v>
      </c>
      <c r="B45" s="11" t="n">
        <f aca="false">COUNTIFS(Checagem!$B$2:$B$784,$A45,Checagem!$G$2:$G$784,"&lt;&gt;não checada")</f>
        <v>783</v>
      </c>
      <c r="C45" s="11" t="n">
        <f aca="false">COUNTIFS(Checagem!$B$2:$B$784,$A45,Checagem!$G$2:$G$784,"erro confirmado")+COUNTIFS(Checagem!$B$2:$B$784,$A45,Checagem!$G$2:$G$784,"desatualizado")</f>
        <v>98</v>
      </c>
      <c r="D45" s="11" t="n">
        <f aca="false">COUNTIFS(Checagem!$B$2:$B$784,$A45,Checagem!$G$2:$G$784,"parcialmente certo")</f>
        <v>292</v>
      </c>
      <c r="E45" s="11" t="n">
        <f aca="false">COUNTIFS(Checagem!$B$2:$B$784,$A45,Checagem!$G$2:$G$784,"correto no livro")</f>
        <v>23</v>
      </c>
      <c r="F45" s="11" t="n">
        <f aca="false">COUNTIFS(Checagem!$B$2:$B$784,$A45,Checagem!$G$2:$G$784,"não verificável")</f>
        <v>11</v>
      </c>
      <c r="G45" s="12" t="n">
        <f aca="false">IF(B45=0,0,C45/B45)</f>
        <v>0.485148514851485</v>
      </c>
    </row>
    <row r="46" customFormat="false" ht="15" hidden="false" customHeight="false" outlineLevel="0" collapsed="false">
      <c r="A46" s="10" t="s">
        <v>139</v>
      </c>
      <c r="B46" s="11" t="n">
        <f aca="false">COUNTIFS(Checagem!$B$2:$B$784,$A46,Checagem!$G$2:$G$784,"&lt;&gt;não checada")</f>
        <v>123</v>
      </c>
      <c r="C46" s="11" t="n">
        <f aca="false">COUNTIFS(Checagem!$B$2:$B$784,$A46,Checagem!$G$2:$G$784,"erro confirmado")+COUNTIFS(Checagem!$B$2:$B$784,$A46,Checagem!$G$2:$G$784,"desatualizado")</f>
        <v>49</v>
      </c>
      <c r="D46" s="11" t="n">
        <f aca="false">COUNTIFS(Checagem!$B$2:$B$784,$A46,Checagem!$G$2:$G$784,"parcialmente certo")</f>
        <v>54</v>
      </c>
      <c r="E46" s="11" t="n">
        <f aca="false">COUNTIFS(Checagem!$B$2:$B$784,$A46,Checagem!$G$2:$G$784,"correto no livro")</f>
        <v>15</v>
      </c>
      <c r="F46" s="11" t="n">
        <f aca="false">COUNTIFS(Checagem!$B$2:$B$784,$A46,Checagem!$G$2:$G$784,"não verificável")</f>
        <v>5</v>
      </c>
      <c r="G46" s="12" t="n">
        <f aca="false">IF(B46=0,0,C46/B46)</f>
        <v>0.398373983739837</v>
      </c>
    </row>
    <row r="47" customFormat="false" ht="15" hidden="false" customHeight="false" outlineLevel="0" collapsed="false">
      <c r="A47" s="10" t="s">
        <v>140</v>
      </c>
      <c r="B47" s="11" t="n">
        <f aca="false">COUNTIFS(Checagem!$B$2:$B$784,$A47,Checagem!$G$2:$G$784,"&lt;&gt;não checada")</f>
        <v>200</v>
      </c>
      <c r="C47" s="11" t="n">
        <f aca="false">COUNTIFS(Checagem!$B$2:$B$784,$A47,Checagem!$G$2:$G$784,"erro confirmado")+COUNTIFS(Checagem!$B$2:$B$784,$A47,Checagem!$G$2:$G$784,"desatualizado")</f>
        <v>78</v>
      </c>
      <c r="D47" s="11" t="n">
        <f aca="false">COUNTIFS(Checagem!$B$2:$B$784,$A47,Checagem!$G$2:$G$784,"parcialmente certo")</f>
        <v>94</v>
      </c>
      <c r="E47" s="11" t="n">
        <f aca="false">COUNTIFS(Checagem!$B$2:$B$784,$A47,Checagem!$G$2:$G$784,"correto no livro")</f>
        <v>23</v>
      </c>
      <c r="F47" s="11" t="n">
        <f aca="false">COUNTIFS(Checagem!$B$2:$B$784,$A47,Checagem!$G$2:$G$784,"não verificável")</f>
        <v>5</v>
      </c>
      <c r="G47" s="12" t="n">
        <f aca="false">IF(B47=0,0,C47/B47)</f>
        <v>0.39</v>
      </c>
    </row>
    <row r="48" customFormat="false" ht="15" hidden="false" customHeight="false" outlineLevel="0" collapsed="false">
      <c r="A48" s="10" t="s">
        <v>141</v>
      </c>
      <c r="B48" s="11" t="n">
        <f aca="false">COUNTIFS(Checagem!$B$2:$B$784,$A48,Checagem!$G$2:$G$784,"&lt;&gt;não checada")</f>
        <v>40</v>
      </c>
      <c r="C48" s="11" t="n">
        <f aca="false">COUNTIFS(Checagem!$B$2:$B$784,$A48,Checagem!$G$2:$G$784,"erro confirmado")+COUNTIFS(Checagem!$B$2:$B$784,$A48,Checagem!$G$2:$G$784,"desatualizado")</f>
        <v>7</v>
      </c>
      <c r="D48" s="11" t="n">
        <f aca="false">COUNTIFS(Checagem!$B$2:$B$784,$A48,Checagem!$G$2:$G$784,"parcialmente certo")</f>
        <v>12</v>
      </c>
      <c r="E48" s="11" t="n">
        <f aca="false">COUNTIFS(Checagem!$B$2:$B$784,$A48,Checagem!$G$2:$G$784,"correto no livro")</f>
        <v>15</v>
      </c>
      <c r="F48" s="11" t="n">
        <f aca="false">COUNTIFS(Checagem!$B$2:$B$784,$A48,Checagem!$G$2:$G$784,"não verificável")</f>
        <v>6</v>
      </c>
      <c r="G48" s="12" t="n">
        <f aca="false">IF(B48=0,0,C48/B48)</f>
        <v>0.175</v>
      </c>
    </row>
    <row r="49" customFormat="false" ht="15" hidden="false" customHeight="false" outlineLevel="0" collapsed="false">
      <c r="A49" s="13" t="s">
        <v>100</v>
      </c>
      <c r="B49" s="14" t="n">
        <f aca="false">SUM(B44:B48)</f>
        <v>780</v>
      </c>
      <c r="C49" s="14" t="n">
        <f aca="false">SUM(C44:C48)</f>
        <v>362</v>
      </c>
      <c r="D49" s="14" t="n">
        <f aca="false">SUM(D44:D48)</f>
        <v>289</v>
      </c>
      <c r="E49" s="14" t="n">
        <f aca="false">SUM(E44:E48)</f>
        <v>88</v>
      </c>
      <c r="F49" s="14" t="n">
        <f aca="false">SUM(F44:F48)</f>
        <v>41</v>
      </c>
      <c r="G49" s="15" t="n">
        <f aca="false">IF(B49=0,0,C49/B49)</f>
        <v>0.464102564102564</v>
      </c>
    </row>
    <row r="52" customFormat="false" ht="15" hidden="false" customHeight="false" outlineLevel="0" collapsed="false">
      <c r="A52" s="8" t="s">
        <v>142</v>
      </c>
    </row>
    <row r="53" customFormat="false" ht="23.85" hidden="false" customHeight="false" outlineLevel="0" collapsed="false">
      <c r="A53" s="9" t="s">
        <v>16</v>
      </c>
      <c r="B53" s="9" t="s">
        <v>143</v>
      </c>
      <c r="C53" s="9" t="s">
        <v>17</v>
      </c>
      <c r="D53" s="9" t="s">
        <v>100</v>
      </c>
      <c r="E53" s="9" t="s">
        <v>97</v>
      </c>
      <c r="F53" s="9" t="s">
        <v>101</v>
      </c>
    </row>
    <row r="54" customFormat="false" ht="15" hidden="false" customHeight="false" outlineLevel="0" collapsed="false">
      <c r="A54" s="10" t="s">
        <v>19</v>
      </c>
      <c r="B54" s="10" t="s">
        <v>21</v>
      </c>
      <c r="C54" s="10" t="s">
        <v>20</v>
      </c>
      <c r="D54" s="11" t="n">
        <f aca="false">COUNTIF(Achados!$E$2:$E$5723,$A54)</f>
        <v>111</v>
      </c>
      <c r="E54" s="11" t="n">
        <f aca="false">COUNTIFS(Achados!$E$2:$E$5723,$A54,Achados!$G$2:$G$5723,"alta")</f>
        <v>0</v>
      </c>
      <c r="F54" s="11" t="n">
        <f aca="false">COUNTIFS(Achados!$E$2:$E$5723,$A54,Achados!$M$2:$M$5723,"sim")</f>
        <v>32</v>
      </c>
    </row>
    <row r="55" customFormat="false" ht="15" hidden="false" customHeight="false" outlineLevel="0" collapsed="false">
      <c r="A55" s="10" t="s">
        <v>22</v>
      </c>
      <c r="B55" s="10" t="s">
        <v>23</v>
      </c>
      <c r="C55" s="10" t="s">
        <v>20</v>
      </c>
      <c r="D55" s="11" t="n">
        <f aca="false">COUNTIF(Achados!$E$2:$E$5723,$A55)</f>
        <v>86</v>
      </c>
      <c r="E55" s="11" t="n">
        <f aca="false">COUNTIFS(Achados!$E$2:$E$5723,$A55,Achados!$G$2:$G$5723,"alta")</f>
        <v>2</v>
      </c>
      <c r="F55" s="11" t="n">
        <f aca="false">COUNTIFS(Achados!$E$2:$E$5723,$A55,Achados!$M$2:$M$5723,"sim")</f>
        <v>23</v>
      </c>
    </row>
    <row r="56" customFormat="false" ht="15" hidden="false" customHeight="false" outlineLevel="0" collapsed="false">
      <c r="A56" s="10" t="s">
        <v>24</v>
      </c>
      <c r="B56" s="10" t="s">
        <v>25</v>
      </c>
      <c r="C56" s="10" t="s">
        <v>20</v>
      </c>
      <c r="D56" s="11" t="n">
        <f aca="false">COUNTIF(Achados!$E$2:$E$5723,$A56)</f>
        <v>60</v>
      </c>
      <c r="E56" s="11" t="n">
        <f aca="false">COUNTIFS(Achados!$E$2:$E$5723,$A56,Achados!$G$2:$G$5723,"alta")</f>
        <v>0</v>
      </c>
      <c r="F56" s="11" t="n">
        <f aca="false">COUNTIFS(Achados!$E$2:$E$5723,$A56,Achados!$M$2:$M$5723,"sim")</f>
        <v>0</v>
      </c>
    </row>
    <row r="57" customFormat="false" ht="15" hidden="false" customHeight="false" outlineLevel="0" collapsed="false">
      <c r="A57" s="10" t="s">
        <v>26</v>
      </c>
      <c r="B57" s="10" t="s">
        <v>27</v>
      </c>
      <c r="C57" s="10" t="s">
        <v>20</v>
      </c>
      <c r="D57" s="11" t="n">
        <f aca="false">COUNTIF(Achados!$E$2:$E$5723,$A57)</f>
        <v>23</v>
      </c>
      <c r="E57" s="11" t="n">
        <f aca="false">COUNTIFS(Achados!$E$2:$E$5723,$A57,Achados!$G$2:$G$5723,"alta")</f>
        <v>0</v>
      </c>
      <c r="F57" s="11" t="n">
        <f aca="false">COUNTIFS(Achados!$E$2:$E$5723,$A57,Achados!$M$2:$M$5723,"sim")</f>
        <v>3</v>
      </c>
    </row>
    <row r="58" customFormat="false" ht="15" hidden="false" customHeight="false" outlineLevel="0" collapsed="false">
      <c r="A58" s="10" t="s">
        <v>28</v>
      </c>
      <c r="B58" s="10" t="s">
        <v>29</v>
      </c>
      <c r="C58" s="10" t="s">
        <v>20</v>
      </c>
      <c r="D58" s="11" t="n">
        <f aca="false">COUNTIF(Achados!$E$2:$E$5723,$A58)</f>
        <v>6</v>
      </c>
      <c r="E58" s="11" t="n">
        <f aca="false">COUNTIFS(Achados!$E$2:$E$5723,$A58,Achados!$G$2:$G$5723,"alta")</f>
        <v>0</v>
      </c>
      <c r="F58" s="11" t="n">
        <f aca="false">COUNTIFS(Achados!$E$2:$E$5723,$A58,Achados!$M$2:$M$5723,"sim")</f>
        <v>0</v>
      </c>
    </row>
    <row r="59" customFormat="false" ht="15" hidden="false" customHeight="false" outlineLevel="0" collapsed="false">
      <c r="A59" s="10" t="s">
        <v>30</v>
      </c>
      <c r="B59" s="10" t="s">
        <v>31</v>
      </c>
      <c r="C59" s="10" t="s">
        <v>20</v>
      </c>
      <c r="D59" s="11" t="n">
        <f aca="false">COUNTIF(Achados!$E$2:$E$5723,$A59)</f>
        <v>29</v>
      </c>
      <c r="E59" s="11" t="n">
        <f aca="false">COUNTIFS(Achados!$E$2:$E$5723,$A59,Achados!$G$2:$G$5723,"alta")</f>
        <v>0</v>
      </c>
      <c r="F59" s="11" t="n">
        <f aca="false">COUNTIFS(Achados!$E$2:$E$5723,$A59,Achados!$M$2:$M$5723,"sim")</f>
        <v>3</v>
      </c>
    </row>
    <row r="60" customFormat="false" ht="15" hidden="false" customHeight="false" outlineLevel="0" collapsed="false">
      <c r="A60" s="10" t="s">
        <v>32</v>
      </c>
      <c r="B60" s="10" t="s">
        <v>33</v>
      </c>
      <c r="C60" s="10" t="s">
        <v>20</v>
      </c>
      <c r="D60" s="11" t="n">
        <f aca="false">COUNTIF(Achados!$E$2:$E$5723,$A60)</f>
        <v>139</v>
      </c>
      <c r="E60" s="11" t="n">
        <f aca="false">COUNTIFS(Achados!$E$2:$E$5723,$A60,Achados!$G$2:$G$5723,"alta")</f>
        <v>0</v>
      </c>
      <c r="F60" s="11" t="n">
        <f aca="false">COUNTIFS(Achados!$E$2:$E$5723,$A60,Achados!$M$2:$M$5723,"sim")</f>
        <v>2</v>
      </c>
    </row>
    <row r="61" customFormat="false" ht="15" hidden="false" customHeight="false" outlineLevel="0" collapsed="false">
      <c r="A61" s="10" t="s">
        <v>34</v>
      </c>
      <c r="B61" s="10" t="s">
        <v>35</v>
      </c>
      <c r="C61" s="10" t="s">
        <v>20</v>
      </c>
      <c r="D61" s="11" t="n">
        <f aca="false">COUNTIF(Achados!$E$2:$E$5723,$A61)</f>
        <v>33</v>
      </c>
      <c r="E61" s="11" t="n">
        <f aca="false">COUNTIFS(Achados!$E$2:$E$5723,$A61,Achados!$G$2:$G$5723,"alta")</f>
        <v>0</v>
      </c>
      <c r="F61" s="11" t="n">
        <f aca="false">COUNTIFS(Achados!$E$2:$E$5723,$A61,Achados!$M$2:$M$5723,"sim")</f>
        <v>1</v>
      </c>
    </row>
    <row r="62" customFormat="false" ht="15" hidden="false" customHeight="false" outlineLevel="0" collapsed="false">
      <c r="A62" s="10" t="s">
        <v>36</v>
      </c>
      <c r="B62" s="10" t="s">
        <v>37</v>
      </c>
      <c r="C62" s="10" t="s">
        <v>20</v>
      </c>
      <c r="D62" s="11" t="n">
        <f aca="false">COUNTIF(Achados!$E$2:$E$5723,$A62)</f>
        <v>807</v>
      </c>
      <c r="E62" s="11" t="n">
        <f aca="false">COUNTIFS(Achados!$E$2:$E$5723,$A62,Achados!$G$2:$G$5723,"alta")</f>
        <v>207</v>
      </c>
      <c r="F62" s="11" t="n">
        <f aca="false">COUNTIFS(Achados!$E$2:$E$5723,$A62,Achados!$M$2:$M$5723,"sim")</f>
        <v>483</v>
      </c>
    </row>
    <row r="63" customFormat="false" ht="15" hidden="false" customHeight="false" outlineLevel="0" collapsed="false">
      <c r="A63" s="10" t="s">
        <v>38</v>
      </c>
      <c r="B63" s="10" t="s">
        <v>39</v>
      </c>
      <c r="C63" s="10" t="s">
        <v>20</v>
      </c>
      <c r="D63" s="11" t="n">
        <f aca="false">COUNTIF(Achados!$E$2:$E$5723,$A63)</f>
        <v>215</v>
      </c>
      <c r="E63" s="11" t="n">
        <f aca="false">COUNTIFS(Achados!$E$2:$E$5723,$A63,Achados!$G$2:$G$5723,"alta")</f>
        <v>19</v>
      </c>
      <c r="F63" s="11" t="n">
        <f aca="false">COUNTIFS(Achados!$E$2:$E$5723,$A63,Achados!$M$2:$M$5723,"sim")</f>
        <v>143</v>
      </c>
    </row>
    <row r="64" customFormat="false" ht="15" hidden="false" customHeight="false" outlineLevel="0" collapsed="false">
      <c r="A64" s="10" t="s">
        <v>40</v>
      </c>
      <c r="B64" s="10" t="s">
        <v>41</v>
      </c>
      <c r="C64" s="10" t="s">
        <v>20</v>
      </c>
      <c r="D64" s="11" t="n">
        <f aca="false">COUNTIF(Achados!$E$2:$E$5723,$A64)</f>
        <v>21</v>
      </c>
      <c r="E64" s="11" t="n">
        <f aca="false">COUNTIFS(Achados!$E$2:$E$5723,$A64,Achados!$G$2:$G$5723,"alta")</f>
        <v>0</v>
      </c>
      <c r="F64" s="11" t="n">
        <f aca="false">COUNTIFS(Achados!$E$2:$E$5723,$A64,Achados!$M$2:$M$5723,"sim")</f>
        <v>3</v>
      </c>
    </row>
    <row r="65" customFormat="false" ht="15" hidden="false" customHeight="false" outlineLevel="0" collapsed="false">
      <c r="A65" s="10" t="s">
        <v>42</v>
      </c>
      <c r="B65" s="10" t="s">
        <v>43</v>
      </c>
      <c r="C65" s="10" t="s">
        <v>20</v>
      </c>
      <c r="D65" s="11" t="n">
        <f aca="false">COUNTIF(Achados!$E$2:$E$5723,$A65)</f>
        <v>120</v>
      </c>
      <c r="E65" s="11" t="n">
        <f aca="false">COUNTIFS(Achados!$E$2:$E$5723,$A65,Achados!$G$2:$G$5723,"alta")</f>
        <v>4</v>
      </c>
      <c r="F65" s="11" t="n">
        <f aca="false">COUNTIFS(Achados!$E$2:$E$5723,$A65,Achados!$M$2:$M$5723,"sim")</f>
        <v>35</v>
      </c>
    </row>
    <row r="66" customFormat="false" ht="15" hidden="false" customHeight="false" outlineLevel="0" collapsed="false">
      <c r="A66" s="10" t="s">
        <v>44</v>
      </c>
      <c r="B66" s="10" t="s">
        <v>46</v>
      </c>
      <c r="C66" s="10" t="s">
        <v>45</v>
      </c>
      <c r="D66" s="11" t="n">
        <f aca="false">COUNTIF(Achados!$E$2:$E$5723,$A66)</f>
        <v>23</v>
      </c>
      <c r="E66" s="11" t="n">
        <f aca="false">COUNTIFS(Achados!$E$2:$E$5723,$A66,Achados!$G$2:$G$5723,"alta")</f>
        <v>2</v>
      </c>
      <c r="F66" s="11" t="n">
        <f aca="false">COUNTIFS(Achados!$E$2:$E$5723,$A66,Achados!$M$2:$M$5723,"sim")</f>
        <v>5</v>
      </c>
    </row>
    <row r="67" customFormat="false" ht="15" hidden="false" customHeight="false" outlineLevel="0" collapsed="false">
      <c r="A67" s="10" t="s">
        <v>47</v>
      </c>
      <c r="B67" s="10" t="s">
        <v>48</v>
      </c>
      <c r="C67" s="10" t="s">
        <v>45</v>
      </c>
      <c r="D67" s="11" t="n">
        <f aca="false">COUNTIF(Achados!$E$2:$E$5723,$A67)</f>
        <v>121</v>
      </c>
      <c r="E67" s="11" t="n">
        <f aca="false">COUNTIFS(Achados!$E$2:$E$5723,$A67,Achados!$G$2:$G$5723,"alta")</f>
        <v>43</v>
      </c>
      <c r="F67" s="11" t="n">
        <f aca="false">COUNTIFS(Achados!$E$2:$E$5723,$A67,Achados!$M$2:$M$5723,"sim")</f>
        <v>62</v>
      </c>
    </row>
    <row r="68" customFormat="false" ht="15" hidden="false" customHeight="false" outlineLevel="0" collapsed="false">
      <c r="A68" s="10" t="s">
        <v>49</v>
      </c>
      <c r="B68" s="10" t="s">
        <v>50</v>
      </c>
      <c r="C68" s="10" t="s">
        <v>45</v>
      </c>
      <c r="D68" s="11" t="n">
        <f aca="false">COUNTIF(Achados!$E$2:$E$5723,$A68)</f>
        <v>174</v>
      </c>
      <c r="E68" s="11" t="n">
        <f aca="false">COUNTIFS(Achados!$E$2:$E$5723,$A68,Achados!$G$2:$G$5723,"alta")</f>
        <v>78</v>
      </c>
      <c r="F68" s="11" t="n">
        <f aca="false">COUNTIFS(Achados!$E$2:$E$5723,$A68,Achados!$M$2:$M$5723,"sim")</f>
        <v>93</v>
      </c>
    </row>
    <row r="69" customFormat="false" ht="15" hidden="false" customHeight="false" outlineLevel="0" collapsed="false">
      <c r="A69" s="10" t="s">
        <v>51</v>
      </c>
      <c r="B69" s="10" t="s">
        <v>52</v>
      </c>
      <c r="C69" s="10" t="s">
        <v>45</v>
      </c>
      <c r="D69" s="11" t="n">
        <f aca="false">COUNTIF(Achados!$E$2:$E$5723,$A69)</f>
        <v>81</v>
      </c>
      <c r="E69" s="11" t="n">
        <f aca="false">COUNTIFS(Achados!$E$2:$E$5723,$A69,Achados!$G$2:$G$5723,"alta")</f>
        <v>21</v>
      </c>
      <c r="F69" s="11" t="n">
        <f aca="false">COUNTIFS(Achados!$E$2:$E$5723,$A69,Achados!$M$2:$M$5723,"sim")</f>
        <v>26</v>
      </c>
    </row>
    <row r="70" customFormat="false" ht="15" hidden="false" customHeight="false" outlineLevel="0" collapsed="false">
      <c r="A70" s="10" t="s">
        <v>53</v>
      </c>
      <c r="B70" s="10" t="s">
        <v>54</v>
      </c>
      <c r="C70" s="10" t="s">
        <v>45</v>
      </c>
      <c r="D70" s="11" t="n">
        <f aca="false">COUNTIF(Achados!$E$2:$E$5723,$A70)</f>
        <v>46</v>
      </c>
      <c r="E70" s="11" t="n">
        <f aca="false">COUNTIFS(Achados!$E$2:$E$5723,$A70,Achados!$G$2:$G$5723,"alta")</f>
        <v>0</v>
      </c>
      <c r="F70" s="11" t="n">
        <f aca="false">COUNTIFS(Achados!$E$2:$E$5723,$A70,Achados!$M$2:$M$5723,"sim")</f>
        <v>5</v>
      </c>
    </row>
    <row r="71" customFormat="false" ht="15" hidden="false" customHeight="false" outlineLevel="0" collapsed="false">
      <c r="A71" s="10" t="s">
        <v>55</v>
      </c>
      <c r="B71" s="10" t="s">
        <v>56</v>
      </c>
      <c r="C71" s="10" t="s">
        <v>45</v>
      </c>
      <c r="D71" s="11" t="n">
        <f aca="false">COUNTIF(Achados!$E$2:$E$5723,$A71)</f>
        <v>44</v>
      </c>
      <c r="E71" s="11" t="n">
        <f aca="false">COUNTIFS(Achados!$E$2:$E$5723,$A71,Achados!$G$2:$G$5723,"alta")</f>
        <v>1</v>
      </c>
      <c r="F71" s="11" t="n">
        <f aca="false">COUNTIFS(Achados!$E$2:$E$5723,$A71,Achados!$M$2:$M$5723,"sim")</f>
        <v>3</v>
      </c>
    </row>
    <row r="72" customFormat="false" ht="15" hidden="false" customHeight="false" outlineLevel="0" collapsed="false">
      <c r="A72" s="10" t="s">
        <v>57</v>
      </c>
      <c r="B72" s="10" t="s">
        <v>58</v>
      </c>
      <c r="C72" s="10" t="s">
        <v>45</v>
      </c>
      <c r="D72" s="11" t="n">
        <f aca="false">COUNTIF(Achados!$E$2:$E$5723,$A72)</f>
        <v>44</v>
      </c>
      <c r="E72" s="11" t="n">
        <f aca="false">COUNTIFS(Achados!$E$2:$E$5723,$A72,Achados!$G$2:$G$5723,"alta")</f>
        <v>2</v>
      </c>
      <c r="F72" s="11" t="n">
        <f aca="false">COUNTIFS(Achados!$E$2:$E$5723,$A72,Achados!$M$2:$M$5723,"sim")</f>
        <v>1</v>
      </c>
    </row>
    <row r="73" customFormat="false" ht="15" hidden="false" customHeight="false" outlineLevel="0" collapsed="false">
      <c r="A73" s="10" t="s">
        <v>59</v>
      </c>
      <c r="B73" s="10" t="s">
        <v>60</v>
      </c>
      <c r="C73" s="10" t="s">
        <v>45</v>
      </c>
      <c r="D73" s="11" t="n">
        <f aca="false">COUNTIF(Achados!$E$2:$E$5723,$A73)</f>
        <v>29</v>
      </c>
      <c r="E73" s="11" t="n">
        <f aca="false">COUNTIFS(Achados!$E$2:$E$5723,$A73,Achados!$G$2:$G$5723,"alta")</f>
        <v>0</v>
      </c>
      <c r="F73" s="11" t="n">
        <f aca="false">COUNTIFS(Achados!$E$2:$E$5723,$A73,Achados!$M$2:$M$5723,"sim")</f>
        <v>4</v>
      </c>
    </row>
    <row r="74" customFormat="false" ht="15" hidden="false" customHeight="false" outlineLevel="0" collapsed="false">
      <c r="A74" s="10" t="s">
        <v>61</v>
      </c>
      <c r="B74" s="10" t="s">
        <v>62</v>
      </c>
      <c r="C74" s="10" t="s">
        <v>45</v>
      </c>
      <c r="D74" s="11" t="n">
        <f aca="false">COUNTIF(Achados!$E$2:$E$5723,$A74)</f>
        <v>225</v>
      </c>
      <c r="E74" s="11" t="n">
        <f aca="false">COUNTIFS(Achados!$E$2:$E$5723,$A74,Achados!$G$2:$G$5723,"alta")</f>
        <v>39</v>
      </c>
      <c r="F74" s="11" t="n">
        <f aca="false">COUNTIFS(Achados!$E$2:$E$5723,$A74,Achados!$M$2:$M$5723,"sim")</f>
        <v>53</v>
      </c>
    </row>
    <row r="75" customFormat="false" ht="15" hidden="false" customHeight="false" outlineLevel="0" collapsed="false">
      <c r="A75" s="10" t="s">
        <v>63</v>
      </c>
      <c r="B75" s="10" t="s">
        <v>65</v>
      </c>
      <c r="C75" s="10" t="s">
        <v>64</v>
      </c>
      <c r="D75" s="11" t="n">
        <f aca="false">COUNTIF(Achados!$E$2:$E$5723,$A75)</f>
        <v>53</v>
      </c>
      <c r="E75" s="11" t="n">
        <f aca="false">COUNTIFS(Achados!$E$2:$E$5723,$A75,Achados!$G$2:$G$5723,"alta")</f>
        <v>3</v>
      </c>
      <c r="F75" s="11" t="n">
        <f aca="false">COUNTIFS(Achados!$E$2:$E$5723,$A75,Achados!$M$2:$M$5723,"sim")</f>
        <v>19</v>
      </c>
    </row>
    <row r="76" customFormat="false" ht="15" hidden="false" customHeight="false" outlineLevel="0" collapsed="false">
      <c r="A76" s="10" t="s">
        <v>66</v>
      </c>
      <c r="B76" s="10" t="s">
        <v>67</v>
      </c>
      <c r="C76" s="10" t="s">
        <v>64</v>
      </c>
      <c r="D76" s="11" t="n">
        <f aca="false">COUNTIF(Achados!$E$2:$E$5723,$A76)</f>
        <v>22</v>
      </c>
      <c r="E76" s="11" t="n">
        <f aca="false">COUNTIFS(Achados!$E$2:$E$5723,$A76,Achados!$G$2:$G$5723,"alta")</f>
        <v>0</v>
      </c>
      <c r="F76" s="11" t="n">
        <f aca="false">COUNTIFS(Achados!$E$2:$E$5723,$A76,Achados!$M$2:$M$5723,"sim")</f>
        <v>16</v>
      </c>
    </row>
    <row r="77" customFormat="false" ht="15" hidden="false" customHeight="false" outlineLevel="0" collapsed="false">
      <c r="A77" s="10" t="s">
        <v>68</v>
      </c>
      <c r="B77" s="10" t="s">
        <v>69</v>
      </c>
      <c r="C77" s="10" t="s">
        <v>64</v>
      </c>
      <c r="D77" s="11" t="n">
        <f aca="false">COUNTIF(Achados!$E$2:$E$5723,$A77)</f>
        <v>15</v>
      </c>
      <c r="E77" s="11" t="n">
        <f aca="false">COUNTIFS(Achados!$E$2:$E$5723,$A77,Achados!$G$2:$G$5723,"alta")</f>
        <v>0</v>
      </c>
      <c r="F77" s="11" t="n">
        <f aca="false">COUNTIFS(Achados!$E$2:$E$5723,$A77,Achados!$M$2:$M$5723,"sim")</f>
        <v>4</v>
      </c>
    </row>
    <row r="78" customFormat="false" ht="15" hidden="false" customHeight="false" outlineLevel="0" collapsed="false">
      <c r="A78" s="10" t="s">
        <v>70</v>
      </c>
      <c r="B78" s="10" t="s">
        <v>71</v>
      </c>
      <c r="C78" s="10" t="s">
        <v>64</v>
      </c>
      <c r="D78" s="11" t="n">
        <f aca="false">COUNTIF(Achados!$E$2:$E$5723,$A78)</f>
        <v>456</v>
      </c>
      <c r="E78" s="11" t="n">
        <f aca="false">COUNTIFS(Achados!$E$2:$E$5723,$A78,Achados!$G$2:$G$5723,"alta")</f>
        <v>348</v>
      </c>
      <c r="F78" s="11" t="n">
        <f aca="false">COUNTIFS(Achados!$E$2:$E$5723,$A78,Achados!$M$2:$M$5723,"sim")</f>
        <v>347</v>
      </c>
    </row>
    <row r="79" customFormat="false" ht="15" hidden="false" customHeight="false" outlineLevel="0" collapsed="false">
      <c r="A79" s="10" t="s">
        <v>72</v>
      </c>
      <c r="B79" s="10" t="s">
        <v>73</v>
      </c>
      <c r="C79" s="10" t="s">
        <v>64</v>
      </c>
      <c r="D79" s="11" t="n">
        <f aca="false">COUNTIF(Achados!$E$2:$E$5723,$A79)</f>
        <v>138</v>
      </c>
      <c r="E79" s="11" t="n">
        <f aca="false">COUNTIFS(Achados!$E$2:$E$5723,$A79,Achados!$G$2:$G$5723,"alta")</f>
        <v>27</v>
      </c>
      <c r="F79" s="11" t="n">
        <f aca="false">COUNTIFS(Achados!$E$2:$E$5723,$A79,Achados!$M$2:$M$5723,"sim")</f>
        <v>66</v>
      </c>
    </row>
    <row r="80" customFormat="false" ht="15" hidden="false" customHeight="false" outlineLevel="0" collapsed="false">
      <c r="A80" s="10" t="s">
        <v>74</v>
      </c>
      <c r="B80" s="10" t="s">
        <v>75</v>
      </c>
      <c r="C80" s="10" t="s">
        <v>64</v>
      </c>
      <c r="D80" s="11" t="n">
        <f aca="false">COUNTIF(Achados!$E$2:$E$5723,$A80)</f>
        <v>118</v>
      </c>
      <c r="E80" s="11" t="n">
        <f aca="false">COUNTIFS(Achados!$E$2:$E$5723,$A80,Achados!$G$2:$G$5723,"alta")</f>
        <v>14</v>
      </c>
      <c r="F80" s="11" t="n">
        <f aca="false">COUNTIFS(Achados!$E$2:$E$5723,$A80,Achados!$M$2:$M$5723,"sim")</f>
        <v>45</v>
      </c>
    </row>
    <row r="81" customFormat="false" ht="15" hidden="false" customHeight="false" outlineLevel="0" collapsed="false">
      <c r="A81" s="10" t="s">
        <v>76</v>
      </c>
      <c r="B81" s="10" t="s">
        <v>77</v>
      </c>
      <c r="C81" s="10" t="s">
        <v>64</v>
      </c>
      <c r="D81" s="11" t="n">
        <f aca="false">COUNTIF(Achados!$E$2:$E$5723,$A81)</f>
        <v>295</v>
      </c>
      <c r="E81" s="11" t="n">
        <f aca="false">COUNTIFS(Achados!$E$2:$E$5723,$A81,Achados!$G$2:$G$5723,"alta")</f>
        <v>126</v>
      </c>
      <c r="F81" s="11" t="n">
        <f aca="false">COUNTIFS(Achados!$E$2:$E$5723,$A81,Achados!$M$2:$M$5723,"sim")</f>
        <v>269</v>
      </c>
    </row>
    <row r="82" customFormat="false" ht="15" hidden="false" customHeight="false" outlineLevel="0" collapsed="false">
      <c r="A82" s="10" t="s">
        <v>78</v>
      </c>
      <c r="B82" s="10" t="s">
        <v>80</v>
      </c>
      <c r="C82" s="10" t="s">
        <v>79</v>
      </c>
      <c r="D82" s="11" t="n">
        <f aca="false">COUNTIF(Achados!$E$2:$E$5723,$A82)</f>
        <v>135</v>
      </c>
      <c r="E82" s="11" t="n">
        <f aca="false">COUNTIFS(Achados!$E$2:$E$5723,$A82,Achados!$G$2:$G$5723,"alta")</f>
        <v>0</v>
      </c>
      <c r="F82" s="11" t="n">
        <f aca="false">COUNTIFS(Achados!$E$2:$E$5723,$A82,Achados!$M$2:$M$5723,"sim")</f>
        <v>3</v>
      </c>
    </row>
    <row r="83" customFormat="false" ht="15" hidden="false" customHeight="false" outlineLevel="0" collapsed="false">
      <c r="A83" s="10" t="s">
        <v>81</v>
      </c>
      <c r="B83" s="10" t="s">
        <v>82</v>
      </c>
      <c r="C83" s="10" t="s">
        <v>79</v>
      </c>
      <c r="D83" s="11" t="n">
        <f aca="false">COUNTIF(Achados!$E$2:$E$5723,$A83)</f>
        <v>181</v>
      </c>
      <c r="E83" s="11" t="n">
        <f aca="false">COUNTIFS(Achados!$E$2:$E$5723,$A83,Achados!$G$2:$G$5723,"alta")</f>
        <v>10</v>
      </c>
      <c r="F83" s="11" t="n">
        <f aca="false">COUNTIFS(Achados!$E$2:$E$5723,$A83,Achados!$M$2:$M$5723,"sim")</f>
        <v>9</v>
      </c>
    </row>
    <row r="84" customFormat="false" ht="15" hidden="false" customHeight="false" outlineLevel="0" collapsed="false">
      <c r="A84" s="10" t="s">
        <v>83</v>
      </c>
      <c r="B84" s="10" t="s">
        <v>84</v>
      </c>
      <c r="C84" s="10" t="s">
        <v>79</v>
      </c>
      <c r="D84" s="11" t="n">
        <f aca="false">COUNTIF(Achados!$E$2:$E$5723,$A84)</f>
        <v>579</v>
      </c>
      <c r="E84" s="11" t="n">
        <f aca="false">COUNTIFS(Achados!$E$2:$E$5723,$A84,Achados!$G$2:$G$5723,"alta")</f>
        <v>105</v>
      </c>
      <c r="F84" s="11" t="n">
        <f aca="false">COUNTIFS(Achados!$E$2:$E$5723,$A84,Achados!$M$2:$M$5723,"sim")</f>
        <v>20</v>
      </c>
    </row>
    <row r="85" customFormat="false" ht="15" hidden="false" customHeight="false" outlineLevel="0" collapsed="false">
      <c r="A85" s="10" t="s">
        <v>85</v>
      </c>
      <c r="B85" s="10" t="s">
        <v>86</v>
      </c>
      <c r="C85" s="10" t="s">
        <v>79</v>
      </c>
      <c r="D85" s="11" t="n">
        <f aca="false">COUNTIF(Achados!$E$2:$E$5723,$A85)</f>
        <v>118</v>
      </c>
      <c r="E85" s="11" t="n">
        <f aca="false">COUNTIFS(Achados!$E$2:$E$5723,$A85,Achados!$G$2:$G$5723,"alta")</f>
        <v>23</v>
      </c>
      <c r="F85" s="11" t="n">
        <f aca="false">COUNTIFS(Achados!$E$2:$E$5723,$A85,Achados!$M$2:$M$5723,"sim")</f>
        <v>8</v>
      </c>
    </row>
    <row r="86" customFormat="false" ht="15" hidden="false" customHeight="false" outlineLevel="0" collapsed="false">
      <c r="A86" s="10" t="s">
        <v>87</v>
      </c>
      <c r="B86" s="10" t="s">
        <v>88</v>
      </c>
      <c r="C86" s="10" t="s">
        <v>79</v>
      </c>
      <c r="D86" s="11" t="n">
        <f aca="false">COUNTIF(Achados!$E$2:$E$5723,$A86)</f>
        <v>984</v>
      </c>
      <c r="E86" s="11" t="n">
        <f aca="false">COUNTIFS(Achados!$E$2:$E$5723,$A86,Achados!$G$2:$G$5723,"alta")</f>
        <v>426</v>
      </c>
      <c r="F86" s="11" t="n">
        <f aca="false">COUNTIFS(Achados!$E$2:$E$5723,$A86,Achados!$M$2:$M$5723,"sim")</f>
        <v>264</v>
      </c>
    </row>
    <row r="87" customFormat="false" ht="15" hidden="false" customHeight="false" outlineLevel="0" collapsed="false">
      <c r="A87" s="10" t="s">
        <v>89</v>
      </c>
      <c r="B87" s="10" t="s">
        <v>90</v>
      </c>
      <c r="C87" s="10" t="s">
        <v>79</v>
      </c>
      <c r="D87" s="11" t="n">
        <f aca="false">COUNTIF(Achados!$E$2:$E$5723,$A87)</f>
        <v>75</v>
      </c>
      <c r="E87" s="11" t="n">
        <f aca="false">COUNTIFS(Achados!$E$2:$E$5723,$A87,Achados!$G$2:$G$5723,"alta")</f>
        <v>2</v>
      </c>
      <c r="F87" s="11" t="n">
        <f aca="false">COUNTIFS(Achados!$E$2:$E$5723,$A87,Achados!$M$2:$M$5723,"sim")</f>
        <v>1</v>
      </c>
    </row>
    <row r="88" customFormat="false" ht="15" hidden="false" customHeight="false" outlineLevel="0" collapsed="false">
      <c r="A88" s="10" t="s">
        <v>91</v>
      </c>
      <c r="B88" s="10" t="s">
        <v>92</v>
      </c>
      <c r="C88" s="10" t="s">
        <v>79</v>
      </c>
      <c r="D88" s="11" t="n">
        <f aca="false">COUNTIF(Achados!$E$2:$E$5723,$A88)</f>
        <v>116</v>
      </c>
      <c r="E88" s="11" t="n">
        <f aca="false">COUNTIFS(Achados!$E$2:$E$5723,$A88,Achados!$G$2:$G$5723,"alta")</f>
        <v>28</v>
      </c>
      <c r="F88" s="11" t="n">
        <f aca="false">COUNTIFS(Achados!$E$2:$E$5723,$A88,Achados!$M$2:$M$5723,"sim")</f>
        <v>2</v>
      </c>
    </row>
    <row r="89" customFormat="false" ht="15" hidden="false" customHeight="false" outlineLevel="0" collapsed="false">
      <c r="A89" s="13" t="s">
        <v>100</v>
      </c>
      <c r="B89" s="10"/>
      <c r="C89" s="10"/>
      <c r="D89" s="14" t="n">
        <f aca="false">SUM(D54:D88)</f>
        <v>5722</v>
      </c>
      <c r="E89" s="14" t="n">
        <f aca="false">SUM(E54:E88)</f>
        <v>1530</v>
      </c>
      <c r="F89" s="14" t="n">
        <f aca="false">SUM(F54:F88)</f>
        <v>2053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ns1="http://schemas.openxmlformats.org/officeDocument/2006/relationships">
  <sheetPr filterMode="false">
    <pageSetUpPr fitToPage="false"/>
  </sheetPr>
  <dimension ref="A1:S57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9"/>
    <col collapsed="false" customWidth="true" hidden="false" outlineLevel="0" max="4" min="4" style="0" width="30"/>
    <col collapsed="false" customWidth="true" hidden="false" outlineLevel="0" max="5" min="5" style="0" width="9"/>
    <col collapsed="false" customWidth="true" hidden="false" outlineLevel="0" max="6" min="6" style="0" width="28"/>
    <col collapsed="false" customWidth="true" hidden="false" outlineLevel="0" max="7" min="7" style="0" width="11"/>
    <col collapsed="false" customWidth="true" hidden="false" outlineLevel="0" max="8" min="8" style="0" width="50"/>
    <col collapsed="false" customWidth="true" hidden="false" outlineLevel="0" max="10" min="9" style="0" width="58"/>
    <col collapsed="false" customWidth="true" hidden="false" outlineLevel="0" max="11" min="11" style="0" width="11"/>
    <col collapsed="false" customWidth="true" hidden="false" outlineLevel="0" max="12" min="12" style="0" width="13"/>
    <col collapsed="false" customWidth="true" hidden="false" outlineLevel="0" max="13" min="13" style="0" width="12"/>
    <col collapsed="false" customWidth="true" hidden="false" outlineLevel="0" max="14" min="14" style="0" width="11"/>
    <col collapsed="false" customWidth="true" hidden="false" outlineLevel="0" max="15" min="15" style="0" width="18"/>
    <col collapsed="false" customWidth="true" hidden="false" outlineLevel="0" max="16" min="16" style="0" width="58"/>
    <col collapsed="false" customWidth="true" hidden="false" outlineLevel="0" max="17" min="17" style="0" width="38"/>
    <col collapsed="false" customWidth="true" hidden="false" outlineLevel="0" max="18" min="18" style="0" width="22"/>
    <col collapsed="false" customWidth="true" hidden="false" outlineLevel="0" max="19" min="19" style="0" width="13"/>
  </cols>
  <sheetData>
    <row r="1" customFormat="false" ht="30" hidden="false" customHeight="true" outlineLevel="0" collapsed="false">
      <c r="A1" s="16" t="s">
        <v>144</v>
      </c>
      <c r="B1" s="16" t="s">
        <v>96</v>
      </c>
      <c r="C1" s="16" t="s">
        <v>145</v>
      </c>
      <c r="D1" s="16" t="s">
        <v>146</v>
      </c>
      <c r="E1" s="16" t="s">
        <v>16</v>
      </c>
      <c r="F1" s="16" t="s">
        <v>143</v>
      </c>
      <c r="G1" s="16" t="s">
        <v>147</v>
      </c>
      <c r="H1" s="16" t="s">
        <v>148</v>
      </c>
      <c r="I1" s="16" t="s">
        <v>149</v>
      </c>
      <c r="J1" s="16" t="s">
        <v>150</v>
      </c>
      <c r="K1" s="16" t="s">
        <v>151</v>
      </c>
      <c r="L1" s="16" t="s">
        <v>152</v>
      </c>
      <c r="M1" s="16" t="s">
        <v>101</v>
      </c>
      <c r="N1" s="16" t="s">
        <v>153</v>
      </c>
      <c r="O1" s="16" t="s">
        <v>154</v>
      </c>
      <c r="P1" s="16" t="s">
        <v>155</v>
      </c>
      <c r="Q1" s="16" t="s">
        <v>156</v>
      </c>
      <c r="R1" s="16" t="s">
        <v>157</v>
      </c>
      <c r="S1" s="16" t="s">
        <v>105</v>
      </c>
    </row>
    <row r="2" customFormat="false" ht="23.85" hidden="false" customHeight="false" outlineLevel="0" collapsed="false">
      <c r="A2" s="17" t="n">
        <v>1</v>
      </c>
      <c r="B2" s="17" t="n">
        <v>1</v>
      </c>
      <c r="C2" s="17" t="n">
        <v>24</v>
      </c>
      <c r="D2" s="18" t="s">
        <v>158</v>
      </c>
      <c r="E2" s="17" t="s">
        <v>81</v>
      </c>
      <c r="F2" s="18" t="s">
        <v>82</v>
      </c>
      <c r="G2" s="17" t="s">
        <v>159</v>
      </c>
      <c r="H2" s="18" t="s">
        <v>160</v>
      </c>
      <c r="I2" s="18" t="s">
        <v>161</v>
      </c>
      <c r="J2" s="18" t="s">
        <v>162</v>
      </c>
      <c r="K2" s="17" t="s">
        <v>163</v>
      </c>
      <c r="L2" s="17" t="n">
        <v>1</v>
      </c>
      <c r="M2" s="17" t="s">
        <v>163</v>
      </c>
      <c r="N2" s="17" t="s">
        <v>164</v>
      </c>
      <c r="O2" s="19"/>
      <c r="P2" s="18"/>
      <c r="Q2" s="18"/>
      <c r="R2" s="18" t="s">
        <v>165</v>
      </c>
      <c r="S2" s="20" t="s">
        <v>28109</v>
      </c>
    </row>
    <row r="3" customFormat="false" ht="46.25" hidden="false" customHeight="false" outlineLevel="0" collapsed="false">
      <c r="A3" s="17" t="n">
        <v>2</v>
      </c>
      <c r="B3" s="17" t="n">
        <v>1</v>
      </c>
      <c r="C3" s="17" t="n">
        <v>30</v>
      </c>
      <c r="D3" s="18" t="s">
        <v>158</v>
      </c>
      <c r="E3" s="17" t="s">
        <v>57</v>
      </c>
      <c r="F3" s="18" t="s">
        <v>58</v>
      </c>
      <c r="G3" s="17" t="s">
        <v>167</v>
      </c>
      <c r="H3" s="18" t="s">
        <v>168</v>
      </c>
      <c r="I3" s="18" t="s">
        <v>169</v>
      </c>
      <c r="J3" s="18" t="s">
        <v>170</v>
      </c>
      <c r="K3" s="17" t="s">
        <v>163</v>
      </c>
      <c r="L3" s="17" t="n">
        <v>1</v>
      </c>
      <c r="M3" s="17" t="s">
        <v>163</v>
      </c>
      <c r="N3" s="17" t="s">
        <v>163</v>
      </c>
      <c r="O3" s="19"/>
      <c r="P3" s="18"/>
      <c r="Q3" s="18"/>
      <c r="R3" s="18" t="s">
        <v>165</v>
      </c>
      <c r="S3" s="20" t="s">
        <v>28109</v>
      </c>
    </row>
    <row r="4" customFormat="false" ht="46.25" hidden="false" customHeight="false" outlineLevel="0" collapsed="false">
      <c r="A4" s="17" t="n">
        <v>3</v>
      </c>
      <c r="B4" s="17" t="n">
        <v>1</v>
      </c>
      <c r="C4" s="17" t="n">
        <v>36</v>
      </c>
      <c r="D4" s="18" t="s">
        <v>158</v>
      </c>
      <c r="E4" s="17" t="s">
        <v>87</v>
      </c>
      <c r="F4" s="18" t="s">
        <v>88</v>
      </c>
      <c r="G4" s="17" t="s">
        <v>171</v>
      </c>
      <c r="H4" s="18" t="s">
        <v>172</v>
      </c>
      <c r="I4" s="18" t="s">
        <v>173</v>
      </c>
      <c r="J4" s="18" t="s">
        <v>174</v>
      </c>
      <c r="K4" s="17" t="s">
        <v>163</v>
      </c>
      <c r="L4" s="17" t="n">
        <v>1</v>
      </c>
      <c r="M4" s="17" t="s">
        <v>164</v>
      </c>
      <c r="N4" s="17" t="s">
        <v>163</v>
      </c>
      <c r="O4" s="19"/>
      <c r="P4" s="18"/>
      <c r="Q4" s="18"/>
      <c r="R4" s="18" t="s">
        <v>165</v>
      </c>
      <c r="S4" s="20" t="s">
        <v>28109</v>
      </c>
    </row>
    <row r="5" customFormat="false" ht="46.25" hidden="false" customHeight="false" outlineLevel="0" collapsed="false">
      <c r="A5" s="17" t="n">
        <v>4</v>
      </c>
      <c r="B5" s="17" t="n">
        <v>1</v>
      </c>
      <c r="C5" s="17" t="n">
        <v>38</v>
      </c>
      <c r="D5" s="18" t="s">
        <v>158</v>
      </c>
      <c r="E5" s="17" t="s">
        <v>61</v>
      </c>
      <c r="F5" s="18" t="s">
        <v>62</v>
      </c>
      <c r="G5" s="17" t="s">
        <v>167</v>
      </c>
      <c r="H5" s="18" t="s">
        <v>175</v>
      </c>
      <c r="I5" s="18" t="s">
        <v>176</v>
      </c>
      <c r="J5" s="18" t="s">
        <v>177</v>
      </c>
      <c r="K5" s="17" t="s">
        <v>163</v>
      </c>
      <c r="L5" s="17" t="n">
        <v>1</v>
      </c>
      <c r="M5" s="17" t="s">
        <v>164</v>
      </c>
      <c r="N5" s="17" t="s">
        <v>163</v>
      </c>
      <c r="O5" s="19"/>
      <c r="P5" s="18"/>
      <c r="Q5" s="18"/>
      <c r="R5" s="18" t="s">
        <v>165</v>
      </c>
      <c r="S5" s="20" t="s">
        <v>28109</v>
      </c>
    </row>
    <row r="6" customFormat="false" ht="23.85" hidden="false" customHeight="false" outlineLevel="0" collapsed="false">
      <c r="A6" s="17" t="n">
        <v>5</v>
      </c>
      <c r="B6" s="17" t="n">
        <v>1</v>
      </c>
      <c r="C6" s="17" t="n">
        <v>38</v>
      </c>
      <c r="D6" s="18" t="s">
        <v>158</v>
      </c>
      <c r="E6" s="17" t="s">
        <v>36</v>
      </c>
      <c r="F6" s="18" t="s">
        <v>37</v>
      </c>
      <c r="G6" s="17" t="s">
        <v>159</v>
      </c>
      <c r="H6" s="18" t="s">
        <v>178</v>
      </c>
      <c r="I6" s="18" t="s">
        <v>179</v>
      </c>
      <c r="J6" s="18" t="s">
        <v>180</v>
      </c>
      <c r="K6" s="17" t="s">
        <v>164</v>
      </c>
      <c r="L6" s="17" t="n">
        <v>3</v>
      </c>
      <c r="M6" s="17" t="s">
        <v>163</v>
      </c>
      <c r="N6" s="17" t="s">
        <v>163</v>
      </c>
      <c r="O6" s="19"/>
      <c r="P6" s="18"/>
      <c r="Q6" s="18"/>
      <c r="R6" s="18" t="s">
        <v>165</v>
      </c>
      <c r="S6" s="20" t="s">
        <v>28109</v>
      </c>
    </row>
    <row r="7" customFormat="false" ht="35.05" hidden="false" customHeight="false" outlineLevel="0" collapsed="false">
      <c r="A7" s="17" t="n">
        <v>6</v>
      </c>
      <c r="B7" s="17" t="n">
        <v>1</v>
      </c>
      <c r="C7" s="17" t="n">
        <v>50</v>
      </c>
      <c r="D7" s="18" t="s">
        <v>181</v>
      </c>
      <c r="E7" s="17" t="s">
        <v>87</v>
      </c>
      <c r="F7" s="18" t="s">
        <v>88</v>
      </c>
      <c r="G7" s="17" t="s">
        <v>159</v>
      </c>
      <c r="H7" s="18" t="s">
        <v>182</v>
      </c>
      <c r="I7" s="18" t="s">
        <v>183</v>
      </c>
      <c r="J7" s="18" t="s">
        <v>184</v>
      </c>
      <c r="K7" s="17" t="s">
        <v>163</v>
      </c>
      <c r="L7" s="17" t="n">
        <v>1</v>
      </c>
      <c r="M7" s="17" t="s">
        <v>164</v>
      </c>
      <c r="N7" s="17" t="s">
        <v>164</v>
      </c>
      <c r="O7" s="19"/>
      <c r="P7" s="18"/>
      <c r="Q7" s="18"/>
      <c r="R7" s="18" t="s">
        <v>165</v>
      </c>
      <c r="S7" s="20" t="s">
        <v>28109</v>
      </c>
    </row>
    <row r="8" customFormat="false" ht="35.05" hidden="false" customHeight="false" outlineLevel="0" collapsed="false">
      <c r="A8" s="17" t="n">
        <v>7</v>
      </c>
      <c r="B8" s="17" t="n">
        <v>1</v>
      </c>
      <c r="C8" s="17" t="n">
        <v>62</v>
      </c>
      <c r="D8" s="18" t="s">
        <v>181</v>
      </c>
      <c r="E8" s="17" t="s">
        <v>36</v>
      </c>
      <c r="F8" s="18" t="s">
        <v>37</v>
      </c>
      <c r="G8" s="17" t="s">
        <v>167</v>
      </c>
      <c r="H8" s="18" t="s">
        <v>185</v>
      </c>
      <c r="I8" s="18" t="s">
        <v>186</v>
      </c>
      <c r="J8" s="18" t="s">
        <v>187</v>
      </c>
      <c r="K8" s="17" t="s">
        <v>164</v>
      </c>
      <c r="L8" s="17" t="n">
        <v>5</v>
      </c>
      <c r="M8" s="17" t="s">
        <v>163</v>
      </c>
      <c r="N8" s="17" t="s">
        <v>163</v>
      </c>
      <c r="O8" s="19"/>
      <c r="P8" s="18"/>
      <c r="Q8" s="18"/>
      <c r="R8" s="18" t="s">
        <v>165</v>
      </c>
      <c r="S8" s="20" t="s">
        <v>28109</v>
      </c>
    </row>
    <row r="9" customFormat="false" ht="35.05" hidden="false" customHeight="false" outlineLevel="0" collapsed="false">
      <c r="A9" s="17" t="n">
        <v>8</v>
      </c>
      <c r="B9" s="17" t="n">
        <v>1</v>
      </c>
      <c r="C9" s="17" t="n">
        <v>72</v>
      </c>
      <c r="D9" s="18" t="s">
        <v>188</v>
      </c>
      <c r="E9" s="17" t="s">
        <v>49</v>
      </c>
      <c r="F9" s="18" t="s">
        <v>50</v>
      </c>
      <c r="G9" s="17" t="s">
        <v>167</v>
      </c>
      <c r="H9" s="18" t="s">
        <v>189</v>
      </c>
      <c r="I9" s="18" t="s">
        <v>190</v>
      </c>
      <c r="J9" s="18" t="s">
        <v>191</v>
      </c>
      <c r="K9" s="17" t="s">
        <v>163</v>
      </c>
      <c r="L9" s="17" t="n">
        <v>1</v>
      </c>
      <c r="M9" s="17" t="s">
        <v>164</v>
      </c>
      <c r="N9" s="17" t="s">
        <v>163</v>
      </c>
      <c r="O9" s="19"/>
      <c r="P9" s="18"/>
      <c r="Q9" s="18"/>
      <c r="R9" s="18" t="s">
        <v>192</v>
      </c>
      <c r="S9" s="20" t="s">
        <v>28109</v>
      </c>
    </row>
    <row r="10" customFormat="false" ht="35.05" hidden="false" customHeight="false" outlineLevel="0" collapsed="false">
      <c r="A10" s="17" t="n">
        <v>9</v>
      </c>
      <c r="B10" s="17" t="n">
        <v>1</v>
      </c>
      <c r="C10" s="17" t="n">
        <v>72</v>
      </c>
      <c r="D10" s="18" t="s">
        <v>193</v>
      </c>
      <c r="E10" s="17" t="s">
        <v>49</v>
      </c>
      <c r="F10" s="18" t="s">
        <v>50</v>
      </c>
      <c r="G10" s="17" t="s">
        <v>167</v>
      </c>
      <c r="H10" s="18" t="s">
        <v>189</v>
      </c>
      <c r="I10" s="18" t="s">
        <v>194</v>
      </c>
      <c r="J10" s="18" t="s">
        <v>195</v>
      </c>
      <c r="K10" s="17" t="s">
        <v>163</v>
      </c>
      <c r="L10" s="17" t="n">
        <v>1</v>
      </c>
      <c r="M10" s="17" t="s">
        <v>163</v>
      </c>
      <c r="N10" s="17" t="s">
        <v>163</v>
      </c>
      <c r="O10" s="19"/>
      <c r="P10" s="18"/>
      <c r="Q10" s="18"/>
      <c r="R10" s="18" t="s">
        <v>192</v>
      </c>
      <c r="S10" s="20" t="s">
        <v>28109</v>
      </c>
    </row>
    <row r="11" customFormat="false" ht="35.05" hidden="false" customHeight="false" outlineLevel="0" collapsed="false">
      <c r="A11" s="17" t="n">
        <v>10</v>
      </c>
      <c r="B11" s="17" t="n">
        <v>1</v>
      </c>
      <c r="C11" s="17" t="n">
        <v>72</v>
      </c>
      <c r="D11" s="18" t="s">
        <v>196</v>
      </c>
      <c r="E11" s="17" t="s">
        <v>49</v>
      </c>
      <c r="F11" s="18" t="s">
        <v>50</v>
      </c>
      <c r="G11" s="17" t="s">
        <v>167</v>
      </c>
      <c r="H11" s="18" t="s">
        <v>197</v>
      </c>
      <c r="I11" s="18" t="s">
        <v>198</v>
      </c>
      <c r="J11" s="18" t="s">
        <v>199</v>
      </c>
      <c r="K11" s="17" t="s">
        <v>163</v>
      </c>
      <c r="L11" s="17" t="n">
        <v>1</v>
      </c>
      <c r="M11" s="17" t="s">
        <v>163</v>
      </c>
      <c r="N11" s="17" t="s">
        <v>163</v>
      </c>
      <c r="O11" s="19"/>
      <c r="P11" s="18"/>
      <c r="Q11" s="18"/>
      <c r="R11" s="18" t="s">
        <v>165</v>
      </c>
      <c r="S11" s="20" t="s">
        <v>28109</v>
      </c>
    </row>
    <row r="12" customFormat="false" ht="35.05" hidden="false" customHeight="false" outlineLevel="0" collapsed="false">
      <c r="A12" s="17" t="n">
        <v>11</v>
      </c>
      <c r="B12" s="17" t="n">
        <v>1</v>
      </c>
      <c r="C12" s="17" t="n">
        <v>76</v>
      </c>
      <c r="D12" s="18" t="s">
        <v>196</v>
      </c>
      <c r="E12" s="17" t="s">
        <v>32</v>
      </c>
      <c r="F12" s="18" t="s">
        <v>33</v>
      </c>
      <c r="G12" s="17" t="s">
        <v>167</v>
      </c>
      <c r="H12" s="18" t="s">
        <v>200</v>
      </c>
      <c r="I12" s="18" t="s">
        <v>201</v>
      </c>
      <c r="J12" s="18" t="s">
        <v>202</v>
      </c>
      <c r="K12" s="17" t="s">
        <v>163</v>
      </c>
      <c r="L12" s="17" t="n">
        <v>1</v>
      </c>
      <c r="M12" s="17" t="s">
        <v>163</v>
      </c>
      <c r="N12" s="17" t="s">
        <v>163</v>
      </c>
      <c r="O12" s="19"/>
      <c r="P12" s="18"/>
      <c r="Q12" s="18"/>
      <c r="R12" s="18" t="s">
        <v>165</v>
      </c>
      <c r="S12" s="20" t="s">
        <v>28109</v>
      </c>
    </row>
    <row r="13" customFormat="false" ht="35.05" hidden="false" customHeight="false" outlineLevel="0" collapsed="false">
      <c r="A13" s="17" t="n">
        <v>12</v>
      </c>
      <c r="B13" s="17" t="n">
        <v>1</v>
      </c>
      <c r="C13" s="17" t="n">
        <v>77</v>
      </c>
      <c r="D13" s="18" t="s">
        <v>196</v>
      </c>
      <c r="E13" s="17" t="s">
        <v>83</v>
      </c>
      <c r="F13" s="18" t="s">
        <v>84</v>
      </c>
      <c r="G13" s="17" t="s">
        <v>167</v>
      </c>
      <c r="H13" s="18" t="s">
        <v>203</v>
      </c>
      <c r="I13" s="18" t="s">
        <v>204</v>
      </c>
      <c r="J13" s="18" t="s">
        <v>205</v>
      </c>
      <c r="K13" s="17" t="s">
        <v>163</v>
      </c>
      <c r="L13" s="17" t="n">
        <v>1</v>
      </c>
      <c r="M13" s="17" t="s">
        <v>163</v>
      </c>
      <c r="N13" s="17" t="s">
        <v>163</v>
      </c>
      <c r="O13" s="19"/>
      <c r="P13" s="18"/>
      <c r="Q13" s="18"/>
      <c r="R13" s="18" t="s">
        <v>165</v>
      </c>
      <c r="S13" s="20" t="s">
        <v>28109</v>
      </c>
    </row>
    <row r="14" customFormat="false" ht="35.05" hidden="false" customHeight="false" outlineLevel="0" collapsed="false">
      <c r="A14" s="17" t="n">
        <v>13</v>
      </c>
      <c r="B14" s="17" t="n">
        <v>1</v>
      </c>
      <c r="C14" s="17" t="n">
        <v>79</v>
      </c>
      <c r="D14" s="18" t="s">
        <v>193</v>
      </c>
      <c r="E14" s="17" t="s">
        <v>49</v>
      </c>
      <c r="F14" s="18" t="s">
        <v>50</v>
      </c>
      <c r="G14" s="17" t="s">
        <v>167</v>
      </c>
      <c r="H14" s="18" t="s">
        <v>206</v>
      </c>
      <c r="I14" s="18" t="s">
        <v>207</v>
      </c>
      <c r="J14" s="18" t="s">
        <v>208</v>
      </c>
      <c r="K14" s="17" t="s">
        <v>163</v>
      </c>
      <c r="L14" s="17" t="n">
        <v>1</v>
      </c>
      <c r="M14" s="17" t="s">
        <v>163</v>
      </c>
      <c r="N14" s="17" t="s">
        <v>163</v>
      </c>
      <c r="O14" s="19"/>
      <c r="P14" s="18"/>
      <c r="Q14" s="18"/>
      <c r="R14" s="18" t="s">
        <v>192</v>
      </c>
      <c r="S14" s="20" t="s">
        <v>28109</v>
      </c>
    </row>
    <row r="15" customFormat="false" ht="35.05" hidden="false" customHeight="false" outlineLevel="0" collapsed="false">
      <c r="A15" s="17" t="n">
        <v>14</v>
      </c>
      <c r="B15" s="17" t="n">
        <v>1</v>
      </c>
      <c r="C15" s="17" t="n">
        <v>90</v>
      </c>
      <c r="D15" s="18" t="s">
        <v>209</v>
      </c>
      <c r="E15" s="17" t="s">
        <v>49</v>
      </c>
      <c r="F15" s="18" t="s">
        <v>50</v>
      </c>
      <c r="G15" s="17" t="s">
        <v>171</v>
      </c>
      <c r="H15" s="18" t="s">
        <v>210</v>
      </c>
      <c r="I15" s="18" t="s">
        <v>211</v>
      </c>
      <c r="J15" s="18" t="s">
        <v>212</v>
      </c>
      <c r="K15" s="17" t="s">
        <v>163</v>
      </c>
      <c r="L15" s="17" t="n">
        <v>1</v>
      </c>
      <c r="M15" s="17" t="s">
        <v>164</v>
      </c>
      <c r="N15" s="17" t="s">
        <v>163</v>
      </c>
      <c r="O15" s="19"/>
      <c r="P15" s="18"/>
      <c r="Q15" s="18"/>
      <c r="R15" s="18" t="s">
        <v>192</v>
      </c>
      <c r="S15" s="20" t="s">
        <v>28109</v>
      </c>
    </row>
    <row r="16" customFormat="false" ht="35.05" hidden="false" customHeight="false" outlineLevel="0" collapsed="false">
      <c r="A16" s="17" t="n">
        <v>15</v>
      </c>
      <c r="B16" s="17" t="n">
        <v>1</v>
      </c>
      <c r="C16" s="17" t="n">
        <v>90</v>
      </c>
      <c r="D16" s="18" t="s">
        <v>193</v>
      </c>
      <c r="E16" s="17" t="s">
        <v>49</v>
      </c>
      <c r="F16" s="18" t="s">
        <v>50</v>
      </c>
      <c r="G16" s="17" t="s">
        <v>171</v>
      </c>
      <c r="H16" s="18" t="s">
        <v>210</v>
      </c>
      <c r="I16" s="18" t="s">
        <v>213</v>
      </c>
      <c r="J16" s="18" t="s">
        <v>214</v>
      </c>
      <c r="K16" s="17" t="s">
        <v>163</v>
      </c>
      <c r="L16" s="17" t="n">
        <v>1</v>
      </c>
      <c r="M16" s="17" t="s">
        <v>163</v>
      </c>
      <c r="N16" s="17" t="s">
        <v>163</v>
      </c>
      <c r="O16" s="19"/>
      <c r="P16" s="18"/>
      <c r="Q16" s="18"/>
      <c r="R16" s="18" t="s">
        <v>192</v>
      </c>
      <c r="S16" s="20" t="s">
        <v>28109</v>
      </c>
    </row>
    <row r="17" customFormat="false" ht="23.85" hidden="false" customHeight="false" outlineLevel="0" collapsed="false">
      <c r="A17" s="17" t="n">
        <v>16</v>
      </c>
      <c r="B17" s="17" t="n">
        <v>1</v>
      </c>
      <c r="C17" s="17" t="n">
        <v>90</v>
      </c>
      <c r="D17" s="18" t="s">
        <v>215</v>
      </c>
      <c r="E17" s="17" t="s">
        <v>49</v>
      </c>
      <c r="F17" s="18" t="s">
        <v>50</v>
      </c>
      <c r="G17" s="17" t="s">
        <v>167</v>
      </c>
      <c r="H17" s="18" t="s">
        <v>210</v>
      </c>
      <c r="I17" s="18" t="s">
        <v>216</v>
      </c>
      <c r="J17" s="18" t="s">
        <v>217</v>
      </c>
      <c r="K17" s="17" t="s">
        <v>163</v>
      </c>
      <c r="L17" s="17" t="n">
        <v>1</v>
      </c>
      <c r="M17" s="17" t="s">
        <v>163</v>
      </c>
      <c r="N17" s="17" t="s">
        <v>163</v>
      </c>
      <c r="O17" s="19"/>
      <c r="P17" s="18"/>
      <c r="Q17" s="18"/>
      <c r="R17" s="18" t="s">
        <v>165</v>
      </c>
      <c r="S17" s="20" t="s">
        <v>28109</v>
      </c>
    </row>
    <row r="18" customFormat="false" ht="35.05" hidden="false" customHeight="false" outlineLevel="0" collapsed="false">
      <c r="A18" s="17" t="n">
        <v>17</v>
      </c>
      <c r="B18" s="17" t="n">
        <v>1</v>
      </c>
      <c r="C18" s="17" t="n">
        <v>91</v>
      </c>
      <c r="D18" s="18" t="s">
        <v>193</v>
      </c>
      <c r="E18" s="17" t="s">
        <v>49</v>
      </c>
      <c r="F18" s="18" t="s">
        <v>50</v>
      </c>
      <c r="G18" s="17" t="s">
        <v>171</v>
      </c>
      <c r="H18" s="18" t="s">
        <v>218</v>
      </c>
      <c r="I18" s="18" t="s">
        <v>219</v>
      </c>
      <c r="J18" s="18" t="s">
        <v>220</v>
      </c>
      <c r="K18" s="17" t="s">
        <v>163</v>
      </c>
      <c r="L18" s="17" t="n">
        <v>1</v>
      </c>
      <c r="M18" s="17" t="s">
        <v>164</v>
      </c>
      <c r="N18" s="17" t="s">
        <v>163</v>
      </c>
      <c r="O18" s="19"/>
      <c r="P18" s="18"/>
      <c r="Q18" s="18"/>
      <c r="R18" s="18" t="s">
        <v>192</v>
      </c>
      <c r="S18" s="20" t="s">
        <v>28109</v>
      </c>
    </row>
    <row r="19" customFormat="false" ht="35.05" hidden="false" customHeight="false" outlineLevel="0" collapsed="false">
      <c r="A19" s="17" t="n">
        <v>18</v>
      </c>
      <c r="B19" s="17" t="n">
        <v>1</v>
      </c>
      <c r="C19" s="17" t="n">
        <v>91</v>
      </c>
      <c r="D19" s="18" t="s">
        <v>209</v>
      </c>
      <c r="E19" s="17" t="s">
        <v>49</v>
      </c>
      <c r="F19" s="18" t="s">
        <v>50</v>
      </c>
      <c r="G19" s="17" t="s">
        <v>171</v>
      </c>
      <c r="H19" s="18" t="s">
        <v>221</v>
      </c>
      <c r="I19" s="18" t="s">
        <v>222</v>
      </c>
      <c r="J19" s="18" t="s">
        <v>223</v>
      </c>
      <c r="K19" s="17" t="s">
        <v>163</v>
      </c>
      <c r="L19" s="17" t="n">
        <v>1</v>
      </c>
      <c r="M19" s="17" t="s">
        <v>164</v>
      </c>
      <c r="N19" s="17" t="s">
        <v>163</v>
      </c>
      <c r="O19" s="19"/>
      <c r="P19" s="18"/>
      <c r="Q19" s="18"/>
      <c r="R19" s="18" t="s">
        <v>192</v>
      </c>
      <c r="S19" s="20" t="s">
        <v>28109</v>
      </c>
    </row>
    <row r="20" customFormat="false" ht="23.85" hidden="false" customHeight="false" outlineLevel="0" collapsed="false">
      <c r="A20" s="17" t="n">
        <v>19</v>
      </c>
      <c r="B20" s="17" t="n">
        <v>1</v>
      </c>
      <c r="C20" s="17" t="n">
        <v>91</v>
      </c>
      <c r="D20" s="18" t="s">
        <v>215</v>
      </c>
      <c r="E20" s="17" t="s">
        <v>49</v>
      </c>
      <c r="F20" s="18" t="s">
        <v>50</v>
      </c>
      <c r="G20" s="17" t="s">
        <v>171</v>
      </c>
      <c r="H20" s="18" t="s">
        <v>221</v>
      </c>
      <c r="I20" s="18" t="s">
        <v>224</v>
      </c>
      <c r="J20" s="18" t="s">
        <v>225</v>
      </c>
      <c r="K20" s="17" t="s">
        <v>163</v>
      </c>
      <c r="L20" s="17" t="n">
        <v>1</v>
      </c>
      <c r="M20" s="17" t="s">
        <v>163</v>
      </c>
      <c r="N20" s="17" t="s">
        <v>163</v>
      </c>
      <c r="O20" s="19"/>
      <c r="P20" s="18"/>
      <c r="Q20" s="18"/>
      <c r="R20" s="18" t="s">
        <v>165</v>
      </c>
      <c r="S20" s="20" t="s">
        <v>28109</v>
      </c>
    </row>
    <row r="21" customFormat="false" ht="35.05" hidden="false" customHeight="false" outlineLevel="0" collapsed="false">
      <c r="A21" s="17" t="n">
        <v>20</v>
      </c>
      <c r="B21" s="17" t="n">
        <v>1</v>
      </c>
      <c r="C21" s="17" t="n">
        <v>91</v>
      </c>
      <c r="D21" s="18" t="s">
        <v>193</v>
      </c>
      <c r="E21" s="17" t="s">
        <v>49</v>
      </c>
      <c r="F21" s="18" t="s">
        <v>50</v>
      </c>
      <c r="G21" s="17" t="s">
        <v>167</v>
      </c>
      <c r="H21" s="18" t="s">
        <v>221</v>
      </c>
      <c r="I21" s="18" t="s">
        <v>226</v>
      </c>
      <c r="J21" s="18" t="s">
        <v>227</v>
      </c>
      <c r="K21" s="17" t="s">
        <v>163</v>
      </c>
      <c r="L21" s="17" t="n">
        <v>1</v>
      </c>
      <c r="M21" s="17" t="s">
        <v>163</v>
      </c>
      <c r="N21" s="17" t="s">
        <v>163</v>
      </c>
      <c r="O21" s="19"/>
      <c r="P21" s="18"/>
      <c r="Q21" s="18"/>
      <c r="R21" s="18" t="s">
        <v>192</v>
      </c>
      <c r="S21" s="20" t="s">
        <v>28109</v>
      </c>
    </row>
    <row r="22" customFormat="false" ht="35.05" hidden="false" customHeight="false" outlineLevel="0" collapsed="false">
      <c r="A22" s="17" t="n">
        <v>21</v>
      </c>
      <c r="B22" s="17" t="n">
        <v>1</v>
      </c>
      <c r="C22" s="17" t="n">
        <v>92</v>
      </c>
      <c r="D22" s="18" t="s">
        <v>193</v>
      </c>
      <c r="E22" s="17" t="s">
        <v>49</v>
      </c>
      <c r="F22" s="18" t="s">
        <v>50</v>
      </c>
      <c r="G22" s="17" t="s">
        <v>171</v>
      </c>
      <c r="H22" s="18" t="s">
        <v>228</v>
      </c>
      <c r="I22" s="18" t="s">
        <v>229</v>
      </c>
      <c r="J22" s="18" t="s">
        <v>230</v>
      </c>
      <c r="K22" s="17" t="s">
        <v>163</v>
      </c>
      <c r="L22" s="17" t="n">
        <v>1</v>
      </c>
      <c r="M22" s="17" t="s">
        <v>164</v>
      </c>
      <c r="N22" s="17" t="s">
        <v>163</v>
      </c>
      <c r="O22" s="19"/>
      <c r="P22" s="18"/>
      <c r="Q22" s="18"/>
      <c r="R22" s="18" t="s">
        <v>192</v>
      </c>
      <c r="S22" s="20" t="s">
        <v>28109</v>
      </c>
    </row>
    <row r="23" customFormat="false" ht="35.05" hidden="false" customHeight="false" outlineLevel="0" collapsed="false">
      <c r="A23" s="17" t="n">
        <v>22</v>
      </c>
      <c r="B23" s="17" t="n">
        <v>1</v>
      </c>
      <c r="C23" s="17" t="n">
        <v>92</v>
      </c>
      <c r="D23" s="18" t="s">
        <v>209</v>
      </c>
      <c r="E23" s="17" t="s">
        <v>49</v>
      </c>
      <c r="F23" s="18" t="s">
        <v>50</v>
      </c>
      <c r="G23" s="17" t="s">
        <v>171</v>
      </c>
      <c r="H23" s="18" t="s">
        <v>231</v>
      </c>
      <c r="I23" s="18" t="s">
        <v>232</v>
      </c>
      <c r="J23" s="18" t="s">
        <v>233</v>
      </c>
      <c r="K23" s="17" t="s">
        <v>163</v>
      </c>
      <c r="L23" s="17" t="n">
        <v>1</v>
      </c>
      <c r="M23" s="17" t="s">
        <v>164</v>
      </c>
      <c r="N23" s="17" t="s">
        <v>163</v>
      </c>
      <c r="O23" s="19"/>
      <c r="P23" s="18"/>
      <c r="Q23" s="18"/>
      <c r="R23" s="18" t="s">
        <v>192</v>
      </c>
      <c r="S23" s="20" t="s">
        <v>28109</v>
      </c>
    </row>
    <row r="24" customFormat="false" ht="35.05" hidden="false" customHeight="false" outlineLevel="0" collapsed="false">
      <c r="A24" s="17" t="n">
        <v>23</v>
      </c>
      <c r="B24" s="17" t="n">
        <v>1</v>
      </c>
      <c r="C24" s="17" t="n">
        <v>92</v>
      </c>
      <c r="D24" s="18" t="s">
        <v>215</v>
      </c>
      <c r="E24" s="17" t="s">
        <v>49</v>
      </c>
      <c r="F24" s="18" t="s">
        <v>50</v>
      </c>
      <c r="G24" s="17" t="s">
        <v>171</v>
      </c>
      <c r="H24" s="18" t="s">
        <v>231</v>
      </c>
      <c r="I24" s="18" t="s">
        <v>234</v>
      </c>
      <c r="J24" s="18" t="s">
        <v>235</v>
      </c>
      <c r="K24" s="17" t="s">
        <v>163</v>
      </c>
      <c r="L24" s="17" t="n">
        <v>1</v>
      </c>
      <c r="M24" s="17" t="s">
        <v>163</v>
      </c>
      <c r="N24" s="17" t="s">
        <v>163</v>
      </c>
      <c r="O24" s="19"/>
      <c r="P24" s="18"/>
      <c r="Q24" s="18"/>
      <c r="R24" s="18" t="s">
        <v>165</v>
      </c>
      <c r="S24" s="20" t="s">
        <v>28109</v>
      </c>
    </row>
    <row r="25" customFormat="false" ht="35.05" hidden="false" customHeight="false" outlineLevel="0" collapsed="false">
      <c r="A25" s="17" t="n">
        <v>24</v>
      </c>
      <c r="B25" s="17" t="n">
        <v>1</v>
      </c>
      <c r="C25" s="17" t="n">
        <v>93</v>
      </c>
      <c r="D25" s="18" t="s">
        <v>209</v>
      </c>
      <c r="E25" s="17" t="s">
        <v>49</v>
      </c>
      <c r="F25" s="18" t="s">
        <v>50</v>
      </c>
      <c r="G25" s="17" t="s">
        <v>167</v>
      </c>
      <c r="H25" s="18" t="s">
        <v>236</v>
      </c>
      <c r="I25" s="18" t="s">
        <v>237</v>
      </c>
      <c r="J25" s="18" t="s">
        <v>238</v>
      </c>
      <c r="K25" s="17" t="s">
        <v>163</v>
      </c>
      <c r="L25" s="17" t="n">
        <v>1</v>
      </c>
      <c r="M25" s="17" t="s">
        <v>164</v>
      </c>
      <c r="N25" s="17" t="s">
        <v>163</v>
      </c>
      <c r="O25" s="19"/>
      <c r="P25" s="18"/>
      <c r="Q25" s="18"/>
      <c r="R25" s="18" t="s">
        <v>192</v>
      </c>
      <c r="S25" s="20" t="s">
        <v>28109</v>
      </c>
    </row>
    <row r="26" customFormat="false" ht="35.05" hidden="false" customHeight="false" outlineLevel="0" collapsed="false">
      <c r="A26" s="17" t="n">
        <v>25</v>
      </c>
      <c r="B26" s="17" t="n">
        <v>1</v>
      </c>
      <c r="C26" s="17" t="n">
        <v>94</v>
      </c>
      <c r="D26" s="18" t="s">
        <v>193</v>
      </c>
      <c r="E26" s="17" t="s">
        <v>49</v>
      </c>
      <c r="F26" s="18" t="s">
        <v>50</v>
      </c>
      <c r="G26" s="17" t="s">
        <v>171</v>
      </c>
      <c r="H26" s="18" t="s">
        <v>239</v>
      </c>
      <c r="I26" s="18" t="s">
        <v>240</v>
      </c>
      <c r="J26" s="18" t="s">
        <v>241</v>
      </c>
      <c r="K26" s="17" t="s">
        <v>163</v>
      </c>
      <c r="L26" s="17" t="n">
        <v>1</v>
      </c>
      <c r="M26" s="17" t="s">
        <v>164</v>
      </c>
      <c r="N26" s="17" t="s">
        <v>163</v>
      </c>
      <c r="O26" s="19"/>
      <c r="P26" s="18"/>
      <c r="Q26" s="18"/>
      <c r="R26" s="18" t="s">
        <v>192</v>
      </c>
      <c r="S26" s="20" t="s">
        <v>28109</v>
      </c>
    </row>
    <row r="27" customFormat="false" ht="35.05" hidden="false" customHeight="false" outlineLevel="0" collapsed="false">
      <c r="A27" s="17" t="n">
        <v>26</v>
      </c>
      <c r="B27" s="17" t="n">
        <v>1</v>
      </c>
      <c r="C27" s="17" t="n">
        <v>94</v>
      </c>
      <c r="D27" s="18" t="s">
        <v>209</v>
      </c>
      <c r="E27" s="17" t="s">
        <v>49</v>
      </c>
      <c r="F27" s="18" t="s">
        <v>50</v>
      </c>
      <c r="G27" s="17" t="s">
        <v>167</v>
      </c>
      <c r="H27" s="18" t="s">
        <v>242</v>
      </c>
      <c r="I27" s="18" t="s">
        <v>243</v>
      </c>
      <c r="J27" s="18" t="s">
        <v>244</v>
      </c>
      <c r="K27" s="17" t="s">
        <v>163</v>
      </c>
      <c r="L27" s="17" t="n">
        <v>1</v>
      </c>
      <c r="M27" s="17" t="s">
        <v>164</v>
      </c>
      <c r="N27" s="17" t="s">
        <v>163</v>
      </c>
      <c r="O27" s="19"/>
      <c r="P27" s="18"/>
      <c r="Q27" s="18"/>
      <c r="R27" s="18" t="s">
        <v>192</v>
      </c>
      <c r="S27" s="20" t="s">
        <v>28109</v>
      </c>
    </row>
    <row r="28" customFormat="false" ht="35.05" hidden="false" customHeight="false" outlineLevel="0" collapsed="false">
      <c r="A28" s="17" t="n">
        <v>27</v>
      </c>
      <c r="B28" s="17" t="n">
        <v>1</v>
      </c>
      <c r="C28" s="17" t="n">
        <v>95</v>
      </c>
      <c r="D28" s="18" t="s">
        <v>193</v>
      </c>
      <c r="E28" s="17" t="s">
        <v>49</v>
      </c>
      <c r="F28" s="18" t="s">
        <v>50</v>
      </c>
      <c r="G28" s="17" t="s">
        <v>167</v>
      </c>
      <c r="H28" s="18" t="s">
        <v>245</v>
      </c>
      <c r="I28" s="18" t="s">
        <v>246</v>
      </c>
      <c r="J28" s="18" t="s">
        <v>247</v>
      </c>
      <c r="K28" s="17" t="s">
        <v>163</v>
      </c>
      <c r="L28" s="17" t="n">
        <v>1</v>
      </c>
      <c r="M28" s="17" t="s">
        <v>164</v>
      </c>
      <c r="N28" s="17" t="s">
        <v>163</v>
      </c>
      <c r="O28" s="19"/>
      <c r="P28" s="18"/>
      <c r="Q28" s="18"/>
      <c r="R28" s="18" t="s">
        <v>192</v>
      </c>
      <c r="S28" s="20" t="s">
        <v>28109</v>
      </c>
    </row>
    <row r="29" customFormat="false" ht="35.05" hidden="false" customHeight="false" outlineLevel="0" collapsed="false">
      <c r="A29" s="17" t="n">
        <v>28</v>
      </c>
      <c r="B29" s="17" t="n">
        <v>1</v>
      </c>
      <c r="C29" s="17" t="n">
        <v>95</v>
      </c>
      <c r="D29" s="18" t="s">
        <v>209</v>
      </c>
      <c r="E29" s="17" t="s">
        <v>49</v>
      </c>
      <c r="F29" s="18" t="s">
        <v>50</v>
      </c>
      <c r="G29" s="17" t="s">
        <v>167</v>
      </c>
      <c r="H29" s="18" t="s">
        <v>248</v>
      </c>
      <c r="I29" s="18" t="s">
        <v>249</v>
      </c>
      <c r="J29" s="18" t="s">
        <v>250</v>
      </c>
      <c r="K29" s="17" t="s">
        <v>163</v>
      </c>
      <c r="L29" s="17" t="n">
        <v>1</v>
      </c>
      <c r="M29" s="17" t="s">
        <v>164</v>
      </c>
      <c r="N29" s="17" t="s">
        <v>163</v>
      </c>
      <c r="O29" s="19"/>
      <c r="P29" s="18"/>
      <c r="Q29" s="18"/>
      <c r="R29" s="18" t="s">
        <v>192</v>
      </c>
      <c r="S29" s="20" t="s">
        <v>28109</v>
      </c>
    </row>
    <row r="30" customFormat="false" ht="23.85" hidden="false" customHeight="false" outlineLevel="0" collapsed="false">
      <c r="A30" s="17" t="n">
        <v>29</v>
      </c>
      <c r="B30" s="17" t="n">
        <v>1</v>
      </c>
      <c r="C30" s="17" t="n">
        <v>96</v>
      </c>
      <c r="D30" s="18" t="s">
        <v>193</v>
      </c>
      <c r="E30" s="17" t="s">
        <v>49</v>
      </c>
      <c r="F30" s="18" t="s">
        <v>50</v>
      </c>
      <c r="G30" s="17" t="s">
        <v>167</v>
      </c>
      <c r="H30" s="18" t="s">
        <v>251</v>
      </c>
      <c r="I30" s="18" t="s">
        <v>252</v>
      </c>
      <c r="J30" s="18" t="s">
        <v>253</v>
      </c>
      <c r="K30" s="17" t="s">
        <v>163</v>
      </c>
      <c r="L30" s="17" t="n">
        <v>1</v>
      </c>
      <c r="M30" s="17" t="s">
        <v>164</v>
      </c>
      <c r="N30" s="17" t="s">
        <v>163</v>
      </c>
      <c r="O30" s="19"/>
      <c r="P30" s="18"/>
      <c r="Q30" s="18"/>
      <c r="R30" s="18" t="s">
        <v>192</v>
      </c>
      <c r="S30" s="20" t="s">
        <v>28109</v>
      </c>
    </row>
    <row r="31" customFormat="false" ht="35.05" hidden="false" customHeight="false" outlineLevel="0" collapsed="false">
      <c r="A31" s="17" t="n">
        <v>30</v>
      </c>
      <c r="B31" s="17" t="n">
        <v>1</v>
      </c>
      <c r="C31" s="17" t="n">
        <v>96</v>
      </c>
      <c r="D31" s="18" t="s">
        <v>209</v>
      </c>
      <c r="E31" s="17" t="s">
        <v>49</v>
      </c>
      <c r="F31" s="18" t="s">
        <v>50</v>
      </c>
      <c r="G31" s="17" t="s">
        <v>167</v>
      </c>
      <c r="H31" s="18" t="s">
        <v>254</v>
      </c>
      <c r="I31" s="18" t="s">
        <v>255</v>
      </c>
      <c r="J31" s="18" t="s">
        <v>256</v>
      </c>
      <c r="K31" s="17" t="s">
        <v>163</v>
      </c>
      <c r="L31" s="17" t="n">
        <v>1</v>
      </c>
      <c r="M31" s="17" t="s">
        <v>164</v>
      </c>
      <c r="N31" s="17" t="s">
        <v>163</v>
      </c>
      <c r="O31" s="19"/>
      <c r="P31" s="18"/>
      <c r="Q31" s="18"/>
      <c r="R31" s="18" t="s">
        <v>192</v>
      </c>
      <c r="S31" s="20" t="s">
        <v>28109</v>
      </c>
    </row>
    <row r="32" customFormat="false" ht="35.05" hidden="false" customHeight="false" outlineLevel="0" collapsed="false">
      <c r="A32" s="17" t="n">
        <v>31</v>
      </c>
      <c r="B32" s="17" t="n">
        <v>1</v>
      </c>
      <c r="C32" s="17" t="n">
        <v>165</v>
      </c>
      <c r="D32" s="18" t="s">
        <v>257</v>
      </c>
      <c r="E32" s="17" t="s">
        <v>70</v>
      </c>
      <c r="F32" s="18" t="s">
        <v>71</v>
      </c>
      <c r="G32" s="17" t="s">
        <v>171</v>
      </c>
      <c r="H32" s="18" t="s">
        <v>258</v>
      </c>
      <c r="I32" s="18" t="s">
        <v>259</v>
      </c>
      <c r="J32" s="18" t="s">
        <v>260</v>
      </c>
      <c r="K32" s="17" t="s">
        <v>163</v>
      </c>
      <c r="L32" s="17" t="n">
        <v>1</v>
      </c>
      <c r="M32" s="17" t="s">
        <v>164</v>
      </c>
      <c r="N32" s="17" t="s">
        <v>163</v>
      </c>
      <c r="O32" s="19"/>
      <c r="P32" s="18"/>
      <c r="Q32" s="18"/>
      <c r="R32" s="18" t="s">
        <v>165</v>
      </c>
      <c r="S32" s="20" t="s">
        <v>28109</v>
      </c>
    </row>
    <row r="33" customFormat="false" ht="35.05" hidden="false" customHeight="false" outlineLevel="0" collapsed="false">
      <c r="A33" s="17" t="n">
        <v>32</v>
      </c>
      <c r="B33" s="17" t="n">
        <v>1</v>
      </c>
      <c r="C33" s="17" t="n">
        <v>165</v>
      </c>
      <c r="D33" s="18" t="s">
        <v>257</v>
      </c>
      <c r="E33" s="17" t="s">
        <v>44</v>
      </c>
      <c r="F33" s="18" t="s">
        <v>46</v>
      </c>
      <c r="G33" s="17" t="s">
        <v>167</v>
      </c>
      <c r="H33" s="18" t="s">
        <v>261</v>
      </c>
      <c r="I33" s="18" t="s">
        <v>262</v>
      </c>
      <c r="J33" s="18" t="s">
        <v>263</v>
      </c>
      <c r="K33" s="17" t="s">
        <v>163</v>
      </c>
      <c r="L33" s="17" t="n">
        <v>1</v>
      </c>
      <c r="M33" s="17" t="s">
        <v>163</v>
      </c>
      <c r="N33" s="17" t="s">
        <v>163</v>
      </c>
      <c r="O33" s="19"/>
      <c r="P33" s="18"/>
      <c r="Q33" s="18"/>
      <c r="R33" s="18" t="s">
        <v>165</v>
      </c>
      <c r="S33" s="20" t="s">
        <v>28109</v>
      </c>
    </row>
    <row r="34" customFormat="false" ht="57.45" hidden="false" customHeight="false" outlineLevel="0" collapsed="false">
      <c r="A34" s="17" t="n">
        <v>33</v>
      </c>
      <c r="B34" s="17" t="n">
        <v>1</v>
      </c>
      <c r="C34" s="17" t="n">
        <v>167</v>
      </c>
      <c r="D34" s="18" t="s">
        <v>257</v>
      </c>
      <c r="E34" s="17" t="s">
        <v>36</v>
      </c>
      <c r="F34" s="18" t="s">
        <v>37</v>
      </c>
      <c r="G34" s="17" t="s">
        <v>171</v>
      </c>
      <c r="H34" s="18" t="s">
        <v>264</v>
      </c>
      <c r="I34" s="18" t="s">
        <v>265</v>
      </c>
      <c r="J34" s="18" t="s">
        <v>266</v>
      </c>
      <c r="K34" s="17" t="s">
        <v>163</v>
      </c>
      <c r="L34" s="17" t="n">
        <v>1</v>
      </c>
      <c r="M34" s="17" t="s">
        <v>164</v>
      </c>
      <c r="N34" s="17" t="s">
        <v>164</v>
      </c>
      <c r="O34" s="19" t="s">
        <v>123</v>
      </c>
      <c r="P34" s="18" t="s">
        <v>267</v>
      </c>
      <c r="Q34" s="18" t="s">
        <v>268</v>
      </c>
      <c r="R34" s="18" t="s">
        <v>165</v>
      </c>
      <c r="S34" s="20" t="s">
        <v>28109</v>
      </c>
    </row>
    <row r="35" customFormat="false" ht="23.85" hidden="false" customHeight="false" outlineLevel="0" collapsed="false">
      <c r="A35" s="17" t="n">
        <v>34</v>
      </c>
      <c r="B35" s="17" t="n">
        <v>1</v>
      </c>
      <c r="C35" s="17" t="n">
        <v>174</v>
      </c>
      <c r="D35" s="18" t="s">
        <v>257</v>
      </c>
      <c r="E35" s="17" t="s">
        <v>70</v>
      </c>
      <c r="F35" s="18" t="s">
        <v>71</v>
      </c>
      <c r="G35" s="17" t="s">
        <v>171</v>
      </c>
      <c r="H35" s="18" t="s">
        <v>269</v>
      </c>
      <c r="I35" s="18" t="s">
        <v>270</v>
      </c>
      <c r="J35" s="18" t="s">
        <v>271</v>
      </c>
      <c r="K35" s="17" t="s">
        <v>163</v>
      </c>
      <c r="L35" s="17" t="n">
        <v>1</v>
      </c>
      <c r="M35" s="17" t="s">
        <v>164</v>
      </c>
      <c r="N35" s="17" t="s">
        <v>163</v>
      </c>
      <c r="O35" s="19"/>
      <c r="P35" s="18"/>
      <c r="Q35" s="18"/>
      <c r="R35" s="18" t="s">
        <v>165</v>
      </c>
      <c r="S35" s="20" t="s">
        <v>28109</v>
      </c>
    </row>
    <row r="36" customFormat="false" ht="35.05" hidden="false" customHeight="false" outlineLevel="0" collapsed="false">
      <c r="A36" s="17" t="n">
        <v>35</v>
      </c>
      <c r="B36" s="17" t="n">
        <v>1</v>
      </c>
      <c r="C36" s="17" t="n">
        <v>178</v>
      </c>
      <c r="D36" s="18" t="s">
        <v>257</v>
      </c>
      <c r="E36" s="17" t="s">
        <v>19</v>
      </c>
      <c r="F36" s="18" t="s">
        <v>21</v>
      </c>
      <c r="G36" s="17" t="s">
        <v>167</v>
      </c>
      <c r="H36" s="18" t="s">
        <v>272</v>
      </c>
      <c r="I36" s="18" t="s">
        <v>273</v>
      </c>
      <c r="J36" s="18" t="s">
        <v>274</v>
      </c>
      <c r="K36" s="17" t="s">
        <v>164</v>
      </c>
      <c r="L36" s="17" t="n">
        <v>16</v>
      </c>
      <c r="M36" s="17" t="s">
        <v>163</v>
      </c>
      <c r="N36" s="17" t="s">
        <v>163</v>
      </c>
      <c r="O36" s="19"/>
      <c r="P36" s="18"/>
      <c r="Q36" s="18"/>
      <c r="R36" s="18" t="s">
        <v>165</v>
      </c>
      <c r="S36" s="20" t="s">
        <v>28109</v>
      </c>
    </row>
    <row r="37" customFormat="false" ht="46.25" hidden="false" customHeight="false" outlineLevel="0" collapsed="false">
      <c r="A37" s="17" t="n">
        <v>36</v>
      </c>
      <c r="B37" s="17" t="n">
        <v>1</v>
      </c>
      <c r="C37" s="17" t="n">
        <v>214</v>
      </c>
      <c r="D37" s="18" t="s">
        <v>257</v>
      </c>
      <c r="E37" s="17" t="s">
        <v>36</v>
      </c>
      <c r="F37" s="18" t="s">
        <v>37</v>
      </c>
      <c r="G37" s="17" t="s">
        <v>171</v>
      </c>
      <c r="H37" s="18" t="s">
        <v>275</v>
      </c>
      <c r="I37" s="18" t="s">
        <v>276</v>
      </c>
      <c r="J37" s="18" t="s">
        <v>277</v>
      </c>
      <c r="K37" s="17" t="s">
        <v>163</v>
      </c>
      <c r="L37" s="17" t="n">
        <v>1</v>
      </c>
      <c r="M37" s="17" t="s">
        <v>164</v>
      </c>
      <c r="N37" s="17" t="s">
        <v>164</v>
      </c>
      <c r="O37" s="19" t="s">
        <v>121</v>
      </c>
      <c r="P37" s="18" t="s">
        <v>278</v>
      </c>
      <c r="Q37" s="18" t="s">
        <v>279</v>
      </c>
      <c r="R37" s="18" t="s">
        <v>165</v>
      </c>
      <c r="S37" s="20" t="s">
        <v>28109</v>
      </c>
    </row>
    <row r="38" customFormat="false" ht="23.85" hidden="false" customHeight="false" outlineLevel="0" collapsed="false">
      <c r="A38" s="17" t="n">
        <v>37</v>
      </c>
      <c r="B38" s="17" t="n">
        <v>1</v>
      </c>
      <c r="C38" s="17" t="n">
        <v>220</v>
      </c>
      <c r="D38" s="18" t="s">
        <v>257</v>
      </c>
      <c r="E38" s="17" t="s">
        <v>36</v>
      </c>
      <c r="F38" s="18" t="s">
        <v>37</v>
      </c>
      <c r="G38" s="17" t="s">
        <v>171</v>
      </c>
      <c r="H38" s="18" t="s">
        <v>280</v>
      </c>
      <c r="I38" s="18" t="s">
        <v>281</v>
      </c>
      <c r="J38" s="18" t="s">
        <v>282</v>
      </c>
      <c r="K38" s="17" t="s">
        <v>164</v>
      </c>
      <c r="L38" s="17" t="n">
        <v>2</v>
      </c>
      <c r="M38" s="17" t="s">
        <v>164</v>
      </c>
      <c r="N38" s="17" t="s">
        <v>163</v>
      </c>
      <c r="O38" s="19"/>
      <c r="P38" s="18"/>
      <c r="Q38" s="18"/>
      <c r="R38" s="18" t="s">
        <v>165</v>
      </c>
      <c r="S38" s="20" t="s">
        <v>28109</v>
      </c>
    </row>
    <row r="39" customFormat="false" ht="35.05" hidden="false" customHeight="false" outlineLevel="0" collapsed="false">
      <c r="A39" s="17" t="n">
        <v>38</v>
      </c>
      <c r="B39" s="17" t="n">
        <v>1</v>
      </c>
      <c r="C39" s="17" t="n">
        <v>231</v>
      </c>
      <c r="D39" s="18" t="s">
        <v>257</v>
      </c>
      <c r="E39" s="17" t="s">
        <v>87</v>
      </c>
      <c r="F39" s="18" t="s">
        <v>88</v>
      </c>
      <c r="G39" s="17" t="s">
        <v>171</v>
      </c>
      <c r="H39" s="18" t="s">
        <v>283</v>
      </c>
      <c r="I39" s="18" t="s">
        <v>284</v>
      </c>
      <c r="J39" s="18" t="s">
        <v>285</v>
      </c>
      <c r="K39" s="17" t="s">
        <v>163</v>
      </c>
      <c r="L39" s="17" t="n">
        <v>1</v>
      </c>
      <c r="M39" s="17" t="s">
        <v>164</v>
      </c>
      <c r="N39" s="17" t="s">
        <v>163</v>
      </c>
      <c r="O39" s="19"/>
      <c r="P39" s="18"/>
      <c r="Q39" s="18"/>
      <c r="R39" s="18" t="s">
        <v>165</v>
      </c>
      <c r="S39" s="20" t="s">
        <v>28109</v>
      </c>
    </row>
    <row r="40" customFormat="false" ht="35.05" hidden="false" customHeight="false" outlineLevel="0" collapsed="false">
      <c r="A40" s="17" t="n">
        <v>39</v>
      </c>
      <c r="B40" s="17" t="n">
        <v>1</v>
      </c>
      <c r="C40" s="17" t="n">
        <v>242</v>
      </c>
      <c r="D40" s="18" t="s">
        <v>257</v>
      </c>
      <c r="E40" s="17" t="s">
        <v>87</v>
      </c>
      <c r="F40" s="18" t="s">
        <v>88</v>
      </c>
      <c r="G40" s="17" t="s">
        <v>171</v>
      </c>
      <c r="H40" s="18" t="s">
        <v>286</v>
      </c>
      <c r="I40" s="18" t="s">
        <v>287</v>
      </c>
      <c r="J40" s="18" t="s">
        <v>288</v>
      </c>
      <c r="K40" s="17" t="s">
        <v>163</v>
      </c>
      <c r="L40" s="17" t="n">
        <v>1</v>
      </c>
      <c r="M40" s="17" t="s">
        <v>163</v>
      </c>
      <c r="N40" s="17" t="s">
        <v>163</v>
      </c>
      <c r="O40" s="19"/>
      <c r="P40" s="18"/>
      <c r="Q40" s="18"/>
      <c r="R40" s="18" t="s">
        <v>165</v>
      </c>
      <c r="S40" s="20" t="s">
        <v>28109</v>
      </c>
    </row>
    <row r="41" customFormat="false" ht="35.05" hidden="false" customHeight="false" outlineLevel="0" collapsed="false">
      <c r="A41" s="17" t="n">
        <v>40</v>
      </c>
      <c r="B41" s="17" t="n">
        <v>1</v>
      </c>
      <c r="C41" s="17" t="n">
        <v>242</v>
      </c>
      <c r="D41" s="18" t="s">
        <v>257</v>
      </c>
      <c r="E41" s="17" t="s">
        <v>70</v>
      </c>
      <c r="F41" s="18" t="s">
        <v>71</v>
      </c>
      <c r="G41" s="17" t="s">
        <v>171</v>
      </c>
      <c r="H41" s="18" t="s">
        <v>289</v>
      </c>
      <c r="I41" s="18" t="s">
        <v>290</v>
      </c>
      <c r="J41" s="18" t="s">
        <v>291</v>
      </c>
      <c r="K41" s="17" t="s">
        <v>163</v>
      </c>
      <c r="L41" s="17" t="n">
        <v>1</v>
      </c>
      <c r="M41" s="17" t="s">
        <v>164</v>
      </c>
      <c r="N41" s="17" t="s">
        <v>163</v>
      </c>
      <c r="O41" s="19"/>
      <c r="P41" s="18"/>
      <c r="Q41" s="18"/>
      <c r="R41" s="18" t="s">
        <v>165</v>
      </c>
      <c r="S41" s="20" t="s">
        <v>28109</v>
      </c>
    </row>
    <row r="42" customFormat="false" ht="35.05" hidden="false" customHeight="false" outlineLevel="0" collapsed="false">
      <c r="A42" s="17" t="n">
        <v>41</v>
      </c>
      <c r="B42" s="17" t="n">
        <v>1</v>
      </c>
      <c r="C42" s="17" t="n">
        <v>253</v>
      </c>
      <c r="D42" s="18" t="s">
        <v>257</v>
      </c>
      <c r="E42" s="17" t="s">
        <v>40</v>
      </c>
      <c r="F42" s="18" t="s">
        <v>41</v>
      </c>
      <c r="G42" s="17" t="s">
        <v>167</v>
      </c>
      <c r="H42" s="18" t="s">
        <v>292</v>
      </c>
      <c r="I42" s="18" t="s">
        <v>293</v>
      </c>
      <c r="J42" s="18" t="s">
        <v>294</v>
      </c>
      <c r="K42" s="17" t="s">
        <v>163</v>
      </c>
      <c r="L42" s="17" t="n">
        <v>1</v>
      </c>
      <c r="M42" s="17" t="s">
        <v>164</v>
      </c>
      <c r="N42" s="17" t="s">
        <v>163</v>
      </c>
      <c r="O42" s="19"/>
      <c r="P42" s="18"/>
      <c r="Q42" s="18"/>
      <c r="R42" s="18" t="s">
        <v>165</v>
      </c>
      <c r="S42" s="20" t="s">
        <v>28109</v>
      </c>
    </row>
    <row r="43" customFormat="false" ht="35.05" hidden="false" customHeight="false" outlineLevel="0" collapsed="false">
      <c r="A43" s="17" t="n">
        <v>42</v>
      </c>
      <c r="B43" s="17" t="n">
        <v>1</v>
      </c>
      <c r="C43" s="17" t="n">
        <v>263</v>
      </c>
      <c r="D43" s="18" t="s">
        <v>257</v>
      </c>
      <c r="E43" s="17" t="s">
        <v>87</v>
      </c>
      <c r="F43" s="18" t="s">
        <v>88</v>
      </c>
      <c r="G43" s="17" t="s">
        <v>167</v>
      </c>
      <c r="H43" s="18" t="s">
        <v>295</v>
      </c>
      <c r="I43" s="18" t="s">
        <v>296</v>
      </c>
      <c r="J43" s="18" t="s">
        <v>297</v>
      </c>
      <c r="K43" s="17" t="s">
        <v>163</v>
      </c>
      <c r="L43" s="17" t="n">
        <v>1</v>
      </c>
      <c r="M43" s="17" t="s">
        <v>163</v>
      </c>
      <c r="N43" s="17" t="s">
        <v>163</v>
      </c>
      <c r="O43" s="19"/>
      <c r="P43" s="18"/>
      <c r="Q43" s="18"/>
      <c r="R43" s="18" t="s">
        <v>165</v>
      </c>
      <c r="S43" s="20" t="s">
        <v>28109</v>
      </c>
    </row>
    <row r="44" customFormat="false" ht="35.05" hidden="false" customHeight="false" outlineLevel="0" collapsed="false">
      <c r="A44" s="17" t="n">
        <v>43</v>
      </c>
      <c r="B44" s="17" t="n">
        <v>1</v>
      </c>
      <c r="C44" s="17" t="n">
        <v>272</v>
      </c>
      <c r="D44" s="18" t="s">
        <v>257</v>
      </c>
      <c r="E44" s="17" t="s">
        <v>78</v>
      </c>
      <c r="F44" s="18" t="s">
        <v>80</v>
      </c>
      <c r="G44" s="17" t="s">
        <v>167</v>
      </c>
      <c r="H44" s="18" t="s">
        <v>298</v>
      </c>
      <c r="I44" s="18" t="s">
        <v>299</v>
      </c>
      <c r="J44" s="18" t="s">
        <v>300</v>
      </c>
      <c r="K44" s="17" t="s">
        <v>163</v>
      </c>
      <c r="L44" s="17" t="n">
        <v>1</v>
      </c>
      <c r="M44" s="17" t="s">
        <v>163</v>
      </c>
      <c r="N44" s="17" t="s">
        <v>164</v>
      </c>
      <c r="O44" s="19"/>
      <c r="P44" s="18"/>
      <c r="Q44" s="18"/>
      <c r="R44" s="18" t="s">
        <v>165</v>
      </c>
      <c r="S44" s="20" t="s">
        <v>28109</v>
      </c>
    </row>
    <row r="45" customFormat="false" ht="35.05" hidden="false" customHeight="false" outlineLevel="0" collapsed="false">
      <c r="A45" s="17" t="n">
        <v>44</v>
      </c>
      <c r="B45" s="17" t="n">
        <v>1</v>
      </c>
      <c r="C45" s="17" t="n">
        <v>277</v>
      </c>
      <c r="D45" s="18" t="s">
        <v>257</v>
      </c>
      <c r="E45" s="17" t="s">
        <v>72</v>
      </c>
      <c r="F45" s="18" t="s">
        <v>73</v>
      </c>
      <c r="G45" s="17" t="s">
        <v>167</v>
      </c>
      <c r="H45" s="18" t="s">
        <v>301</v>
      </c>
      <c r="I45" s="18" t="s">
        <v>302</v>
      </c>
      <c r="J45" s="18" t="s">
        <v>303</v>
      </c>
      <c r="K45" s="17" t="s">
        <v>163</v>
      </c>
      <c r="L45" s="17" t="n">
        <v>1</v>
      </c>
      <c r="M45" s="17" t="s">
        <v>163</v>
      </c>
      <c r="N45" s="17" t="s">
        <v>163</v>
      </c>
      <c r="O45" s="19"/>
      <c r="P45" s="18"/>
      <c r="Q45" s="18"/>
      <c r="R45" s="18" t="s">
        <v>165</v>
      </c>
      <c r="S45" s="20" t="s">
        <v>28109</v>
      </c>
    </row>
    <row r="46" customFormat="false" ht="35.05" hidden="false" customHeight="false" outlineLevel="0" collapsed="false">
      <c r="A46" s="17" t="n">
        <v>45</v>
      </c>
      <c r="B46" s="17" t="n">
        <v>1</v>
      </c>
      <c r="C46" s="17" t="n">
        <v>285</v>
      </c>
      <c r="D46" s="18" t="s">
        <v>257</v>
      </c>
      <c r="E46" s="17" t="s">
        <v>36</v>
      </c>
      <c r="F46" s="18" t="s">
        <v>37</v>
      </c>
      <c r="G46" s="17" t="s">
        <v>159</v>
      </c>
      <c r="H46" s="18" t="s">
        <v>304</v>
      </c>
      <c r="I46" s="18" t="s">
        <v>305</v>
      </c>
      <c r="J46" s="18" t="s">
        <v>306</v>
      </c>
      <c r="K46" s="17" t="s">
        <v>164</v>
      </c>
      <c r="L46" s="17" t="n">
        <v>9</v>
      </c>
      <c r="M46" s="17" t="s">
        <v>163</v>
      </c>
      <c r="N46" s="17" t="s">
        <v>163</v>
      </c>
      <c r="O46" s="19"/>
      <c r="P46" s="18"/>
      <c r="Q46" s="18"/>
      <c r="R46" s="18" t="s">
        <v>165</v>
      </c>
      <c r="S46" s="20" t="s">
        <v>28109</v>
      </c>
    </row>
    <row r="47" customFormat="false" ht="35.05" hidden="false" customHeight="false" outlineLevel="0" collapsed="false">
      <c r="A47" s="17" t="n">
        <v>46</v>
      </c>
      <c r="B47" s="17" t="n">
        <v>1</v>
      </c>
      <c r="C47" s="17" t="n">
        <v>308</v>
      </c>
      <c r="D47" s="18" t="s">
        <v>257</v>
      </c>
      <c r="E47" s="17" t="s">
        <v>57</v>
      </c>
      <c r="F47" s="18" t="s">
        <v>58</v>
      </c>
      <c r="G47" s="17" t="s">
        <v>159</v>
      </c>
      <c r="H47" s="18" t="s">
        <v>307</v>
      </c>
      <c r="I47" s="18" t="s">
        <v>308</v>
      </c>
      <c r="J47" s="18" t="s">
        <v>309</v>
      </c>
      <c r="K47" s="17" t="s">
        <v>163</v>
      </c>
      <c r="L47" s="17" t="n">
        <v>1</v>
      </c>
      <c r="M47" s="17" t="s">
        <v>163</v>
      </c>
      <c r="N47" s="17" t="s">
        <v>164</v>
      </c>
      <c r="O47" s="19"/>
      <c r="P47" s="18"/>
      <c r="Q47" s="18"/>
      <c r="R47" s="18" t="s">
        <v>165</v>
      </c>
      <c r="S47" s="20" t="s">
        <v>28109</v>
      </c>
    </row>
    <row r="48" customFormat="false" ht="35.05" hidden="false" customHeight="false" outlineLevel="0" collapsed="false">
      <c r="A48" s="17" t="n">
        <v>47</v>
      </c>
      <c r="B48" s="17" t="n">
        <v>1</v>
      </c>
      <c r="C48" s="17" t="n">
        <v>341</v>
      </c>
      <c r="D48" s="18" t="s">
        <v>257</v>
      </c>
      <c r="E48" s="17" t="s">
        <v>24</v>
      </c>
      <c r="F48" s="18" t="s">
        <v>25</v>
      </c>
      <c r="G48" s="17" t="s">
        <v>167</v>
      </c>
      <c r="H48" s="18" t="s">
        <v>310</v>
      </c>
      <c r="I48" s="18" t="s">
        <v>311</v>
      </c>
      <c r="J48" s="18" t="s">
        <v>312</v>
      </c>
      <c r="K48" s="17" t="s">
        <v>164</v>
      </c>
      <c r="L48" s="17" t="n">
        <v>25</v>
      </c>
      <c r="M48" s="17" t="s">
        <v>163</v>
      </c>
      <c r="N48" s="17" t="s">
        <v>163</v>
      </c>
      <c r="O48" s="19"/>
      <c r="P48" s="18"/>
      <c r="Q48" s="18"/>
      <c r="R48" s="18" t="s">
        <v>165</v>
      </c>
      <c r="S48" s="20" t="s">
        <v>28109</v>
      </c>
    </row>
    <row r="49" customFormat="false" ht="35.05" hidden="false" customHeight="false" outlineLevel="0" collapsed="false">
      <c r="A49" s="17" t="n">
        <v>48</v>
      </c>
      <c r="B49" s="17" t="n">
        <v>1</v>
      </c>
      <c r="C49" s="17" t="n">
        <v>353</v>
      </c>
      <c r="D49" s="18" t="s">
        <v>257</v>
      </c>
      <c r="E49" s="17" t="s">
        <v>36</v>
      </c>
      <c r="F49" s="18" t="s">
        <v>37</v>
      </c>
      <c r="G49" s="17" t="s">
        <v>167</v>
      </c>
      <c r="H49" s="18" t="s">
        <v>313</v>
      </c>
      <c r="I49" s="18" t="s">
        <v>314</v>
      </c>
      <c r="J49" s="18" t="s">
        <v>315</v>
      </c>
      <c r="K49" s="17" t="s">
        <v>163</v>
      </c>
      <c r="L49" s="17" t="n">
        <v>1</v>
      </c>
      <c r="M49" s="17" t="s">
        <v>164</v>
      </c>
      <c r="N49" s="17" t="s">
        <v>163</v>
      </c>
      <c r="O49" s="19"/>
      <c r="P49" s="18"/>
      <c r="Q49" s="18"/>
      <c r="R49" s="18" t="s">
        <v>165</v>
      </c>
      <c r="S49" s="20" t="s">
        <v>28109</v>
      </c>
    </row>
    <row r="50" customFormat="false" ht="23.85" hidden="false" customHeight="false" outlineLevel="0" collapsed="false">
      <c r="A50" s="17" t="n">
        <v>49</v>
      </c>
      <c r="B50" s="17" t="n">
        <v>1</v>
      </c>
      <c r="C50" s="17" t="n">
        <v>370</v>
      </c>
      <c r="D50" s="18" t="s">
        <v>257</v>
      </c>
      <c r="E50" s="17" t="s">
        <v>87</v>
      </c>
      <c r="F50" s="18" t="s">
        <v>88</v>
      </c>
      <c r="G50" s="17" t="s">
        <v>159</v>
      </c>
      <c r="H50" s="18" t="s">
        <v>316</v>
      </c>
      <c r="I50" s="18" t="s">
        <v>317</v>
      </c>
      <c r="J50" s="18" t="s">
        <v>318</v>
      </c>
      <c r="K50" s="17" t="s">
        <v>163</v>
      </c>
      <c r="L50" s="17" t="n">
        <v>1</v>
      </c>
      <c r="M50" s="17" t="s">
        <v>163</v>
      </c>
      <c r="N50" s="17" t="s">
        <v>163</v>
      </c>
      <c r="O50" s="19"/>
      <c r="P50" s="18"/>
      <c r="Q50" s="18"/>
      <c r="R50" s="18" t="s">
        <v>165</v>
      </c>
      <c r="S50" s="20" t="s">
        <v>28109</v>
      </c>
    </row>
    <row r="51" customFormat="false" ht="35.05" hidden="false" customHeight="false" outlineLevel="0" collapsed="false">
      <c r="A51" s="17" t="n">
        <v>50</v>
      </c>
      <c r="B51" s="17" t="n">
        <v>1</v>
      </c>
      <c r="C51" s="17" t="n">
        <v>381</v>
      </c>
      <c r="D51" s="18" t="s">
        <v>257</v>
      </c>
      <c r="E51" s="17" t="s">
        <v>74</v>
      </c>
      <c r="F51" s="18" t="s">
        <v>75</v>
      </c>
      <c r="G51" s="17" t="s">
        <v>167</v>
      </c>
      <c r="H51" s="18" t="s">
        <v>319</v>
      </c>
      <c r="I51" s="18" t="s">
        <v>320</v>
      </c>
      <c r="J51" s="18" t="s">
        <v>321</v>
      </c>
      <c r="K51" s="17" t="s">
        <v>163</v>
      </c>
      <c r="L51" s="17" t="n">
        <v>1</v>
      </c>
      <c r="M51" s="17" t="s">
        <v>163</v>
      </c>
      <c r="N51" s="17" t="s">
        <v>163</v>
      </c>
      <c r="O51" s="19"/>
      <c r="P51" s="18"/>
      <c r="Q51" s="18"/>
      <c r="R51" s="18" t="s">
        <v>165</v>
      </c>
      <c r="S51" s="20" t="s">
        <v>28109</v>
      </c>
    </row>
    <row r="52" customFormat="false" ht="46.25" hidden="false" customHeight="false" outlineLevel="0" collapsed="false">
      <c r="A52" s="17" t="n">
        <v>51</v>
      </c>
      <c r="B52" s="17" t="n">
        <v>1</v>
      </c>
      <c r="C52" s="17" t="n">
        <v>388</v>
      </c>
      <c r="D52" s="18" t="s">
        <v>257</v>
      </c>
      <c r="E52" s="17" t="s">
        <v>42</v>
      </c>
      <c r="F52" s="18" t="s">
        <v>43</v>
      </c>
      <c r="G52" s="17" t="s">
        <v>167</v>
      </c>
      <c r="H52" s="18" t="s">
        <v>322</v>
      </c>
      <c r="I52" s="18" t="s">
        <v>323</v>
      </c>
      <c r="J52" s="18" t="s">
        <v>324</v>
      </c>
      <c r="K52" s="17" t="s">
        <v>163</v>
      </c>
      <c r="L52" s="17" t="n">
        <v>1</v>
      </c>
      <c r="M52" s="17" t="s">
        <v>163</v>
      </c>
      <c r="N52" s="17" t="s">
        <v>163</v>
      </c>
      <c r="O52" s="19"/>
      <c r="P52" s="18"/>
      <c r="Q52" s="18"/>
      <c r="R52" s="18" t="s">
        <v>165</v>
      </c>
      <c r="S52" s="20" t="s">
        <v>28109</v>
      </c>
    </row>
    <row r="53" customFormat="false" ht="35.05" hidden="false" customHeight="false" outlineLevel="0" collapsed="false">
      <c r="A53" s="17" t="n">
        <v>52</v>
      </c>
      <c r="B53" s="17" t="n">
        <v>1</v>
      </c>
      <c r="C53" s="17" t="n">
        <v>394</v>
      </c>
      <c r="D53" s="18" t="s">
        <v>257</v>
      </c>
      <c r="E53" s="17" t="s">
        <v>83</v>
      </c>
      <c r="F53" s="18" t="s">
        <v>84</v>
      </c>
      <c r="G53" s="17" t="s">
        <v>167</v>
      </c>
      <c r="H53" s="18" t="s">
        <v>325</v>
      </c>
      <c r="I53" s="18" t="s">
        <v>326</v>
      </c>
      <c r="J53" s="18" t="s">
        <v>327</v>
      </c>
      <c r="K53" s="17" t="s">
        <v>163</v>
      </c>
      <c r="L53" s="17" t="n">
        <v>1</v>
      </c>
      <c r="M53" s="17" t="s">
        <v>163</v>
      </c>
      <c r="N53" s="17" t="s">
        <v>163</v>
      </c>
      <c r="O53" s="19"/>
      <c r="P53" s="18"/>
      <c r="Q53" s="18"/>
      <c r="R53" s="18" t="s">
        <v>165</v>
      </c>
      <c r="S53" s="20" t="s">
        <v>28109</v>
      </c>
    </row>
    <row r="54" customFormat="false" ht="35.05" hidden="false" customHeight="false" outlineLevel="0" collapsed="false">
      <c r="A54" s="17" t="n">
        <v>53</v>
      </c>
      <c r="B54" s="17" t="n">
        <v>1</v>
      </c>
      <c r="C54" s="17" t="n">
        <v>409</v>
      </c>
      <c r="D54" s="18" t="s">
        <v>257</v>
      </c>
      <c r="E54" s="17" t="s">
        <v>22</v>
      </c>
      <c r="F54" s="18" t="s">
        <v>23</v>
      </c>
      <c r="G54" s="17" t="s">
        <v>167</v>
      </c>
      <c r="H54" s="18" t="s">
        <v>328</v>
      </c>
      <c r="I54" s="18" t="s">
        <v>329</v>
      </c>
      <c r="J54" s="18" t="s">
        <v>330</v>
      </c>
      <c r="K54" s="17" t="s">
        <v>164</v>
      </c>
      <c r="L54" s="17" t="n">
        <v>10</v>
      </c>
      <c r="M54" s="17" t="s">
        <v>163</v>
      </c>
      <c r="N54" s="17" t="s">
        <v>163</v>
      </c>
      <c r="O54" s="19"/>
      <c r="P54" s="18"/>
      <c r="Q54" s="18"/>
      <c r="R54" s="18" t="s">
        <v>165</v>
      </c>
      <c r="S54" s="20" t="s">
        <v>28109</v>
      </c>
    </row>
    <row r="55" customFormat="false" ht="23.85" hidden="false" customHeight="false" outlineLevel="0" collapsed="false">
      <c r="A55" s="17" t="n">
        <v>54</v>
      </c>
      <c r="B55" s="17" t="n">
        <v>1</v>
      </c>
      <c r="C55" s="17" t="n">
        <v>411</v>
      </c>
      <c r="D55" s="18" t="s">
        <v>257</v>
      </c>
      <c r="E55" s="17" t="s">
        <v>36</v>
      </c>
      <c r="F55" s="18" t="s">
        <v>37</v>
      </c>
      <c r="G55" s="17" t="s">
        <v>167</v>
      </c>
      <c r="H55" s="18" t="s">
        <v>331</v>
      </c>
      <c r="I55" s="18" t="s">
        <v>332</v>
      </c>
      <c r="J55" s="18" t="s">
        <v>333</v>
      </c>
      <c r="K55" s="17" t="s">
        <v>163</v>
      </c>
      <c r="L55" s="17" t="n">
        <v>1</v>
      </c>
      <c r="M55" s="17" t="s">
        <v>163</v>
      </c>
      <c r="N55" s="17" t="s">
        <v>163</v>
      </c>
      <c r="O55" s="19"/>
      <c r="P55" s="18"/>
      <c r="Q55" s="18"/>
      <c r="R55" s="18" t="s">
        <v>165</v>
      </c>
      <c r="S55" s="20" t="s">
        <v>28109</v>
      </c>
    </row>
    <row r="56" customFormat="false" ht="35.05" hidden="false" customHeight="false" outlineLevel="0" collapsed="false">
      <c r="A56" s="17" t="n">
        <v>55</v>
      </c>
      <c r="B56" s="17" t="n">
        <v>1</v>
      </c>
      <c r="C56" s="17" t="n">
        <v>418</v>
      </c>
      <c r="D56" s="18" t="s">
        <v>257</v>
      </c>
      <c r="E56" s="17" t="s">
        <v>87</v>
      </c>
      <c r="F56" s="18" t="s">
        <v>88</v>
      </c>
      <c r="G56" s="17" t="s">
        <v>167</v>
      </c>
      <c r="H56" s="18" t="s">
        <v>334</v>
      </c>
      <c r="I56" s="18" t="s">
        <v>335</v>
      </c>
      <c r="J56" s="18" t="s">
        <v>336</v>
      </c>
      <c r="K56" s="17" t="s">
        <v>163</v>
      </c>
      <c r="L56" s="17" t="n">
        <v>1</v>
      </c>
      <c r="M56" s="17" t="s">
        <v>163</v>
      </c>
      <c r="N56" s="17" t="s">
        <v>163</v>
      </c>
      <c r="O56" s="19"/>
      <c r="P56" s="18"/>
      <c r="Q56" s="18"/>
      <c r="R56" s="18" t="s">
        <v>165</v>
      </c>
      <c r="S56" s="20" t="s">
        <v>28109</v>
      </c>
    </row>
    <row r="57" customFormat="false" ht="35.05" hidden="false" customHeight="false" outlineLevel="0" collapsed="false">
      <c r="A57" s="17" t="n">
        <v>56</v>
      </c>
      <c r="B57" s="17" t="n">
        <v>1</v>
      </c>
      <c r="C57" s="17" t="n">
        <v>437</v>
      </c>
      <c r="D57" s="18" t="s">
        <v>257</v>
      </c>
      <c r="E57" s="17" t="s">
        <v>38</v>
      </c>
      <c r="F57" s="18" t="s">
        <v>39</v>
      </c>
      <c r="G57" s="17" t="s">
        <v>167</v>
      </c>
      <c r="H57" s="18" t="s">
        <v>337</v>
      </c>
      <c r="I57" s="18" t="s">
        <v>338</v>
      </c>
      <c r="J57" s="18" t="s">
        <v>339</v>
      </c>
      <c r="K57" s="17" t="s">
        <v>163</v>
      </c>
      <c r="L57" s="17" t="n">
        <v>1</v>
      </c>
      <c r="M57" s="17" t="s">
        <v>164</v>
      </c>
      <c r="N57" s="17" t="s">
        <v>163</v>
      </c>
      <c r="O57" s="19"/>
      <c r="P57" s="18"/>
      <c r="Q57" s="18"/>
      <c r="R57" s="18" t="s">
        <v>165</v>
      </c>
      <c r="S57" s="20" t="s">
        <v>28109</v>
      </c>
    </row>
    <row r="58" customFormat="false" ht="23.85" hidden="false" customHeight="false" outlineLevel="0" collapsed="false">
      <c r="A58" s="17" t="n">
        <v>57</v>
      </c>
      <c r="B58" s="17" t="n">
        <v>1</v>
      </c>
      <c r="C58" s="17" t="n">
        <v>463</v>
      </c>
      <c r="D58" s="18" t="s">
        <v>257</v>
      </c>
      <c r="E58" s="17" t="s">
        <v>87</v>
      </c>
      <c r="F58" s="18" t="s">
        <v>88</v>
      </c>
      <c r="G58" s="17" t="s">
        <v>167</v>
      </c>
      <c r="H58" s="18" t="s">
        <v>340</v>
      </c>
      <c r="I58" s="18" t="s">
        <v>341</v>
      </c>
      <c r="J58" s="18" t="s">
        <v>342</v>
      </c>
      <c r="K58" s="17" t="s">
        <v>163</v>
      </c>
      <c r="L58" s="17" t="n">
        <v>1</v>
      </c>
      <c r="M58" s="17" t="s">
        <v>163</v>
      </c>
      <c r="N58" s="17" t="s">
        <v>163</v>
      </c>
      <c r="O58" s="19"/>
      <c r="P58" s="18"/>
      <c r="Q58" s="18"/>
      <c r="R58" s="18" t="s">
        <v>165</v>
      </c>
      <c r="S58" s="20" t="s">
        <v>28109</v>
      </c>
    </row>
    <row r="59" customFormat="false" ht="23.85" hidden="false" customHeight="false" outlineLevel="0" collapsed="false">
      <c r="A59" s="17" t="n">
        <v>58</v>
      </c>
      <c r="B59" s="17" t="n">
        <v>1</v>
      </c>
      <c r="C59" s="17" t="n">
        <v>465</v>
      </c>
      <c r="D59" s="18" t="s">
        <v>257</v>
      </c>
      <c r="E59" s="17" t="s">
        <v>89</v>
      </c>
      <c r="F59" s="18" t="s">
        <v>90</v>
      </c>
      <c r="G59" s="17" t="s">
        <v>167</v>
      </c>
      <c r="H59" s="18" t="s">
        <v>343</v>
      </c>
      <c r="I59" s="18" t="s">
        <v>344</v>
      </c>
      <c r="J59" s="18" t="s">
        <v>345</v>
      </c>
      <c r="K59" s="17" t="s">
        <v>163</v>
      </c>
      <c r="L59" s="17" t="n">
        <v>1</v>
      </c>
      <c r="M59" s="17" t="s">
        <v>163</v>
      </c>
      <c r="N59" s="17" t="s">
        <v>163</v>
      </c>
      <c r="O59" s="19"/>
      <c r="P59" s="18"/>
      <c r="Q59" s="18"/>
      <c r="R59" s="18" t="s">
        <v>165</v>
      </c>
      <c r="S59" s="20" t="s">
        <v>28109</v>
      </c>
    </row>
    <row r="60" customFormat="false" ht="35.05" hidden="false" customHeight="false" outlineLevel="0" collapsed="false">
      <c r="A60" s="17" t="n">
        <v>59</v>
      </c>
      <c r="B60" s="17" t="n">
        <v>1</v>
      </c>
      <c r="C60" s="17" t="n">
        <v>475</v>
      </c>
      <c r="D60" s="18" t="s">
        <v>257</v>
      </c>
      <c r="E60" s="17" t="s">
        <v>38</v>
      </c>
      <c r="F60" s="18" t="s">
        <v>39</v>
      </c>
      <c r="G60" s="17" t="s">
        <v>167</v>
      </c>
      <c r="H60" s="18" t="s">
        <v>346</v>
      </c>
      <c r="I60" s="18" t="s">
        <v>347</v>
      </c>
      <c r="J60" s="18" t="s">
        <v>348</v>
      </c>
      <c r="K60" s="17" t="s">
        <v>163</v>
      </c>
      <c r="L60" s="17" t="n">
        <v>1</v>
      </c>
      <c r="M60" s="17" t="s">
        <v>164</v>
      </c>
      <c r="N60" s="17" t="s">
        <v>163</v>
      </c>
      <c r="O60" s="19"/>
      <c r="P60" s="18"/>
      <c r="Q60" s="18"/>
      <c r="R60" s="18" t="s">
        <v>165</v>
      </c>
      <c r="S60" s="20" t="s">
        <v>28109</v>
      </c>
    </row>
    <row r="61" customFormat="false" ht="23.85" hidden="false" customHeight="false" outlineLevel="0" collapsed="false">
      <c r="A61" s="17" t="n">
        <v>60</v>
      </c>
      <c r="B61" s="17" t="n">
        <v>1</v>
      </c>
      <c r="C61" s="17" t="n">
        <v>502</v>
      </c>
      <c r="D61" s="18" t="s">
        <v>257</v>
      </c>
      <c r="E61" s="17" t="s">
        <v>70</v>
      </c>
      <c r="F61" s="18" t="s">
        <v>71</v>
      </c>
      <c r="G61" s="17" t="s">
        <v>171</v>
      </c>
      <c r="H61" s="18" t="s">
        <v>349</v>
      </c>
      <c r="I61" s="18" t="s">
        <v>350</v>
      </c>
      <c r="J61" s="18" t="s">
        <v>351</v>
      </c>
      <c r="K61" s="17" t="s">
        <v>163</v>
      </c>
      <c r="L61" s="17" t="n">
        <v>1</v>
      </c>
      <c r="M61" s="17" t="s">
        <v>164</v>
      </c>
      <c r="N61" s="17" t="s">
        <v>163</v>
      </c>
      <c r="O61" s="19"/>
      <c r="P61" s="18"/>
      <c r="Q61" s="18"/>
      <c r="R61" s="18" t="s">
        <v>165</v>
      </c>
      <c r="S61" s="20" t="s">
        <v>28109</v>
      </c>
    </row>
    <row r="62" customFormat="false" ht="35.05" hidden="false" customHeight="false" outlineLevel="0" collapsed="false">
      <c r="A62" s="17" t="n">
        <v>61</v>
      </c>
      <c r="B62" s="17" t="n">
        <v>1</v>
      </c>
      <c r="C62" s="17" t="n">
        <v>505</v>
      </c>
      <c r="D62" s="18" t="s">
        <v>257</v>
      </c>
      <c r="E62" s="17" t="s">
        <v>70</v>
      </c>
      <c r="F62" s="18" t="s">
        <v>71</v>
      </c>
      <c r="G62" s="17" t="s">
        <v>167</v>
      </c>
      <c r="H62" s="18" t="s">
        <v>352</v>
      </c>
      <c r="I62" s="18" t="s">
        <v>353</v>
      </c>
      <c r="J62" s="18" t="s">
        <v>354</v>
      </c>
      <c r="K62" s="17" t="s">
        <v>163</v>
      </c>
      <c r="L62" s="17" t="n">
        <v>1</v>
      </c>
      <c r="M62" s="17" t="s">
        <v>164</v>
      </c>
      <c r="N62" s="17" t="s">
        <v>163</v>
      </c>
      <c r="O62" s="19"/>
      <c r="P62" s="18"/>
      <c r="Q62" s="18"/>
      <c r="R62" s="18" t="s">
        <v>165</v>
      </c>
      <c r="S62" s="20" t="s">
        <v>28109</v>
      </c>
    </row>
    <row r="63" customFormat="false" ht="35.05" hidden="false" customHeight="false" outlineLevel="0" collapsed="false">
      <c r="A63" s="17" t="n">
        <v>62</v>
      </c>
      <c r="B63" s="17" t="n">
        <v>1</v>
      </c>
      <c r="C63" s="17" t="n">
        <v>511</v>
      </c>
      <c r="D63" s="18" t="s">
        <v>257</v>
      </c>
      <c r="E63" s="17" t="s">
        <v>34</v>
      </c>
      <c r="F63" s="18" t="s">
        <v>35</v>
      </c>
      <c r="G63" s="17" t="s">
        <v>167</v>
      </c>
      <c r="H63" s="18" t="s">
        <v>355</v>
      </c>
      <c r="I63" s="18" t="s">
        <v>356</v>
      </c>
      <c r="J63" s="18" t="s">
        <v>357</v>
      </c>
      <c r="K63" s="17" t="s">
        <v>164</v>
      </c>
      <c r="L63" s="17" t="n">
        <v>28</v>
      </c>
      <c r="M63" s="17" t="s">
        <v>164</v>
      </c>
      <c r="N63" s="17" t="s">
        <v>163</v>
      </c>
      <c r="O63" s="19"/>
      <c r="P63" s="18"/>
      <c r="Q63" s="18"/>
      <c r="R63" s="18" t="s">
        <v>165</v>
      </c>
      <c r="S63" s="20" t="s">
        <v>28109</v>
      </c>
    </row>
    <row r="64" customFormat="false" ht="23.85" hidden="false" customHeight="false" outlineLevel="0" collapsed="false">
      <c r="A64" s="17" t="n">
        <v>63</v>
      </c>
      <c r="B64" s="17" t="n">
        <v>1</v>
      </c>
      <c r="C64" s="17" t="n">
        <v>520</v>
      </c>
      <c r="D64" s="18" t="s">
        <v>257</v>
      </c>
      <c r="E64" s="17" t="s">
        <v>36</v>
      </c>
      <c r="F64" s="18" t="s">
        <v>37</v>
      </c>
      <c r="G64" s="17" t="s">
        <v>171</v>
      </c>
      <c r="H64" s="18" t="s">
        <v>358</v>
      </c>
      <c r="I64" s="18" t="s">
        <v>359</v>
      </c>
      <c r="J64" s="18" t="s">
        <v>360</v>
      </c>
      <c r="K64" s="17" t="s">
        <v>163</v>
      </c>
      <c r="L64" s="17" t="n">
        <v>1</v>
      </c>
      <c r="M64" s="17" t="s">
        <v>164</v>
      </c>
      <c r="N64" s="17" t="s">
        <v>163</v>
      </c>
      <c r="O64" s="19"/>
      <c r="P64" s="18"/>
      <c r="Q64" s="18"/>
      <c r="R64" s="18" t="s">
        <v>165</v>
      </c>
      <c r="S64" s="20" t="s">
        <v>28109</v>
      </c>
    </row>
    <row r="65" customFormat="false" ht="35.05" hidden="false" customHeight="false" outlineLevel="0" collapsed="false">
      <c r="A65" s="17" t="n">
        <v>64</v>
      </c>
      <c r="B65" s="17" t="n">
        <v>1</v>
      </c>
      <c r="C65" s="17" t="n">
        <v>520</v>
      </c>
      <c r="D65" s="18" t="s">
        <v>257</v>
      </c>
      <c r="E65" s="17" t="s">
        <v>81</v>
      </c>
      <c r="F65" s="18" t="s">
        <v>82</v>
      </c>
      <c r="G65" s="17" t="s">
        <v>159</v>
      </c>
      <c r="H65" s="18" t="s">
        <v>361</v>
      </c>
      <c r="I65" s="18" t="s">
        <v>362</v>
      </c>
      <c r="J65" s="18" t="s">
        <v>363</v>
      </c>
      <c r="K65" s="17" t="s">
        <v>163</v>
      </c>
      <c r="L65" s="17" t="n">
        <v>1</v>
      </c>
      <c r="M65" s="17" t="s">
        <v>163</v>
      </c>
      <c r="N65" s="17" t="s">
        <v>164</v>
      </c>
      <c r="O65" s="19"/>
      <c r="P65" s="18"/>
      <c r="Q65" s="18"/>
      <c r="R65" s="18" t="s">
        <v>165</v>
      </c>
      <c r="S65" s="20" t="s">
        <v>28109</v>
      </c>
    </row>
    <row r="66" customFormat="false" ht="35.05" hidden="false" customHeight="false" outlineLevel="0" collapsed="false">
      <c r="A66" s="17" t="n">
        <v>65</v>
      </c>
      <c r="B66" s="17" t="n">
        <v>1</v>
      </c>
      <c r="C66" s="17" t="n">
        <v>529</v>
      </c>
      <c r="D66" s="18" t="s">
        <v>257</v>
      </c>
      <c r="E66" s="17" t="s">
        <v>32</v>
      </c>
      <c r="F66" s="18" t="s">
        <v>33</v>
      </c>
      <c r="G66" s="17" t="s">
        <v>167</v>
      </c>
      <c r="H66" s="18" t="s">
        <v>364</v>
      </c>
      <c r="I66" s="18" t="s">
        <v>365</v>
      </c>
      <c r="J66" s="18" t="s">
        <v>366</v>
      </c>
      <c r="K66" s="17" t="s">
        <v>164</v>
      </c>
      <c r="L66" s="17" t="n">
        <v>40</v>
      </c>
      <c r="M66" s="17" t="s">
        <v>163</v>
      </c>
      <c r="N66" s="17" t="s">
        <v>163</v>
      </c>
      <c r="O66" s="19"/>
      <c r="P66" s="18"/>
      <c r="Q66" s="18"/>
      <c r="R66" s="18" t="s">
        <v>165</v>
      </c>
      <c r="S66" s="20" t="s">
        <v>28109</v>
      </c>
    </row>
    <row r="67" customFormat="false" ht="23.85" hidden="false" customHeight="false" outlineLevel="0" collapsed="false">
      <c r="A67" s="17" t="n">
        <v>66</v>
      </c>
      <c r="B67" s="17" t="n">
        <v>1</v>
      </c>
      <c r="C67" s="17" t="n">
        <v>538</v>
      </c>
      <c r="D67" s="18" t="s">
        <v>257</v>
      </c>
      <c r="E67" s="17" t="s">
        <v>38</v>
      </c>
      <c r="F67" s="18" t="s">
        <v>39</v>
      </c>
      <c r="G67" s="17" t="s">
        <v>167</v>
      </c>
      <c r="H67" s="18" t="s">
        <v>367</v>
      </c>
      <c r="I67" s="18" t="s">
        <v>368</v>
      </c>
      <c r="J67" s="18" t="s">
        <v>369</v>
      </c>
      <c r="K67" s="17" t="s">
        <v>163</v>
      </c>
      <c r="L67" s="17" t="n">
        <v>1</v>
      </c>
      <c r="M67" s="17" t="s">
        <v>163</v>
      </c>
      <c r="N67" s="17" t="s">
        <v>163</v>
      </c>
      <c r="O67" s="19"/>
      <c r="P67" s="18"/>
      <c r="Q67" s="18"/>
      <c r="R67" s="18" t="s">
        <v>165</v>
      </c>
      <c r="S67" s="20" t="s">
        <v>28109</v>
      </c>
    </row>
    <row r="68" customFormat="false" ht="35.05" hidden="false" customHeight="false" outlineLevel="0" collapsed="false">
      <c r="A68" s="17" t="n">
        <v>67</v>
      </c>
      <c r="B68" s="17" t="n">
        <v>1</v>
      </c>
      <c r="C68" s="17" t="n">
        <v>566</v>
      </c>
      <c r="D68" s="18" t="s">
        <v>257</v>
      </c>
      <c r="E68" s="17" t="s">
        <v>87</v>
      </c>
      <c r="F68" s="18" t="s">
        <v>88</v>
      </c>
      <c r="G68" s="17" t="s">
        <v>167</v>
      </c>
      <c r="H68" s="18" t="s">
        <v>370</v>
      </c>
      <c r="I68" s="18" t="s">
        <v>371</v>
      </c>
      <c r="J68" s="18" t="s">
        <v>372</v>
      </c>
      <c r="K68" s="17" t="s">
        <v>163</v>
      </c>
      <c r="L68" s="17" t="n">
        <v>1</v>
      </c>
      <c r="M68" s="17" t="s">
        <v>163</v>
      </c>
      <c r="N68" s="17" t="s">
        <v>163</v>
      </c>
      <c r="O68" s="19"/>
      <c r="P68" s="18"/>
      <c r="Q68" s="18"/>
      <c r="R68" s="18" t="s">
        <v>165</v>
      </c>
      <c r="S68" s="20" t="s">
        <v>28109</v>
      </c>
    </row>
    <row r="69" customFormat="false" ht="46.25" hidden="false" customHeight="false" outlineLevel="0" collapsed="false">
      <c r="A69" s="17" t="n">
        <v>68</v>
      </c>
      <c r="B69" s="17" t="n">
        <v>1</v>
      </c>
      <c r="C69" s="17" t="n">
        <v>578</v>
      </c>
      <c r="D69" s="18" t="s">
        <v>257</v>
      </c>
      <c r="E69" s="17" t="s">
        <v>83</v>
      </c>
      <c r="F69" s="18" t="s">
        <v>84</v>
      </c>
      <c r="G69" s="17" t="s">
        <v>167</v>
      </c>
      <c r="H69" s="18" t="s">
        <v>373</v>
      </c>
      <c r="I69" s="18" t="s">
        <v>374</v>
      </c>
      <c r="J69" s="18" t="s">
        <v>375</v>
      </c>
      <c r="K69" s="17" t="s">
        <v>163</v>
      </c>
      <c r="L69" s="17" t="n">
        <v>1</v>
      </c>
      <c r="M69" s="17" t="s">
        <v>163</v>
      </c>
      <c r="N69" s="17" t="s">
        <v>164</v>
      </c>
      <c r="O69" s="19" t="s">
        <v>123</v>
      </c>
      <c r="P69" s="18" t="s">
        <v>376</v>
      </c>
      <c r="Q69" s="18" t="s">
        <v>377</v>
      </c>
      <c r="R69" s="18" t="s">
        <v>165</v>
      </c>
      <c r="S69" s="20" t="s">
        <v>28109</v>
      </c>
    </row>
    <row r="70" customFormat="false" ht="35.05" hidden="false" customHeight="false" outlineLevel="0" collapsed="false">
      <c r="A70" s="17" t="n">
        <v>69</v>
      </c>
      <c r="B70" s="17" t="n">
        <v>1</v>
      </c>
      <c r="C70" s="17" t="n">
        <v>592</v>
      </c>
      <c r="D70" s="18" t="s">
        <v>257</v>
      </c>
      <c r="E70" s="17" t="s">
        <v>74</v>
      </c>
      <c r="F70" s="18" t="s">
        <v>75</v>
      </c>
      <c r="G70" s="17" t="s">
        <v>167</v>
      </c>
      <c r="H70" s="18" t="s">
        <v>378</v>
      </c>
      <c r="I70" s="18" t="s">
        <v>379</v>
      </c>
      <c r="J70" s="18" t="s">
        <v>380</v>
      </c>
      <c r="K70" s="17" t="s">
        <v>163</v>
      </c>
      <c r="L70" s="17" t="n">
        <v>1</v>
      </c>
      <c r="M70" s="17" t="s">
        <v>163</v>
      </c>
      <c r="N70" s="17" t="s">
        <v>163</v>
      </c>
      <c r="O70" s="19"/>
      <c r="P70" s="18"/>
      <c r="Q70" s="18"/>
      <c r="R70" s="18" t="s">
        <v>165</v>
      </c>
      <c r="S70" s="20" t="s">
        <v>28109</v>
      </c>
    </row>
    <row r="71" customFormat="false" ht="35.05" hidden="false" customHeight="false" outlineLevel="0" collapsed="false">
      <c r="A71" s="17" t="n">
        <v>70</v>
      </c>
      <c r="B71" s="17" t="n">
        <v>1</v>
      </c>
      <c r="C71" s="17" t="n">
        <v>596</v>
      </c>
      <c r="D71" s="18" t="s">
        <v>257</v>
      </c>
      <c r="E71" s="17" t="s">
        <v>87</v>
      </c>
      <c r="F71" s="18" t="s">
        <v>88</v>
      </c>
      <c r="G71" s="17" t="s">
        <v>167</v>
      </c>
      <c r="H71" s="18" t="s">
        <v>381</v>
      </c>
      <c r="I71" s="18" t="s">
        <v>382</v>
      </c>
      <c r="J71" s="18" t="s">
        <v>383</v>
      </c>
      <c r="K71" s="17" t="s">
        <v>163</v>
      </c>
      <c r="L71" s="17" t="n">
        <v>1</v>
      </c>
      <c r="M71" s="17" t="s">
        <v>163</v>
      </c>
      <c r="N71" s="17" t="s">
        <v>163</v>
      </c>
      <c r="O71" s="19"/>
      <c r="P71" s="18"/>
      <c r="Q71" s="18"/>
      <c r="R71" s="18" t="s">
        <v>165</v>
      </c>
      <c r="S71" s="20" t="s">
        <v>28109</v>
      </c>
    </row>
    <row r="72" customFormat="false" ht="35.05" hidden="false" customHeight="false" outlineLevel="0" collapsed="false">
      <c r="A72" s="17" t="n">
        <v>71</v>
      </c>
      <c r="B72" s="17" t="n">
        <v>1</v>
      </c>
      <c r="C72" s="17" t="n">
        <v>604</v>
      </c>
      <c r="D72" s="18" t="s">
        <v>257</v>
      </c>
      <c r="E72" s="17" t="s">
        <v>49</v>
      </c>
      <c r="F72" s="18" t="s">
        <v>50</v>
      </c>
      <c r="G72" s="17" t="s">
        <v>171</v>
      </c>
      <c r="H72" s="18" t="s">
        <v>384</v>
      </c>
      <c r="I72" s="18" t="s">
        <v>385</v>
      </c>
      <c r="J72" s="18" t="s">
        <v>386</v>
      </c>
      <c r="K72" s="17" t="s">
        <v>163</v>
      </c>
      <c r="L72" s="17" t="n">
        <v>1</v>
      </c>
      <c r="M72" s="17" t="s">
        <v>164</v>
      </c>
      <c r="N72" s="17" t="s">
        <v>163</v>
      </c>
      <c r="O72" s="19"/>
      <c r="P72" s="18"/>
      <c r="Q72" s="18"/>
      <c r="R72" s="18" t="s">
        <v>192</v>
      </c>
      <c r="S72" s="20" t="s">
        <v>28109</v>
      </c>
    </row>
    <row r="73" customFormat="false" ht="46.25" hidden="false" customHeight="false" outlineLevel="0" collapsed="false">
      <c r="A73" s="17" t="n">
        <v>72</v>
      </c>
      <c r="B73" s="17" t="n">
        <v>1</v>
      </c>
      <c r="C73" s="17" t="n">
        <v>604</v>
      </c>
      <c r="D73" s="18" t="s">
        <v>257</v>
      </c>
      <c r="E73" s="17" t="s">
        <v>76</v>
      </c>
      <c r="F73" s="18" t="s">
        <v>77</v>
      </c>
      <c r="G73" s="17" t="s">
        <v>171</v>
      </c>
      <c r="H73" s="18" t="s">
        <v>387</v>
      </c>
      <c r="I73" s="18" t="s">
        <v>388</v>
      </c>
      <c r="J73" s="18" t="s">
        <v>389</v>
      </c>
      <c r="K73" s="17" t="s">
        <v>163</v>
      </c>
      <c r="L73" s="17" t="n">
        <v>1</v>
      </c>
      <c r="M73" s="17" t="s">
        <v>164</v>
      </c>
      <c r="N73" s="17" t="s">
        <v>163</v>
      </c>
      <c r="O73" s="19"/>
      <c r="P73" s="18"/>
      <c r="Q73" s="18"/>
      <c r="R73" s="18" t="s">
        <v>165</v>
      </c>
      <c r="S73" s="20" t="s">
        <v>28109</v>
      </c>
    </row>
    <row r="74" customFormat="false" ht="35.05" hidden="false" customHeight="false" outlineLevel="0" collapsed="false">
      <c r="A74" s="17" t="n">
        <v>73</v>
      </c>
      <c r="B74" s="17" t="n">
        <v>1</v>
      </c>
      <c r="C74" s="17" t="n">
        <v>604</v>
      </c>
      <c r="D74" s="18" t="s">
        <v>257</v>
      </c>
      <c r="E74" s="17" t="s">
        <v>49</v>
      </c>
      <c r="F74" s="18" t="s">
        <v>50</v>
      </c>
      <c r="G74" s="17" t="s">
        <v>167</v>
      </c>
      <c r="H74" s="18" t="s">
        <v>384</v>
      </c>
      <c r="I74" s="18" t="s">
        <v>390</v>
      </c>
      <c r="J74" s="18" t="s">
        <v>391</v>
      </c>
      <c r="K74" s="17" t="s">
        <v>163</v>
      </c>
      <c r="L74" s="17" t="n">
        <v>1</v>
      </c>
      <c r="M74" s="17" t="s">
        <v>164</v>
      </c>
      <c r="N74" s="17" t="s">
        <v>163</v>
      </c>
      <c r="O74" s="19"/>
      <c r="P74" s="18"/>
      <c r="Q74" s="18"/>
      <c r="R74" s="18" t="s">
        <v>192</v>
      </c>
      <c r="S74" s="20" t="s">
        <v>28109</v>
      </c>
    </row>
    <row r="75" customFormat="false" ht="46.25" hidden="false" customHeight="false" outlineLevel="0" collapsed="false">
      <c r="A75" s="17" t="n">
        <v>74</v>
      </c>
      <c r="B75" s="17" t="n">
        <v>1</v>
      </c>
      <c r="C75" s="17" t="n">
        <v>608</v>
      </c>
      <c r="D75" s="18" t="s">
        <v>257</v>
      </c>
      <c r="E75" s="17" t="s">
        <v>87</v>
      </c>
      <c r="F75" s="18" t="s">
        <v>88</v>
      </c>
      <c r="G75" s="17" t="s">
        <v>171</v>
      </c>
      <c r="H75" s="18" t="s">
        <v>392</v>
      </c>
      <c r="I75" s="18" t="s">
        <v>393</v>
      </c>
      <c r="J75" s="18" t="s">
        <v>394</v>
      </c>
      <c r="K75" s="17" t="s">
        <v>163</v>
      </c>
      <c r="L75" s="17" t="n">
        <v>1</v>
      </c>
      <c r="M75" s="17" t="s">
        <v>164</v>
      </c>
      <c r="N75" s="17" t="s">
        <v>163</v>
      </c>
      <c r="O75" s="19"/>
      <c r="P75" s="18"/>
      <c r="Q75" s="18"/>
      <c r="R75" s="18" t="s">
        <v>192</v>
      </c>
      <c r="S75" s="20" t="s">
        <v>28109</v>
      </c>
    </row>
    <row r="76" customFormat="false" ht="46.25" hidden="false" customHeight="false" outlineLevel="0" collapsed="false">
      <c r="A76" s="17" t="n">
        <v>75</v>
      </c>
      <c r="B76" s="17" t="n">
        <v>1</v>
      </c>
      <c r="C76" s="17" t="n">
        <v>608</v>
      </c>
      <c r="D76" s="18" t="s">
        <v>257</v>
      </c>
      <c r="E76" s="17" t="s">
        <v>36</v>
      </c>
      <c r="F76" s="18" t="s">
        <v>37</v>
      </c>
      <c r="G76" s="17" t="s">
        <v>171</v>
      </c>
      <c r="H76" s="18" t="s">
        <v>395</v>
      </c>
      <c r="I76" s="18" t="s">
        <v>396</v>
      </c>
      <c r="J76" s="18" t="s">
        <v>397</v>
      </c>
      <c r="K76" s="17" t="s">
        <v>163</v>
      </c>
      <c r="L76" s="17" t="n">
        <v>1</v>
      </c>
      <c r="M76" s="17" t="s">
        <v>164</v>
      </c>
      <c r="N76" s="17" t="s">
        <v>163</v>
      </c>
      <c r="O76" s="19"/>
      <c r="P76" s="18"/>
      <c r="Q76" s="18"/>
      <c r="R76" s="18" t="s">
        <v>165</v>
      </c>
      <c r="S76" s="20" t="s">
        <v>28109</v>
      </c>
    </row>
    <row r="77" customFormat="false" ht="35.05" hidden="false" customHeight="false" outlineLevel="0" collapsed="false">
      <c r="A77" s="17" t="n">
        <v>76</v>
      </c>
      <c r="B77" s="17" t="n">
        <v>1</v>
      </c>
      <c r="C77" s="17" t="n">
        <v>608</v>
      </c>
      <c r="D77" s="18" t="s">
        <v>257</v>
      </c>
      <c r="E77" s="17" t="s">
        <v>87</v>
      </c>
      <c r="F77" s="18" t="s">
        <v>88</v>
      </c>
      <c r="G77" s="17" t="s">
        <v>171</v>
      </c>
      <c r="H77" s="18" t="s">
        <v>398</v>
      </c>
      <c r="I77" s="18" t="s">
        <v>399</v>
      </c>
      <c r="J77" s="18" t="s">
        <v>400</v>
      </c>
      <c r="K77" s="17" t="s">
        <v>163</v>
      </c>
      <c r="L77" s="17" t="n">
        <v>1</v>
      </c>
      <c r="M77" s="17" t="s">
        <v>163</v>
      </c>
      <c r="N77" s="17" t="s">
        <v>163</v>
      </c>
      <c r="O77" s="19"/>
      <c r="P77" s="18"/>
      <c r="Q77" s="18"/>
      <c r="R77" s="18" t="s">
        <v>165</v>
      </c>
      <c r="S77" s="20" t="s">
        <v>28109</v>
      </c>
    </row>
    <row r="78" customFormat="false" ht="46.25" hidden="false" customHeight="false" outlineLevel="0" collapsed="false">
      <c r="A78" s="17" t="n">
        <v>77</v>
      </c>
      <c r="B78" s="17" t="n">
        <v>1</v>
      </c>
      <c r="C78" s="17" t="n">
        <v>614</v>
      </c>
      <c r="D78" s="18" t="s">
        <v>257</v>
      </c>
      <c r="E78" s="17" t="s">
        <v>53</v>
      </c>
      <c r="F78" s="18" t="s">
        <v>54</v>
      </c>
      <c r="G78" s="17" t="s">
        <v>167</v>
      </c>
      <c r="H78" s="18" t="s">
        <v>401</v>
      </c>
      <c r="I78" s="18" t="s">
        <v>402</v>
      </c>
      <c r="J78" s="18" t="s">
        <v>403</v>
      </c>
      <c r="K78" s="17" t="s">
        <v>163</v>
      </c>
      <c r="L78" s="17" t="n">
        <v>1</v>
      </c>
      <c r="M78" s="17" t="s">
        <v>163</v>
      </c>
      <c r="N78" s="17" t="s">
        <v>163</v>
      </c>
      <c r="O78" s="19"/>
      <c r="P78" s="18"/>
      <c r="Q78" s="18"/>
      <c r="R78" s="18" t="s">
        <v>165</v>
      </c>
      <c r="S78" s="20" t="s">
        <v>28109</v>
      </c>
    </row>
    <row r="79" customFormat="false" ht="35.05" hidden="false" customHeight="false" outlineLevel="0" collapsed="false">
      <c r="A79" s="17" t="n">
        <v>78</v>
      </c>
      <c r="B79" s="17" t="n">
        <v>1</v>
      </c>
      <c r="C79" s="17" t="n">
        <v>620</v>
      </c>
      <c r="D79" s="18" t="s">
        <v>257</v>
      </c>
      <c r="E79" s="17" t="s">
        <v>70</v>
      </c>
      <c r="F79" s="18" t="s">
        <v>71</v>
      </c>
      <c r="G79" s="17" t="s">
        <v>167</v>
      </c>
      <c r="H79" s="18" t="s">
        <v>404</v>
      </c>
      <c r="I79" s="18" t="s">
        <v>405</v>
      </c>
      <c r="J79" s="18" t="s">
        <v>406</v>
      </c>
      <c r="K79" s="17" t="s">
        <v>163</v>
      </c>
      <c r="L79" s="17" t="n">
        <v>1</v>
      </c>
      <c r="M79" s="17" t="s">
        <v>163</v>
      </c>
      <c r="N79" s="17" t="s">
        <v>163</v>
      </c>
      <c r="O79" s="19"/>
      <c r="P79" s="18"/>
      <c r="Q79" s="18"/>
      <c r="R79" s="18" t="s">
        <v>165</v>
      </c>
      <c r="S79" s="20" t="s">
        <v>28109</v>
      </c>
    </row>
    <row r="80" customFormat="false" ht="35.05" hidden="false" customHeight="false" outlineLevel="0" collapsed="false">
      <c r="A80" s="17" t="n">
        <v>79</v>
      </c>
      <c r="B80" s="17" t="n">
        <v>1</v>
      </c>
      <c r="C80" s="17" t="n">
        <v>630</v>
      </c>
      <c r="D80" s="18" t="s">
        <v>257</v>
      </c>
      <c r="E80" s="17" t="s">
        <v>61</v>
      </c>
      <c r="F80" s="18" t="s">
        <v>62</v>
      </c>
      <c r="G80" s="17" t="s">
        <v>167</v>
      </c>
      <c r="H80" s="18" t="s">
        <v>407</v>
      </c>
      <c r="I80" s="18" t="s">
        <v>408</v>
      </c>
      <c r="J80" s="18" t="s">
        <v>409</v>
      </c>
      <c r="K80" s="17" t="s">
        <v>163</v>
      </c>
      <c r="L80" s="17" t="n">
        <v>1</v>
      </c>
      <c r="M80" s="17" t="s">
        <v>163</v>
      </c>
      <c r="N80" s="17" t="s">
        <v>163</v>
      </c>
      <c r="O80" s="19"/>
      <c r="P80" s="18"/>
      <c r="Q80" s="18"/>
      <c r="R80" s="18" t="s">
        <v>165</v>
      </c>
      <c r="S80" s="20" t="s">
        <v>28109</v>
      </c>
    </row>
    <row r="81" customFormat="false" ht="23.85" hidden="false" customHeight="false" outlineLevel="0" collapsed="false">
      <c r="A81" s="17" t="n">
        <v>80</v>
      </c>
      <c r="B81" s="17" t="n">
        <v>1</v>
      </c>
      <c r="C81" s="17" t="n">
        <v>650</v>
      </c>
      <c r="D81" s="18" t="s">
        <v>257</v>
      </c>
      <c r="E81" s="17" t="s">
        <v>36</v>
      </c>
      <c r="F81" s="18" t="s">
        <v>37</v>
      </c>
      <c r="G81" s="17" t="s">
        <v>167</v>
      </c>
      <c r="H81" s="18" t="s">
        <v>410</v>
      </c>
      <c r="I81" s="18" t="s">
        <v>411</v>
      </c>
      <c r="J81" s="18" t="s">
        <v>412</v>
      </c>
      <c r="K81" s="17" t="s">
        <v>164</v>
      </c>
      <c r="L81" s="17" t="n">
        <v>3</v>
      </c>
      <c r="M81" s="17" t="s">
        <v>164</v>
      </c>
      <c r="N81" s="17" t="s">
        <v>163</v>
      </c>
      <c r="O81" s="19"/>
      <c r="P81" s="18"/>
      <c r="Q81" s="18"/>
      <c r="R81" s="18" t="s">
        <v>165</v>
      </c>
      <c r="S81" s="20" t="s">
        <v>28109</v>
      </c>
    </row>
    <row r="82" customFormat="false" ht="35.05" hidden="false" customHeight="false" outlineLevel="0" collapsed="false">
      <c r="A82" s="17" t="n">
        <v>81</v>
      </c>
      <c r="B82" s="17" t="n">
        <v>1</v>
      </c>
      <c r="C82" s="17" t="n">
        <v>667</v>
      </c>
      <c r="D82" s="18" t="s">
        <v>257</v>
      </c>
      <c r="E82" s="17" t="s">
        <v>38</v>
      </c>
      <c r="F82" s="18" t="s">
        <v>39</v>
      </c>
      <c r="G82" s="17" t="s">
        <v>167</v>
      </c>
      <c r="H82" s="18" t="s">
        <v>413</v>
      </c>
      <c r="I82" s="18" t="s">
        <v>414</v>
      </c>
      <c r="J82" s="18" t="s">
        <v>415</v>
      </c>
      <c r="K82" s="17" t="s">
        <v>163</v>
      </c>
      <c r="L82" s="17" t="n">
        <v>1</v>
      </c>
      <c r="M82" s="17" t="s">
        <v>164</v>
      </c>
      <c r="N82" s="17" t="s">
        <v>163</v>
      </c>
      <c r="O82" s="19"/>
      <c r="P82" s="18"/>
      <c r="Q82" s="18"/>
      <c r="R82" s="18" t="s">
        <v>165</v>
      </c>
      <c r="S82" s="20" t="s">
        <v>28109</v>
      </c>
    </row>
    <row r="83" customFormat="false" ht="35.05" hidden="false" customHeight="false" outlineLevel="0" collapsed="false">
      <c r="A83" s="17" t="n">
        <v>82</v>
      </c>
      <c r="B83" s="17" t="n">
        <v>1</v>
      </c>
      <c r="C83" s="17" t="n">
        <v>674</v>
      </c>
      <c r="D83" s="18" t="s">
        <v>257</v>
      </c>
      <c r="E83" s="17" t="s">
        <v>87</v>
      </c>
      <c r="F83" s="18" t="s">
        <v>88</v>
      </c>
      <c r="G83" s="17" t="s">
        <v>171</v>
      </c>
      <c r="H83" s="18" t="s">
        <v>416</v>
      </c>
      <c r="I83" s="18" t="s">
        <v>417</v>
      </c>
      <c r="J83" s="18" t="s">
        <v>418</v>
      </c>
      <c r="K83" s="17" t="s">
        <v>163</v>
      </c>
      <c r="L83" s="17" t="n">
        <v>1</v>
      </c>
      <c r="M83" s="17" t="s">
        <v>164</v>
      </c>
      <c r="N83" s="17" t="s">
        <v>163</v>
      </c>
      <c r="O83" s="19"/>
      <c r="P83" s="18"/>
      <c r="Q83" s="18"/>
      <c r="R83" s="18" t="s">
        <v>192</v>
      </c>
      <c r="S83" s="20" t="s">
        <v>28109</v>
      </c>
    </row>
    <row r="84" customFormat="false" ht="35.05" hidden="false" customHeight="false" outlineLevel="0" collapsed="false">
      <c r="A84" s="17" t="n">
        <v>83</v>
      </c>
      <c r="B84" s="17" t="n">
        <v>1</v>
      </c>
      <c r="C84" s="17" t="n">
        <v>674</v>
      </c>
      <c r="D84" s="18" t="s">
        <v>257</v>
      </c>
      <c r="E84" s="17" t="s">
        <v>87</v>
      </c>
      <c r="F84" s="18" t="s">
        <v>88</v>
      </c>
      <c r="G84" s="17" t="s">
        <v>171</v>
      </c>
      <c r="H84" s="18" t="s">
        <v>419</v>
      </c>
      <c r="I84" s="18" t="s">
        <v>420</v>
      </c>
      <c r="J84" s="18" t="s">
        <v>421</v>
      </c>
      <c r="K84" s="17" t="s">
        <v>163</v>
      </c>
      <c r="L84" s="17" t="n">
        <v>1</v>
      </c>
      <c r="M84" s="17" t="s">
        <v>164</v>
      </c>
      <c r="N84" s="17" t="s">
        <v>163</v>
      </c>
      <c r="O84" s="19"/>
      <c r="P84" s="18"/>
      <c r="Q84" s="18"/>
      <c r="R84" s="18" t="s">
        <v>165</v>
      </c>
      <c r="S84" s="20" t="s">
        <v>28109</v>
      </c>
    </row>
    <row r="85" customFormat="false" ht="35.05" hidden="false" customHeight="false" outlineLevel="0" collapsed="false">
      <c r="A85" s="17" t="n">
        <v>84</v>
      </c>
      <c r="B85" s="17" t="n">
        <v>1</v>
      </c>
      <c r="C85" s="17" t="n">
        <v>710</v>
      </c>
      <c r="D85" s="18" t="s">
        <v>257</v>
      </c>
      <c r="E85" s="17" t="s">
        <v>61</v>
      </c>
      <c r="F85" s="18" t="s">
        <v>62</v>
      </c>
      <c r="G85" s="17" t="s">
        <v>171</v>
      </c>
      <c r="H85" s="18" t="s">
        <v>422</v>
      </c>
      <c r="I85" s="18" t="s">
        <v>423</v>
      </c>
      <c r="J85" s="18" t="s">
        <v>424</v>
      </c>
      <c r="K85" s="17" t="s">
        <v>163</v>
      </c>
      <c r="L85" s="17" t="n">
        <v>1</v>
      </c>
      <c r="M85" s="17" t="s">
        <v>164</v>
      </c>
      <c r="N85" s="17" t="s">
        <v>163</v>
      </c>
      <c r="O85" s="19"/>
      <c r="P85" s="18"/>
      <c r="Q85" s="18"/>
      <c r="R85" s="18" t="s">
        <v>165</v>
      </c>
      <c r="S85" s="20" t="s">
        <v>28109</v>
      </c>
    </row>
    <row r="86" customFormat="false" ht="23.85" hidden="false" customHeight="false" outlineLevel="0" collapsed="false">
      <c r="A86" s="17" t="n">
        <v>85</v>
      </c>
      <c r="B86" s="17" t="n">
        <v>1</v>
      </c>
      <c r="C86" s="17" t="n">
        <v>710</v>
      </c>
      <c r="D86" s="18" t="s">
        <v>257</v>
      </c>
      <c r="E86" s="17" t="s">
        <v>70</v>
      </c>
      <c r="F86" s="18" t="s">
        <v>71</v>
      </c>
      <c r="G86" s="17" t="s">
        <v>171</v>
      </c>
      <c r="H86" s="18" t="s">
        <v>425</v>
      </c>
      <c r="I86" s="18" t="s">
        <v>426</v>
      </c>
      <c r="J86" s="18" t="s">
        <v>427</v>
      </c>
      <c r="K86" s="17" t="s">
        <v>163</v>
      </c>
      <c r="L86" s="17" t="n">
        <v>1</v>
      </c>
      <c r="M86" s="17" t="s">
        <v>164</v>
      </c>
      <c r="N86" s="17" t="s">
        <v>163</v>
      </c>
      <c r="O86" s="19"/>
      <c r="P86" s="18"/>
      <c r="Q86" s="18"/>
      <c r="R86" s="18" t="s">
        <v>165</v>
      </c>
      <c r="S86" s="20" t="s">
        <v>28109</v>
      </c>
    </row>
    <row r="87" customFormat="false" ht="35.05" hidden="false" customHeight="false" outlineLevel="0" collapsed="false">
      <c r="A87" s="17" t="n">
        <v>86</v>
      </c>
      <c r="B87" s="17" t="n">
        <v>1</v>
      </c>
      <c r="C87" s="17" t="n">
        <v>732</v>
      </c>
      <c r="D87" s="18" t="s">
        <v>257</v>
      </c>
      <c r="E87" s="17" t="s">
        <v>32</v>
      </c>
      <c r="F87" s="18" t="s">
        <v>33</v>
      </c>
      <c r="G87" s="17" t="s">
        <v>167</v>
      </c>
      <c r="H87" s="18" t="s">
        <v>428</v>
      </c>
      <c r="I87" s="18" t="s">
        <v>429</v>
      </c>
      <c r="J87" s="18" t="s">
        <v>430</v>
      </c>
      <c r="K87" s="17" t="s">
        <v>163</v>
      </c>
      <c r="L87" s="17" t="n">
        <v>1</v>
      </c>
      <c r="M87" s="17" t="s">
        <v>163</v>
      </c>
      <c r="N87" s="17" t="s">
        <v>163</v>
      </c>
      <c r="O87" s="19"/>
      <c r="P87" s="18"/>
      <c r="Q87" s="18"/>
      <c r="R87" s="18" t="s">
        <v>165</v>
      </c>
      <c r="S87" s="20" t="s">
        <v>28109</v>
      </c>
    </row>
    <row r="88" customFormat="false" ht="35.05" hidden="false" customHeight="false" outlineLevel="0" collapsed="false">
      <c r="A88" s="17" t="n">
        <v>87</v>
      </c>
      <c r="B88" s="17" t="n">
        <v>1</v>
      </c>
      <c r="C88" s="17" t="n">
        <v>792</v>
      </c>
      <c r="D88" s="18" t="s">
        <v>257</v>
      </c>
      <c r="E88" s="17" t="s">
        <v>47</v>
      </c>
      <c r="F88" s="18" t="s">
        <v>48</v>
      </c>
      <c r="G88" s="17" t="s">
        <v>167</v>
      </c>
      <c r="H88" s="18" t="s">
        <v>431</v>
      </c>
      <c r="I88" s="18" t="s">
        <v>432</v>
      </c>
      <c r="J88" s="18" t="s">
        <v>433</v>
      </c>
      <c r="K88" s="17" t="s">
        <v>163</v>
      </c>
      <c r="L88" s="17" t="n">
        <v>1</v>
      </c>
      <c r="M88" s="17" t="s">
        <v>164</v>
      </c>
      <c r="N88" s="17" t="s">
        <v>163</v>
      </c>
      <c r="O88" s="19"/>
      <c r="P88" s="18"/>
      <c r="Q88" s="18"/>
      <c r="R88" s="18" t="s">
        <v>165</v>
      </c>
      <c r="S88" s="20" t="s">
        <v>28109</v>
      </c>
    </row>
    <row r="89" customFormat="false" ht="35.05" hidden="false" customHeight="false" outlineLevel="0" collapsed="false">
      <c r="A89" s="17" t="n">
        <v>88</v>
      </c>
      <c r="B89" s="17" t="n">
        <v>1</v>
      </c>
      <c r="C89" s="17" t="n">
        <v>808</v>
      </c>
      <c r="D89" s="18" t="s">
        <v>257</v>
      </c>
      <c r="E89" s="17" t="s">
        <v>83</v>
      </c>
      <c r="F89" s="18" t="s">
        <v>84</v>
      </c>
      <c r="G89" s="17" t="s">
        <v>159</v>
      </c>
      <c r="H89" s="18" t="s">
        <v>434</v>
      </c>
      <c r="I89" s="18" t="s">
        <v>435</v>
      </c>
      <c r="J89" s="18" t="s">
        <v>436</v>
      </c>
      <c r="K89" s="17" t="s">
        <v>163</v>
      </c>
      <c r="L89" s="17" t="n">
        <v>1</v>
      </c>
      <c r="M89" s="17" t="s">
        <v>163</v>
      </c>
      <c r="N89" s="17" t="s">
        <v>164</v>
      </c>
      <c r="O89" s="19"/>
      <c r="P89" s="18"/>
      <c r="Q89" s="18"/>
      <c r="R89" s="18" t="s">
        <v>165</v>
      </c>
      <c r="S89" s="20" t="s">
        <v>28109</v>
      </c>
    </row>
    <row r="90" customFormat="false" ht="23.85" hidden="false" customHeight="false" outlineLevel="0" collapsed="false">
      <c r="A90" s="17" t="n">
        <v>89</v>
      </c>
      <c r="B90" s="17" t="n">
        <v>1</v>
      </c>
      <c r="C90" s="17" t="n">
        <v>818</v>
      </c>
      <c r="D90" s="18" t="s">
        <v>257</v>
      </c>
      <c r="E90" s="17" t="s">
        <v>83</v>
      </c>
      <c r="F90" s="18" t="s">
        <v>84</v>
      </c>
      <c r="G90" s="17" t="s">
        <v>159</v>
      </c>
      <c r="H90" s="18" t="s">
        <v>437</v>
      </c>
      <c r="I90" s="18" t="s">
        <v>438</v>
      </c>
      <c r="J90" s="18" t="s">
        <v>439</v>
      </c>
      <c r="K90" s="17" t="s">
        <v>163</v>
      </c>
      <c r="L90" s="17" t="n">
        <v>1</v>
      </c>
      <c r="M90" s="17" t="s">
        <v>163</v>
      </c>
      <c r="N90" s="17" t="s">
        <v>164</v>
      </c>
      <c r="O90" s="19"/>
      <c r="P90" s="18"/>
      <c r="Q90" s="18"/>
      <c r="R90" s="18" t="s">
        <v>165</v>
      </c>
      <c r="S90" s="20" t="s">
        <v>28109</v>
      </c>
    </row>
    <row r="91" customFormat="false" ht="35.05" hidden="false" customHeight="false" outlineLevel="0" collapsed="false">
      <c r="A91" s="17" t="n">
        <v>90</v>
      </c>
      <c r="B91" s="17" t="n">
        <v>1</v>
      </c>
      <c r="C91" s="17" t="n">
        <v>860</v>
      </c>
      <c r="D91" s="18" t="s">
        <v>257</v>
      </c>
      <c r="E91" s="17" t="s">
        <v>81</v>
      </c>
      <c r="F91" s="18" t="s">
        <v>82</v>
      </c>
      <c r="G91" s="17" t="s">
        <v>159</v>
      </c>
      <c r="H91" s="18" t="s">
        <v>440</v>
      </c>
      <c r="I91" s="18" t="s">
        <v>441</v>
      </c>
      <c r="J91" s="18" t="s">
        <v>442</v>
      </c>
      <c r="K91" s="17" t="s">
        <v>163</v>
      </c>
      <c r="L91" s="17" t="n">
        <v>1</v>
      </c>
      <c r="M91" s="17" t="s">
        <v>163</v>
      </c>
      <c r="N91" s="17" t="s">
        <v>163</v>
      </c>
      <c r="O91" s="19"/>
      <c r="P91" s="18"/>
      <c r="Q91" s="18"/>
      <c r="R91" s="18" t="s">
        <v>165</v>
      </c>
      <c r="S91" s="20" t="s">
        <v>28109</v>
      </c>
    </row>
    <row r="92" customFormat="false" ht="46.25" hidden="false" customHeight="false" outlineLevel="0" collapsed="false">
      <c r="A92" s="17" t="n">
        <v>91</v>
      </c>
      <c r="B92" s="17" t="n">
        <v>1</v>
      </c>
      <c r="C92" s="17" t="n">
        <v>870</v>
      </c>
      <c r="D92" s="18" t="s">
        <v>257</v>
      </c>
      <c r="E92" s="17" t="s">
        <v>87</v>
      </c>
      <c r="F92" s="18" t="s">
        <v>88</v>
      </c>
      <c r="G92" s="17" t="s">
        <v>171</v>
      </c>
      <c r="H92" s="18" t="s">
        <v>443</v>
      </c>
      <c r="I92" s="18" t="s">
        <v>444</v>
      </c>
      <c r="J92" s="18" t="s">
        <v>445</v>
      </c>
      <c r="K92" s="17" t="s">
        <v>163</v>
      </c>
      <c r="L92" s="17" t="n">
        <v>1</v>
      </c>
      <c r="M92" s="17" t="s">
        <v>164</v>
      </c>
      <c r="N92" s="17" t="s">
        <v>163</v>
      </c>
      <c r="O92" s="19"/>
      <c r="P92" s="18"/>
      <c r="Q92" s="18"/>
      <c r="R92" s="18" t="s">
        <v>165</v>
      </c>
      <c r="S92" s="20" t="s">
        <v>28109</v>
      </c>
    </row>
    <row r="93" customFormat="false" ht="35.05" hidden="false" customHeight="false" outlineLevel="0" collapsed="false">
      <c r="A93" s="17" t="n">
        <v>92</v>
      </c>
      <c r="B93" s="17" t="n">
        <v>1</v>
      </c>
      <c r="C93" s="17" t="n">
        <v>895</v>
      </c>
      <c r="D93" s="18" t="s">
        <v>257</v>
      </c>
      <c r="E93" s="17" t="s">
        <v>70</v>
      </c>
      <c r="F93" s="18" t="s">
        <v>71</v>
      </c>
      <c r="G93" s="17" t="s">
        <v>171</v>
      </c>
      <c r="H93" s="18" t="s">
        <v>446</v>
      </c>
      <c r="I93" s="18" t="s">
        <v>447</v>
      </c>
      <c r="J93" s="18" t="s">
        <v>448</v>
      </c>
      <c r="K93" s="17" t="s">
        <v>163</v>
      </c>
      <c r="L93" s="17" t="n">
        <v>1</v>
      </c>
      <c r="M93" s="17" t="s">
        <v>164</v>
      </c>
      <c r="N93" s="17" t="s">
        <v>163</v>
      </c>
      <c r="O93" s="19"/>
      <c r="P93" s="18"/>
      <c r="Q93" s="18"/>
      <c r="R93" s="18" t="s">
        <v>165</v>
      </c>
      <c r="S93" s="20" t="s">
        <v>28109</v>
      </c>
    </row>
    <row r="94" customFormat="false" ht="35.05" hidden="false" customHeight="false" outlineLevel="0" collapsed="false">
      <c r="A94" s="17" t="n">
        <v>93</v>
      </c>
      <c r="B94" s="17" t="n">
        <v>1</v>
      </c>
      <c r="C94" s="17" t="n">
        <v>945</v>
      </c>
      <c r="D94" s="18" t="s">
        <v>257</v>
      </c>
      <c r="E94" s="17" t="s">
        <v>70</v>
      </c>
      <c r="F94" s="18" t="s">
        <v>71</v>
      </c>
      <c r="G94" s="17" t="s">
        <v>167</v>
      </c>
      <c r="H94" s="18" t="s">
        <v>449</v>
      </c>
      <c r="I94" s="18" t="s">
        <v>450</v>
      </c>
      <c r="J94" s="18" t="s">
        <v>451</v>
      </c>
      <c r="K94" s="17" t="s">
        <v>163</v>
      </c>
      <c r="L94" s="17" t="n">
        <v>1</v>
      </c>
      <c r="M94" s="17" t="s">
        <v>163</v>
      </c>
      <c r="N94" s="17" t="s">
        <v>163</v>
      </c>
      <c r="O94" s="19"/>
      <c r="P94" s="18"/>
      <c r="Q94" s="18"/>
      <c r="R94" s="18" t="s">
        <v>165</v>
      </c>
      <c r="S94" s="20" t="s">
        <v>28109</v>
      </c>
    </row>
    <row r="95" customFormat="false" ht="35.05" hidden="false" customHeight="false" outlineLevel="0" collapsed="false">
      <c r="A95" s="17" t="n">
        <v>94</v>
      </c>
      <c r="B95" s="17" t="n">
        <v>1</v>
      </c>
      <c r="C95" s="17" t="n">
        <v>966</v>
      </c>
      <c r="D95" s="18" t="s">
        <v>257</v>
      </c>
      <c r="E95" s="17" t="s">
        <v>87</v>
      </c>
      <c r="F95" s="18" t="s">
        <v>88</v>
      </c>
      <c r="G95" s="17" t="s">
        <v>171</v>
      </c>
      <c r="H95" s="18" t="s">
        <v>452</v>
      </c>
      <c r="I95" s="18" t="s">
        <v>453</v>
      </c>
      <c r="J95" s="18" t="s">
        <v>454</v>
      </c>
      <c r="K95" s="17" t="s">
        <v>163</v>
      </c>
      <c r="L95" s="17" t="n">
        <v>1</v>
      </c>
      <c r="M95" s="17" t="s">
        <v>164</v>
      </c>
      <c r="N95" s="17" t="s">
        <v>163</v>
      </c>
      <c r="O95" s="19"/>
      <c r="P95" s="18"/>
      <c r="Q95" s="18"/>
      <c r="R95" s="18" t="s">
        <v>165</v>
      </c>
      <c r="S95" s="20" t="s">
        <v>28109</v>
      </c>
    </row>
    <row r="96" customFormat="false" ht="35.05" hidden="false" customHeight="false" outlineLevel="0" collapsed="false">
      <c r="A96" s="17" t="n">
        <v>95</v>
      </c>
      <c r="B96" s="17" t="n">
        <v>1</v>
      </c>
      <c r="C96" s="17" t="n">
        <v>968</v>
      </c>
      <c r="D96" s="18" t="s">
        <v>257</v>
      </c>
      <c r="E96" s="17" t="s">
        <v>87</v>
      </c>
      <c r="F96" s="18" t="s">
        <v>88</v>
      </c>
      <c r="G96" s="17" t="s">
        <v>171</v>
      </c>
      <c r="H96" s="18" t="s">
        <v>455</v>
      </c>
      <c r="I96" s="18" t="s">
        <v>456</v>
      </c>
      <c r="J96" s="18" t="s">
        <v>457</v>
      </c>
      <c r="K96" s="17" t="s">
        <v>163</v>
      </c>
      <c r="L96" s="17" t="n">
        <v>1</v>
      </c>
      <c r="M96" s="17" t="s">
        <v>164</v>
      </c>
      <c r="N96" s="17" t="s">
        <v>163</v>
      </c>
      <c r="O96" s="19"/>
      <c r="P96" s="18"/>
      <c r="Q96" s="18"/>
      <c r="R96" s="18" t="s">
        <v>192</v>
      </c>
      <c r="S96" s="20" t="s">
        <v>28109</v>
      </c>
    </row>
    <row r="97" customFormat="false" ht="35.05" hidden="false" customHeight="false" outlineLevel="0" collapsed="false">
      <c r="A97" s="17" t="n">
        <v>96</v>
      </c>
      <c r="B97" s="17" t="n">
        <v>1</v>
      </c>
      <c r="C97" s="17" t="n">
        <v>968</v>
      </c>
      <c r="D97" s="18" t="s">
        <v>257</v>
      </c>
      <c r="E97" s="17" t="s">
        <v>49</v>
      </c>
      <c r="F97" s="18" t="s">
        <v>50</v>
      </c>
      <c r="G97" s="17" t="s">
        <v>171</v>
      </c>
      <c r="H97" s="18" t="s">
        <v>458</v>
      </c>
      <c r="I97" s="18" t="s">
        <v>459</v>
      </c>
      <c r="J97" s="18" t="s">
        <v>460</v>
      </c>
      <c r="K97" s="17" t="s">
        <v>163</v>
      </c>
      <c r="L97" s="17" t="n">
        <v>1</v>
      </c>
      <c r="M97" s="17" t="s">
        <v>163</v>
      </c>
      <c r="N97" s="17" t="s">
        <v>163</v>
      </c>
      <c r="O97" s="19"/>
      <c r="P97" s="18"/>
      <c r="Q97" s="18"/>
      <c r="R97" s="18" t="s">
        <v>165</v>
      </c>
      <c r="S97" s="20" t="s">
        <v>28109</v>
      </c>
    </row>
    <row r="98" customFormat="false" ht="35.05" hidden="false" customHeight="false" outlineLevel="0" collapsed="false">
      <c r="A98" s="17" t="n">
        <v>97</v>
      </c>
      <c r="B98" s="17" t="n">
        <v>1</v>
      </c>
      <c r="C98" s="17" t="n">
        <v>973</v>
      </c>
      <c r="D98" s="18" t="s">
        <v>257</v>
      </c>
      <c r="E98" s="17" t="s">
        <v>85</v>
      </c>
      <c r="F98" s="18" t="s">
        <v>86</v>
      </c>
      <c r="G98" s="17" t="s">
        <v>167</v>
      </c>
      <c r="H98" s="18" t="s">
        <v>461</v>
      </c>
      <c r="I98" s="18" t="s">
        <v>462</v>
      </c>
      <c r="J98" s="18" t="s">
        <v>463</v>
      </c>
      <c r="K98" s="17" t="s">
        <v>163</v>
      </c>
      <c r="L98" s="17" t="n">
        <v>1</v>
      </c>
      <c r="M98" s="17" t="s">
        <v>163</v>
      </c>
      <c r="N98" s="17" t="s">
        <v>163</v>
      </c>
      <c r="O98" s="19"/>
      <c r="P98" s="18"/>
      <c r="Q98" s="18"/>
      <c r="R98" s="18" t="s">
        <v>165</v>
      </c>
      <c r="S98" s="20" t="s">
        <v>28109</v>
      </c>
    </row>
    <row r="99" customFormat="false" ht="35.05" hidden="false" customHeight="false" outlineLevel="0" collapsed="false">
      <c r="A99" s="17" t="n">
        <v>98</v>
      </c>
      <c r="B99" s="17" t="n">
        <v>1</v>
      </c>
      <c r="C99" s="17" t="n">
        <v>1005</v>
      </c>
      <c r="D99" s="18" t="s">
        <v>257</v>
      </c>
      <c r="E99" s="17" t="s">
        <v>74</v>
      </c>
      <c r="F99" s="18" t="s">
        <v>75</v>
      </c>
      <c r="G99" s="17" t="s">
        <v>159</v>
      </c>
      <c r="H99" s="18" t="s">
        <v>464</v>
      </c>
      <c r="I99" s="18" t="s">
        <v>465</v>
      </c>
      <c r="J99" s="18" t="s">
        <v>466</v>
      </c>
      <c r="K99" s="17" t="s">
        <v>163</v>
      </c>
      <c r="L99" s="17" t="n">
        <v>1</v>
      </c>
      <c r="M99" s="17" t="s">
        <v>164</v>
      </c>
      <c r="N99" s="17" t="s">
        <v>163</v>
      </c>
      <c r="O99" s="19"/>
      <c r="P99" s="18"/>
      <c r="Q99" s="18"/>
      <c r="R99" s="18" t="s">
        <v>165</v>
      </c>
      <c r="S99" s="20" t="s">
        <v>28109</v>
      </c>
    </row>
    <row r="100" customFormat="false" ht="35.05" hidden="false" customHeight="false" outlineLevel="0" collapsed="false">
      <c r="A100" s="17" t="n">
        <v>99</v>
      </c>
      <c r="B100" s="17" t="n">
        <v>1</v>
      </c>
      <c r="C100" s="17" t="n">
        <v>1246</v>
      </c>
      <c r="D100" s="18" t="s">
        <v>257</v>
      </c>
      <c r="E100" s="17" t="s">
        <v>61</v>
      </c>
      <c r="F100" s="18" t="s">
        <v>62</v>
      </c>
      <c r="G100" s="17" t="s">
        <v>171</v>
      </c>
      <c r="H100" s="18" t="s">
        <v>467</v>
      </c>
      <c r="I100" s="18" t="s">
        <v>468</v>
      </c>
      <c r="J100" s="18" t="s">
        <v>469</v>
      </c>
      <c r="K100" s="17" t="s">
        <v>163</v>
      </c>
      <c r="L100" s="17" t="n">
        <v>1</v>
      </c>
      <c r="M100" s="17" t="s">
        <v>164</v>
      </c>
      <c r="N100" s="17" t="s">
        <v>163</v>
      </c>
      <c r="O100" s="19"/>
      <c r="P100" s="18"/>
      <c r="Q100" s="18"/>
      <c r="R100" s="18" t="s">
        <v>165</v>
      </c>
      <c r="S100" s="20" t="s">
        <v>28109</v>
      </c>
    </row>
    <row r="101" customFormat="false" ht="23.85" hidden="false" customHeight="false" outlineLevel="0" collapsed="false">
      <c r="A101" s="17" t="n">
        <v>100</v>
      </c>
      <c r="B101" s="17" t="n">
        <v>1</v>
      </c>
      <c r="C101" s="17" t="n">
        <v>1252</v>
      </c>
      <c r="D101" s="18" t="s">
        <v>257</v>
      </c>
      <c r="E101" s="17" t="s">
        <v>81</v>
      </c>
      <c r="F101" s="18" t="s">
        <v>82</v>
      </c>
      <c r="G101" s="17" t="s">
        <v>159</v>
      </c>
      <c r="H101" s="18" t="s">
        <v>470</v>
      </c>
      <c r="I101" s="18" t="s">
        <v>471</v>
      </c>
      <c r="J101" s="18" t="s">
        <v>472</v>
      </c>
      <c r="K101" s="17" t="s">
        <v>163</v>
      </c>
      <c r="L101" s="17" t="n">
        <v>1</v>
      </c>
      <c r="M101" s="17" t="s">
        <v>163</v>
      </c>
      <c r="N101" s="17" t="s">
        <v>164</v>
      </c>
      <c r="O101" s="19"/>
      <c r="P101" s="18"/>
      <c r="Q101" s="18"/>
      <c r="R101" s="18" t="s">
        <v>165</v>
      </c>
      <c r="S101" s="20" t="s">
        <v>28109</v>
      </c>
    </row>
    <row r="102" customFormat="false" ht="35.05" hidden="false" customHeight="false" outlineLevel="0" collapsed="false">
      <c r="A102" s="17" t="n">
        <v>101</v>
      </c>
      <c r="B102" s="17" t="n">
        <v>1</v>
      </c>
      <c r="C102" s="17" t="n">
        <v>1260</v>
      </c>
      <c r="D102" s="18" t="s">
        <v>257</v>
      </c>
      <c r="E102" s="17" t="s">
        <v>55</v>
      </c>
      <c r="F102" s="18" t="s">
        <v>56</v>
      </c>
      <c r="G102" s="17" t="s">
        <v>167</v>
      </c>
      <c r="H102" s="18" t="s">
        <v>473</v>
      </c>
      <c r="I102" s="18" t="s">
        <v>474</v>
      </c>
      <c r="J102" s="18" t="s">
        <v>475</v>
      </c>
      <c r="K102" s="17" t="s">
        <v>163</v>
      </c>
      <c r="L102" s="17" t="n">
        <v>1</v>
      </c>
      <c r="M102" s="17" t="s">
        <v>163</v>
      </c>
      <c r="N102" s="17" t="s">
        <v>163</v>
      </c>
      <c r="O102" s="19"/>
      <c r="P102" s="18"/>
      <c r="Q102" s="18"/>
      <c r="R102" s="18" t="s">
        <v>165</v>
      </c>
      <c r="S102" s="20" t="s">
        <v>28109</v>
      </c>
    </row>
    <row r="103" customFormat="false" ht="35.05" hidden="false" customHeight="false" outlineLevel="0" collapsed="false">
      <c r="A103" s="17" t="n">
        <v>102</v>
      </c>
      <c r="B103" s="17" t="n">
        <v>1</v>
      </c>
      <c r="C103" s="17" t="n">
        <v>1275</v>
      </c>
      <c r="D103" s="18" t="s">
        <v>257</v>
      </c>
      <c r="E103" s="17" t="s">
        <v>70</v>
      </c>
      <c r="F103" s="18" t="s">
        <v>71</v>
      </c>
      <c r="G103" s="17" t="s">
        <v>171</v>
      </c>
      <c r="H103" s="18" t="s">
        <v>476</v>
      </c>
      <c r="I103" s="18" t="s">
        <v>477</v>
      </c>
      <c r="J103" s="18" t="s">
        <v>478</v>
      </c>
      <c r="K103" s="17" t="s">
        <v>163</v>
      </c>
      <c r="L103" s="17" t="n">
        <v>1</v>
      </c>
      <c r="M103" s="17" t="s">
        <v>164</v>
      </c>
      <c r="N103" s="17" t="s">
        <v>163</v>
      </c>
      <c r="O103" s="19"/>
      <c r="P103" s="18"/>
      <c r="Q103" s="18"/>
      <c r="R103" s="18" t="s">
        <v>165</v>
      </c>
      <c r="S103" s="20" t="s">
        <v>28109</v>
      </c>
    </row>
    <row r="104" customFormat="false" ht="35.05" hidden="false" customHeight="false" outlineLevel="0" collapsed="false">
      <c r="A104" s="17" t="n">
        <v>103</v>
      </c>
      <c r="B104" s="17" t="n">
        <v>1</v>
      </c>
      <c r="C104" s="17" t="n">
        <v>1293</v>
      </c>
      <c r="D104" s="18" t="s">
        <v>257</v>
      </c>
      <c r="E104" s="17" t="s">
        <v>70</v>
      </c>
      <c r="F104" s="18" t="s">
        <v>71</v>
      </c>
      <c r="G104" s="17" t="s">
        <v>167</v>
      </c>
      <c r="H104" s="18" t="s">
        <v>479</v>
      </c>
      <c r="I104" s="18" t="s">
        <v>480</v>
      </c>
      <c r="J104" s="18" t="s">
        <v>481</v>
      </c>
      <c r="K104" s="17" t="s">
        <v>163</v>
      </c>
      <c r="L104" s="17" t="n">
        <v>1</v>
      </c>
      <c r="M104" s="17" t="s">
        <v>163</v>
      </c>
      <c r="N104" s="17" t="s">
        <v>163</v>
      </c>
      <c r="O104" s="19"/>
      <c r="P104" s="18"/>
      <c r="Q104" s="18"/>
      <c r="R104" s="18" t="s">
        <v>165</v>
      </c>
      <c r="S104" s="20" t="s">
        <v>28109</v>
      </c>
    </row>
    <row r="105" customFormat="false" ht="23.85" hidden="false" customHeight="false" outlineLevel="0" collapsed="false">
      <c r="A105" s="17" t="n">
        <v>104</v>
      </c>
      <c r="B105" s="17" t="n">
        <v>1</v>
      </c>
      <c r="C105" s="17" t="n">
        <v>1299</v>
      </c>
      <c r="D105" s="18" t="s">
        <v>257</v>
      </c>
      <c r="E105" s="17" t="s">
        <v>49</v>
      </c>
      <c r="F105" s="18" t="s">
        <v>50</v>
      </c>
      <c r="G105" s="17" t="s">
        <v>159</v>
      </c>
      <c r="H105" s="18" t="s">
        <v>482</v>
      </c>
      <c r="I105" s="18" t="s">
        <v>483</v>
      </c>
      <c r="J105" s="18" t="s">
        <v>484</v>
      </c>
      <c r="K105" s="17" t="s">
        <v>163</v>
      </c>
      <c r="L105" s="17" t="n">
        <v>1</v>
      </c>
      <c r="M105" s="17" t="s">
        <v>163</v>
      </c>
      <c r="N105" s="17" t="s">
        <v>163</v>
      </c>
      <c r="O105" s="19"/>
      <c r="P105" s="18"/>
      <c r="Q105" s="18"/>
      <c r="R105" s="18" t="s">
        <v>165</v>
      </c>
      <c r="S105" s="20" t="s">
        <v>28109</v>
      </c>
    </row>
    <row r="106" customFormat="false" ht="23.85" hidden="false" customHeight="false" outlineLevel="0" collapsed="false">
      <c r="A106" s="17" t="n">
        <v>105</v>
      </c>
      <c r="B106" s="17" t="n">
        <v>1</v>
      </c>
      <c r="C106" s="17" t="n">
        <v>1303</v>
      </c>
      <c r="D106" s="18" t="s">
        <v>257</v>
      </c>
      <c r="E106" s="17" t="s">
        <v>70</v>
      </c>
      <c r="F106" s="18" t="s">
        <v>71</v>
      </c>
      <c r="G106" s="17" t="s">
        <v>171</v>
      </c>
      <c r="H106" s="18" t="s">
        <v>485</v>
      </c>
      <c r="I106" s="18" t="s">
        <v>486</v>
      </c>
      <c r="J106" s="18" t="s">
        <v>487</v>
      </c>
      <c r="K106" s="17" t="s">
        <v>163</v>
      </c>
      <c r="L106" s="17" t="n">
        <v>1</v>
      </c>
      <c r="M106" s="17" t="s">
        <v>164</v>
      </c>
      <c r="N106" s="17" t="s">
        <v>163</v>
      </c>
      <c r="O106" s="19"/>
      <c r="P106" s="18"/>
      <c r="Q106" s="18"/>
      <c r="R106" s="18" t="s">
        <v>165</v>
      </c>
      <c r="S106" s="20" t="s">
        <v>28109</v>
      </c>
    </row>
    <row r="107" customFormat="false" ht="23.85" hidden="false" customHeight="false" outlineLevel="0" collapsed="false">
      <c r="A107" s="17" t="n">
        <v>106</v>
      </c>
      <c r="B107" s="17" t="n">
        <v>1</v>
      </c>
      <c r="C107" s="17" t="n">
        <v>1310</v>
      </c>
      <c r="D107" s="18" t="s">
        <v>257</v>
      </c>
      <c r="E107" s="17" t="s">
        <v>76</v>
      </c>
      <c r="F107" s="18" t="s">
        <v>77</v>
      </c>
      <c r="G107" s="17" t="s">
        <v>167</v>
      </c>
      <c r="H107" s="18" t="s">
        <v>488</v>
      </c>
      <c r="I107" s="18" t="s">
        <v>489</v>
      </c>
      <c r="J107" s="18" t="s">
        <v>490</v>
      </c>
      <c r="K107" s="17" t="s">
        <v>163</v>
      </c>
      <c r="L107" s="17" t="n">
        <v>1</v>
      </c>
      <c r="M107" s="17" t="s">
        <v>164</v>
      </c>
      <c r="N107" s="17" t="s">
        <v>163</v>
      </c>
      <c r="O107" s="19"/>
      <c r="P107" s="18"/>
      <c r="Q107" s="18"/>
      <c r="R107" s="18" t="s">
        <v>165</v>
      </c>
      <c r="S107" s="20" t="s">
        <v>28109</v>
      </c>
    </row>
    <row r="108" customFormat="false" ht="35.05" hidden="false" customHeight="false" outlineLevel="0" collapsed="false">
      <c r="A108" s="17" t="n">
        <v>107</v>
      </c>
      <c r="B108" s="17" t="n">
        <v>1</v>
      </c>
      <c r="C108" s="17" t="n">
        <v>1316</v>
      </c>
      <c r="D108" s="18" t="s">
        <v>257</v>
      </c>
      <c r="E108" s="17" t="s">
        <v>87</v>
      </c>
      <c r="F108" s="18" t="s">
        <v>88</v>
      </c>
      <c r="G108" s="17" t="s">
        <v>171</v>
      </c>
      <c r="H108" s="18" t="s">
        <v>491</v>
      </c>
      <c r="I108" s="18" t="s">
        <v>492</v>
      </c>
      <c r="J108" s="18" t="s">
        <v>493</v>
      </c>
      <c r="K108" s="17" t="s">
        <v>163</v>
      </c>
      <c r="L108" s="17" t="n">
        <v>1</v>
      </c>
      <c r="M108" s="17" t="s">
        <v>163</v>
      </c>
      <c r="N108" s="17" t="s">
        <v>163</v>
      </c>
      <c r="O108" s="19"/>
      <c r="P108" s="18"/>
      <c r="Q108" s="18"/>
      <c r="R108" s="18" t="s">
        <v>165</v>
      </c>
      <c r="S108" s="20" t="s">
        <v>28109</v>
      </c>
    </row>
    <row r="109" customFormat="false" ht="35.05" hidden="false" customHeight="false" outlineLevel="0" collapsed="false">
      <c r="A109" s="17" t="n">
        <v>108</v>
      </c>
      <c r="B109" s="17" t="n">
        <v>1</v>
      </c>
      <c r="C109" s="17" t="n">
        <v>1316</v>
      </c>
      <c r="D109" s="18" t="s">
        <v>257</v>
      </c>
      <c r="E109" s="17" t="s">
        <v>38</v>
      </c>
      <c r="F109" s="18" t="s">
        <v>39</v>
      </c>
      <c r="G109" s="17" t="s">
        <v>167</v>
      </c>
      <c r="H109" s="18" t="s">
        <v>494</v>
      </c>
      <c r="I109" s="18" t="s">
        <v>495</v>
      </c>
      <c r="J109" s="18" t="s">
        <v>496</v>
      </c>
      <c r="K109" s="17" t="s">
        <v>163</v>
      </c>
      <c r="L109" s="17" t="n">
        <v>1</v>
      </c>
      <c r="M109" s="17" t="s">
        <v>164</v>
      </c>
      <c r="N109" s="17" t="s">
        <v>163</v>
      </c>
      <c r="O109" s="19"/>
      <c r="P109" s="18"/>
      <c r="Q109" s="18"/>
      <c r="R109" s="18" t="s">
        <v>165</v>
      </c>
      <c r="S109" s="20" t="s">
        <v>28109</v>
      </c>
    </row>
    <row r="110" customFormat="false" ht="35.05" hidden="false" customHeight="false" outlineLevel="0" collapsed="false">
      <c r="A110" s="17" t="n">
        <v>109</v>
      </c>
      <c r="B110" s="17" t="n">
        <v>1</v>
      </c>
      <c r="C110" s="17" t="n">
        <v>1320</v>
      </c>
      <c r="D110" s="18" t="s">
        <v>257</v>
      </c>
      <c r="E110" s="17" t="s">
        <v>89</v>
      </c>
      <c r="F110" s="18" t="s">
        <v>90</v>
      </c>
      <c r="G110" s="17" t="s">
        <v>167</v>
      </c>
      <c r="H110" s="18" t="s">
        <v>497</v>
      </c>
      <c r="I110" s="18" t="s">
        <v>498</v>
      </c>
      <c r="J110" s="18" t="s">
        <v>499</v>
      </c>
      <c r="K110" s="17" t="s">
        <v>163</v>
      </c>
      <c r="L110" s="17" t="n">
        <v>1</v>
      </c>
      <c r="M110" s="17" t="s">
        <v>163</v>
      </c>
      <c r="N110" s="17" t="s">
        <v>163</v>
      </c>
      <c r="O110" s="19"/>
      <c r="P110" s="18"/>
      <c r="Q110" s="18"/>
      <c r="R110" s="18" t="s">
        <v>165</v>
      </c>
      <c r="S110" s="20" t="s">
        <v>28109</v>
      </c>
    </row>
    <row r="111" customFormat="false" ht="35.05" hidden="false" customHeight="false" outlineLevel="0" collapsed="false">
      <c r="A111" s="17" t="n">
        <v>110</v>
      </c>
      <c r="B111" s="17" t="n">
        <v>1</v>
      </c>
      <c r="C111" s="17" t="n">
        <v>1320</v>
      </c>
      <c r="D111" s="18" t="s">
        <v>257</v>
      </c>
      <c r="E111" s="17" t="s">
        <v>36</v>
      </c>
      <c r="F111" s="18" t="s">
        <v>37</v>
      </c>
      <c r="G111" s="17" t="s">
        <v>159</v>
      </c>
      <c r="H111" s="18" t="s">
        <v>500</v>
      </c>
      <c r="I111" s="18" t="s">
        <v>501</v>
      </c>
      <c r="J111" s="18" t="s">
        <v>502</v>
      </c>
      <c r="K111" s="17" t="s">
        <v>164</v>
      </c>
      <c r="L111" s="17" t="n">
        <v>28</v>
      </c>
      <c r="M111" s="17" t="s">
        <v>163</v>
      </c>
      <c r="N111" s="17" t="s">
        <v>163</v>
      </c>
      <c r="O111" s="19"/>
      <c r="P111" s="18"/>
      <c r="Q111" s="18"/>
      <c r="R111" s="18" t="s">
        <v>165</v>
      </c>
      <c r="S111" s="20" t="s">
        <v>28109</v>
      </c>
    </row>
    <row r="112" customFormat="false" ht="35.05" hidden="false" customHeight="false" outlineLevel="0" collapsed="false">
      <c r="A112" s="17" t="n">
        <v>111</v>
      </c>
      <c r="B112" s="17" t="n">
        <v>1</v>
      </c>
      <c r="C112" s="17" t="n">
        <v>1328</v>
      </c>
      <c r="D112" s="18" t="s">
        <v>503</v>
      </c>
      <c r="E112" s="17" t="s">
        <v>87</v>
      </c>
      <c r="F112" s="18" t="s">
        <v>88</v>
      </c>
      <c r="G112" s="17" t="s">
        <v>167</v>
      </c>
      <c r="H112" s="18" t="s">
        <v>504</v>
      </c>
      <c r="I112" s="18" t="s">
        <v>505</v>
      </c>
      <c r="J112" s="18" t="s">
        <v>506</v>
      </c>
      <c r="K112" s="17" t="s">
        <v>163</v>
      </c>
      <c r="L112" s="17" t="n">
        <v>1</v>
      </c>
      <c r="M112" s="17" t="s">
        <v>163</v>
      </c>
      <c r="N112" s="17" t="s">
        <v>163</v>
      </c>
      <c r="O112" s="19"/>
      <c r="P112" s="18"/>
      <c r="Q112" s="18"/>
      <c r="R112" s="18" t="s">
        <v>165</v>
      </c>
      <c r="S112" s="20" t="s">
        <v>28109</v>
      </c>
    </row>
    <row r="113" customFormat="false" ht="46.25" hidden="false" customHeight="false" outlineLevel="0" collapsed="false">
      <c r="A113" s="17" t="n">
        <v>112</v>
      </c>
      <c r="B113" s="17" t="n">
        <v>1</v>
      </c>
      <c r="C113" s="17" t="n">
        <v>1330</v>
      </c>
      <c r="D113" s="18" t="s">
        <v>503</v>
      </c>
      <c r="E113" s="17" t="s">
        <v>36</v>
      </c>
      <c r="F113" s="18" t="s">
        <v>37</v>
      </c>
      <c r="G113" s="17" t="s">
        <v>171</v>
      </c>
      <c r="H113" s="18" t="s">
        <v>507</v>
      </c>
      <c r="I113" s="18" t="s">
        <v>508</v>
      </c>
      <c r="J113" s="18" t="s">
        <v>509</v>
      </c>
      <c r="K113" s="17" t="s">
        <v>163</v>
      </c>
      <c r="L113" s="17" t="n">
        <v>1</v>
      </c>
      <c r="M113" s="17" t="s">
        <v>164</v>
      </c>
      <c r="N113" s="17" t="s">
        <v>163</v>
      </c>
      <c r="O113" s="19"/>
      <c r="P113" s="18"/>
      <c r="Q113" s="18"/>
      <c r="R113" s="18" t="s">
        <v>165</v>
      </c>
      <c r="S113" s="20" t="s">
        <v>28109</v>
      </c>
    </row>
    <row r="114" customFormat="false" ht="23.85" hidden="false" customHeight="false" outlineLevel="0" collapsed="false">
      <c r="A114" s="17" t="n">
        <v>113</v>
      </c>
      <c r="B114" s="17" t="n">
        <v>1</v>
      </c>
      <c r="C114" s="17" t="n">
        <v>1382</v>
      </c>
      <c r="D114" s="18" t="s">
        <v>503</v>
      </c>
      <c r="E114" s="17" t="s">
        <v>87</v>
      </c>
      <c r="F114" s="18" t="s">
        <v>88</v>
      </c>
      <c r="G114" s="17" t="s">
        <v>167</v>
      </c>
      <c r="H114" s="18" t="s">
        <v>510</v>
      </c>
      <c r="I114" s="18" t="s">
        <v>511</v>
      </c>
      <c r="J114" s="18" t="s">
        <v>512</v>
      </c>
      <c r="K114" s="17" t="s">
        <v>163</v>
      </c>
      <c r="L114" s="17" t="n">
        <v>1</v>
      </c>
      <c r="M114" s="17" t="s">
        <v>164</v>
      </c>
      <c r="N114" s="17" t="s">
        <v>163</v>
      </c>
      <c r="O114" s="19"/>
      <c r="P114" s="18"/>
      <c r="Q114" s="18"/>
      <c r="R114" s="18" t="s">
        <v>192</v>
      </c>
      <c r="S114" s="20" t="s">
        <v>28109</v>
      </c>
    </row>
    <row r="115" customFormat="false" ht="35.05" hidden="false" customHeight="false" outlineLevel="0" collapsed="false">
      <c r="A115" s="17" t="n">
        <v>114</v>
      </c>
      <c r="B115" s="17" t="n">
        <v>1</v>
      </c>
      <c r="C115" s="17" t="n">
        <v>1382</v>
      </c>
      <c r="D115" s="18" t="s">
        <v>503</v>
      </c>
      <c r="E115" s="17" t="s">
        <v>49</v>
      </c>
      <c r="F115" s="18" t="s">
        <v>50</v>
      </c>
      <c r="G115" s="17" t="s">
        <v>159</v>
      </c>
      <c r="H115" s="18" t="s">
        <v>513</v>
      </c>
      <c r="I115" s="18" t="s">
        <v>514</v>
      </c>
      <c r="J115" s="18" t="s">
        <v>515</v>
      </c>
      <c r="K115" s="17" t="s">
        <v>163</v>
      </c>
      <c r="L115" s="17" t="n">
        <v>1</v>
      </c>
      <c r="M115" s="17" t="s">
        <v>163</v>
      </c>
      <c r="N115" s="17" t="s">
        <v>163</v>
      </c>
      <c r="O115" s="19"/>
      <c r="P115" s="18"/>
      <c r="Q115" s="18"/>
      <c r="R115" s="18" t="s">
        <v>165</v>
      </c>
      <c r="S115" s="20" t="s">
        <v>28109</v>
      </c>
    </row>
    <row r="116" customFormat="false" ht="35.05" hidden="false" customHeight="false" outlineLevel="0" collapsed="false">
      <c r="A116" s="17" t="n">
        <v>115</v>
      </c>
      <c r="B116" s="17" t="n">
        <v>1</v>
      </c>
      <c r="C116" s="17" t="n">
        <v>1386</v>
      </c>
      <c r="D116" s="18" t="s">
        <v>503</v>
      </c>
      <c r="E116" s="17" t="s">
        <v>32</v>
      </c>
      <c r="F116" s="18" t="s">
        <v>33</v>
      </c>
      <c r="G116" s="17" t="s">
        <v>167</v>
      </c>
      <c r="H116" s="18" t="s">
        <v>516</v>
      </c>
      <c r="I116" s="18" t="s">
        <v>517</v>
      </c>
      <c r="J116" s="18" t="s">
        <v>518</v>
      </c>
      <c r="K116" s="17" t="s">
        <v>164</v>
      </c>
      <c r="L116" s="17" t="n">
        <v>5</v>
      </c>
      <c r="M116" s="17" t="s">
        <v>164</v>
      </c>
      <c r="N116" s="17" t="s">
        <v>163</v>
      </c>
      <c r="O116" s="19"/>
      <c r="P116" s="18"/>
      <c r="Q116" s="18"/>
      <c r="R116" s="18" t="s">
        <v>165</v>
      </c>
      <c r="S116" s="20" t="s">
        <v>28109</v>
      </c>
    </row>
    <row r="117" customFormat="false" ht="46.25" hidden="false" customHeight="false" outlineLevel="0" collapsed="false">
      <c r="A117" s="17" t="n">
        <v>116</v>
      </c>
      <c r="B117" s="17" t="n">
        <v>1</v>
      </c>
      <c r="C117" s="17" t="n">
        <v>1392</v>
      </c>
      <c r="D117" s="18" t="s">
        <v>503</v>
      </c>
      <c r="E117" s="17" t="s">
        <v>42</v>
      </c>
      <c r="F117" s="18" t="s">
        <v>43</v>
      </c>
      <c r="G117" s="17" t="s">
        <v>167</v>
      </c>
      <c r="H117" s="18" t="s">
        <v>519</v>
      </c>
      <c r="I117" s="18" t="s">
        <v>520</v>
      </c>
      <c r="J117" s="18" t="s">
        <v>521</v>
      </c>
      <c r="K117" s="17" t="s">
        <v>164</v>
      </c>
      <c r="L117" s="17" t="n">
        <v>26</v>
      </c>
      <c r="M117" s="17" t="s">
        <v>164</v>
      </c>
      <c r="N117" s="17" t="s">
        <v>163</v>
      </c>
      <c r="O117" s="19"/>
      <c r="P117" s="18"/>
      <c r="Q117" s="18"/>
      <c r="R117" s="18" t="s">
        <v>165</v>
      </c>
      <c r="S117" s="20" t="s">
        <v>28109</v>
      </c>
    </row>
    <row r="118" customFormat="false" ht="23.85" hidden="false" customHeight="false" outlineLevel="0" collapsed="false">
      <c r="A118" s="17" t="n">
        <v>117</v>
      </c>
      <c r="B118" s="17" t="n">
        <v>1</v>
      </c>
      <c r="C118" s="17" t="n">
        <v>1396</v>
      </c>
      <c r="D118" s="18" t="s">
        <v>503</v>
      </c>
      <c r="E118" s="17" t="s">
        <v>36</v>
      </c>
      <c r="F118" s="18" t="s">
        <v>37</v>
      </c>
      <c r="G118" s="17" t="s">
        <v>159</v>
      </c>
      <c r="H118" s="18" t="s">
        <v>522</v>
      </c>
      <c r="I118" s="18" t="s">
        <v>523</v>
      </c>
      <c r="J118" s="18" t="s">
        <v>524</v>
      </c>
      <c r="K118" s="17" t="s">
        <v>163</v>
      </c>
      <c r="L118" s="17" t="n">
        <v>1</v>
      </c>
      <c r="M118" s="17" t="s">
        <v>163</v>
      </c>
      <c r="N118" s="17" t="s">
        <v>163</v>
      </c>
      <c r="O118" s="19"/>
      <c r="P118" s="18"/>
      <c r="Q118" s="18"/>
      <c r="R118" s="18" t="s">
        <v>165</v>
      </c>
      <c r="S118" s="20" t="s">
        <v>28109</v>
      </c>
    </row>
    <row r="119" customFormat="false" ht="35.05" hidden="false" customHeight="false" outlineLevel="0" collapsed="false">
      <c r="A119" s="17" t="n">
        <v>118</v>
      </c>
      <c r="B119" s="17" t="n">
        <v>1</v>
      </c>
      <c r="C119" s="17" t="n">
        <v>1404</v>
      </c>
      <c r="D119" s="18" t="s">
        <v>503</v>
      </c>
      <c r="E119" s="17" t="s">
        <v>57</v>
      </c>
      <c r="F119" s="18" t="s">
        <v>58</v>
      </c>
      <c r="G119" s="17" t="s">
        <v>167</v>
      </c>
      <c r="H119" s="18" t="s">
        <v>525</v>
      </c>
      <c r="I119" s="18" t="s">
        <v>526</v>
      </c>
      <c r="J119" s="18" t="s">
        <v>527</v>
      </c>
      <c r="K119" s="17" t="s">
        <v>163</v>
      </c>
      <c r="L119" s="17" t="n">
        <v>1</v>
      </c>
      <c r="M119" s="17" t="s">
        <v>163</v>
      </c>
      <c r="N119" s="17" t="s">
        <v>163</v>
      </c>
      <c r="O119" s="19"/>
      <c r="P119" s="18"/>
      <c r="Q119" s="18"/>
      <c r="R119" s="18" t="s">
        <v>165</v>
      </c>
      <c r="S119" s="20" t="s">
        <v>28109</v>
      </c>
    </row>
    <row r="120" customFormat="false" ht="35.05" hidden="false" customHeight="false" outlineLevel="0" collapsed="false">
      <c r="A120" s="17" t="n">
        <v>119</v>
      </c>
      <c r="B120" s="17" t="n">
        <v>1</v>
      </c>
      <c r="C120" s="17" t="n">
        <v>1422</v>
      </c>
      <c r="D120" s="18" t="s">
        <v>503</v>
      </c>
      <c r="E120" s="17" t="s">
        <v>38</v>
      </c>
      <c r="F120" s="18" t="s">
        <v>39</v>
      </c>
      <c r="G120" s="17" t="s">
        <v>167</v>
      </c>
      <c r="H120" s="18" t="s">
        <v>528</v>
      </c>
      <c r="I120" s="18" t="s">
        <v>529</v>
      </c>
      <c r="J120" s="18" t="s">
        <v>530</v>
      </c>
      <c r="K120" s="17" t="s">
        <v>163</v>
      </c>
      <c r="L120" s="17" t="n">
        <v>1</v>
      </c>
      <c r="M120" s="17" t="s">
        <v>164</v>
      </c>
      <c r="N120" s="17" t="s">
        <v>163</v>
      </c>
      <c r="O120" s="19"/>
      <c r="P120" s="18"/>
      <c r="Q120" s="18"/>
      <c r="R120" s="18" t="s">
        <v>165</v>
      </c>
      <c r="S120" s="20" t="s">
        <v>28109</v>
      </c>
    </row>
    <row r="121" customFormat="false" ht="35.05" hidden="false" customHeight="false" outlineLevel="0" collapsed="false">
      <c r="A121" s="17" t="n">
        <v>120</v>
      </c>
      <c r="B121" s="17" t="n">
        <v>1</v>
      </c>
      <c r="C121" s="17" t="n">
        <v>1422</v>
      </c>
      <c r="D121" s="18" t="s">
        <v>503</v>
      </c>
      <c r="E121" s="17" t="s">
        <v>26</v>
      </c>
      <c r="F121" s="18" t="s">
        <v>27</v>
      </c>
      <c r="G121" s="17" t="s">
        <v>167</v>
      </c>
      <c r="H121" s="18" t="s">
        <v>531</v>
      </c>
      <c r="I121" s="18" t="s">
        <v>532</v>
      </c>
      <c r="J121" s="18" t="s">
        <v>533</v>
      </c>
      <c r="K121" s="17" t="s">
        <v>164</v>
      </c>
      <c r="L121" s="17" t="n">
        <v>5</v>
      </c>
      <c r="M121" s="17" t="s">
        <v>163</v>
      </c>
      <c r="N121" s="17" t="s">
        <v>163</v>
      </c>
      <c r="O121" s="19"/>
      <c r="P121" s="18"/>
      <c r="Q121" s="18"/>
      <c r="R121" s="18" t="s">
        <v>165</v>
      </c>
      <c r="S121" s="20" t="s">
        <v>28109</v>
      </c>
    </row>
    <row r="122" customFormat="false" ht="35.05" hidden="false" customHeight="false" outlineLevel="0" collapsed="false">
      <c r="A122" s="17" t="n">
        <v>121</v>
      </c>
      <c r="B122" s="17" t="n">
        <v>1</v>
      </c>
      <c r="C122" s="17" t="n">
        <v>1427</v>
      </c>
      <c r="D122" s="18" t="s">
        <v>503</v>
      </c>
      <c r="E122" s="17" t="s">
        <v>36</v>
      </c>
      <c r="F122" s="18" t="s">
        <v>37</v>
      </c>
      <c r="G122" s="17" t="s">
        <v>171</v>
      </c>
      <c r="H122" s="18" t="s">
        <v>534</v>
      </c>
      <c r="I122" s="18" t="s">
        <v>535</v>
      </c>
      <c r="J122" s="18" t="s">
        <v>536</v>
      </c>
      <c r="K122" s="17" t="s">
        <v>163</v>
      </c>
      <c r="L122" s="17" t="n">
        <v>1</v>
      </c>
      <c r="M122" s="17" t="s">
        <v>164</v>
      </c>
      <c r="N122" s="17" t="s">
        <v>163</v>
      </c>
      <c r="O122" s="19"/>
      <c r="P122" s="18"/>
      <c r="Q122" s="18"/>
      <c r="R122" s="18" t="s">
        <v>165</v>
      </c>
      <c r="S122" s="20" t="s">
        <v>28109</v>
      </c>
    </row>
    <row r="123" customFormat="false" ht="46.25" hidden="false" customHeight="false" outlineLevel="0" collapsed="false">
      <c r="A123" s="17" t="n">
        <v>122</v>
      </c>
      <c r="B123" s="17" t="n">
        <v>1</v>
      </c>
      <c r="C123" s="17" t="n">
        <v>1441</v>
      </c>
      <c r="D123" s="18" t="s">
        <v>503</v>
      </c>
      <c r="E123" s="17" t="s">
        <v>83</v>
      </c>
      <c r="F123" s="18" t="s">
        <v>84</v>
      </c>
      <c r="G123" s="17" t="s">
        <v>167</v>
      </c>
      <c r="H123" s="18" t="s">
        <v>537</v>
      </c>
      <c r="I123" s="18" t="s">
        <v>538</v>
      </c>
      <c r="J123" s="18" t="s">
        <v>539</v>
      </c>
      <c r="K123" s="17" t="s">
        <v>163</v>
      </c>
      <c r="L123" s="17" t="n">
        <v>1</v>
      </c>
      <c r="M123" s="17" t="s">
        <v>163</v>
      </c>
      <c r="N123" s="17" t="s">
        <v>164</v>
      </c>
      <c r="O123" s="19" t="s">
        <v>121</v>
      </c>
      <c r="P123" s="18" t="s">
        <v>540</v>
      </c>
      <c r="Q123" s="18" t="s">
        <v>541</v>
      </c>
      <c r="R123" s="18" t="s">
        <v>165</v>
      </c>
      <c r="S123" s="20" t="s">
        <v>28109</v>
      </c>
    </row>
    <row r="124" customFormat="false" ht="35.05" hidden="false" customHeight="false" outlineLevel="0" collapsed="false">
      <c r="A124" s="17" t="n">
        <v>123</v>
      </c>
      <c r="B124" s="17" t="n">
        <v>1</v>
      </c>
      <c r="C124" s="17" t="n">
        <v>1447</v>
      </c>
      <c r="D124" s="18" t="s">
        <v>503</v>
      </c>
      <c r="E124" s="17" t="s">
        <v>36</v>
      </c>
      <c r="F124" s="18" t="s">
        <v>37</v>
      </c>
      <c r="G124" s="17" t="s">
        <v>171</v>
      </c>
      <c r="H124" s="18" t="s">
        <v>542</v>
      </c>
      <c r="I124" s="18" t="s">
        <v>543</v>
      </c>
      <c r="J124" s="18" t="s">
        <v>544</v>
      </c>
      <c r="K124" s="17" t="s">
        <v>163</v>
      </c>
      <c r="L124" s="17" t="n">
        <v>1</v>
      </c>
      <c r="M124" s="17" t="s">
        <v>164</v>
      </c>
      <c r="N124" s="17" t="s">
        <v>163</v>
      </c>
      <c r="O124" s="19"/>
      <c r="P124" s="18"/>
      <c r="Q124" s="18"/>
      <c r="R124" s="18" t="s">
        <v>165</v>
      </c>
      <c r="S124" s="20" t="s">
        <v>28109</v>
      </c>
    </row>
    <row r="125" customFormat="false" ht="35.05" hidden="false" customHeight="false" outlineLevel="0" collapsed="false">
      <c r="A125" s="17" t="n">
        <v>124</v>
      </c>
      <c r="B125" s="17" t="n">
        <v>1</v>
      </c>
      <c r="C125" s="17" t="n">
        <v>1449</v>
      </c>
      <c r="D125" s="18" t="s">
        <v>503</v>
      </c>
      <c r="E125" s="17" t="s">
        <v>83</v>
      </c>
      <c r="F125" s="18" t="s">
        <v>84</v>
      </c>
      <c r="G125" s="17" t="s">
        <v>171</v>
      </c>
      <c r="H125" s="18" t="s">
        <v>545</v>
      </c>
      <c r="I125" s="18" t="s">
        <v>546</v>
      </c>
      <c r="J125" s="18" t="s">
        <v>547</v>
      </c>
      <c r="K125" s="17" t="s">
        <v>163</v>
      </c>
      <c r="L125" s="17" t="n">
        <v>1</v>
      </c>
      <c r="M125" s="17" t="s">
        <v>163</v>
      </c>
      <c r="N125" s="17" t="s">
        <v>164</v>
      </c>
      <c r="O125" s="19" t="s">
        <v>121</v>
      </c>
      <c r="P125" s="18" t="s">
        <v>548</v>
      </c>
      <c r="Q125" s="18" t="s">
        <v>549</v>
      </c>
      <c r="R125" s="18" t="s">
        <v>165</v>
      </c>
      <c r="S125" s="20" t="s">
        <v>28109</v>
      </c>
    </row>
    <row r="126" customFormat="false" ht="35.05" hidden="false" customHeight="false" outlineLevel="0" collapsed="false">
      <c r="A126" s="17" t="n">
        <v>125</v>
      </c>
      <c r="B126" s="17" t="n">
        <v>1</v>
      </c>
      <c r="C126" s="17" t="n">
        <v>1451</v>
      </c>
      <c r="D126" s="18" t="s">
        <v>503</v>
      </c>
      <c r="E126" s="17" t="s">
        <v>36</v>
      </c>
      <c r="F126" s="18" t="s">
        <v>37</v>
      </c>
      <c r="G126" s="17" t="s">
        <v>159</v>
      </c>
      <c r="H126" s="18" t="s">
        <v>550</v>
      </c>
      <c r="I126" s="18" t="s">
        <v>551</v>
      </c>
      <c r="J126" s="18" t="s">
        <v>552</v>
      </c>
      <c r="K126" s="17" t="s">
        <v>163</v>
      </c>
      <c r="L126" s="17" t="n">
        <v>1</v>
      </c>
      <c r="M126" s="17" t="s">
        <v>163</v>
      </c>
      <c r="N126" s="17" t="s">
        <v>163</v>
      </c>
      <c r="O126" s="19"/>
      <c r="P126" s="18"/>
      <c r="Q126" s="18"/>
      <c r="R126" s="18" t="s">
        <v>165</v>
      </c>
      <c r="S126" s="20" t="s">
        <v>28109</v>
      </c>
    </row>
    <row r="127" customFormat="false" ht="35.05" hidden="false" customHeight="false" outlineLevel="0" collapsed="false">
      <c r="A127" s="17" t="n">
        <v>126</v>
      </c>
      <c r="B127" s="17" t="n">
        <v>1</v>
      </c>
      <c r="C127" s="17" t="n">
        <v>1455</v>
      </c>
      <c r="D127" s="18" t="s">
        <v>503</v>
      </c>
      <c r="E127" s="17" t="s">
        <v>70</v>
      </c>
      <c r="F127" s="18" t="s">
        <v>71</v>
      </c>
      <c r="G127" s="17" t="s">
        <v>171</v>
      </c>
      <c r="H127" s="18" t="s">
        <v>553</v>
      </c>
      <c r="I127" s="18" t="s">
        <v>554</v>
      </c>
      <c r="J127" s="18" t="s">
        <v>555</v>
      </c>
      <c r="K127" s="17" t="s">
        <v>163</v>
      </c>
      <c r="L127" s="17" t="n">
        <v>1</v>
      </c>
      <c r="M127" s="17" t="s">
        <v>164</v>
      </c>
      <c r="N127" s="17" t="s">
        <v>163</v>
      </c>
      <c r="O127" s="19"/>
      <c r="P127" s="18"/>
      <c r="Q127" s="18"/>
      <c r="R127" s="18" t="s">
        <v>165</v>
      </c>
      <c r="S127" s="20" t="s">
        <v>28109</v>
      </c>
    </row>
    <row r="128" customFormat="false" ht="35.05" hidden="false" customHeight="false" outlineLevel="0" collapsed="false">
      <c r="A128" s="17" t="n">
        <v>127</v>
      </c>
      <c r="B128" s="17" t="n">
        <v>1</v>
      </c>
      <c r="C128" s="17" t="n">
        <v>1510</v>
      </c>
      <c r="D128" s="18" t="s">
        <v>503</v>
      </c>
      <c r="E128" s="17" t="s">
        <v>76</v>
      </c>
      <c r="F128" s="18" t="s">
        <v>77</v>
      </c>
      <c r="G128" s="17" t="s">
        <v>167</v>
      </c>
      <c r="H128" s="18" t="s">
        <v>556</v>
      </c>
      <c r="I128" s="18" t="s">
        <v>557</v>
      </c>
      <c r="J128" s="18" t="s">
        <v>558</v>
      </c>
      <c r="K128" s="17" t="s">
        <v>163</v>
      </c>
      <c r="L128" s="17" t="n">
        <v>1</v>
      </c>
      <c r="M128" s="17" t="s">
        <v>163</v>
      </c>
      <c r="N128" s="17" t="s">
        <v>163</v>
      </c>
      <c r="O128" s="19"/>
      <c r="P128" s="18"/>
      <c r="Q128" s="18"/>
      <c r="R128" s="18" t="s">
        <v>192</v>
      </c>
      <c r="S128" s="20" t="s">
        <v>28109</v>
      </c>
    </row>
    <row r="129" customFormat="false" ht="35.05" hidden="false" customHeight="false" outlineLevel="0" collapsed="false">
      <c r="A129" s="17" t="n">
        <v>128</v>
      </c>
      <c r="B129" s="17" t="n">
        <v>1</v>
      </c>
      <c r="C129" s="17" t="n">
        <v>1510</v>
      </c>
      <c r="D129" s="18" t="s">
        <v>503</v>
      </c>
      <c r="E129" s="17" t="s">
        <v>61</v>
      </c>
      <c r="F129" s="18" t="s">
        <v>62</v>
      </c>
      <c r="G129" s="17" t="s">
        <v>167</v>
      </c>
      <c r="H129" s="18" t="s">
        <v>559</v>
      </c>
      <c r="I129" s="18" t="s">
        <v>560</v>
      </c>
      <c r="J129" s="18" t="s">
        <v>561</v>
      </c>
      <c r="K129" s="17" t="s">
        <v>163</v>
      </c>
      <c r="L129" s="17" t="n">
        <v>1</v>
      </c>
      <c r="M129" s="17" t="s">
        <v>164</v>
      </c>
      <c r="N129" s="17" t="s">
        <v>163</v>
      </c>
      <c r="O129" s="19"/>
      <c r="P129" s="18"/>
      <c r="Q129" s="18"/>
      <c r="R129" s="18" t="s">
        <v>165</v>
      </c>
      <c r="S129" s="20" t="s">
        <v>28109</v>
      </c>
    </row>
    <row r="130" customFormat="false" ht="46.25" hidden="false" customHeight="false" outlineLevel="0" collapsed="false">
      <c r="A130" s="17" t="n">
        <v>129</v>
      </c>
      <c r="B130" s="17" t="n">
        <v>1</v>
      </c>
      <c r="C130" s="17" t="n">
        <v>1528</v>
      </c>
      <c r="D130" s="18" t="s">
        <v>503</v>
      </c>
      <c r="E130" s="17" t="s">
        <v>36</v>
      </c>
      <c r="F130" s="18" t="s">
        <v>37</v>
      </c>
      <c r="G130" s="17" t="s">
        <v>171</v>
      </c>
      <c r="H130" s="18" t="s">
        <v>562</v>
      </c>
      <c r="I130" s="18" t="s">
        <v>563</v>
      </c>
      <c r="J130" s="18" t="s">
        <v>564</v>
      </c>
      <c r="K130" s="17" t="s">
        <v>163</v>
      </c>
      <c r="L130" s="17" t="n">
        <v>1</v>
      </c>
      <c r="M130" s="17" t="s">
        <v>164</v>
      </c>
      <c r="N130" s="17" t="s">
        <v>163</v>
      </c>
      <c r="O130" s="19"/>
      <c r="P130" s="18"/>
      <c r="Q130" s="18"/>
      <c r="R130" s="18" t="s">
        <v>165</v>
      </c>
      <c r="S130" s="20" t="s">
        <v>28109</v>
      </c>
    </row>
    <row r="131" customFormat="false" ht="35.05" hidden="false" customHeight="false" outlineLevel="0" collapsed="false">
      <c r="A131" s="17" t="n">
        <v>130</v>
      </c>
      <c r="B131" s="17" t="n">
        <v>1</v>
      </c>
      <c r="C131" s="17" t="n">
        <v>1530</v>
      </c>
      <c r="D131" s="18" t="s">
        <v>503</v>
      </c>
      <c r="E131" s="17" t="s">
        <v>19</v>
      </c>
      <c r="F131" s="18" t="s">
        <v>21</v>
      </c>
      <c r="G131" s="17" t="s">
        <v>167</v>
      </c>
      <c r="H131" s="18" t="s">
        <v>565</v>
      </c>
      <c r="I131" s="18" t="s">
        <v>566</v>
      </c>
      <c r="J131" s="18" t="s">
        <v>567</v>
      </c>
      <c r="K131" s="17" t="s">
        <v>164</v>
      </c>
      <c r="L131" s="17" t="n">
        <v>12</v>
      </c>
      <c r="M131" s="17" t="s">
        <v>163</v>
      </c>
      <c r="N131" s="17" t="s">
        <v>163</v>
      </c>
      <c r="O131" s="19"/>
      <c r="P131" s="18"/>
      <c r="Q131" s="18"/>
      <c r="R131" s="18" t="s">
        <v>165</v>
      </c>
      <c r="S131" s="20" t="s">
        <v>28109</v>
      </c>
    </row>
    <row r="132" customFormat="false" ht="35.05" hidden="false" customHeight="false" outlineLevel="0" collapsed="false">
      <c r="A132" s="17" t="n">
        <v>131</v>
      </c>
      <c r="B132" s="17" t="n">
        <v>1</v>
      </c>
      <c r="C132" s="17" t="n">
        <v>1532</v>
      </c>
      <c r="D132" s="18" t="s">
        <v>503</v>
      </c>
      <c r="E132" s="17" t="s">
        <v>87</v>
      </c>
      <c r="F132" s="18" t="s">
        <v>88</v>
      </c>
      <c r="G132" s="17" t="s">
        <v>171</v>
      </c>
      <c r="H132" s="18" t="s">
        <v>568</v>
      </c>
      <c r="I132" s="18" t="s">
        <v>569</v>
      </c>
      <c r="J132" s="18" t="s">
        <v>570</v>
      </c>
      <c r="K132" s="17" t="s">
        <v>163</v>
      </c>
      <c r="L132" s="17" t="n">
        <v>1</v>
      </c>
      <c r="M132" s="17" t="s">
        <v>164</v>
      </c>
      <c r="N132" s="17" t="s">
        <v>163</v>
      </c>
      <c r="O132" s="19"/>
      <c r="P132" s="18"/>
      <c r="Q132" s="18"/>
      <c r="R132" s="18" t="s">
        <v>192</v>
      </c>
      <c r="S132" s="20" t="s">
        <v>28109</v>
      </c>
    </row>
    <row r="133" customFormat="false" ht="35.05" hidden="false" customHeight="false" outlineLevel="0" collapsed="false">
      <c r="A133" s="17" t="n">
        <v>132</v>
      </c>
      <c r="B133" s="17" t="n">
        <v>1</v>
      </c>
      <c r="C133" s="17" t="n">
        <v>1532</v>
      </c>
      <c r="D133" s="18" t="s">
        <v>503</v>
      </c>
      <c r="E133" s="17" t="s">
        <v>87</v>
      </c>
      <c r="F133" s="18" t="s">
        <v>88</v>
      </c>
      <c r="G133" s="17" t="s">
        <v>171</v>
      </c>
      <c r="H133" s="18" t="s">
        <v>568</v>
      </c>
      <c r="I133" s="18" t="s">
        <v>571</v>
      </c>
      <c r="J133" s="18" t="s">
        <v>572</v>
      </c>
      <c r="K133" s="17" t="s">
        <v>163</v>
      </c>
      <c r="L133" s="17" t="n">
        <v>1</v>
      </c>
      <c r="M133" s="17" t="s">
        <v>164</v>
      </c>
      <c r="N133" s="17" t="s">
        <v>163</v>
      </c>
      <c r="O133" s="19"/>
      <c r="P133" s="18"/>
      <c r="Q133" s="18"/>
      <c r="R133" s="18" t="s">
        <v>165</v>
      </c>
      <c r="S133" s="20" t="s">
        <v>28109</v>
      </c>
    </row>
    <row r="134" customFormat="false" ht="23.85" hidden="false" customHeight="false" outlineLevel="0" collapsed="false">
      <c r="A134" s="17" t="n">
        <v>133</v>
      </c>
      <c r="B134" s="17" t="n">
        <v>1</v>
      </c>
      <c r="C134" s="17" t="n">
        <v>1532</v>
      </c>
      <c r="D134" s="18" t="s">
        <v>503</v>
      </c>
      <c r="E134" s="17" t="s">
        <v>87</v>
      </c>
      <c r="F134" s="18" t="s">
        <v>88</v>
      </c>
      <c r="G134" s="17" t="s">
        <v>167</v>
      </c>
      <c r="H134" s="18" t="s">
        <v>573</v>
      </c>
      <c r="I134" s="18" t="s">
        <v>574</v>
      </c>
      <c r="J134" s="18" t="s">
        <v>575</v>
      </c>
      <c r="K134" s="17" t="s">
        <v>163</v>
      </c>
      <c r="L134" s="17" t="n">
        <v>1</v>
      </c>
      <c r="M134" s="17" t="s">
        <v>163</v>
      </c>
      <c r="N134" s="17" t="s">
        <v>163</v>
      </c>
      <c r="O134" s="19"/>
      <c r="P134" s="18"/>
      <c r="Q134" s="18"/>
      <c r="R134" s="18" t="s">
        <v>165</v>
      </c>
      <c r="S134" s="20" t="s">
        <v>28109</v>
      </c>
    </row>
    <row r="135" customFormat="false" ht="46.25" hidden="false" customHeight="false" outlineLevel="0" collapsed="false">
      <c r="A135" s="17" t="n">
        <v>134</v>
      </c>
      <c r="B135" s="17" t="n">
        <v>1</v>
      </c>
      <c r="C135" s="17" t="n">
        <v>1564</v>
      </c>
      <c r="D135" s="18" t="s">
        <v>503</v>
      </c>
      <c r="E135" s="17" t="s">
        <v>32</v>
      </c>
      <c r="F135" s="18" t="s">
        <v>33</v>
      </c>
      <c r="G135" s="17" t="s">
        <v>167</v>
      </c>
      <c r="H135" s="18" t="s">
        <v>576</v>
      </c>
      <c r="I135" s="18" t="s">
        <v>577</v>
      </c>
      <c r="J135" s="18" t="s">
        <v>578</v>
      </c>
      <c r="K135" s="17" t="s">
        <v>164</v>
      </c>
      <c r="L135" s="17" t="n">
        <v>6</v>
      </c>
      <c r="M135" s="17" t="s">
        <v>163</v>
      </c>
      <c r="N135" s="17" t="s">
        <v>163</v>
      </c>
      <c r="O135" s="19"/>
      <c r="P135" s="18"/>
      <c r="Q135" s="18"/>
      <c r="R135" s="18" t="s">
        <v>165</v>
      </c>
      <c r="S135" s="20" t="s">
        <v>28109</v>
      </c>
    </row>
    <row r="136" customFormat="false" ht="23.85" hidden="false" customHeight="false" outlineLevel="0" collapsed="false">
      <c r="A136" s="17" t="n">
        <v>135</v>
      </c>
      <c r="B136" s="17" t="n">
        <v>1</v>
      </c>
      <c r="C136" s="17" t="n">
        <v>1574</v>
      </c>
      <c r="D136" s="18" t="s">
        <v>503</v>
      </c>
      <c r="E136" s="17" t="s">
        <v>70</v>
      </c>
      <c r="F136" s="18" t="s">
        <v>71</v>
      </c>
      <c r="G136" s="17" t="s">
        <v>167</v>
      </c>
      <c r="H136" s="18" t="s">
        <v>579</v>
      </c>
      <c r="I136" s="18" t="s">
        <v>580</v>
      </c>
      <c r="J136" s="18" t="s">
        <v>581</v>
      </c>
      <c r="K136" s="17" t="s">
        <v>163</v>
      </c>
      <c r="L136" s="17" t="n">
        <v>1</v>
      </c>
      <c r="M136" s="17" t="s">
        <v>164</v>
      </c>
      <c r="N136" s="17" t="s">
        <v>163</v>
      </c>
      <c r="O136" s="19"/>
      <c r="P136" s="18"/>
      <c r="Q136" s="18"/>
      <c r="R136" s="18" t="s">
        <v>165</v>
      </c>
      <c r="S136" s="20" t="s">
        <v>28109</v>
      </c>
    </row>
    <row r="137" customFormat="false" ht="35.05" hidden="false" customHeight="false" outlineLevel="0" collapsed="false">
      <c r="A137" s="17" t="n">
        <v>136</v>
      </c>
      <c r="B137" s="17" t="n">
        <v>1</v>
      </c>
      <c r="C137" s="17" t="n">
        <v>1576</v>
      </c>
      <c r="D137" s="18" t="s">
        <v>503</v>
      </c>
      <c r="E137" s="17" t="s">
        <v>72</v>
      </c>
      <c r="F137" s="18" t="s">
        <v>73</v>
      </c>
      <c r="G137" s="17" t="s">
        <v>167</v>
      </c>
      <c r="H137" s="18" t="s">
        <v>582</v>
      </c>
      <c r="I137" s="18" t="s">
        <v>583</v>
      </c>
      <c r="J137" s="18" t="s">
        <v>584</v>
      </c>
      <c r="K137" s="17" t="s">
        <v>163</v>
      </c>
      <c r="L137" s="17" t="n">
        <v>1</v>
      </c>
      <c r="M137" s="17" t="s">
        <v>164</v>
      </c>
      <c r="N137" s="17" t="s">
        <v>163</v>
      </c>
      <c r="O137" s="19"/>
      <c r="P137" s="18"/>
      <c r="Q137" s="18"/>
      <c r="R137" s="18" t="s">
        <v>165</v>
      </c>
      <c r="S137" s="20" t="s">
        <v>28109</v>
      </c>
    </row>
    <row r="138" customFormat="false" ht="35.05" hidden="false" customHeight="false" outlineLevel="0" collapsed="false">
      <c r="A138" s="17" t="n">
        <v>137</v>
      </c>
      <c r="B138" s="17" t="n">
        <v>1</v>
      </c>
      <c r="C138" s="17" t="n">
        <v>1596</v>
      </c>
      <c r="D138" s="18" t="s">
        <v>503</v>
      </c>
      <c r="E138" s="17" t="s">
        <v>24</v>
      </c>
      <c r="F138" s="18" t="s">
        <v>25</v>
      </c>
      <c r="G138" s="17" t="s">
        <v>167</v>
      </c>
      <c r="H138" s="18" t="s">
        <v>585</v>
      </c>
      <c r="I138" s="18" t="s">
        <v>586</v>
      </c>
      <c r="J138" s="18" t="s">
        <v>587</v>
      </c>
      <c r="K138" s="17" t="s">
        <v>164</v>
      </c>
      <c r="L138" s="17" t="n">
        <v>11</v>
      </c>
      <c r="M138" s="17" t="s">
        <v>163</v>
      </c>
      <c r="N138" s="17" t="s">
        <v>163</v>
      </c>
      <c r="O138" s="19"/>
      <c r="P138" s="18"/>
      <c r="Q138" s="18"/>
      <c r="R138" s="18" t="s">
        <v>165</v>
      </c>
      <c r="S138" s="20" t="s">
        <v>28109</v>
      </c>
    </row>
    <row r="139" customFormat="false" ht="35.05" hidden="false" customHeight="false" outlineLevel="0" collapsed="false">
      <c r="A139" s="17" t="n">
        <v>138</v>
      </c>
      <c r="B139" s="17" t="n">
        <v>1</v>
      </c>
      <c r="C139" s="17" t="n">
        <v>1619</v>
      </c>
      <c r="D139" s="18" t="s">
        <v>503</v>
      </c>
      <c r="E139" s="17" t="s">
        <v>76</v>
      </c>
      <c r="F139" s="18" t="s">
        <v>77</v>
      </c>
      <c r="G139" s="17" t="s">
        <v>167</v>
      </c>
      <c r="H139" s="18" t="s">
        <v>588</v>
      </c>
      <c r="I139" s="18" t="s">
        <v>589</v>
      </c>
      <c r="J139" s="18" t="s">
        <v>590</v>
      </c>
      <c r="K139" s="17" t="s">
        <v>164</v>
      </c>
      <c r="L139" s="17" t="n">
        <v>3</v>
      </c>
      <c r="M139" s="17" t="s">
        <v>164</v>
      </c>
      <c r="N139" s="17" t="s">
        <v>163</v>
      </c>
      <c r="O139" s="19"/>
      <c r="P139" s="18"/>
      <c r="Q139" s="18"/>
      <c r="R139" s="18" t="s">
        <v>165</v>
      </c>
      <c r="S139" s="20" t="s">
        <v>28109</v>
      </c>
    </row>
    <row r="140" customFormat="false" ht="35.05" hidden="false" customHeight="false" outlineLevel="0" collapsed="false">
      <c r="A140" s="17" t="n">
        <v>139</v>
      </c>
      <c r="B140" s="17" t="n">
        <v>1</v>
      </c>
      <c r="C140" s="17" t="n">
        <v>1621</v>
      </c>
      <c r="D140" s="18" t="s">
        <v>503</v>
      </c>
      <c r="E140" s="17" t="s">
        <v>68</v>
      </c>
      <c r="F140" s="18" t="s">
        <v>69</v>
      </c>
      <c r="G140" s="17" t="s">
        <v>159</v>
      </c>
      <c r="H140" s="18" t="s">
        <v>591</v>
      </c>
      <c r="I140" s="18" t="s">
        <v>592</v>
      </c>
      <c r="J140" s="18" t="s">
        <v>593</v>
      </c>
      <c r="K140" s="17" t="s">
        <v>163</v>
      </c>
      <c r="L140" s="17" t="n">
        <v>1</v>
      </c>
      <c r="M140" s="17" t="s">
        <v>163</v>
      </c>
      <c r="N140" s="17" t="s">
        <v>163</v>
      </c>
      <c r="O140" s="19"/>
      <c r="P140" s="18"/>
      <c r="Q140" s="18"/>
      <c r="R140" s="18" t="s">
        <v>165</v>
      </c>
      <c r="S140" s="20" t="s">
        <v>28109</v>
      </c>
    </row>
    <row r="141" customFormat="false" ht="35.05" hidden="false" customHeight="false" outlineLevel="0" collapsed="false">
      <c r="A141" s="17" t="n">
        <v>140</v>
      </c>
      <c r="B141" s="17" t="n">
        <v>1</v>
      </c>
      <c r="C141" s="17" t="n">
        <v>1626</v>
      </c>
      <c r="D141" s="18" t="s">
        <v>503</v>
      </c>
      <c r="E141" s="17" t="s">
        <v>87</v>
      </c>
      <c r="F141" s="18" t="s">
        <v>88</v>
      </c>
      <c r="G141" s="17" t="s">
        <v>159</v>
      </c>
      <c r="H141" s="18" t="s">
        <v>594</v>
      </c>
      <c r="I141" s="18" t="s">
        <v>595</v>
      </c>
      <c r="J141" s="18" t="s">
        <v>596</v>
      </c>
      <c r="K141" s="17" t="s">
        <v>163</v>
      </c>
      <c r="L141" s="17" t="n">
        <v>1</v>
      </c>
      <c r="M141" s="17" t="s">
        <v>163</v>
      </c>
      <c r="N141" s="17" t="s">
        <v>163</v>
      </c>
      <c r="O141" s="19"/>
      <c r="P141" s="18"/>
      <c r="Q141" s="18"/>
      <c r="R141" s="18" t="s">
        <v>165</v>
      </c>
      <c r="S141" s="20" t="s">
        <v>28109</v>
      </c>
    </row>
    <row r="142" customFormat="false" ht="35.05" hidden="false" customHeight="false" outlineLevel="0" collapsed="false">
      <c r="A142" s="17" t="n">
        <v>141</v>
      </c>
      <c r="B142" s="17" t="n">
        <v>1</v>
      </c>
      <c r="C142" s="17" t="n">
        <v>1652</v>
      </c>
      <c r="D142" s="18" t="s">
        <v>503</v>
      </c>
      <c r="E142" s="17" t="s">
        <v>74</v>
      </c>
      <c r="F142" s="18" t="s">
        <v>75</v>
      </c>
      <c r="G142" s="17" t="s">
        <v>167</v>
      </c>
      <c r="H142" s="18" t="s">
        <v>597</v>
      </c>
      <c r="I142" s="18" t="s">
        <v>598</v>
      </c>
      <c r="J142" s="18" t="s">
        <v>599</v>
      </c>
      <c r="K142" s="17" t="s">
        <v>164</v>
      </c>
      <c r="L142" s="17" t="n">
        <v>2</v>
      </c>
      <c r="M142" s="17" t="s">
        <v>163</v>
      </c>
      <c r="N142" s="17" t="s">
        <v>163</v>
      </c>
      <c r="O142" s="19"/>
      <c r="P142" s="18"/>
      <c r="Q142" s="18"/>
      <c r="R142" s="18" t="s">
        <v>165</v>
      </c>
      <c r="S142" s="20" t="s">
        <v>28109</v>
      </c>
    </row>
    <row r="143" customFormat="false" ht="35.05" hidden="false" customHeight="false" outlineLevel="0" collapsed="false">
      <c r="A143" s="17" t="n">
        <v>142</v>
      </c>
      <c r="B143" s="17" t="n">
        <v>1</v>
      </c>
      <c r="C143" s="17" t="n">
        <v>1654</v>
      </c>
      <c r="D143" s="18" t="s">
        <v>503</v>
      </c>
      <c r="E143" s="17" t="s">
        <v>76</v>
      </c>
      <c r="F143" s="18" t="s">
        <v>77</v>
      </c>
      <c r="G143" s="17" t="s">
        <v>171</v>
      </c>
      <c r="H143" s="18" t="s">
        <v>600</v>
      </c>
      <c r="I143" s="18" t="s">
        <v>601</v>
      </c>
      <c r="J143" s="18" t="s">
        <v>602</v>
      </c>
      <c r="K143" s="17" t="s">
        <v>163</v>
      </c>
      <c r="L143" s="17" t="n">
        <v>1</v>
      </c>
      <c r="M143" s="17" t="s">
        <v>164</v>
      </c>
      <c r="N143" s="17" t="s">
        <v>163</v>
      </c>
      <c r="O143" s="19"/>
      <c r="P143" s="18"/>
      <c r="Q143" s="18"/>
      <c r="R143" s="18" t="s">
        <v>165</v>
      </c>
      <c r="S143" s="20" t="s">
        <v>28109</v>
      </c>
    </row>
    <row r="144" customFormat="false" ht="35.05" hidden="false" customHeight="false" outlineLevel="0" collapsed="false">
      <c r="A144" s="17" t="n">
        <v>143</v>
      </c>
      <c r="B144" s="17" t="n">
        <v>1</v>
      </c>
      <c r="C144" s="17" t="n">
        <v>1664</v>
      </c>
      <c r="D144" s="18" t="s">
        <v>503</v>
      </c>
      <c r="E144" s="17" t="s">
        <v>76</v>
      </c>
      <c r="F144" s="18" t="s">
        <v>77</v>
      </c>
      <c r="G144" s="17" t="s">
        <v>171</v>
      </c>
      <c r="H144" s="18" t="s">
        <v>603</v>
      </c>
      <c r="I144" s="18" t="s">
        <v>604</v>
      </c>
      <c r="J144" s="18" t="s">
        <v>605</v>
      </c>
      <c r="K144" s="17" t="s">
        <v>163</v>
      </c>
      <c r="L144" s="17" t="n">
        <v>1</v>
      </c>
      <c r="M144" s="17" t="s">
        <v>164</v>
      </c>
      <c r="N144" s="17" t="s">
        <v>163</v>
      </c>
      <c r="O144" s="19"/>
      <c r="P144" s="18"/>
      <c r="Q144" s="18"/>
      <c r="R144" s="18" t="s">
        <v>165</v>
      </c>
      <c r="S144" s="20" t="s">
        <v>28109</v>
      </c>
    </row>
    <row r="145" customFormat="false" ht="35.05" hidden="false" customHeight="false" outlineLevel="0" collapsed="false">
      <c r="A145" s="17" t="n">
        <v>144</v>
      </c>
      <c r="B145" s="17" t="n">
        <v>1</v>
      </c>
      <c r="C145" s="17" t="n">
        <v>1664</v>
      </c>
      <c r="D145" s="18" t="s">
        <v>503</v>
      </c>
      <c r="E145" s="17" t="s">
        <v>87</v>
      </c>
      <c r="F145" s="18" t="s">
        <v>88</v>
      </c>
      <c r="G145" s="17" t="s">
        <v>167</v>
      </c>
      <c r="H145" s="18" t="s">
        <v>606</v>
      </c>
      <c r="I145" s="18" t="s">
        <v>607</v>
      </c>
      <c r="J145" s="18" t="s">
        <v>608</v>
      </c>
      <c r="K145" s="17" t="s">
        <v>163</v>
      </c>
      <c r="L145" s="17" t="n">
        <v>1</v>
      </c>
      <c r="M145" s="17" t="s">
        <v>163</v>
      </c>
      <c r="N145" s="17" t="s">
        <v>163</v>
      </c>
      <c r="O145" s="19"/>
      <c r="P145" s="18"/>
      <c r="Q145" s="18"/>
      <c r="R145" s="18" t="s">
        <v>165</v>
      </c>
      <c r="S145" s="20" t="s">
        <v>28109</v>
      </c>
    </row>
    <row r="146" customFormat="false" ht="35.05" hidden="false" customHeight="false" outlineLevel="0" collapsed="false">
      <c r="A146" s="17" t="n">
        <v>145</v>
      </c>
      <c r="B146" s="17" t="n">
        <v>1</v>
      </c>
      <c r="C146" s="17" t="n">
        <v>1666</v>
      </c>
      <c r="D146" s="18" t="s">
        <v>503</v>
      </c>
      <c r="E146" s="17" t="s">
        <v>72</v>
      </c>
      <c r="F146" s="18" t="s">
        <v>73</v>
      </c>
      <c r="G146" s="17" t="s">
        <v>159</v>
      </c>
      <c r="H146" s="18" t="s">
        <v>609</v>
      </c>
      <c r="I146" s="18" t="s">
        <v>610</v>
      </c>
      <c r="J146" s="18" t="s">
        <v>611</v>
      </c>
      <c r="K146" s="17" t="s">
        <v>163</v>
      </c>
      <c r="L146" s="17" t="n">
        <v>1</v>
      </c>
      <c r="M146" s="17" t="s">
        <v>164</v>
      </c>
      <c r="N146" s="17" t="s">
        <v>163</v>
      </c>
      <c r="O146" s="19"/>
      <c r="P146" s="18"/>
      <c r="Q146" s="18"/>
      <c r="R146" s="18" t="s">
        <v>165</v>
      </c>
      <c r="S146" s="20" t="s">
        <v>28109</v>
      </c>
    </row>
    <row r="147" customFormat="false" ht="46.25" hidden="false" customHeight="false" outlineLevel="0" collapsed="false">
      <c r="A147" s="17" t="n">
        <v>146</v>
      </c>
      <c r="B147" s="17" t="n">
        <v>1</v>
      </c>
      <c r="C147" s="17" t="n">
        <v>1680</v>
      </c>
      <c r="D147" s="18" t="s">
        <v>503</v>
      </c>
      <c r="E147" s="17" t="s">
        <v>74</v>
      </c>
      <c r="F147" s="18" t="s">
        <v>75</v>
      </c>
      <c r="G147" s="17" t="s">
        <v>171</v>
      </c>
      <c r="H147" s="18" t="s">
        <v>612</v>
      </c>
      <c r="I147" s="18" t="s">
        <v>613</v>
      </c>
      <c r="J147" s="18" t="s">
        <v>614</v>
      </c>
      <c r="K147" s="17" t="s">
        <v>163</v>
      </c>
      <c r="L147" s="17" t="n">
        <v>1</v>
      </c>
      <c r="M147" s="17" t="s">
        <v>163</v>
      </c>
      <c r="N147" s="17" t="s">
        <v>163</v>
      </c>
      <c r="O147" s="19"/>
      <c r="P147" s="18"/>
      <c r="Q147" s="18"/>
      <c r="R147" s="18" t="s">
        <v>165</v>
      </c>
      <c r="S147" s="20" t="s">
        <v>28109</v>
      </c>
    </row>
    <row r="148" customFormat="false" ht="35.05" hidden="false" customHeight="false" outlineLevel="0" collapsed="false">
      <c r="A148" s="17" t="n">
        <v>147</v>
      </c>
      <c r="B148" s="17" t="n">
        <v>1</v>
      </c>
      <c r="C148" s="17" t="n">
        <v>1686</v>
      </c>
      <c r="D148" s="18" t="s">
        <v>503</v>
      </c>
      <c r="E148" s="17" t="s">
        <v>70</v>
      </c>
      <c r="F148" s="18" t="s">
        <v>71</v>
      </c>
      <c r="G148" s="17" t="s">
        <v>171</v>
      </c>
      <c r="H148" s="18" t="s">
        <v>615</v>
      </c>
      <c r="I148" s="18" t="s">
        <v>616</v>
      </c>
      <c r="J148" s="18" t="s">
        <v>617</v>
      </c>
      <c r="K148" s="17" t="s">
        <v>163</v>
      </c>
      <c r="L148" s="17" t="n">
        <v>1</v>
      </c>
      <c r="M148" s="17" t="s">
        <v>164</v>
      </c>
      <c r="N148" s="17" t="s">
        <v>163</v>
      </c>
      <c r="O148" s="19"/>
      <c r="P148" s="18"/>
      <c r="Q148" s="18"/>
      <c r="R148" s="18" t="s">
        <v>165</v>
      </c>
      <c r="S148" s="20" t="s">
        <v>28109</v>
      </c>
    </row>
    <row r="149" customFormat="false" ht="35.05" hidden="false" customHeight="false" outlineLevel="0" collapsed="false">
      <c r="A149" s="17" t="n">
        <v>148</v>
      </c>
      <c r="B149" s="17" t="n">
        <v>1</v>
      </c>
      <c r="C149" s="17" t="n">
        <v>1751</v>
      </c>
      <c r="D149" s="18" t="s">
        <v>503</v>
      </c>
      <c r="E149" s="17" t="s">
        <v>76</v>
      </c>
      <c r="F149" s="18" t="s">
        <v>77</v>
      </c>
      <c r="G149" s="17" t="s">
        <v>171</v>
      </c>
      <c r="H149" s="18" t="s">
        <v>618</v>
      </c>
      <c r="I149" s="18" t="s">
        <v>619</v>
      </c>
      <c r="J149" s="18" t="s">
        <v>620</v>
      </c>
      <c r="K149" s="17" t="s">
        <v>163</v>
      </c>
      <c r="L149" s="17" t="n">
        <v>1</v>
      </c>
      <c r="M149" s="17" t="s">
        <v>164</v>
      </c>
      <c r="N149" s="17" t="s">
        <v>163</v>
      </c>
      <c r="O149" s="19"/>
      <c r="P149" s="18"/>
      <c r="Q149" s="18"/>
      <c r="R149" s="18" t="s">
        <v>165</v>
      </c>
      <c r="S149" s="20" t="s">
        <v>28109</v>
      </c>
    </row>
    <row r="150" customFormat="false" ht="35.05" hidden="false" customHeight="false" outlineLevel="0" collapsed="false">
      <c r="A150" s="17" t="n">
        <v>149</v>
      </c>
      <c r="B150" s="17" t="n">
        <v>1</v>
      </c>
      <c r="C150" s="17" t="n">
        <v>1768</v>
      </c>
      <c r="D150" s="18" t="s">
        <v>503</v>
      </c>
      <c r="E150" s="17" t="s">
        <v>38</v>
      </c>
      <c r="F150" s="18" t="s">
        <v>39</v>
      </c>
      <c r="G150" s="17" t="s">
        <v>167</v>
      </c>
      <c r="H150" s="18" t="s">
        <v>621</v>
      </c>
      <c r="I150" s="18" t="s">
        <v>622</v>
      </c>
      <c r="J150" s="18" t="s">
        <v>623</v>
      </c>
      <c r="K150" s="17" t="s">
        <v>163</v>
      </c>
      <c r="L150" s="17" t="n">
        <v>1</v>
      </c>
      <c r="M150" s="17" t="s">
        <v>164</v>
      </c>
      <c r="N150" s="17" t="s">
        <v>163</v>
      </c>
      <c r="O150" s="19"/>
      <c r="P150" s="18"/>
      <c r="Q150" s="18"/>
      <c r="R150" s="18" t="s">
        <v>165</v>
      </c>
      <c r="S150" s="20" t="s">
        <v>28109</v>
      </c>
    </row>
    <row r="151" customFormat="false" ht="35.05" hidden="false" customHeight="false" outlineLevel="0" collapsed="false">
      <c r="A151" s="17" t="n">
        <v>150</v>
      </c>
      <c r="B151" s="17" t="n">
        <v>1</v>
      </c>
      <c r="C151" s="17" t="n">
        <v>1784</v>
      </c>
      <c r="D151" s="18" t="s">
        <v>503</v>
      </c>
      <c r="E151" s="17" t="s">
        <v>32</v>
      </c>
      <c r="F151" s="18" t="s">
        <v>33</v>
      </c>
      <c r="G151" s="17" t="s">
        <v>167</v>
      </c>
      <c r="H151" s="18" t="s">
        <v>624</v>
      </c>
      <c r="I151" s="18" t="s">
        <v>625</v>
      </c>
      <c r="J151" s="18" t="s">
        <v>626</v>
      </c>
      <c r="K151" s="17" t="s">
        <v>164</v>
      </c>
      <c r="L151" s="17" t="n">
        <v>40</v>
      </c>
      <c r="M151" s="17" t="s">
        <v>163</v>
      </c>
      <c r="N151" s="17" t="s">
        <v>163</v>
      </c>
      <c r="O151" s="19"/>
      <c r="P151" s="18"/>
      <c r="Q151" s="18"/>
      <c r="R151" s="18" t="s">
        <v>165</v>
      </c>
      <c r="S151" s="20" t="s">
        <v>28109</v>
      </c>
    </row>
    <row r="152" customFormat="false" ht="35.05" hidden="false" customHeight="false" outlineLevel="0" collapsed="false">
      <c r="A152" s="17" t="n">
        <v>151</v>
      </c>
      <c r="B152" s="17" t="n">
        <v>1</v>
      </c>
      <c r="C152" s="17" t="n">
        <v>1822</v>
      </c>
      <c r="D152" s="18" t="s">
        <v>503</v>
      </c>
      <c r="E152" s="17" t="s">
        <v>72</v>
      </c>
      <c r="F152" s="18" t="s">
        <v>73</v>
      </c>
      <c r="G152" s="17" t="s">
        <v>167</v>
      </c>
      <c r="H152" s="18" t="s">
        <v>627</v>
      </c>
      <c r="I152" s="18" t="s">
        <v>628</v>
      </c>
      <c r="J152" s="18" t="s">
        <v>629</v>
      </c>
      <c r="K152" s="17" t="s">
        <v>163</v>
      </c>
      <c r="L152" s="17" t="n">
        <v>1</v>
      </c>
      <c r="M152" s="17" t="s">
        <v>163</v>
      </c>
      <c r="N152" s="17" t="s">
        <v>163</v>
      </c>
      <c r="O152" s="19"/>
      <c r="P152" s="18"/>
      <c r="Q152" s="18"/>
      <c r="R152" s="18" t="s">
        <v>165</v>
      </c>
      <c r="S152" s="20" t="s">
        <v>28109</v>
      </c>
    </row>
    <row r="153" customFormat="false" ht="23.85" hidden="false" customHeight="false" outlineLevel="0" collapsed="false">
      <c r="A153" s="17" t="n">
        <v>152</v>
      </c>
      <c r="B153" s="17" t="n">
        <v>1</v>
      </c>
      <c r="C153" s="17" t="n">
        <v>1826</v>
      </c>
      <c r="D153" s="18" t="s">
        <v>503</v>
      </c>
      <c r="E153" s="17" t="s">
        <v>36</v>
      </c>
      <c r="F153" s="18" t="s">
        <v>37</v>
      </c>
      <c r="G153" s="17" t="s">
        <v>167</v>
      </c>
      <c r="H153" s="18" t="s">
        <v>630</v>
      </c>
      <c r="I153" s="18" t="s">
        <v>631</v>
      </c>
      <c r="J153" s="18" t="s">
        <v>632</v>
      </c>
      <c r="K153" s="17" t="s">
        <v>163</v>
      </c>
      <c r="L153" s="17" t="n">
        <v>1</v>
      </c>
      <c r="M153" s="17" t="s">
        <v>163</v>
      </c>
      <c r="N153" s="17" t="s">
        <v>163</v>
      </c>
      <c r="O153" s="19"/>
      <c r="P153" s="18"/>
      <c r="Q153" s="18"/>
      <c r="R153" s="18" t="s">
        <v>165</v>
      </c>
      <c r="S153" s="20" t="s">
        <v>28109</v>
      </c>
    </row>
    <row r="154" customFormat="false" ht="35.05" hidden="false" customHeight="false" outlineLevel="0" collapsed="false">
      <c r="A154" s="17" t="n">
        <v>153</v>
      </c>
      <c r="B154" s="17" t="n">
        <v>1</v>
      </c>
      <c r="C154" s="17" t="n">
        <v>1826</v>
      </c>
      <c r="D154" s="18" t="s">
        <v>503</v>
      </c>
      <c r="E154" s="17" t="s">
        <v>78</v>
      </c>
      <c r="F154" s="18" t="s">
        <v>80</v>
      </c>
      <c r="G154" s="17" t="s">
        <v>167</v>
      </c>
      <c r="H154" s="18" t="s">
        <v>633</v>
      </c>
      <c r="I154" s="18" t="s">
        <v>634</v>
      </c>
      <c r="J154" s="18" t="s">
        <v>635</v>
      </c>
      <c r="K154" s="17" t="s">
        <v>163</v>
      </c>
      <c r="L154" s="17" t="n">
        <v>1</v>
      </c>
      <c r="M154" s="17" t="s">
        <v>163</v>
      </c>
      <c r="N154" s="17" t="s">
        <v>164</v>
      </c>
      <c r="O154" s="19"/>
      <c r="P154" s="18"/>
      <c r="Q154" s="18"/>
      <c r="R154" s="18" t="s">
        <v>165</v>
      </c>
      <c r="S154" s="20" t="s">
        <v>28109</v>
      </c>
    </row>
    <row r="155" customFormat="false" ht="23.85" hidden="false" customHeight="false" outlineLevel="0" collapsed="false">
      <c r="A155" s="17" t="n">
        <v>154</v>
      </c>
      <c r="B155" s="17" t="n">
        <v>1</v>
      </c>
      <c r="C155" s="17" t="n">
        <v>1836</v>
      </c>
      <c r="D155" s="18" t="s">
        <v>503</v>
      </c>
      <c r="E155" s="17" t="s">
        <v>83</v>
      </c>
      <c r="F155" s="18" t="s">
        <v>84</v>
      </c>
      <c r="G155" s="17" t="s">
        <v>159</v>
      </c>
      <c r="H155" s="18" t="s">
        <v>636</v>
      </c>
      <c r="I155" s="18" t="s">
        <v>637</v>
      </c>
      <c r="J155" s="18" t="s">
        <v>638</v>
      </c>
      <c r="K155" s="17" t="s">
        <v>163</v>
      </c>
      <c r="L155" s="17" t="n">
        <v>1</v>
      </c>
      <c r="M155" s="17" t="s">
        <v>163</v>
      </c>
      <c r="N155" s="17" t="s">
        <v>163</v>
      </c>
      <c r="O155" s="19"/>
      <c r="P155" s="18"/>
      <c r="Q155" s="18"/>
      <c r="R155" s="18" t="s">
        <v>165</v>
      </c>
      <c r="S155" s="20" t="s">
        <v>28109</v>
      </c>
    </row>
    <row r="156" customFormat="false" ht="35.05" hidden="false" customHeight="false" outlineLevel="0" collapsed="false">
      <c r="A156" s="17" t="n">
        <v>155</v>
      </c>
      <c r="B156" s="17" t="n">
        <v>1</v>
      </c>
      <c r="C156" s="17" t="n">
        <v>1947</v>
      </c>
      <c r="D156" s="18" t="s">
        <v>503</v>
      </c>
      <c r="E156" s="17" t="s">
        <v>70</v>
      </c>
      <c r="F156" s="18" t="s">
        <v>71</v>
      </c>
      <c r="G156" s="17" t="s">
        <v>171</v>
      </c>
      <c r="H156" s="18" t="s">
        <v>639</v>
      </c>
      <c r="I156" s="18" t="s">
        <v>640</v>
      </c>
      <c r="J156" s="18" t="s">
        <v>641</v>
      </c>
      <c r="K156" s="17" t="s">
        <v>163</v>
      </c>
      <c r="L156" s="17" t="n">
        <v>1</v>
      </c>
      <c r="M156" s="17" t="s">
        <v>164</v>
      </c>
      <c r="N156" s="17" t="s">
        <v>163</v>
      </c>
      <c r="O156" s="19"/>
      <c r="P156" s="18"/>
      <c r="Q156" s="18"/>
      <c r="R156" s="18" t="s">
        <v>165</v>
      </c>
      <c r="S156" s="20" t="s">
        <v>28109</v>
      </c>
    </row>
    <row r="157" customFormat="false" ht="23.85" hidden="false" customHeight="false" outlineLevel="0" collapsed="false">
      <c r="A157" s="17" t="n">
        <v>156</v>
      </c>
      <c r="B157" s="17" t="n">
        <v>1</v>
      </c>
      <c r="C157" s="17" t="n">
        <v>2009</v>
      </c>
      <c r="D157" s="18" t="s">
        <v>503</v>
      </c>
      <c r="E157" s="17" t="s">
        <v>36</v>
      </c>
      <c r="F157" s="18" t="s">
        <v>37</v>
      </c>
      <c r="G157" s="17" t="s">
        <v>167</v>
      </c>
      <c r="H157" s="18" t="s">
        <v>642</v>
      </c>
      <c r="I157" s="18" t="s">
        <v>643</v>
      </c>
      <c r="J157" s="18" t="s">
        <v>644</v>
      </c>
      <c r="K157" s="17" t="s">
        <v>163</v>
      </c>
      <c r="L157" s="17" t="n">
        <v>1</v>
      </c>
      <c r="M157" s="17" t="s">
        <v>163</v>
      </c>
      <c r="N157" s="17" t="s">
        <v>163</v>
      </c>
      <c r="O157" s="19"/>
      <c r="P157" s="18"/>
      <c r="Q157" s="18"/>
      <c r="R157" s="18" t="s">
        <v>165</v>
      </c>
      <c r="S157" s="20" t="s">
        <v>28109</v>
      </c>
    </row>
    <row r="158" customFormat="false" ht="46.25" hidden="false" customHeight="false" outlineLevel="0" collapsed="false">
      <c r="A158" s="17" t="n">
        <v>157</v>
      </c>
      <c r="B158" s="17" t="n">
        <v>1</v>
      </c>
      <c r="C158" s="17" t="n">
        <v>2030</v>
      </c>
      <c r="D158" s="18" t="s">
        <v>503</v>
      </c>
      <c r="E158" s="17" t="s">
        <v>38</v>
      </c>
      <c r="F158" s="18" t="s">
        <v>39</v>
      </c>
      <c r="G158" s="17" t="s">
        <v>159</v>
      </c>
      <c r="H158" s="18" t="s">
        <v>645</v>
      </c>
      <c r="I158" s="18" t="s">
        <v>646</v>
      </c>
      <c r="J158" s="18" t="s">
        <v>647</v>
      </c>
      <c r="K158" s="17" t="s">
        <v>163</v>
      </c>
      <c r="L158" s="17" t="n">
        <v>1</v>
      </c>
      <c r="M158" s="17" t="s">
        <v>164</v>
      </c>
      <c r="N158" s="17" t="s">
        <v>163</v>
      </c>
      <c r="O158" s="19"/>
      <c r="P158" s="18"/>
      <c r="Q158" s="18"/>
      <c r="R158" s="18" t="s">
        <v>165</v>
      </c>
      <c r="S158" s="20" t="s">
        <v>28109</v>
      </c>
    </row>
    <row r="159" customFormat="false" ht="35.05" hidden="false" customHeight="false" outlineLevel="0" collapsed="false">
      <c r="A159" s="17" t="n">
        <v>158</v>
      </c>
      <c r="B159" s="17" t="n">
        <v>1</v>
      </c>
      <c r="C159" s="17" t="n">
        <v>2051</v>
      </c>
      <c r="D159" s="18" t="s">
        <v>503</v>
      </c>
      <c r="E159" s="17" t="s">
        <v>76</v>
      </c>
      <c r="F159" s="18" t="s">
        <v>77</v>
      </c>
      <c r="G159" s="17" t="s">
        <v>167</v>
      </c>
      <c r="H159" s="18" t="s">
        <v>648</v>
      </c>
      <c r="I159" s="18" t="s">
        <v>649</v>
      </c>
      <c r="J159" s="18" t="s">
        <v>650</v>
      </c>
      <c r="K159" s="17" t="s">
        <v>163</v>
      </c>
      <c r="L159" s="17" t="n">
        <v>1</v>
      </c>
      <c r="M159" s="17" t="s">
        <v>164</v>
      </c>
      <c r="N159" s="17" t="s">
        <v>163</v>
      </c>
      <c r="O159" s="19"/>
      <c r="P159" s="18"/>
      <c r="Q159" s="18"/>
      <c r="R159" s="18" t="s">
        <v>165</v>
      </c>
      <c r="S159" s="20" t="s">
        <v>28109</v>
      </c>
    </row>
    <row r="160" customFormat="false" ht="35.05" hidden="false" customHeight="false" outlineLevel="0" collapsed="false">
      <c r="A160" s="17" t="n">
        <v>159</v>
      </c>
      <c r="B160" s="17" t="n">
        <v>1</v>
      </c>
      <c r="C160" s="17" t="n">
        <v>2057</v>
      </c>
      <c r="D160" s="18" t="s">
        <v>503</v>
      </c>
      <c r="E160" s="17" t="s">
        <v>38</v>
      </c>
      <c r="F160" s="18" t="s">
        <v>39</v>
      </c>
      <c r="G160" s="17" t="s">
        <v>167</v>
      </c>
      <c r="H160" s="18" t="s">
        <v>651</v>
      </c>
      <c r="I160" s="18" t="s">
        <v>652</v>
      </c>
      <c r="J160" s="18" t="s">
        <v>653</v>
      </c>
      <c r="K160" s="17" t="s">
        <v>163</v>
      </c>
      <c r="L160" s="17" t="n">
        <v>1</v>
      </c>
      <c r="M160" s="17" t="s">
        <v>164</v>
      </c>
      <c r="N160" s="17" t="s">
        <v>163</v>
      </c>
      <c r="O160" s="19"/>
      <c r="P160" s="18"/>
      <c r="Q160" s="18"/>
      <c r="R160" s="18" t="s">
        <v>165</v>
      </c>
      <c r="S160" s="20" t="s">
        <v>28109</v>
      </c>
    </row>
    <row r="161" customFormat="false" ht="35.05" hidden="false" customHeight="false" outlineLevel="0" collapsed="false">
      <c r="A161" s="17" t="n">
        <v>160</v>
      </c>
      <c r="B161" s="17" t="n">
        <v>1</v>
      </c>
      <c r="C161" s="17" t="n">
        <v>2059</v>
      </c>
      <c r="D161" s="18" t="s">
        <v>503</v>
      </c>
      <c r="E161" s="17" t="s">
        <v>66</v>
      </c>
      <c r="F161" s="18" t="s">
        <v>67</v>
      </c>
      <c r="G161" s="17" t="s">
        <v>167</v>
      </c>
      <c r="H161" s="18" t="s">
        <v>654</v>
      </c>
      <c r="I161" s="18" t="s">
        <v>655</v>
      </c>
      <c r="J161" s="18" t="s">
        <v>656</v>
      </c>
      <c r="K161" s="17" t="s">
        <v>164</v>
      </c>
      <c r="L161" s="17" t="n">
        <v>3</v>
      </c>
      <c r="M161" s="17" t="s">
        <v>164</v>
      </c>
      <c r="N161" s="17" t="s">
        <v>163</v>
      </c>
      <c r="O161" s="19"/>
      <c r="P161" s="18"/>
      <c r="Q161" s="18"/>
      <c r="R161" s="18" t="s">
        <v>165</v>
      </c>
      <c r="S161" s="20" t="s">
        <v>28109</v>
      </c>
    </row>
    <row r="162" customFormat="false" ht="35.05" hidden="false" customHeight="false" outlineLevel="0" collapsed="false">
      <c r="A162" s="17" t="n">
        <v>161</v>
      </c>
      <c r="B162" s="17" t="n">
        <v>1</v>
      </c>
      <c r="C162" s="17" t="n">
        <v>2069</v>
      </c>
      <c r="D162" s="18" t="s">
        <v>657</v>
      </c>
      <c r="E162" s="17" t="s">
        <v>44</v>
      </c>
      <c r="F162" s="18" t="s">
        <v>46</v>
      </c>
      <c r="G162" s="17" t="s">
        <v>167</v>
      </c>
      <c r="H162" s="18" t="s">
        <v>658</v>
      </c>
      <c r="I162" s="18" t="s">
        <v>659</v>
      </c>
      <c r="J162" s="18" t="s">
        <v>660</v>
      </c>
      <c r="K162" s="17" t="s">
        <v>164</v>
      </c>
      <c r="L162" s="17" t="n">
        <v>2</v>
      </c>
      <c r="M162" s="17" t="s">
        <v>163</v>
      </c>
      <c r="N162" s="17" t="s">
        <v>163</v>
      </c>
      <c r="O162" s="19"/>
      <c r="P162" s="18"/>
      <c r="Q162" s="18"/>
      <c r="R162" s="18" t="s">
        <v>165</v>
      </c>
      <c r="S162" s="20" t="s">
        <v>28109</v>
      </c>
    </row>
    <row r="163" customFormat="false" ht="35.05" hidden="false" customHeight="false" outlineLevel="0" collapsed="false">
      <c r="A163" s="17" t="n">
        <v>162</v>
      </c>
      <c r="B163" s="17" t="n">
        <v>1</v>
      </c>
      <c r="C163" s="17" t="n">
        <v>2073</v>
      </c>
      <c r="D163" s="18" t="s">
        <v>657</v>
      </c>
      <c r="E163" s="17" t="s">
        <v>24</v>
      </c>
      <c r="F163" s="18" t="s">
        <v>25</v>
      </c>
      <c r="G163" s="17" t="s">
        <v>167</v>
      </c>
      <c r="H163" s="18" t="s">
        <v>661</v>
      </c>
      <c r="I163" s="18" t="s">
        <v>662</v>
      </c>
      <c r="J163" s="18" t="s">
        <v>663</v>
      </c>
      <c r="K163" s="17" t="s">
        <v>164</v>
      </c>
      <c r="L163" s="17" t="n">
        <v>10</v>
      </c>
      <c r="M163" s="17" t="s">
        <v>163</v>
      </c>
      <c r="N163" s="17" t="s">
        <v>163</v>
      </c>
      <c r="O163" s="19"/>
      <c r="P163" s="18"/>
      <c r="Q163" s="18"/>
      <c r="R163" s="18" t="s">
        <v>165</v>
      </c>
      <c r="S163" s="20" t="s">
        <v>28109</v>
      </c>
    </row>
    <row r="164" customFormat="false" ht="35.05" hidden="false" customHeight="false" outlineLevel="0" collapsed="false">
      <c r="A164" s="17" t="n">
        <v>163</v>
      </c>
      <c r="B164" s="17" t="n">
        <v>1</v>
      </c>
      <c r="C164" s="17" t="n">
        <v>2077</v>
      </c>
      <c r="D164" s="18" t="s">
        <v>657</v>
      </c>
      <c r="E164" s="17" t="s">
        <v>61</v>
      </c>
      <c r="F164" s="18" t="s">
        <v>62</v>
      </c>
      <c r="G164" s="17" t="s">
        <v>159</v>
      </c>
      <c r="H164" s="18" t="s">
        <v>664</v>
      </c>
      <c r="I164" s="18" t="s">
        <v>665</v>
      </c>
      <c r="J164" s="18" t="s">
        <v>666</v>
      </c>
      <c r="K164" s="17" t="s">
        <v>163</v>
      </c>
      <c r="L164" s="17" t="n">
        <v>1</v>
      </c>
      <c r="M164" s="17" t="s">
        <v>163</v>
      </c>
      <c r="N164" s="17" t="s">
        <v>163</v>
      </c>
      <c r="O164" s="19"/>
      <c r="P164" s="18"/>
      <c r="Q164" s="18"/>
      <c r="R164" s="18" t="s">
        <v>165</v>
      </c>
      <c r="S164" s="20" t="s">
        <v>28109</v>
      </c>
    </row>
    <row r="165" customFormat="false" ht="35.05" hidden="false" customHeight="false" outlineLevel="0" collapsed="false">
      <c r="A165" s="17" t="n">
        <v>164</v>
      </c>
      <c r="B165" s="17" t="n">
        <v>1</v>
      </c>
      <c r="C165" s="17" t="n">
        <v>2088</v>
      </c>
      <c r="D165" s="18" t="s">
        <v>657</v>
      </c>
      <c r="E165" s="17" t="s">
        <v>68</v>
      </c>
      <c r="F165" s="18" t="s">
        <v>69</v>
      </c>
      <c r="G165" s="17" t="s">
        <v>167</v>
      </c>
      <c r="H165" s="18" t="s">
        <v>667</v>
      </c>
      <c r="I165" s="18" t="s">
        <v>668</v>
      </c>
      <c r="J165" s="18" t="s">
        <v>669</v>
      </c>
      <c r="K165" s="17" t="s">
        <v>163</v>
      </c>
      <c r="L165" s="17" t="n">
        <v>1</v>
      </c>
      <c r="M165" s="17" t="s">
        <v>163</v>
      </c>
      <c r="N165" s="17" t="s">
        <v>163</v>
      </c>
      <c r="O165" s="19"/>
      <c r="P165" s="18"/>
      <c r="Q165" s="18"/>
      <c r="R165" s="18" t="s">
        <v>165</v>
      </c>
      <c r="S165" s="20" t="s">
        <v>28109</v>
      </c>
    </row>
    <row r="166" customFormat="false" ht="46.25" hidden="false" customHeight="false" outlineLevel="0" collapsed="false">
      <c r="A166" s="17" t="n">
        <v>165</v>
      </c>
      <c r="B166" s="17" t="n">
        <v>1</v>
      </c>
      <c r="C166" s="17" t="n">
        <v>2092</v>
      </c>
      <c r="D166" s="18" t="s">
        <v>657</v>
      </c>
      <c r="E166" s="17" t="s">
        <v>83</v>
      </c>
      <c r="F166" s="18" t="s">
        <v>84</v>
      </c>
      <c r="G166" s="17" t="s">
        <v>159</v>
      </c>
      <c r="H166" s="18" t="s">
        <v>670</v>
      </c>
      <c r="I166" s="18" t="s">
        <v>671</v>
      </c>
      <c r="J166" s="18" t="s">
        <v>672</v>
      </c>
      <c r="K166" s="17" t="s">
        <v>163</v>
      </c>
      <c r="L166" s="17" t="n">
        <v>1</v>
      </c>
      <c r="M166" s="17" t="s">
        <v>163</v>
      </c>
      <c r="N166" s="17" t="s">
        <v>164</v>
      </c>
      <c r="O166" s="19" t="s">
        <v>121</v>
      </c>
      <c r="P166" s="18" t="s">
        <v>673</v>
      </c>
      <c r="Q166" s="18" t="s">
        <v>674</v>
      </c>
      <c r="R166" s="18" t="s">
        <v>165</v>
      </c>
      <c r="S166" s="20" t="s">
        <v>28109</v>
      </c>
    </row>
    <row r="167" customFormat="false" ht="35.05" hidden="false" customHeight="false" outlineLevel="0" collapsed="false">
      <c r="A167" s="17" t="n">
        <v>166</v>
      </c>
      <c r="B167" s="17" t="n">
        <v>1</v>
      </c>
      <c r="C167" s="17" t="n">
        <v>2132</v>
      </c>
      <c r="D167" s="18" t="s">
        <v>657</v>
      </c>
      <c r="E167" s="17" t="s">
        <v>19</v>
      </c>
      <c r="F167" s="18" t="s">
        <v>21</v>
      </c>
      <c r="G167" s="17" t="s">
        <v>167</v>
      </c>
      <c r="H167" s="18" t="s">
        <v>675</v>
      </c>
      <c r="I167" s="18" t="s">
        <v>676</v>
      </c>
      <c r="J167" s="18" t="s">
        <v>677</v>
      </c>
      <c r="K167" s="17" t="s">
        <v>164</v>
      </c>
      <c r="L167" s="17" t="n">
        <v>26</v>
      </c>
      <c r="M167" s="17" t="s">
        <v>164</v>
      </c>
      <c r="N167" s="17" t="s">
        <v>163</v>
      </c>
      <c r="O167" s="19"/>
      <c r="P167" s="18"/>
      <c r="Q167" s="18"/>
      <c r="R167" s="18" t="s">
        <v>165</v>
      </c>
      <c r="S167" s="20" t="s">
        <v>28109</v>
      </c>
    </row>
    <row r="168" customFormat="false" ht="35.05" hidden="false" customHeight="false" outlineLevel="0" collapsed="false">
      <c r="A168" s="17" t="n">
        <v>167</v>
      </c>
      <c r="B168" s="17" t="n">
        <v>1</v>
      </c>
      <c r="C168" s="17" t="n">
        <v>2134</v>
      </c>
      <c r="D168" s="18" t="s">
        <v>657</v>
      </c>
      <c r="E168" s="17" t="s">
        <v>87</v>
      </c>
      <c r="F168" s="18" t="s">
        <v>88</v>
      </c>
      <c r="G168" s="17" t="s">
        <v>167</v>
      </c>
      <c r="H168" s="18" t="s">
        <v>678</v>
      </c>
      <c r="I168" s="18" t="s">
        <v>679</v>
      </c>
      <c r="J168" s="18" t="s">
        <v>680</v>
      </c>
      <c r="K168" s="17" t="s">
        <v>163</v>
      </c>
      <c r="L168" s="17" t="n">
        <v>1</v>
      </c>
      <c r="M168" s="17" t="s">
        <v>163</v>
      </c>
      <c r="N168" s="17" t="s">
        <v>163</v>
      </c>
      <c r="O168" s="19"/>
      <c r="P168" s="18"/>
      <c r="Q168" s="18"/>
      <c r="R168" s="18" t="s">
        <v>165</v>
      </c>
      <c r="S168" s="20" t="s">
        <v>28109</v>
      </c>
    </row>
    <row r="169" customFormat="false" ht="35.05" hidden="false" customHeight="false" outlineLevel="0" collapsed="false">
      <c r="A169" s="17" t="n">
        <v>168</v>
      </c>
      <c r="B169" s="17" t="n">
        <v>1</v>
      </c>
      <c r="C169" s="17" t="n">
        <v>2138</v>
      </c>
      <c r="D169" s="18" t="s">
        <v>657</v>
      </c>
      <c r="E169" s="17" t="s">
        <v>89</v>
      </c>
      <c r="F169" s="18" t="s">
        <v>90</v>
      </c>
      <c r="G169" s="17" t="s">
        <v>167</v>
      </c>
      <c r="H169" s="18" t="s">
        <v>681</v>
      </c>
      <c r="I169" s="18" t="s">
        <v>682</v>
      </c>
      <c r="J169" s="18" t="s">
        <v>683</v>
      </c>
      <c r="K169" s="17" t="s">
        <v>163</v>
      </c>
      <c r="L169" s="17" t="n">
        <v>1</v>
      </c>
      <c r="M169" s="17" t="s">
        <v>163</v>
      </c>
      <c r="N169" s="17" t="s">
        <v>163</v>
      </c>
      <c r="O169" s="19"/>
      <c r="P169" s="18"/>
      <c r="Q169" s="18"/>
      <c r="R169" s="18" t="s">
        <v>165</v>
      </c>
      <c r="S169" s="20" t="s">
        <v>28109</v>
      </c>
    </row>
    <row r="170" customFormat="false" ht="35.05" hidden="false" customHeight="false" outlineLevel="0" collapsed="false">
      <c r="A170" s="17" t="n">
        <v>169</v>
      </c>
      <c r="B170" s="17" t="n">
        <v>1</v>
      </c>
      <c r="C170" s="17" t="n">
        <v>2143</v>
      </c>
      <c r="D170" s="18" t="s">
        <v>657</v>
      </c>
      <c r="E170" s="17" t="s">
        <v>70</v>
      </c>
      <c r="F170" s="18" t="s">
        <v>71</v>
      </c>
      <c r="G170" s="17" t="s">
        <v>171</v>
      </c>
      <c r="H170" s="18" t="s">
        <v>684</v>
      </c>
      <c r="I170" s="18" t="s">
        <v>685</v>
      </c>
      <c r="J170" s="18" t="s">
        <v>686</v>
      </c>
      <c r="K170" s="17" t="s">
        <v>163</v>
      </c>
      <c r="L170" s="17" t="n">
        <v>1</v>
      </c>
      <c r="M170" s="17" t="s">
        <v>164</v>
      </c>
      <c r="N170" s="17" t="s">
        <v>163</v>
      </c>
      <c r="O170" s="19"/>
      <c r="P170" s="18"/>
      <c r="Q170" s="18"/>
      <c r="R170" s="18" t="s">
        <v>165</v>
      </c>
      <c r="S170" s="20" t="s">
        <v>28109</v>
      </c>
    </row>
    <row r="171" customFormat="false" ht="35.05" hidden="false" customHeight="false" outlineLevel="0" collapsed="false">
      <c r="A171" s="17" t="n">
        <v>170</v>
      </c>
      <c r="B171" s="17" t="n">
        <v>1</v>
      </c>
      <c r="C171" s="17" t="n">
        <v>2177</v>
      </c>
      <c r="D171" s="18" t="s">
        <v>657</v>
      </c>
      <c r="E171" s="17" t="s">
        <v>87</v>
      </c>
      <c r="F171" s="18" t="s">
        <v>88</v>
      </c>
      <c r="G171" s="17" t="s">
        <v>159</v>
      </c>
      <c r="H171" s="18" t="s">
        <v>687</v>
      </c>
      <c r="I171" s="18" t="s">
        <v>688</v>
      </c>
      <c r="J171" s="18" t="s">
        <v>689</v>
      </c>
      <c r="K171" s="17" t="s">
        <v>163</v>
      </c>
      <c r="L171" s="17" t="n">
        <v>1</v>
      </c>
      <c r="M171" s="17" t="s">
        <v>163</v>
      </c>
      <c r="N171" s="17" t="s">
        <v>163</v>
      </c>
      <c r="O171" s="19"/>
      <c r="P171" s="18"/>
      <c r="Q171" s="18"/>
      <c r="R171" s="18" t="s">
        <v>165</v>
      </c>
      <c r="S171" s="20" t="s">
        <v>28109</v>
      </c>
    </row>
    <row r="172" customFormat="false" ht="35.05" hidden="false" customHeight="false" outlineLevel="0" collapsed="false">
      <c r="A172" s="17" t="n">
        <v>171</v>
      </c>
      <c r="B172" s="17" t="n">
        <v>1</v>
      </c>
      <c r="C172" s="17" t="n">
        <v>2187</v>
      </c>
      <c r="D172" s="18" t="s">
        <v>657</v>
      </c>
      <c r="E172" s="17" t="s">
        <v>74</v>
      </c>
      <c r="F172" s="18" t="s">
        <v>75</v>
      </c>
      <c r="G172" s="17" t="s">
        <v>159</v>
      </c>
      <c r="H172" s="18" t="s">
        <v>690</v>
      </c>
      <c r="I172" s="18" t="s">
        <v>691</v>
      </c>
      <c r="J172" s="18" t="s">
        <v>692</v>
      </c>
      <c r="K172" s="17" t="s">
        <v>163</v>
      </c>
      <c r="L172" s="17" t="n">
        <v>1</v>
      </c>
      <c r="M172" s="17" t="s">
        <v>163</v>
      </c>
      <c r="N172" s="17" t="s">
        <v>163</v>
      </c>
      <c r="O172" s="19"/>
      <c r="P172" s="18"/>
      <c r="Q172" s="18"/>
      <c r="R172" s="18" t="s">
        <v>165</v>
      </c>
      <c r="S172" s="20" t="s">
        <v>28109</v>
      </c>
    </row>
    <row r="173" customFormat="false" ht="35.05" hidden="false" customHeight="false" outlineLevel="0" collapsed="false">
      <c r="A173" s="17" t="n">
        <v>172</v>
      </c>
      <c r="B173" s="17" t="n">
        <v>1</v>
      </c>
      <c r="C173" s="17" t="n">
        <v>2194</v>
      </c>
      <c r="D173" s="18" t="s">
        <v>657</v>
      </c>
      <c r="E173" s="17" t="s">
        <v>47</v>
      </c>
      <c r="F173" s="18" t="s">
        <v>48</v>
      </c>
      <c r="G173" s="17" t="s">
        <v>167</v>
      </c>
      <c r="H173" s="18" t="s">
        <v>693</v>
      </c>
      <c r="I173" s="18" t="s">
        <v>694</v>
      </c>
      <c r="J173" s="18" t="s">
        <v>695</v>
      </c>
      <c r="K173" s="17" t="s">
        <v>163</v>
      </c>
      <c r="L173" s="17" t="n">
        <v>1</v>
      </c>
      <c r="M173" s="17" t="s">
        <v>164</v>
      </c>
      <c r="N173" s="17" t="s">
        <v>163</v>
      </c>
      <c r="O173" s="19"/>
      <c r="P173" s="18"/>
      <c r="Q173" s="18"/>
      <c r="R173" s="18" t="s">
        <v>165</v>
      </c>
      <c r="S173" s="20" t="s">
        <v>28109</v>
      </c>
    </row>
    <row r="174" customFormat="false" ht="23.85" hidden="false" customHeight="false" outlineLevel="0" collapsed="false">
      <c r="A174" s="17" t="n">
        <v>173</v>
      </c>
      <c r="B174" s="17" t="n">
        <v>1</v>
      </c>
      <c r="C174" s="17" t="n">
        <v>2202</v>
      </c>
      <c r="D174" s="18" t="s">
        <v>657</v>
      </c>
      <c r="E174" s="17" t="s">
        <v>87</v>
      </c>
      <c r="F174" s="18" t="s">
        <v>88</v>
      </c>
      <c r="G174" s="17" t="s">
        <v>159</v>
      </c>
      <c r="H174" s="18" t="s">
        <v>696</v>
      </c>
      <c r="I174" s="18" t="s">
        <v>697</v>
      </c>
      <c r="J174" s="18" t="s">
        <v>698</v>
      </c>
      <c r="K174" s="17" t="s">
        <v>163</v>
      </c>
      <c r="L174" s="17" t="n">
        <v>1</v>
      </c>
      <c r="M174" s="17" t="s">
        <v>163</v>
      </c>
      <c r="N174" s="17" t="s">
        <v>163</v>
      </c>
      <c r="O174" s="19"/>
      <c r="P174" s="18"/>
      <c r="Q174" s="18"/>
      <c r="R174" s="18" t="s">
        <v>165</v>
      </c>
      <c r="S174" s="20" t="s">
        <v>28109</v>
      </c>
    </row>
    <row r="175" customFormat="false" ht="35.05" hidden="false" customHeight="false" outlineLevel="0" collapsed="false">
      <c r="A175" s="17" t="n">
        <v>174</v>
      </c>
      <c r="B175" s="17" t="n">
        <v>1</v>
      </c>
      <c r="C175" s="17" t="n">
        <v>2214</v>
      </c>
      <c r="D175" s="18" t="s">
        <v>657</v>
      </c>
      <c r="E175" s="17" t="s">
        <v>83</v>
      </c>
      <c r="F175" s="18" t="s">
        <v>84</v>
      </c>
      <c r="G175" s="17" t="s">
        <v>159</v>
      </c>
      <c r="H175" s="18" t="s">
        <v>699</v>
      </c>
      <c r="I175" s="18" t="s">
        <v>700</v>
      </c>
      <c r="J175" s="18" t="s">
        <v>701</v>
      </c>
      <c r="K175" s="17" t="s">
        <v>163</v>
      </c>
      <c r="L175" s="17" t="n">
        <v>1</v>
      </c>
      <c r="M175" s="17" t="s">
        <v>163</v>
      </c>
      <c r="N175" s="17" t="s">
        <v>164</v>
      </c>
      <c r="O175" s="19"/>
      <c r="P175" s="18"/>
      <c r="Q175" s="18"/>
      <c r="R175" s="18" t="s">
        <v>165</v>
      </c>
      <c r="S175" s="20" t="s">
        <v>28109</v>
      </c>
    </row>
    <row r="176" customFormat="false" ht="35.05" hidden="false" customHeight="false" outlineLevel="0" collapsed="false">
      <c r="A176" s="17" t="n">
        <v>175</v>
      </c>
      <c r="B176" s="17" t="n">
        <v>1</v>
      </c>
      <c r="C176" s="17" t="n">
        <v>2236</v>
      </c>
      <c r="D176" s="18" t="s">
        <v>657</v>
      </c>
      <c r="E176" s="17" t="s">
        <v>87</v>
      </c>
      <c r="F176" s="18" t="s">
        <v>88</v>
      </c>
      <c r="G176" s="17" t="s">
        <v>171</v>
      </c>
      <c r="H176" s="18" t="s">
        <v>702</v>
      </c>
      <c r="I176" s="18" t="s">
        <v>703</v>
      </c>
      <c r="J176" s="18" t="s">
        <v>704</v>
      </c>
      <c r="K176" s="17" t="s">
        <v>163</v>
      </c>
      <c r="L176" s="17" t="n">
        <v>1</v>
      </c>
      <c r="M176" s="17" t="s">
        <v>163</v>
      </c>
      <c r="N176" s="17" t="s">
        <v>163</v>
      </c>
      <c r="O176" s="19"/>
      <c r="P176" s="18"/>
      <c r="Q176" s="18"/>
      <c r="R176" s="18" t="s">
        <v>165</v>
      </c>
      <c r="S176" s="20" t="s">
        <v>28109</v>
      </c>
    </row>
    <row r="177" customFormat="false" ht="35.05" hidden="false" customHeight="false" outlineLevel="0" collapsed="false">
      <c r="A177" s="17" t="n">
        <v>176</v>
      </c>
      <c r="B177" s="17" t="n">
        <v>1</v>
      </c>
      <c r="C177" s="17" t="n">
        <v>2240</v>
      </c>
      <c r="D177" s="18" t="s">
        <v>657</v>
      </c>
      <c r="E177" s="17" t="s">
        <v>61</v>
      </c>
      <c r="F177" s="18" t="s">
        <v>62</v>
      </c>
      <c r="G177" s="17" t="s">
        <v>167</v>
      </c>
      <c r="H177" s="18" t="s">
        <v>705</v>
      </c>
      <c r="I177" s="18" t="s">
        <v>706</v>
      </c>
      <c r="J177" s="18" t="s">
        <v>707</v>
      </c>
      <c r="K177" s="17" t="s">
        <v>163</v>
      </c>
      <c r="L177" s="17" t="n">
        <v>1</v>
      </c>
      <c r="M177" s="17" t="s">
        <v>163</v>
      </c>
      <c r="N177" s="17" t="s">
        <v>163</v>
      </c>
      <c r="O177" s="19"/>
      <c r="P177" s="18"/>
      <c r="Q177" s="18"/>
      <c r="R177" s="18" t="s">
        <v>165</v>
      </c>
      <c r="S177" s="20" t="s">
        <v>28109</v>
      </c>
    </row>
    <row r="178" customFormat="false" ht="46.25" hidden="false" customHeight="false" outlineLevel="0" collapsed="false">
      <c r="A178" s="17" t="n">
        <v>177</v>
      </c>
      <c r="B178" s="17" t="n">
        <v>1</v>
      </c>
      <c r="C178" s="17" t="n">
        <v>2258</v>
      </c>
      <c r="D178" s="18" t="s">
        <v>657</v>
      </c>
      <c r="E178" s="17" t="s">
        <v>76</v>
      </c>
      <c r="F178" s="18" t="s">
        <v>77</v>
      </c>
      <c r="G178" s="17" t="s">
        <v>171</v>
      </c>
      <c r="H178" s="18" t="s">
        <v>708</v>
      </c>
      <c r="I178" s="18" t="s">
        <v>709</v>
      </c>
      <c r="J178" s="18" t="s">
        <v>710</v>
      </c>
      <c r="K178" s="17" t="s">
        <v>163</v>
      </c>
      <c r="L178" s="17" t="n">
        <v>1</v>
      </c>
      <c r="M178" s="17" t="s">
        <v>164</v>
      </c>
      <c r="N178" s="17" t="s">
        <v>163</v>
      </c>
      <c r="O178" s="19"/>
      <c r="P178" s="18"/>
      <c r="Q178" s="18"/>
      <c r="R178" s="18" t="s">
        <v>165</v>
      </c>
      <c r="S178" s="20" t="s">
        <v>28109</v>
      </c>
    </row>
    <row r="179" customFormat="false" ht="35.05" hidden="false" customHeight="false" outlineLevel="0" collapsed="false">
      <c r="A179" s="17" t="n">
        <v>178</v>
      </c>
      <c r="B179" s="17" t="n">
        <v>1</v>
      </c>
      <c r="C179" s="17" t="n">
        <v>2260</v>
      </c>
      <c r="D179" s="18" t="s">
        <v>657</v>
      </c>
      <c r="E179" s="17" t="s">
        <v>51</v>
      </c>
      <c r="F179" s="18" t="s">
        <v>52</v>
      </c>
      <c r="G179" s="17" t="s">
        <v>171</v>
      </c>
      <c r="H179" s="18" t="s">
        <v>711</v>
      </c>
      <c r="I179" s="18" t="s">
        <v>712</v>
      </c>
      <c r="J179" s="18" t="s">
        <v>713</v>
      </c>
      <c r="K179" s="17" t="s">
        <v>163</v>
      </c>
      <c r="L179" s="17" t="n">
        <v>1</v>
      </c>
      <c r="M179" s="17" t="s">
        <v>164</v>
      </c>
      <c r="N179" s="17" t="s">
        <v>163</v>
      </c>
      <c r="O179" s="19"/>
      <c r="P179" s="18"/>
      <c r="Q179" s="18"/>
      <c r="R179" s="18" t="s">
        <v>165</v>
      </c>
      <c r="S179" s="20" t="s">
        <v>28109</v>
      </c>
    </row>
    <row r="180" customFormat="false" ht="23.85" hidden="false" customHeight="false" outlineLevel="0" collapsed="false">
      <c r="A180" s="17" t="n">
        <v>179</v>
      </c>
      <c r="B180" s="17" t="n">
        <v>1</v>
      </c>
      <c r="C180" s="17" t="n">
        <v>2266</v>
      </c>
      <c r="D180" s="18" t="s">
        <v>657</v>
      </c>
      <c r="E180" s="17" t="s">
        <v>40</v>
      </c>
      <c r="F180" s="18" t="s">
        <v>41</v>
      </c>
      <c r="G180" s="17" t="s">
        <v>159</v>
      </c>
      <c r="H180" s="18" t="s">
        <v>714</v>
      </c>
      <c r="I180" s="18" t="s">
        <v>715</v>
      </c>
      <c r="J180" s="18" t="s">
        <v>716</v>
      </c>
      <c r="K180" s="17" t="s">
        <v>163</v>
      </c>
      <c r="L180" s="17" t="n">
        <v>1</v>
      </c>
      <c r="M180" s="17" t="s">
        <v>164</v>
      </c>
      <c r="N180" s="17" t="s">
        <v>163</v>
      </c>
      <c r="O180" s="19"/>
      <c r="P180" s="18"/>
      <c r="Q180" s="18"/>
      <c r="R180" s="18" t="s">
        <v>165</v>
      </c>
      <c r="S180" s="20" t="s">
        <v>28109</v>
      </c>
    </row>
    <row r="181" customFormat="false" ht="46.25" hidden="false" customHeight="false" outlineLevel="0" collapsed="false">
      <c r="A181" s="17" t="n">
        <v>180</v>
      </c>
      <c r="B181" s="17" t="n">
        <v>1</v>
      </c>
      <c r="C181" s="17" t="n">
        <v>2268</v>
      </c>
      <c r="D181" s="18" t="s">
        <v>657</v>
      </c>
      <c r="E181" s="17" t="s">
        <v>76</v>
      </c>
      <c r="F181" s="18" t="s">
        <v>77</v>
      </c>
      <c r="G181" s="17" t="s">
        <v>171</v>
      </c>
      <c r="H181" s="18" t="s">
        <v>717</v>
      </c>
      <c r="I181" s="18" t="s">
        <v>718</v>
      </c>
      <c r="J181" s="18" t="s">
        <v>719</v>
      </c>
      <c r="K181" s="17" t="s">
        <v>163</v>
      </c>
      <c r="L181" s="17" t="n">
        <v>1</v>
      </c>
      <c r="M181" s="17" t="s">
        <v>164</v>
      </c>
      <c r="N181" s="17" t="s">
        <v>163</v>
      </c>
      <c r="O181" s="19"/>
      <c r="P181" s="18"/>
      <c r="Q181" s="18"/>
      <c r="R181" s="18" t="s">
        <v>165</v>
      </c>
      <c r="S181" s="20" t="s">
        <v>28109</v>
      </c>
    </row>
    <row r="182" customFormat="false" ht="35.05" hidden="false" customHeight="false" outlineLevel="0" collapsed="false">
      <c r="A182" s="17" t="n">
        <v>181</v>
      </c>
      <c r="B182" s="17" t="n">
        <v>1</v>
      </c>
      <c r="C182" s="17" t="n">
        <v>2279</v>
      </c>
      <c r="D182" s="18" t="s">
        <v>657</v>
      </c>
      <c r="E182" s="17" t="s">
        <v>87</v>
      </c>
      <c r="F182" s="18" t="s">
        <v>88</v>
      </c>
      <c r="G182" s="17" t="s">
        <v>159</v>
      </c>
      <c r="H182" s="18" t="s">
        <v>720</v>
      </c>
      <c r="I182" s="18" t="s">
        <v>721</v>
      </c>
      <c r="J182" s="18" t="s">
        <v>722</v>
      </c>
      <c r="K182" s="17" t="s">
        <v>163</v>
      </c>
      <c r="L182" s="17" t="n">
        <v>1</v>
      </c>
      <c r="M182" s="17" t="s">
        <v>164</v>
      </c>
      <c r="N182" s="17" t="s">
        <v>163</v>
      </c>
      <c r="O182" s="19"/>
      <c r="P182" s="18"/>
      <c r="Q182" s="18"/>
      <c r="R182" s="18" t="s">
        <v>165</v>
      </c>
      <c r="S182" s="20" t="s">
        <v>28109</v>
      </c>
    </row>
    <row r="183" customFormat="false" ht="46.25" hidden="false" customHeight="false" outlineLevel="0" collapsed="false">
      <c r="A183" s="17" t="n">
        <v>182</v>
      </c>
      <c r="B183" s="17" t="n">
        <v>1</v>
      </c>
      <c r="C183" s="17" t="n">
        <v>2286</v>
      </c>
      <c r="D183" s="18" t="s">
        <v>657</v>
      </c>
      <c r="E183" s="17" t="s">
        <v>74</v>
      </c>
      <c r="F183" s="18" t="s">
        <v>75</v>
      </c>
      <c r="G183" s="17" t="s">
        <v>171</v>
      </c>
      <c r="H183" s="18" t="s">
        <v>723</v>
      </c>
      <c r="I183" s="18" t="s">
        <v>724</v>
      </c>
      <c r="J183" s="18" t="s">
        <v>725</v>
      </c>
      <c r="K183" s="17" t="s">
        <v>163</v>
      </c>
      <c r="L183" s="17" t="n">
        <v>1</v>
      </c>
      <c r="M183" s="17" t="s">
        <v>163</v>
      </c>
      <c r="N183" s="17" t="s">
        <v>163</v>
      </c>
      <c r="O183" s="19"/>
      <c r="P183" s="18"/>
      <c r="Q183" s="18"/>
      <c r="R183" s="18" t="s">
        <v>165</v>
      </c>
      <c r="S183" s="20" t="s">
        <v>28109</v>
      </c>
    </row>
    <row r="184" customFormat="false" ht="35.05" hidden="false" customHeight="false" outlineLevel="0" collapsed="false">
      <c r="A184" s="17" t="n">
        <v>183</v>
      </c>
      <c r="B184" s="17" t="n">
        <v>1</v>
      </c>
      <c r="C184" s="17" t="n">
        <v>2301</v>
      </c>
      <c r="D184" s="18" t="s">
        <v>657</v>
      </c>
      <c r="E184" s="17" t="s">
        <v>59</v>
      </c>
      <c r="F184" s="18" t="s">
        <v>60</v>
      </c>
      <c r="G184" s="17" t="s">
        <v>159</v>
      </c>
      <c r="H184" s="18" t="s">
        <v>726</v>
      </c>
      <c r="I184" s="18" t="s">
        <v>727</v>
      </c>
      <c r="J184" s="18" t="s">
        <v>728</v>
      </c>
      <c r="K184" s="17" t="s">
        <v>163</v>
      </c>
      <c r="L184" s="17" t="n">
        <v>1</v>
      </c>
      <c r="M184" s="17" t="s">
        <v>163</v>
      </c>
      <c r="N184" s="17" t="s">
        <v>163</v>
      </c>
      <c r="O184" s="19"/>
      <c r="P184" s="18"/>
      <c r="Q184" s="18"/>
      <c r="R184" s="18" t="s">
        <v>165</v>
      </c>
      <c r="S184" s="20" t="s">
        <v>28109</v>
      </c>
    </row>
    <row r="185" customFormat="false" ht="35.05" hidden="false" customHeight="false" outlineLevel="0" collapsed="false">
      <c r="A185" s="17" t="n">
        <v>184</v>
      </c>
      <c r="B185" s="17" t="n">
        <v>1</v>
      </c>
      <c r="C185" s="17" t="n">
        <v>2341</v>
      </c>
      <c r="D185" s="18" t="s">
        <v>657</v>
      </c>
      <c r="E185" s="17" t="s">
        <v>68</v>
      </c>
      <c r="F185" s="18" t="s">
        <v>69</v>
      </c>
      <c r="G185" s="17" t="s">
        <v>167</v>
      </c>
      <c r="H185" s="18" t="s">
        <v>729</v>
      </c>
      <c r="I185" s="18" t="s">
        <v>730</v>
      </c>
      <c r="J185" s="18" t="s">
        <v>731</v>
      </c>
      <c r="K185" s="17" t="s">
        <v>164</v>
      </c>
      <c r="L185" s="17" t="n">
        <v>5</v>
      </c>
      <c r="M185" s="17" t="s">
        <v>164</v>
      </c>
      <c r="N185" s="17" t="s">
        <v>163</v>
      </c>
      <c r="O185" s="19"/>
      <c r="P185" s="18"/>
      <c r="Q185" s="18"/>
      <c r="R185" s="18" t="s">
        <v>165</v>
      </c>
      <c r="S185" s="20" t="s">
        <v>28109</v>
      </c>
    </row>
    <row r="186" customFormat="false" ht="23.85" hidden="false" customHeight="false" outlineLevel="0" collapsed="false">
      <c r="A186" s="17" t="n">
        <v>185</v>
      </c>
      <c r="B186" s="17" t="n">
        <v>1</v>
      </c>
      <c r="C186" s="17" t="n">
        <v>2341</v>
      </c>
      <c r="D186" s="18" t="s">
        <v>657</v>
      </c>
      <c r="E186" s="17" t="s">
        <v>36</v>
      </c>
      <c r="F186" s="18" t="s">
        <v>37</v>
      </c>
      <c r="G186" s="17" t="s">
        <v>159</v>
      </c>
      <c r="H186" s="18" t="s">
        <v>732</v>
      </c>
      <c r="I186" s="18" t="s">
        <v>733</v>
      </c>
      <c r="J186" s="18" t="s">
        <v>734</v>
      </c>
      <c r="K186" s="17" t="s">
        <v>163</v>
      </c>
      <c r="L186" s="17" t="n">
        <v>1</v>
      </c>
      <c r="M186" s="17" t="s">
        <v>163</v>
      </c>
      <c r="N186" s="17" t="s">
        <v>163</v>
      </c>
      <c r="O186" s="19"/>
      <c r="P186" s="18"/>
      <c r="Q186" s="18"/>
      <c r="R186" s="18" t="s">
        <v>165</v>
      </c>
      <c r="S186" s="20" t="s">
        <v>28109</v>
      </c>
    </row>
    <row r="187" customFormat="false" ht="35.05" hidden="false" customHeight="false" outlineLevel="0" collapsed="false">
      <c r="A187" s="17" t="n">
        <v>186</v>
      </c>
      <c r="B187" s="17" t="n">
        <v>1</v>
      </c>
      <c r="C187" s="17" t="n">
        <v>2349</v>
      </c>
      <c r="D187" s="18" t="s">
        <v>657</v>
      </c>
      <c r="E187" s="17" t="s">
        <v>57</v>
      </c>
      <c r="F187" s="18" t="s">
        <v>58</v>
      </c>
      <c r="G187" s="17" t="s">
        <v>167</v>
      </c>
      <c r="H187" s="18" t="s">
        <v>735</v>
      </c>
      <c r="I187" s="18" t="s">
        <v>736</v>
      </c>
      <c r="J187" s="18" t="s">
        <v>737</v>
      </c>
      <c r="K187" s="17" t="s">
        <v>163</v>
      </c>
      <c r="L187" s="17" t="n">
        <v>1</v>
      </c>
      <c r="M187" s="17" t="s">
        <v>163</v>
      </c>
      <c r="N187" s="17" t="s">
        <v>164</v>
      </c>
      <c r="O187" s="19"/>
      <c r="P187" s="18"/>
      <c r="Q187" s="18"/>
      <c r="R187" s="18" t="s">
        <v>165</v>
      </c>
      <c r="S187" s="20" t="s">
        <v>28109</v>
      </c>
    </row>
    <row r="188" customFormat="false" ht="46.25" hidden="false" customHeight="false" outlineLevel="0" collapsed="false">
      <c r="A188" s="17" t="n">
        <v>187</v>
      </c>
      <c r="B188" s="17" t="n">
        <v>1</v>
      </c>
      <c r="C188" s="17" t="n">
        <v>2391</v>
      </c>
      <c r="D188" s="18" t="s">
        <v>657</v>
      </c>
      <c r="E188" s="17" t="s">
        <v>49</v>
      </c>
      <c r="F188" s="18" t="s">
        <v>50</v>
      </c>
      <c r="G188" s="17" t="s">
        <v>171</v>
      </c>
      <c r="H188" s="18" t="s">
        <v>738</v>
      </c>
      <c r="I188" s="18" t="s">
        <v>739</v>
      </c>
      <c r="J188" s="18" t="s">
        <v>740</v>
      </c>
      <c r="K188" s="17" t="s">
        <v>163</v>
      </c>
      <c r="L188" s="17" t="n">
        <v>1</v>
      </c>
      <c r="M188" s="17" t="s">
        <v>164</v>
      </c>
      <c r="N188" s="17" t="s">
        <v>163</v>
      </c>
      <c r="O188" s="19"/>
      <c r="P188" s="18"/>
      <c r="Q188" s="18"/>
      <c r="R188" s="18" t="s">
        <v>165</v>
      </c>
      <c r="S188" s="20" t="s">
        <v>28109</v>
      </c>
    </row>
    <row r="189" customFormat="false" ht="35.05" hidden="false" customHeight="false" outlineLevel="0" collapsed="false">
      <c r="A189" s="17" t="n">
        <v>188</v>
      </c>
      <c r="B189" s="17" t="n">
        <v>1</v>
      </c>
      <c r="C189" s="17" t="n">
        <v>2408</v>
      </c>
      <c r="D189" s="18" t="s">
        <v>657</v>
      </c>
      <c r="E189" s="17" t="s">
        <v>32</v>
      </c>
      <c r="F189" s="18" t="s">
        <v>33</v>
      </c>
      <c r="G189" s="17" t="s">
        <v>167</v>
      </c>
      <c r="H189" s="18" t="s">
        <v>741</v>
      </c>
      <c r="I189" s="18" t="s">
        <v>742</v>
      </c>
      <c r="J189" s="18" t="s">
        <v>743</v>
      </c>
      <c r="K189" s="17" t="s">
        <v>164</v>
      </c>
      <c r="L189" s="17" t="n">
        <v>35</v>
      </c>
      <c r="M189" s="17" t="s">
        <v>163</v>
      </c>
      <c r="N189" s="17" t="s">
        <v>163</v>
      </c>
      <c r="O189" s="19"/>
      <c r="P189" s="18"/>
      <c r="Q189" s="18"/>
      <c r="R189" s="18" t="s">
        <v>165</v>
      </c>
      <c r="S189" s="20" t="s">
        <v>28109</v>
      </c>
    </row>
    <row r="190" customFormat="false" ht="46.25" hidden="false" customHeight="false" outlineLevel="0" collapsed="false">
      <c r="A190" s="17" t="n">
        <v>189</v>
      </c>
      <c r="B190" s="17" t="n">
        <v>1</v>
      </c>
      <c r="C190" s="17" t="n">
        <v>2495</v>
      </c>
      <c r="D190" s="18" t="s">
        <v>657</v>
      </c>
      <c r="E190" s="17" t="s">
        <v>76</v>
      </c>
      <c r="F190" s="18" t="s">
        <v>77</v>
      </c>
      <c r="G190" s="17" t="s">
        <v>171</v>
      </c>
      <c r="H190" s="18" t="s">
        <v>744</v>
      </c>
      <c r="I190" s="18" t="s">
        <v>745</v>
      </c>
      <c r="J190" s="18" t="s">
        <v>746</v>
      </c>
      <c r="K190" s="17" t="s">
        <v>163</v>
      </c>
      <c r="L190" s="17" t="n">
        <v>1</v>
      </c>
      <c r="M190" s="17" t="s">
        <v>164</v>
      </c>
      <c r="N190" s="17" t="s">
        <v>163</v>
      </c>
      <c r="O190" s="19"/>
      <c r="P190" s="18"/>
      <c r="Q190" s="18"/>
      <c r="R190" s="18" t="s">
        <v>165</v>
      </c>
      <c r="S190" s="20" t="s">
        <v>28109</v>
      </c>
    </row>
    <row r="191" customFormat="false" ht="35.05" hidden="false" customHeight="false" outlineLevel="0" collapsed="false">
      <c r="A191" s="17" t="n">
        <v>190</v>
      </c>
      <c r="B191" s="17" t="n">
        <v>1</v>
      </c>
      <c r="C191" s="17" t="n">
        <v>2547</v>
      </c>
      <c r="D191" s="18" t="s">
        <v>657</v>
      </c>
      <c r="E191" s="17" t="s">
        <v>87</v>
      </c>
      <c r="F191" s="18" t="s">
        <v>88</v>
      </c>
      <c r="G191" s="17" t="s">
        <v>167</v>
      </c>
      <c r="H191" s="18" t="s">
        <v>747</v>
      </c>
      <c r="I191" s="18" t="s">
        <v>748</v>
      </c>
      <c r="J191" s="18" t="s">
        <v>749</v>
      </c>
      <c r="K191" s="17" t="s">
        <v>163</v>
      </c>
      <c r="L191" s="17" t="n">
        <v>1</v>
      </c>
      <c r="M191" s="17" t="s">
        <v>163</v>
      </c>
      <c r="N191" s="17" t="s">
        <v>164</v>
      </c>
      <c r="O191" s="19"/>
      <c r="P191" s="18"/>
      <c r="Q191" s="18"/>
      <c r="R191" s="18" t="s">
        <v>165</v>
      </c>
      <c r="S191" s="20" t="s">
        <v>28109</v>
      </c>
    </row>
    <row r="192" customFormat="false" ht="35.05" hidden="false" customHeight="false" outlineLevel="0" collapsed="false">
      <c r="A192" s="17" t="n">
        <v>191</v>
      </c>
      <c r="B192" s="17" t="n">
        <v>1</v>
      </c>
      <c r="C192" s="17" t="n">
        <v>2555</v>
      </c>
      <c r="D192" s="18" t="s">
        <v>657</v>
      </c>
      <c r="E192" s="17" t="s">
        <v>70</v>
      </c>
      <c r="F192" s="18" t="s">
        <v>71</v>
      </c>
      <c r="G192" s="17" t="s">
        <v>171</v>
      </c>
      <c r="H192" s="18" t="s">
        <v>750</v>
      </c>
      <c r="I192" s="18" t="s">
        <v>751</v>
      </c>
      <c r="J192" s="18" t="s">
        <v>752</v>
      </c>
      <c r="K192" s="17" t="s">
        <v>163</v>
      </c>
      <c r="L192" s="17" t="n">
        <v>1</v>
      </c>
      <c r="M192" s="17" t="s">
        <v>164</v>
      </c>
      <c r="N192" s="17" t="s">
        <v>163</v>
      </c>
      <c r="O192" s="19"/>
      <c r="P192" s="18"/>
      <c r="Q192" s="18"/>
      <c r="R192" s="18" t="s">
        <v>165</v>
      </c>
      <c r="S192" s="20" t="s">
        <v>28109</v>
      </c>
    </row>
    <row r="193" customFormat="false" ht="46.25" hidden="false" customHeight="false" outlineLevel="0" collapsed="false">
      <c r="A193" s="17" t="n">
        <v>192</v>
      </c>
      <c r="B193" s="17" t="n">
        <v>1</v>
      </c>
      <c r="C193" s="17" t="n">
        <v>2592</v>
      </c>
      <c r="D193" s="18" t="s">
        <v>657</v>
      </c>
      <c r="E193" s="17" t="s">
        <v>49</v>
      </c>
      <c r="F193" s="18" t="s">
        <v>50</v>
      </c>
      <c r="G193" s="17" t="s">
        <v>171</v>
      </c>
      <c r="H193" s="18" t="s">
        <v>753</v>
      </c>
      <c r="I193" s="18" t="s">
        <v>754</v>
      </c>
      <c r="J193" s="18" t="s">
        <v>755</v>
      </c>
      <c r="K193" s="17" t="s">
        <v>163</v>
      </c>
      <c r="L193" s="17" t="n">
        <v>1</v>
      </c>
      <c r="M193" s="17" t="s">
        <v>164</v>
      </c>
      <c r="N193" s="17" t="s">
        <v>163</v>
      </c>
      <c r="O193" s="19"/>
      <c r="P193" s="18"/>
      <c r="Q193" s="18"/>
      <c r="R193" s="18" t="s">
        <v>165</v>
      </c>
      <c r="S193" s="20" t="s">
        <v>28109</v>
      </c>
    </row>
    <row r="194" customFormat="false" ht="35.05" hidden="false" customHeight="false" outlineLevel="0" collapsed="false">
      <c r="A194" s="17" t="n">
        <v>193</v>
      </c>
      <c r="B194" s="17" t="n">
        <v>1</v>
      </c>
      <c r="C194" s="17" t="n">
        <v>2617</v>
      </c>
      <c r="D194" s="18" t="s">
        <v>657</v>
      </c>
      <c r="E194" s="17" t="s">
        <v>70</v>
      </c>
      <c r="F194" s="18" t="s">
        <v>71</v>
      </c>
      <c r="G194" s="17" t="s">
        <v>171</v>
      </c>
      <c r="H194" s="18" t="s">
        <v>756</v>
      </c>
      <c r="I194" s="18" t="s">
        <v>757</v>
      </c>
      <c r="J194" s="18" t="s">
        <v>758</v>
      </c>
      <c r="K194" s="17" t="s">
        <v>163</v>
      </c>
      <c r="L194" s="17" t="n">
        <v>1</v>
      </c>
      <c r="M194" s="17" t="s">
        <v>164</v>
      </c>
      <c r="N194" s="17" t="s">
        <v>163</v>
      </c>
      <c r="O194" s="19"/>
      <c r="P194" s="18"/>
      <c r="Q194" s="18"/>
      <c r="R194" s="18" t="s">
        <v>165</v>
      </c>
      <c r="S194" s="20" t="s">
        <v>28109</v>
      </c>
    </row>
    <row r="195" customFormat="false" ht="35.05" hidden="false" customHeight="false" outlineLevel="0" collapsed="false">
      <c r="A195" s="17" t="n">
        <v>194</v>
      </c>
      <c r="B195" s="17" t="n">
        <v>1</v>
      </c>
      <c r="C195" s="17" t="n">
        <v>2623</v>
      </c>
      <c r="D195" s="18" t="s">
        <v>657</v>
      </c>
      <c r="E195" s="17" t="s">
        <v>83</v>
      </c>
      <c r="F195" s="18" t="s">
        <v>84</v>
      </c>
      <c r="G195" s="17" t="s">
        <v>159</v>
      </c>
      <c r="H195" s="18" t="s">
        <v>759</v>
      </c>
      <c r="I195" s="18" t="s">
        <v>760</v>
      </c>
      <c r="J195" s="18" t="s">
        <v>761</v>
      </c>
      <c r="K195" s="17" t="s">
        <v>163</v>
      </c>
      <c r="L195" s="17" t="n">
        <v>1</v>
      </c>
      <c r="M195" s="17" t="s">
        <v>163</v>
      </c>
      <c r="N195" s="17" t="s">
        <v>164</v>
      </c>
      <c r="O195" s="19"/>
      <c r="P195" s="18"/>
      <c r="Q195" s="18"/>
      <c r="R195" s="18" t="s">
        <v>165</v>
      </c>
      <c r="S195" s="20" t="s">
        <v>28109</v>
      </c>
    </row>
    <row r="196" customFormat="false" ht="35.05" hidden="false" customHeight="false" outlineLevel="0" collapsed="false">
      <c r="A196" s="17" t="n">
        <v>195</v>
      </c>
      <c r="B196" s="17" t="n">
        <v>1</v>
      </c>
      <c r="C196" s="17" t="n">
        <v>2663</v>
      </c>
      <c r="D196" s="18" t="s">
        <v>657</v>
      </c>
      <c r="E196" s="17" t="s">
        <v>87</v>
      </c>
      <c r="F196" s="18" t="s">
        <v>88</v>
      </c>
      <c r="G196" s="17" t="s">
        <v>167</v>
      </c>
      <c r="H196" s="18" t="s">
        <v>762</v>
      </c>
      <c r="I196" s="18" t="s">
        <v>763</v>
      </c>
      <c r="J196" s="18" t="s">
        <v>764</v>
      </c>
      <c r="K196" s="17" t="s">
        <v>163</v>
      </c>
      <c r="L196" s="17" t="n">
        <v>1</v>
      </c>
      <c r="M196" s="17" t="s">
        <v>163</v>
      </c>
      <c r="N196" s="17" t="s">
        <v>163</v>
      </c>
      <c r="O196" s="19"/>
      <c r="P196" s="18"/>
      <c r="Q196" s="18"/>
      <c r="R196" s="18" t="s">
        <v>165</v>
      </c>
      <c r="S196" s="20" t="s">
        <v>28109</v>
      </c>
    </row>
    <row r="197" customFormat="false" ht="35.05" hidden="false" customHeight="false" outlineLevel="0" collapsed="false">
      <c r="A197" s="17" t="n">
        <v>196</v>
      </c>
      <c r="B197" s="17" t="n">
        <v>1</v>
      </c>
      <c r="C197" s="17" t="n">
        <v>2667</v>
      </c>
      <c r="D197" s="18" t="s">
        <v>657</v>
      </c>
      <c r="E197" s="17" t="s">
        <v>19</v>
      </c>
      <c r="F197" s="18" t="s">
        <v>21</v>
      </c>
      <c r="G197" s="17" t="s">
        <v>167</v>
      </c>
      <c r="H197" s="18" t="s">
        <v>765</v>
      </c>
      <c r="I197" s="18" t="s">
        <v>766</v>
      </c>
      <c r="J197" s="18" t="s">
        <v>767</v>
      </c>
      <c r="K197" s="17" t="s">
        <v>164</v>
      </c>
      <c r="L197" s="17" t="n">
        <v>25</v>
      </c>
      <c r="M197" s="17" t="s">
        <v>163</v>
      </c>
      <c r="N197" s="17" t="s">
        <v>163</v>
      </c>
      <c r="O197" s="19"/>
      <c r="P197" s="18"/>
      <c r="Q197" s="18"/>
      <c r="R197" s="18" t="s">
        <v>165</v>
      </c>
      <c r="S197" s="20" t="s">
        <v>28109</v>
      </c>
    </row>
    <row r="198" customFormat="false" ht="23.85" hidden="false" customHeight="false" outlineLevel="0" collapsed="false">
      <c r="A198" s="17" t="n">
        <v>197</v>
      </c>
      <c r="B198" s="17" t="n">
        <v>1</v>
      </c>
      <c r="C198" s="17" t="n">
        <v>2696</v>
      </c>
      <c r="D198" s="18" t="s">
        <v>657</v>
      </c>
      <c r="E198" s="17" t="s">
        <v>76</v>
      </c>
      <c r="F198" s="18" t="s">
        <v>77</v>
      </c>
      <c r="G198" s="17" t="s">
        <v>167</v>
      </c>
      <c r="H198" s="18" t="s">
        <v>768</v>
      </c>
      <c r="I198" s="18" t="s">
        <v>769</v>
      </c>
      <c r="J198" s="18" t="s">
        <v>770</v>
      </c>
      <c r="K198" s="17" t="s">
        <v>163</v>
      </c>
      <c r="L198" s="17" t="n">
        <v>1</v>
      </c>
      <c r="M198" s="17" t="s">
        <v>164</v>
      </c>
      <c r="N198" s="17" t="s">
        <v>163</v>
      </c>
      <c r="O198" s="19"/>
      <c r="P198" s="18"/>
      <c r="Q198" s="18"/>
      <c r="R198" s="18" t="s">
        <v>165</v>
      </c>
      <c r="S198" s="20" t="s">
        <v>28109</v>
      </c>
    </row>
    <row r="199" customFormat="false" ht="35.05" hidden="false" customHeight="false" outlineLevel="0" collapsed="false">
      <c r="A199" s="17" t="n">
        <v>198</v>
      </c>
      <c r="B199" s="17" t="n">
        <v>1</v>
      </c>
      <c r="C199" s="17" t="n">
        <v>2791</v>
      </c>
      <c r="D199" s="18" t="s">
        <v>657</v>
      </c>
      <c r="E199" s="17" t="s">
        <v>36</v>
      </c>
      <c r="F199" s="18" t="s">
        <v>37</v>
      </c>
      <c r="G199" s="17" t="s">
        <v>171</v>
      </c>
      <c r="H199" s="18" t="s">
        <v>771</v>
      </c>
      <c r="I199" s="18" t="s">
        <v>772</v>
      </c>
      <c r="J199" s="18" t="s">
        <v>773</v>
      </c>
      <c r="K199" s="17" t="s">
        <v>163</v>
      </c>
      <c r="L199" s="17" t="n">
        <v>1</v>
      </c>
      <c r="M199" s="17" t="s">
        <v>164</v>
      </c>
      <c r="N199" s="17" t="s">
        <v>163</v>
      </c>
      <c r="O199" s="19"/>
      <c r="P199" s="18"/>
      <c r="Q199" s="18"/>
      <c r="R199" s="18" t="s">
        <v>192</v>
      </c>
      <c r="S199" s="20" t="s">
        <v>28109</v>
      </c>
    </row>
    <row r="200" customFormat="false" ht="46.25" hidden="false" customHeight="false" outlineLevel="0" collapsed="false">
      <c r="A200" s="17" t="n">
        <v>199</v>
      </c>
      <c r="B200" s="17" t="n">
        <v>1</v>
      </c>
      <c r="C200" s="17" t="n">
        <v>2791</v>
      </c>
      <c r="D200" s="18" t="s">
        <v>657</v>
      </c>
      <c r="E200" s="17" t="s">
        <v>36</v>
      </c>
      <c r="F200" s="18" t="s">
        <v>37</v>
      </c>
      <c r="G200" s="17" t="s">
        <v>171</v>
      </c>
      <c r="H200" s="18" t="s">
        <v>771</v>
      </c>
      <c r="I200" s="18" t="s">
        <v>774</v>
      </c>
      <c r="J200" s="18" t="s">
        <v>775</v>
      </c>
      <c r="K200" s="17" t="s">
        <v>163</v>
      </c>
      <c r="L200" s="17" t="n">
        <v>1</v>
      </c>
      <c r="M200" s="17" t="s">
        <v>164</v>
      </c>
      <c r="N200" s="17" t="s">
        <v>163</v>
      </c>
      <c r="O200" s="19"/>
      <c r="P200" s="18"/>
      <c r="Q200" s="18"/>
      <c r="R200" s="18" t="s">
        <v>165</v>
      </c>
      <c r="S200" s="20" t="s">
        <v>28109</v>
      </c>
    </row>
    <row r="201" customFormat="false" ht="35.05" hidden="false" customHeight="false" outlineLevel="0" collapsed="false">
      <c r="A201" s="17" t="n">
        <v>200</v>
      </c>
      <c r="B201" s="17" t="n">
        <v>1</v>
      </c>
      <c r="C201" s="17" t="n">
        <v>2791</v>
      </c>
      <c r="D201" s="18" t="s">
        <v>657</v>
      </c>
      <c r="E201" s="17" t="s">
        <v>47</v>
      </c>
      <c r="F201" s="18" t="s">
        <v>48</v>
      </c>
      <c r="G201" s="17" t="s">
        <v>167</v>
      </c>
      <c r="H201" s="18" t="s">
        <v>776</v>
      </c>
      <c r="I201" s="18" t="s">
        <v>777</v>
      </c>
      <c r="J201" s="18" t="s">
        <v>778</v>
      </c>
      <c r="K201" s="17" t="s">
        <v>163</v>
      </c>
      <c r="L201" s="17" t="n">
        <v>1</v>
      </c>
      <c r="M201" s="17" t="s">
        <v>163</v>
      </c>
      <c r="N201" s="17" t="s">
        <v>163</v>
      </c>
      <c r="O201" s="19"/>
      <c r="P201" s="18"/>
      <c r="Q201" s="18"/>
      <c r="R201" s="18" t="s">
        <v>165</v>
      </c>
      <c r="S201" s="20" t="s">
        <v>28109</v>
      </c>
    </row>
    <row r="202" customFormat="false" ht="35.05" hidden="false" customHeight="false" outlineLevel="0" collapsed="false">
      <c r="A202" s="17" t="n">
        <v>201</v>
      </c>
      <c r="B202" s="17" t="n">
        <v>1</v>
      </c>
      <c r="C202" s="17" t="n">
        <v>2803</v>
      </c>
      <c r="D202" s="18" t="s">
        <v>779</v>
      </c>
      <c r="E202" s="17" t="s">
        <v>51</v>
      </c>
      <c r="F202" s="18" t="s">
        <v>52</v>
      </c>
      <c r="G202" s="17" t="s">
        <v>171</v>
      </c>
      <c r="H202" s="18" t="s">
        <v>780</v>
      </c>
      <c r="I202" s="18" t="s">
        <v>781</v>
      </c>
      <c r="J202" s="18" t="s">
        <v>782</v>
      </c>
      <c r="K202" s="17" t="s">
        <v>163</v>
      </c>
      <c r="L202" s="17" t="n">
        <v>1</v>
      </c>
      <c r="M202" s="17" t="s">
        <v>164</v>
      </c>
      <c r="N202" s="17" t="s">
        <v>163</v>
      </c>
      <c r="O202" s="19"/>
      <c r="P202" s="18"/>
      <c r="Q202" s="18"/>
      <c r="R202" s="18" t="s">
        <v>192</v>
      </c>
      <c r="S202" s="20" t="s">
        <v>28109</v>
      </c>
    </row>
    <row r="203" customFormat="false" ht="46.25" hidden="false" customHeight="false" outlineLevel="0" collapsed="false">
      <c r="A203" s="17" t="n">
        <v>202</v>
      </c>
      <c r="B203" s="17" t="n">
        <v>1</v>
      </c>
      <c r="C203" s="17" t="n">
        <v>2803</v>
      </c>
      <c r="D203" s="18" t="s">
        <v>779</v>
      </c>
      <c r="E203" s="17" t="s">
        <v>47</v>
      </c>
      <c r="F203" s="18" t="s">
        <v>48</v>
      </c>
      <c r="G203" s="17" t="s">
        <v>171</v>
      </c>
      <c r="H203" s="18" t="s">
        <v>783</v>
      </c>
      <c r="I203" s="18" t="s">
        <v>784</v>
      </c>
      <c r="J203" s="18" t="s">
        <v>785</v>
      </c>
      <c r="K203" s="17" t="s">
        <v>163</v>
      </c>
      <c r="L203" s="17" t="n">
        <v>1</v>
      </c>
      <c r="M203" s="17" t="s">
        <v>163</v>
      </c>
      <c r="N203" s="17" t="s">
        <v>163</v>
      </c>
      <c r="O203" s="19"/>
      <c r="P203" s="18"/>
      <c r="Q203" s="18"/>
      <c r="R203" s="18" t="s">
        <v>165</v>
      </c>
      <c r="S203" s="20" t="s">
        <v>28109</v>
      </c>
    </row>
    <row r="204" customFormat="false" ht="35.05" hidden="false" customHeight="false" outlineLevel="0" collapsed="false">
      <c r="A204" s="17" t="n">
        <v>203</v>
      </c>
      <c r="B204" s="17" t="n">
        <v>1</v>
      </c>
      <c r="C204" s="17" t="n">
        <v>2805</v>
      </c>
      <c r="D204" s="18" t="s">
        <v>779</v>
      </c>
      <c r="E204" s="17" t="s">
        <v>57</v>
      </c>
      <c r="F204" s="18" t="s">
        <v>58</v>
      </c>
      <c r="G204" s="17" t="s">
        <v>159</v>
      </c>
      <c r="H204" s="18" t="s">
        <v>786</v>
      </c>
      <c r="I204" s="18" t="s">
        <v>787</v>
      </c>
      <c r="J204" s="18" t="s">
        <v>788</v>
      </c>
      <c r="K204" s="17" t="s">
        <v>163</v>
      </c>
      <c r="L204" s="17" t="n">
        <v>1</v>
      </c>
      <c r="M204" s="17" t="s">
        <v>163</v>
      </c>
      <c r="N204" s="17" t="s">
        <v>163</v>
      </c>
      <c r="O204" s="19"/>
      <c r="P204" s="18"/>
      <c r="Q204" s="18"/>
      <c r="R204" s="18" t="s">
        <v>165</v>
      </c>
      <c r="S204" s="20" t="s">
        <v>28109</v>
      </c>
    </row>
    <row r="205" customFormat="false" ht="35.05" hidden="false" customHeight="false" outlineLevel="0" collapsed="false">
      <c r="A205" s="17" t="n">
        <v>204</v>
      </c>
      <c r="B205" s="17" t="n">
        <v>1</v>
      </c>
      <c r="C205" s="17" t="n">
        <v>2807</v>
      </c>
      <c r="D205" s="18" t="s">
        <v>779</v>
      </c>
      <c r="E205" s="17" t="s">
        <v>36</v>
      </c>
      <c r="F205" s="18" t="s">
        <v>37</v>
      </c>
      <c r="G205" s="17" t="s">
        <v>167</v>
      </c>
      <c r="H205" s="18" t="s">
        <v>789</v>
      </c>
      <c r="I205" s="18" t="s">
        <v>790</v>
      </c>
      <c r="J205" s="18" t="s">
        <v>791</v>
      </c>
      <c r="K205" s="17" t="s">
        <v>164</v>
      </c>
      <c r="L205" s="17" t="n">
        <v>6</v>
      </c>
      <c r="M205" s="17" t="s">
        <v>164</v>
      </c>
      <c r="N205" s="17" t="s">
        <v>163</v>
      </c>
      <c r="O205" s="19"/>
      <c r="P205" s="18"/>
      <c r="Q205" s="18"/>
      <c r="R205" s="18" t="s">
        <v>165</v>
      </c>
      <c r="S205" s="20" t="s">
        <v>28109</v>
      </c>
    </row>
    <row r="206" customFormat="false" ht="46.25" hidden="false" customHeight="false" outlineLevel="0" collapsed="false">
      <c r="A206" s="17" t="n">
        <v>205</v>
      </c>
      <c r="B206" s="17" t="n">
        <v>1</v>
      </c>
      <c r="C206" s="17" t="n">
        <v>2858</v>
      </c>
      <c r="D206" s="18" t="s">
        <v>779</v>
      </c>
      <c r="E206" s="17" t="s">
        <v>87</v>
      </c>
      <c r="F206" s="18" t="s">
        <v>88</v>
      </c>
      <c r="G206" s="17" t="s">
        <v>171</v>
      </c>
      <c r="H206" s="18" t="s">
        <v>792</v>
      </c>
      <c r="I206" s="18" t="s">
        <v>793</v>
      </c>
      <c r="J206" s="18" t="s">
        <v>794</v>
      </c>
      <c r="K206" s="17" t="s">
        <v>163</v>
      </c>
      <c r="L206" s="17" t="n">
        <v>1</v>
      </c>
      <c r="M206" s="17" t="s">
        <v>163</v>
      </c>
      <c r="N206" s="17" t="s">
        <v>163</v>
      </c>
      <c r="O206" s="19"/>
      <c r="P206" s="18"/>
      <c r="Q206" s="18"/>
      <c r="R206" s="18" t="s">
        <v>165</v>
      </c>
      <c r="S206" s="20" t="s">
        <v>28109</v>
      </c>
    </row>
    <row r="207" customFormat="false" ht="35.05" hidden="false" customHeight="false" outlineLevel="0" collapsed="false">
      <c r="A207" s="17" t="n">
        <v>206</v>
      </c>
      <c r="B207" s="17" t="n">
        <v>1</v>
      </c>
      <c r="C207" s="17" t="n">
        <v>2866</v>
      </c>
      <c r="D207" s="18" t="s">
        <v>779</v>
      </c>
      <c r="E207" s="17" t="s">
        <v>55</v>
      </c>
      <c r="F207" s="18" t="s">
        <v>56</v>
      </c>
      <c r="G207" s="17" t="s">
        <v>167</v>
      </c>
      <c r="H207" s="18" t="s">
        <v>795</v>
      </c>
      <c r="I207" s="18" t="s">
        <v>796</v>
      </c>
      <c r="J207" s="18" t="s">
        <v>797</v>
      </c>
      <c r="K207" s="17" t="s">
        <v>164</v>
      </c>
      <c r="L207" s="17" t="n">
        <v>100</v>
      </c>
      <c r="M207" s="17" t="s">
        <v>163</v>
      </c>
      <c r="N207" s="17" t="s">
        <v>163</v>
      </c>
      <c r="O207" s="19"/>
      <c r="P207" s="18"/>
      <c r="Q207" s="18"/>
      <c r="R207" s="18" t="s">
        <v>165</v>
      </c>
      <c r="S207" s="20" t="s">
        <v>28109</v>
      </c>
    </row>
    <row r="208" customFormat="false" ht="46.25" hidden="false" customHeight="false" outlineLevel="0" collapsed="false">
      <c r="A208" s="17" t="n">
        <v>207</v>
      </c>
      <c r="B208" s="17" t="n">
        <v>1</v>
      </c>
      <c r="C208" s="17" t="n">
        <v>2908</v>
      </c>
      <c r="D208" s="18" t="s">
        <v>779</v>
      </c>
      <c r="E208" s="17" t="s">
        <v>76</v>
      </c>
      <c r="F208" s="18" t="s">
        <v>77</v>
      </c>
      <c r="G208" s="17" t="s">
        <v>171</v>
      </c>
      <c r="H208" s="18" t="s">
        <v>798</v>
      </c>
      <c r="I208" s="18" t="s">
        <v>799</v>
      </c>
      <c r="J208" s="18" t="s">
        <v>800</v>
      </c>
      <c r="K208" s="17" t="s">
        <v>163</v>
      </c>
      <c r="L208" s="17" t="n">
        <v>1</v>
      </c>
      <c r="M208" s="17" t="s">
        <v>164</v>
      </c>
      <c r="N208" s="17" t="s">
        <v>163</v>
      </c>
      <c r="O208" s="19"/>
      <c r="P208" s="18"/>
      <c r="Q208" s="18"/>
      <c r="R208" s="18" t="s">
        <v>165</v>
      </c>
      <c r="S208" s="20" t="s">
        <v>28109</v>
      </c>
    </row>
    <row r="209" customFormat="false" ht="35.05" hidden="false" customHeight="false" outlineLevel="0" collapsed="false">
      <c r="A209" s="17" t="n">
        <v>208</v>
      </c>
      <c r="B209" s="17" t="n">
        <v>1</v>
      </c>
      <c r="C209" s="17" t="n">
        <v>2916</v>
      </c>
      <c r="D209" s="18" t="s">
        <v>779</v>
      </c>
      <c r="E209" s="17" t="s">
        <v>87</v>
      </c>
      <c r="F209" s="18" t="s">
        <v>88</v>
      </c>
      <c r="G209" s="17" t="s">
        <v>171</v>
      </c>
      <c r="H209" s="18" t="s">
        <v>801</v>
      </c>
      <c r="I209" s="18" t="s">
        <v>802</v>
      </c>
      <c r="J209" s="18" t="s">
        <v>803</v>
      </c>
      <c r="K209" s="17" t="s">
        <v>163</v>
      </c>
      <c r="L209" s="17" t="n">
        <v>1</v>
      </c>
      <c r="M209" s="17" t="s">
        <v>163</v>
      </c>
      <c r="N209" s="17" t="s">
        <v>163</v>
      </c>
      <c r="O209" s="19"/>
      <c r="P209" s="18"/>
      <c r="Q209" s="18"/>
      <c r="R209" s="18" t="s">
        <v>165</v>
      </c>
      <c r="S209" s="20" t="s">
        <v>28109</v>
      </c>
    </row>
    <row r="210" customFormat="false" ht="35.05" hidden="false" customHeight="false" outlineLevel="0" collapsed="false">
      <c r="A210" s="17" t="n">
        <v>209</v>
      </c>
      <c r="B210" s="17" t="n">
        <v>1</v>
      </c>
      <c r="C210" s="17" t="n">
        <v>2920</v>
      </c>
      <c r="D210" s="18" t="s">
        <v>779</v>
      </c>
      <c r="E210" s="17" t="s">
        <v>70</v>
      </c>
      <c r="F210" s="18" t="s">
        <v>71</v>
      </c>
      <c r="G210" s="17" t="s">
        <v>167</v>
      </c>
      <c r="H210" s="18" t="s">
        <v>804</v>
      </c>
      <c r="I210" s="18" t="s">
        <v>805</v>
      </c>
      <c r="J210" s="18" t="s">
        <v>806</v>
      </c>
      <c r="K210" s="17" t="s">
        <v>163</v>
      </c>
      <c r="L210" s="17" t="n">
        <v>1</v>
      </c>
      <c r="M210" s="17" t="s">
        <v>164</v>
      </c>
      <c r="N210" s="17" t="s">
        <v>163</v>
      </c>
      <c r="O210" s="19"/>
      <c r="P210" s="18"/>
      <c r="Q210" s="18"/>
      <c r="R210" s="18" t="s">
        <v>165</v>
      </c>
      <c r="S210" s="20" t="s">
        <v>28109</v>
      </c>
    </row>
    <row r="211" customFormat="false" ht="35.05" hidden="false" customHeight="false" outlineLevel="0" collapsed="false">
      <c r="A211" s="17" t="n">
        <v>210</v>
      </c>
      <c r="B211" s="17" t="n">
        <v>1</v>
      </c>
      <c r="C211" s="17" t="n">
        <v>2924</v>
      </c>
      <c r="D211" s="18" t="s">
        <v>779</v>
      </c>
      <c r="E211" s="17" t="s">
        <v>49</v>
      </c>
      <c r="F211" s="18" t="s">
        <v>50</v>
      </c>
      <c r="G211" s="17" t="s">
        <v>167</v>
      </c>
      <c r="H211" s="18" t="s">
        <v>807</v>
      </c>
      <c r="I211" s="18" t="s">
        <v>808</v>
      </c>
      <c r="J211" s="18" t="s">
        <v>809</v>
      </c>
      <c r="K211" s="17" t="s">
        <v>163</v>
      </c>
      <c r="L211" s="17" t="n">
        <v>1</v>
      </c>
      <c r="M211" s="17" t="s">
        <v>164</v>
      </c>
      <c r="N211" s="17" t="s">
        <v>163</v>
      </c>
      <c r="O211" s="19"/>
      <c r="P211" s="18"/>
      <c r="Q211" s="18"/>
      <c r="R211" s="18" t="s">
        <v>165</v>
      </c>
      <c r="S211" s="20" t="s">
        <v>28109</v>
      </c>
    </row>
    <row r="212" customFormat="false" ht="35.05" hidden="false" customHeight="false" outlineLevel="0" collapsed="false">
      <c r="A212" s="17" t="n">
        <v>211</v>
      </c>
      <c r="B212" s="17" t="n">
        <v>1</v>
      </c>
      <c r="C212" s="17" t="n">
        <v>2942</v>
      </c>
      <c r="D212" s="18" t="s">
        <v>779</v>
      </c>
      <c r="E212" s="17" t="s">
        <v>36</v>
      </c>
      <c r="F212" s="18" t="s">
        <v>37</v>
      </c>
      <c r="G212" s="17" t="s">
        <v>171</v>
      </c>
      <c r="H212" s="18" t="s">
        <v>810</v>
      </c>
      <c r="I212" s="18" t="s">
        <v>811</v>
      </c>
      <c r="J212" s="18" t="s">
        <v>812</v>
      </c>
      <c r="K212" s="17" t="s">
        <v>163</v>
      </c>
      <c r="L212" s="17" t="n">
        <v>1</v>
      </c>
      <c r="M212" s="17" t="s">
        <v>164</v>
      </c>
      <c r="N212" s="17" t="s">
        <v>163</v>
      </c>
      <c r="O212" s="19"/>
      <c r="P212" s="18"/>
      <c r="Q212" s="18"/>
      <c r="R212" s="18" t="s">
        <v>165</v>
      </c>
      <c r="S212" s="20" t="s">
        <v>28109</v>
      </c>
    </row>
    <row r="213" customFormat="false" ht="46.25" hidden="false" customHeight="false" outlineLevel="0" collapsed="false">
      <c r="A213" s="17" t="n">
        <v>212</v>
      </c>
      <c r="B213" s="17" t="n">
        <v>1</v>
      </c>
      <c r="C213" s="17" t="n">
        <v>2944</v>
      </c>
      <c r="D213" s="18" t="s">
        <v>779</v>
      </c>
      <c r="E213" s="17" t="s">
        <v>85</v>
      </c>
      <c r="F213" s="18" t="s">
        <v>86</v>
      </c>
      <c r="G213" s="17" t="s">
        <v>167</v>
      </c>
      <c r="H213" s="18" t="s">
        <v>813</v>
      </c>
      <c r="I213" s="18" t="s">
        <v>814</v>
      </c>
      <c r="J213" s="18" t="s">
        <v>815</v>
      </c>
      <c r="K213" s="17" t="s">
        <v>163</v>
      </c>
      <c r="L213" s="17" t="n">
        <v>1</v>
      </c>
      <c r="M213" s="17" t="s">
        <v>163</v>
      </c>
      <c r="N213" s="17" t="s">
        <v>164</v>
      </c>
      <c r="O213" s="19"/>
      <c r="P213" s="18"/>
      <c r="Q213" s="18"/>
      <c r="R213" s="18" t="s">
        <v>165</v>
      </c>
      <c r="S213" s="20" t="s">
        <v>28109</v>
      </c>
    </row>
    <row r="214" customFormat="false" ht="23.85" hidden="false" customHeight="false" outlineLevel="0" collapsed="false">
      <c r="A214" s="17" t="n">
        <v>213</v>
      </c>
      <c r="B214" s="17" t="n">
        <v>1</v>
      </c>
      <c r="C214" s="17" t="n">
        <v>2955</v>
      </c>
      <c r="D214" s="18" t="s">
        <v>779</v>
      </c>
      <c r="E214" s="17" t="s">
        <v>70</v>
      </c>
      <c r="F214" s="18" t="s">
        <v>71</v>
      </c>
      <c r="G214" s="17" t="s">
        <v>171</v>
      </c>
      <c r="H214" s="18" t="s">
        <v>816</v>
      </c>
      <c r="I214" s="18" t="s">
        <v>817</v>
      </c>
      <c r="J214" s="18" t="s">
        <v>818</v>
      </c>
      <c r="K214" s="17" t="s">
        <v>163</v>
      </c>
      <c r="L214" s="17" t="n">
        <v>1</v>
      </c>
      <c r="M214" s="17" t="s">
        <v>164</v>
      </c>
      <c r="N214" s="17" t="s">
        <v>163</v>
      </c>
      <c r="O214" s="19"/>
      <c r="P214" s="18"/>
      <c r="Q214" s="18"/>
      <c r="R214" s="18" t="s">
        <v>165</v>
      </c>
      <c r="S214" s="20" t="s">
        <v>28109</v>
      </c>
    </row>
    <row r="215" customFormat="false" ht="46.25" hidden="false" customHeight="false" outlineLevel="0" collapsed="false">
      <c r="A215" s="17" t="n">
        <v>214</v>
      </c>
      <c r="B215" s="17" t="n">
        <v>1</v>
      </c>
      <c r="C215" s="17" t="n">
        <v>2955</v>
      </c>
      <c r="D215" s="18" t="s">
        <v>779</v>
      </c>
      <c r="E215" s="17" t="s">
        <v>36</v>
      </c>
      <c r="F215" s="18" t="s">
        <v>37</v>
      </c>
      <c r="G215" s="17" t="s">
        <v>171</v>
      </c>
      <c r="H215" s="18" t="s">
        <v>819</v>
      </c>
      <c r="I215" s="18" t="s">
        <v>820</v>
      </c>
      <c r="J215" s="18" t="s">
        <v>821</v>
      </c>
      <c r="K215" s="17" t="s">
        <v>163</v>
      </c>
      <c r="L215" s="17" t="n">
        <v>1</v>
      </c>
      <c r="M215" s="17" t="s">
        <v>164</v>
      </c>
      <c r="N215" s="17" t="s">
        <v>163</v>
      </c>
      <c r="O215" s="19"/>
      <c r="P215" s="18"/>
      <c r="Q215" s="18"/>
      <c r="R215" s="18" t="s">
        <v>165</v>
      </c>
      <c r="S215" s="20" t="s">
        <v>28109</v>
      </c>
    </row>
    <row r="216" customFormat="false" ht="35.05" hidden="false" customHeight="false" outlineLevel="0" collapsed="false">
      <c r="A216" s="17" t="n">
        <v>215</v>
      </c>
      <c r="B216" s="17" t="n">
        <v>1</v>
      </c>
      <c r="C216" s="17" t="n">
        <v>2957</v>
      </c>
      <c r="D216" s="18" t="s">
        <v>779</v>
      </c>
      <c r="E216" s="17" t="s">
        <v>87</v>
      </c>
      <c r="F216" s="18" t="s">
        <v>88</v>
      </c>
      <c r="G216" s="17" t="s">
        <v>167</v>
      </c>
      <c r="H216" s="18" t="s">
        <v>822</v>
      </c>
      <c r="I216" s="18" t="s">
        <v>823</v>
      </c>
      <c r="J216" s="18" t="s">
        <v>824</v>
      </c>
      <c r="K216" s="17" t="s">
        <v>163</v>
      </c>
      <c r="L216" s="17" t="n">
        <v>1</v>
      </c>
      <c r="M216" s="17" t="s">
        <v>163</v>
      </c>
      <c r="N216" s="17" t="s">
        <v>163</v>
      </c>
      <c r="O216" s="19"/>
      <c r="P216" s="18"/>
      <c r="Q216" s="18"/>
      <c r="R216" s="18" t="s">
        <v>165</v>
      </c>
      <c r="S216" s="20" t="s">
        <v>28109</v>
      </c>
    </row>
    <row r="217" customFormat="false" ht="35.05" hidden="false" customHeight="false" outlineLevel="0" collapsed="false">
      <c r="A217" s="17" t="n">
        <v>216</v>
      </c>
      <c r="B217" s="17" t="n">
        <v>1</v>
      </c>
      <c r="C217" s="17" t="n">
        <v>2973</v>
      </c>
      <c r="D217" s="18" t="s">
        <v>779</v>
      </c>
      <c r="E217" s="17" t="s">
        <v>61</v>
      </c>
      <c r="F217" s="18" t="s">
        <v>62</v>
      </c>
      <c r="G217" s="17" t="s">
        <v>167</v>
      </c>
      <c r="H217" s="18" t="s">
        <v>825</v>
      </c>
      <c r="I217" s="18" t="s">
        <v>826</v>
      </c>
      <c r="J217" s="18" t="s">
        <v>827</v>
      </c>
      <c r="K217" s="17" t="s">
        <v>163</v>
      </c>
      <c r="L217" s="17" t="n">
        <v>1</v>
      </c>
      <c r="M217" s="17" t="s">
        <v>163</v>
      </c>
      <c r="N217" s="17" t="s">
        <v>163</v>
      </c>
      <c r="O217" s="19"/>
      <c r="P217" s="18"/>
      <c r="Q217" s="18"/>
      <c r="R217" s="18" t="s">
        <v>165</v>
      </c>
      <c r="S217" s="20" t="s">
        <v>28109</v>
      </c>
    </row>
    <row r="218" customFormat="false" ht="35.05" hidden="false" customHeight="false" outlineLevel="0" collapsed="false">
      <c r="A218" s="17" t="n">
        <v>217</v>
      </c>
      <c r="B218" s="17" t="n">
        <v>1</v>
      </c>
      <c r="C218" s="17" t="n">
        <v>2977</v>
      </c>
      <c r="D218" s="18" t="s">
        <v>779</v>
      </c>
      <c r="E218" s="17" t="s">
        <v>19</v>
      </c>
      <c r="F218" s="18" t="s">
        <v>21</v>
      </c>
      <c r="G218" s="17" t="s">
        <v>167</v>
      </c>
      <c r="H218" s="18" t="s">
        <v>828</v>
      </c>
      <c r="I218" s="18" t="s">
        <v>829</v>
      </c>
      <c r="J218" s="18" t="s">
        <v>830</v>
      </c>
      <c r="K218" s="17" t="s">
        <v>164</v>
      </c>
      <c r="L218" s="17" t="n">
        <v>40</v>
      </c>
      <c r="M218" s="17" t="s">
        <v>164</v>
      </c>
      <c r="N218" s="17" t="s">
        <v>163</v>
      </c>
      <c r="O218" s="19"/>
      <c r="P218" s="18"/>
      <c r="Q218" s="18"/>
      <c r="R218" s="18" t="s">
        <v>165</v>
      </c>
      <c r="S218" s="20" t="s">
        <v>28109</v>
      </c>
    </row>
    <row r="219" customFormat="false" ht="46.25" hidden="false" customHeight="false" outlineLevel="0" collapsed="false">
      <c r="A219" s="17" t="n">
        <v>218</v>
      </c>
      <c r="B219" s="17" t="n">
        <v>1</v>
      </c>
      <c r="C219" s="17" t="n">
        <v>2992</v>
      </c>
      <c r="D219" s="18" t="s">
        <v>779</v>
      </c>
      <c r="E219" s="17" t="s">
        <v>76</v>
      </c>
      <c r="F219" s="18" t="s">
        <v>77</v>
      </c>
      <c r="G219" s="17" t="s">
        <v>171</v>
      </c>
      <c r="H219" s="18" t="s">
        <v>831</v>
      </c>
      <c r="I219" s="18" t="s">
        <v>832</v>
      </c>
      <c r="J219" s="18" t="s">
        <v>833</v>
      </c>
      <c r="K219" s="17" t="s">
        <v>163</v>
      </c>
      <c r="L219" s="17" t="n">
        <v>1</v>
      </c>
      <c r="M219" s="17" t="s">
        <v>164</v>
      </c>
      <c r="N219" s="17" t="s">
        <v>163</v>
      </c>
      <c r="O219" s="19"/>
      <c r="P219" s="18"/>
      <c r="Q219" s="18"/>
      <c r="R219" s="18" t="s">
        <v>165</v>
      </c>
      <c r="S219" s="20" t="s">
        <v>28109</v>
      </c>
    </row>
    <row r="220" customFormat="false" ht="35.05" hidden="false" customHeight="false" outlineLevel="0" collapsed="false">
      <c r="A220" s="17" t="n">
        <v>219</v>
      </c>
      <c r="B220" s="17" t="n">
        <v>1</v>
      </c>
      <c r="C220" s="17" t="n">
        <v>2996</v>
      </c>
      <c r="D220" s="18" t="s">
        <v>779</v>
      </c>
      <c r="E220" s="17" t="s">
        <v>51</v>
      </c>
      <c r="F220" s="18" t="s">
        <v>52</v>
      </c>
      <c r="G220" s="17" t="s">
        <v>167</v>
      </c>
      <c r="H220" s="18" t="s">
        <v>834</v>
      </c>
      <c r="I220" s="18" t="s">
        <v>835</v>
      </c>
      <c r="J220" s="18" t="s">
        <v>836</v>
      </c>
      <c r="K220" s="17" t="s">
        <v>163</v>
      </c>
      <c r="L220" s="17" t="n">
        <v>1</v>
      </c>
      <c r="M220" s="17" t="s">
        <v>163</v>
      </c>
      <c r="N220" s="17" t="s">
        <v>163</v>
      </c>
      <c r="O220" s="19"/>
      <c r="P220" s="18"/>
      <c r="Q220" s="18"/>
      <c r="R220" s="18" t="s">
        <v>165</v>
      </c>
      <c r="S220" s="20" t="s">
        <v>28109</v>
      </c>
    </row>
    <row r="221" customFormat="false" ht="35.05" hidden="false" customHeight="false" outlineLevel="0" collapsed="false">
      <c r="A221" s="17" t="n">
        <v>220</v>
      </c>
      <c r="B221" s="17" t="n">
        <v>1</v>
      </c>
      <c r="C221" s="17" t="n">
        <v>3002</v>
      </c>
      <c r="D221" s="18" t="s">
        <v>779</v>
      </c>
      <c r="E221" s="17" t="s">
        <v>53</v>
      </c>
      <c r="F221" s="18" t="s">
        <v>54</v>
      </c>
      <c r="G221" s="17" t="s">
        <v>167</v>
      </c>
      <c r="H221" s="18" t="s">
        <v>837</v>
      </c>
      <c r="I221" s="18" t="s">
        <v>838</v>
      </c>
      <c r="J221" s="18" t="s">
        <v>839</v>
      </c>
      <c r="K221" s="17" t="s">
        <v>164</v>
      </c>
      <c r="L221" s="17" t="n">
        <v>3</v>
      </c>
      <c r="M221" s="17" t="s">
        <v>164</v>
      </c>
      <c r="N221" s="17" t="s">
        <v>163</v>
      </c>
      <c r="O221" s="19"/>
      <c r="P221" s="18"/>
      <c r="Q221" s="18"/>
      <c r="R221" s="18" t="s">
        <v>165</v>
      </c>
      <c r="S221" s="20" t="s">
        <v>28109</v>
      </c>
    </row>
    <row r="222" customFormat="false" ht="46.25" hidden="false" customHeight="false" outlineLevel="0" collapsed="false">
      <c r="A222" s="17" t="n">
        <v>221</v>
      </c>
      <c r="B222" s="17" t="n">
        <v>1</v>
      </c>
      <c r="C222" s="17" t="n">
        <v>3017</v>
      </c>
      <c r="D222" s="18" t="s">
        <v>779</v>
      </c>
      <c r="E222" s="17" t="s">
        <v>74</v>
      </c>
      <c r="F222" s="18" t="s">
        <v>75</v>
      </c>
      <c r="G222" s="17" t="s">
        <v>167</v>
      </c>
      <c r="H222" s="18" t="s">
        <v>840</v>
      </c>
      <c r="I222" s="18" t="s">
        <v>841</v>
      </c>
      <c r="J222" s="18" t="s">
        <v>842</v>
      </c>
      <c r="K222" s="17" t="s">
        <v>163</v>
      </c>
      <c r="L222" s="17" t="n">
        <v>1</v>
      </c>
      <c r="M222" s="17" t="s">
        <v>163</v>
      </c>
      <c r="N222" s="17" t="s">
        <v>163</v>
      </c>
      <c r="O222" s="19"/>
      <c r="P222" s="18"/>
      <c r="Q222" s="18"/>
      <c r="R222" s="18" t="s">
        <v>165</v>
      </c>
      <c r="S222" s="20" t="s">
        <v>28109</v>
      </c>
    </row>
    <row r="223" customFormat="false" ht="46.25" hidden="false" customHeight="false" outlineLevel="0" collapsed="false">
      <c r="A223" s="17" t="n">
        <v>222</v>
      </c>
      <c r="B223" s="17" t="n">
        <v>1</v>
      </c>
      <c r="C223" s="17" t="n">
        <v>3020</v>
      </c>
      <c r="D223" s="18" t="s">
        <v>779</v>
      </c>
      <c r="E223" s="17" t="s">
        <v>61</v>
      </c>
      <c r="F223" s="18" t="s">
        <v>62</v>
      </c>
      <c r="G223" s="17" t="s">
        <v>171</v>
      </c>
      <c r="H223" s="18" t="s">
        <v>843</v>
      </c>
      <c r="I223" s="18" t="s">
        <v>844</v>
      </c>
      <c r="J223" s="18" t="s">
        <v>845</v>
      </c>
      <c r="K223" s="17" t="s">
        <v>163</v>
      </c>
      <c r="L223" s="17" t="n">
        <v>1</v>
      </c>
      <c r="M223" s="17" t="s">
        <v>163</v>
      </c>
      <c r="N223" s="17" t="s">
        <v>163</v>
      </c>
      <c r="O223" s="19"/>
      <c r="P223" s="18"/>
      <c r="Q223" s="18"/>
      <c r="R223" s="18" t="s">
        <v>165</v>
      </c>
      <c r="S223" s="20" t="s">
        <v>28109</v>
      </c>
    </row>
    <row r="224" customFormat="false" ht="35.05" hidden="false" customHeight="false" outlineLevel="0" collapsed="false">
      <c r="A224" s="17" t="n">
        <v>223</v>
      </c>
      <c r="B224" s="17" t="n">
        <v>1</v>
      </c>
      <c r="C224" s="17" t="n">
        <v>3051</v>
      </c>
      <c r="D224" s="18" t="s">
        <v>779</v>
      </c>
      <c r="E224" s="17" t="s">
        <v>22</v>
      </c>
      <c r="F224" s="18" t="s">
        <v>23</v>
      </c>
      <c r="G224" s="17" t="s">
        <v>167</v>
      </c>
      <c r="H224" s="18" t="s">
        <v>846</v>
      </c>
      <c r="I224" s="18" t="s">
        <v>847</v>
      </c>
      <c r="J224" s="18" t="s">
        <v>848</v>
      </c>
      <c r="K224" s="17" t="s">
        <v>164</v>
      </c>
      <c r="L224" s="17" t="n">
        <v>40</v>
      </c>
      <c r="M224" s="17" t="s">
        <v>163</v>
      </c>
      <c r="N224" s="17" t="s">
        <v>163</v>
      </c>
      <c r="O224" s="19"/>
      <c r="P224" s="18"/>
      <c r="Q224" s="18"/>
      <c r="R224" s="18" t="s">
        <v>165</v>
      </c>
      <c r="S224" s="20" t="s">
        <v>28109</v>
      </c>
    </row>
    <row r="225" customFormat="false" ht="35.05" hidden="false" customHeight="false" outlineLevel="0" collapsed="false">
      <c r="A225" s="17" t="n">
        <v>224</v>
      </c>
      <c r="B225" s="17" t="n">
        <v>1</v>
      </c>
      <c r="C225" s="17" t="n">
        <v>3080</v>
      </c>
      <c r="D225" s="18" t="s">
        <v>779</v>
      </c>
      <c r="E225" s="17" t="s">
        <v>32</v>
      </c>
      <c r="F225" s="18" t="s">
        <v>33</v>
      </c>
      <c r="G225" s="17" t="s">
        <v>167</v>
      </c>
      <c r="H225" s="18" t="s">
        <v>849</v>
      </c>
      <c r="I225" s="18" t="s">
        <v>850</v>
      </c>
      <c r="J225" s="18" t="s">
        <v>851</v>
      </c>
      <c r="K225" s="17" t="s">
        <v>164</v>
      </c>
      <c r="L225" s="17" t="n">
        <v>35</v>
      </c>
      <c r="M225" s="17" t="s">
        <v>163</v>
      </c>
      <c r="N225" s="17" t="s">
        <v>163</v>
      </c>
      <c r="O225" s="19"/>
      <c r="P225" s="18"/>
      <c r="Q225" s="18"/>
      <c r="R225" s="18" t="s">
        <v>165</v>
      </c>
      <c r="S225" s="20" t="s">
        <v>28109</v>
      </c>
    </row>
    <row r="226" customFormat="false" ht="46.25" hidden="false" customHeight="false" outlineLevel="0" collapsed="false">
      <c r="A226" s="17" t="n">
        <v>225</v>
      </c>
      <c r="B226" s="17" t="n">
        <v>1</v>
      </c>
      <c r="C226" s="17" t="n">
        <v>3239</v>
      </c>
      <c r="D226" s="18" t="s">
        <v>779</v>
      </c>
      <c r="E226" s="17" t="s">
        <v>36</v>
      </c>
      <c r="F226" s="18" t="s">
        <v>37</v>
      </c>
      <c r="G226" s="17" t="s">
        <v>171</v>
      </c>
      <c r="H226" s="18" t="s">
        <v>852</v>
      </c>
      <c r="I226" s="18" t="s">
        <v>853</v>
      </c>
      <c r="J226" s="18" t="s">
        <v>854</v>
      </c>
      <c r="K226" s="17" t="s">
        <v>163</v>
      </c>
      <c r="L226" s="17" t="n">
        <v>1</v>
      </c>
      <c r="M226" s="17" t="s">
        <v>164</v>
      </c>
      <c r="N226" s="17" t="s">
        <v>163</v>
      </c>
      <c r="O226" s="19"/>
      <c r="P226" s="18"/>
      <c r="Q226" s="18"/>
      <c r="R226" s="18" t="s">
        <v>165</v>
      </c>
      <c r="S226" s="20" t="s">
        <v>28109</v>
      </c>
    </row>
    <row r="227" customFormat="false" ht="46.25" hidden="false" customHeight="false" outlineLevel="0" collapsed="false">
      <c r="A227" s="17" t="n">
        <v>226</v>
      </c>
      <c r="B227" s="17" t="n">
        <v>1</v>
      </c>
      <c r="C227" s="17" t="n">
        <v>3264</v>
      </c>
      <c r="D227" s="18" t="s">
        <v>779</v>
      </c>
      <c r="E227" s="17" t="s">
        <v>83</v>
      </c>
      <c r="F227" s="18" t="s">
        <v>84</v>
      </c>
      <c r="G227" s="17" t="s">
        <v>167</v>
      </c>
      <c r="H227" s="18" t="s">
        <v>855</v>
      </c>
      <c r="I227" s="18" t="s">
        <v>856</v>
      </c>
      <c r="J227" s="18" t="s">
        <v>857</v>
      </c>
      <c r="K227" s="17" t="s">
        <v>163</v>
      </c>
      <c r="L227" s="17" t="n">
        <v>1</v>
      </c>
      <c r="M227" s="17" t="s">
        <v>163</v>
      </c>
      <c r="N227" s="17" t="s">
        <v>164</v>
      </c>
      <c r="O227" s="19" t="s">
        <v>121</v>
      </c>
      <c r="P227" s="18" t="s">
        <v>858</v>
      </c>
      <c r="Q227" s="18" t="s">
        <v>859</v>
      </c>
      <c r="R227" s="18" t="s">
        <v>165</v>
      </c>
      <c r="S227" s="20" t="s">
        <v>28109</v>
      </c>
    </row>
    <row r="228" customFormat="false" ht="35.05" hidden="false" customHeight="false" outlineLevel="0" collapsed="false">
      <c r="A228" s="17" t="n">
        <v>227</v>
      </c>
      <c r="B228" s="17" t="n">
        <v>1</v>
      </c>
      <c r="C228" s="17" t="n">
        <v>3344</v>
      </c>
      <c r="D228" s="18" t="s">
        <v>779</v>
      </c>
      <c r="E228" s="17" t="s">
        <v>70</v>
      </c>
      <c r="F228" s="18" t="s">
        <v>71</v>
      </c>
      <c r="G228" s="17" t="s">
        <v>171</v>
      </c>
      <c r="H228" s="18" t="s">
        <v>860</v>
      </c>
      <c r="I228" s="18" t="s">
        <v>861</v>
      </c>
      <c r="J228" s="18" t="s">
        <v>862</v>
      </c>
      <c r="K228" s="17" t="s">
        <v>163</v>
      </c>
      <c r="L228" s="17" t="n">
        <v>1</v>
      </c>
      <c r="M228" s="17" t="s">
        <v>164</v>
      </c>
      <c r="N228" s="17" t="s">
        <v>163</v>
      </c>
      <c r="O228" s="19"/>
      <c r="P228" s="18"/>
      <c r="Q228" s="18"/>
      <c r="R228" s="18" t="s">
        <v>165</v>
      </c>
      <c r="S228" s="20" t="s">
        <v>28109</v>
      </c>
    </row>
    <row r="229" customFormat="false" ht="35.05" hidden="false" customHeight="false" outlineLevel="0" collapsed="false">
      <c r="A229" s="17" t="n">
        <v>228</v>
      </c>
      <c r="B229" s="17" t="n">
        <v>1</v>
      </c>
      <c r="C229" s="17" t="n">
        <v>3352</v>
      </c>
      <c r="D229" s="18" t="s">
        <v>779</v>
      </c>
      <c r="E229" s="17" t="s">
        <v>36</v>
      </c>
      <c r="F229" s="18" t="s">
        <v>37</v>
      </c>
      <c r="G229" s="17" t="s">
        <v>167</v>
      </c>
      <c r="H229" s="18" t="s">
        <v>863</v>
      </c>
      <c r="I229" s="18" t="s">
        <v>864</v>
      </c>
      <c r="J229" s="18" t="s">
        <v>865</v>
      </c>
      <c r="K229" s="17" t="s">
        <v>163</v>
      </c>
      <c r="L229" s="17" t="n">
        <v>1</v>
      </c>
      <c r="M229" s="17" t="s">
        <v>164</v>
      </c>
      <c r="N229" s="17" t="s">
        <v>163</v>
      </c>
      <c r="O229" s="19"/>
      <c r="P229" s="18"/>
      <c r="Q229" s="18"/>
      <c r="R229" s="18" t="s">
        <v>165</v>
      </c>
      <c r="S229" s="20" t="s">
        <v>28109</v>
      </c>
    </row>
    <row r="230" customFormat="false" ht="35.05" hidden="false" customHeight="false" outlineLevel="0" collapsed="false">
      <c r="A230" s="17" t="n">
        <v>229</v>
      </c>
      <c r="B230" s="17" t="n">
        <v>1</v>
      </c>
      <c r="C230" s="17" t="n">
        <v>3360</v>
      </c>
      <c r="D230" s="18" t="s">
        <v>779</v>
      </c>
      <c r="E230" s="17" t="s">
        <v>76</v>
      </c>
      <c r="F230" s="18" t="s">
        <v>77</v>
      </c>
      <c r="G230" s="17" t="s">
        <v>171</v>
      </c>
      <c r="H230" s="18" t="s">
        <v>866</v>
      </c>
      <c r="I230" s="18" t="s">
        <v>867</v>
      </c>
      <c r="J230" s="18" t="s">
        <v>868</v>
      </c>
      <c r="K230" s="17" t="s">
        <v>163</v>
      </c>
      <c r="L230" s="17" t="n">
        <v>1</v>
      </c>
      <c r="M230" s="17" t="s">
        <v>164</v>
      </c>
      <c r="N230" s="17" t="s">
        <v>163</v>
      </c>
      <c r="O230" s="19"/>
      <c r="P230" s="18"/>
      <c r="Q230" s="18"/>
      <c r="R230" s="18" t="s">
        <v>165</v>
      </c>
      <c r="S230" s="20" t="s">
        <v>28109</v>
      </c>
    </row>
    <row r="231" customFormat="false" ht="35.05" hidden="false" customHeight="false" outlineLevel="0" collapsed="false">
      <c r="A231" s="17" t="n">
        <v>230</v>
      </c>
      <c r="B231" s="17" t="n">
        <v>1</v>
      </c>
      <c r="C231" s="17" t="n">
        <v>3403</v>
      </c>
      <c r="D231" s="18" t="s">
        <v>779</v>
      </c>
      <c r="E231" s="17" t="s">
        <v>87</v>
      </c>
      <c r="F231" s="18" t="s">
        <v>88</v>
      </c>
      <c r="G231" s="17" t="s">
        <v>171</v>
      </c>
      <c r="H231" s="18" t="s">
        <v>869</v>
      </c>
      <c r="I231" s="18" t="s">
        <v>870</v>
      </c>
      <c r="J231" s="18" t="s">
        <v>871</v>
      </c>
      <c r="K231" s="17" t="s">
        <v>163</v>
      </c>
      <c r="L231" s="17" t="n">
        <v>1</v>
      </c>
      <c r="M231" s="17" t="s">
        <v>163</v>
      </c>
      <c r="N231" s="17" t="s">
        <v>163</v>
      </c>
      <c r="O231" s="19"/>
      <c r="P231" s="18"/>
      <c r="Q231" s="18"/>
      <c r="R231" s="18" t="s">
        <v>165</v>
      </c>
      <c r="S231" s="20" t="s">
        <v>28109</v>
      </c>
    </row>
    <row r="232" customFormat="false" ht="23.85" hidden="false" customHeight="false" outlineLevel="0" collapsed="false">
      <c r="A232" s="17" t="n">
        <v>231</v>
      </c>
      <c r="B232" s="17" t="n">
        <v>1</v>
      </c>
      <c r="C232" s="17" t="n">
        <v>3418</v>
      </c>
      <c r="D232" s="18" t="s">
        <v>779</v>
      </c>
      <c r="E232" s="17" t="s">
        <v>76</v>
      </c>
      <c r="F232" s="18" t="s">
        <v>77</v>
      </c>
      <c r="G232" s="17" t="s">
        <v>167</v>
      </c>
      <c r="H232" s="18" t="s">
        <v>872</v>
      </c>
      <c r="I232" s="18" t="s">
        <v>873</v>
      </c>
      <c r="J232" s="18" t="s">
        <v>874</v>
      </c>
      <c r="K232" s="17" t="s">
        <v>163</v>
      </c>
      <c r="L232" s="17" t="n">
        <v>1</v>
      </c>
      <c r="M232" s="17" t="s">
        <v>164</v>
      </c>
      <c r="N232" s="17" t="s">
        <v>163</v>
      </c>
      <c r="O232" s="19"/>
      <c r="P232" s="18"/>
      <c r="Q232" s="18"/>
      <c r="R232" s="18" t="s">
        <v>165</v>
      </c>
      <c r="S232" s="20" t="s">
        <v>28109</v>
      </c>
    </row>
    <row r="233" customFormat="false" ht="35.05" hidden="false" customHeight="false" outlineLevel="0" collapsed="false">
      <c r="A233" s="17" t="n">
        <v>232</v>
      </c>
      <c r="B233" s="17" t="n">
        <v>1</v>
      </c>
      <c r="C233" s="17" t="n">
        <v>3518</v>
      </c>
      <c r="D233" s="18" t="s">
        <v>779</v>
      </c>
      <c r="E233" s="17" t="s">
        <v>87</v>
      </c>
      <c r="F233" s="18" t="s">
        <v>88</v>
      </c>
      <c r="G233" s="17" t="s">
        <v>167</v>
      </c>
      <c r="H233" s="18" t="s">
        <v>875</v>
      </c>
      <c r="I233" s="18" t="s">
        <v>876</v>
      </c>
      <c r="J233" s="18" t="s">
        <v>877</v>
      </c>
      <c r="K233" s="17" t="s">
        <v>163</v>
      </c>
      <c r="L233" s="17" t="n">
        <v>1</v>
      </c>
      <c r="M233" s="17" t="s">
        <v>163</v>
      </c>
      <c r="N233" s="17" t="s">
        <v>163</v>
      </c>
      <c r="O233" s="19"/>
      <c r="P233" s="18"/>
      <c r="Q233" s="18"/>
      <c r="R233" s="18" t="s">
        <v>165</v>
      </c>
      <c r="S233" s="20" t="s">
        <v>28109</v>
      </c>
    </row>
    <row r="234" customFormat="false" ht="35.05" hidden="false" customHeight="false" outlineLevel="0" collapsed="false">
      <c r="A234" s="17" t="n">
        <v>233</v>
      </c>
      <c r="B234" s="17" t="n">
        <v>1</v>
      </c>
      <c r="C234" s="17" t="n">
        <v>3648</v>
      </c>
      <c r="D234" s="18" t="s">
        <v>779</v>
      </c>
      <c r="E234" s="17" t="s">
        <v>19</v>
      </c>
      <c r="F234" s="18" t="s">
        <v>21</v>
      </c>
      <c r="G234" s="17" t="s">
        <v>167</v>
      </c>
      <c r="H234" s="18" t="s">
        <v>878</v>
      </c>
      <c r="I234" s="18" t="s">
        <v>879</v>
      </c>
      <c r="J234" s="18" t="s">
        <v>880</v>
      </c>
      <c r="K234" s="17" t="s">
        <v>164</v>
      </c>
      <c r="L234" s="17" t="n">
        <v>10</v>
      </c>
      <c r="M234" s="17" t="s">
        <v>163</v>
      </c>
      <c r="N234" s="17" t="s">
        <v>163</v>
      </c>
      <c r="O234" s="19"/>
      <c r="P234" s="18"/>
      <c r="Q234" s="18"/>
      <c r="R234" s="18" t="s">
        <v>165</v>
      </c>
      <c r="S234" s="20" t="s">
        <v>28109</v>
      </c>
    </row>
    <row r="235" customFormat="false" ht="35.05" hidden="false" customHeight="false" outlineLevel="0" collapsed="false">
      <c r="A235" s="17" t="n">
        <v>234</v>
      </c>
      <c r="B235" s="17" t="n">
        <v>1</v>
      </c>
      <c r="C235" s="17" t="n">
        <v>3656</v>
      </c>
      <c r="D235" s="18" t="s">
        <v>779</v>
      </c>
      <c r="E235" s="17" t="s">
        <v>87</v>
      </c>
      <c r="F235" s="18" t="s">
        <v>88</v>
      </c>
      <c r="G235" s="17" t="s">
        <v>171</v>
      </c>
      <c r="H235" s="18" t="s">
        <v>881</v>
      </c>
      <c r="I235" s="18" t="s">
        <v>882</v>
      </c>
      <c r="J235" s="18" t="s">
        <v>883</v>
      </c>
      <c r="K235" s="17" t="s">
        <v>163</v>
      </c>
      <c r="L235" s="17" t="n">
        <v>1</v>
      </c>
      <c r="M235" s="17" t="s">
        <v>164</v>
      </c>
      <c r="N235" s="17" t="s">
        <v>163</v>
      </c>
      <c r="O235" s="19"/>
      <c r="P235" s="18"/>
      <c r="Q235" s="18"/>
      <c r="R235" s="18" t="s">
        <v>165</v>
      </c>
      <c r="S235" s="20" t="s">
        <v>28109</v>
      </c>
    </row>
    <row r="236" customFormat="false" ht="35.05" hidden="false" customHeight="false" outlineLevel="0" collapsed="false">
      <c r="A236" s="17" t="n">
        <v>235</v>
      </c>
      <c r="B236" s="17" t="n">
        <v>1</v>
      </c>
      <c r="C236" s="17" t="n">
        <v>3672</v>
      </c>
      <c r="D236" s="18" t="s">
        <v>884</v>
      </c>
      <c r="E236" s="17" t="s">
        <v>51</v>
      </c>
      <c r="F236" s="18" t="s">
        <v>52</v>
      </c>
      <c r="G236" s="17" t="s">
        <v>171</v>
      </c>
      <c r="H236" s="18" t="s">
        <v>885</v>
      </c>
      <c r="I236" s="18" t="s">
        <v>886</v>
      </c>
      <c r="J236" s="18" t="s">
        <v>887</v>
      </c>
      <c r="K236" s="17" t="s">
        <v>163</v>
      </c>
      <c r="L236" s="17" t="n">
        <v>1</v>
      </c>
      <c r="M236" s="17" t="s">
        <v>163</v>
      </c>
      <c r="N236" s="17" t="s">
        <v>163</v>
      </c>
      <c r="O236" s="19"/>
      <c r="P236" s="18"/>
      <c r="Q236" s="18"/>
      <c r="R236" s="18" t="s">
        <v>192</v>
      </c>
      <c r="S236" s="20" t="s">
        <v>28109</v>
      </c>
    </row>
    <row r="237" customFormat="false" ht="46.25" hidden="false" customHeight="false" outlineLevel="0" collapsed="false">
      <c r="A237" s="17" t="n">
        <v>236</v>
      </c>
      <c r="B237" s="17" t="n">
        <v>1</v>
      </c>
      <c r="C237" s="17" t="n">
        <v>3672</v>
      </c>
      <c r="D237" s="18" t="s">
        <v>884</v>
      </c>
      <c r="E237" s="17" t="s">
        <v>47</v>
      </c>
      <c r="F237" s="18" t="s">
        <v>48</v>
      </c>
      <c r="G237" s="17" t="s">
        <v>171</v>
      </c>
      <c r="H237" s="18" t="s">
        <v>888</v>
      </c>
      <c r="I237" s="18" t="s">
        <v>889</v>
      </c>
      <c r="J237" s="18" t="s">
        <v>890</v>
      </c>
      <c r="K237" s="17" t="s">
        <v>163</v>
      </c>
      <c r="L237" s="17" t="n">
        <v>1</v>
      </c>
      <c r="M237" s="17" t="s">
        <v>163</v>
      </c>
      <c r="N237" s="17" t="s">
        <v>163</v>
      </c>
      <c r="O237" s="19"/>
      <c r="P237" s="18"/>
      <c r="Q237" s="18"/>
      <c r="R237" s="18" t="s">
        <v>165</v>
      </c>
      <c r="S237" s="20" t="s">
        <v>28109</v>
      </c>
    </row>
    <row r="238" customFormat="false" ht="35.05" hidden="false" customHeight="false" outlineLevel="0" collapsed="false">
      <c r="A238" s="17" t="n">
        <v>237</v>
      </c>
      <c r="B238" s="17" t="n">
        <v>1</v>
      </c>
      <c r="C238" s="17" t="n">
        <v>3672</v>
      </c>
      <c r="D238" s="18" t="s">
        <v>884</v>
      </c>
      <c r="E238" s="17" t="s">
        <v>87</v>
      </c>
      <c r="F238" s="18" t="s">
        <v>88</v>
      </c>
      <c r="G238" s="17" t="s">
        <v>167</v>
      </c>
      <c r="H238" s="18" t="s">
        <v>891</v>
      </c>
      <c r="I238" s="18" t="s">
        <v>892</v>
      </c>
      <c r="J238" s="18" t="s">
        <v>893</v>
      </c>
      <c r="K238" s="17" t="s">
        <v>163</v>
      </c>
      <c r="L238" s="17" t="n">
        <v>1</v>
      </c>
      <c r="M238" s="17" t="s">
        <v>163</v>
      </c>
      <c r="N238" s="17" t="s">
        <v>163</v>
      </c>
      <c r="O238" s="19"/>
      <c r="P238" s="18"/>
      <c r="Q238" s="18"/>
      <c r="R238" s="18" t="s">
        <v>165</v>
      </c>
      <c r="S238" s="20" t="s">
        <v>28109</v>
      </c>
    </row>
    <row r="239" customFormat="false" ht="35.05" hidden="false" customHeight="false" outlineLevel="0" collapsed="false">
      <c r="A239" s="17" t="n">
        <v>238</v>
      </c>
      <c r="B239" s="17" t="n">
        <v>1</v>
      </c>
      <c r="C239" s="17" t="n">
        <v>3674</v>
      </c>
      <c r="D239" s="18" t="s">
        <v>884</v>
      </c>
      <c r="E239" s="17" t="s">
        <v>55</v>
      </c>
      <c r="F239" s="18" t="s">
        <v>56</v>
      </c>
      <c r="G239" s="17" t="s">
        <v>167</v>
      </c>
      <c r="H239" s="18" t="s">
        <v>894</v>
      </c>
      <c r="I239" s="18" t="s">
        <v>895</v>
      </c>
      <c r="J239" s="18" t="s">
        <v>896</v>
      </c>
      <c r="K239" s="17" t="s">
        <v>163</v>
      </c>
      <c r="L239" s="17" t="n">
        <v>1</v>
      </c>
      <c r="M239" s="17" t="s">
        <v>163</v>
      </c>
      <c r="N239" s="17" t="s">
        <v>163</v>
      </c>
      <c r="O239" s="19"/>
      <c r="P239" s="18"/>
      <c r="Q239" s="18"/>
      <c r="R239" s="18" t="s">
        <v>165</v>
      </c>
      <c r="S239" s="20" t="s">
        <v>28109</v>
      </c>
    </row>
    <row r="240" customFormat="false" ht="46.25" hidden="false" customHeight="false" outlineLevel="0" collapsed="false">
      <c r="A240" s="17" t="n">
        <v>239</v>
      </c>
      <c r="B240" s="17" t="n">
        <v>1</v>
      </c>
      <c r="C240" s="17" t="n">
        <v>3676</v>
      </c>
      <c r="D240" s="18" t="s">
        <v>884</v>
      </c>
      <c r="E240" s="17" t="s">
        <v>36</v>
      </c>
      <c r="F240" s="18" t="s">
        <v>37</v>
      </c>
      <c r="G240" s="17" t="s">
        <v>171</v>
      </c>
      <c r="H240" s="18" t="s">
        <v>897</v>
      </c>
      <c r="I240" s="18" t="s">
        <v>898</v>
      </c>
      <c r="J240" s="18" t="s">
        <v>899</v>
      </c>
      <c r="K240" s="17" t="s">
        <v>163</v>
      </c>
      <c r="L240" s="17" t="n">
        <v>1</v>
      </c>
      <c r="M240" s="17" t="s">
        <v>164</v>
      </c>
      <c r="N240" s="17" t="s">
        <v>163</v>
      </c>
      <c r="O240" s="19"/>
      <c r="P240" s="18"/>
      <c r="Q240" s="18"/>
      <c r="R240" s="18" t="s">
        <v>165</v>
      </c>
      <c r="S240" s="20" t="s">
        <v>28109</v>
      </c>
    </row>
    <row r="241" customFormat="false" ht="35.05" hidden="false" customHeight="false" outlineLevel="0" collapsed="false">
      <c r="A241" s="17" t="n">
        <v>240</v>
      </c>
      <c r="B241" s="17" t="n">
        <v>1</v>
      </c>
      <c r="C241" s="17" t="n">
        <v>3685</v>
      </c>
      <c r="D241" s="18" t="s">
        <v>884</v>
      </c>
      <c r="E241" s="17" t="s">
        <v>36</v>
      </c>
      <c r="F241" s="18" t="s">
        <v>37</v>
      </c>
      <c r="G241" s="17" t="s">
        <v>171</v>
      </c>
      <c r="H241" s="18" t="s">
        <v>900</v>
      </c>
      <c r="I241" s="18" t="s">
        <v>901</v>
      </c>
      <c r="J241" s="18" t="s">
        <v>902</v>
      </c>
      <c r="K241" s="17" t="s">
        <v>163</v>
      </c>
      <c r="L241" s="17" t="n">
        <v>1</v>
      </c>
      <c r="M241" s="17" t="s">
        <v>164</v>
      </c>
      <c r="N241" s="17" t="s">
        <v>163</v>
      </c>
      <c r="O241" s="19"/>
      <c r="P241" s="18"/>
      <c r="Q241" s="18"/>
      <c r="R241" s="18" t="s">
        <v>165</v>
      </c>
      <c r="S241" s="20" t="s">
        <v>28109</v>
      </c>
    </row>
    <row r="242" customFormat="false" ht="35.05" hidden="false" customHeight="false" outlineLevel="0" collapsed="false">
      <c r="A242" s="17" t="n">
        <v>241</v>
      </c>
      <c r="B242" s="17" t="n">
        <v>1</v>
      </c>
      <c r="C242" s="17" t="n">
        <v>3689</v>
      </c>
      <c r="D242" s="18" t="s">
        <v>884</v>
      </c>
      <c r="E242" s="17" t="s">
        <v>87</v>
      </c>
      <c r="F242" s="18" t="s">
        <v>88</v>
      </c>
      <c r="G242" s="17" t="s">
        <v>171</v>
      </c>
      <c r="H242" s="18" t="s">
        <v>903</v>
      </c>
      <c r="I242" s="18" t="s">
        <v>904</v>
      </c>
      <c r="J242" s="18" t="s">
        <v>905</v>
      </c>
      <c r="K242" s="17" t="s">
        <v>163</v>
      </c>
      <c r="L242" s="17" t="n">
        <v>1</v>
      </c>
      <c r="M242" s="17" t="s">
        <v>164</v>
      </c>
      <c r="N242" s="17" t="s">
        <v>163</v>
      </c>
      <c r="O242" s="19"/>
      <c r="P242" s="18"/>
      <c r="Q242" s="18"/>
      <c r="R242" s="18" t="s">
        <v>165</v>
      </c>
      <c r="S242" s="20" t="s">
        <v>28109</v>
      </c>
    </row>
    <row r="243" customFormat="false" ht="35.05" hidden="false" customHeight="false" outlineLevel="0" collapsed="false">
      <c r="A243" s="17" t="n">
        <v>242</v>
      </c>
      <c r="B243" s="17" t="n">
        <v>1</v>
      </c>
      <c r="C243" s="17" t="n">
        <v>3689</v>
      </c>
      <c r="D243" s="18" t="s">
        <v>884</v>
      </c>
      <c r="E243" s="17" t="s">
        <v>36</v>
      </c>
      <c r="F243" s="18" t="s">
        <v>37</v>
      </c>
      <c r="G243" s="17" t="s">
        <v>171</v>
      </c>
      <c r="H243" s="18" t="s">
        <v>906</v>
      </c>
      <c r="I243" s="18" t="s">
        <v>907</v>
      </c>
      <c r="J243" s="18" t="s">
        <v>908</v>
      </c>
      <c r="K243" s="17" t="s">
        <v>164</v>
      </c>
      <c r="L243" s="17" t="n">
        <v>8</v>
      </c>
      <c r="M243" s="17" t="s">
        <v>164</v>
      </c>
      <c r="N243" s="17" t="s">
        <v>163</v>
      </c>
      <c r="O243" s="19"/>
      <c r="P243" s="18"/>
      <c r="Q243" s="18"/>
      <c r="R243" s="18" t="s">
        <v>165</v>
      </c>
      <c r="S243" s="20" t="s">
        <v>28109</v>
      </c>
    </row>
    <row r="244" customFormat="false" ht="35.05" hidden="false" customHeight="false" outlineLevel="0" collapsed="false">
      <c r="A244" s="17" t="n">
        <v>243</v>
      </c>
      <c r="B244" s="17" t="n">
        <v>1</v>
      </c>
      <c r="C244" s="17" t="n">
        <v>3693</v>
      </c>
      <c r="D244" s="18" t="s">
        <v>884</v>
      </c>
      <c r="E244" s="17" t="s">
        <v>19</v>
      </c>
      <c r="F244" s="18" t="s">
        <v>21</v>
      </c>
      <c r="G244" s="17" t="s">
        <v>167</v>
      </c>
      <c r="H244" s="18" t="s">
        <v>909</v>
      </c>
      <c r="I244" s="18" t="s">
        <v>910</v>
      </c>
      <c r="J244" s="18" t="s">
        <v>911</v>
      </c>
      <c r="K244" s="17" t="s">
        <v>164</v>
      </c>
      <c r="L244" s="17" t="n">
        <v>11</v>
      </c>
      <c r="M244" s="17" t="s">
        <v>164</v>
      </c>
      <c r="N244" s="17" t="s">
        <v>163</v>
      </c>
      <c r="O244" s="19"/>
      <c r="P244" s="18"/>
      <c r="Q244" s="18"/>
      <c r="R244" s="18" t="s">
        <v>165</v>
      </c>
      <c r="S244" s="20" t="s">
        <v>28109</v>
      </c>
    </row>
    <row r="245" customFormat="false" ht="35.05" hidden="false" customHeight="false" outlineLevel="0" collapsed="false">
      <c r="A245" s="17" t="n">
        <v>244</v>
      </c>
      <c r="B245" s="17" t="n">
        <v>1</v>
      </c>
      <c r="C245" s="17" t="n">
        <v>3703</v>
      </c>
      <c r="D245" s="18" t="s">
        <v>884</v>
      </c>
      <c r="E245" s="17" t="s">
        <v>87</v>
      </c>
      <c r="F245" s="18" t="s">
        <v>88</v>
      </c>
      <c r="G245" s="17" t="s">
        <v>167</v>
      </c>
      <c r="H245" s="18" t="s">
        <v>912</v>
      </c>
      <c r="I245" s="18" t="s">
        <v>913</v>
      </c>
      <c r="J245" s="18" t="s">
        <v>914</v>
      </c>
      <c r="K245" s="17" t="s">
        <v>163</v>
      </c>
      <c r="L245" s="17" t="n">
        <v>1</v>
      </c>
      <c r="M245" s="17" t="s">
        <v>163</v>
      </c>
      <c r="N245" s="17" t="s">
        <v>163</v>
      </c>
      <c r="O245" s="19"/>
      <c r="P245" s="18"/>
      <c r="Q245" s="18"/>
      <c r="R245" s="18" t="s">
        <v>165</v>
      </c>
      <c r="S245" s="20" t="s">
        <v>28109</v>
      </c>
    </row>
    <row r="246" customFormat="false" ht="46.25" hidden="false" customHeight="false" outlineLevel="0" collapsed="false">
      <c r="A246" s="17" t="n">
        <v>245</v>
      </c>
      <c r="B246" s="17" t="n">
        <v>1</v>
      </c>
      <c r="C246" s="17" t="n">
        <v>3703</v>
      </c>
      <c r="D246" s="18" t="s">
        <v>884</v>
      </c>
      <c r="E246" s="17" t="s">
        <v>42</v>
      </c>
      <c r="F246" s="18" t="s">
        <v>43</v>
      </c>
      <c r="G246" s="17" t="s">
        <v>167</v>
      </c>
      <c r="H246" s="18" t="s">
        <v>915</v>
      </c>
      <c r="I246" s="18" t="s">
        <v>916</v>
      </c>
      <c r="J246" s="18" t="s">
        <v>917</v>
      </c>
      <c r="K246" s="17" t="s">
        <v>163</v>
      </c>
      <c r="L246" s="17" t="n">
        <v>1</v>
      </c>
      <c r="M246" s="17" t="s">
        <v>163</v>
      </c>
      <c r="N246" s="17" t="s">
        <v>163</v>
      </c>
      <c r="O246" s="19"/>
      <c r="P246" s="18"/>
      <c r="Q246" s="18"/>
      <c r="R246" s="18" t="s">
        <v>165</v>
      </c>
      <c r="S246" s="20" t="s">
        <v>28109</v>
      </c>
    </row>
    <row r="247" customFormat="false" ht="35.05" hidden="false" customHeight="false" outlineLevel="0" collapsed="false">
      <c r="A247" s="17" t="n">
        <v>246</v>
      </c>
      <c r="B247" s="17" t="n">
        <v>1</v>
      </c>
      <c r="C247" s="17" t="n">
        <v>3703</v>
      </c>
      <c r="D247" s="18" t="s">
        <v>884</v>
      </c>
      <c r="E247" s="17" t="s">
        <v>81</v>
      </c>
      <c r="F247" s="18" t="s">
        <v>82</v>
      </c>
      <c r="G247" s="17" t="s">
        <v>159</v>
      </c>
      <c r="H247" s="18" t="s">
        <v>918</v>
      </c>
      <c r="I247" s="18" t="s">
        <v>919</v>
      </c>
      <c r="J247" s="18" t="s">
        <v>920</v>
      </c>
      <c r="K247" s="17" t="s">
        <v>163</v>
      </c>
      <c r="L247" s="17" t="n">
        <v>1</v>
      </c>
      <c r="M247" s="17" t="s">
        <v>163</v>
      </c>
      <c r="N247" s="17" t="s">
        <v>164</v>
      </c>
      <c r="O247" s="19"/>
      <c r="P247" s="18"/>
      <c r="Q247" s="18"/>
      <c r="R247" s="18" t="s">
        <v>165</v>
      </c>
      <c r="S247" s="20" t="s">
        <v>28109</v>
      </c>
    </row>
    <row r="248" customFormat="false" ht="35.05" hidden="false" customHeight="false" outlineLevel="0" collapsed="false">
      <c r="A248" s="17" t="n">
        <v>247</v>
      </c>
      <c r="B248" s="17" t="n">
        <v>1</v>
      </c>
      <c r="C248" s="17" t="n">
        <v>3708</v>
      </c>
      <c r="D248" s="18" t="s">
        <v>884</v>
      </c>
      <c r="E248" s="17" t="s">
        <v>70</v>
      </c>
      <c r="F248" s="18" t="s">
        <v>71</v>
      </c>
      <c r="G248" s="17" t="s">
        <v>171</v>
      </c>
      <c r="H248" s="18" t="s">
        <v>921</v>
      </c>
      <c r="I248" s="18" t="s">
        <v>922</v>
      </c>
      <c r="J248" s="18" t="s">
        <v>923</v>
      </c>
      <c r="K248" s="17" t="s">
        <v>163</v>
      </c>
      <c r="L248" s="17" t="n">
        <v>1</v>
      </c>
      <c r="M248" s="17" t="s">
        <v>164</v>
      </c>
      <c r="N248" s="17" t="s">
        <v>163</v>
      </c>
      <c r="O248" s="19"/>
      <c r="P248" s="18"/>
      <c r="Q248" s="18"/>
      <c r="R248" s="18" t="s">
        <v>165</v>
      </c>
      <c r="S248" s="20" t="s">
        <v>28109</v>
      </c>
    </row>
    <row r="249" customFormat="false" ht="35.05" hidden="false" customHeight="false" outlineLevel="0" collapsed="false">
      <c r="A249" s="17" t="n">
        <v>248</v>
      </c>
      <c r="B249" s="17" t="n">
        <v>1</v>
      </c>
      <c r="C249" s="17" t="n">
        <v>3717</v>
      </c>
      <c r="D249" s="18" t="s">
        <v>884</v>
      </c>
      <c r="E249" s="17" t="s">
        <v>70</v>
      </c>
      <c r="F249" s="18" t="s">
        <v>71</v>
      </c>
      <c r="G249" s="17" t="s">
        <v>167</v>
      </c>
      <c r="H249" s="18" t="s">
        <v>924</v>
      </c>
      <c r="I249" s="18" t="s">
        <v>925</v>
      </c>
      <c r="J249" s="18" t="s">
        <v>926</v>
      </c>
      <c r="K249" s="17" t="s">
        <v>163</v>
      </c>
      <c r="L249" s="17" t="n">
        <v>1</v>
      </c>
      <c r="M249" s="17" t="s">
        <v>164</v>
      </c>
      <c r="N249" s="17" t="s">
        <v>163</v>
      </c>
      <c r="O249" s="19"/>
      <c r="P249" s="18"/>
      <c r="Q249" s="18"/>
      <c r="R249" s="18" t="s">
        <v>165</v>
      </c>
      <c r="S249" s="20" t="s">
        <v>28109</v>
      </c>
    </row>
    <row r="250" customFormat="false" ht="46.25" hidden="false" customHeight="false" outlineLevel="0" collapsed="false">
      <c r="A250" s="17" t="n">
        <v>249</v>
      </c>
      <c r="B250" s="17" t="n">
        <v>1</v>
      </c>
      <c r="C250" s="17" t="n">
        <v>3719</v>
      </c>
      <c r="D250" s="18" t="s">
        <v>884</v>
      </c>
      <c r="E250" s="17" t="s">
        <v>83</v>
      </c>
      <c r="F250" s="18" t="s">
        <v>84</v>
      </c>
      <c r="G250" s="17" t="s">
        <v>171</v>
      </c>
      <c r="H250" s="18" t="s">
        <v>927</v>
      </c>
      <c r="I250" s="18" t="s">
        <v>928</v>
      </c>
      <c r="J250" s="18" t="s">
        <v>929</v>
      </c>
      <c r="K250" s="17" t="s">
        <v>163</v>
      </c>
      <c r="L250" s="17" t="n">
        <v>1</v>
      </c>
      <c r="M250" s="17" t="s">
        <v>163</v>
      </c>
      <c r="N250" s="17" t="s">
        <v>163</v>
      </c>
      <c r="O250" s="19" t="s">
        <v>121</v>
      </c>
      <c r="P250" s="18" t="s">
        <v>930</v>
      </c>
      <c r="Q250" s="18" t="s">
        <v>931</v>
      </c>
      <c r="R250" s="18" t="s">
        <v>165</v>
      </c>
      <c r="S250" s="20" t="s">
        <v>28109</v>
      </c>
    </row>
    <row r="251" customFormat="false" ht="46.25" hidden="false" customHeight="false" outlineLevel="0" collapsed="false">
      <c r="A251" s="17" t="n">
        <v>250</v>
      </c>
      <c r="B251" s="17" t="n">
        <v>1</v>
      </c>
      <c r="C251" s="17" t="n">
        <v>3719</v>
      </c>
      <c r="D251" s="18" t="s">
        <v>884</v>
      </c>
      <c r="E251" s="17" t="s">
        <v>91</v>
      </c>
      <c r="F251" s="18" t="s">
        <v>92</v>
      </c>
      <c r="G251" s="17" t="s">
        <v>171</v>
      </c>
      <c r="H251" s="18" t="s">
        <v>932</v>
      </c>
      <c r="I251" s="18" t="s">
        <v>933</v>
      </c>
      <c r="J251" s="18" t="s">
        <v>934</v>
      </c>
      <c r="K251" s="17" t="s">
        <v>163</v>
      </c>
      <c r="L251" s="17" t="n">
        <v>1</v>
      </c>
      <c r="M251" s="17" t="s">
        <v>163</v>
      </c>
      <c r="N251" s="17" t="s">
        <v>163</v>
      </c>
      <c r="O251" s="19" t="s">
        <v>121</v>
      </c>
      <c r="P251" s="18" t="s">
        <v>935</v>
      </c>
      <c r="Q251" s="18" t="s">
        <v>936</v>
      </c>
      <c r="R251" s="18" t="s">
        <v>165</v>
      </c>
      <c r="S251" s="20" t="s">
        <v>28109</v>
      </c>
    </row>
    <row r="252" customFormat="false" ht="35.05" hidden="false" customHeight="false" outlineLevel="0" collapsed="false">
      <c r="A252" s="17" t="n">
        <v>251</v>
      </c>
      <c r="B252" s="17" t="n">
        <v>1</v>
      </c>
      <c r="C252" s="17" t="n">
        <v>3719</v>
      </c>
      <c r="D252" s="18" t="s">
        <v>884</v>
      </c>
      <c r="E252" s="17" t="s">
        <v>83</v>
      </c>
      <c r="F252" s="18" t="s">
        <v>84</v>
      </c>
      <c r="G252" s="17" t="s">
        <v>167</v>
      </c>
      <c r="H252" s="18" t="s">
        <v>937</v>
      </c>
      <c r="I252" s="18" t="s">
        <v>938</v>
      </c>
      <c r="J252" s="18" t="s">
        <v>939</v>
      </c>
      <c r="K252" s="17" t="s">
        <v>163</v>
      </c>
      <c r="L252" s="17" t="n">
        <v>1</v>
      </c>
      <c r="M252" s="17" t="s">
        <v>163</v>
      </c>
      <c r="N252" s="17" t="s">
        <v>164</v>
      </c>
      <c r="O252" s="19" t="s">
        <v>121</v>
      </c>
      <c r="P252" s="18" t="s">
        <v>940</v>
      </c>
      <c r="Q252" s="18" t="s">
        <v>941</v>
      </c>
      <c r="R252" s="18" t="s">
        <v>165</v>
      </c>
      <c r="S252" s="20" t="s">
        <v>28109</v>
      </c>
    </row>
    <row r="253" customFormat="false" ht="46.25" hidden="false" customHeight="false" outlineLevel="0" collapsed="false">
      <c r="A253" s="17" t="n">
        <v>252</v>
      </c>
      <c r="B253" s="17" t="n">
        <v>1</v>
      </c>
      <c r="C253" s="17" t="n">
        <v>3721</v>
      </c>
      <c r="D253" s="18" t="s">
        <v>884</v>
      </c>
      <c r="E253" s="17" t="s">
        <v>42</v>
      </c>
      <c r="F253" s="18" t="s">
        <v>43</v>
      </c>
      <c r="G253" s="17" t="s">
        <v>171</v>
      </c>
      <c r="H253" s="18" t="s">
        <v>942</v>
      </c>
      <c r="I253" s="18" t="s">
        <v>943</v>
      </c>
      <c r="J253" s="18" t="s">
        <v>944</v>
      </c>
      <c r="K253" s="17" t="s">
        <v>163</v>
      </c>
      <c r="L253" s="17" t="n">
        <v>1</v>
      </c>
      <c r="M253" s="17" t="s">
        <v>164</v>
      </c>
      <c r="N253" s="17" t="s">
        <v>163</v>
      </c>
      <c r="O253" s="19"/>
      <c r="P253" s="18"/>
      <c r="Q253" s="18"/>
      <c r="R253" s="18" t="s">
        <v>165</v>
      </c>
      <c r="S253" s="20" t="s">
        <v>28109</v>
      </c>
    </row>
    <row r="254" customFormat="false" ht="46.25" hidden="false" customHeight="false" outlineLevel="0" collapsed="false">
      <c r="A254" s="17" t="n">
        <v>253</v>
      </c>
      <c r="B254" s="17" t="n">
        <v>1</v>
      </c>
      <c r="C254" s="17" t="n">
        <v>3721</v>
      </c>
      <c r="D254" s="18" t="s">
        <v>884</v>
      </c>
      <c r="E254" s="17" t="s">
        <v>83</v>
      </c>
      <c r="F254" s="18" t="s">
        <v>84</v>
      </c>
      <c r="G254" s="17" t="s">
        <v>167</v>
      </c>
      <c r="H254" s="18" t="s">
        <v>945</v>
      </c>
      <c r="I254" s="18" t="s">
        <v>946</v>
      </c>
      <c r="J254" s="18" t="s">
        <v>947</v>
      </c>
      <c r="K254" s="17" t="s">
        <v>163</v>
      </c>
      <c r="L254" s="17" t="n">
        <v>1</v>
      </c>
      <c r="M254" s="17" t="s">
        <v>163</v>
      </c>
      <c r="N254" s="17" t="s">
        <v>164</v>
      </c>
      <c r="O254" s="19" t="s">
        <v>121</v>
      </c>
      <c r="P254" s="18" t="s">
        <v>948</v>
      </c>
      <c r="Q254" s="18" t="s">
        <v>949</v>
      </c>
      <c r="R254" s="18" t="s">
        <v>165</v>
      </c>
      <c r="S254" s="20" t="s">
        <v>28109</v>
      </c>
    </row>
    <row r="255" customFormat="false" ht="35.05" hidden="false" customHeight="false" outlineLevel="0" collapsed="false">
      <c r="A255" s="17" t="n">
        <v>254</v>
      </c>
      <c r="B255" s="17" t="n">
        <v>1</v>
      </c>
      <c r="C255" s="17" t="n">
        <v>3740</v>
      </c>
      <c r="D255" s="18" t="s">
        <v>884</v>
      </c>
      <c r="E255" s="17" t="s">
        <v>87</v>
      </c>
      <c r="F255" s="18" t="s">
        <v>88</v>
      </c>
      <c r="G255" s="17" t="s">
        <v>171</v>
      </c>
      <c r="H255" s="18" t="s">
        <v>950</v>
      </c>
      <c r="I255" s="18" t="s">
        <v>951</v>
      </c>
      <c r="J255" s="18" t="s">
        <v>952</v>
      </c>
      <c r="K255" s="17" t="s">
        <v>163</v>
      </c>
      <c r="L255" s="17" t="n">
        <v>1</v>
      </c>
      <c r="M255" s="17" t="s">
        <v>164</v>
      </c>
      <c r="N255" s="17" t="s">
        <v>163</v>
      </c>
      <c r="O255" s="19"/>
      <c r="P255" s="18"/>
      <c r="Q255" s="18"/>
      <c r="R255" s="18" t="s">
        <v>165</v>
      </c>
      <c r="S255" s="20" t="s">
        <v>28109</v>
      </c>
    </row>
    <row r="256" customFormat="false" ht="46.25" hidden="false" customHeight="false" outlineLevel="0" collapsed="false">
      <c r="A256" s="17" t="n">
        <v>255</v>
      </c>
      <c r="B256" s="17" t="n">
        <v>1</v>
      </c>
      <c r="C256" s="17" t="n">
        <v>3746</v>
      </c>
      <c r="D256" s="18" t="s">
        <v>884</v>
      </c>
      <c r="E256" s="17" t="s">
        <v>76</v>
      </c>
      <c r="F256" s="18" t="s">
        <v>77</v>
      </c>
      <c r="G256" s="17" t="s">
        <v>171</v>
      </c>
      <c r="H256" s="18" t="s">
        <v>953</v>
      </c>
      <c r="I256" s="18" t="s">
        <v>954</v>
      </c>
      <c r="J256" s="18" t="s">
        <v>955</v>
      </c>
      <c r="K256" s="17" t="s">
        <v>163</v>
      </c>
      <c r="L256" s="17" t="n">
        <v>1</v>
      </c>
      <c r="M256" s="17" t="s">
        <v>164</v>
      </c>
      <c r="N256" s="17" t="s">
        <v>163</v>
      </c>
      <c r="O256" s="19"/>
      <c r="P256" s="18"/>
      <c r="Q256" s="18"/>
      <c r="R256" s="18" t="s">
        <v>165</v>
      </c>
      <c r="S256" s="20" t="s">
        <v>28109</v>
      </c>
    </row>
    <row r="257" customFormat="false" ht="35.05" hidden="false" customHeight="false" outlineLevel="0" collapsed="false">
      <c r="A257" s="17" t="n">
        <v>256</v>
      </c>
      <c r="B257" s="17" t="n">
        <v>1</v>
      </c>
      <c r="C257" s="17" t="n">
        <v>3751</v>
      </c>
      <c r="D257" s="18" t="s">
        <v>884</v>
      </c>
      <c r="E257" s="17" t="s">
        <v>51</v>
      </c>
      <c r="F257" s="18" t="s">
        <v>52</v>
      </c>
      <c r="G257" s="17" t="s">
        <v>167</v>
      </c>
      <c r="H257" s="18" t="s">
        <v>956</v>
      </c>
      <c r="I257" s="18" t="s">
        <v>957</v>
      </c>
      <c r="J257" s="18" t="s">
        <v>958</v>
      </c>
      <c r="K257" s="17" t="s">
        <v>163</v>
      </c>
      <c r="L257" s="17" t="n">
        <v>1</v>
      </c>
      <c r="M257" s="17" t="s">
        <v>163</v>
      </c>
      <c r="N257" s="17" t="s">
        <v>163</v>
      </c>
      <c r="O257" s="19"/>
      <c r="P257" s="18"/>
      <c r="Q257" s="18"/>
      <c r="R257" s="18" t="s">
        <v>165</v>
      </c>
      <c r="S257" s="20" t="s">
        <v>28109</v>
      </c>
    </row>
    <row r="258" customFormat="false" ht="46.25" hidden="false" customHeight="false" outlineLevel="0" collapsed="false">
      <c r="A258" s="17" t="n">
        <v>257</v>
      </c>
      <c r="B258" s="17" t="n">
        <v>1</v>
      </c>
      <c r="C258" s="17" t="n">
        <v>3753</v>
      </c>
      <c r="D258" s="18" t="s">
        <v>884</v>
      </c>
      <c r="E258" s="17" t="s">
        <v>53</v>
      </c>
      <c r="F258" s="18" t="s">
        <v>54</v>
      </c>
      <c r="G258" s="17" t="s">
        <v>167</v>
      </c>
      <c r="H258" s="18" t="s">
        <v>959</v>
      </c>
      <c r="I258" s="18" t="s">
        <v>960</v>
      </c>
      <c r="J258" s="18" t="s">
        <v>961</v>
      </c>
      <c r="K258" s="17" t="s">
        <v>163</v>
      </c>
      <c r="L258" s="17" t="n">
        <v>1</v>
      </c>
      <c r="M258" s="17" t="s">
        <v>163</v>
      </c>
      <c r="N258" s="17" t="s">
        <v>163</v>
      </c>
      <c r="O258" s="19"/>
      <c r="P258" s="18"/>
      <c r="Q258" s="18"/>
      <c r="R258" s="18" t="s">
        <v>165</v>
      </c>
      <c r="S258" s="20" t="s">
        <v>28109</v>
      </c>
    </row>
    <row r="259" customFormat="false" ht="46.25" hidden="false" customHeight="false" outlineLevel="0" collapsed="false">
      <c r="A259" s="17" t="n">
        <v>258</v>
      </c>
      <c r="B259" s="17" t="n">
        <v>1</v>
      </c>
      <c r="C259" s="17" t="n">
        <v>3758</v>
      </c>
      <c r="D259" s="18" t="s">
        <v>962</v>
      </c>
      <c r="E259" s="17" t="s">
        <v>32</v>
      </c>
      <c r="F259" s="18" t="s">
        <v>33</v>
      </c>
      <c r="G259" s="17" t="s">
        <v>167</v>
      </c>
      <c r="H259" s="18" t="s">
        <v>963</v>
      </c>
      <c r="I259" s="18" t="s">
        <v>964</v>
      </c>
      <c r="J259" s="18" t="s">
        <v>965</v>
      </c>
      <c r="K259" s="17" t="s">
        <v>164</v>
      </c>
      <c r="L259" s="17" t="n">
        <v>30</v>
      </c>
      <c r="M259" s="17" t="s">
        <v>163</v>
      </c>
      <c r="N259" s="17" t="s">
        <v>163</v>
      </c>
      <c r="O259" s="19"/>
      <c r="P259" s="18"/>
      <c r="Q259" s="18"/>
      <c r="R259" s="18" t="s">
        <v>165</v>
      </c>
      <c r="S259" s="20" t="s">
        <v>28109</v>
      </c>
    </row>
    <row r="260" customFormat="false" ht="46.25" hidden="false" customHeight="false" outlineLevel="0" collapsed="false">
      <c r="A260" s="17" t="n">
        <v>259</v>
      </c>
      <c r="B260" s="17" t="n">
        <v>1</v>
      </c>
      <c r="C260" s="17" t="n">
        <v>3760</v>
      </c>
      <c r="D260" s="18" t="s">
        <v>962</v>
      </c>
      <c r="E260" s="17" t="s">
        <v>44</v>
      </c>
      <c r="F260" s="18" t="s">
        <v>46</v>
      </c>
      <c r="G260" s="17" t="s">
        <v>167</v>
      </c>
      <c r="H260" s="18" t="s">
        <v>966</v>
      </c>
      <c r="I260" s="18" t="s">
        <v>967</v>
      </c>
      <c r="J260" s="18" t="s">
        <v>968</v>
      </c>
      <c r="K260" s="17" t="s">
        <v>163</v>
      </c>
      <c r="L260" s="17" t="n">
        <v>1</v>
      </c>
      <c r="M260" s="17" t="s">
        <v>164</v>
      </c>
      <c r="N260" s="17" t="s">
        <v>163</v>
      </c>
      <c r="O260" s="19"/>
      <c r="P260" s="18"/>
      <c r="Q260" s="18"/>
      <c r="R260" s="18" t="s">
        <v>165</v>
      </c>
      <c r="S260" s="20" t="s">
        <v>28109</v>
      </c>
    </row>
    <row r="261" customFormat="false" ht="35.05" hidden="false" customHeight="false" outlineLevel="0" collapsed="false">
      <c r="A261" s="17" t="n">
        <v>260</v>
      </c>
      <c r="B261" s="17" t="n">
        <v>1</v>
      </c>
      <c r="C261" s="17" t="n">
        <v>3764</v>
      </c>
      <c r="D261" s="18" t="s">
        <v>962</v>
      </c>
      <c r="E261" s="17" t="s">
        <v>47</v>
      </c>
      <c r="F261" s="18" t="s">
        <v>48</v>
      </c>
      <c r="G261" s="17" t="s">
        <v>171</v>
      </c>
      <c r="H261" s="18" t="s">
        <v>969</v>
      </c>
      <c r="I261" s="18" t="s">
        <v>970</v>
      </c>
      <c r="J261" s="18" t="s">
        <v>971</v>
      </c>
      <c r="K261" s="17" t="s">
        <v>163</v>
      </c>
      <c r="L261" s="17" t="n">
        <v>1</v>
      </c>
      <c r="M261" s="17" t="s">
        <v>163</v>
      </c>
      <c r="N261" s="17" t="s">
        <v>163</v>
      </c>
      <c r="O261" s="19"/>
      <c r="P261" s="18"/>
      <c r="Q261" s="18"/>
      <c r="R261" s="18" t="s">
        <v>165</v>
      </c>
      <c r="S261" s="20" t="s">
        <v>28109</v>
      </c>
    </row>
    <row r="262" customFormat="false" ht="23.85" hidden="false" customHeight="false" outlineLevel="0" collapsed="false">
      <c r="A262" s="17" t="n">
        <v>261</v>
      </c>
      <c r="B262" s="17" t="n">
        <v>1</v>
      </c>
      <c r="C262" s="17" t="n">
        <v>3764</v>
      </c>
      <c r="D262" s="18" t="s">
        <v>962</v>
      </c>
      <c r="E262" s="17" t="s">
        <v>19</v>
      </c>
      <c r="F262" s="18" t="s">
        <v>21</v>
      </c>
      <c r="G262" s="17" t="s">
        <v>167</v>
      </c>
      <c r="H262" s="18" t="s">
        <v>972</v>
      </c>
      <c r="I262" s="18" t="s">
        <v>973</v>
      </c>
      <c r="J262" s="18" t="s">
        <v>974</v>
      </c>
      <c r="K262" s="17" t="s">
        <v>164</v>
      </c>
      <c r="L262" s="17" t="n">
        <v>17</v>
      </c>
      <c r="M262" s="17" t="s">
        <v>164</v>
      </c>
      <c r="N262" s="17" t="s">
        <v>163</v>
      </c>
      <c r="O262" s="19"/>
      <c r="P262" s="18"/>
      <c r="Q262" s="18"/>
      <c r="R262" s="18" t="s">
        <v>165</v>
      </c>
      <c r="S262" s="20" t="s">
        <v>28109</v>
      </c>
    </row>
    <row r="263" customFormat="false" ht="57.45" hidden="false" customHeight="false" outlineLevel="0" collapsed="false">
      <c r="A263" s="17" t="n">
        <v>262</v>
      </c>
      <c r="B263" s="17" t="n">
        <v>1</v>
      </c>
      <c r="C263" s="17" t="n">
        <v>3766</v>
      </c>
      <c r="D263" s="18" t="s">
        <v>962</v>
      </c>
      <c r="E263" s="17" t="s">
        <v>83</v>
      </c>
      <c r="F263" s="18" t="s">
        <v>84</v>
      </c>
      <c r="G263" s="17" t="s">
        <v>167</v>
      </c>
      <c r="H263" s="18" t="s">
        <v>975</v>
      </c>
      <c r="I263" s="18" t="s">
        <v>976</v>
      </c>
      <c r="J263" s="18" t="s">
        <v>977</v>
      </c>
      <c r="K263" s="17" t="s">
        <v>163</v>
      </c>
      <c r="L263" s="17" t="n">
        <v>1</v>
      </c>
      <c r="M263" s="17" t="s">
        <v>163</v>
      </c>
      <c r="N263" s="17" t="s">
        <v>164</v>
      </c>
      <c r="O263" s="19" t="s">
        <v>123</v>
      </c>
      <c r="P263" s="18" t="s">
        <v>978</v>
      </c>
      <c r="Q263" s="18" t="s">
        <v>979</v>
      </c>
      <c r="R263" s="18" t="s">
        <v>165</v>
      </c>
      <c r="S263" s="20" t="s">
        <v>28109</v>
      </c>
    </row>
    <row r="264" customFormat="false" ht="35.05" hidden="false" customHeight="false" outlineLevel="0" collapsed="false">
      <c r="A264" s="17" t="n">
        <v>263</v>
      </c>
      <c r="B264" s="17" t="n">
        <v>1</v>
      </c>
      <c r="C264" s="17" t="n">
        <v>3768</v>
      </c>
      <c r="D264" s="18" t="s">
        <v>962</v>
      </c>
      <c r="E264" s="17" t="s">
        <v>70</v>
      </c>
      <c r="F264" s="18" t="s">
        <v>71</v>
      </c>
      <c r="G264" s="17" t="s">
        <v>171</v>
      </c>
      <c r="H264" s="18" t="s">
        <v>980</v>
      </c>
      <c r="I264" s="18" t="s">
        <v>981</v>
      </c>
      <c r="J264" s="18" t="s">
        <v>982</v>
      </c>
      <c r="K264" s="17" t="s">
        <v>163</v>
      </c>
      <c r="L264" s="17" t="n">
        <v>1</v>
      </c>
      <c r="M264" s="17" t="s">
        <v>163</v>
      </c>
      <c r="N264" s="17" t="s">
        <v>163</v>
      </c>
      <c r="O264" s="19"/>
      <c r="P264" s="18"/>
      <c r="Q264" s="18"/>
      <c r="R264" s="18" t="s">
        <v>165</v>
      </c>
      <c r="S264" s="20" t="s">
        <v>28109</v>
      </c>
    </row>
    <row r="265" customFormat="false" ht="35.05" hidden="false" customHeight="false" outlineLevel="0" collapsed="false">
      <c r="A265" s="17" t="n">
        <v>264</v>
      </c>
      <c r="B265" s="17" t="n">
        <v>1</v>
      </c>
      <c r="C265" s="17" t="n">
        <v>3775</v>
      </c>
      <c r="D265" s="18" t="s">
        <v>962</v>
      </c>
      <c r="E265" s="17" t="s">
        <v>38</v>
      </c>
      <c r="F265" s="18" t="s">
        <v>39</v>
      </c>
      <c r="G265" s="17" t="s">
        <v>167</v>
      </c>
      <c r="H265" s="18" t="s">
        <v>983</v>
      </c>
      <c r="I265" s="18" t="s">
        <v>984</v>
      </c>
      <c r="J265" s="18" t="s">
        <v>985</v>
      </c>
      <c r="K265" s="17" t="s">
        <v>163</v>
      </c>
      <c r="L265" s="17" t="n">
        <v>1</v>
      </c>
      <c r="M265" s="17" t="s">
        <v>164</v>
      </c>
      <c r="N265" s="17" t="s">
        <v>163</v>
      </c>
      <c r="O265" s="19"/>
      <c r="P265" s="18"/>
      <c r="Q265" s="18"/>
      <c r="R265" s="18" t="s">
        <v>165</v>
      </c>
      <c r="S265" s="20" t="s">
        <v>28109</v>
      </c>
    </row>
    <row r="266" customFormat="false" ht="35.05" hidden="false" customHeight="false" outlineLevel="0" collapsed="false">
      <c r="A266" s="17" t="n">
        <v>265</v>
      </c>
      <c r="B266" s="17" t="n">
        <v>1</v>
      </c>
      <c r="C266" s="17" t="n">
        <v>3802</v>
      </c>
      <c r="D266" s="18" t="s">
        <v>962</v>
      </c>
      <c r="E266" s="17" t="s">
        <v>87</v>
      </c>
      <c r="F266" s="18" t="s">
        <v>88</v>
      </c>
      <c r="G266" s="17" t="s">
        <v>167</v>
      </c>
      <c r="H266" s="18" t="s">
        <v>986</v>
      </c>
      <c r="I266" s="18" t="s">
        <v>987</v>
      </c>
      <c r="J266" s="18" t="s">
        <v>988</v>
      </c>
      <c r="K266" s="17" t="s">
        <v>163</v>
      </c>
      <c r="L266" s="17" t="n">
        <v>1</v>
      </c>
      <c r="M266" s="17" t="s">
        <v>163</v>
      </c>
      <c r="N266" s="17" t="s">
        <v>163</v>
      </c>
      <c r="O266" s="19"/>
      <c r="P266" s="18"/>
      <c r="Q266" s="18"/>
      <c r="R266" s="18" t="s">
        <v>165</v>
      </c>
      <c r="S266" s="20" t="s">
        <v>28109</v>
      </c>
    </row>
    <row r="267" customFormat="false" ht="46.25" hidden="false" customHeight="false" outlineLevel="0" collapsed="false">
      <c r="A267" s="17" t="n">
        <v>266</v>
      </c>
      <c r="B267" s="17" t="n">
        <v>1</v>
      </c>
      <c r="C267" s="17" t="n">
        <v>3836</v>
      </c>
      <c r="D267" s="18" t="s">
        <v>962</v>
      </c>
      <c r="E267" s="17" t="s">
        <v>83</v>
      </c>
      <c r="F267" s="18" t="s">
        <v>84</v>
      </c>
      <c r="G267" s="17" t="s">
        <v>171</v>
      </c>
      <c r="H267" s="18" t="s">
        <v>989</v>
      </c>
      <c r="I267" s="18" t="s">
        <v>990</v>
      </c>
      <c r="J267" s="18" t="s">
        <v>991</v>
      </c>
      <c r="K267" s="17" t="s">
        <v>163</v>
      </c>
      <c r="L267" s="17" t="n">
        <v>1</v>
      </c>
      <c r="M267" s="17" t="s">
        <v>163</v>
      </c>
      <c r="N267" s="17" t="s">
        <v>163</v>
      </c>
      <c r="O267" s="19" t="s">
        <v>121</v>
      </c>
      <c r="P267" s="18" t="s">
        <v>992</v>
      </c>
      <c r="Q267" s="18" t="s">
        <v>993</v>
      </c>
      <c r="R267" s="18" t="s">
        <v>165</v>
      </c>
      <c r="S267" s="20" t="s">
        <v>28109</v>
      </c>
    </row>
    <row r="268" customFormat="false" ht="35.05" hidden="false" customHeight="false" outlineLevel="0" collapsed="false">
      <c r="A268" s="17" t="n">
        <v>267</v>
      </c>
      <c r="B268" s="17" t="n">
        <v>1</v>
      </c>
      <c r="C268" s="17" t="n">
        <v>3856</v>
      </c>
      <c r="D268" s="18" t="s">
        <v>962</v>
      </c>
      <c r="E268" s="17" t="s">
        <v>19</v>
      </c>
      <c r="F268" s="18" t="s">
        <v>21</v>
      </c>
      <c r="G268" s="17" t="s">
        <v>167</v>
      </c>
      <c r="H268" s="18" t="s">
        <v>994</v>
      </c>
      <c r="I268" s="18" t="s">
        <v>995</v>
      </c>
      <c r="J268" s="18" t="s">
        <v>996</v>
      </c>
      <c r="K268" s="17" t="s">
        <v>164</v>
      </c>
      <c r="L268" s="17" t="n">
        <v>14</v>
      </c>
      <c r="M268" s="17" t="s">
        <v>163</v>
      </c>
      <c r="N268" s="17" t="s">
        <v>163</v>
      </c>
      <c r="O268" s="19"/>
      <c r="P268" s="18"/>
      <c r="Q268" s="18"/>
      <c r="R268" s="18" t="s">
        <v>165</v>
      </c>
      <c r="S268" s="20" t="s">
        <v>28109</v>
      </c>
    </row>
    <row r="269" customFormat="false" ht="46.25" hidden="false" customHeight="false" outlineLevel="0" collapsed="false">
      <c r="A269" s="17" t="n">
        <v>268</v>
      </c>
      <c r="B269" s="17" t="n">
        <v>1</v>
      </c>
      <c r="C269" s="17" t="n">
        <v>3872</v>
      </c>
      <c r="D269" s="18" t="s">
        <v>962</v>
      </c>
      <c r="E269" s="17" t="s">
        <v>36</v>
      </c>
      <c r="F269" s="18" t="s">
        <v>37</v>
      </c>
      <c r="G269" s="17" t="s">
        <v>171</v>
      </c>
      <c r="H269" s="18" t="s">
        <v>997</v>
      </c>
      <c r="I269" s="18" t="s">
        <v>998</v>
      </c>
      <c r="J269" s="18" t="s">
        <v>999</v>
      </c>
      <c r="K269" s="17" t="s">
        <v>163</v>
      </c>
      <c r="L269" s="17" t="n">
        <v>1</v>
      </c>
      <c r="M269" s="17" t="s">
        <v>164</v>
      </c>
      <c r="N269" s="17" t="s">
        <v>163</v>
      </c>
      <c r="O269" s="19"/>
      <c r="P269" s="18"/>
      <c r="Q269" s="18"/>
      <c r="R269" s="18" t="s">
        <v>165</v>
      </c>
      <c r="S269" s="20" t="s">
        <v>28109</v>
      </c>
    </row>
    <row r="270" customFormat="false" ht="35.05" hidden="false" customHeight="false" outlineLevel="0" collapsed="false">
      <c r="A270" s="17" t="n">
        <v>269</v>
      </c>
      <c r="B270" s="17" t="n">
        <v>1</v>
      </c>
      <c r="C270" s="17" t="n">
        <v>3876</v>
      </c>
      <c r="D270" s="18" t="s">
        <v>962</v>
      </c>
      <c r="E270" s="17" t="s">
        <v>36</v>
      </c>
      <c r="F270" s="18" t="s">
        <v>37</v>
      </c>
      <c r="G270" s="17" t="s">
        <v>171</v>
      </c>
      <c r="H270" s="18" t="s">
        <v>1000</v>
      </c>
      <c r="I270" s="18" t="s">
        <v>1001</v>
      </c>
      <c r="J270" s="18" t="s">
        <v>1002</v>
      </c>
      <c r="K270" s="17" t="s">
        <v>163</v>
      </c>
      <c r="L270" s="17" t="n">
        <v>1</v>
      </c>
      <c r="M270" s="17" t="s">
        <v>164</v>
      </c>
      <c r="N270" s="17" t="s">
        <v>163</v>
      </c>
      <c r="O270" s="19"/>
      <c r="P270" s="18"/>
      <c r="Q270" s="18"/>
      <c r="R270" s="18" t="s">
        <v>165</v>
      </c>
      <c r="S270" s="20" t="s">
        <v>28109</v>
      </c>
    </row>
    <row r="271" customFormat="false" ht="35.05" hidden="false" customHeight="false" outlineLevel="0" collapsed="false">
      <c r="A271" s="17" t="n">
        <v>270</v>
      </c>
      <c r="B271" s="17" t="n">
        <v>1</v>
      </c>
      <c r="C271" s="17" t="n">
        <v>3886</v>
      </c>
      <c r="D271" s="18" t="s">
        <v>962</v>
      </c>
      <c r="E271" s="17" t="s">
        <v>74</v>
      </c>
      <c r="F271" s="18" t="s">
        <v>75</v>
      </c>
      <c r="G271" s="17" t="s">
        <v>167</v>
      </c>
      <c r="H271" s="18" t="s">
        <v>1003</v>
      </c>
      <c r="I271" s="18" t="s">
        <v>1004</v>
      </c>
      <c r="J271" s="18" t="s">
        <v>1005</v>
      </c>
      <c r="K271" s="17" t="s">
        <v>163</v>
      </c>
      <c r="L271" s="17" t="n">
        <v>1</v>
      </c>
      <c r="M271" s="17" t="s">
        <v>164</v>
      </c>
      <c r="N271" s="17" t="s">
        <v>163</v>
      </c>
      <c r="O271" s="19"/>
      <c r="P271" s="18"/>
      <c r="Q271" s="18"/>
      <c r="R271" s="18" t="s">
        <v>165</v>
      </c>
      <c r="S271" s="20" t="s">
        <v>28109</v>
      </c>
    </row>
    <row r="272" customFormat="false" ht="23.85" hidden="false" customHeight="false" outlineLevel="0" collapsed="false">
      <c r="A272" s="17" t="n">
        <v>271</v>
      </c>
      <c r="B272" s="17" t="n">
        <v>1</v>
      </c>
      <c r="C272" s="17" t="n">
        <v>3918</v>
      </c>
      <c r="D272" s="18" t="s">
        <v>962</v>
      </c>
      <c r="E272" s="17" t="s">
        <v>36</v>
      </c>
      <c r="F272" s="18" t="s">
        <v>37</v>
      </c>
      <c r="G272" s="17" t="s">
        <v>167</v>
      </c>
      <c r="H272" s="18" t="s">
        <v>1006</v>
      </c>
      <c r="I272" s="18" t="s">
        <v>1007</v>
      </c>
      <c r="J272" s="18" t="s">
        <v>1008</v>
      </c>
      <c r="K272" s="17" t="s">
        <v>163</v>
      </c>
      <c r="L272" s="17" t="n">
        <v>1</v>
      </c>
      <c r="M272" s="17" t="s">
        <v>164</v>
      </c>
      <c r="N272" s="17" t="s">
        <v>163</v>
      </c>
      <c r="O272" s="19"/>
      <c r="P272" s="18"/>
      <c r="Q272" s="18"/>
      <c r="R272" s="18" t="s">
        <v>165</v>
      </c>
      <c r="S272" s="20" t="s">
        <v>28109</v>
      </c>
    </row>
    <row r="273" customFormat="false" ht="35.05" hidden="false" customHeight="false" outlineLevel="0" collapsed="false">
      <c r="A273" s="17" t="n">
        <v>272</v>
      </c>
      <c r="B273" s="17" t="n">
        <v>1</v>
      </c>
      <c r="C273" s="17" t="n">
        <v>3922</v>
      </c>
      <c r="D273" s="18" t="s">
        <v>962</v>
      </c>
      <c r="E273" s="17" t="s">
        <v>87</v>
      </c>
      <c r="F273" s="18" t="s">
        <v>88</v>
      </c>
      <c r="G273" s="17" t="s">
        <v>167</v>
      </c>
      <c r="H273" s="18" t="s">
        <v>1009</v>
      </c>
      <c r="I273" s="18" t="s">
        <v>1010</v>
      </c>
      <c r="J273" s="18" t="s">
        <v>1011</v>
      </c>
      <c r="K273" s="17" t="s">
        <v>163</v>
      </c>
      <c r="L273" s="17" t="n">
        <v>1</v>
      </c>
      <c r="M273" s="17" t="s">
        <v>164</v>
      </c>
      <c r="N273" s="17" t="s">
        <v>163</v>
      </c>
      <c r="O273" s="19"/>
      <c r="P273" s="18"/>
      <c r="Q273" s="18"/>
      <c r="R273" s="18" t="s">
        <v>165</v>
      </c>
      <c r="S273" s="20" t="s">
        <v>28109</v>
      </c>
    </row>
    <row r="274" customFormat="false" ht="46.25" hidden="false" customHeight="false" outlineLevel="0" collapsed="false">
      <c r="A274" s="17" t="n">
        <v>273</v>
      </c>
      <c r="B274" s="17" t="n">
        <v>1</v>
      </c>
      <c r="C274" s="17" t="n">
        <v>3931</v>
      </c>
      <c r="D274" s="18" t="s">
        <v>962</v>
      </c>
      <c r="E274" s="17" t="s">
        <v>42</v>
      </c>
      <c r="F274" s="18" t="s">
        <v>43</v>
      </c>
      <c r="G274" s="17" t="s">
        <v>167</v>
      </c>
      <c r="H274" s="18" t="s">
        <v>1012</v>
      </c>
      <c r="I274" s="18" t="s">
        <v>1013</v>
      </c>
      <c r="J274" s="18" t="s">
        <v>1014</v>
      </c>
      <c r="K274" s="17" t="s">
        <v>164</v>
      </c>
      <c r="L274" s="17" t="n">
        <v>6</v>
      </c>
      <c r="M274" s="17" t="s">
        <v>163</v>
      </c>
      <c r="N274" s="17" t="s">
        <v>163</v>
      </c>
      <c r="O274" s="19"/>
      <c r="P274" s="18"/>
      <c r="Q274" s="18"/>
      <c r="R274" s="18" t="s">
        <v>165</v>
      </c>
      <c r="S274" s="20" t="s">
        <v>28109</v>
      </c>
    </row>
    <row r="275" customFormat="false" ht="35.05" hidden="false" customHeight="false" outlineLevel="0" collapsed="false">
      <c r="A275" s="17" t="n">
        <v>274</v>
      </c>
      <c r="B275" s="17" t="n">
        <v>1</v>
      </c>
      <c r="C275" s="17" t="n">
        <v>4006</v>
      </c>
      <c r="D275" s="18" t="s">
        <v>962</v>
      </c>
      <c r="E275" s="17" t="s">
        <v>70</v>
      </c>
      <c r="F275" s="18" t="s">
        <v>71</v>
      </c>
      <c r="G275" s="17" t="s">
        <v>171</v>
      </c>
      <c r="H275" s="18" t="s">
        <v>1015</v>
      </c>
      <c r="I275" s="18" t="s">
        <v>1016</v>
      </c>
      <c r="J275" s="18" t="s">
        <v>1017</v>
      </c>
      <c r="K275" s="17" t="s">
        <v>163</v>
      </c>
      <c r="L275" s="17" t="n">
        <v>1</v>
      </c>
      <c r="M275" s="17" t="s">
        <v>164</v>
      </c>
      <c r="N275" s="17" t="s">
        <v>163</v>
      </c>
      <c r="O275" s="19"/>
      <c r="P275" s="18"/>
      <c r="Q275" s="18"/>
      <c r="R275" s="18" t="s">
        <v>165</v>
      </c>
      <c r="S275" s="20" t="s">
        <v>28109</v>
      </c>
    </row>
    <row r="276" customFormat="false" ht="23.85" hidden="false" customHeight="false" outlineLevel="0" collapsed="false">
      <c r="A276" s="17" t="n">
        <v>275</v>
      </c>
      <c r="B276" s="17" t="n">
        <v>1</v>
      </c>
      <c r="C276" s="17" t="n">
        <v>4036</v>
      </c>
      <c r="D276" s="18" t="s">
        <v>962</v>
      </c>
      <c r="E276" s="17" t="s">
        <v>70</v>
      </c>
      <c r="F276" s="18" t="s">
        <v>71</v>
      </c>
      <c r="G276" s="17" t="s">
        <v>171</v>
      </c>
      <c r="H276" s="18" t="s">
        <v>1018</v>
      </c>
      <c r="I276" s="18" t="s">
        <v>1019</v>
      </c>
      <c r="J276" s="18" t="s">
        <v>1020</v>
      </c>
      <c r="K276" s="17" t="s">
        <v>163</v>
      </c>
      <c r="L276" s="17" t="n">
        <v>1</v>
      </c>
      <c r="M276" s="17" t="s">
        <v>164</v>
      </c>
      <c r="N276" s="17" t="s">
        <v>163</v>
      </c>
      <c r="O276" s="19"/>
      <c r="P276" s="18"/>
      <c r="Q276" s="18"/>
      <c r="R276" s="18" t="s">
        <v>165</v>
      </c>
      <c r="S276" s="20" t="s">
        <v>28109</v>
      </c>
    </row>
    <row r="277" customFormat="false" ht="23.85" hidden="false" customHeight="false" outlineLevel="0" collapsed="false">
      <c r="A277" s="17" t="n">
        <v>276</v>
      </c>
      <c r="B277" s="17" t="n">
        <v>1</v>
      </c>
      <c r="C277" s="17" t="n">
        <v>4047</v>
      </c>
      <c r="D277" s="18" t="s">
        <v>962</v>
      </c>
      <c r="E277" s="17" t="s">
        <v>70</v>
      </c>
      <c r="F277" s="18" t="s">
        <v>71</v>
      </c>
      <c r="G277" s="17" t="s">
        <v>171</v>
      </c>
      <c r="H277" s="18" t="s">
        <v>1021</v>
      </c>
      <c r="I277" s="18" t="s">
        <v>1022</v>
      </c>
      <c r="J277" s="18" t="s">
        <v>1023</v>
      </c>
      <c r="K277" s="17" t="s">
        <v>163</v>
      </c>
      <c r="L277" s="17" t="n">
        <v>1</v>
      </c>
      <c r="M277" s="17" t="s">
        <v>164</v>
      </c>
      <c r="N277" s="17" t="s">
        <v>163</v>
      </c>
      <c r="O277" s="19"/>
      <c r="P277" s="18"/>
      <c r="Q277" s="18"/>
      <c r="R277" s="18" t="s">
        <v>165</v>
      </c>
      <c r="S277" s="20" t="s">
        <v>28109</v>
      </c>
    </row>
    <row r="278" customFormat="false" ht="23.85" hidden="false" customHeight="false" outlineLevel="0" collapsed="false">
      <c r="A278" s="17" t="n">
        <v>277</v>
      </c>
      <c r="B278" s="17" t="n">
        <v>1</v>
      </c>
      <c r="C278" s="17" t="n">
        <v>4089</v>
      </c>
      <c r="D278" s="18" t="s">
        <v>962</v>
      </c>
      <c r="E278" s="17" t="s">
        <v>70</v>
      </c>
      <c r="F278" s="18" t="s">
        <v>71</v>
      </c>
      <c r="G278" s="17" t="s">
        <v>171</v>
      </c>
      <c r="H278" s="18" t="s">
        <v>1024</v>
      </c>
      <c r="I278" s="18" t="s">
        <v>1025</v>
      </c>
      <c r="J278" s="18" t="s">
        <v>1026</v>
      </c>
      <c r="K278" s="17" t="s">
        <v>163</v>
      </c>
      <c r="L278" s="17" t="n">
        <v>1</v>
      </c>
      <c r="M278" s="17" t="s">
        <v>164</v>
      </c>
      <c r="N278" s="17" t="s">
        <v>163</v>
      </c>
      <c r="O278" s="19"/>
      <c r="P278" s="18"/>
      <c r="Q278" s="18"/>
      <c r="R278" s="18" t="s">
        <v>165</v>
      </c>
      <c r="S278" s="20" t="s">
        <v>28109</v>
      </c>
    </row>
    <row r="279" customFormat="false" ht="35.05" hidden="false" customHeight="false" outlineLevel="0" collapsed="false">
      <c r="A279" s="17" t="n">
        <v>278</v>
      </c>
      <c r="B279" s="17" t="n">
        <v>1</v>
      </c>
      <c r="C279" s="17" t="n">
        <v>4089</v>
      </c>
      <c r="D279" s="18" t="s">
        <v>962</v>
      </c>
      <c r="E279" s="17" t="s">
        <v>76</v>
      </c>
      <c r="F279" s="18" t="s">
        <v>77</v>
      </c>
      <c r="G279" s="17" t="s">
        <v>167</v>
      </c>
      <c r="H279" s="18" t="s">
        <v>1027</v>
      </c>
      <c r="I279" s="18" t="s">
        <v>1028</v>
      </c>
      <c r="J279" s="18" t="s">
        <v>1029</v>
      </c>
      <c r="K279" s="17" t="s">
        <v>164</v>
      </c>
      <c r="L279" s="17" t="n">
        <v>2</v>
      </c>
      <c r="M279" s="17" t="s">
        <v>164</v>
      </c>
      <c r="N279" s="17" t="s">
        <v>163</v>
      </c>
      <c r="O279" s="19"/>
      <c r="P279" s="18"/>
      <c r="Q279" s="18"/>
      <c r="R279" s="18" t="s">
        <v>165</v>
      </c>
      <c r="S279" s="20" t="s">
        <v>28109</v>
      </c>
    </row>
    <row r="280" customFormat="false" ht="57.45" hidden="false" customHeight="false" outlineLevel="0" collapsed="false">
      <c r="A280" s="17" t="n">
        <v>279</v>
      </c>
      <c r="B280" s="17" t="n">
        <v>1</v>
      </c>
      <c r="C280" s="17" t="n">
        <v>4093</v>
      </c>
      <c r="D280" s="18" t="s">
        <v>962</v>
      </c>
      <c r="E280" s="17" t="s">
        <v>83</v>
      </c>
      <c r="F280" s="18" t="s">
        <v>84</v>
      </c>
      <c r="G280" s="17" t="s">
        <v>167</v>
      </c>
      <c r="H280" s="18" t="s">
        <v>1030</v>
      </c>
      <c r="I280" s="18" t="s">
        <v>1031</v>
      </c>
      <c r="J280" s="18" t="s">
        <v>1032</v>
      </c>
      <c r="K280" s="17" t="s">
        <v>163</v>
      </c>
      <c r="L280" s="17" t="n">
        <v>1</v>
      </c>
      <c r="M280" s="17" t="s">
        <v>163</v>
      </c>
      <c r="N280" s="17" t="s">
        <v>164</v>
      </c>
      <c r="O280" s="19" t="s">
        <v>121</v>
      </c>
      <c r="P280" s="18" t="s">
        <v>1033</v>
      </c>
      <c r="Q280" s="18" t="s">
        <v>1034</v>
      </c>
      <c r="R280" s="18" t="s">
        <v>165</v>
      </c>
      <c r="S280" s="20" t="s">
        <v>28109</v>
      </c>
    </row>
    <row r="281" customFormat="false" ht="35.05" hidden="false" customHeight="false" outlineLevel="0" collapsed="false">
      <c r="A281" s="17" t="n">
        <v>280</v>
      </c>
      <c r="B281" s="17" t="n">
        <v>1</v>
      </c>
      <c r="C281" s="17" t="n">
        <v>4093</v>
      </c>
      <c r="D281" s="18" t="s">
        <v>962</v>
      </c>
      <c r="E281" s="17" t="s">
        <v>78</v>
      </c>
      <c r="F281" s="18" t="s">
        <v>80</v>
      </c>
      <c r="G281" s="17" t="s">
        <v>167</v>
      </c>
      <c r="H281" s="18" t="s">
        <v>1035</v>
      </c>
      <c r="I281" s="18" t="s">
        <v>1036</v>
      </c>
      <c r="J281" s="18" t="s">
        <v>1037</v>
      </c>
      <c r="K281" s="17" t="s">
        <v>163</v>
      </c>
      <c r="L281" s="17" t="n">
        <v>1</v>
      </c>
      <c r="M281" s="17" t="s">
        <v>163</v>
      </c>
      <c r="N281" s="17" t="s">
        <v>164</v>
      </c>
      <c r="O281" s="19"/>
      <c r="P281" s="18"/>
      <c r="Q281" s="18"/>
      <c r="R281" s="18" t="s">
        <v>165</v>
      </c>
      <c r="S281" s="20" t="s">
        <v>28109</v>
      </c>
    </row>
    <row r="282" customFormat="false" ht="35.05" hidden="false" customHeight="false" outlineLevel="0" collapsed="false">
      <c r="A282" s="17" t="n">
        <v>281</v>
      </c>
      <c r="B282" s="17" t="n">
        <v>1</v>
      </c>
      <c r="C282" s="17" t="n">
        <v>4109</v>
      </c>
      <c r="D282" s="18" t="s">
        <v>962</v>
      </c>
      <c r="E282" s="17" t="s">
        <v>76</v>
      </c>
      <c r="F282" s="18" t="s">
        <v>77</v>
      </c>
      <c r="G282" s="17" t="s">
        <v>171</v>
      </c>
      <c r="H282" s="18" t="s">
        <v>1038</v>
      </c>
      <c r="I282" s="18" t="s">
        <v>1039</v>
      </c>
      <c r="J282" s="18" t="s">
        <v>1040</v>
      </c>
      <c r="K282" s="17" t="s">
        <v>164</v>
      </c>
      <c r="L282" s="17" t="n">
        <v>5</v>
      </c>
      <c r="M282" s="17" t="s">
        <v>164</v>
      </c>
      <c r="N282" s="17" t="s">
        <v>163</v>
      </c>
      <c r="O282" s="19"/>
      <c r="P282" s="18"/>
      <c r="Q282" s="18"/>
      <c r="R282" s="18" t="s">
        <v>165</v>
      </c>
      <c r="S282" s="20" t="s">
        <v>28109</v>
      </c>
    </row>
    <row r="283" customFormat="false" ht="23.85" hidden="false" customHeight="false" outlineLevel="0" collapsed="false">
      <c r="A283" s="17" t="n">
        <v>282</v>
      </c>
      <c r="B283" s="17" t="n">
        <v>1</v>
      </c>
      <c r="C283" s="17" t="n">
        <v>4167</v>
      </c>
      <c r="D283" s="18" t="s">
        <v>962</v>
      </c>
      <c r="E283" s="17" t="s">
        <v>70</v>
      </c>
      <c r="F283" s="18" t="s">
        <v>71</v>
      </c>
      <c r="G283" s="17" t="s">
        <v>171</v>
      </c>
      <c r="H283" s="18" t="s">
        <v>1041</v>
      </c>
      <c r="I283" s="18" t="s">
        <v>1042</v>
      </c>
      <c r="J283" s="18" t="s">
        <v>1026</v>
      </c>
      <c r="K283" s="17" t="s">
        <v>163</v>
      </c>
      <c r="L283" s="17" t="n">
        <v>1</v>
      </c>
      <c r="M283" s="17" t="s">
        <v>164</v>
      </c>
      <c r="N283" s="17" t="s">
        <v>163</v>
      </c>
      <c r="O283" s="19"/>
      <c r="P283" s="18"/>
      <c r="Q283" s="18"/>
      <c r="R283" s="18" t="s">
        <v>165</v>
      </c>
      <c r="S283" s="20" t="s">
        <v>28109</v>
      </c>
    </row>
    <row r="284" customFormat="false" ht="35.05" hidden="false" customHeight="false" outlineLevel="0" collapsed="false">
      <c r="A284" s="17" t="n">
        <v>283</v>
      </c>
      <c r="B284" s="17" t="n">
        <v>1</v>
      </c>
      <c r="C284" s="17" t="n">
        <v>4216</v>
      </c>
      <c r="D284" s="18" t="s">
        <v>962</v>
      </c>
      <c r="E284" s="17" t="s">
        <v>70</v>
      </c>
      <c r="F284" s="18" t="s">
        <v>71</v>
      </c>
      <c r="G284" s="17" t="s">
        <v>171</v>
      </c>
      <c r="H284" s="18" t="s">
        <v>1043</v>
      </c>
      <c r="I284" s="18" t="s">
        <v>1044</v>
      </c>
      <c r="J284" s="18" t="s">
        <v>1045</v>
      </c>
      <c r="K284" s="17" t="s">
        <v>163</v>
      </c>
      <c r="L284" s="17" t="n">
        <v>1</v>
      </c>
      <c r="M284" s="17" t="s">
        <v>164</v>
      </c>
      <c r="N284" s="17" t="s">
        <v>163</v>
      </c>
      <c r="O284" s="19"/>
      <c r="P284" s="18"/>
      <c r="Q284" s="18"/>
      <c r="R284" s="18" t="s">
        <v>165</v>
      </c>
      <c r="S284" s="20" t="s">
        <v>28109</v>
      </c>
    </row>
    <row r="285" customFormat="false" ht="35.05" hidden="false" customHeight="false" outlineLevel="0" collapsed="false">
      <c r="A285" s="17" t="n">
        <v>284</v>
      </c>
      <c r="B285" s="17" t="n">
        <v>1</v>
      </c>
      <c r="C285" s="17" t="n">
        <v>4233</v>
      </c>
      <c r="D285" s="18" t="s">
        <v>962</v>
      </c>
      <c r="E285" s="17" t="s">
        <v>59</v>
      </c>
      <c r="F285" s="18" t="s">
        <v>60</v>
      </c>
      <c r="G285" s="17" t="s">
        <v>167</v>
      </c>
      <c r="H285" s="18" t="s">
        <v>1046</v>
      </c>
      <c r="I285" s="18" t="s">
        <v>1047</v>
      </c>
      <c r="J285" s="18" t="s">
        <v>1048</v>
      </c>
      <c r="K285" s="17" t="s">
        <v>163</v>
      </c>
      <c r="L285" s="17" t="n">
        <v>1</v>
      </c>
      <c r="M285" s="17" t="s">
        <v>164</v>
      </c>
      <c r="N285" s="17" t="s">
        <v>163</v>
      </c>
      <c r="O285" s="19"/>
      <c r="P285" s="18"/>
      <c r="Q285" s="18"/>
      <c r="R285" s="18" t="s">
        <v>165</v>
      </c>
      <c r="S285" s="20" t="s">
        <v>28109</v>
      </c>
    </row>
    <row r="286" customFormat="false" ht="23.85" hidden="false" customHeight="false" outlineLevel="0" collapsed="false">
      <c r="A286" s="17" t="n">
        <v>285</v>
      </c>
      <c r="B286" s="17" t="n">
        <v>1</v>
      </c>
      <c r="C286" s="17" t="n">
        <v>4270</v>
      </c>
      <c r="D286" s="18" t="s">
        <v>962</v>
      </c>
      <c r="E286" s="17" t="s">
        <v>70</v>
      </c>
      <c r="F286" s="18" t="s">
        <v>71</v>
      </c>
      <c r="G286" s="17" t="s">
        <v>171</v>
      </c>
      <c r="H286" s="18" t="s">
        <v>1049</v>
      </c>
      <c r="I286" s="18" t="s">
        <v>1050</v>
      </c>
      <c r="J286" s="18" t="s">
        <v>1051</v>
      </c>
      <c r="K286" s="17" t="s">
        <v>163</v>
      </c>
      <c r="L286" s="17" t="n">
        <v>1</v>
      </c>
      <c r="M286" s="17" t="s">
        <v>164</v>
      </c>
      <c r="N286" s="17" t="s">
        <v>163</v>
      </c>
      <c r="O286" s="19"/>
      <c r="P286" s="18"/>
      <c r="Q286" s="18"/>
      <c r="R286" s="18" t="s">
        <v>165</v>
      </c>
      <c r="S286" s="20" t="s">
        <v>28109</v>
      </c>
    </row>
    <row r="287" customFormat="false" ht="23.85" hidden="false" customHeight="false" outlineLevel="0" collapsed="false">
      <c r="A287" s="17" t="n">
        <v>286</v>
      </c>
      <c r="B287" s="17" t="n">
        <v>1</v>
      </c>
      <c r="C287" s="17" t="n">
        <v>4295</v>
      </c>
      <c r="D287" s="18" t="s">
        <v>962</v>
      </c>
      <c r="E287" s="17" t="s">
        <v>70</v>
      </c>
      <c r="F287" s="18" t="s">
        <v>71</v>
      </c>
      <c r="G287" s="17" t="s">
        <v>171</v>
      </c>
      <c r="H287" s="18" t="s">
        <v>1052</v>
      </c>
      <c r="I287" s="18" t="s">
        <v>1053</v>
      </c>
      <c r="J287" s="18" t="s">
        <v>1054</v>
      </c>
      <c r="K287" s="17" t="s">
        <v>163</v>
      </c>
      <c r="L287" s="17" t="n">
        <v>1</v>
      </c>
      <c r="M287" s="17" t="s">
        <v>164</v>
      </c>
      <c r="N287" s="17" t="s">
        <v>163</v>
      </c>
      <c r="O287" s="19"/>
      <c r="P287" s="18"/>
      <c r="Q287" s="18"/>
      <c r="R287" s="18" t="s">
        <v>165</v>
      </c>
      <c r="S287" s="20" t="s">
        <v>28109</v>
      </c>
    </row>
    <row r="288" customFormat="false" ht="35.05" hidden="false" customHeight="false" outlineLevel="0" collapsed="false">
      <c r="A288" s="17" t="n">
        <v>287</v>
      </c>
      <c r="B288" s="17" t="n">
        <v>1</v>
      </c>
      <c r="C288" s="17" t="n">
        <v>4303</v>
      </c>
      <c r="D288" s="18" t="s">
        <v>962</v>
      </c>
      <c r="E288" s="17" t="s">
        <v>74</v>
      </c>
      <c r="F288" s="18" t="s">
        <v>75</v>
      </c>
      <c r="G288" s="17" t="s">
        <v>167</v>
      </c>
      <c r="H288" s="18" t="s">
        <v>1055</v>
      </c>
      <c r="I288" s="18" t="s">
        <v>1056</v>
      </c>
      <c r="J288" s="18" t="s">
        <v>1057</v>
      </c>
      <c r="K288" s="17" t="s">
        <v>163</v>
      </c>
      <c r="L288" s="17" t="n">
        <v>1</v>
      </c>
      <c r="M288" s="17" t="s">
        <v>164</v>
      </c>
      <c r="N288" s="17" t="s">
        <v>163</v>
      </c>
      <c r="O288" s="19"/>
      <c r="P288" s="18"/>
      <c r="Q288" s="18"/>
      <c r="R288" s="18" t="s">
        <v>165</v>
      </c>
      <c r="S288" s="20" t="s">
        <v>28109</v>
      </c>
    </row>
    <row r="289" customFormat="false" ht="23.85" hidden="false" customHeight="false" outlineLevel="0" collapsed="false">
      <c r="A289" s="17" t="n">
        <v>288</v>
      </c>
      <c r="B289" s="17" t="n">
        <v>1</v>
      </c>
      <c r="C289" s="17" t="n">
        <v>4315</v>
      </c>
      <c r="D289" s="18" t="s">
        <v>962</v>
      </c>
      <c r="E289" s="17" t="s">
        <v>76</v>
      </c>
      <c r="F289" s="18" t="s">
        <v>77</v>
      </c>
      <c r="G289" s="17" t="s">
        <v>167</v>
      </c>
      <c r="H289" s="18" t="s">
        <v>488</v>
      </c>
      <c r="I289" s="18" t="s">
        <v>1058</v>
      </c>
      <c r="J289" s="18" t="s">
        <v>1059</v>
      </c>
      <c r="K289" s="17" t="s">
        <v>163</v>
      </c>
      <c r="L289" s="17" t="n">
        <v>1</v>
      </c>
      <c r="M289" s="17" t="s">
        <v>164</v>
      </c>
      <c r="N289" s="17" t="s">
        <v>163</v>
      </c>
      <c r="O289" s="19"/>
      <c r="P289" s="18"/>
      <c r="Q289" s="18"/>
      <c r="R289" s="18" t="s">
        <v>165</v>
      </c>
      <c r="S289" s="20" t="s">
        <v>28109</v>
      </c>
    </row>
    <row r="290" customFormat="false" ht="46.25" hidden="false" customHeight="false" outlineLevel="0" collapsed="false">
      <c r="A290" s="17" t="n">
        <v>289</v>
      </c>
      <c r="B290" s="17" t="n">
        <v>1</v>
      </c>
      <c r="C290" s="17" t="n">
        <v>4321</v>
      </c>
      <c r="D290" s="18" t="s">
        <v>962</v>
      </c>
      <c r="E290" s="17" t="s">
        <v>76</v>
      </c>
      <c r="F290" s="18" t="s">
        <v>77</v>
      </c>
      <c r="G290" s="17" t="s">
        <v>171</v>
      </c>
      <c r="H290" s="18" t="s">
        <v>1060</v>
      </c>
      <c r="I290" s="18" t="s">
        <v>1061</v>
      </c>
      <c r="J290" s="18" t="s">
        <v>1062</v>
      </c>
      <c r="K290" s="17" t="s">
        <v>163</v>
      </c>
      <c r="L290" s="17" t="n">
        <v>1</v>
      </c>
      <c r="M290" s="17" t="s">
        <v>164</v>
      </c>
      <c r="N290" s="17" t="s">
        <v>163</v>
      </c>
      <c r="O290" s="19"/>
      <c r="P290" s="18"/>
      <c r="Q290" s="18"/>
      <c r="R290" s="18" t="s">
        <v>165</v>
      </c>
      <c r="S290" s="20" t="s">
        <v>28109</v>
      </c>
    </row>
    <row r="291" customFormat="false" ht="46.25" hidden="false" customHeight="false" outlineLevel="0" collapsed="false">
      <c r="A291" s="17" t="n">
        <v>290</v>
      </c>
      <c r="B291" s="17" t="n">
        <v>1</v>
      </c>
      <c r="C291" s="17" t="n">
        <v>4325</v>
      </c>
      <c r="D291" s="18" t="s">
        <v>962</v>
      </c>
      <c r="E291" s="17" t="s">
        <v>51</v>
      </c>
      <c r="F291" s="18" t="s">
        <v>52</v>
      </c>
      <c r="G291" s="17" t="s">
        <v>167</v>
      </c>
      <c r="H291" s="18" t="s">
        <v>1063</v>
      </c>
      <c r="I291" s="18" t="s">
        <v>1064</v>
      </c>
      <c r="J291" s="18" t="s">
        <v>1065</v>
      </c>
      <c r="K291" s="17" t="s">
        <v>163</v>
      </c>
      <c r="L291" s="17" t="n">
        <v>1</v>
      </c>
      <c r="M291" s="17" t="s">
        <v>163</v>
      </c>
      <c r="N291" s="17" t="s">
        <v>163</v>
      </c>
      <c r="O291" s="19"/>
      <c r="P291" s="18"/>
      <c r="Q291" s="18"/>
      <c r="R291" s="18" t="s">
        <v>165</v>
      </c>
      <c r="S291" s="20" t="s">
        <v>28109</v>
      </c>
    </row>
    <row r="292" customFormat="false" ht="46.25" hidden="false" customHeight="false" outlineLevel="0" collapsed="false">
      <c r="A292" s="17" t="n">
        <v>291</v>
      </c>
      <c r="B292" s="17" t="n">
        <v>1</v>
      </c>
      <c r="C292" s="17" t="n">
        <v>4328</v>
      </c>
      <c r="D292" s="18" t="s">
        <v>962</v>
      </c>
      <c r="E292" s="17" t="s">
        <v>53</v>
      </c>
      <c r="F292" s="18" t="s">
        <v>54</v>
      </c>
      <c r="G292" s="17" t="s">
        <v>167</v>
      </c>
      <c r="H292" s="18" t="s">
        <v>1066</v>
      </c>
      <c r="I292" s="18" t="s">
        <v>1067</v>
      </c>
      <c r="J292" s="18" t="s">
        <v>1068</v>
      </c>
      <c r="K292" s="17" t="s">
        <v>163</v>
      </c>
      <c r="L292" s="17" t="n">
        <v>1</v>
      </c>
      <c r="M292" s="17" t="s">
        <v>164</v>
      </c>
      <c r="N292" s="17" t="s">
        <v>163</v>
      </c>
      <c r="O292" s="19"/>
      <c r="P292" s="18"/>
      <c r="Q292" s="18"/>
      <c r="R292" s="18" t="s">
        <v>165</v>
      </c>
      <c r="S292" s="20" t="s">
        <v>28109</v>
      </c>
    </row>
    <row r="293" customFormat="false" ht="35.05" hidden="false" customHeight="false" outlineLevel="0" collapsed="false">
      <c r="A293" s="17" t="n">
        <v>292</v>
      </c>
      <c r="B293" s="17" t="n">
        <v>1</v>
      </c>
      <c r="C293" s="17" t="n">
        <v>4337</v>
      </c>
      <c r="D293" s="18" t="s">
        <v>1069</v>
      </c>
      <c r="E293" s="17" t="s">
        <v>51</v>
      </c>
      <c r="F293" s="18" t="s">
        <v>52</v>
      </c>
      <c r="G293" s="17" t="s">
        <v>171</v>
      </c>
      <c r="H293" s="18" t="s">
        <v>1070</v>
      </c>
      <c r="I293" s="18" t="s">
        <v>1071</v>
      </c>
      <c r="J293" s="18" t="s">
        <v>1072</v>
      </c>
      <c r="K293" s="17" t="s">
        <v>163</v>
      </c>
      <c r="L293" s="17" t="n">
        <v>1</v>
      </c>
      <c r="M293" s="17" t="s">
        <v>164</v>
      </c>
      <c r="N293" s="17" t="s">
        <v>163</v>
      </c>
      <c r="O293" s="19"/>
      <c r="P293" s="18"/>
      <c r="Q293" s="18"/>
      <c r="R293" s="18" t="s">
        <v>192</v>
      </c>
      <c r="S293" s="20" t="s">
        <v>28109</v>
      </c>
    </row>
    <row r="294" customFormat="false" ht="46.25" hidden="false" customHeight="false" outlineLevel="0" collapsed="false">
      <c r="A294" s="17" t="n">
        <v>293</v>
      </c>
      <c r="B294" s="17" t="n">
        <v>1</v>
      </c>
      <c r="C294" s="17" t="n">
        <v>4337</v>
      </c>
      <c r="D294" s="18" t="s">
        <v>1069</v>
      </c>
      <c r="E294" s="17" t="s">
        <v>47</v>
      </c>
      <c r="F294" s="18" t="s">
        <v>48</v>
      </c>
      <c r="G294" s="17" t="s">
        <v>171</v>
      </c>
      <c r="H294" s="18" t="s">
        <v>1073</v>
      </c>
      <c r="I294" s="18" t="s">
        <v>1074</v>
      </c>
      <c r="J294" s="18" t="s">
        <v>1075</v>
      </c>
      <c r="K294" s="17" t="s">
        <v>163</v>
      </c>
      <c r="L294" s="17" t="n">
        <v>1</v>
      </c>
      <c r="M294" s="17" t="s">
        <v>164</v>
      </c>
      <c r="N294" s="17" t="s">
        <v>163</v>
      </c>
      <c r="O294" s="19"/>
      <c r="P294" s="18"/>
      <c r="Q294" s="18"/>
      <c r="R294" s="18" t="s">
        <v>165</v>
      </c>
      <c r="S294" s="20" t="s">
        <v>28109</v>
      </c>
    </row>
    <row r="295" customFormat="false" ht="46.25" hidden="false" customHeight="false" outlineLevel="0" collapsed="false">
      <c r="A295" s="17" t="n">
        <v>294</v>
      </c>
      <c r="B295" s="17" t="n">
        <v>1</v>
      </c>
      <c r="C295" s="17" t="n">
        <v>4339</v>
      </c>
      <c r="D295" s="18" t="s">
        <v>1069</v>
      </c>
      <c r="E295" s="17" t="s">
        <v>55</v>
      </c>
      <c r="F295" s="18" t="s">
        <v>56</v>
      </c>
      <c r="G295" s="17" t="s">
        <v>171</v>
      </c>
      <c r="H295" s="18" t="s">
        <v>1076</v>
      </c>
      <c r="I295" s="18" t="s">
        <v>1077</v>
      </c>
      <c r="J295" s="18" t="s">
        <v>1078</v>
      </c>
      <c r="K295" s="17" t="s">
        <v>163</v>
      </c>
      <c r="L295" s="17" t="n">
        <v>1</v>
      </c>
      <c r="M295" s="17" t="s">
        <v>164</v>
      </c>
      <c r="N295" s="17" t="s">
        <v>163</v>
      </c>
      <c r="O295" s="19"/>
      <c r="P295" s="18"/>
      <c r="Q295" s="18"/>
      <c r="R295" s="18" t="s">
        <v>165</v>
      </c>
      <c r="S295" s="20" t="s">
        <v>28109</v>
      </c>
    </row>
    <row r="296" customFormat="false" ht="46.25" hidden="false" customHeight="false" outlineLevel="0" collapsed="false">
      <c r="A296" s="17" t="n">
        <v>295</v>
      </c>
      <c r="B296" s="17" t="n">
        <v>1</v>
      </c>
      <c r="C296" s="17" t="n">
        <v>4339</v>
      </c>
      <c r="D296" s="18" t="s">
        <v>1069</v>
      </c>
      <c r="E296" s="17" t="s">
        <v>57</v>
      </c>
      <c r="F296" s="18" t="s">
        <v>58</v>
      </c>
      <c r="G296" s="17" t="s">
        <v>167</v>
      </c>
      <c r="H296" s="18" t="s">
        <v>1079</v>
      </c>
      <c r="I296" s="18" t="s">
        <v>1080</v>
      </c>
      <c r="J296" s="18" t="s">
        <v>1081</v>
      </c>
      <c r="K296" s="17" t="s">
        <v>163</v>
      </c>
      <c r="L296" s="17" t="n">
        <v>1</v>
      </c>
      <c r="M296" s="17" t="s">
        <v>164</v>
      </c>
      <c r="N296" s="17" t="s">
        <v>163</v>
      </c>
      <c r="O296" s="19"/>
      <c r="P296" s="18"/>
      <c r="Q296" s="18"/>
      <c r="R296" s="18" t="s">
        <v>165</v>
      </c>
      <c r="S296" s="20" t="s">
        <v>28109</v>
      </c>
    </row>
    <row r="297" customFormat="false" ht="46.25" hidden="false" customHeight="false" outlineLevel="0" collapsed="false">
      <c r="A297" s="17" t="n">
        <v>296</v>
      </c>
      <c r="B297" s="17" t="n">
        <v>1</v>
      </c>
      <c r="C297" s="17" t="n">
        <v>4341</v>
      </c>
      <c r="D297" s="18" t="s">
        <v>1069</v>
      </c>
      <c r="E297" s="17" t="s">
        <v>36</v>
      </c>
      <c r="F297" s="18" t="s">
        <v>37</v>
      </c>
      <c r="G297" s="17" t="s">
        <v>167</v>
      </c>
      <c r="H297" s="18" t="s">
        <v>1082</v>
      </c>
      <c r="I297" s="18" t="s">
        <v>1083</v>
      </c>
      <c r="J297" s="18" t="s">
        <v>1084</v>
      </c>
      <c r="K297" s="17" t="s">
        <v>163</v>
      </c>
      <c r="L297" s="17" t="n">
        <v>1</v>
      </c>
      <c r="M297" s="17" t="s">
        <v>164</v>
      </c>
      <c r="N297" s="17" t="s">
        <v>163</v>
      </c>
      <c r="O297" s="19"/>
      <c r="P297" s="18"/>
      <c r="Q297" s="18"/>
      <c r="R297" s="18" t="s">
        <v>165</v>
      </c>
      <c r="S297" s="20" t="s">
        <v>28109</v>
      </c>
    </row>
    <row r="298" customFormat="false" ht="46.25" hidden="false" customHeight="false" outlineLevel="0" collapsed="false">
      <c r="A298" s="17" t="n">
        <v>297</v>
      </c>
      <c r="B298" s="17" t="n">
        <v>1</v>
      </c>
      <c r="C298" s="17" t="n">
        <v>4346</v>
      </c>
      <c r="D298" s="18" t="s">
        <v>1069</v>
      </c>
      <c r="E298" s="17" t="s">
        <v>87</v>
      </c>
      <c r="F298" s="18" t="s">
        <v>88</v>
      </c>
      <c r="G298" s="17" t="s">
        <v>167</v>
      </c>
      <c r="H298" s="18" t="s">
        <v>1085</v>
      </c>
      <c r="I298" s="18" t="s">
        <v>1086</v>
      </c>
      <c r="J298" s="18" t="s">
        <v>1087</v>
      </c>
      <c r="K298" s="17" t="s">
        <v>163</v>
      </c>
      <c r="L298" s="17" t="n">
        <v>1</v>
      </c>
      <c r="M298" s="17" t="s">
        <v>163</v>
      </c>
      <c r="N298" s="17" t="s">
        <v>163</v>
      </c>
      <c r="O298" s="19"/>
      <c r="P298" s="18"/>
      <c r="Q298" s="18"/>
      <c r="R298" s="18" t="s">
        <v>165</v>
      </c>
      <c r="S298" s="20" t="s">
        <v>28109</v>
      </c>
    </row>
    <row r="299" customFormat="false" ht="57.45" hidden="false" customHeight="false" outlineLevel="0" collapsed="false">
      <c r="A299" s="17" t="n">
        <v>298</v>
      </c>
      <c r="B299" s="17" t="n">
        <v>1</v>
      </c>
      <c r="C299" s="17" t="n">
        <v>4376</v>
      </c>
      <c r="D299" s="18" t="s">
        <v>1069</v>
      </c>
      <c r="E299" s="17" t="s">
        <v>63</v>
      </c>
      <c r="F299" s="18" t="s">
        <v>65</v>
      </c>
      <c r="G299" s="17" t="s">
        <v>167</v>
      </c>
      <c r="H299" s="18" t="s">
        <v>1088</v>
      </c>
      <c r="I299" s="18" t="s">
        <v>1089</v>
      </c>
      <c r="J299" s="18" t="s">
        <v>1090</v>
      </c>
      <c r="K299" s="17" t="s">
        <v>164</v>
      </c>
      <c r="L299" s="17" t="n">
        <v>11</v>
      </c>
      <c r="M299" s="17" t="s">
        <v>163</v>
      </c>
      <c r="N299" s="17" t="s">
        <v>163</v>
      </c>
      <c r="O299" s="19"/>
      <c r="P299" s="18"/>
      <c r="Q299" s="18"/>
      <c r="R299" s="18" t="s">
        <v>165</v>
      </c>
      <c r="S299" s="20" t="s">
        <v>28109</v>
      </c>
    </row>
    <row r="300" customFormat="false" ht="35.05" hidden="false" customHeight="false" outlineLevel="0" collapsed="false">
      <c r="A300" s="17" t="n">
        <v>299</v>
      </c>
      <c r="B300" s="17" t="n">
        <v>1</v>
      </c>
      <c r="C300" s="17" t="n">
        <v>4378</v>
      </c>
      <c r="D300" s="18" t="s">
        <v>1069</v>
      </c>
      <c r="E300" s="17" t="s">
        <v>70</v>
      </c>
      <c r="F300" s="18" t="s">
        <v>71</v>
      </c>
      <c r="G300" s="17" t="s">
        <v>171</v>
      </c>
      <c r="H300" s="18" t="s">
        <v>1091</v>
      </c>
      <c r="I300" s="18" t="s">
        <v>1092</v>
      </c>
      <c r="J300" s="18" t="s">
        <v>1093</v>
      </c>
      <c r="K300" s="17" t="s">
        <v>163</v>
      </c>
      <c r="L300" s="17" t="n">
        <v>1</v>
      </c>
      <c r="M300" s="17" t="s">
        <v>163</v>
      </c>
      <c r="N300" s="17" t="s">
        <v>163</v>
      </c>
      <c r="O300" s="19"/>
      <c r="P300" s="18"/>
      <c r="Q300" s="18"/>
      <c r="R300" s="18" t="s">
        <v>165</v>
      </c>
      <c r="S300" s="20" t="s">
        <v>28109</v>
      </c>
    </row>
    <row r="301" customFormat="false" ht="46.25" hidden="false" customHeight="false" outlineLevel="0" collapsed="false">
      <c r="A301" s="17" t="n">
        <v>300</v>
      </c>
      <c r="B301" s="17" t="n">
        <v>1</v>
      </c>
      <c r="C301" s="17" t="n">
        <v>4386</v>
      </c>
      <c r="D301" s="18" t="s">
        <v>1069</v>
      </c>
      <c r="E301" s="17" t="s">
        <v>22</v>
      </c>
      <c r="F301" s="18" t="s">
        <v>23</v>
      </c>
      <c r="G301" s="17" t="s">
        <v>167</v>
      </c>
      <c r="H301" s="18" t="s">
        <v>1094</v>
      </c>
      <c r="I301" s="18" t="s">
        <v>1095</v>
      </c>
      <c r="J301" s="18" t="s">
        <v>1096</v>
      </c>
      <c r="K301" s="17" t="s">
        <v>164</v>
      </c>
      <c r="L301" s="17" t="n">
        <v>60</v>
      </c>
      <c r="M301" s="17" t="s">
        <v>163</v>
      </c>
      <c r="N301" s="17" t="s">
        <v>163</v>
      </c>
      <c r="O301" s="19"/>
      <c r="P301" s="18"/>
      <c r="Q301" s="18"/>
      <c r="R301" s="18" t="s">
        <v>165</v>
      </c>
      <c r="S301" s="20" t="s">
        <v>28109</v>
      </c>
    </row>
    <row r="302" customFormat="false" ht="35.05" hidden="false" customHeight="false" outlineLevel="0" collapsed="false">
      <c r="A302" s="17" t="n">
        <v>301</v>
      </c>
      <c r="B302" s="17" t="n">
        <v>1</v>
      </c>
      <c r="C302" s="17" t="n">
        <v>4392</v>
      </c>
      <c r="D302" s="18" t="s">
        <v>1069</v>
      </c>
      <c r="E302" s="17" t="s">
        <v>70</v>
      </c>
      <c r="F302" s="18" t="s">
        <v>71</v>
      </c>
      <c r="G302" s="17" t="s">
        <v>171</v>
      </c>
      <c r="H302" s="18" t="s">
        <v>1097</v>
      </c>
      <c r="I302" s="18" t="s">
        <v>1098</v>
      </c>
      <c r="J302" s="18" t="s">
        <v>1099</v>
      </c>
      <c r="K302" s="17" t="s">
        <v>163</v>
      </c>
      <c r="L302" s="17" t="n">
        <v>1</v>
      </c>
      <c r="M302" s="17" t="s">
        <v>163</v>
      </c>
      <c r="N302" s="17" t="s">
        <v>163</v>
      </c>
      <c r="O302" s="19"/>
      <c r="P302" s="18"/>
      <c r="Q302" s="18"/>
      <c r="R302" s="18" t="s">
        <v>165</v>
      </c>
      <c r="S302" s="20" t="s">
        <v>28109</v>
      </c>
    </row>
    <row r="303" customFormat="false" ht="35.05" hidden="false" customHeight="false" outlineLevel="0" collapsed="false">
      <c r="A303" s="17" t="n">
        <v>302</v>
      </c>
      <c r="B303" s="17" t="n">
        <v>1</v>
      </c>
      <c r="C303" s="17" t="n">
        <v>4394</v>
      </c>
      <c r="D303" s="18" t="s">
        <v>1069</v>
      </c>
      <c r="E303" s="17" t="s">
        <v>78</v>
      </c>
      <c r="F303" s="18" t="s">
        <v>80</v>
      </c>
      <c r="G303" s="17" t="s">
        <v>167</v>
      </c>
      <c r="H303" s="18" t="s">
        <v>1100</v>
      </c>
      <c r="I303" s="18" t="s">
        <v>1101</v>
      </c>
      <c r="J303" s="18" t="s">
        <v>1102</v>
      </c>
      <c r="K303" s="17" t="s">
        <v>163</v>
      </c>
      <c r="L303" s="17" t="n">
        <v>1</v>
      </c>
      <c r="M303" s="17" t="s">
        <v>163</v>
      </c>
      <c r="N303" s="17" t="s">
        <v>164</v>
      </c>
      <c r="O303" s="19"/>
      <c r="P303" s="18"/>
      <c r="Q303" s="18"/>
      <c r="R303" s="18" t="s">
        <v>165</v>
      </c>
      <c r="S303" s="20" t="s">
        <v>28109</v>
      </c>
    </row>
    <row r="304" customFormat="false" ht="35.05" hidden="false" customHeight="false" outlineLevel="0" collapsed="false">
      <c r="A304" s="17" t="n">
        <v>303</v>
      </c>
      <c r="B304" s="17" t="n">
        <v>1</v>
      </c>
      <c r="C304" s="17" t="n">
        <v>4404</v>
      </c>
      <c r="D304" s="18" t="s">
        <v>1069</v>
      </c>
      <c r="E304" s="17" t="s">
        <v>70</v>
      </c>
      <c r="F304" s="18" t="s">
        <v>71</v>
      </c>
      <c r="G304" s="17" t="s">
        <v>171</v>
      </c>
      <c r="H304" s="18" t="s">
        <v>1103</v>
      </c>
      <c r="I304" s="18" t="s">
        <v>1104</v>
      </c>
      <c r="J304" s="18" t="s">
        <v>1105</v>
      </c>
      <c r="K304" s="17" t="s">
        <v>163</v>
      </c>
      <c r="L304" s="17" t="n">
        <v>1</v>
      </c>
      <c r="M304" s="17" t="s">
        <v>163</v>
      </c>
      <c r="N304" s="17" t="s">
        <v>163</v>
      </c>
      <c r="O304" s="19"/>
      <c r="P304" s="18"/>
      <c r="Q304" s="18"/>
      <c r="R304" s="18" t="s">
        <v>165</v>
      </c>
      <c r="S304" s="20" t="s">
        <v>28109</v>
      </c>
    </row>
    <row r="305" customFormat="false" ht="35.05" hidden="false" customHeight="false" outlineLevel="0" collapsed="false">
      <c r="A305" s="17" t="n">
        <v>304</v>
      </c>
      <c r="B305" s="17" t="n">
        <v>1</v>
      </c>
      <c r="C305" s="17" t="n">
        <v>4410</v>
      </c>
      <c r="D305" s="18" t="s">
        <v>1069</v>
      </c>
      <c r="E305" s="17" t="s">
        <v>91</v>
      </c>
      <c r="F305" s="18" t="s">
        <v>92</v>
      </c>
      <c r="G305" s="17" t="s">
        <v>167</v>
      </c>
      <c r="H305" s="18" t="s">
        <v>1106</v>
      </c>
      <c r="I305" s="18" t="s">
        <v>1107</v>
      </c>
      <c r="J305" s="18" t="s">
        <v>1108</v>
      </c>
      <c r="K305" s="17" t="s">
        <v>163</v>
      </c>
      <c r="L305" s="17" t="n">
        <v>1</v>
      </c>
      <c r="M305" s="17" t="s">
        <v>163</v>
      </c>
      <c r="N305" s="17" t="s">
        <v>163</v>
      </c>
      <c r="O305" s="19"/>
      <c r="P305" s="18"/>
      <c r="Q305" s="18"/>
      <c r="R305" s="18" t="s">
        <v>165</v>
      </c>
      <c r="S305" s="20" t="s">
        <v>28109</v>
      </c>
    </row>
    <row r="306" customFormat="false" ht="46.25" hidden="false" customHeight="false" outlineLevel="0" collapsed="false">
      <c r="A306" s="17" t="n">
        <v>305</v>
      </c>
      <c r="B306" s="17" t="n">
        <v>1</v>
      </c>
      <c r="C306" s="17" t="n">
        <v>4424</v>
      </c>
      <c r="D306" s="18" t="s">
        <v>1069</v>
      </c>
      <c r="E306" s="17" t="s">
        <v>87</v>
      </c>
      <c r="F306" s="18" t="s">
        <v>88</v>
      </c>
      <c r="G306" s="17" t="s">
        <v>171</v>
      </c>
      <c r="H306" s="18" t="s">
        <v>1109</v>
      </c>
      <c r="I306" s="18" t="s">
        <v>1110</v>
      </c>
      <c r="J306" s="18" t="s">
        <v>1111</v>
      </c>
      <c r="K306" s="17" t="s">
        <v>163</v>
      </c>
      <c r="L306" s="17" t="n">
        <v>1</v>
      </c>
      <c r="M306" s="17" t="s">
        <v>163</v>
      </c>
      <c r="N306" s="17" t="s">
        <v>164</v>
      </c>
      <c r="O306" s="19" t="s">
        <v>124</v>
      </c>
      <c r="P306" s="18" t="s">
        <v>1112</v>
      </c>
      <c r="Q306" s="18" t="s">
        <v>1113</v>
      </c>
      <c r="R306" s="18" t="s">
        <v>165</v>
      </c>
      <c r="S306" s="20" t="s">
        <v>28109</v>
      </c>
    </row>
    <row r="307" customFormat="false" ht="35.05" hidden="false" customHeight="false" outlineLevel="0" collapsed="false">
      <c r="A307" s="17" t="n">
        <v>306</v>
      </c>
      <c r="B307" s="17" t="n">
        <v>1</v>
      </c>
      <c r="C307" s="17" t="n">
        <v>4436</v>
      </c>
      <c r="D307" s="18" t="s">
        <v>1069</v>
      </c>
      <c r="E307" s="17" t="s">
        <v>87</v>
      </c>
      <c r="F307" s="18" t="s">
        <v>88</v>
      </c>
      <c r="G307" s="17" t="s">
        <v>167</v>
      </c>
      <c r="H307" s="18" t="s">
        <v>1114</v>
      </c>
      <c r="I307" s="18" t="s">
        <v>1115</v>
      </c>
      <c r="J307" s="18" t="s">
        <v>1116</v>
      </c>
      <c r="K307" s="17" t="s">
        <v>163</v>
      </c>
      <c r="L307" s="17" t="n">
        <v>1</v>
      </c>
      <c r="M307" s="17" t="s">
        <v>163</v>
      </c>
      <c r="N307" s="17" t="s">
        <v>163</v>
      </c>
      <c r="O307" s="19"/>
      <c r="P307" s="18"/>
      <c r="Q307" s="18"/>
      <c r="R307" s="18" t="s">
        <v>165</v>
      </c>
      <c r="S307" s="20" t="s">
        <v>28109</v>
      </c>
    </row>
    <row r="308" customFormat="false" ht="35.05" hidden="false" customHeight="false" outlineLevel="0" collapsed="false">
      <c r="A308" s="17" t="n">
        <v>307</v>
      </c>
      <c r="B308" s="17" t="n">
        <v>1</v>
      </c>
      <c r="C308" s="17" t="n">
        <v>4438</v>
      </c>
      <c r="D308" s="18" t="s">
        <v>1069</v>
      </c>
      <c r="E308" s="17" t="s">
        <v>72</v>
      </c>
      <c r="F308" s="18" t="s">
        <v>73</v>
      </c>
      <c r="G308" s="17" t="s">
        <v>167</v>
      </c>
      <c r="H308" s="18" t="s">
        <v>1117</v>
      </c>
      <c r="I308" s="18" t="s">
        <v>1118</v>
      </c>
      <c r="J308" s="18" t="s">
        <v>1119</v>
      </c>
      <c r="K308" s="17" t="s">
        <v>163</v>
      </c>
      <c r="L308" s="17" t="n">
        <v>1</v>
      </c>
      <c r="M308" s="17" t="s">
        <v>163</v>
      </c>
      <c r="N308" s="17" t="s">
        <v>163</v>
      </c>
      <c r="O308" s="19"/>
      <c r="P308" s="18"/>
      <c r="Q308" s="18"/>
      <c r="R308" s="18" t="s">
        <v>165</v>
      </c>
      <c r="S308" s="20" t="s">
        <v>28109</v>
      </c>
    </row>
    <row r="309" customFormat="false" ht="46.25" hidden="false" customHeight="false" outlineLevel="0" collapsed="false">
      <c r="A309" s="17" t="n">
        <v>308</v>
      </c>
      <c r="B309" s="17" t="n">
        <v>1</v>
      </c>
      <c r="C309" s="17" t="n">
        <v>4460</v>
      </c>
      <c r="D309" s="18" t="s">
        <v>1069</v>
      </c>
      <c r="E309" s="17" t="s">
        <v>83</v>
      </c>
      <c r="F309" s="18" t="s">
        <v>84</v>
      </c>
      <c r="G309" s="17" t="s">
        <v>171</v>
      </c>
      <c r="H309" s="18" t="s">
        <v>1120</v>
      </c>
      <c r="I309" s="18" t="s">
        <v>1121</v>
      </c>
      <c r="J309" s="18" t="s">
        <v>1122</v>
      </c>
      <c r="K309" s="17" t="s">
        <v>163</v>
      </c>
      <c r="L309" s="17" t="n">
        <v>1</v>
      </c>
      <c r="M309" s="17" t="s">
        <v>163</v>
      </c>
      <c r="N309" s="17" t="s">
        <v>164</v>
      </c>
      <c r="O309" s="19" t="s">
        <v>121</v>
      </c>
      <c r="P309" s="18" t="s">
        <v>1123</v>
      </c>
      <c r="Q309" s="18" t="s">
        <v>1124</v>
      </c>
      <c r="R309" s="18" t="s">
        <v>165</v>
      </c>
      <c r="S309" s="20" t="s">
        <v>28109</v>
      </c>
    </row>
    <row r="310" customFormat="false" ht="35.05" hidden="false" customHeight="false" outlineLevel="0" collapsed="false">
      <c r="A310" s="17" t="n">
        <v>309</v>
      </c>
      <c r="B310" s="17" t="n">
        <v>1</v>
      </c>
      <c r="C310" s="17" t="n">
        <v>4464</v>
      </c>
      <c r="D310" s="18" t="s">
        <v>1069</v>
      </c>
      <c r="E310" s="17" t="s">
        <v>87</v>
      </c>
      <c r="F310" s="18" t="s">
        <v>88</v>
      </c>
      <c r="G310" s="17" t="s">
        <v>167</v>
      </c>
      <c r="H310" s="18" t="s">
        <v>1125</v>
      </c>
      <c r="I310" s="18" t="s">
        <v>1126</v>
      </c>
      <c r="J310" s="18" t="s">
        <v>1127</v>
      </c>
      <c r="K310" s="17" t="s">
        <v>163</v>
      </c>
      <c r="L310" s="17" t="n">
        <v>1</v>
      </c>
      <c r="M310" s="17" t="s">
        <v>163</v>
      </c>
      <c r="N310" s="17" t="s">
        <v>163</v>
      </c>
      <c r="O310" s="19"/>
      <c r="P310" s="18"/>
      <c r="Q310" s="18"/>
      <c r="R310" s="18" t="s">
        <v>165</v>
      </c>
      <c r="S310" s="20" t="s">
        <v>28109</v>
      </c>
    </row>
    <row r="311" customFormat="false" ht="35.05" hidden="false" customHeight="false" outlineLevel="0" collapsed="false">
      <c r="A311" s="17" t="n">
        <v>310</v>
      </c>
      <c r="B311" s="17" t="n">
        <v>1</v>
      </c>
      <c r="C311" s="17" t="n">
        <v>4466</v>
      </c>
      <c r="D311" s="18" t="s">
        <v>1069</v>
      </c>
      <c r="E311" s="17" t="s">
        <v>70</v>
      </c>
      <c r="F311" s="18" t="s">
        <v>71</v>
      </c>
      <c r="G311" s="17" t="s">
        <v>171</v>
      </c>
      <c r="H311" s="18" t="s">
        <v>1128</v>
      </c>
      <c r="I311" s="18" t="s">
        <v>1129</v>
      </c>
      <c r="J311" s="18" t="s">
        <v>1130</v>
      </c>
      <c r="K311" s="17" t="s">
        <v>163</v>
      </c>
      <c r="L311" s="17" t="n">
        <v>1</v>
      </c>
      <c r="M311" s="17" t="s">
        <v>164</v>
      </c>
      <c r="N311" s="17" t="s">
        <v>163</v>
      </c>
      <c r="O311" s="19"/>
      <c r="P311" s="18"/>
      <c r="Q311" s="18"/>
      <c r="R311" s="18" t="s">
        <v>165</v>
      </c>
      <c r="S311" s="20" t="s">
        <v>28109</v>
      </c>
    </row>
    <row r="312" customFormat="false" ht="23.85" hidden="false" customHeight="false" outlineLevel="0" collapsed="false">
      <c r="A312" s="17" t="n">
        <v>311</v>
      </c>
      <c r="B312" s="17" t="n">
        <v>1</v>
      </c>
      <c r="C312" s="17" t="n">
        <v>4479</v>
      </c>
      <c r="D312" s="18" t="s">
        <v>1069</v>
      </c>
      <c r="E312" s="17" t="s">
        <v>76</v>
      </c>
      <c r="F312" s="18" t="s">
        <v>77</v>
      </c>
      <c r="G312" s="17" t="s">
        <v>167</v>
      </c>
      <c r="H312" s="18" t="s">
        <v>488</v>
      </c>
      <c r="I312" s="18" t="s">
        <v>1131</v>
      </c>
      <c r="J312" s="18" t="s">
        <v>1132</v>
      </c>
      <c r="K312" s="17" t="s">
        <v>164</v>
      </c>
      <c r="L312" s="17" t="n">
        <v>2</v>
      </c>
      <c r="M312" s="17" t="s">
        <v>164</v>
      </c>
      <c r="N312" s="17" t="s">
        <v>163</v>
      </c>
      <c r="O312" s="19"/>
      <c r="P312" s="18"/>
      <c r="Q312" s="18"/>
      <c r="R312" s="18" t="s">
        <v>165</v>
      </c>
      <c r="S312" s="20" t="s">
        <v>28109</v>
      </c>
    </row>
    <row r="313" customFormat="false" ht="46.25" hidden="false" customHeight="false" outlineLevel="0" collapsed="false">
      <c r="A313" s="17" t="n">
        <v>312</v>
      </c>
      <c r="B313" s="17" t="n">
        <v>1</v>
      </c>
      <c r="C313" s="17" t="n">
        <v>4486</v>
      </c>
      <c r="D313" s="18" t="s">
        <v>1069</v>
      </c>
      <c r="E313" s="17" t="s">
        <v>76</v>
      </c>
      <c r="F313" s="18" t="s">
        <v>77</v>
      </c>
      <c r="G313" s="17" t="s">
        <v>171</v>
      </c>
      <c r="H313" s="18" t="s">
        <v>1133</v>
      </c>
      <c r="I313" s="18" t="s">
        <v>1134</v>
      </c>
      <c r="J313" s="18" t="s">
        <v>1135</v>
      </c>
      <c r="K313" s="17" t="s">
        <v>163</v>
      </c>
      <c r="L313" s="17" t="n">
        <v>1</v>
      </c>
      <c r="M313" s="17" t="s">
        <v>164</v>
      </c>
      <c r="N313" s="17" t="s">
        <v>163</v>
      </c>
      <c r="O313" s="19"/>
      <c r="P313" s="18"/>
      <c r="Q313" s="18"/>
      <c r="R313" s="18" t="s">
        <v>165</v>
      </c>
      <c r="S313" s="20" t="s">
        <v>28109</v>
      </c>
    </row>
    <row r="314" customFormat="false" ht="35.05" hidden="false" customHeight="false" outlineLevel="0" collapsed="false">
      <c r="A314" s="17" t="n">
        <v>313</v>
      </c>
      <c r="B314" s="17" t="n">
        <v>1</v>
      </c>
      <c r="C314" s="17" t="n">
        <v>4489</v>
      </c>
      <c r="D314" s="18" t="s">
        <v>1069</v>
      </c>
      <c r="E314" s="17" t="s">
        <v>55</v>
      </c>
      <c r="F314" s="18" t="s">
        <v>56</v>
      </c>
      <c r="G314" s="17" t="s">
        <v>167</v>
      </c>
      <c r="H314" s="18" t="s">
        <v>1136</v>
      </c>
      <c r="I314" s="18" t="s">
        <v>1137</v>
      </c>
      <c r="J314" s="18" t="s">
        <v>1138</v>
      </c>
      <c r="K314" s="17" t="s">
        <v>163</v>
      </c>
      <c r="L314" s="17" t="n">
        <v>1</v>
      </c>
      <c r="M314" s="17" t="s">
        <v>163</v>
      </c>
      <c r="N314" s="17" t="s">
        <v>163</v>
      </c>
      <c r="O314" s="19"/>
      <c r="P314" s="18"/>
      <c r="Q314" s="18"/>
      <c r="R314" s="18" t="s">
        <v>165</v>
      </c>
      <c r="S314" s="20" t="s">
        <v>28109</v>
      </c>
    </row>
    <row r="315" customFormat="false" ht="35.05" hidden="false" customHeight="false" outlineLevel="0" collapsed="false">
      <c r="A315" s="17" t="n">
        <v>314</v>
      </c>
      <c r="B315" s="17" t="n">
        <v>1</v>
      </c>
      <c r="C315" s="17" t="n">
        <v>4493</v>
      </c>
      <c r="D315" s="18" t="s">
        <v>1069</v>
      </c>
      <c r="E315" s="17" t="s">
        <v>53</v>
      </c>
      <c r="F315" s="18" t="s">
        <v>54</v>
      </c>
      <c r="G315" s="17" t="s">
        <v>167</v>
      </c>
      <c r="H315" s="18" t="s">
        <v>1139</v>
      </c>
      <c r="I315" s="18" t="s">
        <v>1140</v>
      </c>
      <c r="J315" s="18" t="s">
        <v>1141</v>
      </c>
      <c r="K315" s="17" t="s">
        <v>163</v>
      </c>
      <c r="L315" s="17" t="n">
        <v>1</v>
      </c>
      <c r="M315" s="17" t="s">
        <v>163</v>
      </c>
      <c r="N315" s="17" t="s">
        <v>163</v>
      </c>
      <c r="O315" s="19"/>
      <c r="P315" s="18"/>
      <c r="Q315" s="18"/>
      <c r="R315" s="18" t="s">
        <v>165</v>
      </c>
      <c r="S315" s="20" t="s">
        <v>28109</v>
      </c>
    </row>
    <row r="316" customFormat="false" ht="35.05" hidden="false" customHeight="false" outlineLevel="0" collapsed="false">
      <c r="A316" s="17" t="n">
        <v>315</v>
      </c>
      <c r="B316" s="17" t="n">
        <v>1</v>
      </c>
      <c r="C316" s="17" t="n">
        <v>4493</v>
      </c>
      <c r="D316" s="18" t="s">
        <v>1069</v>
      </c>
      <c r="E316" s="17" t="s">
        <v>66</v>
      </c>
      <c r="F316" s="18" t="s">
        <v>67</v>
      </c>
      <c r="G316" s="17" t="s">
        <v>167</v>
      </c>
      <c r="H316" s="18" t="s">
        <v>1142</v>
      </c>
      <c r="I316" s="18" t="s">
        <v>1143</v>
      </c>
      <c r="J316" s="18" t="s">
        <v>1144</v>
      </c>
      <c r="K316" s="17" t="s">
        <v>164</v>
      </c>
      <c r="L316" s="17" t="n">
        <v>4</v>
      </c>
      <c r="M316" s="17" t="s">
        <v>164</v>
      </c>
      <c r="N316" s="17" t="s">
        <v>163</v>
      </c>
      <c r="O316" s="19"/>
      <c r="P316" s="18"/>
      <c r="Q316" s="18"/>
      <c r="R316" s="18" t="s">
        <v>165</v>
      </c>
      <c r="S316" s="20" t="s">
        <v>28109</v>
      </c>
    </row>
    <row r="317" customFormat="false" ht="35.05" hidden="false" customHeight="false" outlineLevel="0" collapsed="false">
      <c r="A317" s="17" t="n">
        <v>316</v>
      </c>
      <c r="B317" s="17" t="n">
        <v>1</v>
      </c>
      <c r="C317" s="17" t="n">
        <v>4507</v>
      </c>
      <c r="D317" s="18" t="s">
        <v>1145</v>
      </c>
      <c r="E317" s="17" t="s">
        <v>47</v>
      </c>
      <c r="F317" s="18" t="s">
        <v>48</v>
      </c>
      <c r="G317" s="17" t="s">
        <v>167</v>
      </c>
      <c r="H317" s="18" t="s">
        <v>1146</v>
      </c>
      <c r="I317" s="18" t="s">
        <v>1147</v>
      </c>
      <c r="J317" s="18" t="s">
        <v>1148</v>
      </c>
      <c r="K317" s="17" t="s">
        <v>163</v>
      </c>
      <c r="L317" s="17" t="n">
        <v>1</v>
      </c>
      <c r="M317" s="17" t="s">
        <v>163</v>
      </c>
      <c r="N317" s="17" t="s">
        <v>163</v>
      </c>
      <c r="O317" s="19"/>
      <c r="P317" s="18"/>
      <c r="Q317" s="18"/>
      <c r="R317" s="18" t="s">
        <v>165</v>
      </c>
      <c r="S317" s="20" t="s">
        <v>28109</v>
      </c>
    </row>
    <row r="318" customFormat="false" ht="46.25" hidden="false" customHeight="false" outlineLevel="0" collapsed="false">
      <c r="A318" s="17" t="n">
        <v>317</v>
      </c>
      <c r="B318" s="17" t="n">
        <v>1</v>
      </c>
      <c r="C318" s="17" t="n">
        <v>4509</v>
      </c>
      <c r="D318" s="18" t="s">
        <v>1145</v>
      </c>
      <c r="E318" s="17" t="s">
        <v>87</v>
      </c>
      <c r="F318" s="18" t="s">
        <v>88</v>
      </c>
      <c r="G318" s="17" t="s">
        <v>171</v>
      </c>
      <c r="H318" s="18" t="s">
        <v>1149</v>
      </c>
      <c r="I318" s="18" t="s">
        <v>1150</v>
      </c>
      <c r="J318" s="18" t="s">
        <v>1151</v>
      </c>
      <c r="K318" s="17" t="s">
        <v>163</v>
      </c>
      <c r="L318" s="17" t="n">
        <v>1</v>
      </c>
      <c r="M318" s="17" t="s">
        <v>163</v>
      </c>
      <c r="N318" s="17" t="s">
        <v>163</v>
      </c>
      <c r="O318" s="19"/>
      <c r="P318" s="18"/>
      <c r="Q318" s="18"/>
      <c r="R318" s="18" t="s">
        <v>165</v>
      </c>
      <c r="S318" s="20" t="s">
        <v>28109</v>
      </c>
    </row>
    <row r="319" customFormat="false" ht="35.05" hidden="false" customHeight="false" outlineLevel="0" collapsed="false">
      <c r="A319" s="17" t="n">
        <v>318</v>
      </c>
      <c r="B319" s="17" t="n">
        <v>1</v>
      </c>
      <c r="C319" s="17" t="n">
        <v>4511</v>
      </c>
      <c r="D319" s="18" t="s">
        <v>1145</v>
      </c>
      <c r="E319" s="17" t="s">
        <v>51</v>
      </c>
      <c r="F319" s="18" t="s">
        <v>52</v>
      </c>
      <c r="G319" s="17" t="s">
        <v>171</v>
      </c>
      <c r="H319" s="18" t="s">
        <v>1152</v>
      </c>
      <c r="I319" s="18" t="s">
        <v>1153</v>
      </c>
      <c r="J319" s="18" t="s">
        <v>1154</v>
      </c>
      <c r="K319" s="17" t="s">
        <v>163</v>
      </c>
      <c r="L319" s="17" t="n">
        <v>1</v>
      </c>
      <c r="M319" s="17" t="s">
        <v>164</v>
      </c>
      <c r="N319" s="17" t="s">
        <v>163</v>
      </c>
      <c r="O319" s="19"/>
      <c r="P319" s="18"/>
      <c r="Q319" s="18"/>
      <c r="R319" s="18" t="s">
        <v>165</v>
      </c>
      <c r="S319" s="20" t="s">
        <v>28109</v>
      </c>
    </row>
    <row r="320" customFormat="false" ht="46.25" hidden="false" customHeight="false" outlineLevel="0" collapsed="false">
      <c r="A320" s="17" t="n">
        <v>319</v>
      </c>
      <c r="B320" s="17" t="n">
        <v>1</v>
      </c>
      <c r="C320" s="17" t="n">
        <v>4513</v>
      </c>
      <c r="D320" s="18" t="s">
        <v>1145</v>
      </c>
      <c r="E320" s="17" t="s">
        <v>49</v>
      </c>
      <c r="F320" s="18" t="s">
        <v>50</v>
      </c>
      <c r="G320" s="17" t="s">
        <v>171</v>
      </c>
      <c r="H320" s="18" t="s">
        <v>1155</v>
      </c>
      <c r="I320" s="18" t="s">
        <v>1156</v>
      </c>
      <c r="J320" s="18" t="s">
        <v>1157</v>
      </c>
      <c r="K320" s="17" t="s">
        <v>163</v>
      </c>
      <c r="L320" s="17" t="n">
        <v>1</v>
      </c>
      <c r="M320" s="17" t="s">
        <v>164</v>
      </c>
      <c r="N320" s="17" t="s">
        <v>163</v>
      </c>
      <c r="O320" s="19"/>
      <c r="P320" s="18"/>
      <c r="Q320" s="18"/>
      <c r="R320" s="18" t="s">
        <v>192</v>
      </c>
      <c r="S320" s="20" t="s">
        <v>28109</v>
      </c>
    </row>
    <row r="321" customFormat="false" ht="46.25" hidden="false" customHeight="false" outlineLevel="0" collapsed="false">
      <c r="A321" s="17" t="n">
        <v>320</v>
      </c>
      <c r="B321" s="17" t="n">
        <v>1</v>
      </c>
      <c r="C321" s="17" t="n">
        <v>4513</v>
      </c>
      <c r="D321" s="18" t="s">
        <v>1145</v>
      </c>
      <c r="E321" s="17" t="s">
        <v>49</v>
      </c>
      <c r="F321" s="18" t="s">
        <v>50</v>
      </c>
      <c r="G321" s="17" t="s">
        <v>171</v>
      </c>
      <c r="H321" s="18" t="s">
        <v>1155</v>
      </c>
      <c r="I321" s="18" t="s">
        <v>1158</v>
      </c>
      <c r="J321" s="18" t="s">
        <v>1159</v>
      </c>
      <c r="K321" s="17" t="s">
        <v>163</v>
      </c>
      <c r="L321" s="17" t="n">
        <v>1</v>
      </c>
      <c r="M321" s="17" t="s">
        <v>164</v>
      </c>
      <c r="N321" s="17" t="s">
        <v>163</v>
      </c>
      <c r="O321" s="19"/>
      <c r="P321" s="18"/>
      <c r="Q321" s="18"/>
      <c r="R321" s="18" t="s">
        <v>192</v>
      </c>
      <c r="S321" s="20" t="s">
        <v>28109</v>
      </c>
    </row>
    <row r="322" customFormat="false" ht="46.25" hidden="false" customHeight="false" outlineLevel="0" collapsed="false">
      <c r="A322" s="17" t="n">
        <v>321</v>
      </c>
      <c r="B322" s="17" t="n">
        <v>1</v>
      </c>
      <c r="C322" s="17" t="n">
        <v>4513</v>
      </c>
      <c r="D322" s="18" t="s">
        <v>1145</v>
      </c>
      <c r="E322" s="17" t="s">
        <v>76</v>
      </c>
      <c r="F322" s="18" t="s">
        <v>77</v>
      </c>
      <c r="G322" s="17" t="s">
        <v>171</v>
      </c>
      <c r="H322" s="18" t="s">
        <v>1155</v>
      </c>
      <c r="I322" s="18" t="s">
        <v>1160</v>
      </c>
      <c r="J322" s="18" t="s">
        <v>1161</v>
      </c>
      <c r="K322" s="17" t="s">
        <v>163</v>
      </c>
      <c r="L322" s="17" t="n">
        <v>1</v>
      </c>
      <c r="M322" s="17" t="s">
        <v>164</v>
      </c>
      <c r="N322" s="17" t="s">
        <v>163</v>
      </c>
      <c r="O322" s="19"/>
      <c r="P322" s="18"/>
      <c r="Q322" s="18"/>
      <c r="R322" s="18" t="s">
        <v>165</v>
      </c>
      <c r="S322" s="20" t="s">
        <v>28109</v>
      </c>
    </row>
    <row r="323" customFormat="false" ht="46.25" hidden="false" customHeight="false" outlineLevel="0" collapsed="false">
      <c r="A323" s="17" t="n">
        <v>322</v>
      </c>
      <c r="B323" s="17" t="n">
        <v>1</v>
      </c>
      <c r="C323" s="17" t="n">
        <v>4517</v>
      </c>
      <c r="D323" s="18" t="s">
        <v>1145</v>
      </c>
      <c r="E323" s="17" t="s">
        <v>47</v>
      </c>
      <c r="F323" s="18" t="s">
        <v>48</v>
      </c>
      <c r="G323" s="17" t="s">
        <v>167</v>
      </c>
      <c r="H323" s="18" t="s">
        <v>1162</v>
      </c>
      <c r="I323" s="18" t="s">
        <v>1163</v>
      </c>
      <c r="J323" s="18" t="s">
        <v>1164</v>
      </c>
      <c r="K323" s="17" t="s">
        <v>163</v>
      </c>
      <c r="L323" s="17" t="n">
        <v>1</v>
      </c>
      <c r="M323" s="17" t="s">
        <v>164</v>
      </c>
      <c r="N323" s="17" t="s">
        <v>163</v>
      </c>
      <c r="O323" s="19"/>
      <c r="P323" s="18"/>
      <c r="Q323" s="18"/>
      <c r="R323" s="18" t="s">
        <v>165</v>
      </c>
      <c r="S323" s="20" t="s">
        <v>28109</v>
      </c>
    </row>
    <row r="324" customFormat="false" ht="35.05" hidden="false" customHeight="false" outlineLevel="0" collapsed="false">
      <c r="A324" s="17" t="n">
        <v>323</v>
      </c>
      <c r="B324" s="17" t="n">
        <v>1</v>
      </c>
      <c r="C324" s="17" t="n">
        <v>4517</v>
      </c>
      <c r="D324" s="18" t="s">
        <v>1145</v>
      </c>
      <c r="E324" s="17" t="s">
        <v>34</v>
      </c>
      <c r="F324" s="18" t="s">
        <v>35</v>
      </c>
      <c r="G324" s="17" t="s">
        <v>167</v>
      </c>
      <c r="H324" s="18" t="s">
        <v>1165</v>
      </c>
      <c r="I324" s="18" t="s">
        <v>1166</v>
      </c>
      <c r="J324" s="18" t="s">
        <v>1167</v>
      </c>
      <c r="K324" s="17" t="s">
        <v>164</v>
      </c>
      <c r="L324" s="17" t="n">
        <v>10</v>
      </c>
      <c r="M324" s="17" t="s">
        <v>163</v>
      </c>
      <c r="N324" s="17" t="s">
        <v>163</v>
      </c>
      <c r="O324" s="19"/>
      <c r="P324" s="18"/>
      <c r="Q324" s="18"/>
      <c r="R324" s="18" t="s">
        <v>165</v>
      </c>
      <c r="S324" s="20" t="s">
        <v>28109</v>
      </c>
    </row>
    <row r="325" customFormat="false" ht="35.05" hidden="false" customHeight="false" outlineLevel="0" collapsed="false">
      <c r="A325" s="17" t="n">
        <v>324</v>
      </c>
      <c r="B325" s="17" t="n">
        <v>1</v>
      </c>
      <c r="C325" s="17" t="n">
        <v>4527</v>
      </c>
      <c r="D325" s="18" t="s">
        <v>1145</v>
      </c>
      <c r="E325" s="17" t="s">
        <v>70</v>
      </c>
      <c r="F325" s="18" t="s">
        <v>71</v>
      </c>
      <c r="G325" s="17" t="s">
        <v>171</v>
      </c>
      <c r="H325" s="18" t="s">
        <v>1168</v>
      </c>
      <c r="I325" s="18" t="s">
        <v>1169</v>
      </c>
      <c r="J325" s="18" t="s">
        <v>1170</v>
      </c>
      <c r="K325" s="17" t="s">
        <v>163</v>
      </c>
      <c r="L325" s="17" t="n">
        <v>1</v>
      </c>
      <c r="M325" s="17" t="s">
        <v>164</v>
      </c>
      <c r="N325" s="17" t="s">
        <v>163</v>
      </c>
      <c r="O325" s="19"/>
      <c r="P325" s="18"/>
      <c r="Q325" s="18"/>
      <c r="R325" s="18" t="s">
        <v>165</v>
      </c>
      <c r="S325" s="20" t="s">
        <v>28109</v>
      </c>
    </row>
    <row r="326" customFormat="false" ht="46.25" hidden="false" customHeight="false" outlineLevel="0" collapsed="false">
      <c r="A326" s="17" t="n">
        <v>325</v>
      </c>
      <c r="B326" s="17" t="n">
        <v>1</v>
      </c>
      <c r="C326" s="17" t="n">
        <v>4531</v>
      </c>
      <c r="D326" s="18" t="s">
        <v>1145</v>
      </c>
      <c r="E326" s="17" t="s">
        <v>83</v>
      </c>
      <c r="F326" s="18" t="s">
        <v>84</v>
      </c>
      <c r="G326" s="17" t="s">
        <v>167</v>
      </c>
      <c r="H326" s="18" t="s">
        <v>1171</v>
      </c>
      <c r="I326" s="18" t="s">
        <v>1172</v>
      </c>
      <c r="J326" s="18" t="s">
        <v>1173</v>
      </c>
      <c r="K326" s="17" t="s">
        <v>163</v>
      </c>
      <c r="L326" s="17" t="n">
        <v>1</v>
      </c>
      <c r="M326" s="17" t="s">
        <v>163</v>
      </c>
      <c r="N326" s="17" t="s">
        <v>164</v>
      </c>
      <c r="O326" s="19" t="s">
        <v>122</v>
      </c>
      <c r="P326" s="18" t="s">
        <v>1174</v>
      </c>
      <c r="Q326" s="18" t="s">
        <v>1175</v>
      </c>
      <c r="R326" s="18" t="s">
        <v>165</v>
      </c>
      <c r="S326" s="20" t="s">
        <v>28109</v>
      </c>
    </row>
    <row r="327" customFormat="false" ht="35.05" hidden="false" customHeight="false" outlineLevel="0" collapsed="false">
      <c r="A327" s="17" t="n">
        <v>326</v>
      </c>
      <c r="B327" s="17" t="n">
        <v>1</v>
      </c>
      <c r="C327" s="17" t="n">
        <v>4540</v>
      </c>
      <c r="D327" s="18" t="s">
        <v>1145</v>
      </c>
      <c r="E327" s="17" t="s">
        <v>32</v>
      </c>
      <c r="F327" s="18" t="s">
        <v>33</v>
      </c>
      <c r="G327" s="17" t="s">
        <v>167</v>
      </c>
      <c r="H327" s="18" t="s">
        <v>1176</v>
      </c>
      <c r="I327" s="18" t="s">
        <v>1177</v>
      </c>
      <c r="J327" s="18" t="s">
        <v>1178</v>
      </c>
      <c r="K327" s="17" t="s">
        <v>164</v>
      </c>
      <c r="L327" s="17" t="n">
        <v>20</v>
      </c>
      <c r="M327" s="17" t="s">
        <v>163</v>
      </c>
      <c r="N327" s="17" t="s">
        <v>163</v>
      </c>
      <c r="O327" s="19"/>
      <c r="P327" s="18"/>
      <c r="Q327" s="18"/>
      <c r="R327" s="18" t="s">
        <v>165</v>
      </c>
      <c r="S327" s="20" t="s">
        <v>28109</v>
      </c>
    </row>
    <row r="328" customFormat="false" ht="23.85" hidden="false" customHeight="false" outlineLevel="0" collapsed="false">
      <c r="A328" s="17" t="n">
        <v>327</v>
      </c>
      <c r="B328" s="17" t="n">
        <v>1</v>
      </c>
      <c r="C328" s="17" t="n">
        <v>4543</v>
      </c>
      <c r="D328" s="18" t="s">
        <v>1145</v>
      </c>
      <c r="E328" s="17" t="s">
        <v>28</v>
      </c>
      <c r="F328" s="18" t="s">
        <v>29</v>
      </c>
      <c r="G328" s="17" t="s">
        <v>167</v>
      </c>
      <c r="H328" s="18" t="s">
        <v>1179</v>
      </c>
      <c r="I328" s="18" t="s">
        <v>1180</v>
      </c>
      <c r="J328" s="18" t="s">
        <v>1181</v>
      </c>
      <c r="K328" s="17" t="s">
        <v>163</v>
      </c>
      <c r="L328" s="17" t="n">
        <v>1</v>
      </c>
      <c r="M328" s="17" t="s">
        <v>163</v>
      </c>
      <c r="N328" s="17" t="s">
        <v>163</v>
      </c>
      <c r="O328" s="19"/>
      <c r="P328" s="18"/>
      <c r="Q328" s="18"/>
      <c r="R328" s="18" t="s">
        <v>165</v>
      </c>
      <c r="S328" s="20" t="s">
        <v>28109</v>
      </c>
    </row>
    <row r="329" customFormat="false" ht="35.05" hidden="false" customHeight="false" outlineLevel="0" collapsed="false">
      <c r="A329" s="17" t="n">
        <v>328</v>
      </c>
      <c r="B329" s="17" t="n">
        <v>1</v>
      </c>
      <c r="C329" s="17" t="n">
        <v>4549</v>
      </c>
      <c r="D329" s="18" t="s">
        <v>1145</v>
      </c>
      <c r="E329" s="17" t="s">
        <v>83</v>
      </c>
      <c r="F329" s="18" t="s">
        <v>84</v>
      </c>
      <c r="G329" s="17" t="s">
        <v>167</v>
      </c>
      <c r="H329" s="18" t="s">
        <v>1182</v>
      </c>
      <c r="I329" s="18" t="s">
        <v>1183</v>
      </c>
      <c r="J329" s="18" t="s">
        <v>1184</v>
      </c>
      <c r="K329" s="17" t="s">
        <v>163</v>
      </c>
      <c r="L329" s="17" t="n">
        <v>1</v>
      </c>
      <c r="M329" s="17" t="s">
        <v>163</v>
      </c>
      <c r="N329" s="17" t="s">
        <v>163</v>
      </c>
      <c r="O329" s="19"/>
      <c r="P329" s="18"/>
      <c r="Q329" s="18"/>
      <c r="R329" s="18" t="s">
        <v>165</v>
      </c>
      <c r="S329" s="20" t="s">
        <v>28109</v>
      </c>
    </row>
    <row r="330" customFormat="false" ht="35.05" hidden="false" customHeight="false" outlineLevel="0" collapsed="false">
      <c r="A330" s="17" t="n">
        <v>329</v>
      </c>
      <c r="B330" s="17" t="n">
        <v>1</v>
      </c>
      <c r="C330" s="17" t="n">
        <v>4555</v>
      </c>
      <c r="D330" s="18" t="s">
        <v>1145</v>
      </c>
      <c r="E330" s="17" t="s">
        <v>36</v>
      </c>
      <c r="F330" s="18" t="s">
        <v>37</v>
      </c>
      <c r="G330" s="17" t="s">
        <v>171</v>
      </c>
      <c r="H330" s="18" t="s">
        <v>1185</v>
      </c>
      <c r="I330" s="18" t="s">
        <v>1186</v>
      </c>
      <c r="J330" s="18" t="s">
        <v>1187</v>
      </c>
      <c r="K330" s="17" t="s">
        <v>164</v>
      </c>
      <c r="L330" s="17" t="n">
        <v>25</v>
      </c>
      <c r="M330" s="17" t="s">
        <v>164</v>
      </c>
      <c r="N330" s="17" t="s">
        <v>163</v>
      </c>
      <c r="O330" s="19"/>
      <c r="P330" s="18"/>
      <c r="Q330" s="18"/>
      <c r="R330" s="18" t="s">
        <v>165</v>
      </c>
      <c r="S330" s="20" t="s">
        <v>28109</v>
      </c>
    </row>
    <row r="331" customFormat="false" ht="46.25" hidden="false" customHeight="false" outlineLevel="0" collapsed="false">
      <c r="A331" s="17" t="n">
        <v>330</v>
      </c>
      <c r="B331" s="17" t="n">
        <v>1</v>
      </c>
      <c r="C331" s="17" t="n">
        <v>4559</v>
      </c>
      <c r="D331" s="18" t="s">
        <v>1145</v>
      </c>
      <c r="E331" s="17" t="s">
        <v>87</v>
      </c>
      <c r="F331" s="18" t="s">
        <v>88</v>
      </c>
      <c r="G331" s="17" t="s">
        <v>171</v>
      </c>
      <c r="H331" s="18" t="s">
        <v>1188</v>
      </c>
      <c r="I331" s="18" t="s">
        <v>1189</v>
      </c>
      <c r="J331" s="18" t="s">
        <v>1190</v>
      </c>
      <c r="K331" s="17" t="s">
        <v>163</v>
      </c>
      <c r="L331" s="17" t="n">
        <v>1</v>
      </c>
      <c r="M331" s="17" t="s">
        <v>164</v>
      </c>
      <c r="N331" s="17" t="s">
        <v>164</v>
      </c>
      <c r="O331" s="19" t="s">
        <v>124</v>
      </c>
      <c r="P331" s="18" t="s">
        <v>1191</v>
      </c>
      <c r="Q331" s="18" t="s">
        <v>1192</v>
      </c>
      <c r="R331" s="18" t="s">
        <v>165</v>
      </c>
      <c r="S331" s="20" t="s">
        <v>28109</v>
      </c>
    </row>
    <row r="332" customFormat="false" ht="79.85" hidden="false" customHeight="false" outlineLevel="0" collapsed="false">
      <c r="A332" s="17" t="n">
        <v>331</v>
      </c>
      <c r="B332" s="17" t="n">
        <v>1</v>
      </c>
      <c r="C332" s="17" t="n">
        <v>4561</v>
      </c>
      <c r="D332" s="18" t="s">
        <v>1145</v>
      </c>
      <c r="E332" s="17" t="s">
        <v>83</v>
      </c>
      <c r="F332" s="18" t="s">
        <v>84</v>
      </c>
      <c r="G332" s="17" t="s">
        <v>167</v>
      </c>
      <c r="H332" s="18" t="s">
        <v>1193</v>
      </c>
      <c r="I332" s="18" t="s">
        <v>1194</v>
      </c>
      <c r="J332" s="18" t="s">
        <v>1195</v>
      </c>
      <c r="K332" s="17" t="s">
        <v>163</v>
      </c>
      <c r="L332" s="17" t="n">
        <v>1</v>
      </c>
      <c r="M332" s="17" t="s">
        <v>163</v>
      </c>
      <c r="N332" s="17" t="s">
        <v>164</v>
      </c>
      <c r="O332" s="19" t="s">
        <v>121</v>
      </c>
      <c r="P332" s="18" t="s">
        <v>1196</v>
      </c>
      <c r="Q332" s="18" t="s">
        <v>1197</v>
      </c>
      <c r="R332" s="18" t="s">
        <v>165</v>
      </c>
      <c r="S332" s="20" t="s">
        <v>28109</v>
      </c>
    </row>
    <row r="333" customFormat="false" ht="35.05" hidden="false" customHeight="false" outlineLevel="0" collapsed="false">
      <c r="A333" s="17" t="n">
        <v>332</v>
      </c>
      <c r="B333" s="17" t="n">
        <v>1</v>
      </c>
      <c r="C333" s="17" t="n">
        <v>4579</v>
      </c>
      <c r="D333" s="18" t="s">
        <v>1145</v>
      </c>
      <c r="E333" s="17" t="s">
        <v>22</v>
      </c>
      <c r="F333" s="18" t="s">
        <v>23</v>
      </c>
      <c r="G333" s="17" t="s">
        <v>167</v>
      </c>
      <c r="H333" s="18" t="s">
        <v>1198</v>
      </c>
      <c r="I333" s="18" t="s">
        <v>1199</v>
      </c>
      <c r="J333" s="18" t="s">
        <v>1200</v>
      </c>
      <c r="K333" s="17" t="s">
        <v>164</v>
      </c>
      <c r="L333" s="17" t="n">
        <v>20</v>
      </c>
      <c r="M333" s="17" t="s">
        <v>163</v>
      </c>
      <c r="N333" s="17" t="s">
        <v>163</v>
      </c>
      <c r="O333" s="19"/>
      <c r="P333" s="18"/>
      <c r="Q333" s="18"/>
      <c r="R333" s="18" t="s">
        <v>165</v>
      </c>
      <c r="S333" s="20" t="s">
        <v>28109</v>
      </c>
    </row>
    <row r="334" customFormat="false" ht="35.05" hidden="false" customHeight="false" outlineLevel="0" collapsed="false">
      <c r="A334" s="17" t="n">
        <v>333</v>
      </c>
      <c r="B334" s="17" t="n">
        <v>1</v>
      </c>
      <c r="C334" s="17" t="n">
        <v>4587</v>
      </c>
      <c r="D334" s="18" t="s">
        <v>1145</v>
      </c>
      <c r="E334" s="17" t="s">
        <v>83</v>
      </c>
      <c r="F334" s="18" t="s">
        <v>84</v>
      </c>
      <c r="G334" s="17" t="s">
        <v>167</v>
      </c>
      <c r="H334" s="18" t="s">
        <v>1201</v>
      </c>
      <c r="I334" s="18" t="s">
        <v>1202</v>
      </c>
      <c r="J334" s="18" t="s">
        <v>1203</v>
      </c>
      <c r="K334" s="17" t="s">
        <v>163</v>
      </c>
      <c r="L334" s="17" t="n">
        <v>1</v>
      </c>
      <c r="M334" s="17" t="s">
        <v>163</v>
      </c>
      <c r="N334" s="17" t="s">
        <v>163</v>
      </c>
      <c r="O334" s="19"/>
      <c r="P334" s="18"/>
      <c r="Q334" s="18"/>
      <c r="R334" s="18" t="s">
        <v>165</v>
      </c>
      <c r="S334" s="20" t="s">
        <v>28109</v>
      </c>
    </row>
    <row r="335" customFormat="false" ht="46.25" hidden="false" customHeight="false" outlineLevel="0" collapsed="false">
      <c r="A335" s="17" t="n">
        <v>334</v>
      </c>
      <c r="B335" s="17" t="n">
        <v>1</v>
      </c>
      <c r="C335" s="17" t="n">
        <v>4589</v>
      </c>
      <c r="D335" s="18" t="s">
        <v>1145</v>
      </c>
      <c r="E335" s="17" t="s">
        <v>74</v>
      </c>
      <c r="F335" s="18" t="s">
        <v>75</v>
      </c>
      <c r="G335" s="17" t="s">
        <v>167</v>
      </c>
      <c r="H335" s="18" t="s">
        <v>1204</v>
      </c>
      <c r="I335" s="18" t="s">
        <v>1205</v>
      </c>
      <c r="J335" s="18" t="s">
        <v>1206</v>
      </c>
      <c r="K335" s="17" t="s">
        <v>163</v>
      </c>
      <c r="L335" s="17" t="n">
        <v>1</v>
      </c>
      <c r="M335" s="17" t="s">
        <v>164</v>
      </c>
      <c r="N335" s="17" t="s">
        <v>164</v>
      </c>
      <c r="O335" s="19"/>
      <c r="P335" s="18"/>
      <c r="Q335" s="18"/>
      <c r="R335" s="18" t="s">
        <v>165</v>
      </c>
      <c r="S335" s="20" t="s">
        <v>28109</v>
      </c>
    </row>
    <row r="336" customFormat="false" ht="35.05" hidden="false" customHeight="false" outlineLevel="0" collapsed="false">
      <c r="A336" s="17" t="n">
        <v>335</v>
      </c>
      <c r="B336" s="17" t="n">
        <v>1</v>
      </c>
      <c r="C336" s="17" t="n">
        <v>4615</v>
      </c>
      <c r="D336" s="18" t="s">
        <v>1145</v>
      </c>
      <c r="E336" s="17" t="s">
        <v>38</v>
      </c>
      <c r="F336" s="18" t="s">
        <v>39</v>
      </c>
      <c r="G336" s="17" t="s">
        <v>167</v>
      </c>
      <c r="H336" s="18" t="s">
        <v>1207</v>
      </c>
      <c r="I336" s="18" t="s">
        <v>1208</v>
      </c>
      <c r="J336" s="18" t="s">
        <v>1209</v>
      </c>
      <c r="K336" s="17" t="s">
        <v>163</v>
      </c>
      <c r="L336" s="17" t="n">
        <v>1</v>
      </c>
      <c r="M336" s="17" t="s">
        <v>164</v>
      </c>
      <c r="N336" s="17" t="s">
        <v>163</v>
      </c>
      <c r="O336" s="19"/>
      <c r="P336" s="18"/>
      <c r="Q336" s="18"/>
      <c r="R336" s="18" t="s">
        <v>165</v>
      </c>
      <c r="S336" s="20" t="s">
        <v>28109</v>
      </c>
    </row>
    <row r="337" customFormat="false" ht="46.25" hidden="false" customHeight="false" outlineLevel="0" collapsed="false">
      <c r="A337" s="17" t="n">
        <v>336</v>
      </c>
      <c r="B337" s="17" t="n">
        <v>1</v>
      </c>
      <c r="C337" s="17" t="n">
        <v>4617</v>
      </c>
      <c r="D337" s="18" t="s">
        <v>1145</v>
      </c>
      <c r="E337" s="17" t="s">
        <v>38</v>
      </c>
      <c r="F337" s="18" t="s">
        <v>39</v>
      </c>
      <c r="G337" s="17" t="s">
        <v>167</v>
      </c>
      <c r="H337" s="18" t="s">
        <v>1210</v>
      </c>
      <c r="I337" s="18" t="s">
        <v>1211</v>
      </c>
      <c r="J337" s="18" t="s">
        <v>1212</v>
      </c>
      <c r="K337" s="17" t="s">
        <v>163</v>
      </c>
      <c r="L337" s="17" t="n">
        <v>1</v>
      </c>
      <c r="M337" s="17" t="s">
        <v>164</v>
      </c>
      <c r="N337" s="17" t="s">
        <v>163</v>
      </c>
      <c r="O337" s="19"/>
      <c r="P337" s="18"/>
      <c r="Q337" s="18"/>
      <c r="R337" s="18" t="s">
        <v>165</v>
      </c>
      <c r="S337" s="20" t="s">
        <v>28109</v>
      </c>
    </row>
    <row r="338" customFormat="false" ht="46.25" hidden="false" customHeight="false" outlineLevel="0" collapsed="false">
      <c r="A338" s="17" t="n">
        <v>337</v>
      </c>
      <c r="B338" s="17" t="n">
        <v>1</v>
      </c>
      <c r="C338" s="17" t="n">
        <v>4625</v>
      </c>
      <c r="D338" s="18" t="s">
        <v>1145</v>
      </c>
      <c r="E338" s="17" t="s">
        <v>87</v>
      </c>
      <c r="F338" s="18" t="s">
        <v>88</v>
      </c>
      <c r="G338" s="17" t="s">
        <v>171</v>
      </c>
      <c r="H338" s="18" t="s">
        <v>1213</v>
      </c>
      <c r="I338" s="18" t="s">
        <v>1214</v>
      </c>
      <c r="J338" s="18" t="s">
        <v>1215</v>
      </c>
      <c r="K338" s="17" t="s">
        <v>163</v>
      </c>
      <c r="L338" s="17" t="n">
        <v>1</v>
      </c>
      <c r="M338" s="17" t="s">
        <v>164</v>
      </c>
      <c r="N338" s="17" t="s">
        <v>163</v>
      </c>
      <c r="O338" s="19"/>
      <c r="P338" s="18"/>
      <c r="Q338" s="18"/>
      <c r="R338" s="18" t="s">
        <v>165</v>
      </c>
      <c r="S338" s="20" t="s">
        <v>28109</v>
      </c>
    </row>
    <row r="339" customFormat="false" ht="46.25" hidden="false" customHeight="false" outlineLevel="0" collapsed="false">
      <c r="A339" s="17" t="n">
        <v>338</v>
      </c>
      <c r="B339" s="17" t="n">
        <v>1</v>
      </c>
      <c r="C339" s="17" t="n">
        <v>4629</v>
      </c>
      <c r="D339" s="18" t="s">
        <v>1145</v>
      </c>
      <c r="E339" s="17" t="s">
        <v>36</v>
      </c>
      <c r="F339" s="18" t="s">
        <v>37</v>
      </c>
      <c r="G339" s="17" t="s">
        <v>171</v>
      </c>
      <c r="H339" s="18" t="s">
        <v>1216</v>
      </c>
      <c r="I339" s="18" t="s">
        <v>1217</v>
      </c>
      <c r="J339" s="18" t="s">
        <v>1218</v>
      </c>
      <c r="K339" s="17" t="s">
        <v>164</v>
      </c>
      <c r="L339" s="17" t="n">
        <v>10</v>
      </c>
      <c r="M339" s="17" t="s">
        <v>164</v>
      </c>
      <c r="N339" s="17" t="s">
        <v>163</v>
      </c>
      <c r="O339" s="19"/>
      <c r="P339" s="18"/>
      <c r="Q339" s="18"/>
      <c r="R339" s="18" t="s">
        <v>165</v>
      </c>
      <c r="S339" s="20" t="s">
        <v>28109</v>
      </c>
    </row>
    <row r="340" customFormat="false" ht="46.25" hidden="false" customHeight="false" outlineLevel="0" collapsed="false">
      <c r="A340" s="17" t="n">
        <v>339</v>
      </c>
      <c r="B340" s="17" t="n">
        <v>1</v>
      </c>
      <c r="C340" s="17" t="n">
        <v>4646</v>
      </c>
      <c r="D340" s="18" t="s">
        <v>1145</v>
      </c>
      <c r="E340" s="17" t="s">
        <v>36</v>
      </c>
      <c r="F340" s="18" t="s">
        <v>37</v>
      </c>
      <c r="G340" s="17" t="s">
        <v>171</v>
      </c>
      <c r="H340" s="18" t="s">
        <v>1219</v>
      </c>
      <c r="I340" s="18" t="s">
        <v>1220</v>
      </c>
      <c r="J340" s="18" t="s">
        <v>1221</v>
      </c>
      <c r="K340" s="17" t="s">
        <v>163</v>
      </c>
      <c r="L340" s="17" t="n">
        <v>1</v>
      </c>
      <c r="M340" s="17" t="s">
        <v>164</v>
      </c>
      <c r="N340" s="17" t="s">
        <v>164</v>
      </c>
      <c r="O340" s="19" t="s">
        <v>123</v>
      </c>
      <c r="P340" s="18" t="s">
        <v>1222</v>
      </c>
      <c r="Q340" s="18" t="s">
        <v>1223</v>
      </c>
      <c r="R340" s="18" t="s">
        <v>165</v>
      </c>
      <c r="S340" s="20" t="s">
        <v>28109</v>
      </c>
    </row>
    <row r="341" customFormat="false" ht="35.05" hidden="false" customHeight="false" outlineLevel="0" collapsed="false">
      <c r="A341" s="17" t="n">
        <v>340</v>
      </c>
      <c r="B341" s="17" t="n">
        <v>1</v>
      </c>
      <c r="C341" s="17" t="n">
        <v>4668</v>
      </c>
      <c r="D341" s="18" t="s">
        <v>1145</v>
      </c>
      <c r="E341" s="17" t="s">
        <v>87</v>
      </c>
      <c r="F341" s="18" t="s">
        <v>88</v>
      </c>
      <c r="G341" s="17" t="s">
        <v>167</v>
      </c>
      <c r="H341" s="18" t="s">
        <v>1224</v>
      </c>
      <c r="I341" s="18" t="s">
        <v>1225</v>
      </c>
      <c r="J341" s="18" t="s">
        <v>1226</v>
      </c>
      <c r="K341" s="17" t="s">
        <v>163</v>
      </c>
      <c r="L341" s="17" t="n">
        <v>1</v>
      </c>
      <c r="M341" s="17" t="s">
        <v>163</v>
      </c>
      <c r="N341" s="17" t="s">
        <v>163</v>
      </c>
      <c r="O341" s="19"/>
      <c r="P341" s="18"/>
      <c r="Q341" s="18"/>
      <c r="R341" s="18" t="s">
        <v>165</v>
      </c>
      <c r="S341" s="20" t="s">
        <v>28109</v>
      </c>
    </row>
    <row r="342" customFormat="false" ht="35.05" hidden="false" customHeight="false" outlineLevel="0" collapsed="false">
      <c r="A342" s="17" t="n">
        <v>341</v>
      </c>
      <c r="B342" s="17" t="n">
        <v>1</v>
      </c>
      <c r="C342" s="17" t="n">
        <v>4680</v>
      </c>
      <c r="D342" s="18" t="s">
        <v>1145</v>
      </c>
      <c r="E342" s="17" t="s">
        <v>87</v>
      </c>
      <c r="F342" s="18" t="s">
        <v>88</v>
      </c>
      <c r="G342" s="17" t="s">
        <v>167</v>
      </c>
      <c r="H342" s="18" t="s">
        <v>1227</v>
      </c>
      <c r="I342" s="18" t="s">
        <v>1228</v>
      </c>
      <c r="J342" s="18" t="s">
        <v>1229</v>
      </c>
      <c r="K342" s="17" t="s">
        <v>163</v>
      </c>
      <c r="L342" s="17" t="n">
        <v>1</v>
      </c>
      <c r="M342" s="17" t="s">
        <v>163</v>
      </c>
      <c r="N342" s="17" t="s">
        <v>163</v>
      </c>
      <c r="O342" s="19"/>
      <c r="P342" s="18"/>
      <c r="Q342" s="18"/>
      <c r="R342" s="18" t="s">
        <v>165</v>
      </c>
      <c r="S342" s="20" t="s">
        <v>28109</v>
      </c>
    </row>
    <row r="343" customFormat="false" ht="35.05" hidden="false" customHeight="false" outlineLevel="0" collapsed="false">
      <c r="A343" s="17" t="n">
        <v>342</v>
      </c>
      <c r="B343" s="17" t="n">
        <v>1</v>
      </c>
      <c r="C343" s="17" t="n">
        <v>4681</v>
      </c>
      <c r="D343" s="18" t="s">
        <v>1145</v>
      </c>
      <c r="E343" s="17" t="s">
        <v>87</v>
      </c>
      <c r="F343" s="18" t="s">
        <v>88</v>
      </c>
      <c r="G343" s="17" t="s">
        <v>171</v>
      </c>
      <c r="H343" s="18" t="s">
        <v>1230</v>
      </c>
      <c r="I343" s="18" t="s">
        <v>1231</v>
      </c>
      <c r="J343" s="18" t="s">
        <v>1232</v>
      </c>
      <c r="K343" s="17" t="s">
        <v>163</v>
      </c>
      <c r="L343" s="17" t="n">
        <v>1</v>
      </c>
      <c r="M343" s="17" t="s">
        <v>163</v>
      </c>
      <c r="N343" s="17" t="s">
        <v>163</v>
      </c>
      <c r="O343" s="19"/>
      <c r="P343" s="18"/>
      <c r="Q343" s="18"/>
      <c r="R343" s="18" t="s">
        <v>165</v>
      </c>
      <c r="S343" s="20" t="s">
        <v>28109</v>
      </c>
    </row>
    <row r="344" customFormat="false" ht="35.05" hidden="false" customHeight="false" outlineLevel="0" collapsed="false">
      <c r="A344" s="17" t="n">
        <v>343</v>
      </c>
      <c r="B344" s="17" t="n">
        <v>1</v>
      </c>
      <c r="C344" s="17" t="n">
        <v>4681</v>
      </c>
      <c r="D344" s="18" t="s">
        <v>1145</v>
      </c>
      <c r="E344" s="17" t="s">
        <v>87</v>
      </c>
      <c r="F344" s="18" t="s">
        <v>88</v>
      </c>
      <c r="G344" s="17" t="s">
        <v>167</v>
      </c>
      <c r="H344" s="18" t="s">
        <v>1230</v>
      </c>
      <c r="I344" s="18" t="s">
        <v>1233</v>
      </c>
      <c r="J344" s="18" t="s">
        <v>1234</v>
      </c>
      <c r="K344" s="17" t="s">
        <v>163</v>
      </c>
      <c r="L344" s="17" t="n">
        <v>1</v>
      </c>
      <c r="M344" s="17" t="s">
        <v>163</v>
      </c>
      <c r="N344" s="17" t="s">
        <v>163</v>
      </c>
      <c r="O344" s="19"/>
      <c r="P344" s="18"/>
      <c r="Q344" s="18"/>
      <c r="R344" s="18" t="s">
        <v>192</v>
      </c>
      <c r="S344" s="20" t="s">
        <v>28109</v>
      </c>
    </row>
    <row r="345" customFormat="false" ht="46.25" hidden="false" customHeight="false" outlineLevel="0" collapsed="false">
      <c r="A345" s="17" t="n">
        <v>344</v>
      </c>
      <c r="B345" s="17" t="n">
        <v>1</v>
      </c>
      <c r="C345" s="17" t="n">
        <v>4684</v>
      </c>
      <c r="D345" s="18" t="s">
        <v>1145</v>
      </c>
      <c r="E345" s="17" t="s">
        <v>53</v>
      </c>
      <c r="F345" s="18" t="s">
        <v>54</v>
      </c>
      <c r="G345" s="17" t="s">
        <v>167</v>
      </c>
      <c r="H345" s="18" t="s">
        <v>1235</v>
      </c>
      <c r="I345" s="18" t="s">
        <v>1236</v>
      </c>
      <c r="J345" s="18" t="s">
        <v>1237</v>
      </c>
      <c r="K345" s="17" t="s">
        <v>163</v>
      </c>
      <c r="L345" s="17" t="n">
        <v>1</v>
      </c>
      <c r="M345" s="17" t="s">
        <v>163</v>
      </c>
      <c r="N345" s="17" t="s">
        <v>163</v>
      </c>
      <c r="O345" s="19"/>
      <c r="P345" s="18"/>
      <c r="Q345" s="18"/>
      <c r="R345" s="18" t="s">
        <v>165</v>
      </c>
      <c r="S345" s="20" t="s">
        <v>28109</v>
      </c>
    </row>
    <row r="346" customFormat="false" ht="35.05" hidden="false" customHeight="false" outlineLevel="0" collapsed="false">
      <c r="A346" s="17" t="n">
        <v>345</v>
      </c>
      <c r="B346" s="17" t="n">
        <v>1</v>
      </c>
      <c r="C346" s="17" t="n">
        <v>4693</v>
      </c>
      <c r="D346" s="18" t="s">
        <v>1238</v>
      </c>
      <c r="E346" s="17" t="s">
        <v>24</v>
      </c>
      <c r="F346" s="18" t="s">
        <v>25</v>
      </c>
      <c r="G346" s="17" t="s">
        <v>167</v>
      </c>
      <c r="H346" s="18" t="s">
        <v>1239</v>
      </c>
      <c r="I346" s="18" t="s">
        <v>1240</v>
      </c>
      <c r="J346" s="18" t="s">
        <v>1241</v>
      </c>
      <c r="K346" s="17" t="s">
        <v>164</v>
      </c>
      <c r="L346" s="17" t="n">
        <v>15</v>
      </c>
      <c r="M346" s="17" t="s">
        <v>163</v>
      </c>
      <c r="N346" s="17" t="s">
        <v>163</v>
      </c>
      <c r="O346" s="19"/>
      <c r="P346" s="18"/>
      <c r="Q346" s="18"/>
      <c r="R346" s="18" t="s">
        <v>165</v>
      </c>
      <c r="S346" s="20" t="s">
        <v>28109</v>
      </c>
    </row>
    <row r="347" customFormat="false" ht="46.25" hidden="false" customHeight="false" outlineLevel="0" collapsed="false">
      <c r="A347" s="17" t="n">
        <v>346</v>
      </c>
      <c r="B347" s="17" t="n">
        <v>1</v>
      </c>
      <c r="C347" s="17" t="n">
        <v>4695</v>
      </c>
      <c r="D347" s="18" t="s">
        <v>1238</v>
      </c>
      <c r="E347" s="17" t="s">
        <v>57</v>
      </c>
      <c r="F347" s="18" t="s">
        <v>58</v>
      </c>
      <c r="G347" s="17" t="s">
        <v>167</v>
      </c>
      <c r="H347" s="18" t="s">
        <v>1242</v>
      </c>
      <c r="I347" s="18" t="s">
        <v>1243</v>
      </c>
      <c r="J347" s="18" t="s">
        <v>1244</v>
      </c>
      <c r="K347" s="17" t="s">
        <v>163</v>
      </c>
      <c r="L347" s="17" t="n">
        <v>1</v>
      </c>
      <c r="M347" s="17" t="s">
        <v>163</v>
      </c>
      <c r="N347" s="17" t="s">
        <v>163</v>
      </c>
      <c r="O347" s="19"/>
      <c r="P347" s="18"/>
      <c r="Q347" s="18"/>
      <c r="R347" s="18" t="s">
        <v>165</v>
      </c>
      <c r="S347" s="20" t="s">
        <v>28109</v>
      </c>
    </row>
    <row r="348" customFormat="false" ht="46.25" hidden="false" customHeight="false" outlineLevel="0" collapsed="false">
      <c r="A348" s="17" t="n">
        <v>347</v>
      </c>
      <c r="B348" s="17" t="n">
        <v>1</v>
      </c>
      <c r="C348" s="17" t="n">
        <v>4699</v>
      </c>
      <c r="D348" s="18" t="s">
        <v>1238</v>
      </c>
      <c r="E348" s="17" t="s">
        <v>42</v>
      </c>
      <c r="F348" s="18" t="s">
        <v>43</v>
      </c>
      <c r="G348" s="17" t="s">
        <v>167</v>
      </c>
      <c r="H348" s="18" t="s">
        <v>1245</v>
      </c>
      <c r="I348" s="18" t="s">
        <v>1246</v>
      </c>
      <c r="J348" s="18" t="s">
        <v>1247</v>
      </c>
      <c r="K348" s="17" t="s">
        <v>163</v>
      </c>
      <c r="L348" s="17" t="n">
        <v>1</v>
      </c>
      <c r="M348" s="17" t="s">
        <v>163</v>
      </c>
      <c r="N348" s="17" t="s">
        <v>163</v>
      </c>
      <c r="O348" s="19"/>
      <c r="P348" s="18"/>
      <c r="Q348" s="18"/>
      <c r="R348" s="18" t="s">
        <v>165</v>
      </c>
      <c r="S348" s="20" t="s">
        <v>28109</v>
      </c>
    </row>
    <row r="349" customFormat="false" ht="46.25" hidden="false" customHeight="false" outlineLevel="0" collapsed="false">
      <c r="A349" s="17" t="n">
        <v>348</v>
      </c>
      <c r="B349" s="17" t="n">
        <v>1</v>
      </c>
      <c r="C349" s="17" t="n">
        <v>4703</v>
      </c>
      <c r="D349" s="18" t="s">
        <v>1238</v>
      </c>
      <c r="E349" s="17" t="s">
        <v>49</v>
      </c>
      <c r="F349" s="18" t="s">
        <v>50</v>
      </c>
      <c r="G349" s="17" t="s">
        <v>167</v>
      </c>
      <c r="H349" s="18" t="s">
        <v>1248</v>
      </c>
      <c r="I349" s="18" t="s">
        <v>1249</v>
      </c>
      <c r="J349" s="18" t="s">
        <v>1250</v>
      </c>
      <c r="K349" s="17" t="s">
        <v>163</v>
      </c>
      <c r="L349" s="17" t="n">
        <v>1</v>
      </c>
      <c r="M349" s="17" t="s">
        <v>163</v>
      </c>
      <c r="N349" s="17" t="s">
        <v>164</v>
      </c>
      <c r="O349" s="19"/>
      <c r="P349" s="18"/>
      <c r="Q349" s="18"/>
      <c r="R349" s="18" t="s">
        <v>165</v>
      </c>
      <c r="S349" s="20" t="s">
        <v>28109</v>
      </c>
    </row>
    <row r="350" customFormat="false" ht="46.25" hidden="false" customHeight="false" outlineLevel="0" collapsed="false">
      <c r="A350" s="17" t="n">
        <v>349</v>
      </c>
      <c r="B350" s="17" t="n">
        <v>1</v>
      </c>
      <c r="C350" s="17" t="n">
        <v>4709</v>
      </c>
      <c r="D350" s="18" t="s">
        <v>1238</v>
      </c>
      <c r="E350" s="17" t="s">
        <v>22</v>
      </c>
      <c r="F350" s="18" t="s">
        <v>23</v>
      </c>
      <c r="G350" s="17" t="s">
        <v>167</v>
      </c>
      <c r="H350" s="18" t="s">
        <v>1251</v>
      </c>
      <c r="I350" s="18" t="s">
        <v>1252</v>
      </c>
      <c r="J350" s="18" t="s">
        <v>1253</v>
      </c>
      <c r="K350" s="17" t="s">
        <v>164</v>
      </c>
      <c r="L350" s="17" t="n">
        <v>40</v>
      </c>
      <c r="M350" s="17" t="s">
        <v>163</v>
      </c>
      <c r="N350" s="17" t="s">
        <v>163</v>
      </c>
      <c r="O350" s="19"/>
      <c r="P350" s="18"/>
      <c r="Q350" s="18"/>
      <c r="R350" s="18" t="s">
        <v>165</v>
      </c>
      <c r="S350" s="20" t="s">
        <v>28109</v>
      </c>
    </row>
    <row r="351" customFormat="false" ht="35.05" hidden="false" customHeight="false" outlineLevel="0" collapsed="false">
      <c r="A351" s="17" t="n">
        <v>350</v>
      </c>
      <c r="B351" s="17" t="n">
        <v>1</v>
      </c>
      <c r="C351" s="17" t="n">
        <v>4719</v>
      </c>
      <c r="D351" s="18" t="s">
        <v>1238</v>
      </c>
      <c r="E351" s="17" t="s">
        <v>76</v>
      </c>
      <c r="F351" s="18" t="s">
        <v>77</v>
      </c>
      <c r="G351" s="17" t="s">
        <v>171</v>
      </c>
      <c r="H351" s="18" t="s">
        <v>1254</v>
      </c>
      <c r="I351" s="18" t="s">
        <v>1255</v>
      </c>
      <c r="J351" s="18" t="s">
        <v>1256</v>
      </c>
      <c r="K351" s="17" t="s">
        <v>163</v>
      </c>
      <c r="L351" s="17" t="n">
        <v>1</v>
      </c>
      <c r="M351" s="17" t="s">
        <v>164</v>
      </c>
      <c r="N351" s="17" t="s">
        <v>163</v>
      </c>
      <c r="O351" s="19"/>
      <c r="P351" s="18"/>
      <c r="Q351" s="18"/>
      <c r="R351" s="18" t="s">
        <v>165</v>
      </c>
      <c r="S351" s="20" t="s">
        <v>28109</v>
      </c>
    </row>
    <row r="352" customFormat="false" ht="46.25" hidden="false" customHeight="false" outlineLevel="0" collapsed="false">
      <c r="A352" s="17" t="n">
        <v>351</v>
      </c>
      <c r="B352" s="17" t="n">
        <v>1</v>
      </c>
      <c r="C352" s="17" t="n">
        <v>4721</v>
      </c>
      <c r="D352" s="18" t="s">
        <v>1238</v>
      </c>
      <c r="E352" s="17" t="s">
        <v>83</v>
      </c>
      <c r="F352" s="18" t="s">
        <v>84</v>
      </c>
      <c r="G352" s="17" t="s">
        <v>167</v>
      </c>
      <c r="H352" s="18" t="s">
        <v>1257</v>
      </c>
      <c r="I352" s="18" t="s">
        <v>1258</v>
      </c>
      <c r="J352" s="18" t="s">
        <v>1259</v>
      </c>
      <c r="K352" s="17" t="s">
        <v>163</v>
      </c>
      <c r="L352" s="17" t="n">
        <v>1</v>
      </c>
      <c r="M352" s="17" t="s">
        <v>163</v>
      </c>
      <c r="N352" s="17" t="s">
        <v>164</v>
      </c>
      <c r="O352" s="19" t="s">
        <v>123</v>
      </c>
      <c r="P352" s="18" t="s">
        <v>1260</v>
      </c>
      <c r="Q352" s="18" t="s">
        <v>1261</v>
      </c>
      <c r="R352" s="18" t="s">
        <v>165</v>
      </c>
      <c r="S352" s="20" t="s">
        <v>28109</v>
      </c>
    </row>
    <row r="353" customFormat="false" ht="46.25" hidden="false" customHeight="false" outlineLevel="0" collapsed="false">
      <c r="A353" s="17" t="n">
        <v>352</v>
      </c>
      <c r="B353" s="17" t="n">
        <v>1</v>
      </c>
      <c r="C353" s="17" t="n">
        <v>4724</v>
      </c>
      <c r="D353" s="18" t="s">
        <v>1238</v>
      </c>
      <c r="E353" s="17" t="s">
        <v>38</v>
      </c>
      <c r="F353" s="18" t="s">
        <v>39</v>
      </c>
      <c r="G353" s="17" t="s">
        <v>167</v>
      </c>
      <c r="H353" s="18" t="s">
        <v>1262</v>
      </c>
      <c r="I353" s="18" t="s">
        <v>1263</v>
      </c>
      <c r="J353" s="18" t="s">
        <v>1264</v>
      </c>
      <c r="K353" s="17" t="s">
        <v>163</v>
      </c>
      <c r="L353" s="17" t="n">
        <v>1</v>
      </c>
      <c r="M353" s="17" t="s">
        <v>164</v>
      </c>
      <c r="N353" s="17" t="s">
        <v>163</v>
      </c>
      <c r="O353" s="19"/>
      <c r="P353" s="18"/>
      <c r="Q353" s="18"/>
      <c r="R353" s="18" t="s">
        <v>165</v>
      </c>
      <c r="S353" s="20" t="s">
        <v>28109</v>
      </c>
    </row>
    <row r="354" customFormat="false" ht="35.05" hidden="false" customHeight="false" outlineLevel="0" collapsed="false">
      <c r="A354" s="17" t="n">
        <v>353</v>
      </c>
      <c r="B354" s="17" t="n">
        <v>1</v>
      </c>
      <c r="C354" s="17" t="n">
        <v>4726</v>
      </c>
      <c r="D354" s="18" t="s">
        <v>1238</v>
      </c>
      <c r="E354" s="17" t="s">
        <v>61</v>
      </c>
      <c r="F354" s="18" t="s">
        <v>62</v>
      </c>
      <c r="G354" s="17" t="s">
        <v>167</v>
      </c>
      <c r="H354" s="18" t="s">
        <v>1265</v>
      </c>
      <c r="I354" s="18" t="s">
        <v>1266</v>
      </c>
      <c r="J354" s="18" t="s">
        <v>1267</v>
      </c>
      <c r="K354" s="17" t="s">
        <v>163</v>
      </c>
      <c r="L354" s="17" t="n">
        <v>1</v>
      </c>
      <c r="M354" s="17" t="s">
        <v>163</v>
      </c>
      <c r="N354" s="17" t="s">
        <v>163</v>
      </c>
      <c r="O354" s="19"/>
      <c r="P354" s="18"/>
      <c r="Q354" s="18"/>
      <c r="R354" s="18" t="s">
        <v>165</v>
      </c>
      <c r="S354" s="20" t="s">
        <v>28109</v>
      </c>
    </row>
    <row r="355" customFormat="false" ht="35.05" hidden="false" customHeight="false" outlineLevel="0" collapsed="false">
      <c r="A355" s="17" t="n">
        <v>354</v>
      </c>
      <c r="B355" s="17" t="n">
        <v>1</v>
      </c>
      <c r="C355" s="17" t="n">
        <v>4730</v>
      </c>
      <c r="D355" s="18" t="s">
        <v>1238</v>
      </c>
      <c r="E355" s="17" t="s">
        <v>78</v>
      </c>
      <c r="F355" s="18" t="s">
        <v>80</v>
      </c>
      <c r="G355" s="17" t="s">
        <v>167</v>
      </c>
      <c r="H355" s="18" t="s">
        <v>1268</v>
      </c>
      <c r="I355" s="18" t="s">
        <v>1269</v>
      </c>
      <c r="J355" s="18" t="s">
        <v>1270</v>
      </c>
      <c r="K355" s="17" t="s">
        <v>163</v>
      </c>
      <c r="L355" s="17" t="n">
        <v>1</v>
      </c>
      <c r="M355" s="17" t="s">
        <v>163</v>
      </c>
      <c r="N355" s="17" t="s">
        <v>164</v>
      </c>
      <c r="O355" s="19"/>
      <c r="P355" s="18"/>
      <c r="Q355" s="18"/>
      <c r="R355" s="18" t="s">
        <v>165</v>
      </c>
      <c r="S355" s="20" t="s">
        <v>28109</v>
      </c>
    </row>
    <row r="356" customFormat="false" ht="35.05" hidden="false" customHeight="false" outlineLevel="0" collapsed="false">
      <c r="A356" s="17" t="n">
        <v>355</v>
      </c>
      <c r="B356" s="17" t="n">
        <v>1</v>
      </c>
      <c r="C356" s="17" t="n">
        <v>4738</v>
      </c>
      <c r="D356" s="18" t="s">
        <v>1238</v>
      </c>
      <c r="E356" s="17" t="s">
        <v>74</v>
      </c>
      <c r="F356" s="18" t="s">
        <v>75</v>
      </c>
      <c r="G356" s="17" t="s">
        <v>167</v>
      </c>
      <c r="H356" s="18" t="s">
        <v>1271</v>
      </c>
      <c r="I356" s="18" t="s">
        <v>1272</v>
      </c>
      <c r="J356" s="18" t="s">
        <v>1273</v>
      </c>
      <c r="K356" s="17" t="s">
        <v>163</v>
      </c>
      <c r="L356" s="17" t="n">
        <v>1</v>
      </c>
      <c r="M356" s="17" t="s">
        <v>164</v>
      </c>
      <c r="N356" s="17" t="s">
        <v>164</v>
      </c>
      <c r="O356" s="19"/>
      <c r="P356" s="18"/>
      <c r="Q356" s="18"/>
      <c r="R356" s="18" t="s">
        <v>165</v>
      </c>
      <c r="S356" s="20" t="s">
        <v>28109</v>
      </c>
    </row>
    <row r="357" customFormat="false" ht="35.05" hidden="false" customHeight="false" outlineLevel="0" collapsed="false">
      <c r="A357" s="17" t="n">
        <v>356</v>
      </c>
      <c r="B357" s="17" t="n">
        <v>1</v>
      </c>
      <c r="C357" s="17" t="n">
        <v>4741</v>
      </c>
      <c r="D357" s="18" t="s">
        <v>1238</v>
      </c>
      <c r="E357" s="17" t="s">
        <v>38</v>
      </c>
      <c r="F357" s="18" t="s">
        <v>39</v>
      </c>
      <c r="G357" s="17" t="s">
        <v>167</v>
      </c>
      <c r="H357" s="18" t="s">
        <v>1274</v>
      </c>
      <c r="I357" s="18" t="s">
        <v>1275</v>
      </c>
      <c r="J357" s="18" t="s">
        <v>1276</v>
      </c>
      <c r="K357" s="17" t="s">
        <v>163</v>
      </c>
      <c r="L357" s="17" t="n">
        <v>1</v>
      </c>
      <c r="M357" s="17" t="s">
        <v>164</v>
      </c>
      <c r="N357" s="17" t="s">
        <v>163</v>
      </c>
      <c r="O357" s="19"/>
      <c r="P357" s="18"/>
      <c r="Q357" s="18"/>
      <c r="R357" s="18" t="s">
        <v>165</v>
      </c>
      <c r="S357" s="20" t="s">
        <v>28109</v>
      </c>
    </row>
    <row r="358" customFormat="false" ht="35.05" hidden="false" customHeight="false" outlineLevel="0" collapsed="false">
      <c r="A358" s="17" t="n">
        <v>357</v>
      </c>
      <c r="B358" s="17" t="n">
        <v>1</v>
      </c>
      <c r="C358" s="17" t="n">
        <v>4743</v>
      </c>
      <c r="D358" s="18" t="s">
        <v>1238</v>
      </c>
      <c r="E358" s="17" t="s">
        <v>61</v>
      </c>
      <c r="F358" s="18" t="s">
        <v>62</v>
      </c>
      <c r="G358" s="17" t="s">
        <v>167</v>
      </c>
      <c r="H358" s="18" t="s">
        <v>1277</v>
      </c>
      <c r="I358" s="18" t="s">
        <v>1278</v>
      </c>
      <c r="J358" s="18" t="s">
        <v>1279</v>
      </c>
      <c r="K358" s="17" t="s">
        <v>163</v>
      </c>
      <c r="L358" s="17" t="n">
        <v>1</v>
      </c>
      <c r="M358" s="17" t="s">
        <v>163</v>
      </c>
      <c r="N358" s="17" t="s">
        <v>163</v>
      </c>
      <c r="O358" s="19"/>
      <c r="P358" s="18"/>
      <c r="Q358" s="18"/>
      <c r="R358" s="18" t="s">
        <v>165</v>
      </c>
      <c r="S358" s="20" t="s">
        <v>28109</v>
      </c>
    </row>
    <row r="359" customFormat="false" ht="46.25" hidden="false" customHeight="false" outlineLevel="0" collapsed="false">
      <c r="A359" s="17" t="n">
        <v>358</v>
      </c>
      <c r="B359" s="17" t="n">
        <v>1</v>
      </c>
      <c r="C359" s="17" t="n">
        <v>4751</v>
      </c>
      <c r="D359" s="18" t="s">
        <v>1238</v>
      </c>
      <c r="E359" s="17" t="s">
        <v>36</v>
      </c>
      <c r="F359" s="18" t="s">
        <v>37</v>
      </c>
      <c r="G359" s="17" t="s">
        <v>171</v>
      </c>
      <c r="H359" s="18" t="s">
        <v>1280</v>
      </c>
      <c r="I359" s="18" t="s">
        <v>1281</v>
      </c>
      <c r="J359" s="18" t="s">
        <v>1282</v>
      </c>
      <c r="K359" s="17" t="s">
        <v>163</v>
      </c>
      <c r="L359" s="17" t="n">
        <v>1</v>
      </c>
      <c r="M359" s="17" t="s">
        <v>164</v>
      </c>
      <c r="N359" s="17" t="s">
        <v>163</v>
      </c>
      <c r="O359" s="19"/>
      <c r="P359" s="18"/>
      <c r="Q359" s="18"/>
      <c r="R359" s="18" t="s">
        <v>165</v>
      </c>
      <c r="S359" s="20" t="s">
        <v>28109</v>
      </c>
    </row>
    <row r="360" customFormat="false" ht="46.25" hidden="false" customHeight="false" outlineLevel="0" collapsed="false">
      <c r="A360" s="17" t="n">
        <v>359</v>
      </c>
      <c r="B360" s="17" t="n">
        <v>1</v>
      </c>
      <c r="C360" s="17" t="n">
        <v>4753</v>
      </c>
      <c r="D360" s="18" t="s">
        <v>1238</v>
      </c>
      <c r="E360" s="17" t="s">
        <v>36</v>
      </c>
      <c r="F360" s="18" t="s">
        <v>37</v>
      </c>
      <c r="G360" s="17" t="s">
        <v>171</v>
      </c>
      <c r="H360" s="18" t="s">
        <v>1283</v>
      </c>
      <c r="I360" s="18" t="s">
        <v>1284</v>
      </c>
      <c r="J360" s="18" t="s">
        <v>1285</v>
      </c>
      <c r="K360" s="17" t="s">
        <v>163</v>
      </c>
      <c r="L360" s="17" t="n">
        <v>1</v>
      </c>
      <c r="M360" s="17" t="s">
        <v>164</v>
      </c>
      <c r="N360" s="17" t="s">
        <v>163</v>
      </c>
      <c r="O360" s="19"/>
      <c r="P360" s="18"/>
      <c r="Q360" s="18"/>
      <c r="R360" s="18" t="s">
        <v>165</v>
      </c>
      <c r="S360" s="20" t="s">
        <v>28109</v>
      </c>
    </row>
    <row r="361" customFormat="false" ht="35.05" hidden="false" customHeight="false" outlineLevel="0" collapsed="false">
      <c r="A361" s="17" t="n">
        <v>360</v>
      </c>
      <c r="B361" s="17" t="n">
        <v>1</v>
      </c>
      <c r="C361" s="17" t="n">
        <v>4755</v>
      </c>
      <c r="D361" s="18" t="s">
        <v>1238</v>
      </c>
      <c r="E361" s="17" t="s">
        <v>36</v>
      </c>
      <c r="F361" s="18" t="s">
        <v>37</v>
      </c>
      <c r="G361" s="17" t="s">
        <v>171</v>
      </c>
      <c r="H361" s="18" t="s">
        <v>1286</v>
      </c>
      <c r="I361" s="18" t="s">
        <v>1287</v>
      </c>
      <c r="J361" s="18" t="s">
        <v>1288</v>
      </c>
      <c r="K361" s="17" t="s">
        <v>164</v>
      </c>
      <c r="L361" s="17" t="n">
        <v>38</v>
      </c>
      <c r="M361" s="17" t="s">
        <v>164</v>
      </c>
      <c r="N361" s="17" t="s">
        <v>163</v>
      </c>
      <c r="O361" s="19"/>
      <c r="P361" s="18"/>
      <c r="Q361" s="18"/>
      <c r="R361" s="18" t="s">
        <v>165</v>
      </c>
      <c r="S361" s="20" t="s">
        <v>28109</v>
      </c>
    </row>
    <row r="362" customFormat="false" ht="35.05" hidden="false" customHeight="false" outlineLevel="0" collapsed="false">
      <c r="A362" s="17" t="n">
        <v>361</v>
      </c>
      <c r="B362" s="17" t="n">
        <v>1</v>
      </c>
      <c r="C362" s="17" t="n">
        <v>4755</v>
      </c>
      <c r="D362" s="18" t="s">
        <v>1238</v>
      </c>
      <c r="E362" s="17" t="s">
        <v>42</v>
      </c>
      <c r="F362" s="18" t="s">
        <v>43</v>
      </c>
      <c r="G362" s="17" t="s">
        <v>167</v>
      </c>
      <c r="H362" s="18" t="s">
        <v>1289</v>
      </c>
      <c r="I362" s="18" t="s">
        <v>1290</v>
      </c>
      <c r="J362" s="18" t="s">
        <v>1291</v>
      </c>
      <c r="K362" s="17" t="s">
        <v>164</v>
      </c>
      <c r="L362" s="17" t="n">
        <v>3</v>
      </c>
      <c r="M362" s="17" t="s">
        <v>164</v>
      </c>
      <c r="N362" s="17" t="s">
        <v>163</v>
      </c>
      <c r="O362" s="19"/>
      <c r="P362" s="18"/>
      <c r="Q362" s="18"/>
      <c r="R362" s="18" t="s">
        <v>165</v>
      </c>
      <c r="S362" s="20" t="s">
        <v>28109</v>
      </c>
    </row>
    <row r="363" customFormat="false" ht="46.25" hidden="false" customHeight="false" outlineLevel="0" collapsed="false">
      <c r="A363" s="17" t="n">
        <v>362</v>
      </c>
      <c r="B363" s="17" t="n">
        <v>1</v>
      </c>
      <c r="C363" s="17" t="n">
        <v>4765</v>
      </c>
      <c r="D363" s="18" t="s">
        <v>1238</v>
      </c>
      <c r="E363" s="17" t="s">
        <v>36</v>
      </c>
      <c r="F363" s="18" t="s">
        <v>37</v>
      </c>
      <c r="G363" s="17" t="s">
        <v>167</v>
      </c>
      <c r="H363" s="18" t="s">
        <v>1292</v>
      </c>
      <c r="I363" s="18" t="s">
        <v>1293</v>
      </c>
      <c r="J363" s="18" t="s">
        <v>1294</v>
      </c>
      <c r="K363" s="17" t="s">
        <v>163</v>
      </c>
      <c r="L363" s="17" t="n">
        <v>1</v>
      </c>
      <c r="M363" s="17" t="s">
        <v>164</v>
      </c>
      <c r="N363" s="17" t="s">
        <v>163</v>
      </c>
      <c r="O363" s="19"/>
      <c r="P363" s="18"/>
      <c r="Q363" s="18"/>
      <c r="R363" s="18" t="s">
        <v>165</v>
      </c>
      <c r="S363" s="20" t="s">
        <v>28109</v>
      </c>
    </row>
    <row r="364" customFormat="false" ht="35.05" hidden="false" customHeight="false" outlineLevel="0" collapsed="false">
      <c r="A364" s="17" t="n">
        <v>363</v>
      </c>
      <c r="B364" s="17" t="n">
        <v>1</v>
      </c>
      <c r="C364" s="17" t="n">
        <v>4767</v>
      </c>
      <c r="D364" s="18" t="s">
        <v>1238</v>
      </c>
      <c r="E364" s="17" t="s">
        <v>83</v>
      </c>
      <c r="F364" s="18" t="s">
        <v>84</v>
      </c>
      <c r="G364" s="17" t="s">
        <v>167</v>
      </c>
      <c r="H364" s="18" t="s">
        <v>1295</v>
      </c>
      <c r="I364" s="18" t="s">
        <v>1296</v>
      </c>
      <c r="J364" s="18" t="s">
        <v>1297</v>
      </c>
      <c r="K364" s="17" t="s">
        <v>163</v>
      </c>
      <c r="L364" s="17" t="n">
        <v>1</v>
      </c>
      <c r="M364" s="17" t="s">
        <v>163</v>
      </c>
      <c r="N364" s="17" t="s">
        <v>164</v>
      </c>
      <c r="O364" s="19" t="s">
        <v>124</v>
      </c>
      <c r="P364" s="18" t="s">
        <v>1298</v>
      </c>
      <c r="Q364" s="18" t="s">
        <v>1299</v>
      </c>
      <c r="R364" s="18" t="s">
        <v>165</v>
      </c>
      <c r="S364" s="20" t="s">
        <v>28109</v>
      </c>
    </row>
    <row r="365" customFormat="false" ht="46.25" hidden="false" customHeight="false" outlineLevel="0" collapsed="false">
      <c r="A365" s="17" t="n">
        <v>364</v>
      </c>
      <c r="B365" s="17" t="n">
        <v>1</v>
      </c>
      <c r="C365" s="17" t="n">
        <v>4777</v>
      </c>
      <c r="D365" s="18" t="s">
        <v>1238</v>
      </c>
      <c r="E365" s="17" t="s">
        <v>91</v>
      </c>
      <c r="F365" s="18" t="s">
        <v>92</v>
      </c>
      <c r="G365" s="17" t="s">
        <v>167</v>
      </c>
      <c r="H365" s="18" t="s">
        <v>1300</v>
      </c>
      <c r="I365" s="18" t="s">
        <v>1301</v>
      </c>
      <c r="J365" s="18" t="s">
        <v>1302</v>
      </c>
      <c r="K365" s="17" t="s">
        <v>163</v>
      </c>
      <c r="L365" s="17" t="n">
        <v>1</v>
      </c>
      <c r="M365" s="17" t="s">
        <v>163</v>
      </c>
      <c r="N365" s="17" t="s">
        <v>163</v>
      </c>
      <c r="O365" s="19" t="s">
        <v>121</v>
      </c>
      <c r="P365" s="18" t="s">
        <v>1303</v>
      </c>
      <c r="Q365" s="18" t="s">
        <v>1304</v>
      </c>
      <c r="R365" s="18" t="s">
        <v>165</v>
      </c>
      <c r="S365" s="20" t="s">
        <v>28109</v>
      </c>
    </row>
    <row r="366" customFormat="false" ht="35.05" hidden="false" customHeight="false" outlineLevel="0" collapsed="false">
      <c r="A366" s="17" t="n">
        <v>365</v>
      </c>
      <c r="B366" s="17" t="n">
        <v>1</v>
      </c>
      <c r="C366" s="17" t="n">
        <v>4785</v>
      </c>
      <c r="D366" s="18" t="s">
        <v>1238</v>
      </c>
      <c r="E366" s="17" t="s">
        <v>87</v>
      </c>
      <c r="F366" s="18" t="s">
        <v>88</v>
      </c>
      <c r="G366" s="17" t="s">
        <v>171</v>
      </c>
      <c r="H366" s="18" t="s">
        <v>1305</v>
      </c>
      <c r="I366" s="18" t="s">
        <v>1306</v>
      </c>
      <c r="J366" s="18" t="s">
        <v>1307</v>
      </c>
      <c r="K366" s="17" t="s">
        <v>163</v>
      </c>
      <c r="L366" s="17" t="n">
        <v>1</v>
      </c>
      <c r="M366" s="17" t="s">
        <v>164</v>
      </c>
      <c r="N366" s="17" t="s">
        <v>163</v>
      </c>
      <c r="O366" s="19"/>
      <c r="P366" s="18"/>
      <c r="Q366" s="18"/>
      <c r="R366" s="18" t="s">
        <v>165</v>
      </c>
      <c r="S366" s="20" t="s">
        <v>28109</v>
      </c>
    </row>
    <row r="367" customFormat="false" ht="46.25" hidden="false" customHeight="false" outlineLevel="0" collapsed="false">
      <c r="A367" s="17" t="n">
        <v>366</v>
      </c>
      <c r="B367" s="17" t="n">
        <v>1</v>
      </c>
      <c r="C367" s="17" t="n">
        <v>4791</v>
      </c>
      <c r="D367" s="18" t="s">
        <v>1238</v>
      </c>
      <c r="E367" s="17" t="s">
        <v>83</v>
      </c>
      <c r="F367" s="18" t="s">
        <v>84</v>
      </c>
      <c r="G367" s="17" t="s">
        <v>167</v>
      </c>
      <c r="H367" s="18" t="s">
        <v>1308</v>
      </c>
      <c r="I367" s="18" t="s">
        <v>1309</v>
      </c>
      <c r="J367" s="18" t="s">
        <v>1310</v>
      </c>
      <c r="K367" s="17" t="s">
        <v>163</v>
      </c>
      <c r="L367" s="17" t="n">
        <v>1</v>
      </c>
      <c r="M367" s="17" t="s">
        <v>163</v>
      </c>
      <c r="N367" s="17" t="s">
        <v>164</v>
      </c>
      <c r="O367" s="19" t="s">
        <v>123</v>
      </c>
      <c r="P367" s="18" t="s">
        <v>1311</v>
      </c>
      <c r="Q367" s="18" t="s">
        <v>1312</v>
      </c>
      <c r="R367" s="18" t="s">
        <v>165</v>
      </c>
      <c r="S367" s="20" t="s">
        <v>28109</v>
      </c>
    </row>
    <row r="368" customFormat="false" ht="46.25" hidden="false" customHeight="false" outlineLevel="0" collapsed="false">
      <c r="A368" s="17" t="n">
        <v>367</v>
      </c>
      <c r="B368" s="17" t="n">
        <v>1</v>
      </c>
      <c r="C368" s="17" t="n">
        <v>4799</v>
      </c>
      <c r="D368" s="18" t="s">
        <v>1238</v>
      </c>
      <c r="E368" s="17" t="s">
        <v>76</v>
      </c>
      <c r="F368" s="18" t="s">
        <v>77</v>
      </c>
      <c r="G368" s="17" t="s">
        <v>171</v>
      </c>
      <c r="H368" s="18" t="s">
        <v>1313</v>
      </c>
      <c r="I368" s="18" t="s">
        <v>1314</v>
      </c>
      <c r="J368" s="18" t="s">
        <v>1315</v>
      </c>
      <c r="K368" s="17" t="s">
        <v>163</v>
      </c>
      <c r="L368" s="17" t="n">
        <v>1</v>
      </c>
      <c r="M368" s="17" t="s">
        <v>164</v>
      </c>
      <c r="N368" s="17" t="s">
        <v>163</v>
      </c>
      <c r="O368" s="19"/>
      <c r="P368" s="18"/>
      <c r="Q368" s="18"/>
      <c r="R368" s="18" t="s">
        <v>165</v>
      </c>
      <c r="S368" s="20" t="s">
        <v>28109</v>
      </c>
    </row>
    <row r="369" customFormat="false" ht="46.25" hidden="false" customHeight="false" outlineLevel="0" collapsed="false">
      <c r="A369" s="17" t="n">
        <v>368</v>
      </c>
      <c r="B369" s="17" t="n">
        <v>1</v>
      </c>
      <c r="C369" s="17" t="n">
        <v>4802</v>
      </c>
      <c r="D369" s="18" t="s">
        <v>1238</v>
      </c>
      <c r="E369" s="17" t="s">
        <v>36</v>
      </c>
      <c r="F369" s="18" t="s">
        <v>37</v>
      </c>
      <c r="G369" s="17" t="s">
        <v>171</v>
      </c>
      <c r="H369" s="18" t="s">
        <v>1316</v>
      </c>
      <c r="I369" s="18" t="s">
        <v>1317</v>
      </c>
      <c r="J369" s="18" t="s">
        <v>1318</v>
      </c>
      <c r="K369" s="17" t="s">
        <v>163</v>
      </c>
      <c r="L369" s="17" t="n">
        <v>1</v>
      </c>
      <c r="M369" s="17" t="s">
        <v>164</v>
      </c>
      <c r="N369" s="17" t="s">
        <v>163</v>
      </c>
      <c r="O369" s="19"/>
      <c r="P369" s="18"/>
      <c r="Q369" s="18"/>
      <c r="R369" s="18" t="s">
        <v>165</v>
      </c>
      <c r="S369" s="20" t="s">
        <v>28109</v>
      </c>
    </row>
    <row r="370" customFormat="false" ht="35.05" hidden="false" customHeight="false" outlineLevel="0" collapsed="false">
      <c r="A370" s="17" t="n">
        <v>369</v>
      </c>
      <c r="B370" s="17" t="n">
        <v>1</v>
      </c>
      <c r="C370" s="17" t="n">
        <v>4820</v>
      </c>
      <c r="D370" s="18" t="s">
        <v>1319</v>
      </c>
      <c r="E370" s="17" t="s">
        <v>51</v>
      </c>
      <c r="F370" s="18" t="s">
        <v>52</v>
      </c>
      <c r="G370" s="17" t="s">
        <v>171</v>
      </c>
      <c r="H370" s="18" t="s">
        <v>1320</v>
      </c>
      <c r="I370" s="18" t="s">
        <v>1321</v>
      </c>
      <c r="J370" s="18" t="s">
        <v>1322</v>
      </c>
      <c r="K370" s="17" t="s">
        <v>163</v>
      </c>
      <c r="L370" s="17" t="n">
        <v>1</v>
      </c>
      <c r="M370" s="17" t="s">
        <v>163</v>
      </c>
      <c r="N370" s="17" t="s">
        <v>163</v>
      </c>
      <c r="O370" s="19"/>
      <c r="P370" s="18"/>
      <c r="Q370" s="18"/>
      <c r="R370" s="18" t="s">
        <v>192</v>
      </c>
      <c r="S370" s="20" t="s">
        <v>28109</v>
      </c>
    </row>
    <row r="371" customFormat="false" ht="46.25" hidden="false" customHeight="false" outlineLevel="0" collapsed="false">
      <c r="A371" s="17" t="n">
        <v>370</v>
      </c>
      <c r="B371" s="17" t="n">
        <v>1</v>
      </c>
      <c r="C371" s="17" t="n">
        <v>4820</v>
      </c>
      <c r="D371" s="18" t="s">
        <v>1319</v>
      </c>
      <c r="E371" s="17" t="s">
        <v>51</v>
      </c>
      <c r="F371" s="18" t="s">
        <v>52</v>
      </c>
      <c r="G371" s="17" t="s">
        <v>171</v>
      </c>
      <c r="H371" s="18" t="s">
        <v>1323</v>
      </c>
      <c r="I371" s="18" t="s">
        <v>1324</v>
      </c>
      <c r="J371" s="18" t="s">
        <v>1325</v>
      </c>
      <c r="K371" s="17" t="s">
        <v>163</v>
      </c>
      <c r="L371" s="17" t="n">
        <v>1</v>
      </c>
      <c r="M371" s="17" t="s">
        <v>164</v>
      </c>
      <c r="N371" s="17" t="s">
        <v>163</v>
      </c>
      <c r="O371" s="19"/>
      <c r="P371" s="18"/>
      <c r="Q371" s="18"/>
      <c r="R371" s="18" t="s">
        <v>165</v>
      </c>
      <c r="S371" s="20" t="s">
        <v>28109</v>
      </c>
    </row>
    <row r="372" customFormat="false" ht="46.25" hidden="false" customHeight="false" outlineLevel="0" collapsed="false">
      <c r="A372" s="17" t="n">
        <v>371</v>
      </c>
      <c r="B372" s="17" t="n">
        <v>1</v>
      </c>
      <c r="C372" s="17" t="n">
        <v>4820</v>
      </c>
      <c r="D372" s="18" t="s">
        <v>1319</v>
      </c>
      <c r="E372" s="17" t="s">
        <v>49</v>
      </c>
      <c r="F372" s="18" t="s">
        <v>50</v>
      </c>
      <c r="G372" s="17" t="s">
        <v>159</v>
      </c>
      <c r="H372" s="18" t="s">
        <v>1326</v>
      </c>
      <c r="I372" s="18" t="s">
        <v>1327</v>
      </c>
      <c r="J372" s="18" t="s">
        <v>1328</v>
      </c>
      <c r="K372" s="17" t="s">
        <v>163</v>
      </c>
      <c r="L372" s="17" t="n">
        <v>1</v>
      </c>
      <c r="M372" s="17" t="s">
        <v>163</v>
      </c>
      <c r="N372" s="17" t="s">
        <v>163</v>
      </c>
      <c r="O372" s="19"/>
      <c r="P372" s="18"/>
      <c r="Q372" s="18"/>
      <c r="R372" s="18" t="s">
        <v>165</v>
      </c>
      <c r="S372" s="20" t="s">
        <v>28109</v>
      </c>
    </row>
    <row r="373" customFormat="false" ht="35.05" hidden="false" customHeight="false" outlineLevel="0" collapsed="false">
      <c r="A373" s="17" t="n">
        <v>372</v>
      </c>
      <c r="B373" s="17" t="n">
        <v>1</v>
      </c>
      <c r="C373" s="17" t="n">
        <v>4834</v>
      </c>
      <c r="D373" s="18" t="s">
        <v>1319</v>
      </c>
      <c r="E373" s="17" t="s">
        <v>19</v>
      </c>
      <c r="F373" s="18" t="s">
        <v>21</v>
      </c>
      <c r="G373" s="17" t="s">
        <v>167</v>
      </c>
      <c r="H373" s="18" t="s">
        <v>1329</v>
      </c>
      <c r="I373" s="18" t="s">
        <v>1330</v>
      </c>
      <c r="J373" s="18" t="s">
        <v>1331</v>
      </c>
      <c r="K373" s="17" t="s">
        <v>164</v>
      </c>
      <c r="L373" s="17" t="n">
        <v>7</v>
      </c>
      <c r="M373" s="17" t="s">
        <v>163</v>
      </c>
      <c r="N373" s="17" t="s">
        <v>163</v>
      </c>
      <c r="O373" s="19"/>
      <c r="P373" s="18"/>
      <c r="Q373" s="18"/>
      <c r="R373" s="18" t="s">
        <v>165</v>
      </c>
      <c r="S373" s="20" t="s">
        <v>28109</v>
      </c>
    </row>
    <row r="374" customFormat="false" ht="35.05" hidden="false" customHeight="false" outlineLevel="0" collapsed="false">
      <c r="A374" s="17" t="n">
        <v>373</v>
      </c>
      <c r="B374" s="17" t="n">
        <v>1</v>
      </c>
      <c r="C374" s="17" t="n">
        <v>4843</v>
      </c>
      <c r="D374" s="18" t="s">
        <v>1319</v>
      </c>
      <c r="E374" s="17" t="s">
        <v>34</v>
      </c>
      <c r="F374" s="18" t="s">
        <v>35</v>
      </c>
      <c r="G374" s="17" t="s">
        <v>167</v>
      </c>
      <c r="H374" s="18" t="s">
        <v>1332</v>
      </c>
      <c r="I374" s="18" t="s">
        <v>1333</v>
      </c>
      <c r="J374" s="18" t="s">
        <v>1334</v>
      </c>
      <c r="K374" s="17" t="s">
        <v>164</v>
      </c>
      <c r="L374" s="17" t="n">
        <v>6</v>
      </c>
      <c r="M374" s="17" t="s">
        <v>163</v>
      </c>
      <c r="N374" s="17" t="s">
        <v>163</v>
      </c>
      <c r="O374" s="19"/>
      <c r="P374" s="18"/>
      <c r="Q374" s="18"/>
      <c r="R374" s="18" t="s">
        <v>165</v>
      </c>
      <c r="S374" s="20" t="s">
        <v>28109</v>
      </c>
    </row>
    <row r="375" customFormat="false" ht="35.05" hidden="false" customHeight="false" outlineLevel="0" collapsed="false">
      <c r="A375" s="17" t="n">
        <v>374</v>
      </c>
      <c r="B375" s="17" t="n">
        <v>1</v>
      </c>
      <c r="C375" s="17" t="n">
        <v>4850</v>
      </c>
      <c r="D375" s="18" t="s">
        <v>1319</v>
      </c>
      <c r="E375" s="17" t="s">
        <v>63</v>
      </c>
      <c r="F375" s="18" t="s">
        <v>65</v>
      </c>
      <c r="G375" s="17" t="s">
        <v>171</v>
      </c>
      <c r="H375" s="18" t="s">
        <v>1335</v>
      </c>
      <c r="I375" s="18" t="s">
        <v>1336</v>
      </c>
      <c r="J375" s="18" t="s">
        <v>1337</v>
      </c>
      <c r="K375" s="17" t="s">
        <v>163</v>
      </c>
      <c r="L375" s="17" t="n">
        <v>1</v>
      </c>
      <c r="M375" s="17" t="s">
        <v>164</v>
      </c>
      <c r="N375" s="17" t="s">
        <v>163</v>
      </c>
      <c r="O375" s="19"/>
      <c r="P375" s="18"/>
      <c r="Q375" s="18"/>
      <c r="R375" s="18" t="s">
        <v>165</v>
      </c>
      <c r="S375" s="20" t="s">
        <v>28109</v>
      </c>
    </row>
    <row r="376" customFormat="false" ht="35.05" hidden="false" customHeight="false" outlineLevel="0" collapsed="false">
      <c r="A376" s="17" t="n">
        <v>375</v>
      </c>
      <c r="B376" s="17" t="n">
        <v>1</v>
      </c>
      <c r="C376" s="17" t="n">
        <v>4850</v>
      </c>
      <c r="D376" s="18" t="s">
        <v>1319</v>
      </c>
      <c r="E376" s="17" t="s">
        <v>61</v>
      </c>
      <c r="F376" s="18" t="s">
        <v>62</v>
      </c>
      <c r="G376" s="17" t="s">
        <v>167</v>
      </c>
      <c r="H376" s="18" t="s">
        <v>1338</v>
      </c>
      <c r="I376" s="18" t="s">
        <v>1339</v>
      </c>
      <c r="J376" s="18" t="s">
        <v>1340</v>
      </c>
      <c r="K376" s="17" t="s">
        <v>163</v>
      </c>
      <c r="L376" s="17" t="n">
        <v>1</v>
      </c>
      <c r="M376" s="17" t="s">
        <v>163</v>
      </c>
      <c r="N376" s="17" t="s">
        <v>163</v>
      </c>
      <c r="O376" s="19"/>
      <c r="P376" s="18"/>
      <c r="Q376" s="18"/>
      <c r="R376" s="18" t="s">
        <v>165</v>
      </c>
      <c r="S376" s="20" t="s">
        <v>28109</v>
      </c>
    </row>
    <row r="377" customFormat="false" ht="23.85" hidden="false" customHeight="false" outlineLevel="0" collapsed="false">
      <c r="A377" s="17" t="n">
        <v>376</v>
      </c>
      <c r="B377" s="17" t="n">
        <v>1</v>
      </c>
      <c r="C377" s="17" t="n">
        <v>4882</v>
      </c>
      <c r="D377" s="18" t="s">
        <v>1319</v>
      </c>
      <c r="E377" s="17" t="s">
        <v>87</v>
      </c>
      <c r="F377" s="18" t="s">
        <v>88</v>
      </c>
      <c r="G377" s="17" t="s">
        <v>159</v>
      </c>
      <c r="H377" s="18" t="s">
        <v>1341</v>
      </c>
      <c r="I377" s="18" t="s">
        <v>1342</v>
      </c>
      <c r="J377" s="18" t="s">
        <v>1343</v>
      </c>
      <c r="K377" s="17" t="s">
        <v>163</v>
      </c>
      <c r="L377" s="17" t="n">
        <v>1</v>
      </c>
      <c r="M377" s="17" t="s">
        <v>163</v>
      </c>
      <c r="N377" s="17" t="s">
        <v>163</v>
      </c>
      <c r="O377" s="19"/>
      <c r="P377" s="18"/>
      <c r="Q377" s="18"/>
      <c r="R377" s="18" t="s">
        <v>165</v>
      </c>
      <c r="S377" s="20" t="s">
        <v>28109</v>
      </c>
    </row>
    <row r="378" customFormat="false" ht="46.25" hidden="false" customHeight="false" outlineLevel="0" collapsed="false">
      <c r="A378" s="17" t="n">
        <v>377</v>
      </c>
      <c r="B378" s="17" t="n">
        <v>1</v>
      </c>
      <c r="C378" s="17" t="n">
        <v>4891</v>
      </c>
      <c r="D378" s="18" t="s">
        <v>1319</v>
      </c>
      <c r="E378" s="17" t="s">
        <v>32</v>
      </c>
      <c r="F378" s="18" t="s">
        <v>33</v>
      </c>
      <c r="G378" s="17" t="s">
        <v>167</v>
      </c>
      <c r="H378" s="18" t="s">
        <v>1344</v>
      </c>
      <c r="I378" s="18" t="s">
        <v>1345</v>
      </c>
      <c r="J378" s="18" t="s">
        <v>1346</v>
      </c>
      <c r="K378" s="17" t="s">
        <v>164</v>
      </c>
      <c r="L378" s="17" t="n">
        <v>12</v>
      </c>
      <c r="M378" s="17" t="s">
        <v>163</v>
      </c>
      <c r="N378" s="17" t="s">
        <v>163</v>
      </c>
      <c r="O378" s="19"/>
      <c r="P378" s="18"/>
      <c r="Q378" s="18"/>
      <c r="R378" s="18" t="s">
        <v>165</v>
      </c>
      <c r="S378" s="20" t="s">
        <v>28109</v>
      </c>
    </row>
    <row r="379" customFormat="false" ht="35.05" hidden="false" customHeight="false" outlineLevel="0" collapsed="false">
      <c r="A379" s="17" t="n">
        <v>378</v>
      </c>
      <c r="B379" s="17" t="n">
        <v>1</v>
      </c>
      <c r="C379" s="17" t="n">
        <v>4918</v>
      </c>
      <c r="D379" s="18" t="s">
        <v>1319</v>
      </c>
      <c r="E379" s="17" t="s">
        <v>72</v>
      </c>
      <c r="F379" s="18" t="s">
        <v>73</v>
      </c>
      <c r="G379" s="17" t="s">
        <v>171</v>
      </c>
      <c r="H379" s="18" t="s">
        <v>1347</v>
      </c>
      <c r="I379" s="18" t="s">
        <v>1348</v>
      </c>
      <c r="J379" s="18" t="s">
        <v>1349</v>
      </c>
      <c r="K379" s="17" t="s">
        <v>163</v>
      </c>
      <c r="L379" s="17" t="n">
        <v>1</v>
      </c>
      <c r="M379" s="17" t="s">
        <v>163</v>
      </c>
      <c r="N379" s="17" t="s">
        <v>163</v>
      </c>
      <c r="O379" s="19"/>
      <c r="P379" s="18"/>
      <c r="Q379" s="18"/>
      <c r="R379" s="18" t="s">
        <v>165</v>
      </c>
      <c r="S379" s="20" t="s">
        <v>28109</v>
      </c>
    </row>
    <row r="380" customFormat="false" ht="35.05" hidden="false" customHeight="false" outlineLevel="0" collapsed="false">
      <c r="A380" s="17" t="n">
        <v>379</v>
      </c>
      <c r="B380" s="17" t="n">
        <v>1</v>
      </c>
      <c r="C380" s="17" t="n">
        <v>4937</v>
      </c>
      <c r="D380" s="18" t="s">
        <v>1319</v>
      </c>
      <c r="E380" s="17" t="s">
        <v>72</v>
      </c>
      <c r="F380" s="18" t="s">
        <v>73</v>
      </c>
      <c r="G380" s="17" t="s">
        <v>167</v>
      </c>
      <c r="H380" s="18" t="s">
        <v>1350</v>
      </c>
      <c r="I380" s="18" t="s">
        <v>1351</v>
      </c>
      <c r="J380" s="18" t="s">
        <v>1352</v>
      </c>
      <c r="K380" s="17" t="s">
        <v>163</v>
      </c>
      <c r="L380" s="17" t="n">
        <v>1</v>
      </c>
      <c r="M380" s="17" t="s">
        <v>163</v>
      </c>
      <c r="N380" s="17" t="s">
        <v>163</v>
      </c>
      <c r="O380" s="19"/>
      <c r="P380" s="18"/>
      <c r="Q380" s="18"/>
      <c r="R380" s="18" t="s">
        <v>165</v>
      </c>
      <c r="S380" s="20" t="s">
        <v>28109</v>
      </c>
    </row>
    <row r="381" customFormat="false" ht="46.25" hidden="false" customHeight="false" outlineLevel="0" collapsed="false">
      <c r="A381" s="17" t="n">
        <v>380</v>
      </c>
      <c r="B381" s="17" t="n">
        <v>1</v>
      </c>
      <c r="C381" s="17" t="n">
        <v>4957</v>
      </c>
      <c r="D381" s="18" t="s">
        <v>1319</v>
      </c>
      <c r="E381" s="17" t="s">
        <v>83</v>
      </c>
      <c r="F381" s="18" t="s">
        <v>84</v>
      </c>
      <c r="G381" s="17" t="s">
        <v>167</v>
      </c>
      <c r="H381" s="18" t="s">
        <v>1353</v>
      </c>
      <c r="I381" s="18" t="s">
        <v>1354</v>
      </c>
      <c r="J381" s="18" t="s">
        <v>1355</v>
      </c>
      <c r="K381" s="17" t="s">
        <v>163</v>
      </c>
      <c r="L381" s="17" t="n">
        <v>1</v>
      </c>
      <c r="M381" s="17" t="s">
        <v>163</v>
      </c>
      <c r="N381" s="17" t="s">
        <v>163</v>
      </c>
      <c r="O381" s="19" t="s">
        <v>121</v>
      </c>
      <c r="P381" s="18" t="s">
        <v>1356</v>
      </c>
      <c r="Q381" s="18" t="s">
        <v>1357</v>
      </c>
      <c r="R381" s="18" t="s">
        <v>165</v>
      </c>
      <c r="S381" s="20" t="s">
        <v>28109</v>
      </c>
    </row>
    <row r="382" customFormat="false" ht="46.25" hidden="false" customHeight="false" outlineLevel="0" collapsed="false">
      <c r="A382" s="17" t="n">
        <v>381</v>
      </c>
      <c r="B382" s="17" t="n">
        <v>1</v>
      </c>
      <c r="C382" s="17" t="n">
        <v>4981</v>
      </c>
      <c r="D382" s="18" t="s">
        <v>1319</v>
      </c>
      <c r="E382" s="17" t="s">
        <v>70</v>
      </c>
      <c r="F382" s="18" t="s">
        <v>71</v>
      </c>
      <c r="G382" s="17" t="s">
        <v>171</v>
      </c>
      <c r="H382" s="18" t="s">
        <v>1358</v>
      </c>
      <c r="I382" s="18" t="s">
        <v>1359</v>
      </c>
      <c r="J382" s="18" t="s">
        <v>1360</v>
      </c>
      <c r="K382" s="17" t="s">
        <v>163</v>
      </c>
      <c r="L382" s="17" t="n">
        <v>1</v>
      </c>
      <c r="M382" s="17" t="s">
        <v>163</v>
      </c>
      <c r="N382" s="17" t="s">
        <v>163</v>
      </c>
      <c r="O382" s="19"/>
      <c r="P382" s="18"/>
      <c r="Q382" s="18"/>
      <c r="R382" s="18" t="s">
        <v>165</v>
      </c>
      <c r="S382" s="20" t="s">
        <v>28109</v>
      </c>
    </row>
    <row r="383" customFormat="false" ht="35.05" hidden="false" customHeight="false" outlineLevel="0" collapsed="false">
      <c r="A383" s="17" t="n">
        <v>382</v>
      </c>
      <c r="B383" s="17" t="n">
        <v>1</v>
      </c>
      <c r="C383" s="17" t="n">
        <v>4981</v>
      </c>
      <c r="D383" s="18" t="s">
        <v>1319</v>
      </c>
      <c r="E383" s="17" t="s">
        <v>87</v>
      </c>
      <c r="F383" s="18" t="s">
        <v>88</v>
      </c>
      <c r="G383" s="17" t="s">
        <v>167</v>
      </c>
      <c r="H383" s="18" t="s">
        <v>1361</v>
      </c>
      <c r="I383" s="18" t="s">
        <v>1362</v>
      </c>
      <c r="J383" s="18" t="s">
        <v>1363</v>
      </c>
      <c r="K383" s="17" t="s">
        <v>163</v>
      </c>
      <c r="L383" s="17" t="n">
        <v>1</v>
      </c>
      <c r="M383" s="17" t="s">
        <v>163</v>
      </c>
      <c r="N383" s="17" t="s">
        <v>163</v>
      </c>
      <c r="O383" s="19"/>
      <c r="P383" s="18"/>
      <c r="Q383" s="18"/>
      <c r="R383" s="18" t="s">
        <v>165</v>
      </c>
      <c r="S383" s="20" t="s">
        <v>28109</v>
      </c>
    </row>
    <row r="384" customFormat="false" ht="46.25" hidden="false" customHeight="false" outlineLevel="0" collapsed="false">
      <c r="A384" s="17" t="n">
        <v>383</v>
      </c>
      <c r="B384" s="17" t="n">
        <v>1</v>
      </c>
      <c r="C384" s="17" t="n">
        <v>5017</v>
      </c>
      <c r="D384" s="18" t="s">
        <v>1319</v>
      </c>
      <c r="E384" s="17" t="s">
        <v>38</v>
      </c>
      <c r="F384" s="18" t="s">
        <v>39</v>
      </c>
      <c r="G384" s="17" t="s">
        <v>171</v>
      </c>
      <c r="H384" s="18" t="s">
        <v>1364</v>
      </c>
      <c r="I384" s="18" t="s">
        <v>1365</v>
      </c>
      <c r="J384" s="18" t="s">
        <v>1366</v>
      </c>
      <c r="K384" s="17" t="s">
        <v>163</v>
      </c>
      <c r="L384" s="17" t="n">
        <v>1</v>
      </c>
      <c r="M384" s="17" t="s">
        <v>164</v>
      </c>
      <c r="N384" s="17" t="s">
        <v>163</v>
      </c>
      <c r="O384" s="19"/>
      <c r="P384" s="18"/>
      <c r="Q384" s="18"/>
      <c r="R384" s="18" t="s">
        <v>165</v>
      </c>
      <c r="S384" s="20" t="s">
        <v>28109</v>
      </c>
    </row>
    <row r="385" customFormat="false" ht="35.05" hidden="false" customHeight="false" outlineLevel="0" collapsed="false">
      <c r="A385" s="17" t="n">
        <v>384</v>
      </c>
      <c r="B385" s="17" t="n">
        <v>1</v>
      </c>
      <c r="C385" s="17" t="n">
        <v>5023</v>
      </c>
      <c r="D385" s="18" t="s">
        <v>1319</v>
      </c>
      <c r="E385" s="17" t="s">
        <v>38</v>
      </c>
      <c r="F385" s="18" t="s">
        <v>39</v>
      </c>
      <c r="G385" s="17" t="s">
        <v>167</v>
      </c>
      <c r="H385" s="18" t="s">
        <v>1367</v>
      </c>
      <c r="I385" s="18" t="s">
        <v>1368</v>
      </c>
      <c r="J385" s="18" t="s">
        <v>1369</v>
      </c>
      <c r="K385" s="17" t="s">
        <v>163</v>
      </c>
      <c r="L385" s="17" t="n">
        <v>1</v>
      </c>
      <c r="M385" s="17" t="s">
        <v>163</v>
      </c>
      <c r="N385" s="17" t="s">
        <v>163</v>
      </c>
      <c r="O385" s="19"/>
      <c r="P385" s="18"/>
      <c r="Q385" s="18"/>
      <c r="R385" s="18" t="s">
        <v>165</v>
      </c>
      <c r="S385" s="20" t="s">
        <v>28109</v>
      </c>
    </row>
    <row r="386" customFormat="false" ht="46.25" hidden="false" customHeight="false" outlineLevel="0" collapsed="false">
      <c r="A386" s="17" t="n">
        <v>385</v>
      </c>
      <c r="B386" s="17" t="n">
        <v>1</v>
      </c>
      <c r="C386" s="17" t="n">
        <v>5060</v>
      </c>
      <c r="D386" s="18" t="s">
        <v>1319</v>
      </c>
      <c r="E386" s="17" t="s">
        <v>76</v>
      </c>
      <c r="F386" s="18" t="s">
        <v>77</v>
      </c>
      <c r="G386" s="17" t="s">
        <v>171</v>
      </c>
      <c r="H386" s="18" t="s">
        <v>1370</v>
      </c>
      <c r="I386" s="18" t="s">
        <v>1371</v>
      </c>
      <c r="J386" s="18" t="s">
        <v>1372</v>
      </c>
      <c r="K386" s="17" t="s">
        <v>163</v>
      </c>
      <c r="L386" s="17" t="n">
        <v>1</v>
      </c>
      <c r="M386" s="17" t="s">
        <v>164</v>
      </c>
      <c r="N386" s="17" t="s">
        <v>163</v>
      </c>
      <c r="O386" s="19"/>
      <c r="P386" s="18"/>
      <c r="Q386" s="18"/>
      <c r="R386" s="18" t="s">
        <v>165</v>
      </c>
      <c r="S386" s="20" t="s">
        <v>28109</v>
      </c>
    </row>
    <row r="387" customFormat="false" ht="35.05" hidden="false" customHeight="false" outlineLevel="0" collapsed="false">
      <c r="A387" s="17" t="n">
        <v>386</v>
      </c>
      <c r="B387" s="17" t="n">
        <v>1</v>
      </c>
      <c r="C387" s="17" t="n">
        <v>5066</v>
      </c>
      <c r="D387" s="18" t="s">
        <v>1319</v>
      </c>
      <c r="E387" s="17" t="s">
        <v>53</v>
      </c>
      <c r="F387" s="18" t="s">
        <v>54</v>
      </c>
      <c r="G387" s="17" t="s">
        <v>167</v>
      </c>
      <c r="H387" s="18" t="s">
        <v>1373</v>
      </c>
      <c r="I387" s="18" t="s">
        <v>1374</v>
      </c>
      <c r="J387" s="18" t="s">
        <v>1375</v>
      </c>
      <c r="K387" s="17" t="s">
        <v>163</v>
      </c>
      <c r="L387" s="17" t="n">
        <v>1</v>
      </c>
      <c r="M387" s="17" t="s">
        <v>163</v>
      </c>
      <c r="N387" s="17" t="s">
        <v>163</v>
      </c>
      <c r="O387" s="19"/>
      <c r="P387" s="18"/>
      <c r="Q387" s="18"/>
      <c r="R387" s="18" t="s">
        <v>165</v>
      </c>
      <c r="S387" s="20" t="s">
        <v>28109</v>
      </c>
    </row>
    <row r="388" customFormat="false" ht="35.05" hidden="false" customHeight="false" outlineLevel="0" collapsed="false">
      <c r="A388" s="17" t="n">
        <v>387</v>
      </c>
      <c r="B388" s="17" t="n">
        <v>1</v>
      </c>
      <c r="C388" s="17" t="n">
        <v>5075</v>
      </c>
      <c r="D388" s="18" t="s">
        <v>1376</v>
      </c>
      <c r="E388" s="17" t="s">
        <v>87</v>
      </c>
      <c r="F388" s="18" t="s">
        <v>88</v>
      </c>
      <c r="G388" s="17" t="s">
        <v>171</v>
      </c>
      <c r="H388" s="18" t="s">
        <v>1377</v>
      </c>
      <c r="I388" s="18" t="s">
        <v>1378</v>
      </c>
      <c r="J388" s="18" t="s">
        <v>1379</v>
      </c>
      <c r="K388" s="17" t="s">
        <v>163</v>
      </c>
      <c r="L388" s="17" t="n">
        <v>1</v>
      </c>
      <c r="M388" s="17" t="s">
        <v>164</v>
      </c>
      <c r="N388" s="17" t="s">
        <v>163</v>
      </c>
      <c r="O388" s="19"/>
      <c r="P388" s="18"/>
      <c r="Q388" s="18"/>
      <c r="R388" s="18" t="s">
        <v>192</v>
      </c>
      <c r="S388" s="20" t="s">
        <v>28109</v>
      </c>
    </row>
    <row r="389" customFormat="false" ht="35.05" hidden="false" customHeight="false" outlineLevel="0" collapsed="false">
      <c r="A389" s="17" t="n">
        <v>388</v>
      </c>
      <c r="B389" s="17" t="n">
        <v>1</v>
      </c>
      <c r="C389" s="17" t="n">
        <v>5075</v>
      </c>
      <c r="D389" s="18" t="s">
        <v>1376</v>
      </c>
      <c r="E389" s="17" t="s">
        <v>70</v>
      </c>
      <c r="F389" s="18" t="s">
        <v>71</v>
      </c>
      <c r="G389" s="17" t="s">
        <v>171</v>
      </c>
      <c r="H389" s="18" t="s">
        <v>1380</v>
      </c>
      <c r="I389" s="18" t="s">
        <v>1381</v>
      </c>
      <c r="J389" s="18" t="s">
        <v>1382</v>
      </c>
      <c r="K389" s="17" t="s">
        <v>163</v>
      </c>
      <c r="L389" s="17" t="n">
        <v>1</v>
      </c>
      <c r="M389" s="17" t="s">
        <v>163</v>
      </c>
      <c r="N389" s="17" t="s">
        <v>163</v>
      </c>
      <c r="O389" s="19"/>
      <c r="P389" s="18"/>
      <c r="Q389" s="18"/>
      <c r="R389" s="18" t="s">
        <v>165</v>
      </c>
      <c r="S389" s="20" t="s">
        <v>28109</v>
      </c>
    </row>
    <row r="390" customFormat="false" ht="46.25" hidden="false" customHeight="false" outlineLevel="0" collapsed="false">
      <c r="A390" s="17" t="n">
        <v>389</v>
      </c>
      <c r="B390" s="17" t="n">
        <v>1</v>
      </c>
      <c r="C390" s="17" t="n">
        <v>5075</v>
      </c>
      <c r="D390" s="18" t="s">
        <v>1376</v>
      </c>
      <c r="E390" s="17" t="s">
        <v>47</v>
      </c>
      <c r="F390" s="18" t="s">
        <v>48</v>
      </c>
      <c r="G390" s="17" t="s">
        <v>171</v>
      </c>
      <c r="H390" s="18" t="s">
        <v>1383</v>
      </c>
      <c r="I390" s="18" t="s">
        <v>1384</v>
      </c>
      <c r="J390" s="18" t="s">
        <v>1385</v>
      </c>
      <c r="K390" s="17" t="s">
        <v>163</v>
      </c>
      <c r="L390" s="17" t="n">
        <v>1</v>
      </c>
      <c r="M390" s="17" t="s">
        <v>164</v>
      </c>
      <c r="N390" s="17" t="s">
        <v>163</v>
      </c>
      <c r="O390" s="19"/>
      <c r="P390" s="18"/>
      <c r="Q390" s="18"/>
      <c r="R390" s="18" t="s">
        <v>165</v>
      </c>
      <c r="S390" s="20" t="s">
        <v>28109</v>
      </c>
    </row>
    <row r="391" customFormat="false" ht="35.05" hidden="false" customHeight="false" outlineLevel="0" collapsed="false">
      <c r="A391" s="17" t="n">
        <v>390</v>
      </c>
      <c r="B391" s="17" t="n">
        <v>1</v>
      </c>
      <c r="C391" s="17" t="n">
        <v>5075</v>
      </c>
      <c r="D391" s="18" t="s">
        <v>1376</v>
      </c>
      <c r="E391" s="17" t="s">
        <v>87</v>
      </c>
      <c r="F391" s="18" t="s">
        <v>88</v>
      </c>
      <c r="G391" s="17" t="s">
        <v>167</v>
      </c>
      <c r="H391" s="18" t="s">
        <v>1386</v>
      </c>
      <c r="I391" s="18" t="s">
        <v>1387</v>
      </c>
      <c r="J391" s="18" t="s">
        <v>1388</v>
      </c>
      <c r="K391" s="17" t="s">
        <v>163</v>
      </c>
      <c r="L391" s="17" t="n">
        <v>1</v>
      </c>
      <c r="M391" s="17" t="s">
        <v>163</v>
      </c>
      <c r="N391" s="17" t="s">
        <v>163</v>
      </c>
      <c r="O391" s="19"/>
      <c r="P391" s="18"/>
      <c r="Q391" s="18"/>
      <c r="R391" s="18" t="s">
        <v>192</v>
      </c>
      <c r="S391" s="20" t="s">
        <v>28109</v>
      </c>
    </row>
    <row r="392" customFormat="false" ht="35.05" hidden="false" customHeight="false" outlineLevel="0" collapsed="false">
      <c r="A392" s="17" t="n">
        <v>391</v>
      </c>
      <c r="B392" s="17" t="n">
        <v>1</v>
      </c>
      <c r="C392" s="17" t="n">
        <v>5075</v>
      </c>
      <c r="D392" s="18" t="s">
        <v>1376</v>
      </c>
      <c r="E392" s="17" t="s">
        <v>47</v>
      </c>
      <c r="F392" s="18" t="s">
        <v>48</v>
      </c>
      <c r="G392" s="17" t="s">
        <v>167</v>
      </c>
      <c r="H392" s="18" t="s">
        <v>1389</v>
      </c>
      <c r="I392" s="18" t="s">
        <v>1390</v>
      </c>
      <c r="J392" s="18" t="s">
        <v>1391</v>
      </c>
      <c r="K392" s="17" t="s">
        <v>163</v>
      </c>
      <c r="L392" s="17" t="n">
        <v>1</v>
      </c>
      <c r="M392" s="17" t="s">
        <v>163</v>
      </c>
      <c r="N392" s="17" t="s">
        <v>163</v>
      </c>
      <c r="O392" s="19"/>
      <c r="P392" s="18"/>
      <c r="Q392" s="18"/>
      <c r="R392" s="18" t="s">
        <v>192</v>
      </c>
      <c r="S392" s="20" t="s">
        <v>28109</v>
      </c>
    </row>
    <row r="393" customFormat="false" ht="46.25" hidden="false" customHeight="false" outlineLevel="0" collapsed="false">
      <c r="A393" s="17" t="n">
        <v>392</v>
      </c>
      <c r="B393" s="17" t="n">
        <v>1</v>
      </c>
      <c r="C393" s="17" t="n">
        <v>5079</v>
      </c>
      <c r="D393" s="18" t="s">
        <v>1376</v>
      </c>
      <c r="E393" s="17" t="s">
        <v>38</v>
      </c>
      <c r="F393" s="18" t="s">
        <v>39</v>
      </c>
      <c r="G393" s="17" t="s">
        <v>171</v>
      </c>
      <c r="H393" s="18" t="s">
        <v>1392</v>
      </c>
      <c r="I393" s="18" t="s">
        <v>1393</v>
      </c>
      <c r="J393" s="18" t="s">
        <v>1394</v>
      </c>
      <c r="K393" s="17" t="s">
        <v>163</v>
      </c>
      <c r="L393" s="17" t="n">
        <v>1</v>
      </c>
      <c r="M393" s="17" t="s">
        <v>164</v>
      </c>
      <c r="N393" s="17" t="s">
        <v>163</v>
      </c>
      <c r="O393" s="19"/>
      <c r="P393" s="18"/>
      <c r="Q393" s="18"/>
      <c r="R393" s="18" t="s">
        <v>165</v>
      </c>
      <c r="S393" s="20" t="s">
        <v>28109</v>
      </c>
    </row>
    <row r="394" customFormat="false" ht="46.25" hidden="false" customHeight="false" outlineLevel="0" collapsed="false">
      <c r="A394" s="17" t="n">
        <v>393</v>
      </c>
      <c r="B394" s="17" t="n">
        <v>1</v>
      </c>
      <c r="C394" s="17" t="n">
        <v>5087</v>
      </c>
      <c r="D394" s="18" t="s">
        <v>1376</v>
      </c>
      <c r="E394" s="17" t="s">
        <v>36</v>
      </c>
      <c r="F394" s="18" t="s">
        <v>37</v>
      </c>
      <c r="G394" s="17" t="s">
        <v>167</v>
      </c>
      <c r="H394" s="18" t="s">
        <v>1395</v>
      </c>
      <c r="I394" s="18" t="s">
        <v>1396</v>
      </c>
      <c r="J394" s="18" t="s">
        <v>1397</v>
      </c>
      <c r="K394" s="17" t="s">
        <v>163</v>
      </c>
      <c r="L394" s="17" t="n">
        <v>1</v>
      </c>
      <c r="M394" s="17" t="s">
        <v>163</v>
      </c>
      <c r="N394" s="17" t="s">
        <v>163</v>
      </c>
      <c r="O394" s="19"/>
      <c r="P394" s="18"/>
      <c r="Q394" s="18"/>
      <c r="R394" s="18" t="s">
        <v>165</v>
      </c>
      <c r="S394" s="20" t="s">
        <v>28109</v>
      </c>
    </row>
    <row r="395" customFormat="false" ht="46.25" hidden="false" customHeight="false" outlineLevel="0" collapsed="false">
      <c r="A395" s="17" t="n">
        <v>394</v>
      </c>
      <c r="B395" s="17" t="n">
        <v>1</v>
      </c>
      <c r="C395" s="17" t="n">
        <v>5089</v>
      </c>
      <c r="D395" s="18" t="s">
        <v>1376</v>
      </c>
      <c r="E395" s="17" t="s">
        <v>38</v>
      </c>
      <c r="F395" s="18" t="s">
        <v>39</v>
      </c>
      <c r="G395" s="17" t="s">
        <v>167</v>
      </c>
      <c r="H395" s="18" t="s">
        <v>1398</v>
      </c>
      <c r="I395" s="18" t="s">
        <v>1399</v>
      </c>
      <c r="J395" s="18" t="s">
        <v>1400</v>
      </c>
      <c r="K395" s="17" t="s">
        <v>163</v>
      </c>
      <c r="L395" s="17" t="n">
        <v>1</v>
      </c>
      <c r="M395" s="17" t="s">
        <v>164</v>
      </c>
      <c r="N395" s="17" t="s">
        <v>163</v>
      </c>
      <c r="O395" s="19"/>
      <c r="P395" s="18"/>
      <c r="Q395" s="18"/>
      <c r="R395" s="18" t="s">
        <v>165</v>
      </c>
      <c r="S395" s="20" t="s">
        <v>28109</v>
      </c>
    </row>
    <row r="396" customFormat="false" ht="35.05" hidden="false" customHeight="false" outlineLevel="0" collapsed="false">
      <c r="A396" s="17" t="n">
        <v>395</v>
      </c>
      <c r="B396" s="17" t="n">
        <v>1</v>
      </c>
      <c r="C396" s="17" t="n">
        <v>5107</v>
      </c>
      <c r="D396" s="18" t="s">
        <v>1376</v>
      </c>
      <c r="E396" s="17" t="s">
        <v>36</v>
      </c>
      <c r="F396" s="18" t="s">
        <v>37</v>
      </c>
      <c r="G396" s="17" t="s">
        <v>171</v>
      </c>
      <c r="H396" s="18" t="s">
        <v>1401</v>
      </c>
      <c r="I396" s="18" t="s">
        <v>1402</v>
      </c>
      <c r="J396" s="18" t="s">
        <v>1403</v>
      </c>
      <c r="K396" s="17" t="s">
        <v>163</v>
      </c>
      <c r="L396" s="17" t="n">
        <v>1</v>
      </c>
      <c r="M396" s="17" t="s">
        <v>164</v>
      </c>
      <c r="N396" s="17" t="s">
        <v>163</v>
      </c>
      <c r="O396" s="19"/>
      <c r="P396" s="18"/>
      <c r="Q396" s="18"/>
      <c r="R396" s="18" t="s">
        <v>165</v>
      </c>
      <c r="S396" s="20" t="s">
        <v>28109</v>
      </c>
    </row>
    <row r="397" customFormat="false" ht="23.85" hidden="false" customHeight="false" outlineLevel="0" collapsed="false">
      <c r="A397" s="17" t="n">
        <v>396</v>
      </c>
      <c r="B397" s="17" t="n">
        <v>1</v>
      </c>
      <c r="C397" s="17" t="n">
        <v>5107</v>
      </c>
      <c r="D397" s="18" t="s">
        <v>1376</v>
      </c>
      <c r="E397" s="17" t="s">
        <v>38</v>
      </c>
      <c r="F397" s="18" t="s">
        <v>39</v>
      </c>
      <c r="G397" s="17" t="s">
        <v>167</v>
      </c>
      <c r="H397" s="18" t="s">
        <v>1404</v>
      </c>
      <c r="I397" s="18" t="s">
        <v>1405</v>
      </c>
      <c r="J397" s="18" t="s">
        <v>1406</v>
      </c>
      <c r="K397" s="17" t="s">
        <v>163</v>
      </c>
      <c r="L397" s="17" t="n">
        <v>1</v>
      </c>
      <c r="M397" s="17" t="s">
        <v>164</v>
      </c>
      <c r="N397" s="17" t="s">
        <v>163</v>
      </c>
      <c r="O397" s="19"/>
      <c r="P397" s="18"/>
      <c r="Q397" s="18"/>
      <c r="R397" s="18" t="s">
        <v>192</v>
      </c>
      <c r="S397" s="20" t="s">
        <v>28109</v>
      </c>
    </row>
    <row r="398" customFormat="false" ht="46.25" hidden="false" customHeight="false" outlineLevel="0" collapsed="false">
      <c r="A398" s="17" t="n">
        <v>397</v>
      </c>
      <c r="B398" s="17" t="n">
        <v>1</v>
      </c>
      <c r="C398" s="17" t="n">
        <v>5119</v>
      </c>
      <c r="D398" s="18" t="s">
        <v>1376</v>
      </c>
      <c r="E398" s="17" t="s">
        <v>87</v>
      </c>
      <c r="F398" s="18" t="s">
        <v>88</v>
      </c>
      <c r="G398" s="17" t="s">
        <v>171</v>
      </c>
      <c r="H398" s="18" t="s">
        <v>1407</v>
      </c>
      <c r="I398" s="18" t="s">
        <v>1408</v>
      </c>
      <c r="J398" s="18" t="s">
        <v>1409</v>
      </c>
      <c r="K398" s="17" t="s">
        <v>163</v>
      </c>
      <c r="L398" s="17" t="n">
        <v>1</v>
      </c>
      <c r="M398" s="17" t="s">
        <v>164</v>
      </c>
      <c r="N398" s="17" t="s">
        <v>163</v>
      </c>
      <c r="O398" s="19"/>
      <c r="P398" s="18"/>
      <c r="Q398" s="18"/>
      <c r="R398" s="18" t="s">
        <v>165</v>
      </c>
      <c r="S398" s="20" t="s">
        <v>28109</v>
      </c>
    </row>
    <row r="399" customFormat="false" ht="35.05" hidden="false" customHeight="false" outlineLevel="0" collapsed="false">
      <c r="A399" s="17" t="n">
        <v>398</v>
      </c>
      <c r="B399" s="17" t="n">
        <v>1</v>
      </c>
      <c r="C399" s="17" t="n">
        <v>5133</v>
      </c>
      <c r="D399" s="18" t="s">
        <v>1376</v>
      </c>
      <c r="E399" s="17" t="s">
        <v>81</v>
      </c>
      <c r="F399" s="18" t="s">
        <v>82</v>
      </c>
      <c r="G399" s="17" t="s">
        <v>159</v>
      </c>
      <c r="H399" s="18" t="s">
        <v>1410</v>
      </c>
      <c r="I399" s="18" t="s">
        <v>1411</v>
      </c>
      <c r="J399" s="18" t="s">
        <v>1412</v>
      </c>
      <c r="K399" s="17" t="s">
        <v>163</v>
      </c>
      <c r="L399" s="17" t="n">
        <v>1</v>
      </c>
      <c r="M399" s="17" t="s">
        <v>163</v>
      </c>
      <c r="N399" s="17" t="s">
        <v>164</v>
      </c>
      <c r="O399" s="19"/>
      <c r="P399" s="18"/>
      <c r="Q399" s="18"/>
      <c r="R399" s="18" t="s">
        <v>165</v>
      </c>
      <c r="S399" s="20" t="s">
        <v>28109</v>
      </c>
    </row>
    <row r="400" customFormat="false" ht="35.05" hidden="false" customHeight="false" outlineLevel="0" collapsed="false">
      <c r="A400" s="17" t="n">
        <v>399</v>
      </c>
      <c r="B400" s="17" t="n">
        <v>1</v>
      </c>
      <c r="C400" s="17" t="n">
        <v>5186</v>
      </c>
      <c r="D400" s="18" t="s">
        <v>1376</v>
      </c>
      <c r="E400" s="17" t="s">
        <v>36</v>
      </c>
      <c r="F400" s="18" t="s">
        <v>37</v>
      </c>
      <c r="G400" s="17" t="s">
        <v>167</v>
      </c>
      <c r="H400" s="18" t="s">
        <v>1413</v>
      </c>
      <c r="I400" s="18" t="s">
        <v>1414</v>
      </c>
      <c r="J400" s="18" t="s">
        <v>1415</v>
      </c>
      <c r="K400" s="17" t="s">
        <v>164</v>
      </c>
      <c r="L400" s="17" t="n">
        <v>6</v>
      </c>
      <c r="M400" s="17" t="s">
        <v>164</v>
      </c>
      <c r="N400" s="17" t="s">
        <v>163</v>
      </c>
      <c r="O400" s="19"/>
      <c r="P400" s="18"/>
      <c r="Q400" s="18"/>
      <c r="R400" s="18" t="s">
        <v>165</v>
      </c>
      <c r="S400" s="20" t="s">
        <v>28109</v>
      </c>
    </row>
    <row r="401" customFormat="false" ht="23.85" hidden="false" customHeight="false" outlineLevel="0" collapsed="false">
      <c r="A401" s="17" t="n">
        <v>400</v>
      </c>
      <c r="B401" s="17" t="n">
        <v>1</v>
      </c>
      <c r="C401" s="17" t="n">
        <v>5194</v>
      </c>
      <c r="D401" s="18" t="s">
        <v>1376</v>
      </c>
      <c r="E401" s="17" t="s">
        <v>36</v>
      </c>
      <c r="F401" s="18" t="s">
        <v>37</v>
      </c>
      <c r="G401" s="17" t="s">
        <v>159</v>
      </c>
      <c r="H401" s="18" t="s">
        <v>1416</v>
      </c>
      <c r="I401" s="18" t="s">
        <v>1417</v>
      </c>
      <c r="J401" s="18" t="s">
        <v>1418</v>
      </c>
      <c r="K401" s="17" t="s">
        <v>163</v>
      </c>
      <c r="L401" s="17" t="n">
        <v>1</v>
      </c>
      <c r="M401" s="17" t="s">
        <v>163</v>
      </c>
      <c r="N401" s="17" t="s">
        <v>163</v>
      </c>
      <c r="O401" s="19"/>
      <c r="P401" s="18"/>
      <c r="Q401" s="18"/>
      <c r="R401" s="18" t="s">
        <v>165</v>
      </c>
      <c r="S401" s="20" t="s">
        <v>28109</v>
      </c>
    </row>
    <row r="402" customFormat="false" ht="46.25" hidden="false" customHeight="false" outlineLevel="0" collapsed="false">
      <c r="A402" s="17" t="n">
        <v>401</v>
      </c>
      <c r="B402" s="17" t="n">
        <v>1</v>
      </c>
      <c r="C402" s="17" t="n">
        <v>5212</v>
      </c>
      <c r="D402" s="18" t="s">
        <v>1376</v>
      </c>
      <c r="E402" s="17" t="s">
        <v>57</v>
      </c>
      <c r="F402" s="18" t="s">
        <v>58</v>
      </c>
      <c r="G402" s="17" t="s">
        <v>167</v>
      </c>
      <c r="H402" s="18" t="s">
        <v>1419</v>
      </c>
      <c r="I402" s="18" t="s">
        <v>1420</v>
      </c>
      <c r="J402" s="18" t="s">
        <v>1421</v>
      </c>
      <c r="K402" s="17" t="s">
        <v>163</v>
      </c>
      <c r="L402" s="17" t="n">
        <v>1</v>
      </c>
      <c r="M402" s="17" t="s">
        <v>163</v>
      </c>
      <c r="N402" s="17" t="s">
        <v>164</v>
      </c>
      <c r="O402" s="19"/>
      <c r="P402" s="18"/>
      <c r="Q402" s="18"/>
      <c r="R402" s="18" t="s">
        <v>165</v>
      </c>
      <c r="S402" s="20" t="s">
        <v>28109</v>
      </c>
    </row>
    <row r="403" customFormat="false" ht="46.25" hidden="false" customHeight="false" outlineLevel="0" collapsed="false">
      <c r="A403" s="17" t="n">
        <v>402</v>
      </c>
      <c r="B403" s="17" t="n">
        <v>1</v>
      </c>
      <c r="C403" s="17" t="n">
        <v>5227</v>
      </c>
      <c r="D403" s="18" t="s">
        <v>1376</v>
      </c>
      <c r="E403" s="17" t="s">
        <v>49</v>
      </c>
      <c r="F403" s="18" t="s">
        <v>50</v>
      </c>
      <c r="G403" s="17" t="s">
        <v>167</v>
      </c>
      <c r="H403" s="18" t="s">
        <v>1422</v>
      </c>
      <c r="I403" s="18" t="s">
        <v>1423</v>
      </c>
      <c r="J403" s="18" t="s">
        <v>1424</v>
      </c>
      <c r="K403" s="17" t="s">
        <v>163</v>
      </c>
      <c r="L403" s="17" t="n">
        <v>1</v>
      </c>
      <c r="M403" s="17" t="s">
        <v>163</v>
      </c>
      <c r="N403" s="17" t="s">
        <v>163</v>
      </c>
      <c r="O403" s="19"/>
      <c r="P403" s="18"/>
      <c r="Q403" s="18"/>
      <c r="R403" s="18" t="s">
        <v>165</v>
      </c>
      <c r="S403" s="20" t="s">
        <v>28109</v>
      </c>
    </row>
    <row r="404" customFormat="false" ht="35.05" hidden="false" customHeight="false" outlineLevel="0" collapsed="false">
      <c r="A404" s="17" t="n">
        <v>403</v>
      </c>
      <c r="B404" s="17" t="n">
        <v>1</v>
      </c>
      <c r="C404" s="17" t="n">
        <v>5247</v>
      </c>
      <c r="D404" s="18" t="s">
        <v>1376</v>
      </c>
      <c r="E404" s="17" t="s">
        <v>19</v>
      </c>
      <c r="F404" s="18" t="s">
        <v>21</v>
      </c>
      <c r="G404" s="17" t="s">
        <v>167</v>
      </c>
      <c r="H404" s="18" t="s">
        <v>1425</v>
      </c>
      <c r="I404" s="18" t="s">
        <v>1426</v>
      </c>
      <c r="J404" s="18" t="s">
        <v>1427</v>
      </c>
      <c r="K404" s="17" t="s">
        <v>164</v>
      </c>
      <c r="L404" s="17" t="n">
        <v>9</v>
      </c>
      <c r="M404" s="17" t="s">
        <v>163</v>
      </c>
      <c r="N404" s="17" t="s">
        <v>163</v>
      </c>
      <c r="O404" s="19"/>
      <c r="P404" s="18"/>
      <c r="Q404" s="18"/>
      <c r="R404" s="18" t="s">
        <v>165</v>
      </c>
      <c r="S404" s="20" t="s">
        <v>28109</v>
      </c>
    </row>
    <row r="405" customFormat="false" ht="35.05" hidden="false" customHeight="false" outlineLevel="0" collapsed="false">
      <c r="A405" s="17" t="n">
        <v>404</v>
      </c>
      <c r="B405" s="17" t="n">
        <v>1</v>
      </c>
      <c r="C405" s="17" t="n">
        <v>5249</v>
      </c>
      <c r="D405" s="18" t="s">
        <v>1376</v>
      </c>
      <c r="E405" s="17" t="s">
        <v>32</v>
      </c>
      <c r="F405" s="18" t="s">
        <v>33</v>
      </c>
      <c r="G405" s="17" t="s">
        <v>167</v>
      </c>
      <c r="H405" s="18" t="s">
        <v>1428</v>
      </c>
      <c r="I405" s="18" t="s">
        <v>1429</v>
      </c>
      <c r="J405" s="18" t="s">
        <v>1430</v>
      </c>
      <c r="K405" s="17" t="s">
        <v>164</v>
      </c>
      <c r="L405" s="17" t="n">
        <v>25</v>
      </c>
      <c r="M405" s="17" t="s">
        <v>163</v>
      </c>
      <c r="N405" s="17" t="s">
        <v>163</v>
      </c>
      <c r="O405" s="19"/>
      <c r="P405" s="18"/>
      <c r="Q405" s="18"/>
      <c r="R405" s="18" t="s">
        <v>165</v>
      </c>
      <c r="S405" s="20" t="s">
        <v>28109</v>
      </c>
    </row>
    <row r="406" customFormat="false" ht="57.45" hidden="false" customHeight="false" outlineLevel="0" collapsed="false">
      <c r="A406" s="17" t="n">
        <v>405</v>
      </c>
      <c r="B406" s="17" t="n">
        <v>1</v>
      </c>
      <c r="C406" s="17" t="n">
        <v>5263</v>
      </c>
      <c r="D406" s="18" t="s">
        <v>1376</v>
      </c>
      <c r="E406" s="17" t="s">
        <v>91</v>
      </c>
      <c r="F406" s="18" t="s">
        <v>92</v>
      </c>
      <c r="G406" s="17" t="s">
        <v>167</v>
      </c>
      <c r="H406" s="18" t="s">
        <v>1431</v>
      </c>
      <c r="I406" s="18" t="s">
        <v>1432</v>
      </c>
      <c r="J406" s="18" t="s">
        <v>1433</v>
      </c>
      <c r="K406" s="17" t="s">
        <v>163</v>
      </c>
      <c r="L406" s="17" t="n">
        <v>1</v>
      </c>
      <c r="M406" s="17" t="s">
        <v>163</v>
      </c>
      <c r="N406" s="17" t="s">
        <v>163</v>
      </c>
      <c r="O406" s="19" t="s">
        <v>125</v>
      </c>
      <c r="P406" s="18" t="s">
        <v>1434</v>
      </c>
      <c r="Q406" s="18" t="s">
        <v>1435</v>
      </c>
      <c r="R406" s="18" t="s">
        <v>165</v>
      </c>
      <c r="S406" s="20" t="s">
        <v>28109</v>
      </c>
    </row>
    <row r="407" customFormat="false" ht="35.05" hidden="false" customHeight="false" outlineLevel="0" collapsed="false">
      <c r="A407" s="17" t="n">
        <v>406</v>
      </c>
      <c r="B407" s="17" t="n">
        <v>1</v>
      </c>
      <c r="C407" s="17" t="n">
        <v>5277</v>
      </c>
      <c r="D407" s="18" t="s">
        <v>1376</v>
      </c>
      <c r="E407" s="17" t="s">
        <v>36</v>
      </c>
      <c r="F407" s="18" t="s">
        <v>37</v>
      </c>
      <c r="G407" s="17" t="s">
        <v>167</v>
      </c>
      <c r="H407" s="18" t="s">
        <v>1436</v>
      </c>
      <c r="I407" s="18" t="s">
        <v>1437</v>
      </c>
      <c r="J407" s="18" t="s">
        <v>1438</v>
      </c>
      <c r="K407" s="17" t="s">
        <v>163</v>
      </c>
      <c r="L407" s="17" t="n">
        <v>1</v>
      </c>
      <c r="M407" s="17" t="s">
        <v>163</v>
      </c>
      <c r="N407" s="17" t="s">
        <v>163</v>
      </c>
      <c r="O407" s="19"/>
      <c r="P407" s="18"/>
      <c r="Q407" s="18"/>
      <c r="R407" s="18" t="s">
        <v>165</v>
      </c>
      <c r="S407" s="20" t="s">
        <v>28109</v>
      </c>
    </row>
    <row r="408" customFormat="false" ht="23.85" hidden="false" customHeight="false" outlineLevel="0" collapsed="false">
      <c r="A408" s="17" t="n">
        <v>407</v>
      </c>
      <c r="B408" s="17" t="n">
        <v>1</v>
      </c>
      <c r="C408" s="17" t="n">
        <v>5279</v>
      </c>
      <c r="D408" s="18" t="s">
        <v>1376</v>
      </c>
      <c r="E408" s="17" t="s">
        <v>30</v>
      </c>
      <c r="F408" s="18" t="s">
        <v>31</v>
      </c>
      <c r="G408" s="17" t="s">
        <v>159</v>
      </c>
      <c r="H408" s="18" t="s">
        <v>1439</v>
      </c>
      <c r="I408" s="18" t="s">
        <v>1440</v>
      </c>
      <c r="J408" s="18" t="s">
        <v>1441</v>
      </c>
      <c r="K408" s="17" t="s">
        <v>163</v>
      </c>
      <c r="L408" s="17" t="n">
        <v>1</v>
      </c>
      <c r="M408" s="17" t="s">
        <v>163</v>
      </c>
      <c r="N408" s="17" t="s">
        <v>163</v>
      </c>
      <c r="O408" s="19"/>
      <c r="P408" s="18"/>
      <c r="Q408" s="18"/>
      <c r="R408" s="18" t="s">
        <v>165</v>
      </c>
      <c r="S408" s="20" t="s">
        <v>28109</v>
      </c>
    </row>
    <row r="409" customFormat="false" ht="35.05" hidden="false" customHeight="false" outlineLevel="0" collapsed="false">
      <c r="A409" s="17" t="n">
        <v>408</v>
      </c>
      <c r="B409" s="17" t="n">
        <v>1</v>
      </c>
      <c r="C409" s="17" t="n">
        <v>5283</v>
      </c>
      <c r="D409" s="18" t="s">
        <v>1376</v>
      </c>
      <c r="E409" s="17" t="s">
        <v>19</v>
      </c>
      <c r="F409" s="18" t="s">
        <v>21</v>
      </c>
      <c r="G409" s="17" t="s">
        <v>167</v>
      </c>
      <c r="H409" s="18" t="s">
        <v>1442</v>
      </c>
      <c r="I409" s="18" t="s">
        <v>1443</v>
      </c>
      <c r="J409" s="18" t="s">
        <v>1444</v>
      </c>
      <c r="K409" s="17" t="s">
        <v>164</v>
      </c>
      <c r="L409" s="17" t="n">
        <v>8</v>
      </c>
      <c r="M409" s="17" t="s">
        <v>163</v>
      </c>
      <c r="N409" s="17" t="s">
        <v>163</v>
      </c>
      <c r="O409" s="19"/>
      <c r="P409" s="18"/>
      <c r="Q409" s="18"/>
      <c r="R409" s="18" t="s">
        <v>165</v>
      </c>
      <c r="S409" s="20" t="s">
        <v>28109</v>
      </c>
    </row>
    <row r="410" customFormat="false" ht="35.05" hidden="false" customHeight="false" outlineLevel="0" collapsed="false">
      <c r="A410" s="17" t="n">
        <v>409</v>
      </c>
      <c r="B410" s="17" t="n">
        <v>1</v>
      </c>
      <c r="C410" s="17" t="n">
        <v>5295</v>
      </c>
      <c r="D410" s="18" t="s">
        <v>1376</v>
      </c>
      <c r="E410" s="17" t="s">
        <v>63</v>
      </c>
      <c r="F410" s="18" t="s">
        <v>65</v>
      </c>
      <c r="G410" s="17" t="s">
        <v>171</v>
      </c>
      <c r="H410" s="18" t="s">
        <v>1445</v>
      </c>
      <c r="I410" s="18" t="s">
        <v>1446</v>
      </c>
      <c r="J410" s="18" t="s">
        <v>1447</v>
      </c>
      <c r="K410" s="17" t="s">
        <v>163</v>
      </c>
      <c r="L410" s="17" t="n">
        <v>1</v>
      </c>
      <c r="M410" s="17" t="s">
        <v>164</v>
      </c>
      <c r="N410" s="17" t="s">
        <v>163</v>
      </c>
      <c r="O410" s="19"/>
      <c r="P410" s="18"/>
      <c r="Q410" s="18"/>
      <c r="R410" s="18" t="s">
        <v>165</v>
      </c>
      <c r="S410" s="20" t="s">
        <v>28109</v>
      </c>
    </row>
    <row r="411" customFormat="false" ht="23.85" hidden="false" customHeight="false" outlineLevel="0" collapsed="false">
      <c r="A411" s="17" t="n">
        <v>410</v>
      </c>
      <c r="B411" s="17" t="n">
        <v>1</v>
      </c>
      <c r="C411" s="17" t="n">
        <v>5308</v>
      </c>
      <c r="D411" s="18" t="s">
        <v>1376</v>
      </c>
      <c r="E411" s="17" t="s">
        <v>36</v>
      </c>
      <c r="F411" s="18" t="s">
        <v>37</v>
      </c>
      <c r="G411" s="17" t="s">
        <v>167</v>
      </c>
      <c r="H411" s="18" t="s">
        <v>1448</v>
      </c>
      <c r="I411" s="18" t="s">
        <v>1449</v>
      </c>
      <c r="J411" s="18" t="s">
        <v>1450</v>
      </c>
      <c r="K411" s="17" t="s">
        <v>163</v>
      </c>
      <c r="L411" s="17" t="n">
        <v>1</v>
      </c>
      <c r="M411" s="17" t="s">
        <v>164</v>
      </c>
      <c r="N411" s="17" t="s">
        <v>163</v>
      </c>
      <c r="O411" s="19"/>
      <c r="P411" s="18"/>
      <c r="Q411" s="18"/>
      <c r="R411" s="18" t="s">
        <v>165</v>
      </c>
      <c r="S411" s="20" t="s">
        <v>28109</v>
      </c>
    </row>
    <row r="412" customFormat="false" ht="35.05" hidden="false" customHeight="false" outlineLevel="0" collapsed="false">
      <c r="A412" s="17" t="n">
        <v>411</v>
      </c>
      <c r="B412" s="17" t="n">
        <v>1</v>
      </c>
      <c r="C412" s="17" t="n">
        <v>5329</v>
      </c>
      <c r="D412" s="18" t="s">
        <v>1376</v>
      </c>
      <c r="E412" s="17" t="s">
        <v>61</v>
      </c>
      <c r="F412" s="18" t="s">
        <v>62</v>
      </c>
      <c r="G412" s="17" t="s">
        <v>159</v>
      </c>
      <c r="H412" s="18" t="s">
        <v>1451</v>
      </c>
      <c r="I412" s="18" t="s">
        <v>1452</v>
      </c>
      <c r="J412" s="18" t="s">
        <v>1453</v>
      </c>
      <c r="K412" s="17" t="s">
        <v>163</v>
      </c>
      <c r="L412" s="17" t="n">
        <v>1</v>
      </c>
      <c r="M412" s="17" t="s">
        <v>163</v>
      </c>
      <c r="N412" s="17" t="s">
        <v>163</v>
      </c>
      <c r="O412" s="19"/>
      <c r="P412" s="18"/>
      <c r="Q412" s="18"/>
      <c r="R412" s="18" t="s">
        <v>165</v>
      </c>
      <c r="S412" s="20" t="s">
        <v>28109</v>
      </c>
    </row>
    <row r="413" customFormat="false" ht="23.85" hidden="false" customHeight="false" outlineLevel="0" collapsed="false">
      <c r="A413" s="17" t="n">
        <v>412</v>
      </c>
      <c r="B413" s="17" t="n">
        <v>1</v>
      </c>
      <c r="C413" s="17" t="n">
        <v>5351</v>
      </c>
      <c r="D413" s="18" t="s">
        <v>1376</v>
      </c>
      <c r="E413" s="17" t="s">
        <v>36</v>
      </c>
      <c r="F413" s="18" t="s">
        <v>37</v>
      </c>
      <c r="G413" s="17" t="s">
        <v>159</v>
      </c>
      <c r="H413" s="18" t="s">
        <v>1454</v>
      </c>
      <c r="I413" s="18" t="s">
        <v>1455</v>
      </c>
      <c r="J413" s="18" t="s">
        <v>1456</v>
      </c>
      <c r="K413" s="17" t="s">
        <v>163</v>
      </c>
      <c r="L413" s="17" t="n">
        <v>1</v>
      </c>
      <c r="M413" s="17" t="s">
        <v>163</v>
      </c>
      <c r="N413" s="17" t="s">
        <v>163</v>
      </c>
      <c r="O413" s="19"/>
      <c r="P413" s="18"/>
      <c r="Q413" s="18"/>
      <c r="R413" s="18" t="s">
        <v>165</v>
      </c>
      <c r="S413" s="20" t="s">
        <v>28109</v>
      </c>
    </row>
    <row r="414" customFormat="false" ht="46.25" hidden="false" customHeight="false" outlineLevel="0" collapsed="false">
      <c r="A414" s="17" t="n">
        <v>413</v>
      </c>
      <c r="B414" s="17" t="n">
        <v>1</v>
      </c>
      <c r="C414" s="17" t="n">
        <v>5383</v>
      </c>
      <c r="D414" s="18" t="s">
        <v>1376</v>
      </c>
      <c r="E414" s="17" t="s">
        <v>76</v>
      </c>
      <c r="F414" s="18" t="s">
        <v>77</v>
      </c>
      <c r="G414" s="17" t="s">
        <v>171</v>
      </c>
      <c r="H414" s="18" t="s">
        <v>1457</v>
      </c>
      <c r="I414" s="18" t="s">
        <v>1458</v>
      </c>
      <c r="J414" s="18" t="s">
        <v>1459</v>
      </c>
      <c r="K414" s="17" t="s">
        <v>163</v>
      </c>
      <c r="L414" s="17" t="n">
        <v>1</v>
      </c>
      <c r="M414" s="17" t="s">
        <v>164</v>
      </c>
      <c r="N414" s="17" t="s">
        <v>163</v>
      </c>
      <c r="O414" s="19"/>
      <c r="P414" s="18"/>
      <c r="Q414" s="18"/>
      <c r="R414" s="18" t="s">
        <v>165</v>
      </c>
      <c r="S414" s="20" t="s">
        <v>28109</v>
      </c>
    </row>
    <row r="415" customFormat="false" ht="35.05" hidden="false" customHeight="false" outlineLevel="0" collapsed="false">
      <c r="A415" s="17" t="n">
        <v>414</v>
      </c>
      <c r="B415" s="17" t="n">
        <v>1</v>
      </c>
      <c r="C415" s="17" t="n">
        <v>5386</v>
      </c>
      <c r="D415" s="18" t="s">
        <v>1376</v>
      </c>
      <c r="E415" s="17" t="s">
        <v>51</v>
      </c>
      <c r="F415" s="18" t="s">
        <v>52</v>
      </c>
      <c r="G415" s="17" t="s">
        <v>167</v>
      </c>
      <c r="H415" s="18" t="s">
        <v>1460</v>
      </c>
      <c r="I415" s="18" t="s">
        <v>1461</v>
      </c>
      <c r="J415" s="18" t="s">
        <v>1462</v>
      </c>
      <c r="K415" s="17" t="s">
        <v>163</v>
      </c>
      <c r="L415" s="17" t="n">
        <v>1</v>
      </c>
      <c r="M415" s="17" t="s">
        <v>163</v>
      </c>
      <c r="N415" s="17" t="s">
        <v>163</v>
      </c>
      <c r="O415" s="19"/>
      <c r="P415" s="18"/>
      <c r="Q415" s="18"/>
      <c r="R415" s="18" t="s">
        <v>165</v>
      </c>
      <c r="S415" s="20" t="s">
        <v>28109</v>
      </c>
    </row>
    <row r="416" customFormat="false" ht="46.25" hidden="false" customHeight="false" outlineLevel="0" collapsed="false">
      <c r="A416" s="17" t="n">
        <v>415</v>
      </c>
      <c r="B416" s="17" t="n">
        <v>1</v>
      </c>
      <c r="C416" s="17" t="n">
        <v>5398</v>
      </c>
      <c r="D416" s="18" t="s">
        <v>1463</v>
      </c>
      <c r="E416" s="17" t="s">
        <v>36</v>
      </c>
      <c r="F416" s="18" t="s">
        <v>37</v>
      </c>
      <c r="G416" s="17" t="s">
        <v>167</v>
      </c>
      <c r="H416" s="18" t="s">
        <v>1464</v>
      </c>
      <c r="I416" s="18" t="s">
        <v>1465</v>
      </c>
      <c r="J416" s="18" t="s">
        <v>1466</v>
      </c>
      <c r="K416" s="17" t="s">
        <v>163</v>
      </c>
      <c r="L416" s="17" t="n">
        <v>1</v>
      </c>
      <c r="M416" s="17" t="s">
        <v>163</v>
      </c>
      <c r="N416" s="17" t="s">
        <v>163</v>
      </c>
      <c r="O416" s="19"/>
      <c r="P416" s="18"/>
      <c r="Q416" s="18"/>
      <c r="R416" s="18" t="s">
        <v>165</v>
      </c>
      <c r="S416" s="20" t="s">
        <v>28109</v>
      </c>
    </row>
    <row r="417" customFormat="false" ht="35.05" hidden="false" customHeight="false" outlineLevel="0" collapsed="false">
      <c r="A417" s="17" t="n">
        <v>416</v>
      </c>
      <c r="B417" s="17" t="n">
        <v>1</v>
      </c>
      <c r="C417" s="17" t="n">
        <v>5400</v>
      </c>
      <c r="D417" s="18" t="s">
        <v>1463</v>
      </c>
      <c r="E417" s="17" t="s">
        <v>47</v>
      </c>
      <c r="F417" s="18" t="s">
        <v>48</v>
      </c>
      <c r="G417" s="17" t="s">
        <v>171</v>
      </c>
      <c r="H417" s="18" t="s">
        <v>1467</v>
      </c>
      <c r="I417" s="18" t="s">
        <v>1468</v>
      </c>
      <c r="J417" s="18" t="s">
        <v>1469</v>
      </c>
      <c r="K417" s="17" t="s">
        <v>163</v>
      </c>
      <c r="L417" s="17" t="n">
        <v>1</v>
      </c>
      <c r="M417" s="17" t="s">
        <v>164</v>
      </c>
      <c r="N417" s="17" t="s">
        <v>163</v>
      </c>
      <c r="O417" s="19"/>
      <c r="P417" s="18"/>
      <c r="Q417" s="18"/>
      <c r="R417" s="18" t="s">
        <v>165</v>
      </c>
      <c r="S417" s="20" t="s">
        <v>28109</v>
      </c>
    </row>
    <row r="418" customFormat="false" ht="35.05" hidden="false" customHeight="false" outlineLevel="0" collapsed="false">
      <c r="A418" s="17" t="n">
        <v>417</v>
      </c>
      <c r="B418" s="17" t="n">
        <v>1</v>
      </c>
      <c r="C418" s="17" t="n">
        <v>5400</v>
      </c>
      <c r="D418" s="18" t="s">
        <v>1463</v>
      </c>
      <c r="E418" s="17" t="s">
        <v>87</v>
      </c>
      <c r="F418" s="18" t="s">
        <v>88</v>
      </c>
      <c r="G418" s="17" t="s">
        <v>167</v>
      </c>
      <c r="H418" s="18" t="s">
        <v>1470</v>
      </c>
      <c r="I418" s="18" t="s">
        <v>1471</v>
      </c>
      <c r="J418" s="18" t="s">
        <v>1472</v>
      </c>
      <c r="K418" s="17" t="s">
        <v>163</v>
      </c>
      <c r="L418" s="17" t="n">
        <v>1</v>
      </c>
      <c r="M418" s="17" t="s">
        <v>163</v>
      </c>
      <c r="N418" s="17" t="s">
        <v>163</v>
      </c>
      <c r="O418" s="19"/>
      <c r="P418" s="18"/>
      <c r="Q418" s="18"/>
      <c r="R418" s="18" t="s">
        <v>192</v>
      </c>
      <c r="S418" s="20" t="s">
        <v>28109</v>
      </c>
    </row>
    <row r="419" customFormat="false" ht="23.85" hidden="false" customHeight="false" outlineLevel="0" collapsed="false">
      <c r="A419" s="17" t="n">
        <v>418</v>
      </c>
      <c r="B419" s="17" t="n">
        <v>1</v>
      </c>
      <c r="C419" s="17" t="n">
        <v>5400</v>
      </c>
      <c r="D419" s="18" t="s">
        <v>1463</v>
      </c>
      <c r="E419" s="17" t="s">
        <v>51</v>
      </c>
      <c r="F419" s="18" t="s">
        <v>52</v>
      </c>
      <c r="G419" s="17" t="s">
        <v>167</v>
      </c>
      <c r="H419" s="18" t="s">
        <v>1473</v>
      </c>
      <c r="I419" s="18" t="s">
        <v>1474</v>
      </c>
      <c r="J419" s="18" t="s">
        <v>1475</v>
      </c>
      <c r="K419" s="17" t="s">
        <v>163</v>
      </c>
      <c r="L419" s="17" t="n">
        <v>1</v>
      </c>
      <c r="M419" s="17" t="s">
        <v>163</v>
      </c>
      <c r="N419" s="17" t="s">
        <v>163</v>
      </c>
      <c r="O419" s="19"/>
      <c r="P419" s="18"/>
      <c r="Q419" s="18"/>
      <c r="R419" s="18" t="s">
        <v>192</v>
      </c>
      <c r="S419" s="20" t="s">
        <v>28109</v>
      </c>
    </row>
    <row r="420" customFormat="false" ht="46.25" hidden="false" customHeight="false" outlineLevel="0" collapsed="false">
      <c r="A420" s="17" t="n">
        <v>419</v>
      </c>
      <c r="B420" s="17" t="n">
        <v>1</v>
      </c>
      <c r="C420" s="17" t="n">
        <v>5402</v>
      </c>
      <c r="D420" s="18" t="s">
        <v>1463</v>
      </c>
      <c r="E420" s="17" t="s">
        <v>42</v>
      </c>
      <c r="F420" s="18" t="s">
        <v>43</v>
      </c>
      <c r="G420" s="17" t="s">
        <v>167</v>
      </c>
      <c r="H420" s="18" t="s">
        <v>1476</v>
      </c>
      <c r="I420" s="18" t="s">
        <v>1477</v>
      </c>
      <c r="J420" s="18" t="s">
        <v>1478</v>
      </c>
      <c r="K420" s="17" t="s">
        <v>163</v>
      </c>
      <c r="L420" s="17" t="n">
        <v>1</v>
      </c>
      <c r="M420" s="17" t="s">
        <v>163</v>
      </c>
      <c r="N420" s="17" t="s">
        <v>163</v>
      </c>
      <c r="O420" s="19"/>
      <c r="P420" s="18"/>
      <c r="Q420" s="18"/>
      <c r="R420" s="18" t="s">
        <v>165</v>
      </c>
      <c r="S420" s="20" t="s">
        <v>28109</v>
      </c>
    </row>
    <row r="421" customFormat="false" ht="35.05" hidden="false" customHeight="false" outlineLevel="0" collapsed="false">
      <c r="A421" s="17" t="n">
        <v>420</v>
      </c>
      <c r="B421" s="17" t="n">
        <v>1</v>
      </c>
      <c r="C421" s="17" t="n">
        <v>5407</v>
      </c>
      <c r="D421" s="18" t="s">
        <v>1463</v>
      </c>
      <c r="E421" s="17" t="s">
        <v>87</v>
      </c>
      <c r="F421" s="18" t="s">
        <v>88</v>
      </c>
      <c r="G421" s="17" t="s">
        <v>159</v>
      </c>
      <c r="H421" s="18" t="s">
        <v>1479</v>
      </c>
      <c r="I421" s="18" t="s">
        <v>1480</v>
      </c>
      <c r="J421" s="18" t="s">
        <v>1481</v>
      </c>
      <c r="K421" s="17" t="s">
        <v>163</v>
      </c>
      <c r="L421" s="17" t="n">
        <v>1</v>
      </c>
      <c r="M421" s="17" t="s">
        <v>163</v>
      </c>
      <c r="N421" s="17" t="s">
        <v>163</v>
      </c>
      <c r="O421" s="19"/>
      <c r="P421" s="18"/>
      <c r="Q421" s="18"/>
      <c r="R421" s="18" t="s">
        <v>165</v>
      </c>
      <c r="S421" s="20" t="s">
        <v>28109</v>
      </c>
    </row>
    <row r="422" customFormat="false" ht="35.05" hidden="false" customHeight="false" outlineLevel="0" collapsed="false">
      <c r="A422" s="17" t="n">
        <v>421</v>
      </c>
      <c r="B422" s="17" t="n">
        <v>1</v>
      </c>
      <c r="C422" s="17" t="n">
        <v>5412</v>
      </c>
      <c r="D422" s="18" t="s">
        <v>1463</v>
      </c>
      <c r="E422" s="17" t="s">
        <v>38</v>
      </c>
      <c r="F422" s="18" t="s">
        <v>39</v>
      </c>
      <c r="G422" s="17" t="s">
        <v>167</v>
      </c>
      <c r="H422" s="18" t="s">
        <v>1482</v>
      </c>
      <c r="I422" s="18" t="s">
        <v>1483</v>
      </c>
      <c r="J422" s="18" t="s">
        <v>1484</v>
      </c>
      <c r="K422" s="17" t="s">
        <v>163</v>
      </c>
      <c r="L422" s="17" t="n">
        <v>1</v>
      </c>
      <c r="M422" s="17" t="s">
        <v>164</v>
      </c>
      <c r="N422" s="17" t="s">
        <v>163</v>
      </c>
      <c r="O422" s="19"/>
      <c r="P422" s="18"/>
      <c r="Q422" s="18"/>
      <c r="R422" s="18" t="s">
        <v>165</v>
      </c>
      <c r="S422" s="20" t="s">
        <v>28109</v>
      </c>
    </row>
    <row r="423" customFormat="false" ht="46.25" hidden="false" customHeight="false" outlineLevel="0" collapsed="false">
      <c r="A423" s="17" t="n">
        <v>422</v>
      </c>
      <c r="B423" s="17" t="n">
        <v>1</v>
      </c>
      <c r="C423" s="17" t="n">
        <v>5414</v>
      </c>
      <c r="D423" s="18" t="s">
        <v>1463</v>
      </c>
      <c r="E423" s="17" t="s">
        <v>38</v>
      </c>
      <c r="F423" s="18" t="s">
        <v>39</v>
      </c>
      <c r="G423" s="17" t="s">
        <v>171</v>
      </c>
      <c r="H423" s="18" t="s">
        <v>1485</v>
      </c>
      <c r="I423" s="18" t="s">
        <v>1486</v>
      </c>
      <c r="J423" s="18" t="s">
        <v>1487</v>
      </c>
      <c r="K423" s="17" t="s">
        <v>163</v>
      </c>
      <c r="L423" s="17" t="n">
        <v>1</v>
      </c>
      <c r="M423" s="17" t="s">
        <v>164</v>
      </c>
      <c r="N423" s="17" t="s">
        <v>163</v>
      </c>
      <c r="O423" s="19"/>
      <c r="P423" s="18"/>
      <c r="Q423" s="18"/>
      <c r="R423" s="18" t="s">
        <v>165</v>
      </c>
      <c r="S423" s="20" t="s">
        <v>28109</v>
      </c>
    </row>
    <row r="424" customFormat="false" ht="35.05" hidden="false" customHeight="false" outlineLevel="0" collapsed="false">
      <c r="A424" s="17" t="n">
        <v>423</v>
      </c>
      <c r="B424" s="17" t="n">
        <v>1</v>
      </c>
      <c r="C424" s="17" t="n">
        <v>5414</v>
      </c>
      <c r="D424" s="18" t="s">
        <v>1463</v>
      </c>
      <c r="E424" s="17" t="s">
        <v>83</v>
      </c>
      <c r="F424" s="18" t="s">
        <v>84</v>
      </c>
      <c r="G424" s="17" t="s">
        <v>171</v>
      </c>
      <c r="H424" s="18" t="s">
        <v>1488</v>
      </c>
      <c r="I424" s="18" t="s">
        <v>1489</v>
      </c>
      <c r="J424" s="18" t="s">
        <v>1490</v>
      </c>
      <c r="K424" s="17" t="s">
        <v>163</v>
      </c>
      <c r="L424" s="17" t="n">
        <v>1</v>
      </c>
      <c r="M424" s="17" t="s">
        <v>163</v>
      </c>
      <c r="N424" s="17" t="s">
        <v>164</v>
      </c>
      <c r="O424" s="19" t="s">
        <v>121</v>
      </c>
      <c r="P424" s="18" t="s">
        <v>1491</v>
      </c>
      <c r="Q424" s="18" t="s">
        <v>1492</v>
      </c>
      <c r="R424" s="18" t="s">
        <v>165</v>
      </c>
      <c r="S424" s="20" t="s">
        <v>28109</v>
      </c>
    </row>
    <row r="425" customFormat="false" ht="35.05" hidden="false" customHeight="false" outlineLevel="0" collapsed="false">
      <c r="A425" s="17" t="n">
        <v>424</v>
      </c>
      <c r="B425" s="17" t="n">
        <v>1</v>
      </c>
      <c r="C425" s="17" t="n">
        <v>5416</v>
      </c>
      <c r="D425" s="18" t="s">
        <v>1463</v>
      </c>
      <c r="E425" s="17" t="s">
        <v>19</v>
      </c>
      <c r="F425" s="18" t="s">
        <v>21</v>
      </c>
      <c r="G425" s="17" t="s">
        <v>167</v>
      </c>
      <c r="H425" s="18" t="s">
        <v>1493</v>
      </c>
      <c r="I425" s="18" t="s">
        <v>1494</v>
      </c>
      <c r="J425" s="18" t="s">
        <v>1495</v>
      </c>
      <c r="K425" s="17" t="s">
        <v>164</v>
      </c>
      <c r="L425" s="17" t="n">
        <v>5</v>
      </c>
      <c r="M425" s="17" t="s">
        <v>163</v>
      </c>
      <c r="N425" s="17" t="s">
        <v>163</v>
      </c>
      <c r="O425" s="19"/>
      <c r="P425" s="18"/>
      <c r="Q425" s="18"/>
      <c r="R425" s="18" t="s">
        <v>165</v>
      </c>
      <c r="S425" s="20" t="s">
        <v>28109</v>
      </c>
    </row>
    <row r="426" customFormat="false" ht="35.05" hidden="false" customHeight="false" outlineLevel="0" collapsed="false">
      <c r="A426" s="17" t="n">
        <v>425</v>
      </c>
      <c r="B426" s="17" t="n">
        <v>1</v>
      </c>
      <c r="C426" s="17" t="n">
        <v>5420</v>
      </c>
      <c r="D426" s="18" t="s">
        <v>1463</v>
      </c>
      <c r="E426" s="17" t="s">
        <v>61</v>
      </c>
      <c r="F426" s="18" t="s">
        <v>62</v>
      </c>
      <c r="G426" s="17" t="s">
        <v>167</v>
      </c>
      <c r="H426" s="18" t="s">
        <v>1496</v>
      </c>
      <c r="I426" s="18" t="s">
        <v>1497</v>
      </c>
      <c r="J426" s="18" t="s">
        <v>1498</v>
      </c>
      <c r="K426" s="17" t="s">
        <v>163</v>
      </c>
      <c r="L426" s="17" t="n">
        <v>1</v>
      </c>
      <c r="M426" s="17" t="s">
        <v>163</v>
      </c>
      <c r="N426" s="17" t="s">
        <v>163</v>
      </c>
      <c r="O426" s="19"/>
      <c r="P426" s="18"/>
      <c r="Q426" s="18"/>
      <c r="R426" s="18" t="s">
        <v>165</v>
      </c>
      <c r="S426" s="20" t="s">
        <v>28109</v>
      </c>
    </row>
    <row r="427" customFormat="false" ht="23.85" hidden="false" customHeight="false" outlineLevel="0" collapsed="false">
      <c r="A427" s="17" t="n">
        <v>426</v>
      </c>
      <c r="B427" s="17" t="n">
        <v>1</v>
      </c>
      <c r="C427" s="17" t="n">
        <v>5455</v>
      </c>
      <c r="D427" s="18" t="s">
        <v>1463</v>
      </c>
      <c r="E427" s="17" t="s">
        <v>36</v>
      </c>
      <c r="F427" s="18" t="s">
        <v>37</v>
      </c>
      <c r="G427" s="17" t="s">
        <v>167</v>
      </c>
      <c r="H427" s="18" t="s">
        <v>1499</v>
      </c>
      <c r="I427" s="18" t="s">
        <v>1500</v>
      </c>
      <c r="J427" s="18" t="s">
        <v>1501</v>
      </c>
      <c r="K427" s="17" t="s">
        <v>163</v>
      </c>
      <c r="L427" s="17" t="n">
        <v>1</v>
      </c>
      <c r="M427" s="17" t="s">
        <v>164</v>
      </c>
      <c r="N427" s="17" t="s">
        <v>163</v>
      </c>
      <c r="O427" s="19"/>
      <c r="P427" s="18"/>
      <c r="Q427" s="18"/>
      <c r="R427" s="18" t="s">
        <v>165</v>
      </c>
      <c r="S427" s="20" t="s">
        <v>28109</v>
      </c>
    </row>
    <row r="428" customFormat="false" ht="35.05" hidden="false" customHeight="false" outlineLevel="0" collapsed="false">
      <c r="A428" s="17" t="n">
        <v>427</v>
      </c>
      <c r="B428" s="17" t="n">
        <v>1</v>
      </c>
      <c r="C428" s="17" t="n">
        <v>5489</v>
      </c>
      <c r="D428" s="18" t="s">
        <v>1463</v>
      </c>
      <c r="E428" s="17" t="s">
        <v>87</v>
      </c>
      <c r="F428" s="18" t="s">
        <v>88</v>
      </c>
      <c r="G428" s="17" t="s">
        <v>159</v>
      </c>
      <c r="H428" s="18" t="s">
        <v>1502</v>
      </c>
      <c r="I428" s="18" t="s">
        <v>1503</v>
      </c>
      <c r="J428" s="18" t="s">
        <v>1504</v>
      </c>
      <c r="K428" s="17" t="s">
        <v>163</v>
      </c>
      <c r="L428" s="17" t="n">
        <v>1</v>
      </c>
      <c r="M428" s="17" t="s">
        <v>163</v>
      </c>
      <c r="N428" s="17" t="s">
        <v>163</v>
      </c>
      <c r="O428" s="19"/>
      <c r="P428" s="18"/>
      <c r="Q428" s="18"/>
      <c r="R428" s="18" t="s">
        <v>165</v>
      </c>
      <c r="S428" s="20" t="s">
        <v>28109</v>
      </c>
    </row>
    <row r="429" customFormat="false" ht="35.05" hidden="false" customHeight="false" outlineLevel="0" collapsed="false">
      <c r="A429" s="17" t="n">
        <v>428</v>
      </c>
      <c r="B429" s="17" t="n">
        <v>1</v>
      </c>
      <c r="C429" s="17" t="n">
        <v>5492</v>
      </c>
      <c r="D429" s="18" t="s">
        <v>1463</v>
      </c>
      <c r="E429" s="17" t="s">
        <v>32</v>
      </c>
      <c r="F429" s="18" t="s">
        <v>33</v>
      </c>
      <c r="G429" s="17" t="s">
        <v>167</v>
      </c>
      <c r="H429" s="18" t="s">
        <v>1505</v>
      </c>
      <c r="I429" s="18" t="s">
        <v>1506</v>
      </c>
      <c r="J429" s="18" t="s">
        <v>1507</v>
      </c>
      <c r="K429" s="17" t="s">
        <v>164</v>
      </c>
      <c r="L429" s="17" t="n">
        <v>40</v>
      </c>
      <c r="M429" s="17" t="s">
        <v>163</v>
      </c>
      <c r="N429" s="17" t="s">
        <v>163</v>
      </c>
      <c r="O429" s="19"/>
      <c r="P429" s="18"/>
      <c r="Q429" s="18"/>
      <c r="R429" s="18" t="s">
        <v>165</v>
      </c>
      <c r="S429" s="20" t="s">
        <v>28109</v>
      </c>
    </row>
    <row r="430" customFormat="false" ht="35.05" hidden="false" customHeight="false" outlineLevel="0" collapsed="false">
      <c r="A430" s="17" t="n">
        <v>429</v>
      </c>
      <c r="B430" s="17" t="n">
        <v>1</v>
      </c>
      <c r="C430" s="17" t="n">
        <v>5540</v>
      </c>
      <c r="D430" s="18" t="s">
        <v>1463</v>
      </c>
      <c r="E430" s="17" t="s">
        <v>36</v>
      </c>
      <c r="F430" s="18" t="s">
        <v>37</v>
      </c>
      <c r="G430" s="17" t="s">
        <v>167</v>
      </c>
      <c r="H430" s="18" t="s">
        <v>1508</v>
      </c>
      <c r="I430" s="18" t="s">
        <v>1509</v>
      </c>
      <c r="J430" s="18" t="s">
        <v>1510</v>
      </c>
      <c r="K430" s="17" t="s">
        <v>163</v>
      </c>
      <c r="L430" s="17" t="n">
        <v>1</v>
      </c>
      <c r="M430" s="17" t="s">
        <v>163</v>
      </c>
      <c r="N430" s="17" t="s">
        <v>163</v>
      </c>
      <c r="O430" s="19"/>
      <c r="P430" s="18"/>
      <c r="Q430" s="18"/>
      <c r="R430" s="18" t="s">
        <v>165</v>
      </c>
      <c r="S430" s="20" t="s">
        <v>28109</v>
      </c>
    </row>
    <row r="431" customFormat="false" ht="35.05" hidden="false" customHeight="false" outlineLevel="0" collapsed="false">
      <c r="A431" s="17" t="n">
        <v>430</v>
      </c>
      <c r="B431" s="17" t="n">
        <v>1</v>
      </c>
      <c r="C431" s="17" t="n">
        <v>5558</v>
      </c>
      <c r="D431" s="18" t="s">
        <v>1463</v>
      </c>
      <c r="E431" s="17" t="s">
        <v>72</v>
      </c>
      <c r="F431" s="18" t="s">
        <v>73</v>
      </c>
      <c r="G431" s="17" t="s">
        <v>167</v>
      </c>
      <c r="H431" s="18" t="s">
        <v>1511</v>
      </c>
      <c r="I431" s="18" t="s">
        <v>1512</v>
      </c>
      <c r="J431" s="18" t="s">
        <v>1513</v>
      </c>
      <c r="K431" s="17" t="s">
        <v>163</v>
      </c>
      <c r="L431" s="17" t="n">
        <v>1</v>
      </c>
      <c r="M431" s="17" t="s">
        <v>163</v>
      </c>
      <c r="N431" s="17" t="s">
        <v>163</v>
      </c>
      <c r="O431" s="19"/>
      <c r="P431" s="18"/>
      <c r="Q431" s="18"/>
      <c r="R431" s="18" t="s">
        <v>165</v>
      </c>
      <c r="S431" s="20" t="s">
        <v>28109</v>
      </c>
    </row>
    <row r="432" customFormat="false" ht="35.05" hidden="false" customHeight="false" outlineLevel="0" collapsed="false">
      <c r="A432" s="17" t="n">
        <v>431</v>
      </c>
      <c r="B432" s="17" t="n">
        <v>1</v>
      </c>
      <c r="C432" s="17" t="n">
        <v>5560</v>
      </c>
      <c r="D432" s="18" t="s">
        <v>1463</v>
      </c>
      <c r="E432" s="17" t="s">
        <v>61</v>
      </c>
      <c r="F432" s="18" t="s">
        <v>62</v>
      </c>
      <c r="G432" s="17" t="s">
        <v>159</v>
      </c>
      <c r="H432" s="18" t="s">
        <v>1514</v>
      </c>
      <c r="I432" s="18" t="s">
        <v>1515</v>
      </c>
      <c r="J432" s="18" t="s">
        <v>1516</v>
      </c>
      <c r="K432" s="17" t="s">
        <v>163</v>
      </c>
      <c r="L432" s="17" t="n">
        <v>1</v>
      </c>
      <c r="M432" s="17" t="s">
        <v>163</v>
      </c>
      <c r="N432" s="17" t="s">
        <v>163</v>
      </c>
      <c r="O432" s="19"/>
      <c r="P432" s="18"/>
      <c r="Q432" s="18"/>
      <c r="R432" s="18" t="s">
        <v>165</v>
      </c>
      <c r="S432" s="20" t="s">
        <v>28109</v>
      </c>
    </row>
    <row r="433" customFormat="false" ht="35.05" hidden="false" customHeight="false" outlineLevel="0" collapsed="false">
      <c r="A433" s="17" t="n">
        <v>432</v>
      </c>
      <c r="B433" s="17" t="n">
        <v>1</v>
      </c>
      <c r="C433" s="17" t="n">
        <v>5584</v>
      </c>
      <c r="D433" s="18" t="s">
        <v>1463</v>
      </c>
      <c r="E433" s="17" t="s">
        <v>38</v>
      </c>
      <c r="F433" s="18" t="s">
        <v>39</v>
      </c>
      <c r="G433" s="17" t="s">
        <v>171</v>
      </c>
      <c r="H433" s="18" t="s">
        <v>1517</v>
      </c>
      <c r="I433" s="18" t="s">
        <v>1518</v>
      </c>
      <c r="J433" s="18" t="s">
        <v>1519</v>
      </c>
      <c r="K433" s="17" t="s">
        <v>163</v>
      </c>
      <c r="L433" s="17" t="n">
        <v>1</v>
      </c>
      <c r="M433" s="17" t="s">
        <v>164</v>
      </c>
      <c r="N433" s="17" t="s">
        <v>163</v>
      </c>
      <c r="O433" s="19"/>
      <c r="P433" s="18"/>
      <c r="Q433" s="18"/>
      <c r="R433" s="18" t="s">
        <v>165</v>
      </c>
      <c r="S433" s="20" t="s">
        <v>28109</v>
      </c>
    </row>
    <row r="434" customFormat="false" ht="23.85" hidden="false" customHeight="false" outlineLevel="0" collapsed="false">
      <c r="A434" s="17" t="n">
        <v>433</v>
      </c>
      <c r="B434" s="17" t="n">
        <v>1</v>
      </c>
      <c r="C434" s="17" t="n">
        <v>5633</v>
      </c>
      <c r="D434" s="18" t="s">
        <v>1463</v>
      </c>
      <c r="E434" s="17" t="s">
        <v>36</v>
      </c>
      <c r="F434" s="18" t="s">
        <v>37</v>
      </c>
      <c r="G434" s="17" t="s">
        <v>159</v>
      </c>
      <c r="H434" s="18" t="s">
        <v>1520</v>
      </c>
      <c r="I434" s="18" t="s">
        <v>1521</v>
      </c>
      <c r="J434" s="18" t="s">
        <v>1522</v>
      </c>
      <c r="K434" s="17" t="s">
        <v>164</v>
      </c>
      <c r="L434" s="17" t="n">
        <v>8</v>
      </c>
      <c r="M434" s="17" t="s">
        <v>163</v>
      </c>
      <c r="N434" s="17" t="s">
        <v>163</v>
      </c>
      <c r="O434" s="19"/>
      <c r="P434" s="18"/>
      <c r="Q434" s="18"/>
      <c r="R434" s="18" t="s">
        <v>165</v>
      </c>
      <c r="S434" s="20" t="s">
        <v>28109</v>
      </c>
    </row>
    <row r="435" customFormat="false" ht="46.25" hidden="false" customHeight="false" outlineLevel="0" collapsed="false">
      <c r="A435" s="17" t="n">
        <v>434</v>
      </c>
      <c r="B435" s="17" t="n">
        <v>1</v>
      </c>
      <c r="C435" s="17" t="n">
        <v>5652</v>
      </c>
      <c r="D435" s="18" t="s">
        <v>1463</v>
      </c>
      <c r="E435" s="17" t="s">
        <v>83</v>
      </c>
      <c r="F435" s="18" t="s">
        <v>84</v>
      </c>
      <c r="G435" s="17" t="s">
        <v>171</v>
      </c>
      <c r="H435" s="18" t="s">
        <v>1523</v>
      </c>
      <c r="I435" s="18" t="s">
        <v>1524</v>
      </c>
      <c r="J435" s="18" t="s">
        <v>1525</v>
      </c>
      <c r="K435" s="17" t="s">
        <v>163</v>
      </c>
      <c r="L435" s="17" t="n">
        <v>1</v>
      </c>
      <c r="M435" s="17" t="s">
        <v>163</v>
      </c>
      <c r="N435" s="17" t="s">
        <v>163</v>
      </c>
      <c r="O435" s="19" t="s">
        <v>121</v>
      </c>
      <c r="P435" s="18" t="s">
        <v>1526</v>
      </c>
      <c r="Q435" s="18" t="s">
        <v>1527</v>
      </c>
      <c r="R435" s="18" t="s">
        <v>165</v>
      </c>
      <c r="S435" s="20" t="s">
        <v>28109</v>
      </c>
    </row>
    <row r="436" customFormat="false" ht="35.05" hidden="false" customHeight="false" outlineLevel="0" collapsed="false">
      <c r="A436" s="17" t="n">
        <v>435</v>
      </c>
      <c r="B436" s="17" t="n">
        <v>1</v>
      </c>
      <c r="C436" s="17" t="n">
        <v>5661</v>
      </c>
      <c r="D436" s="18" t="s">
        <v>1463</v>
      </c>
      <c r="E436" s="17" t="s">
        <v>70</v>
      </c>
      <c r="F436" s="18" t="s">
        <v>71</v>
      </c>
      <c r="G436" s="17" t="s">
        <v>171</v>
      </c>
      <c r="H436" s="18" t="s">
        <v>1528</v>
      </c>
      <c r="I436" s="18" t="s">
        <v>1529</v>
      </c>
      <c r="J436" s="18" t="s">
        <v>1530</v>
      </c>
      <c r="K436" s="17" t="s">
        <v>163</v>
      </c>
      <c r="L436" s="17" t="n">
        <v>1</v>
      </c>
      <c r="M436" s="17" t="s">
        <v>164</v>
      </c>
      <c r="N436" s="17" t="s">
        <v>163</v>
      </c>
      <c r="O436" s="19"/>
      <c r="P436" s="18"/>
      <c r="Q436" s="18"/>
      <c r="R436" s="18" t="s">
        <v>165</v>
      </c>
      <c r="S436" s="20" t="s">
        <v>28109</v>
      </c>
    </row>
    <row r="437" customFormat="false" ht="35.05" hidden="false" customHeight="false" outlineLevel="0" collapsed="false">
      <c r="A437" s="17" t="n">
        <v>436</v>
      </c>
      <c r="B437" s="17" t="n">
        <v>1</v>
      </c>
      <c r="C437" s="17" t="n">
        <v>5703</v>
      </c>
      <c r="D437" s="18" t="s">
        <v>1463</v>
      </c>
      <c r="E437" s="17" t="s">
        <v>72</v>
      </c>
      <c r="F437" s="18" t="s">
        <v>73</v>
      </c>
      <c r="G437" s="17" t="s">
        <v>167</v>
      </c>
      <c r="H437" s="18" t="s">
        <v>1531</v>
      </c>
      <c r="I437" s="18" t="s">
        <v>1532</v>
      </c>
      <c r="J437" s="18" t="s">
        <v>1533</v>
      </c>
      <c r="K437" s="17" t="s">
        <v>163</v>
      </c>
      <c r="L437" s="17" t="n">
        <v>1</v>
      </c>
      <c r="M437" s="17" t="s">
        <v>163</v>
      </c>
      <c r="N437" s="17" t="s">
        <v>163</v>
      </c>
      <c r="O437" s="19"/>
      <c r="P437" s="18"/>
      <c r="Q437" s="18"/>
      <c r="R437" s="18" t="s">
        <v>165</v>
      </c>
      <c r="S437" s="20" t="s">
        <v>28109</v>
      </c>
    </row>
    <row r="438" customFormat="false" ht="35.05" hidden="false" customHeight="false" outlineLevel="0" collapsed="false">
      <c r="A438" s="17" t="n">
        <v>437</v>
      </c>
      <c r="B438" s="17" t="n">
        <v>1</v>
      </c>
      <c r="C438" s="17" t="n">
        <v>5711</v>
      </c>
      <c r="D438" s="18" t="s">
        <v>1463</v>
      </c>
      <c r="E438" s="17" t="s">
        <v>70</v>
      </c>
      <c r="F438" s="18" t="s">
        <v>71</v>
      </c>
      <c r="G438" s="17" t="s">
        <v>171</v>
      </c>
      <c r="H438" s="18" t="s">
        <v>1534</v>
      </c>
      <c r="I438" s="18" t="s">
        <v>1535</v>
      </c>
      <c r="J438" s="18" t="s">
        <v>1536</v>
      </c>
      <c r="K438" s="17" t="s">
        <v>163</v>
      </c>
      <c r="L438" s="17" t="n">
        <v>1</v>
      </c>
      <c r="M438" s="17" t="s">
        <v>164</v>
      </c>
      <c r="N438" s="17" t="s">
        <v>163</v>
      </c>
      <c r="O438" s="19"/>
      <c r="P438" s="18"/>
      <c r="Q438" s="18"/>
      <c r="R438" s="18" t="s">
        <v>165</v>
      </c>
      <c r="S438" s="20" t="s">
        <v>28109</v>
      </c>
    </row>
    <row r="439" customFormat="false" ht="35.05" hidden="false" customHeight="false" outlineLevel="0" collapsed="false">
      <c r="A439" s="17" t="n">
        <v>438</v>
      </c>
      <c r="B439" s="17" t="n">
        <v>1</v>
      </c>
      <c r="C439" s="17" t="n">
        <v>5711</v>
      </c>
      <c r="D439" s="18" t="s">
        <v>1463</v>
      </c>
      <c r="E439" s="17" t="s">
        <v>61</v>
      </c>
      <c r="F439" s="18" t="s">
        <v>62</v>
      </c>
      <c r="G439" s="17" t="s">
        <v>167</v>
      </c>
      <c r="H439" s="18" t="s">
        <v>1537</v>
      </c>
      <c r="I439" s="18" t="s">
        <v>1538</v>
      </c>
      <c r="J439" s="18" t="s">
        <v>1539</v>
      </c>
      <c r="K439" s="17" t="s">
        <v>163</v>
      </c>
      <c r="L439" s="17" t="n">
        <v>1</v>
      </c>
      <c r="M439" s="17" t="s">
        <v>163</v>
      </c>
      <c r="N439" s="17" t="s">
        <v>163</v>
      </c>
      <c r="O439" s="19"/>
      <c r="P439" s="18"/>
      <c r="Q439" s="18"/>
      <c r="R439" s="18" t="s">
        <v>165</v>
      </c>
      <c r="S439" s="20" t="s">
        <v>28109</v>
      </c>
    </row>
    <row r="440" customFormat="false" ht="35.05" hidden="false" customHeight="false" outlineLevel="0" collapsed="false">
      <c r="A440" s="17" t="n">
        <v>439</v>
      </c>
      <c r="B440" s="17" t="n">
        <v>1</v>
      </c>
      <c r="C440" s="17" t="n">
        <v>5729</v>
      </c>
      <c r="D440" s="18" t="s">
        <v>1463</v>
      </c>
      <c r="E440" s="17" t="s">
        <v>38</v>
      </c>
      <c r="F440" s="18" t="s">
        <v>39</v>
      </c>
      <c r="G440" s="17" t="s">
        <v>167</v>
      </c>
      <c r="H440" s="18" t="s">
        <v>1540</v>
      </c>
      <c r="I440" s="18" t="s">
        <v>1541</v>
      </c>
      <c r="J440" s="18" t="s">
        <v>1542</v>
      </c>
      <c r="K440" s="17" t="s">
        <v>163</v>
      </c>
      <c r="L440" s="17" t="n">
        <v>1</v>
      </c>
      <c r="M440" s="17" t="s">
        <v>163</v>
      </c>
      <c r="N440" s="17" t="s">
        <v>163</v>
      </c>
      <c r="O440" s="19"/>
      <c r="P440" s="18"/>
      <c r="Q440" s="18"/>
      <c r="R440" s="18" t="s">
        <v>165</v>
      </c>
      <c r="S440" s="20" t="s">
        <v>28109</v>
      </c>
    </row>
    <row r="441" customFormat="false" ht="35.05" hidden="false" customHeight="false" outlineLevel="0" collapsed="false">
      <c r="A441" s="17" t="n">
        <v>440</v>
      </c>
      <c r="B441" s="17" t="n">
        <v>1</v>
      </c>
      <c r="C441" s="17" t="n">
        <v>5758</v>
      </c>
      <c r="D441" s="18" t="s">
        <v>1463</v>
      </c>
      <c r="E441" s="17" t="s">
        <v>68</v>
      </c>
      <c r="F441" s="18" t="s">
        <v>69</v>
      </c>
      <c r="G441" s="17" t="s">
        <v>167</v>
      </c>
      <c r="H441" s="18" t="s">
        <v>1543</v>
      </c>
      <c r="I441" s="18" t="s">
        <v>1544</v>
      </c>
      <c r="J441" s="18" t="s">
        <v>1545</v>
      </c>
      <c r="K441" s="17" t="s">
        <v>163</v>
      </c>
      <c r="L441" s="17" t="n">
        <v>1</v>
      </c>
      <c r="M441" s="17" t="s">
        <v>163</v>
      </c>
      <c r="N441" s="17" t="s">
        <v>163</v>
      </c>
      <c r="O441" s="19"/>
      <c r="P441" s="18"/>
      <c r="Q441" s="18"/>
      <c r="R441" s="18" t="s">
        <v>165</v>
      </c>
      <c r="S441" s="20" t="s">
        <v>28109</v>
      </c>
    </row>
    <row r="442" customFormat="false" ht="23.85" hidden="false" customHeight="false" outlineLevel="0" collapsed="false">
      <c r="A442" s="17" t="n">
        <v>441</v>
      </c>
      <c r="B442" s="17" t="n">
        <v>1</v>
      </c>
      <c r="C442" s="17" t="n">
        <v>5758</v>
      </c>
      <c r="D442" s="18" t="s">
        <v>1463</v>
      </c>
      <c r="E442" s="17" t="s">
        <v>19</v>
      </c>
      <c r="F442" s="18" t="s">
        <v>21</v>
      </c>
      <c r="G442" s="17" t="s">
        <v>167</v>
      </c>
      <c r="H442" s="18" t="s">
        <v>1546</v>
      </c>
      <c r="I442" s="18" t="s">
        <v>1547</v>
      </c>
      <c r="J442" s="18" t="s">
        <v>1548</v>
      </c>
      <c r="K442" s="17" t="s">
        <v>164</v>
      </c>
      <c r="L442" s="17" t="n">
        <v>16</v>
      </c>
      <c r="M442" s="17" t="s">
        <v>163</v>
      </c>
      <c r="N442" s="17" t="s">
        <v>163</v>
      </c>
      <c r="O442" s="19"/>
      <c r="P442" s="18"/>
      <c r="Q442" s="18"/>
      <c r="R442" s="18" t="s">
        <v>165</v>
      </c>
      <c r="S442" s="20" t="s">
        <v>28109</v>
      </c>
    </row>
    <row r="443" customFormat="false" ht="46.25" hidden="false" customHeight="false" outlineLevel="0" collapsed="false">
      <c r="A443" s="17" t="n">
        <v>442</v>
      </c>
      <c r="B443" s="17" t="n">
        <v>1</v>
      </c>
      <c r="C443" s="17" t="n">
        <v>5764</v>
      </c>
      <c r="D443" s="18" t="s">
        <v>1463</v>
      </c>
      <c r="E443" s="17" t="s">
        <v>76</v>
      </c>
      <c r="F443" s="18" t="s">
        <v>77</v>
      </c>
      <c r="G443" s="17" t="s">
        <v>171</v>
      </c>
      <c r="H443" s="18" t="s">
        <v>1549</v>
      </c>
      <c r="I443" s="18" t="s">
        <v>1550</v>
      </c>
      <c r="J443" s="18" t="s">
        <v>1551</v>
      </c>
      <c r="K443" s="17" t="s">
        <v>163</v>
      </c>
      <c r="L443" s="17" t="n">
        <v>1</v>
      </c>
      <c r="M443" s="17" t="s">
        <v>164</v>
      </c>
      <c r="N443" s="17" t="s">
        <v>163</v>
      </c>
      <c r="O443" s="19"/>
      <c r="P443" s="18"/>
      <c r="Q443" s="18"/>
      <c r="R443" s="18" t="s">
        <v>165</v>
      </c>
      <c r="S443" s="20" t="s">
        <v>28109</v>
      </c>
    </row>
    <row r="444" customFormat="false" ht="35.05" hidden="false" customHeight="false" outlineLevel="0" collapsed="false">
      <c r="A444" s="17" t="n">
        <v>443</v>
      </c>
      <c r="B444" s="17" t="n">
        <v>1</v>
      </c>
      <c r="C444" s="17" t="n">
        <v>5768</v>
      </c>
      <c r="D444" s="18" t="s">
        <v>1463</v>
      </c>
      <c r="E444" s="17" t="s">
        <v>51</v>
      </c>
      <c r="F444" s="18" t="s">
        <v>52</v>
      </c>
      <c r="G444" s="17" t="s">
        <v>167</v>
      </c>
      <c r="H444" s="18" t="s">
        <v>1552</v>
      </c>
      <c r="I444" s="18" t="s">
        <v>1553</v>
      </c>
      <c r="J444" s="18" t="s">
        <v>1554</v>
      </c>
      <c r="K444" s="17" t="s">
        <v>163</v>
      </c>
      <c r="L444" s="17" t="n">
        <v>1</v>
      </c>
      <c r="M444" s="17" t="s">
        <v>163</v>
      </c>
      <c r="N444" s="17" t="s">
        <v>163</v>
      </c>
      <c r="O444" s="19"/>
      <c r="P444" s="18"/>
      <c r="Q444" s="18"/>
      <c r="R444" s="18" t="s">
        <v>165</v>
      </c>
      <c r="S444" s="20" t="s">
        <v>28109</v>
      </c>
    </row>
    <row r="445" customFormat="false" ht="35.05" hidden="false" customHeight="false" outlineLevel="0" collapsed="false">
      <c r="A445" s="17" t="n">
        <v>444</v>
      </c>
      <c r="B445" s="17" t="n">
        <v>1</v>
      </c>
      <c r="C445" s="17" t="n">
        <v>5770</v>
      </c>
      <c r="D445" s="18" t="s">
        <v>1463</v>
      </c>
      <c r="E445" s="17" t="s">
        <v>66</v>
      </c>
      <c r="F445" s="18" t="s">
        <v>67</v>
      </c>
      <c r="G445" s="17" t="s">
        <v>167</v>
      </c>
      <c r="H445" s="18" t="s">
        <v>1142</v>
      </c>
      <c r="I445" s="18" t="s">
        <v>1555</v>
      </c>
      <c r="J445" s="18" t="s">
        <v>1556</v>
      </c>
      <c r="K445" s="17" t="s">
        <v>164</v>
      </c>
      <c r="L445" s="17" t="n">
        <v>3</v>
      </c>
      <c r="M445" s="17" t="s">
        <v>164</v>
      </c>
      <c r="N445" s="17" t="s">
        <v>163</v>
      </c>
      <c r="O445" s="19"/>
      <c r="P445" s="18"/>
      <c r="Q445" s="18"/>
      <c r="R445" s="18" t="s">
        <v>165</v>
      </c>
      <c r="S445" s="20" t="s">
        <v>28109</v>
      </c>
    </row>
    <row r="446" customFormat="false" ht="35.05" hidden="false" customHeight="false" outlineLevel="0" collapsed="false">
      <c r="A446" s="17" t="n">
        <v>445</v>
      </c>
      <c r="B446" s="17" t="n">
        <v>1</v>
      </c>
      <c r="C446" s="17" t="n">
        <v>5777</v>
      </c>
      <c r="D446" s="18" t="s">
        <v>1557</v>
      </c>
      <c r="E446" s="17" t="s">
        <v>87</v>
      </c>
      <c r="F446" s="18" t="s">
        <v>88</v>
      </c>
      <c r="G446" s="17" t="s">
        <v>167</v>
      </c>
      <c r="H446" s="18" t="s">
        <v>1558</v>
      </c>
      <c r="I446" s="18" t="s">
        <v>1559</v>
      </c>
      <c r="J446" s="18" t="s">
        <v>1560</v>
      </c>
      <c r="K446" s="17" t="s">
        <v>163</v>
      </c>
      <c r="L446" s="17" t="n">
        <v>1</v>
      </c>
      <c r="M446" s="17" t="s">
        <v>163</v>
      </c>
      <c r="N446" s="17" t="s">
        <v>163</v>
      </c>
      <c r="O446" s="19"/>
      <c r="P446" s="18"/>
      <c r="Q446" s="18"/>
      <c r="R446" s="18" t="s">
        <v>165</v>
      </c>
      <c r="S446" s="20" t="s">
        <v>28109</v>
      </c>
    </row>
    <row r="447" customFormat="false" ht="35.05" hidden="false" customHeight="false" outlineLevel="0" collapsed="false">
      <c r="A447" s="17" t="n">
        <v>446</v>
      </c>
      <c r="B447" s="17" t="n">
        <v>1</v>
      </c>
      <c r="C447" s="17" t="n">
        <v>5779</v>
      </c>
      <c r="D447" s="18" t="s">
        <v>1557</v>
      </c>
      <c r="E447" s="17" t="s">
        <v>42</v>
      </c>
      <c r="F447" s="18" t="s">
        <v>43</v>
      </c>
      <c r="G447" s="17" t="s">
        <v>167</v>
      </c>
      <c r="H447" s="18" t="s">
        <v>1561</v>
      </c>
      <c r="I447" s="18" t="s">
        <v>1562</v>
      </c>
      <c r="J447" s="18" t="s">
        <v>1563</v>
      </c>
      <c r="K447" s="17" t="s">
        <v>163</v>
      </c>
      <c r="L447" s="17" t="n">
        <v>1</v>
      </c>
      <c r="M447" s="17" t="s">
        <v>163</v>
      </c>
      <c r="N447" s="17" t="s">
        <v>163</v>
      </c>
      <c r="O447" s="19"/>
      <c r="P447" s="18"/>
      <c r="Q447" s="18"/>
      <c r="R447" s="18" t="s">
        <v>165</v>
      </c>
      <c r="S447" s="20" t="s">
        <v>28109</v>
      </c>
    </row>
    <row r="448" customFormat="false" ht="46.25" hidden="false" customHeight="false" outlineLevel="0" collapsed="false">
      <c r="A448" s="17" t="n">
        <v>447</v>
      </c>
      <c r="B448" s="17" t="n">
        <v>1</v>
      </c>
      <c r="C448" s="17" t="n">
        <v>5791</v>
      </c>
      <c r="D448" s="18" t="s">
        <v>1557</v>
      </c>
      <c r="E448" s="17" t="s">
        <v>36</v>
      </c>
      <c r="F448" s="18" t="s">
        <v>37</v>
      </c>
      <c r="G448" s="17" t="s">
        <v>171</v>
      </c>
      <c r="H448" s="18" t="s">
        <v>1564</v>
      </c>
      <c r="I448" s="18" t="s">
        <v>1565</v>
      </c>
      <c r="J448" s="18" t="s">
        <v>1566</v>
      </c>
      <c r="K448" s="17" t="s">
        <v>163</v>
      </c>
      <c r="L448" s="17" t="n">
        <v>1</v>
      </c>
      <c r="M448" s="17" t="s">
        <v>164</v>
      </c>
      <c r="N448" s="17" t="s">
        <v>163</v>
      </c>
      <c r="O448" s="19"/>
      <c r="P448" s="18"/>
      <c r="Q448" s="18"/>
      <c r="R448" s="18" t="s">
        <v>165</v>
      </c>
      <c r="S448" s="20" t="s">
        <v>28109</v>
      </c>
    </row>
    <row r="449" customFormat="false" ht="35.05" hidden="false" customHeight="false" outlineLevel="0" collapsed="false">
      <c r="A449" s="17" t="n">
        <v>448</v>
      </c>
      <c r="B449" s="17" t="n">
        <v>1</v>
      </c>
      <c r="C449" s="17" t="n">
        <v>5795</v>
      </c>
      <c r="D449" s="18" t="s">
        <v>1557</v>
      </c>
      <c r="E449" s="17" t="s">
        <v>74</v>
      </c>
      <c r="F449" s="18" t="s">
        <v>75</v>
      </c>
      <c r="G449" s="17" t="s">
        <v>167</v>
      </c>
      <c r="H449" s="18" t="s">
        <v>1567</v>
      </c>
      <c r="I449" s="18" t="s">
        <v>1568</v>
      </c>
      <c r="J449" s="18" t="s">
        <v>1569</v>
      </c>
      <c r="K449" s="17" t="s">
        <v>163</v>
      </c>
      <c r="L449" s="17" t="n">
        <v>1</v>
      </c>
      <c r="M449" s="17" t="s">
        <v>163</v>
      </c>
      <c r="N449" s="17" t="s">
        <v>163</v>
      </c>
      <c r="O449" s="19"/>
      <c r="P449" s="18"/>
      <c r="Q449" s="18"/>
      <c r="R449" s="18" t="s">
        <v>165</v>
      </c>
      <c r="S449" s="20" t="s">
        <v>28109</v>
      </c>
    </row>
    <row r="450" customFormat="false" ht="46.25" hidden="false" customHeight="false" outlineLevel="0" collapsed="false">
      <c r="A450" s="17" t="n">
        <v>449</v>
      </c>
      <c r="B450" s="17" t="n">
        <v>1</v>
      </c>
      <c r="C450" s="17" t="n">
        <v>5803</v>
      </c>
      <c r="D450" s="18" t="s">
        <v>1557</v>
      </c>
      <c r="E450" s="17" t="s">
        <v>36</v>
      </c>
      <c r="F450" s="18" t="s">
        <v>37</v>
      </c>
      <c r="G450" s="17" t="s">
        <v>171</v>
      </c>
      <c r="H450" s="18" t="s">
        <v>1570</v>
      </c>
      <c r="I450" s="18" t="s">
        <v>1571</v>
      </c>
      <c r="J450" s="18" t="s">
        <v>1572</v>
      </c>
      <c r="K450" s="17" t="s">
        <v>163</v>
      </c>
      <c r="L450" s="17" t="n">
        <v>1</v>
      </c>
      <c r="M450" s="17" t="s">
        <v>164</v>
      </c>
      <c r="N450" s="17" t="s">
        <v>163</v>
      </c>
      <c r="O450" s="19"/>
      <c r="P450" s="18"/>
      <c r="Q450" s="18"/>
      <c r="R450" s="18" t="s">
        <v>165</v>
      </c>
      <c r="S450" s="20" t="s">
        <v>28109</v>
      </c>
    </row>
    <row r="451" customFormat="false" ht="23.85" hidden="false" customHeight="false" outlineLevel="0" collapsed="false">
      <c r="A451" s="17" t="n">
        <v>450</v>
      </c>
      <c r="B451" s="17" t="n">
        <v>1</v>
      </c>
      <c r="C451" s="17" t="n">
        <v>5817</v>
      </c>
      <c r="D451" s="18" t="s">
        <v>1557</v>
      </c>
      <c r="E451" s="17" t="s">
        <v>36</v>
      </c>
      <c r="F451" s="18" t="s">
        <v>37</v>
      </c>
      <c r="G451" s="17" t="s">
        <v>167</v>
      </c>
      <c r="H451" s="18" t="s">
        <v>1573</v>
      </c>
      <c r="I451" s="18" t="s">
        <v>1574</v>
      </c>
      <c r="J451" s="18" t="s">
        <v>1575</v>
      </c>
      <c r="K451" s="17" t="s">
        <v>164</v>
      </c>
      <c r="L451" s="17" t="n">
        <v>6</v>
      </c>
      <c r="M451" s="17" t="s">
        <v>164</v>
      </c>
      <c r="N451" s="17" t="s">
        <v>163</v>
      </c>
      <c r="O451" s="19"/>
      <c r="P451" s="18"/>
      <c r="Q451" s="18"/>
      <c r="R451" s="18" t="s">
        <v>165</v>
      </c>
      <c r="S451" s="20" t="s">
        <v>28109</v>
      </c>
    </row>
    <row r="452" customFormat="false" ht="35.05" hidden="false" customHeight="false" outlineLevel="0" collapsed="false">
      <c r="A452" s="17" t="n">
        <v>451</v>
      </c>
      <c r="B452" s="17" t="n">
        <v>1</v>
      </c>
      <c r="C452" s="17" t="n">
        <v>5857</v>
      </c>
      <c r="D452" s="18" t="s">
        <v>1557</v>
      </c>
      <c r="E452" s="17" t="s">
        <v>74</v>
      </c>
      <c r="F452" s="18" t="s">
        <v>75</v>
      </c>
      <c r="G452" s="17" t="s">
        <v>167</v>
      </c>
      <c r="H452" s="18" t="s">
        <v>1576</v>
      </c>
      <c r="I452" s="18" t="s">
        <v>1577</v>
      </c>
      <c r="J452" s="18" t="s">
        <v>1578</v>
      </c>
      <c r="K452" s="17" t="s">
        <v>163</v>
      </c>
      <c r="L452" s="17" t="n">
        <v>1</v>
      </c>
      <c r="M452" s="17" t="s">
        <v>163</v>
      </c>
      <c r="N452" s="17" t="s">
        <v>163</v>
      </c>
      <c r="O452" s="19"/>
      <c r="P452" s="18"/>
      <c r="Q452" s="18"/>
      <c r="R452" s="18" t="s">
        <v>165</v>
      </c>
      <c r="S452" s="20" t="s">
        <v>28109</v>
      </c>
    </row>
    <row r="453" customFormat="false" ht="23.85" hidden="false" customHeight="false" outlineLevel="0" collapsed="false">
      <c r="A453" s="17" t="n">
        <v>452</v>
      </c>
      <c r="B453" s="17" t="n">
        <v>1</v>
      </c>
      <c r="C453" s="17" t="n">
        <v>5865</v>
      </c>
      <c r="D453" s="18" t="s">
        <v>1557</v>
      </c>
      <c r="E453" s="17" t="s">
        <v>70</v>
      </c>
      <c r="F453" s="18" t="s">
        <v>71</v>
      </c>
      <c r="G453" s="17" t="s">
        <v>171</v>
      </c>
      <c r="H453" s="18" t="s">
        <v>1579</v>
      </c>
      <c r="I453" s="18" t="s">
        <v>1580</v>
      </c>
      <c r="J453" s="18" t="s">
        <v>1581</v>
      </c>
      <c r="K453" s="17" t="s">
        <v>163</v>
      </c>
      <c r="L453" s="17" t="n">
        <v>1</v>
      </c>
      <c r="M453" s="17" t="s">
        <v>164</v>
      </c>
      <c r="N453" s="17" t="s">
        <v>163</v>
      </c>
      <c r="O453" s="19"/>
      <c r="P453" s="18"/>
      <c r="Q453" s="18"/>
      <c r="R453" s="18" t="s">
        <v>165</v>
      </c>
      <c r="S453" s="20" t="s">
        <v>28109</v>
      </c>
    </row>
    <row r="454" customFormat="false" ht="46.25" hidden="false" customHeight="false" outlineLevel="0" collapsed="false">
      <c r="A454" s="17" t="n">
        <v>453</v>
      </c>
      <c r="B454" s="17" t="n">
        <v>1</v>
      </c>
      <c r="C454" s="17" t="n">
        <v>5865</v>
      </c>
      <c r="D454" s="18" t="s">
        <v>1557</v>
      </c>
      <c r="E454" s="17" t="s">
        <v>42</v>
      </c>
      <c r="F454" s="18" t="s">
        <v>43</v>
      </c>
      <c r="G454" s="17" t="s">
        <v>167</v>
      </c>
      <c r="H454" s="18" t="s">
        <v>1582</v>
      </c>
      <c r="I454" s="18" t="s">
        <v>1583</v>
      </c>
      <c r="J454" s="18" t="s">
        <v>1584</v>
      </c>
      <c r="K454" s="17" t="s">
        <v>164</v>
      </c>
      <c r="L454" s="17" t="n">
        <v>18</v>
      </c>
      <c r="M454" s="17" t="s">
        <v>163</v>
      </c>
      <c r="N454" s="17" t="s">
        <v>163</v>
      </c>
      <c r="O454" s="19"/>
      <c r="P454" s="18"/>
      <c r="Q454" s="18"/>
      <c r="R454" s="18" t="s">
        <v>165</v>
      </c>
      <c r="S454" s="20" t="s">
        <v>28109</v>
      </c>
    </row>
    <row r="455" customFormat="false" ht="35.05" hidden="false" customHeight="false" outlineLevel="0" collapsed="false">
      <c r="A455" s="17" t="n">
        <v>454</v>
      </c>
      <c r="B455" s="17" t="n">
        <v>1</v>
      </c>
      <c r="C455" s="17" t="n">
        <v>5875</v>
      </c>
      <c r="D455" s="18" t="s">
        <v>1557</v>
      </c>
      <c r="E455" s="17" t="s">
        <v>61</v>
      </c>
      <c r="F455" s="18" t="s">
        <v>62</v>
      </c>
      <c r="G455" s="17" t="s">
        <v>159</v>
      </c>
      <c r="H455" s="18" t="s">
        <v>1585</v>
      </c>
      <c r="I455" s="18" t="s">
        <v>1586</v>
      </c>
      <c r="J455" s="18" t="s">
        <v>1587</v>
      </c>
      <c r="K455" s="17" t="s">
        <v>163</v>
      </c>
      <c r="L455" s="17" t="n">
        <v>1</v>
      </c>
      <c r="M455" s="17" t="s">
        <v>163</v>
      </c>
      <c r="N455" s="17" t="s">
        <v>163</v>
      </c>
      <c r="O455" s="19"/>
      <c r="P455" s="18"/>
      <c r="Q455" s="18"/>
      <c r="R455" s="18" t="s">
        <v>165</v>
      </c>
      <c r="S455" s="20" t="s">
        <v>28109</v>
      </c>
    </row>
    <row r="456" customFormat="false" ht="35.05" hidden="false" customHeight="false" outlineLevel="0" collapsed="false">
      <c r="A456" s="17" t="n">
        <v>455</v>
      </c>
      <c r="B456" s="17" t="n">
        <v>1</v>
      </c>
      <c r="C456" s="17" t="n">
        <v>5927</v>
      </c>
      <c r="D456" s="18" t="s">
        <v>1557</v>
      </c>
      <c r="E456" s="17" t="s">
        <v>61</v>
      </c>
      <c r="F456" s="18" t="s">
        <v>62</v>
      </c>
      <c r="G456" s="17" t="s">
        <v>171</v>
      </c>
      <c r="H456" s="18" t="s">
        <v>1588</v>
      </c>
      <c r="I456" s="18" t="s">
        <v>1589</v>
      </c>
      <c r="J456" s="18" t="s">
        <v>1590</v>
      </c>
      <c r="K456" s="17" t="s">
        <v>163</v>
      </c>
      <c r="L456" s="17" t="n">
        <v>1</v>
      </c>
      <c r="M456" s="17" t="s">
        <v>164</v>
      </c>
      <c r="N456" s="17" t="s">
        <v>163</v>
      </c>
      <c r="O456" s="19"/>
      <c r="P456" s="18"/>
      <c r="Q456" s="18"/>
      <c r="R456" s="18" t="s">
        <v>165</v>
      </c>
      <c r="S456" s="20" t="s">
        <v>28109</v>
      </c>
    </row>
    <row r="457" customFormat="false" ht="35.05" hidden="false" customHeight="false" outlineLevel="0" collapsed="false">
      <c r="A457" s="17" t="n">
        <v>456</v>
      </c>
      <c r="B457" s="17" t="n">
        <v>1</v>
      </c>
      <c r="C457" s="17" t="n">
        <v>5935</v>
      </c>
      <c r="D457" s="18" t="s">
        <v>1557</v>
      </c>
      <c r="E457" s="17" t="s">
        <v>78</v>
      </c>
      <c r="F457" s="18" t="s">
        <v>80</v>
      </c>
      <c r="G457" s="17" t="s">
        <v>159</v>
      </c>
      <c r="H457" s="18" t="s">
        <v>1591</v>
      </c>
      <c r="I457" s="18" t="s">
        <v>1592</v>
      </c>
      <c r="J457" s="18" t="s">
        <v>1593</v>
      </c>
      <c r="K457" s="17" t="s">
        <v>163</v>
      </c>
      <c r="L457" s="17" t="n">
        <v>1</v>
      </c>
      <c r="M457" s="17" t="s">
        <v>163</v>
      </c>
      <c r="N457" s="17" t="s">
        <v>164</v>
      </c>
      <c r="O457" s="19"/>
      <c r="P457" s="18"/>
      <c r="Q457" s="18"/>
      <c r="R457" s="18" t="s">
        <v>165</v>
      </c>
      <c r="S457" s="20" t="s">
        <v>28109</v>
      </c>
    </row>
    <row r="458" customFormat="false" ht="35.05" hidden="false" customHeight="false" outlineLevel="0" collapsed="false">
      <c r="A458" s="17" t="n">
        <v>457</v>
      </c>
      <c r="B458" s="17" t="n">
        <v>1</v>
      </c>
      <c r="C458" s="17" t="n">
        <v>5971</v>
      </c>
      <c r="D458" s="18" t="s">
        <v>1557</v>
      </c>
      <c r="E458" s="17" t="s">
        <v>36</v>
      </c>
      <c r="F458" s="18" t="s">
        <v>37</v>
      </c>
      <c r="G458" s="17" t="s">
        <v>167</v>
      </c>
      <c r="H458" s="18" t="s">
        <v>1594</v>
      </c>
      <c r="I458" s="18" t="s">
        <v>1595</v>
      </c>
      <c r="J458" s="18" t="s">
        <v>1596</v>
      </c>
      <c r="K458" s="17" t="s">
        <v>163</v>
      </c>
      <c r="L458" s="17" t="n">
        <v>1</v>
      </c>
      <c r="M458" s="17" t="s">
        <v>163</v>
      </c>
      <c r="N458" s="17" t="s">
        <v>163</v>
      </c>
      <c r="O458" s="19"/>
      <c r="P458" s="18"/>
      <c r="Q458" s="18"/>
      <c r="R458" s="18" t="s">
        <v>165</v>
      </c>
      <c r="S458" s="20" t="s">
        <v>28109</v>
      </c>
    </row>
    <row r="459" customFormat="false" ht="35.05" hidden="false" customHeight="false" outlineLevel="0" collapsed="false">
      <c r="A459" s="17" t="n">
        <v>458</v>
      </c>
      <c r="B459" s="17" t="n">
        <v>1</v>
      </c>
      <c r="C459" s="17" t="n">
        <v>5981</v>
      </c>
      <c r="D459" s="18" t="s">
        <v>1557</v>
      </c>
      <c r="E459" s="17" t="s">
        <v>36</v>
      </c>
      <c r="F459" s="18" t="s">
        <v>37</v>
      </c>
      <c r="G459" s="17" t="s">
        <v>159</v>
      </c>
      <c r="H459" s="18" t="s">
        <v>1597</v>
      </c>
      <c r="I459" s="18" t="s">
        <v>1598</v>
      </c>
      <c r="J459" s="18" t="s">
        <v>1599</v>
      </c>
      <c r="K459" s="17" t="s">
        <v>163</v>
      </c>
      <c r="L459" s="17" t="n">
        <v>1</v>
      </c>
      <c r="M459" s="17" t="s">
        <v>163</v>
      </c>
      <c r="N459" s="17" t="s">
        <v>163</v>
      </c>
      <c r="O459" s="19"/>
      <c r="P459" s="18"/>
      <c r="Q459" s="18"/>
      <c r="R459" s="18" t="s">
        <v>165</v>
      </c>
      <c r="S459" s="20" t="s">
        <v>28109</v>
      </c>
    </row>
    <row r="460" customFormat="false" ht="35.05" hidden="false" customHeight="false" outlineLevel="0" collapsed="false">
      <c r="A460" s="17" t="n">
        <v>459</v>
      </c>
      <c r="B460" s="17" t="n">
        <v>1</v>
      </c>
      <c r="C460" s="17" t="n">
        <v>5983</v>
      </c>
      <c r="D460" s="18" t="s">
        <v>1557</v>
      </c>
      <c r="E460" s="17" t="s">
        <v>87</v>
      </c>
      <c r="F460" s="18" t="s">
        <v>88</v>
      </c>
      <c r="G460" s="17" t="s">
        <v>159</v>
      </c>
      <c r="H460" s="18" t="s">
        <v>1600</v>
      </c>
      <c r="I460" s="18" t="s">
        <v>1601</v>
      </c>
      <c r="J460" s="18" t="s">
        <v>1602</v>
      </c>
      <c r="K460" s="17" t="s">
        <v>163</v>
      </c>
      <c r="L460" s="17" t="n">
        <v>1</v>
      </c>
      <c r="M460" s="17" t="s">
        <v>163</v>
      </c>
      <c r="N460" s="17" t="s">
        <v>163</v>
      </c>
      <c r="O460" s="19"/>
      <c r="P460" s="18"/>
      <c r="Q460" s="18"/>
      <c r="R460" s="18" t="s">
        <v>165</v>
      </c>
      <c r="S460" s="20" t="s">
        <v>28109</v>
      </c>
    </row>
    <row r="461" customFormat="false" ht="46.25" hidden="false" customHeight="false" outlineLevel="0" collapsed="false">
      <c r="A461" s="17" t="n">
        <v>460</v>
      </c>
      <c r="B461" s="17" t="n">
        <v>1</v>
      </c>
      <c r="C461" s="17" t="n">
        <v>5994</v>
      </c>
      <c r="D461" s="18" t="s">
        <v>1557</v>
      </c>
      <c r="E461" s="17" t="s">
        <v>36</v>
      </c>
      <c r="F461" s="18" t="s">
        <v>37</v>
      </c>
      <c r="G461" s="17" t="s">
        <v>167</v>
      </c>
      <c r="H461" s="18" t="s">
        <v>1603</v>
      </c>
      <c r="I461" s="18" t="s">
        <v>1604</v>
      </c>
      <c r="J461" s="18" t="s">
        <v>1605</v>
      </c>
      <c r="K461" s="17" t="s">
        <v>163</v>
      </c>
      <c r="L461" s="17" t="n">
        <v>1</v>
      </c>
      <c r="M461" s="17" t="s">
        <v>163</v>
      </c>
      <c r="N461" s="17" t="s">
        <v>163</v>
      </c>
      <c r="O461" s="19"/>
      <c r="P461" s="18"/>
      <c r="Q461" s="18"/>
      <c r="R461" s="18" t="s">
        <v>165</v>
      </c>
      <c r="S461" s="20" t="s">
        <v>28109</v>
      </c>
    </row>
    <row r="462" customFormat="false" ht="35.05" hidden="false" customHeight="false" outlineLevel="0" collapsed="false">
      <c r="A462" s="17" t="n">
        <v>461</v>
      </c>
      <c r="B462" s="17" t="n">
        <v>1</v>
      </c>
      <c r="C462" s="17" t="n">
        <v>6002</v>
      </c>
      <c r="D462" s="18" t="s">
        <v>1557</v>
      </c>
      <c r="E462" s="17" t="s">
        <v>87</v>
      </c>
      <c r="F462" s="18" t="s">
        <v>88</v>
      </c>
      <c r="G462" s="17" t="s">
        <v>167</v>
      </c>
      <c r="H462" s="18" t="s">
        <v>1606</v>
      </c>
      <c r="I462" s="18" t="s">
        <v>1607</v>
      </c>
      <c r="J462" s="18" t="s">
        <v>1608</v>
      </c>
      <c r="K462" s="17" t="s">
        <v>163</v>
      </c>
      <c r="L462" s="17" t="n">
        <v>1</v>
      </c>
      <c r="M462" s="17" t="s">
        <v>163</v>
      </c>
      <c r="N462" s="17" t="s">
        <v>163</v>
      </c>
      <c r="O462" s="19"/>
      <c r="P462" s="18"/>
      <c r="Q462" s="18"/>
      <c r="R462" s="18" t="s">
        <v>165</v>
      </c>
      <c r="S462" s="20" t="s">
        <v>28109</v>
      </c>
    </row>
    <row r="463" customFormat="false" ht="35.05" hidden="false" customHeight="false" outlineLevel="0" collapsed="false">
      <c r="A463" s="17" t="n">
        <v>462</v>
      </c>
      <c r="B463" s="17" t="n">
        <v>1</v>
      </c>
      <c r="C463" s="17" t="n">
        <v>6006</v>
      </c>
      <c r="D463" s="18" t="s">
        <v>1557</v>
      </c>
      <c r="E463" s="17" t="s">
        <v>32</v>
      </c>
      <c r="F463" s="18" t="s">
        <v>33</v>
      </c>
      <c r="G463" s="17" t="s">
        <v>167</v>
      </c>
      <c r="H463" s="18" t="s">
        <v>1609</v>
      </c>
      <c r="I463" s="18" t="s">
        <v>1610</v>
      </c>
      <c r="J463" s="18" t="s">
        <v>1611</v>
      </c>
      <c r="K463" s="17" t="s">
        <v>164</v>
      </c>
      <c r="L463" s="17" t="n">
        <v>50</v>
      </c>
      <c r="M463" s="17" t="s">
        <v>163</v>
      </c>
      <c r="N463" s="17" t="s">
        <v>163</v>
      </c>
      <c r="O463" s="19"/>
      <c r="P463" s="18"/>
      <c r="Q463" s="18"/>
      <c r="R463" s="18" t="s">
        <v>165</v>
      </c>
      <c r="S463" s="20" t="s">
        <v>28109</v>
      </c>
    </row>
    <row r="464" customFormat="false" ht="35.05" hidden="false" customHeight="false" outlineLevel="0" collapsed="false">
      <c r="A464" s="17" t="n">
        <v>463</v>
      </c>
      <c r="B464" s="17" t="n">
        <v>1</v>
      </c>
      <c r="C464" s="17" t="n">
        <v>6018</v>
      </c>
      <c r="D464" s="18" t="s">
        <v>1557</v>
      </c>
      <c r="E464" s="17" t="s">
        <v>72</v>
      </c>
      <c r="F464" s="18" t="s">
        <v>73</v>
      </c>
      <c r="G464" s="17" t="s">
        <v>167</v>
      </c>
      <c r="H464" s="18" t="s">
        <v>1612</v>
      </c>
      <c r="I464" s="18" t="s">
        <v>1613</v>
      </c>
      <c r="J464" s="18" t="s">
        <v>1614</v>
      </c>
      <c r="K464" s="17" t="s">
        <v>163</v>
      </c>
      <c r="L464" s="17" t="n">
        <v>1</v>
      </c>
      <c r="M464" s="17" t="s">
        <v>163</v>
      </c>
      <c r="N464" s="17" t="s">
        <v>163</v>
      </c>
      <c r="O464" s="19"/>
      <c r="P464" s="18"/>
      <c r="Q464" s="18"/>
      <c r="R464" s="18" t="s">
        <v>165</v>
      </c>
      <c r="S464" s="20" t="s">
        <v>28109</v>
      </c>
    </row>
    <row r="465" customFormat="false" ht="23.85" hidden="false" customHeight="false" outlineLevel="0" collapsed="false">
      <c r="A465" s="17" t="n">
        <v>464</v>
      </c>
      <c r="B465" s="17" t="n">
        <v>1</v>
      </c>
      <c r="C465" s="17" t="n">
        <v>6018</v>
      </c>
      <c r="D465" s="18" t="s">
        <v>1557</v>
      </c>
      <c r="E465" s="17" t="s">
        <v>36</v>
      </c>
      <c r="F465" s="18" t="s">
        <v>37</v>
      </c>
      <c r="G465" s="17" t="s">
        <v>159</v>
      </c>
      <c r="H465" s="18" t="s">
        <v>1615</v>
      </c>
      <c r="I465" s="18" t="s">
        <v>1616</v>
      </c>
      <c r="J465" s="18" t="s">
        <v>1617</v>
      </c>
      <c r="K465" s="17" t="s">
        <v>163</v>
      </c>
      <c r="L465" s="17" t="n">
        <v>1</v>
      </c>
      <c r="M465" s="17" t="s">
        <v>163</v>
      </c>
      <c r="N465" s="17" t="s">
        <v>163</v>
      </c>
      <c r="O465" s="19"/>
      <c r="P465" s="18"/>
      <c r="Q465" s="18"/>
      <c r="R465" s="18" t="s">
        <v>165</v>
      </c>
      <c r="S465" s="20" t="s">
        <v>28109</v>
      </c>
    </row>
    <row r="466" customFormat="false" ht="35.05" hidden="false" customHeight="false" outlineLevel="0" collapsed="false">
      <c r="A466" s="17" t="n">
        <v>465</v>
      </c>
      <c r="B466" s="17" t="n">
        <v>1</v>
      </c>
      <c r="C466" s="17" t="n">
        <v>6056</v>
      </c>
      <c r="D466" s="18" t="s">
        <v>1557</v>
      </c>
      <c r="E466" s="17" t="s">
        <v>32</v>
      </c>
      <c r="F466" s="18" t="s">
        <v>33</v>
      </c>
      <c r="G466" s="17" t="s">
        <v>159</v>
      </c>
      <c r="H466" s="18" t="s">
        <v>1618</v>
      </c>
      <c r="I466" s="18" t="s">
        <v>1619</v>
      </c>
      <c r="J466" s="18" t="s">
        <v>1620</v>
      </c>
      <c r="K466" s="17" t="s">
        <v>163</v>
      </c>
      <c r="L466" s="17" t="n">
        <v>1</v>
      </c>
      <c r="M466" s="17" t="s">
        <v>163</v>
      </c>
      <c r="N466" s="17" t="s">
        <v>163</v>
      </c>
      <c r="O466" s="19"/>
      <c r="P466" s="18"/>
      <c r="Q466" s="18"/>
      <c r="R466" s="18" t="s">
        <v>165</v>
      </c>
      <c r="S466" s="20" t="s">
        <v>28109</v>
      </c>
    </row>
    <row r="467" customFormat="false" ht="23.85" hidden="false" customHeight="false" outlineLevel="0" collapsed="false">
      <c r="A467" s="17" t="n">
        <v>466</v>
      </c>
      <c r="B467" s="17" t="n">
        <v>1</v>
      </c>
      <c r="C467" s="17" t="n">
        <v>6089</v>
      </c>
      <c r="D467" s="18" t="s">
        <v>1557</v>
      </c>
      <c r="E467" s="17" t="s">
        <v>36</v>
      </c>
      <c r="F467" s="18" t="s">
        <v>37</v>
      </c>
      <c r="G467" s="17" t="s">
        <v>159</v>
      </c>
      <c r="H467" s="18" t="s">
        <v>1621</v>
      </c>
      <c r="I467" s="18" t="s">
        <v>1622</v>
      </c>
      <c r="J467" s="18" t="s">
        <v>1623</v>
      </c>
      <c r="K467" s="17" t="s">
        <v>164</v>
      </c>
      <c r="L467" s="17" t="n">
        <v>4</v>
      </c>
      <c r="M467" s="17" t="s">
        <v>163</v>
      </c>
      <c r="N467" s="17" t="s">
        <v>163</v>
      </c>
      <c r="O467" s="19"/>
      <c r="P467" s="18"/>
      <c r="Q467" s="18"/>
      <c r="R467" s="18" t="s">
        <v>165</v>
      </c>
      <c r="S467" s="20" t="s">
        <v>28109</v>
      </c>
    </row>
    <row r="468" customFormat="false" ht="35.05" hidden="false" customHeight="false" outlineLevel="0" collapsed="false">
      <c r="A468" s="17" t="n">
        <v>467</v>
      </c>
      <c r="B468" s="17" t="n">
        <v>1</v>
      </c>
      <c r="C468" s="17" t="n">
        <v>6091</v>
      </c>
      <c r="D468" s="18" t="s">
        <v>1557</v>
      </c>
      <c r="E468" s="17" t="s">
        <v>38</v>
      </c>
      <c r="F468" s="18" t="s">
        <v>39</v>
      </c>
      <c r="G468" s="17" t="s">
        <v>167</v>
      </c>
      <c r="H468" s="18" t="s">
        <v>1624</v>
      </c>
      <c r="I468" s="18" t="s">
        <v>1625</v>
      </c>
      <c r="J468" s="18" t="s">
        <v>1626</v>
      </c>
      <c r="K468" s="17" t="s">
        <v>163</v>
      </c>
      <c r="L468" s="17" t="n">
        <v>1</v>
      </c>
      <c r="M468" s="17" t="s">
        <v>164</v>
      </c>
      <c r="N468" s="17" t="s">
        <v>163</v>
      </c>
      <c r="O468" s="19"/>
      <c r="P468" s="18"/>
      <c r="Q468" s="18"/>
      <c r="R468" s="18" t="s">
        <v>165</v>
      </c>
      <c r="S468" s="20" t="s">
        <v>28109</v>
      </c>
    </row>
    <row r="469" customFormat="false" ht="35.05" hidden="false" customHeight="false" outlineLevel="0" collapsed="false">
      <c r="A469" s="17" t="n">
        <v>468</v>
      </c>
      <c r="B469" s="17" t="n">
        <v>1</v>
      </c>
      <c r="C469" s="17" t="n">
        <v>6099</v>
      </c>
      <c r="D469" s="18" t="s">
        <v>1557</v>
      </c>
      <c r="E469" s="17" t="s">
        <v>87</v>
      </c>
      <c r="F469" s="18" t="s">
        <v>88</v>
      </c>
      <c r="G469" s="17" t="s">
        <v>171</v>
      </c>
      <c r="H469" s="18" t="s">
        <v>1627</v>
      </c>
      <c r="I469" s="18" t="s">
        <v>1628</v>
      </c>
      <c r="J469" s="18" t="s">
        <v>1629</v>
      </c>
      <c r="K469" s="17" t="s">
        <v>163</v>
      </c>
      <c r="L469" s="17" t="n">
        <v>1</v>
      </c>
      <c r="M469" s="17" t="s">
        <v>164</v>
      </c>
      <c r="N469" s="17" t="s">
        <v>163</v>
      </c>
      <c r="O469" s="19"/>
      <c r="P469" s="18"/>
      <c r="Q469" s="18"/>
      <c r="R469" s="18" t="s">
        <v>192</v>
      </c>
      <c r="S469" s="20" t="s">
        <v>28109</v>
      </c>
    </row>
    <row r="470" customFormat="false" ht="35.05" hidden="false" customHeight="false" outlineLevel="0" collapsed="false">
      <c r="A470" s="17" t="n">
        <v>469</v>
      </c>
      <c r="B470" s="17" t="n">
        <v>1</v>
      </c>
      <c r="C470" s="17" t="n">
        <v>6099</v>
      </c>
      <c r="D470" s="18" t="s">
        <v>1557</v>
      </c>
      <c r="E470" s="17" t="s">
        <v>87</v>
      </c>
      <c r="F470" s="18" t="s">
        <v>88</v>
      </c>
      <c r="G470" s="17" t="s">
        <v>171</v>
      </c>
      <c r="H470" s="18" t="s">
        <v>1627</v>
      </c>
      <c r="I470" s="18" t="s">
        <v>1630</v>
      </c>
      <c r="J470" s="18" t="s">
        <v>1631</v>
      </c>
      <c r="K470" s="17" t="s">
        <v>163</v>
      </c>
      <c r="L470" s="17" t="n">
        <v>1</v>
      </c>
      <c r="M470" s="17" t="s">
        <v>163</v>
      </c>
      <c r="N470" s="17" t="s">
        <v>163</v>
      </c>
      <c r="O470" s="19"/>
      <c r="P470" s="18"/>
      <c r="Q470" s="18"/>
      <c r="R470" s="18" t="s">
        <v>165</v>
      </c>
      <c r="S470" s="20" t="s">
        <v>28109</v>
      </c>
    </row>
    <row r="471" customFormat="false" ht="46.25" hidden="false" customHeight="false" outlineLevel="0" collapsed="false">
      <c r="A471" s="17" t="n">
        <v>470</v>
      </c>
      <c r="B471" s="17" t="n">
        <v>1</v>
      </c>
      <c r="C471" s="17" t="n">
        <v>6099</v>
      </c>
      <c r="D471" s="18" t="s">
        <v>1557</v>
      </c>
      <c r="E471" s="17" t="s">
        <v>87</v>
      </c>
      <c r="F471" s="18" t="s">
        <v>88</v>
      </c>
      <c r="G471" s="17" t="s">
        <v>167</v>
      </c>
      <c r="H471" s="18" t="s">
        <v>1632</v>
      </c>
      <c r="I471" s="18" t="s">
        <v>1633</v>
      </c>
      <c r="J471" s="18" t="s">
        <v>1634</v>
      </c>
      <c r="K471" s="17" t="s">
        <v>163</v>
      </c>
      <c r="L471" s="17" t="n">
        <v>1</v>
      </c>
      <c r="M471" s="17" t="s">
        <v>163</v>
      </c>
      <c r="N471" s="17" t="s">
        <v>163</v>
      </c>
      <c r="O471" s="19"/>
      <c r="P471" s="18"/>
      <c r="Q471" s="18"/>
      <c r="R471" s="18" t="s">
        <v>165</v>
      </c>
      <c r="S471" s="20" t="s">
        <v>28109</v>
      </c>
    </row>
    <row r="472" customFormat="false" ht="35.05" hidden="false" customHeight="false" outlineLevel="0" collapsed="false">
      <c r="A472" s="17" t="n">
        <v>471</v>
      </c>
      <c r="B472" s="17" t="n">
        <v>1</v>
      </c>
      <c r="C472" s="17" t="n">
        <v>6103</v>
      </c>
      <c r="D472" s="18" t="s">
        <v>1557</v>
      </c>
      <c r="E472" s="17" t="s">
        <v>55</v>
      </c>
      <c r="F472" s="18" t="s">
        <v>56</v>
      </c>
      <c r="G472" s="17" t="s">
        <v>167</v>
      </c>
      <c r="H472" s="18" t="s">
        <v>1635</v>
      </c>
      <c r="I472" s="18" t="s">
        <v>1636</v>
      </c>
      <c r="J472" s="18" t="s">
        <v>1637</v>
      </c>
      <c r="K472" s="17" t="s">
        <v>163</v>
      </c>
      <c r="L472" s="17" t="n">
        <v>1</v>
      </c>
      <c r="M472" s="17" t="s">
        <v>163</v>
      </c>
      <c r="N472" s="17" t="s">
        <v>163</v>
      </c>
      <c r="O472" s="19"/>
      <c r="P472" s="18"/>
      <c r="Q472" s="18"/>
      <c r="R472" s="18" t="s">
        <v>165</v>
      </c>
      <c r="S472" s="20" t="s">
        <v>28109</v>
      </c>
    </row>
    <row r="473" customFormat="false" ht="35.05" hidden="false" customHeight="false" outlineLevel="0" collapsed="false">
      <c r="A473" s="17" t="n">
        <v>472</v>
      </c>
      <c r="B473" s="17" t="n">
        <v>1</v>
      </c>
      <c r="C473" s="17" t="n">
        <v>6117</v>
      </c>
      <c r="D473" s="18" t="s">
        <v>1557</v>
      </c>
      <c r="E473" s="17" t="s">
        <v>87</v>
      </c>
      <c r="F473" s="18" t="s">
        <v>88</v>
      </c>
      <c r="G473" s="17" t="s">
        <v>171</v>
      </c>
      <c r="H473" s="18" t="s">
        <v>1638</v>
      </c>
      <c r="I473" s="18" t="s">
        <v>1639</v>
      </c>
      <c r="J473" s="18" t="s">
        <v>1640</v>
      </c>
      <c r="K473" s="17" t="s">
        <v>163</v>
      </c>
      <c r="L473" s="17" t="n">
        <v>1</v>
      </c>
      <c r="M473" s="17" t="s">
        <v>163</v>
      </c>
      <c r="N473" s="17" t="s">
        <v>163</v>
      </c>
      <c r="O473" s="19"/>
      <c r="P473" s="18"/>
      <c r="Q473" s="18"/>
      <c r="R473" s="18" t="s">
        <v>165</v>
      </c>
      <c r="S473" s="20" t="s">
        <v>28109</v>
      </c>
    </row>
    <row r="474" customFormat="false" ht="46.25" hidden="false" customHeight="false" outlineLevel="0" collapsed="false">
      <c r="A474" s="17" t="n">
        <v>473</v>
      </c>
      <c r="B474" s="17" t="n">
        <v>1</v>
      </c>
      <c r="C474" s="17" t="n">
        <v>6124</v>
      </c>
      <c r="D474" s="18" t="s">
        <v>1557</v>
      </c>
      <c r="E474" s="17" t="s">
        <v>87</v>
      </c>
      <c r="F474" s="18" t="s">
        <v>88</v>
      </c>
      <c r="G474" s="17" t="s">
        <v>167</v>
      </c>
      <c r="H474" s="18" t="s">
        <v>1641</v>
      </c>
      <c r="I474" s="18" t="s">
        <v>1642</v>
      </c>
      <c r="J474" s="18" t="s">
        <v>1643</v>
      </c>
      <c r="K474" s="17" t="s">
        <v>163</v>
      </c>
      <c r="L474" s="17" t="n">
        <v>1</v>
      </c>
      <c r="M474" s="17" t="s">
        <v>163</v>
      </c>
      <c r="N474" s="17" t="s">
        <v>163</v>
      </c>
      <c r="O474" s="19"/>
      <c r="P474" s="18"/>
      <c r="Q474" s="18"/>
      <c r="R474" s="18" t="s">
        <v>165</v>
      </c>
      <c r="S474" s="20" t="s">
        <v>28109</v>
      </c>
    </row>
    <row r="475" customFormat="false" ht="23.85" hidden="false" customHeight="false" outlineLevel="0" collapsed="false">
      <c r="A475" s="17" t="n">
        <v>474</v>
      </c>
      <c r="B475" s="17" t="n">
        <v>1</v>
      </c>
      <c r="C475" s="17" t="n">
        <v>6155</v>
      </c>
      <c r="D475" s="18" t="s">
        <v>1557</v>
      </c>
      <c r="E475" s="17" t="s">
        <v>76</v>
      </c>
      <c r="F475" s="18" t="s">
        <v>77</v>
      </c>
      <c r="G475" s="17" t="s">
        <v>171</v>
      </c>
      <c r="H475" s="18" t="s">
        <v>1644</v>
      </c>
      <c r="I475" s="18" t="s">
        <v>1645</v>
      </c>
      <c r="J475" s="18" t="s">
        <v>1646</v>
      </c>
      <c r="K475" s="17" t="s">
        <v>163</v>
      </c>
      <c r="L475" s="17" t="n">
        <v>1</v>
      </c>
      <c r="M475" s="17" t="s">
        <v>164</v>
      </c>
      <c r="N475" s="17" t="s">
        <v>163</v>
      </c>
      <c r="O475" s="19"/>
      <c r="P475" s="18"/>
      <c r="Q475" s="18"/>
      <c r="R475" s="18" t="s">
        <v>165</v>
      </c>
      <c r="S475" s="20" t="s">
        <v>28109</v>
      </c>
    </row>
    <row r="476" customFormat="false" ht="35.05" hidden="false" customHeight="false" outlineLevel="0" collapsed="false">
      <c r="A476" s="17" t="n">
        <v>475</v>
      </c>
      <c r="B476" s="17" t="n">
        <v>1</v>
      </c>
      <c r="C476" s="17" t="n">
        <v>6160</v>
      </c>
      <c r="D476" s="18" t="s">
        <v>1557</v>
      </c>
      <c r="E476" s="17" t="s">
        <v>87</v>
      </c>
      <c r="F476" s="18" t="s">
        <v>88</v>
      </c>
      <c r="G476" s="17" t="s">
        <v>167</v>
      </c>
      <c r="H476" s="18" t="s">
        <v>1647</v>
      </c>
      <c r="I476" s="18" t="s">
        <v>1648</v>
      </c>
      <c r="J476" s="18" t="s">
        <v>1649</v>
      </c>
      <c r="K476" s="17" t="s">
        <v>163</v>
      </c>
      <c r="L476" s="17" t="n">
        <v>1</v>
      </c>
      <c r="M476" s="17" t="s">
        <v>163</v>
      </c>
      <c r="N476" s="17" t="s">
        <v>163</v>
      </c>
      <c r="O476" s="19"/>
      <c r="P476" s="18"/>
      <c r="Q476" s="18"/>
      <c r="R476" s="18" t="s">
        <v>165</v>
      </c>
      <c r="S476" s="20" t="s">
        <v>28109</v>
      </c>
    </row>
    <row r="477" customFormat="false" ht="35.05" hidden="false" customHeight="false" outlineLevel="0" collapsed="false">
      <c r="A477" s="17" t="n">
        <v>476</v>
      </c>
      <c r="B477" s="17" t="n">
        <v>1</v>
      </c>
      <c r="C477" s="17" t="n">
        <v>6162</v>
      </c>
      <c r="D477" s="18" t="s">
        <v>1557</v>
      </c>
      <c r="E477" s="17" t="s">
        <v>36</v>
      </c>
      <c r="F477" s="18" t="s">
        <v>37</v>
      </c>
      <c r="G477" s="17" t="s">
        <v>167</v>
      </c>
      <c r="H477" s="18" t="s">
        <v>1650</v>
      </c>
      <c r="I477" s="18" t="s">
        <v>1651</v>
      </c>
      <c r="J477" s="18" t="s">
        <v>1652</v>
      </c>
      <c r="K477" s="17" t="s">
        <v>163</v>
      </c>
      <c r="L477" s="17" t="n">
        <v>1</v>
      </c>
      <c r="M477" s="17" t="s">
        <v>163</v>
      </c>
      <c r="N477" s="17" t="s">
        <v>163</v>
      </c>
      <c r="O477" s="19"/>
      <c r="P477" s="18"/>
      <c r="Q477" s="18"/>
      <c r="R477" s="18" t="s">
        <v>165</v>
      </c>
      <c r="S477" s="20" t="s">
        <v>28109</v>
      </c>
    </row>
    <row r="478" customFormat="false" ht="23.85" hidden="false" customHeight="false" outlineLevel="0" collapsed="false">
      <c r="A478" s="17" t="n">
        <v>477</v>
      </c>
      <c r="B478" s="17" t="n">
        <v>1</v>
      </c>
      <c r="C478" s="17" t="n">
        <v>6168</v>
      </c>
      <c r="D478" s="18" t="s">
        <v>1557</v>
      </c>
      <c r="E478" s="17" t="s">
        <v>87</v>
      </c>
      <c r="F478" s="18" t="s">
        <v>88</v>
      </c>
      <c r="G478" s="17" t="s">
        <v>159</v>
      </c>
      <c r="H478" s="18" t="s">
        <v>1653</v>
      </c>
      <c r="I478" s="18" t="s">
        <v>1654</v>
      </c>
      <c r="J478" s="18" t="s">
        <v>1655</v>
      </c>
      <c r="K478" s="17" t="s">
        <v>163</v>
      </c>
      <c r="L478" s="17" t="n">
        <v>1</v>
      </c>
      <c r="M478" s="17" t="s">
        <v>163</v>
      </c>
      <c r="N478" s="17" t="s">
        <v>163</v>
      </c>
      <c r="O478" s="19"/>
      <c r="P478" s="18"/>
      <c r="Q478" s="18"/>
      <c r="R478" s="18" t="s">
        <v>165</v>
      </c>
      <c r="S478" s="20" t="s">
        <v>28109</v>
      </c>
    </row>
    <row r="479" customFormat="false" ht="46.25" hidden="false" customHeight="false" outlineLevel="0" collapsed="false">
      <c r="A479" s="17" t="n">
        <v>478</v>
      </c>
      <c r="B479" s="17" t="n">
        <v>1</v>
      </c>
      <c r="C479" s="17" t="n">
        <v>6174</v>
      </c>
      <c r="D479" s="18" t="s">
        <v>1557</v>
      </c>
      <c r="E479" s="17" t="s">
        <v>76</v>
      </c>
      <c r="F479" s="18" t="s">
        <v>77</v>
      </c>
      <c r="G479" s="17" t="s">
        <v>171</v>
      </c>
      <c r="H479" s="18" t="s">
        <v>1656</v>
      </c>
      <c r="I479" s="18" t="s">
        <v>1657</v>
      </c>
      <c r="J479" s="18" t="s">
        <v>1658</v>
      </c>
      <c r="K479" s="17" t="s">
        <v>163</v>
      </c>
      <c r="L479" s="17" t="n">
        <v>1</v>
      </c>
      <c r="M479" s="17" t="s">
        <v>164</v>
      </c>
      <c r="N479" s="17" t="s">
        <v>163</v>
      </c>
      <c r="O479" s="19"/>
      <c r="P479" s="18"/>
      <c r="Q479" s="18"/>
      <c r="R479" s="18" t="s">
        <v>165</v>
      </c>
      <c r="S479" s="20" t="s">
        <v>28109</v>
      </c>
    </row>
    <row r="480" customFormat="false" ht="46.25" hidden="false" customHeight="false" outlineLevel="0" collapsed="false">
      <c r="A480" s="17" t="n">
        <v>479</v>
      </c>
      <c r="B480" s="17" t="n">
        <v>1</v>
      </c>
      <c r="C480" s="17" t="n">
        <v>6180</v>
      </c>
      <c r="D480" s="18" t="s">
        <v>1557</v>
      </c>
      <c r="E480" s="17" t="s">
        <v>53</v>
      </c>
      <c r="F480" s="18" t="s">
        <v>54</v>
      </c>
      <c r="G480" s="17" t="s">
        <v>167</v>
      </c>
      <c r="H480" s="18" t="s">
        <v>1659</v>
      </c>
      <c r="I480" s="18" t="s">
        <v>1660</v>
      </c>
      <c r="J480" s="18" t="s">
        <v>1661</v>
      </c>
      <c r="K480" s="17" t="s">
        <v>163</v>
      </c>
      <c r="L480" s="17" t="n">
        <v>1</v>
      </c>
      <c r="M480" s="17" t="s">
        <v>163</v>
      </c>
      <c r="N480" s="17" t="s">
        <v>163</v>
      </c>
      <c r="O480" s="19"/>
      <c r="P480" s="18"/>
      <c r="Q480" s="18"/>
      <c r="R480" s="18" t="s">
        <v>165</v>
      </c>
      <c r="S480" s="20" t="s">
        <v>28109</v>
      </c>
    </row>
    <row r="481" customFormat="false" ht="35.05" hidden="false" customHeight="false" outlineLevel="0" collapsed="false">
      <c r="A481" s="17" t="n">
        <v>480</v>
      </c>
      <c r="B481" s="17" t="n">
        <v>1</v>
      </c>
      <c r="C481" s="17" t="n">
        <v>6187</v>
      </c>
      <c r="D481" s="18" t="s">
        <v>1662</v>
      </c>
      <c r="E481" s="17" t="s">
        <v>61</v>
      </c>
      <c r="F481" s="18" t="s">
        <v>62</v>
      </c>
      <c r="G481" s="17" t="s">
        <v>167</v>
      </c>
      <c r="H481" s="18" t="s">
        <v>1663</v>
      </c>
      <c r="I481" s="18" t="s">
        <v>1664</v>
      </c>
      <c r="J481" s="18" t="s">
        <v>1665</v>
      </c>
      <c r="K481" s="17" t="s">
        <v>163</v>
      </c>
      <c r="L481" s="17" t="n">
        <v>1</v>
      </c>
      <c r="M481" s="17" t="s">
        <v>163</v>
      </c>
      <c r="N481" s="17" t="s">
        <v>163</v>
      </c>
      <c r="O481" s="19"/>
      <c r="P481" s="18"/>
      <c r="Q481" s="18"/>
      <c r="R481" s="18" t="s">
        <v>165</v>
      </c>
      <c r="S481" s="20" t="s">
        <v>28109</v>
      </c>
    </row>
    <row r="482" customFormat="false" ht="46.25" hidden="false" customHeight="false" outlineLevel="0" collapsed="false">
      <c r="A482" s="17" t="n">
        <v>481</v>
      </c>
      <c r="B482" s="17" t="n">
        <v>1</v>
      </c>
      <c r="C482" s="17" t="n">
        <v>6189</v>
      </c>
      <c r="D482" s="18" t="s">
        <v>1662</v>
      </c>
      <c r="E482" s="17" t="s">
        <v>36</v>
      </c>
      <c r="F482" s="18" t="s">
        <v>37</v>
      </c>
      <c r="G482" s="17" t="s">
        <v>171</v>
      </c>
      <c r="H482" s="18" t="s">
        <v>1666</v>
      </c>
      <c r="I482" s="18" t="s">
        <v>1667</v>
      </c>
      <c r="J482" s="18" t="s">
        <v>1668</v>
      </c>
      <c r="K482" s="17" t="s">
        <v>163</v>
      </c>
      <c r="L482" s="17" t="n">
        <v>1</v>
      </c>
      <c r="M482" s="17" t="s">
        <v>164</v>
      </c>
      <c r="N482" s="17" t="s">
        <v>163</v>
      </c>
      <c r="O482" s="19"/>
      <c r="P482" s="18"/>
      <c r="Q482" s="18"/>
      <c r="R482" s="18" t="s">
        <v>192</v>
      </c>
      <c r="S482" s="20" t="s">
        <v>28109</v>
      </c>
    </row>
    <row r="483" customFormat="false" ht="46.25" hidden="false" customHeight="false" outlineLevel="0" collapsed="false">
      <c r="A483" s="17" t="n">
        <v>482</v>
      </c>
      <c r="B483" s="17" t="n">
        <v>1</v>
      </c>
      <c r="C483" s="17" t="n">
        <v>6189</v>
      </c>
      <c r="D483" s="18" t="s">
        <v>1662</v>
      </c>
      <c r="E483" s="17" t="s">
        <v>36</v>
      </c>
      <c r="F483" s="18" t="s">
        <v>37</v>
      </c>
      <c r="G483" s="17" t="s">
        <v>171</v>
      </c>
      <c r="H483" s="18" t="s">
        <v>1669</v>
      </c>
      <c r="I483" s="18" t="s">
        <v>1670</v>
      </c>
      <c r="J483" s="18" t="s">
        <v>1671</v>
      </c>
      <c r="K483" s="17" t="s">
        <v>163</v>
      </c>
      <c r="L483" s="17" t="n">
        <v>1</v>
      </c>
      <c r="M483" s="17" t="s">
        <v>164</v>
      </c>
      <c r="N483" s="17" t="s">
        <v>163</v>
      </c>
      <c r="O483" s="19"/>
      <c r="P483" s="18"/>
      <c r="Q483" s="18"/>
      <c r="R483" s="18" t="s">
        <v>165</v>
      </c>
      <c r="S483" s="20" t="s">
        <v>28109</v>
      </c>
    </row>
    <row r="484" customFormat="false" ht="46.25" hidden="false" customHeight="false" outlineLevel="0" collapsed="false">
      <c r="A484" s="17" t="n">
        <v>483</v>
      </c>
      <c r="B484" s="17" t="n">
        <v>1</v>
      </c>
      <c r="C484" s="17" t="n">
        <v>6189</v>
      </c>
      <c r="D484" s="18" t="s">
        <v>1662</v>
      </c>
      <c r="E484" s="17" t="s">
        <v>49</v>
      </c>
      <c r="F484" s="18" t="s">
        <v>50</v>
      </c>
      <c r="G484" s="17" t="s">
        <v>167</v>
      </c>
      <c r="H484" s="18" t="s">
        <v>1672</v>
      </c>
      <c r="I484" s="18" t="s">
        <v>1673</v>
      </c>
      <c r="J484" s="18" t="s">
        <v>1674</v>
      </c>
      <c r="K484" s="17" t="s">
        <v>163</v>
      </c>
      <c r="L484" s="17" t="n">
        <v>1</v>
      </c>
      <c r="M484" s="17" t="s">
        <v>163</v>
      </c>
      <c r="N484" s="17" t="s">
        <v>163</v>
      </c>
      <c r="O484" s="19"/>
      <c r="P484" s="18"/>
      <c r="Q484" s="18"/>
      <c r="R484" s="18" t="s">
        <v>165</v>
      </c>
      <c r="S484" s="20" t="s">
        <v>28109</v>
      </c>
    </row>
    <row r="485" customFormat="false" ht="35.05" hidden="false" customHeight="false" outlineLevel="0" collapsed="false">
      <c r="A485" s="17" t="n">
        <v>484</v>
      </c>
      <c r="B485" s="17" t="n">
        <v>1</v>
      </c>
      <c r="C485" s="17" t="n">
        <v>6196</v>
      </c>
      <c r="D485" s="18" t="s">
        <v>1662</v>
      </c>
      <c r="E485" s="17" t="s">
        <v>81</v>
      </c>
      <c r="F485" s="18" t="s">
        <v>82</v>
      </c>
      <c r="G485" s="17" t="s">
        <v>167</v>
      </c>
      <c r="H485" s="18" t="s">
        <v>1675</v>
      </c>
      <c r="I485" s="18" t="s">
        <v>1676</v>
      </c>
      <c r="J485" s="18" t="s">
        <v>1677</v>
      </c>
      <c r="K485" s="17" t="s">
        <v>163</v>
      </c>
      <c r="L485" s="17" t="n">
        <v>1</v>
      </c>
      <c r="M485" s="17" t="s">
        <v>163</v>
      </c>
      <c r="N485" s="17" t="s">
        <v>164</v>
      </c>
      <c r="O485" s="19" t="s">
        <v>124</v>
      </c>
      <c r="P485" s="18" t="s">
        <v>1678</v>
      </c>
      <c r="Q485" s="18" t="s">
        <v>1679</v>
      </c>
      <c r="R485" s="18" t="s">
        <v>165</v>
      </c>
      <c r="S485" s="20" t="s">
        <v>28109</v>
      </c>
    </row>
    <row r="486" customFormat="false" ht="46.25" hidden="false" customHeight="false" outlineLevel="0" collapsed="false">
      <c r="A486" s="17" t="n">
        <v>485</v>
      </c>
      <c r="B486" s="17" t="n">
        <v>1</v>
      </c>
      <c r="C486" s="17" t="n">
        <v>6201</v>
      </c>
      <c r="D486" s="18" t="s">
        <v>1662</v>
      </c>
      <c r="E486" s="17" t="s">
        <v>76</v>
      </c>
      <c r="F486" s="18" t="s">
        <v>77</v>
      </c>
      <c r="G486" s="17" t="s">
        <v>171</v>
      </c>
      <c r="H486" s="18" t="s">
        <v>1680</v>
      </c>
      <c r="I486" s="18" t="s">
        <v>1681</v>
      </c>
      <c r="J486" s="18" t="s">
        <v>1682</v>
      </c>
      <c r="K486" s="17" t="s">
        <v>163</v>
      </c>
      <c r="L486" s="17" t="n">
        <v>1</v>
      </c>
      <c r="M486" s="17" t="s">
        <v>164</v>
      </c>
      <c r="N486" s="17" t="s">
        <v>163</v>
      </c>
      <c r="O486" s="19"/>
      <c r="P486" s="18"/>
      <c r="Q486" s="18"/>
      <c r="R486" s="18" t="s">
        <v>165</v>
      </c>
      <c r="S486" s="20" t="s">
        <v>28109</v>
      </c>
    </row>
    <row r="487" customFormat="false" ht="35.05" hidden="false" customHeight="false" outlineLevel="0" collapsed="false">
      <c r="A487" s="17" t="n">
        <v>486</v>
      </c>
      <c r="B487" s="17" t="n">
        <v>1</v>
      </c>
      <c r="C487" s="17" t="n">
        <v>6205</v>
      </c>
      <c r="D487" s="18" t="s">
        <v>1662</v>
      </c>
      <c r="E487" s="17" t="s">
        <v>36</v>
      </c>
      <c r="F487" s="18" t="s">
        <v>37</v>
      </c>
      <c r="G487" s="17" t="s">
        <v>167</v>
      </c>
      <c r="H487" s="18" t="s">
        <v>1683</v>
      </c>
      <c r="I487" s="18" t="s">
        <v>1684</v>
      </c>
      <c r="J487" s="18" t="s">
        <v>1685</v>
      </c>
      <c r="K487" s="17" t="s">
        <v>164</v>
      </c>
      <c r="L487" s="17" t="n">
        <v>60</v>
      </c>
      <c r="M487" s="17" t="s">
        <v>164</v>
      </c>
      <c r="N487" s="17" t="s">
        <v>163</v>
      </c>
      <c r="O487" s="19"/>
      <c r="P487" s="18"/>
      <c r="Q487" s="18"/>
      <c r="R487" s="18" t="s">
        <v>165</v>
      </c>
      <c r="S487" s="20" t="s">
        <v>28109</v>
      </c>
    </row>
    <row r="488" customFormat="false" ht="23.85" hidden="false" customHeight="false" outlineLevel="0" collapsed="false">
      <c r="A488" s="17" t="n">
        <v>487</v>
      </c>
      <c r="B488" s="17" t="n">
        <v>1</v>
      </c>
      <c r="C488" s="17" t="n">
        <v>6219</v>
      </c>
      <c r="D488" s="18" t="s">
        <v>1662</v>
      </c>
      <c r="E488" s="17" t="s">
        <v>83</v>
      </c>
      <c r="F488" s="18" t="s">
        <v>84</v>
      </c>
      <c r="G488" s="17" t="s">
        <v>159</v>
      </c>
      <c r="H488" s="18" t="s">
        <v>1686</v>
      </c>
      <c r="I488" s="18" t="s">
        <v>1687</v>
      </c>
      <c r="J488" s="18" t="s">
        <v>1688</v>
      </c>
      <c r="K488" s="17" t="s">
        <v>163</v>
      </c>
      <c r="L488" s="17" t="n">
        <v>1</v>
      </c>
      <c r="M488" s="17" t="s">
        <v>163</v>
      </c>
      <c r="N488" s="17" t="s">
        <v>163</v>
      </c>
      <c r="O488" s="19"/>
      <c r="P488" s="18"/>
      <c r="Q488" s="18"/>
      <c r="R488" s="18" t="s">
        <v>165</v>
      </c>
      <c r="S488" s="20" t="s">
        <v>28109</v>
      </c>
    </row>
    <row r="489" customFormat="false" ht="35.05" hidden="false" customHeight="false" outlineLevel="0" collapsed="false">
      <c r="A489" s="17" t="n">
        <v>488</v>
      </c>
      <c r="B489" s="17" t="n">
        <v>1</v>
      </c>
      <c r="C489" s="17" t="n">
        <v>6287</v>
      </c>
      <c r="D489" s="18" t="s">
        <v>1662</v>
      </c>
      <c r="E489" s="17" t="s">
        <v>22</v>
      </c>
      <c r="F489" s="18" t="s">
        <v>23</v>
      </c>
      <c r="G489" s="17" t="s">
        <v>167</v>
      </c>
      <c r="H489" s="18" t="s">
        <v>1689</v>
      </c>
      <c r="I489" s="18" t="s">
        <v>1690</v>
      </c>
      <c r="J489" s="18" t="s">
        <v>1691</v>
      </c>
      <c r="K489" s="17" t="s">
        <v>164</v>
      </c>
      <c r="L489" s="17" t="n">
        <v>12</v>
      </c>
      <c r="M489" s="17" t="s">
        <v>163</v>
      </c>
      <c r="N489" s="17" t="s">
        <v>163</v>
      </c>
      <c r="O489" s="19"/>
      <c r="P489" s="18"/>
      <c r="Q489" s="18"/>
      <c r="R489" s="18" t="s">
        <v>165</v>
      </c>
      <c r="S489" s="20" t="s">
        <v>28109</v>
      </c>
    </row>
    <row r="490" customFormat="false" ht="35.05" hidden="false" customHeight="false" outlineLevel="0" collapsed="false">
      <c r="A490" s="17" t="n">
        <v>489</v>
      </c>
      <c r="B490" s="17" t="n">
        <v>1</v>
      </c>
      <c r="C490" s="17" t="n">
        <v>6291</v>
      </c>
      <c r="D490" s="18" t="s">
        <v>1662</v>
      </c>
      <c r="E490" s="17" t="s">
        <v>36</v>
      </c>
      <c r="F490" s="18" t="s">
        <v>37</v>
      </c>
      <c r="G490" s="17" t="s">
        <v>167</v>
      </c>
      <c r="H490" s="18" t="s">
        <v>1692</v>
      </c>
      <c r="I490" s="18" t="s">
        <v>1693</v>
      </c>
      <c r="J490" s="18" t="s">
        <v>1694</v>
      </c>
      <c r="K490" s="17" t="s">
        <v>164</v>
      </c>
      <c r="L490" s="17" t="n">
        <v>60</v>
      </c>
      <c r="M490" s="17" t="s">
        <v>164</v>
      </c>
      <c r="N490" s="17" t="s">
        <v>163</v>
      </c>
      <c r="O490" s="19"/>
      <c r="P490" s="18"/>
      <c r="Q490" s="18"/>
      <c r="R490" s="18" t="s">
        <v>165</v>
      </c>
      <c r="S490" s="20" t="s">
        <v>28109</v>
      </c>
    </row>
    <row r="491" customFormat="false" ht="35.05" hidden="false" customHeight="false" outlineLevel="0" collapsed="false">
      <c r="A491" s="17" t="n">
        <v>490</v>
      </c>
      <c r="B491" s="17" t="n">
        <v>1</v>
      </c>
      <c r="C491" s="17" t="n">
        <v>6312</v>
      </c>
      <c r="D491" s="18" t="s">
        <v>1662</v>
      </c>
      <c r="E491" s="17" t="s">
        <v>70</v>
      </c>
      <c r="F491" s="18" t="s">
        <v>71</v>
      </c>
      <c r="G491" s="17" t="s">
        <v>167</v>
      </c>
      <c r="H491" s="18" t="s">
        <v>1695</v>
      </c>
      <c r="I491" s="18" t="s">
        <v>1696</v>
      </c>
      <c r="J491" s="18" t="s">
        <v>1697</v>
      </c>
      <c r="K491" s="17" t="s">
        <v>164</v>
      </c>
      <c r="L491" s="17" t="n">
        <v>7</v>
      </c>
      <c r="M491" s="17" t="s">
        <v>163</v>
      </c>
      <c r="N491" s="17" t="s">
        <v>163</v>
      </c>
      <c r="O491" s="19"/>
      <c r="P491" s="18"/>
      <c r="Q491" s="18"/>
      <c r="R491" s="18" t="s">
        <v>165</v>
      </c>
      <c r="S491" s="20" t="s">
        <v>28109</v>
      </c>
    </row>
    <row r="492" customFormat="false" ht="35.05" hidden="false" customHeight="false" outlineLevel="0" collapsed="false">
      <c r="A492" s="17" t="n">
        <v>491</v>
      </c>
      <c r="B492" s="17" t="n">
        <v>1</v>
      </c>
      <c r="C492" s="17" t="n">
        <v>6316</v>
      </c>
      <c r="D492" s="18" t="s">
        <v>1662</v>
      </c>
      <c r="E492" s="17" t="s">
        <v>87</v>
      </c>
      <c r="F492" s="18" t="s">
        <v>88</v>
      </c>
      <c r="G492" s="17" t="s">
        <v>171</v>
      </c>
      <c r="H492" s="18" t="s">
        <v>1698</v>
      </c>
      <c r="I492" s="18" t="s">
        <v>1699</v>
      </c>
      <c r="J492" s="18" t="s">
        <v>1700</v>
      </c>
      <c r="K492" s="17" t="s">
        <v>163</v>
      </c>
      <c r="L492" s="17" t="n">
        <v>1</v>
      </c>
      <c r="M492" s="17" t="s">
        <v>163</v>
      </c>
      <c r="N492" s="17" t="s">
        <v>163</v>
      </c>
      <c r="O492" s="19"/>
      <c r="P492" s="18"/>
      <c r="Q492" s="18"/>
      <c r="R492" s="18" t="s">
        <v>165</v>
      </c>
      <c r="S492" s="20" t="s">
        <v>28109</v>
      </c>
    </row>
    <row r="493" customFormat="false" ht="46.25" hidden="false" customHeight="false" outlineLevel="0" collapsed="false">
      <c r="A493" s="17" t="n">
        <v>492</v>
      </c>
      <c r="B493" s="17" t="n">
        <v>1</v>
      </c>
      <c r="C493" s="17" t="n">
        <v>6322</v>
      </c>
      <c r="D493" s="18" t="s">
        <v>1662</v>
      </c>
      <c r="E493" s="17" t="s">
        <v>32</v>
      </c>
      <c r="F493" s="18" t="s">
        <v>33</v>
      </c>
      <c r="G493" s="17" t="s">
        <v>167</v>
      </c>
      <c r="H493" s="18" t="s">
        <v>1701</v>
      </c>
      <c r="I493" s="18" t="s">
        <v>1702</v>
      </c>
      <c r="J493" s="18" t="s">
        <v>1703</v>
      </c>
      <c r="K493" s="17" t="s">
        <v>164</v>
      </c>
      <c r="L493" s="17" t="n">
        <v>20</v>
      </c>
      <c r="M493" s="17" t="s">
        <v>163</v>
      </c>
      <c r="N493" s="17" t="s">
        <v>163</v>
      </c>
      <c r="O493" s="19"/>
      <c r="P493" s="18"/>
      <c r="Q493" s="18"/>
      <c r="R493" s="18" t="s">
        <v>165</v>
      </c>
      <c r="S493" s="20" t="s">
        <v>28109</v>
      </c>
    </row>
    <row r="494" customFormat="false" ht="35.05" hidden="false" customHeight="false" outlineLevel="0" collapsed="false">
      <c r="A494" s="17" t="n">
        <v>493</v>
      </c>
      <c r="B494" s="17" t="n">
        <v>1</v>
      </c>
      <c r="C494" s="17" t="n">
        <v>6328</v>
      </c>
      <c r="D494" s="18" t="s">
        <v>1662</v>
      </c>
      <c r="E494" s="17" t="s">
        <v>70</v>
      </c>
      <c r="F494" s="18" t="s">
        <v>71</v>
      </c>
      <c r="G494" s="17" t="s">
        <v>171</v>
      </c>
      <c r="H494" s="18" t="s">
        <v>1704</v>
      </c>
      <c r="I494" s="18" t="s">
        <v>1705</v>
      </c>
      <c r="J494" s="18" t="s">
        <v>1706</v>
      </c>
      <c r="K494" s="17" t="s">
        <v>163</v>
      </c>
      <c r="L494" s="17" t="n">
        <v>1</v>
      </c>
      <c r="M494" s="17" t="s">
        <v>164</v>
      </c>
      <c r="N494" s="17" t="s">
        <v>163</v>
      </c>
      <c r="O494" s="19"/>
      <c r="P494" s="18"/>
      <c r="Q494" s="18"/>
      <c r="R494" s="18" t="s">
        <v>165</v>
      </c>
      <c r="S494" s="20" t="s">
        <v>28109</v>
      </c>
    </row>
    <row r="495" customFormat="false" ht="46.25" hidden="false" customHeight="false" outlineLevel="0" collapsed="false">
      <c r="A495" s="17" t="n">
        <v>494</v>
      </c>
      <c r="B495" s="17" t="n">
        <v>1</v>
      </c>
      <c r="C495" s="17" t="n">
        <v>6350</v>
      </c>
      <c r="D495" s="18" t="s">
        <v>1662</v>
      </c>
      <c r="E495" s="17" t="s">
        <v>76</v>
      </c>
      <c r="F495" s="18" t="s">
        <v>77</v>
      </c>
      <c r="G495" s="17" t="s">
        <v>167</v>
      </c>
      <c r="H495" s="18" t="s">
        <v>1707</v>
      </c>
      <c r="I495" s="18" t="s">
        <v>1708</v>
      </c>
      <c r="J495" s="18" t="s">
        <v>1709</v>
      </c>
      <c r="K495" s="17" t="s">
        <v>163</v>
      </c>
      <c r="L495" s="17" t="n">
        <v>1</v>
      </c>
      <c r="M495" s="17" t="s">
        <v>164</v>
      </c>
      <c r="N495" s="17" t="s">
        <v>163</v>
      </c>
      <c r="O495" s="19"/>
      <c r="P495" s="18"/>
      <c r="Q495" s="18"/>
      <c r="R495" s="18" t="s">
        <v>165</v>
      </c>
      <c r="S495" s="20" t="s">
        <v>28109</v>
      </c>
    </row>
    <row r="496" customFormat="false" ht="46.25" hidden="false" customHeight="false" outlineLevel="0" collapsed="false">
      <c r="A496" s="17" t="n">
        <v>495</v>
      </c>
      <c r="B496" s="17" t="n">
        <v>1</v>
      </c>
      <c r="C496" s="17" t="n">
        <v>6359</v>
      </c>
      <c r="D496" s="18" t="s">
        <v>1662</v>
      </c>
      <c r="E496" s="17" t="s">
        <v>83</v>
      </c>
      <c r="F496" s="18" t="s">
        <v>84</v>
      </c>
      <c r="G496" s="17" t="s">
        <v>167</v>
      </c>
      <c r="H496" s="18" t="s">
        <v>1710</v>
      </c>
      <c r="I496" s="18" t="s">
        <v>1711</v>
      </c>
      <c r="J496" s="18" t="s">
        <v>1712</v>
      </c>
      <c r="K496" s="17" t="s">
        <v>163</v>
      </c>
      <c r="L496" s="17" t="n">
        <v>1</v>
      </c>
      <c r="M496" s="17" t="s">
        <v>163</v>
      </c>
      <c r="N496" s="17" t="s">
        <v>164</v>
      </c>
      <c r="O496" s="19" t="s">
        <v>123</v>
      </c>
      <c r="P496" s="18" t="s">
        <v>1713</v>
      </c>
      <c r="Q496" s="18" t="s">
        <v>1714</v>
      </c>
      <c r="R496" s="18" t="s">
        <v>165</v>
      </c>
      <c r="S496" s="20" t="s">
        <v>28109</v>
      </c>
    </row>
    <row r="497" customFormat="false" ht="35.05" hidden="false" customHeight="false" outlineLevel="0" collapsed="false">
      <c r="A497" s="17" t="n">
        <v>496</v>
      </c>
      <c r="B497" s="17" t="n">
        <v>1</v>
      </c>
      <c r="C497" s="17" t="n">
        <v>6361</v>
      </c>
      <c r="D497" s="18" t="s">
        <v>1662</v>
      </c>
      <c r="E497" s="17" t="s">
        <v>22</v>
      </c>
      <c r="F497" s="18" t="s">
        <v>23</v>
      </c>
      <c r="G497" s="17" t="s">
        <v>167</v>
      </c>
      <c r="H497" s="18" t="s">
        <v>1715</v>
      </c>
      <c r="I497" s="18" t="s">
        <v>1716</v>
      </c>
      <c r="J497" s="18" t="s">
        <v>1717</v>
      </c>
      <c r="K497" s="17" t="s">
        <v>164</v>
      </c>
      <c r="L497" s="17" t="n">
        <v>12</v>
      </c>
      <c r="M497" s="17" t="s">
        <v>163</v>
      </c>
      <c r="N497" s="17" t="s">
        <v>163</v>
      </c>
      <c r="O497" s="19"/>
      <c r="P497" s="18"/>
      <c r="Q497" s="18"/>
      <c r="R497" s="18" t="s">
        <v>165</v>
      </c>
      <c r="S497" s="20" t="s">
        <v>28109</v>
      </c>
    </row>
    <row r="498" customFormat="false" ht="35.05" hidden="false" customHeight="false" outlineLevel="0" collapsed="false">
      <c r="A498" s="17" t="n">
        <v>497</v>
      </c>
      <c r="B498" s="17" t="n">
        <v>1</v>
      </c>
      <c r="C498" s="17" t="n">
        <v>6366</v>
      </c>
      <c r="D498" s="18" t="s">
        <v>1662</v>
      </c>
      <c r="E498" s="17" t="s">
        <v>87</v>
      </c>
      <c r="F498" s="18" t="s">
        <v>88</v>
      </c>
      <c r="G498" s="17" t="s">
        <v>167</v>
      </c>
      <c r="H498" s="18" t="s">
        <v>1718</v>
      </c>
      <c r="I498" s="18" t="s">
        <v>1719</v>
      </c>
      <c r="J498" s="18" t="s">
        <v>1720</v>
      </c>
      <c r="K498" s="17" t="s">
        <v>163</v>
      </c>
      <c r="L498" s="17" t="n">
        <v>1</v>
      </c>
      <c r="M498" s="17" t="s">
        <v>163</v>
      </c>
      <c r="N498" s="17" t="s">
        <v>163</v>
      </c>
      <c r="O498" s="19"/>
      <c r="P498" s="18"/>
      <c r="Q498" s="18"/>
      <c r="R498" s="18" t="s">
        <v>165</v>
      </c>
      <c r="S498" s="20" t="s">
        <v>28109</v>
      </c>
    </row>
    <row r="499" customFormat="false" ht="46.25" hidden="false" customHeight="false" outlineLevel="0" collapsed="false">
      <c r="A499" s="17" t="n">
        <v>498</v>
      </c>
      <c r="B499" s="17" t="n">
        <v>1</v>
      </c>
      <c r="C499" s="17" t="n">
        <v>6372</v>
      </c>
      <c r="D499" s="18" t="s">
        <v>1662</v>
      </c>
      <c r="E499" s="17" t="s">
        <v>22</v>
      </c>
      <c r="F499" s="18" t="s">
        <v>23</v>
      </c>
      <c r="G499" s="17" t="s">
        <v>167</v>
      </c>
      <c r="H499" s="18" t="s">
        <v>1721</v>
      </c>
      <c r="I499" s="18" t="s">
        <v>1722</v>
      </c>
      <c r="J499" s="18" t="s">
        <v>1723</v>
      </c>
      <c r="K499" s="17" t="s">
        <v>164</v>
      </c>
      <c r="L499" s="17" t="n">
        <v>12</v>
      </c>
      <c r="M499" s="17" t="s">
        <v>163</v>
      </c>
      <c r="N499" s="17" t="s">
        <v>163</v>
      </c>
      <c r="O499" s="19"/>
      <c r="P499" s="18"/>
      <c r="Q499" s="18"/>
      <c r="R499" s="18" t="s">
        <v>165</v>
      </c>
      <c r="S499" s="20" t="s">
        <v>28109</v>
      </c>
    </row>
    <row r="500" customFormat="false" ht="35.05" hidden="false" customHeight="false" outlineLevel="0" collapsed="false">
      <c r="A500" s="17" t="n">
        <v>499</v>
      </c>
      <c r="B500" s="17" t="n">
        <v>1</v>
      </c>
      <c r="C500" s="17" t="n">
        <v>6378</v>
      </c>
      <c r="D500" s="18" t="s">
        <v>1662</v>
      </c>
      <c r="E500" s="17" t="s">
        <v>55</v>
      </c>
      <c r="F500" s="18" t="s">
        <v>56</v>
      </c>
      <c r="G500" s="17" t="s">
        <v>167</v>
      </c>
      <c r="H500" s="18" t="s">
        <v>1724</v>
      </c>
      <c r="I500" s="18" t="s">
        <v>1725</v>
      </c>
      <c r="J500" s="18" t="s">
        <v>1726</v>
      </c>
      <c r="K500" s="17" t="s">
        <v>163</v>
      </c>
      <c r="L500" s="17" t="n">
        <v>1</v>
      </c>
      <c r="M500" s="17" t="s">
        <v>163</v>
      </c>
      <c r="N500" s="17" t="s">
        <v>163</v>
      </c>
      <c r="O500" s="19"/>
      <c r="P500" s="18"/>
      <c r="Q500" s="18"/>
      <c r="R500" s="18" t="s">
        <v>165</v>
      </c>
      <c r="S500" s="20" t="s">
        <v>28109</v>
      </c>
    </row>
    <row r="501" customFormat="false" ht="35.05" hidden="false" customHeight="false" outlineLevel="0" collapsed="false">
      <c r="A501" s="17" t="n">
        <v>500</v>
      </c>
      <c r="B501" s="17" t="n">
        <v>1</v>
      </c>
      <c r="C501" s="17" t="n">
        <v>6380</v>
      </c>
      <c r="D501" s="18" t="s">
        <v>1662</v>
      </c>
      <c r="E501" s="17" t="s">
        <v>72</v>
      </c>
      <c r="F501" s="18" t="s">
        <v>73</v>
      </c>
      <c r="G501" s="17" t="s">
        <v>167</v>
      </c>
      <c r="H501" s="18" t="s">
        <v>1727</v>
      </c>
      <c r="I501" s="18" t="s">
        <v>1728</v>
      </c>
      <c r="J501" s="18" t="s">
        <v>1729</v>
      </c>
      <c r="K501" s="17" t="s">
        <v>163</v>
      </c>
      <c r="L501" s="17" t="n">
        <v>1</v>
      </c>
      <c r="M501" s="17" t="s">
        <v>164</v>
      </c>
      <c r="N501" s="17" t="s">
        <v>163</v>
      </c>
      <c r="O501" s="19"/>
      <c r="P501" s="18"/>
      <c r="Q501" s="18"/>
      <c r="R501" s="18" t="s">
        <v>165</v>
      </c>
      <c r="S501" s="20" t="s">
        <v>28109</v>
      </c>
    </row>
    <row r="502" customFormat="false" ht="35.05" hidden="false" customHeight="false" outlineLevel="0" collapsed="false">
      <c r="A502" s="17" t="n">
        <v>501</v>
      </c>
      <c r="B502" s="17" t="n">
        <v>1</v>
      </c>
      <c r="C502" s="17" t="n">
        <v>6382</v>
      </c>
      <c r="D502" s="18" t="s">
        <v>1662</v>
      </c>
      <c r="E502" s="17" t="s">
        <v>61</v>
      </c>
      <c r="F502" s="18" t="s">
        <v>62</v>
      </c>
      <c r="G502" s="17" t="s">
        <v>167</v>
      </c>
      <c r="H502" s="18" t="s">
        <v>1730</v>
      </c>
      <c r="I502" s="18" t="s">
        <v>1731</v>
      </c>
      <c r="J502" s="18" t="s">
        <v>1732</v>
      </c>
      <c r="K502" s="17" t="s">
        <v>163</v>
      </c>
      <c r="L502" s="17" t="n">
        <v>1</v>
      </c>
      <c r="M502" s="17" t="s">
        <v>163</v>
      </c>
      <c r="N502" s="17" t="s">
        <v>163</v>
      </c>
      <c r="O502" s="19"/>
      <c r="P502" s="18"/>
      <c r="Q502" s="18"/>
      <c r="R502" s="18" t="s">
        <v>165</v>
      </c>
      <c r="S502" s="20" t="s">
        <v>28109</v>
      </c>
    </row>
    <row r="503" customFormat="false" ht="46.25" hidden="false" customHeight="false" outlineLevel="0" collapsed="false">
      <c r="A503" s="17" t="n">
        <v>502</v>
      </c>
      <c r="B503" s="17" t="n">
        <v>1</v>
      </c>
      <c r="C503" s="17" t="n">
        <v>6392</v>
      </c>
      <c r="D503" s="18" t="s">
        <v>1662</v>
      </c>
      <c r="E503" s="17" t="s">
        <v>89</v>
      </c>
      <c r="F503" s="18" t="s">
        <v>90</v>
      </c>
      <c r="G503" s="17" t="s">
        <v>167</v>
      </c>
      <c r="H503" s="18" t="s">
        <v>1733</v>
      </c>
      <c r="I503" s="18" t="s">
        <v>1734</v>
      </c>
      <c r="J503" s="18" t="s">
        <v>1735</v>
      </c>
      <c r="K503" s="17" t="s">
        <v>163</v>
      </c>
      <c r="L503" s="17" t="n">
        <v>1</v>
      </c>
      <c r="M503" s="17" t="s">
        <v>163</v>
      </c>
      <c r="N503" s="17" t="s">
        <v>164</v>
      </c>
      <c r="O503" s="19"/>
      <c r="P503" s="18"/>
      <c r="Q503" s="18"/>
      <c r="R503" s="18" t="s">
        <v>165</v>
      </c>
      <c r="S503" s="20" t="s">
        <v>28109</v>
      </c>
    </row>
    <row r="504" customFormat="false" ht="35.05" hidden="false" customHeight="false" outlineLevel="0" collapsed="false">
      <c r="A504" s="17" t="n">
        <v>503</v>
      </c>
      <c r="B504" s="17" t="n">
        <v>1</v>
      </c>
      <c r="C504" s="17" t="n">
        <v>6404</v>
      </c>
      <c r="D504" s="18" t="s">
        <v>1662</v>
      </c>
      <c r="E504" s="17" t="s">
        <v>76</v>
      </c>
      <c r="F504" s="18" t="s">
        <v>77</v>
      </c>
      <c r="G504" s="17" t="s">
        <v>167</v>
      </c>
      <c r="H504" s="18" t="s">
        <v>1736</v>
      </c>
      <c r="I504" s="18" t="s">
        <v>1737</v>
      </c>
      <c r="J504" s="18" t="s">
        <v>1738</v>
      </c>
      <c r="K504" s="17" t="s">
        <v>163</v>
      </c>
      <c r="L504" s="17" t="n">
        <v>1</v>
      </c>
      <c r="M504" s="17" t="s">
        <v>164</v>
      </c>
      <c r="N504" s="17" t="s">
        <v>163</v>
      </c>
      <c r="O504" s="19"/>
      <c r="P504" s="18"/>
      <c r="Q504" s="18"/>
      <c r="R504" s="18" t="s">
        <v>165</v>
      </c>
      <c r="S504" s="20" t="s">
        <v>28109</v>
      </c>
    </row>
    <row r="505" customFormat="false" ht="23.85" hidden="false" customHeight="false" outlineLevel="0" collapsed="false">
      <c r="A505" s="17" t="n">
        <v>504</v>
      </c>
      <c r="B505" s="17" t="n">
        <v>1</v>
      </c>
      <c r="C505" s="17" t="n">
        <v>6415</v>
      </c>
      <c r="D505" s="18" t="s">
        <v>1662</v>
      </c>
      <c r="E505" s="17" t="s">
        <v>76</v>
      </c>
      <c r="F505" s="18" t="s">
        <v>77</v>
      </c>
      <c r="G505" s="17" t="s">
        <v>171</v>
      </c>
      <c r="H505" s="18" t="s">
        <v>488</v>
      </c>
      <c r="I505" s="18" t="s">
        <v>1739</v>
      </c>
      <c r="J505" s="18" t="s">
        <v>1740</v>
      </c>
      <c r="K505" s="17" t="s">
        <v>164</v>
      </c>
      <c r="L505" s="17" t="n">
        <v>3</v>
      </c>
      <c r="M505" s="17" t="s">
        <v>164</v>
      </c>
      <c r="N505" s="17" t="s">
        <v>163</v>
      </c>
      <c r="O505" s="19"/>
      <c r="P505" s="18"/>
      <c r="Q505" s="18"/>
      <c r="R505" s="18" t="s">
        <v>165</v>
      </c>
      <c r="S505" s="20" t="s">
        <v>28109</v>
      </c>
    </row>
    <row r="506" customFormat="false" ht="46.25" hidden="false" customHeight="false" outlineLevel="0" collapsed="false">
      <c r="A506" s="17" t="n">
        <v>505</v>
      </c>
      <c r="B506" s="17" t="n">
        <v>1</v>
      </c>
      <c r="C506" s="17" t="n">
        <v>6421</v>
      </c>
      <c r="D506" s="18" t="s">
        <v>1662</v>
      </c>
      <c r="E506" s="17" t="s">
        <v>76</v>
      </c>
      <c r="F506" s="18" t="s">
        <v>77</v>
      </c>
      <c r="G506" s="17" t="s">
        <v>171</v>
      </c>
      <c r="H506" s="18" t="s">
        <v>1741</v>
      </c>
      <c r="I506" s="18" t="s">
        <v>1742</v>
      </c>
      <c r="J506" s="18" t="s">
        <v>1743</v>
      </c>
      <c r="K506" s="17" t="s">
        <v>163</v>
      </c>
      <c r="L506" s="17" t="n">
        <v>1</v>
      </c>
      <c r="M506" s="17" t="s">
        <v>164</v>
      </c>
      <c r="N506" s="17" t="s">
        <v>163</v>
      </c>
      <c r="O506" s="19"/>
      <c r="P506" s="18"/>
      <c r="Q506" s="18"/>
      <c r="R506" s="18" t="s">
        <v>165</v>
      </c>
      <c r="S506" s="20" t="s">
        <v>28109</v>
      </c>
    </row>
    <row r="507" customFormat="false" ht="46.25" hidden="false" customHeight="false" outlineLevel="0" collapsed="false">
      <c r="A507" s="17" t="n">
        <v>506</v>
      </c>
      <c r="B507" s="17" t="n">
        <v>1</v>
      </c>
      <c r="C507" s="17" t="n">
        <v>6424</v>
      </c>
      <c r="D507" s="18" t="s">
        <v>1662</v>
      </c>
      <c r="E507" s="17" t="s">
        <v>51</v>
      </c>
      <c r="F507" s="18" t="s">
        <v>52</v>
      </c>
      <c r="G507" s="17" t="s">
        <v>167</v>
      </c>
      <c r="H507" s="18" t="s">
        <v>1744</v>
      </c>
      <c r="I507" s="18" t="s">
        <v>1745</v>
      </c>
      <c r="J507" s="18" t="s">
        <v>1746</v>
      </c>
      <c r="K507" s="17" t="s">
        <v>163</v>
      </c>
      <c r="L507" s="17" t="n">
        <v>1</v>
      </c>
      <c r="M507" s="17" t="s">
        <v>163</v>
      </c>
      <c r="N507" s="17" t="s">
        <v>163</v>
      </c>
      <c r="O507" s="19"/>
      <c r="P507" s="18"/>
      <c r="Q507" s="18"/>
      <c r="R507" s="18" t="s">
        <v>165</v>
      </c>
      <c r="S507" s="20" t="s">
        <v>28109</v>
      </c>
    </row>
    <row r="508" customFormat="false" ht="35.05" hidden="false" customHeight="false" outlineLevel="0" collapsed="false">
      <c r="A508" s="17" t="n">
        <v>507</v>
      </c>
      <c r="B508" s="17" t="n">
        <v>1</v>
      </c>
      <c r="C508" s="17" t="n">
        <v>6427</v>
      </c>
      <c r="D508" s="18" t="s">
        <v>1662</v>
      </c>
      <c r="E508" s="17" t="s">
        <v>66</v>
      </c>
      <c r="F508" s="18" t="s">
        <v>67</v>
      </c>
      <c r="G508" s="17" t="s">
        <v>167</v>
      </c>
      <c r="H508" s="18" t="s">
        <v>1142</v>
      </c>
      <c r="I508" s="18" t="s">
        <v>1747</v>
      </c>
      <c r="J508" s="18" t="s">
        <v>1748</v>
      </c>
      <c r="K508" s="17" t="s">
        <v>164</v>
      </c>
      <c r="L508" s="17" t="n">
        <v>3</v>
      </c>
      <c r="M508" s="17" t="s">
        <v>164</v>
      </c>
      <c r="N508" s="17" t="s">
        <v>163</v>
      </c>
      <c r="O508" s="19"/>
      <c r="P508" s="18"/>
      <c r="Q508" s="18"/>
      <c r="R508" s="18" t="s">
        <v>165</v>
      </c>
      <c r="S508" s="20" t="s">
        <v>28109</v>
      </c>
    </row>
    <row r="509" customFormat="false" ht="35.05" hidden="false" customHeight="false" outlineLevel="0" collapsed="false">
      <c r="A509" s="17" t="n">
        <v>508</v>
      </c>
      <c r="B509" s="17" t="n">
        <v>1</v>
      </c>
      <c r="C509" s="17" t="n">
        <v>6434</v>
      </c>
      <c r="D509" s="18" t="s">
        <v>1749</v>
      </c>
      <c r="E509" s="17" t="s">
        <v>19</v>
      </c>
      <c r="F509" s="18" t="s">
        <v>21</v>
      </c>
      <c r="G509" s="17" t="s">
        <v>167</v>
      </c>
      <c r="H509" s="18" t="s">
        <v>1750</v>
      </c>
      <c r="I509" s="18" t="s">
        <v>1751</v>
      </c>
      <c r="J509" s="18" t="s">
        <v>1752</v>
      </c>
      <c r="K509" s="17" t="s">
        <v>164</v>
      </c>
      <c r="L509" s="17" t="n">
        <v>18</v>
      </c>
      <c r="M509" s="17" t="s">
        <v>163</v>
      </c>
      <c r="N509" s="17" t="s">
        <v>163</v>
      </c>
      <c r="O509" s="19"/>
      <c r="P509" s="18"/>
      <c r="Q509" s="18"/>
      <c r="R509" s="18" t="s">
        <v>165</v>
      </c>
      <c r="S509" s="20" t="s">
        <v>28109</v>
      </c>
    </row>
    <row r="510" customFormat="false" ht="35.05" hidden="false" customHeight="false" outlineLevel="0" collapsed="false">
      <c r="A510" s="17" t="n">
        <v>509</v>
      </c>
      <c r="B510" s="17" t="n">
        <v>1</v>
      </c>
      <c r="C510" s="17" t="n">
        <v>6442</v>
      </c>
      <c r="D510" s="18" t="s">
        <v>1749</v>
      </c>
      <c r="E510" s="17" t="s">
        <v>87</v>
      </c>
      <c r="F510" s="18" t="s">
        <v>88</v>
      </c>
      <c r="G510" s="17" t="s">
        <v>171</v>
      </c>
      <c r="H510" s="18" t="s">
        <v>1753</v>
      </c>
      <c r="I510" s="18" t="s">
        <v>1754</v>
      </c>
      <c r="J510" s="18" t="s">
        <v>1755</v>
      </c>
      <c r="K510" s="17" t="s">
        <v>163</v>
      </c>
      <c r="L510" s="17" t="n">
        <v>1</v>
      </c>
      <c r="M510" s="17" t="s">
        <v>164</v>
      </c>
      <c r="N510" s="17" t="s">
        <v>163</v>
      </c>
      <c r="O510" s="19"/>
      <c r="P510" s="18"/>
      <c r="Q510" s="18"/>
      <c r="R510" s="18" t="s">
        <v>192</v>
      </c>
      <c r="S510" s="20" t="s">
        <v>28109</v>
      </c>
    </row>
    <row r="511" customFormat="false" ht="46.25" hidden="false" customHeight="false" outlineLevel="0" collapsed="false">
      <c r="A511" s="17" t="n">
        <v>510</v>
      </c>
      <c r="B511" s="17" t="n">
        <v>1</v>
      </c>
      <c r="C511" s="17" t="n">
        <v>6442</v>
      </c>
      <c r="D511" s="18" t="s">
        <v>1749</v>
      </c>
      <c r="E511" s="17" t="s">
        <v>83</v>
      </c>
      <c r="F511" s="18" t="s">
        <v>84</v>
      </c>
      <c r="G511" s="17" t="s">
        <v>171</v>
      </c>
      <c r="H511" s="18" t="s">
        <v>1753</v>
      </c>
      <c r="I511" s="18" t="s">
        <v>1756</v>
      </c>
      <c r="J511" s="18" t="s">
        <v>1757</v>
      </c>
      <c r="K511" s="17" t="s">
        <v>163</v>
      </c>
      <c r="L511" s="17" t="n">
        <v>1</v>
      </c>
      <c r="M511" s="17" t="s">
        <v>163</v>
      </c>
      <c r="N511" s="17" t="s">
        <v>164</v>
      </c>
      <c r="O511" s="19" t="s">
        <v>121</v>
      </c>
      <c r="P511" s="18" t="s">
        <v>1758</v>
      </c>
      <c r="Q511" s="18" t="s">
        <v>1759</v>
      </c>
      <c r="R511" s="18" t="s">
        <v>165</v>
      </c>
      <c r="S511" s="20" t="s">
        <v>28109</v>
      </c>
    </row>
    <row r="512" customFormat="false" ht="46.25" hidden="false" customHeight="false" outlineLevel="0" collapsed="false">
      <c r="A512" s="17" t="n">
        <v>511</v>
      </c>
      <c r="B512" s="17" t="n">
        <v>1</v>
      </c>
      <c r="C512" s="17" t="n">
        <v>6442</v>
      </c>
      <c r="D512" s="18" t="s">
        <v>1749</v>
      </c>
      <c r="E512" s="17" t="s">
        <v>49</v>
      </c>
      <c r="F512" s="18" t="s">
        <v>50</v>
      </c>
      <c r="G512" s="17" t="s">
        <v>171</v>
      </c>
      <c r="H512" s="18" t="s">
        <v>1760</v>
      </c>
      <c r="I512" s="18" t="s">
        <v>1761</v>
      </c>
      <c r="J512" s="18" t="s">
        <v>1762</v>
      </c>
      <c r="K512" s="17" t="s">
        <v>163</v>
      </c>
      <c r="L512" s="17" t="n">
        <v>1</v>
      </c>
      <c r="M512" s="17" t="s">
        <v>163</v>
      </c>
      <c r="N512" s="17" t="s">
        <v>163</v>
      </c>
      <c r="O512" s="19"/>
      <c r="P512" s="18"/>
      <c r="Q512" s="18"/>
      <c r="R512" s="18" t="s">
        <v>165</v>
      </c>
      <c r="S512" s="20" t="s">
        <v>28109</v>
      </c>
    </row>
    <row r="513" customFormat="false" ht="35.05" hidden="false" customHeight="false" outlineLevel="0" collapsed="false">
      <c r="A513" s="17" t="n">
        <v>512</v>
      </c>
      <c r="B513" s="17" t="n">
        <v>1</v>
      </c>
      <c r="C513" s="17" t="n">
        <v>6442</v>
      </c>
      <c r="D513" s="18" t="s">
        <v>1749</v>
      </c>
      <c r="E513" s="17" t="s">
        <v>87</v>
      </c>
      <c r="F513" s="18" t="s">
        <v>88</v>
      </c>
      <c r="G513" s="17" t="s">
        <v>167</v>
      </c>
      <c r="H513" s="18" t="s">
        <v>1760</v>
      </c>
      <c r="I513" s="18" t="s">
        <v>1763</v>
      </c>
      <c r="J513" s="18" t="s">
        <v>1764</v>
      </c>
      <c r="K513" s="17" t="s">
        <v>163</v>
      </c>
      <c r="L513" s="17" t="n">
        <v>1</v>
      </c>
      <c r="M513" s="17" t="s">
        <v>163</v>
      </c>
      <c r="N513" s="17" t="s">
        <v>163</v>
      </c>
      <c r="O513" s="19"/>
      <c r="P513" s="18"/>
      <c r="Q513" s="18"/>
      <c r="R513" s="18" t="s">
        <v>192</v>
      </c>
      <c r="S513" s="20" t="s">
        <v>28109</v>
      </c>
    </row>
    <row r="514" customFormat="false" ht="35.05" hidden="false" customHeight="false" outlineLevel="0" collapsed="false">
      <c r="A514" s="17" t="n">
        <v>513</v>
      </c>
      <c r="B514" s="17" t="n">
        <v>1</v>
      </c>
      <c r="C514" s="17" t="n">
        <v>6451</v>
      </c>
      <c r="D514" s="18" t="s">
        <v>1749</v>
      </c>
      <c r="E514" s="17" t="s">
        <v>70</v>
      </c>
      <c r="F514" s="18" t="s">
        <v>71</v>
      </c>
      <c r="G514" s="17" t="s">
        <v>171</v>
      </c>
      <c r="H514" s="18" t="s">
        <v>1765</v>
      </c>
      <c r="I514" s="18" t="s">
        <v>1766</v>
      </c>
      <c r="J514" s="18" t="s">
        <v>1767</v>
      </c>
      <c r="K514" s="17" t="s">
        <v>163</v>
      </c>
      <c r="L514" s="17" t="n">
        <v>1</v>
      </c>
      <c r="M514" s="17" t="s">
        <v>164</v>
      </c>
      <c r="N514" s="17" t="s">
        <v>163</v>
      </c>
      <c r="O514" s="19"/>
      <c r="P514" s="18"/>
      <c r="Q514" s="18"/>
      <c r="R514" s="18" t="s">
        <v>165</v>
      </c>
      <c r="S514" s="20" t="s">
        <v>28109</v>
      </c>
    </row>
    <row r="515" customFormat="false" ht="35.05" hidden="false" customHeight="false" outlineLevel="0" collapsed="false">
      <c r="A515" s="17" t="n">
        <v>514</v>
      </c>
      <c r="B515" s="17" t="n">
        <v>1</v>
      </c>
      <c r="C515" s="17" t="n">
        <v>6451</v>
      </c>
      <c r="D515" s="18" t="s">
        <v>1749</v>
      </c>
      <c r="E515" s="17" t="s">
        <v>36</v>
      </c>
      <c r="F515" s="18" t="s">
        <v>37</v>
      </c>
      <c r="G515" s="17" t="s">
        <v>167</v>
      </c>
      <c r="H515" s="18" t="s">
        <v>1768</v>
      </c>
      <c r="I515" s="18" t="s">
        <v>1769</v>
      </c>
      <c r="J515" s="18" t="s">
        <v>1770</v>
      </c>
      <c r="K515" s="17" t="s">
        <v>163</v>
      </c>
      <c r="L515" s="17" t="n">
        <v>1</v>
      </c>
      <c r="M515" s="17" t="s">
        <v>164</v>
      </c>
      <c r="N515" s="17" t="s">
        <v>163</v>
      </c>
      <c r="O515" s="19"/>
      <c r="P515" s="18"/>
      <c r="Q515" s="18"/>
      <c r="R515" s="18" t="s">
        <v>165</v>
      </c>
      <c r="S515" s="20" t="s">
        <v>28109</v>
      </c>
    </row>
    <row r="516" customFormat="false" ht="46.25" hidden="false" customHeight="false" outlineLevel="0" collapsed="false">
      <c r="A516" s="17" t="n">
        <v>515</v>
      </c>
      <c r="B516" s="17" t="n">
        <v>1</v>
      </c>
      <c r="C516" s="17" t="n">
        <v>6457</v>
      </c>
      <c r="D516" s="18" t="s">
        <v>1749</v>
      </c>
      <c r="E516" s="17" t="s">
        <v>83</v>
      </c>
      <c r="F516" s="18" t="s">
        <v>84</v>
      </c>
      <c r="G516" s="17" t="s">
        <v>167</v>
      </c>
      <c r="H516" s="18" t="s">
        <v>1771</v>
      </c>
      <c r="I516" s="18" t="s">
        <v>1772</v>
      </c>
      <c r="J516" s="18" t="s">
        <v>1773</v>
      </c>
      <c r="K516" s="17" t="s">
        <v>163</v>
      </c>
      <c r="L516" s="17" t="n">
        <v>1</v>
      </c>
      <c r="M516" s="17" t="s">
        <v>163</v>
      </c>
      <c r="N516" s="17" t="s">
        <v>164</v>
      </c>
      <c r="O516" s="19" t="s">
        <v>123</v>
      </c>
      <c r="P516" s="18" t="s">
        <v>1774</v>
      </c>
      <c r="Q516" s="18" t="s">
        <v>1775</v>
      </c>
      <c r="R516" s="18" t="s">
        <v>165</v>
      </c>
      <c r="S516" s="20" t="s">
        <v>28109</v>
      </c>
    </row>
    <row r="517" customFormat="false" ht="46.25" hidden="false" customHeight="false" outlineLevel="0" collapsed="false">
      <c r="A517" s="17" t="n">
        <v>516</v>
      </c>
      <c r="B517" s="17" t="n">
        <v>1</v>
      </c>
      <c r="C517" s="17" t="n">
        <v>6459</v>
      </c>
      <c r="D517" s="18" t="s">
        <v>1749</v>
      </c>
      <c r="E517" s="17" t="s">
        <v>61</v>
      </c>
      <c r="F517" s="18" t="s">
        <v>62</v>
      </c>
      <c r="G517" s="17" t="s">
        <v>171</v>
      </c>
      <c r="H517" s="18" t="s">
        <v>1776</v>
      </c>
      <c r="I517" s="18" t="s">
        <v>1777</v>
      </c>
      <c r="J517" s="18" t="s">
        <v>1778</v>
      </c>
      <c r="K517" s="17" t="s">
        <v>163</v>
      </c>
      <c r="L517" s="17" t="n">
        <v>1</v>
      </c>
      <c r="M517" s="17" t="s">
        <v>163</v>
      </c>
      <c r="N517" s="17" t="s">
        <v>163</v>
      </c>
      <c r="O517" s="19"/>
      <c r="P517" s="18"/>
      <c r="Q517" s="18"/>
      <c r="R517" s="18" t="s">
        <v>165</v>
      </c>
      <c r="S517" s="20" t="s">
        <v>28109</v>
      </c>
    </row>
    <row r="518" customFormat="false" ht="35.05" hidden="false" customHeight="false" outlineLevel="0" collapsed="false">
      <c r="A518" s="17" t="n">
        <v>517</v>
      </c>
      <c r="B518" s="17" t="n">
        <v>1</v>
      </c>
      <c r="C518" s="17" t="n">
        <v>6465</v>
      </c>
      <c r="D518" s="18" t="s">
        <v>1749</v>
      </c>
      <c r="E518" s="17" t="s">
        <v>61</v>
      </c>
      <c r="F518" s="18" t="s">
        <v>62</v>
      </c>
      <c r="G518" s="17" t="s">
        <v>167</v>
      </c>
      <c r="H518" s="18" t="s">
        <v>1779</v>
      </c>
      <c r="I518" s="18" t="s">
        <v>1780</v>
      </c>
      <c r="J518" s="18" t="s">
        <v>1781</v>
      </c>
      <c r="K518" s="17" t="s">
        <v>163</v>
      </c>
      <c r="L518" s="17" t="n">
        <v>1</v>
      </c>
      <c r="M518" s="17" t="s">
        <v>163</v>
      </c>
      <c r="N518" s="17" t="s">
        <v>163</v>
      </c>
      <c r="O518" s="19"/>
      <c r="P518" s="18"/>
      <c r="Q518" s="18"/>
      <c r="R518" s="18" t="s">
        <v>165</v>
      </c>
      <c r="S518" s="20" t="s">
        <v>28109</v>
      </c>
    </row>
    <row r="519" customFormat="false" ht="35.05" hidden="false" customHeight="false" outlineLevel="0" collapsed="false">
      <c r="A519" s="17" t="n">
        <v>518</v>
      </c>
      <c r="B519" s="17" t="n">
        <v>1</v>
      </c>
      <c r="C519" s="17" t="n">
        <v>6467</v>
      </c>
      <c r="D519" s="18" t="s">
        <v>1749</v>
      </c>
      <c r="E519" s="17" t="s">
        <v>72</v>
      </c>
      <c r="F519" s="18" t="s">
        <v>73</v>
      </c>
      <c r="G519" s="17" t="s">
        <v>167</v>
      </c>
      <c r="H519" s="18" t="s">
        <v>1782</v>
      </c>
      <c r="I519" s="18" t="s">
        <v>1783</v>
      </c>
      <c r="J519" s="18" t="s">
        <v>1784</v>
      </c>
      <c r="K519" s="17" t="s">
        <v>163</v>
      </c>
      <c r="L519" s="17" t="n">
        <v>1</v>
      </c>
      <c r="M519" s="17" t="s">
        <v>164</v>
      </c>
      <c r="N519" s="17" t="s">
        <v>164</v>
      </c>
      <c r="O519" s="19"/>
      <c r="P519" s="18"/>
      <c r="Q519" s="18"/>
      <c r="R519" s="18" t="s">
        <v>165</v>
      </c>
      <c r="S519" s="20" t="s">
        <v>28109</v>
      </c>
    </row>
    <row r="520" customFormat="false" ht="57.45" hidden="false" customHeight="false" outlineLevel="0" collapsed="false">
      <c r="A520" s="17" t="n">
        <v>519</v>
      </c>
      <c r="B520" s="17" t="n">
        <v>1</v>
      </c>
      <c r="C520" s="17" t="n">
        <v>6467</v>
      </c>
      <c r="D520" s="18" t="s">
        <v>1749</v>
      </c>
      <c r="E520" s="17" t="s">
        <v>83</v>
      </c>
      <c r="F520" s="18" t="s">
        <v>84</v>
      </c>
      <c r="G520" s="17" t="s">
        <v>167</v>
      </c>
      <c r="H520" s="18" t="s">
        <v>1785</v>
      </c>
      <c r="I520" s="18" t="s">
        <v>1786</v>
      </c>
      <c r="J520" s="18" t="s">
        <v>1787</v>
      </c>
      <c r="K520" s="17" t="s">
        <v>163</v>
      </c>
      <c r="L520" s="17" t="n">
        <v>1</v>
      </c>
      <c r="M520" s="17" t="s">
        <v>163</v>
      </c>
      <c r="N520" s="17" t="s">
        <v>164</v>
      </c>
      <c r="O520" s="19" t="s">
        <v>123</v>
      </c>
      <c r="P520" s="18" t="s">
        <v>1788</v>
      </c>
      <c r="Q520" s="18" t="s">
        <v>1789</v>
      </c>
      <c r="R520" s="18" t="s">
        <v>165</v>
      </c>
      <c r="S520" s="20" t="s">
        <v>28109</v>
      </c>
    </row>
    <row r="521" customFormat="false" ht="46.25" hidden="false" customHeight="false" outlineLevel="0" collapsed="false">
      <c r="A521" s="17" t="n">
        <v>520</v>
      </c>
      <c r="B521" s="17" t="n">
        <v>1</v>
      </c>
      <c r="C521" s="17" t="n">
        <v>6471</v>
      </c>
      <c r="D521" s="18" t="s">
        <v>1749</v>
      </c>
      <c r="E521" s="17" t="s">
        <v>36</v>
      </c>
      <c r="F521" s="18" t="s">
        <v>37</v>
      </c>
      <c r="G521" s="17" t="s">
        <v>171</v>
      </c>
      <c r="H521" s="18" t="s">
        <v>1790</v>
      </c>
      <c r="I521" s="18" t="s">
        <v>1791</v>
      </c>
      <c r="J521" s="18" t="s">
        <v>1792</v>
      </c>
      <c r="K521" s="17" t="s">
        <v>163</v>
      </c>
      <c r="L521" s="17" t="n">
        <v>1</v>
      </c>
      <c r="M521" s="17" t="s">
        <v>164</v>
      </c>
      <c r="N521" s="17" t="s">
        <v>163</v>
      </c>
      <c r="O521" s="19"/>
      <c r="P521" s="18"/>
      <c r="Q521" s="18"/>
      <c r="R521" s="18" t="s">
        <v>165</v>
      </c>
      <c r="S521" s="20" t="s">
        <v>28109</v>
      </c>
    </row>
    <row r="522" customFormat="false" ht="35.05" hidden="false" customHeight="false" outlineLevel="0" collapsed="false">
      <c r="A522" s="17" t="n">
        <v>521</v>
      </c>
      <c r="B522" s="17" t="n">
        <v>1</v>
      </c>
      <c r="C522" s="17" t="n">
        <v>6471</v>
      </c>
      <c r="D522" s="18" t="s">
        <v>1749</v>
      </c>
      <c r="E522" s="17" t="s">
        <v>83</v>
      </c>
      <c r="F522" s="18" t="s">
        <v>84</v>
      </c>
      <c r="G522" s="17" t="s">
        <v>171</v>
      </c>
      <c r="H522" s="18" t="s">
        <v>1793</v>
      </c>
      <c r="I522" s="18" t="s">
        <v>1794</v>
      </c>
      <c r="J522" s="18" t="s">
        <v>1795</v>
      </c>
      <c r="K522" s="17" t="s">
        <v>163</v>
      </c>
      <c r="L522" s="17" t="n">
        <v>1</v>
      </c>
      <c r="M522" s="17" t="s">
        <v>163</v>
      </c>
      <c r="N522" s="17" t="s">
        <v>164</v>
      </c>
      <c r="O522" s="19" t="s">
        <v>121</v>
      </c>
      <c r="P522" s="18" t="s">
        <v>1796</v>
      </c>
      <c r="Q522" s="18" t="s">
        <v>1797</v>
      </c>
      <c r="R522" s="18" t="s">
        <v>165</v>
      </c>
      <c r="S522" s="20" t="s">
        <v>28109</v>
      </c>
    </row>
    <row r="523" customFormat="false" ht="23.85" hidden="false" customHeight="false" outlineLevel="0" collapsed="false">
      <c r="A523" s="17" t="n">
        <v>522</v>
      </c>
      <c r="B523" s="17" t="n">
        <v>1</v>
      </c>
      <c r="C523" s="17" t="n">
        <v>6471</v>
      </c>
      <c r="D523" s="18" t="s">
        <v>1749</v>
      </c>
      <c r="E523" s="17" t="s">
        <v>70</v>
      </c>
      <c r="F523" s="18" t="s">
        <v>71</v>
      </c>
      <c r="G523" s="17" t="s">
        <v>171</v>
      </c>
      <c r="H523" s="18" t="s">
        <v>1798</v>
      </c>
      <c r="I523" s="18" t="s">
        <v>1799</v>
      </c>
      <c r="J523" s="18" t="s">
        <v>1800</v>
      </c>
      <c r="K523" s="17" t="s">
        <v>163</v>
      </c>
      <c r="L523" s="17" t="n">
        <v>1</v>
      </c>
      <c r="M523" s="17" t="s">
        <v>164</v>
      </c>
      <c r="N523" s="17" t="s">
        <v>163</v>
      </c>
      <c r="O523" s="19"/>
      <c r="P523" s="18"/>
      <c r="Q523" s="18"/>
      <c r="R523" s="18" t="s">
        <v>165</v>
      </c>
      <c r="S523" s="20" t="s">
        <v>28109</v>
      </c>
    </row>
    <row r="524" customFormat="false" ht="46.25" hidden="false" customHeight="false" outlineLevel="0" collapsed="false">
      <c r="A524" s="17" t="n">
        <v>523</v>
      </c>
      <c r="B524" s="17" t="n">
        <v>1</v>
      </c>
      <c r="C524" s="17" t="n">
        <v>6471</v>
      </c>
      <c r="D524" s="18" t="s">
        <v>1749</v>
      </c>
      <c r="E524" s="17" t="s">
        <v>81</v>
      </c>
      <c r="F524" s="18" t="s">
        <v>82</v>
      </c>
      <c r="G524" s="17" t="s">
        <v>167</v>
      </c>
      <c r="H524" s="18" t="s">
        <v>1801</v>
      </c>
      <c r="I524" s="18" t="s">
        <v>1802</v>
      </c>
      <c r="J524" s="18" t="s">
        <v>1803</v>
      </c>
      <c r="K524" s="17" t="s">
        <v>163</v>
      </c>
      <c r="L524" s="17" t="n">
        <v>1</v>
      </c>
      <c r="M524" s="17" t="s">
        <v>163</v>
      </c>
      <c r="N524" s="17" t="s">
        <v>164</v>
      </c>
      <c r="O524" s="19" t="s">
        <v>124</v>
      </c>
      <c r="P524" s="18" t="s">
        <v>1804</v>
      </c>
      <c r="Q524" s="18" t="s">
        <v>1805</v>
      </c>
      <c r="R524" s="18" t="s">
        <v>165</v>
      </c>
      <c r="S524" s="20" t="s">
        <v>28109</v>
      </c>
    </row>
    <row r="525" customFormat="false" ht="35.05" hidden="false" customHeight="false" outlineLevel="0" collapsed="false">
      <c r="A525" s="17" t="n">
        <v>524</v>
      </c>
      <c r="B525" s="17" t="n">
        <v>1</v>
      </c>
      <c r="C525" s="17" t="n">
        <v>6473</v>
      </c>
      <c r="D525" s="18" t="s">
        <v>1749</v>
      </c>
      <c r="E525" s="17" t="s">
        <v>87</v>
      </c>
      <c r="F525" s="18" t="s">
        <v>88</v>
      </c>
      <c r="G525" s="17" t="s">
        <v>171</v>
      </c>
      <c r="H525" s="18" t="s">
        <v>1806</v>
      </c>
      <c r="I525" s="18" t="s">
        <v>1807</v>
      </c>
      <c r="J525" s="18" t="s">
        <v>1808</v>
      </c>
      <c r="K525" s="17" t="s">
        <v>163</v>
      </c>
      <c r="L525" s="17" t="n">
        <v>1</v>
      </c>
      <c r="M525" s="17" t="s">
        <v>163</v>
      </c>
      <c r="N525" s="17" t="s">
        <v>164</v>
      </c>
      <c r="O525" s="19" t="s">
        <v>122</v>
      </c>
      <c r="P525" s="18" t="s">
        <v>1809</v>
      </c>
      <c r="Q525" s="18" t="s">
        <v>1810</v>
      </c>
      <c r="R525" s="18" t="s">
        <v>165</v>
      </c>
      <c r="S525" s="20" t="s">
        <v>28109</v>
      </c>
    </row>
    <row r="526" customFormat="false" ht="35.05" hidden="false" customHeight="false" outlineLevel="0" collapsed="false">
      <c r="A526" s="17" t="n">
        <v>525</v>
      </c>
      <c r="B526" s="17" t="n">
        <v>1</v>
      </c>
      <c r="C526" s="17" t="n">
        <v>6473</v>
      </c>
      <c r="D526" s="18" t="s">
        <v>1749</v>
      </c>
      <c r="E526" s="17" t="s">
        <v>36</v>
      </c>
      <c r="F526" s="18" t="s">
        <v>37</v>
      </c>
      <c r="G526" s="17" t="s">
        <v>171</v>
      </c>
      <c r="H526" s="18" t="s">
        <v>1811</v>
      </c>
      <c r="I526" s="18" t="s">
        <v>1812</v>
      </c>
      <c r="J526" s="18" t="s">
        <v>1813</v>
      </c>
      <c r="K526" s="17" t="s">
        <v>163</v>
      </c>
      <c r="L526" s="17" t="n">
        <v>1</v>
      </c>
      <c r="M526" s="17" t="s">
        <v>164</v>
      </c>
      <c r="N526" s="17" t="s">
        <v>163</v>
      </c>
      <c r="O526" s="19"/>
      <c r="P526" s="18"/>
      <c r="Q526" s="18"/>
      <c r="R526" s="18" t="s">
        <v>165</v>
      </c>
      <c r="S526" s="20" t="s">
        <v>28109</v>
      </c>
    </row>
    <row r="527" customFormat="false" ht="46.25" hidden="false" customHeight="false" outlineLevel="0" collapsed="false">
      <c r="A527" s="17" t="n">
        <v>526</v>
      </c>
      <c r="B527" s="17" t="n">
        <v>1</v>
      </c>
      <c r="C527" s="17" t="n">
        <v>6473</v>
      </c>
      <c r="D527" s="18" t="s">
        <v>1749</v>
      </c>
      <c r="E527" s="17" t="s">
        <v>81</v>
      </c>
      <c r="F527" s="18" t="s">
        <v>82</v>
      </c>
      <c r="G527" s="17" t="s">
        <v>167</v>
      </c>
      <c r="H527" s="18" t="s">
        <v>1814</v>
      </c>
      <c r="I527" s="18" t="s">
        <v>1815</v>
      </c>
      <c r="J527" s="18" t="s">
        <v>1816</v>
      </c>
      <c r="K527" s="17" t="s">
        <v>163</v>
      </c>
      <c r="L527" s="17" t="n">
        <v>1</v>
      </c>
      <c r="M527" s="17" t="s">
        <v>163</v>
      </c>
      <c r="N527" s="17" t="s">
        <v>164</v>
      </c>
      <c r="O527" s="19" t="s">
        <v>122</v>
      </c>
      <c r="P527" s="18" t="s">
        <v>1817</v>
      </c>
      <c r="Q527" s="18" t="s">
        <v>1818</v>
      </c>
      <c r="R527" s="18" t="s">
        <v>165</v>
      </c>
      <c r="S527" s="20" t="s">
        <v>28109</v>
      </c>
    </row>
    <row r="528" customFormat="false" ht="35.05" hidden="false" customHeight="false" outlineLevel="0" collapsed="false">
      <c r="A528" s="17" t="n">
        <v>527</v>
      </c>
      <c r="B528" s="17" t="n">
        <v>1</v>
      </c>
      <c r="C528" s="17" t="n">
        <v>6473</v>
      </c>
      <c r="D528" s="18" t="s">
        <v>1749</v>
      </c>
      <c r="E528" s="17" t="s">
        <v>87</v>
      </c>
      <c r="F528" s="18" t="s">
        <v>88</v>
      </c>
      <c r="G528" s="17" t="s">
        <v>167</v>
      </c>
      <c r="H528" s="18" t="s">
        <v>1819</v>
      </c>
      <c r="I528" s="18" t="s">
        <v>1820</v>
      </c>
      <c r="J528" s="18" t="s">
        <v>1821</v>
      </c>
      <c r="K528" s="17" t="s">
        <v>163</v>
      </c>
      <c r="L528" s="17" t="n">
        <v>1</v>
      </c>
      <c r="M528" s="17" t="s">
        <v>163</v>
      </c>
      <c r="N528" s="17" t="s">
        <v>163</v>
      </c>
      <c r="O528" s="19"/>
      <c r="P528" s="18"/>
      <c r="Q528" s="18"/>
      <c r="R528" s="18" t="s">
        <v>165</v>
      </c>
      <c r="S528" s="20" t="s">
        <v>28109</v>
      </c>
    </row>
    <row r="529" customFormat="false" ht="35.05" hidden="false" customHeight="false" outlineLevel="0" collapsed="false">
      <c r="A529" s="17" t="n">
        <v>528</v>
      </c>
      <c r="B529" s="17" t="n">
        <v>1</v>
      </c>
      <c r="C529" s="17" t="n">
        <v>6473</v>
      </c>
      <c r="D529" s="18" t="s">
        <v>1749</v>
      </c>
      <c r="E529" s="17" t="s">
        <v>32</v>
      </c>
      <c r="F529" s="18" t="s">
        <v>33</v>
      </c>
      <c r="G529" s="17" t="s">
        <v>167</v>
      </c>
      <c r="H529" s="18" t="s">
        <v>1822</v>
      </c>
      <c r="I529" s="18" t="s">
        <v>1823</v>
      </c>
      <c r="J529" s="18" t="s">
        <v>1824</v>
      </c>
      <c r="K529" s="17" t="s">
        <v>164</v>
      </c>
      <c r="L529" s="17" t="n">
        <v>15</v>
      </c>
      <c r="M529" s="17" t="s">
        <v>163</v>
      </c>
      <c r="N529" s="17" t="s">
        <v>163</v>
      </c>
      <c r="O529" s="19"/>
      <c r="P529" s="18"/>
      <c r="Q529" s="18"/>
      <c r="R529" s="18" t="s">
        <v>165</v>
      </c>
      <c r="S529" s="20" t="s">
        <v>28109</v>
      </c>
    </row>
    <row r="530" customFormat="false" ht="35.05" hidden="false" customHeight="false" outlineLevel="0" collapsed="false">
      <c r="A530" s="17" t="n">
        <v>529</v>
      </c>
      <c r="B530" s="17" t="n">
        <v>1</v>
      </c>
      <c r="C530" s="17" t="n">
        <v>6475</v>
      </c>
      <c r="D530" s="18" t="s">
        <v>1749</v>
      </c>
      <c r="E530" s="17" t="s">
        <v>72</v>
      </c>
      <c r="F530" s="18" t="s">
        <v>73</v>
      </c>
      <c r="G530" s="17" t="s">
        <v>167</v>
      </c>
      <c r="H530" s="18" t="s">
        <v>1825</v>
      </c>
      <c r="I530" s="18" t="s">
        <v>1826</v>
      </c>
      <c r="J530" s="18" t="s">
        <v>1827</v>
      </c>
      <c r="K530" s="17" t="s">
        <v>163</v>
      </c>
      <c r="L530" s="17" t="n">
        <v>1</v>
      </c>
      <c r="M530" s="17" t="s">
        <v>164</v>
      </c>
      <c r="N530" s="17" t="s">
        <v>163</v>
      </c>
      <c r="O530" s="19"/>
      <c r="P530" s="18"/>
      <c r="Q530" s="18"/>
      <c r="R530" s="18" t="s">
        <v>165</v>
      </c>
      <c r="S530" s="20" t="s">
        <v>28109</v>
      </c>
    </row>
    <row r="531" customFormat="false" ht="46.25" hidden="false" customHeight="false" outlineLevel="0" collapsed="false">
      <c r="A531" s="17" t="n">
        <v>530</v>
      </c>
      <c r="B531" s="17" t="n">
        <v>1</v>
      </c>
      <c r="C531" s="17" t="n">
        <v>6477</v>
      </c>
      <c r="D531" s="18" t="s">
        <v>1749</v>
      </c>
      <c r="E531" s="17" t="s">
        <v>83</v>
      </c>
      <c r="F531" s="18" t="s">
        <v>84</v>
      </c>
      <c r="G531" s="17" t="s">
        <v>167</v>
      </c>
      <c r="H531" s="18" t="s">
        <v>1828</v>
      </c>
      <c r="I531" s="18" t="s">
        <v>1829</v>
      </c>
      <c r="J531" s="18" t="s">
        <v>1830</v>
      </c>
      <c r="K531" s="17" t="s">
        <v>163</v>
      </c>
      <c r="L531" s="17" t="n">
        <v>1</v>
      </c>
      <c r="M531" s="17" t="s">
        <v>163</v>
      </c>
      <c r="N531" s="17" t="s">
        <v>164</v>
      </c>
      <c r="O531" s="19" t="s">
        <v>121</v>
      </c>
      <c r="P531" s="18" t="s">
        <v>1831</v>
      </c>
      <c r="Q531" s="18" t="s">
        <v>1832</v>
      </c>
      <c r="R531" s="18" t="s">
        <v>165</v>
      </c>
      <c r="S531" s="20" t="s">
        <v>28109</v>
      </c>
    </row>
    <row r="532" customFormat="false" ht="46.25" hidden="false" customHeight="false" outlineLevel="0" collapsed="false">
      <c r="A532" s="17" t="n">
        <v>531</v>
      </c>
      <c r="B532" s="17" t="n">
        <v>1</v>
      </c>
      <c r="C532" s="17" t="n">
        <v>6481</v>
      </c>
      <c r="D532" s="18" t="s">
        <v>1749</v>
      </c>
      <c r="E532" s="17" t="s">
        <v>83</v>
      </c>
      <c r="F532" s="18" t="s">
        <v>84</v>
      </c>
      <c r="G532" s="17" t="s">
        <v>171</v>
      </c>
      <c r="H532" s="18" t="s">
        <v>1833</v>
      </c>
      <c r="I532" s="18" t="s">
        <v>1834</v>
      </c>
      <c r="J532" s="18" t="s">
        <v>1835</v>
      </c>
      <c r="K532" s="17" t="s">
        <v>163</v>
      </c>
      <c r="L532" s="17" t="n">
        <v>1</v>
      </c>
      <c r="M532" s="17" t="s">
        <v>163</v>
      </c>
      <c r="N532" s="17" t="s">
        <v>163</v>
      </c>
      <c r="O532" s="19" t="s">
        <v>121</v>
      </c>
      <c r="P532" s="18" t="s">
        <v>1836</v>
      </c>
      <c r="Q532" s="18" t="s">
        <v>1810</v>
      </c>
      <c r="R532" s="18" t="s">
        <v>165</v>
      </c>
      <c r="S532" s="20" t="s">
        <v>28109</v>
      </c>
    </row>
    <row r="533" customFormat="false" ht="23.85" hidden="false" customHeight="false" outlineLevel="0" collapsed="false">
      <c r="A533" s="17" t="n">
        <v>532</v>
      </c>
      <c r="B533" s="17" t="n">
        <v>1</v>
      </c>
      <c r="C533" s="17" t="n">
        <v>6481</v>
      </c>
      <c r="D533" s="18" t="s">
        <v>1749</v>
      </c>
      <c r="E533" s="17" t="s">
        <v>70</v>
      </c>
      <c r="F533" s="18" t="s">
        <v>71</v>
      </c>
      <c r="G533" s="17" t="s">
        <v>171</v>
      </c>
      <c r="H533" s="18" t="s">
        <v>1837</v>
      </c>
      <c r="I533" s="18" t="s">
        <v>1838</v>
      </c>
      <c r="J533" s="18" t="s">
        <v>1839</v>
      </c>
      <c r="K533" s="17" t="s">
        <v>163</v>
      </c>
      <c r="L533" s="17" t="n">
        <v>1</v>
      </c>
      <c r="M533" s="17" t="s">
        <v>164</v>
      </c>
      <c r="N533" s="17" t="s">
        <v>163</v>
      </c>
      <c r="O533" s="19"/>
      <c r="P533" s="18"/>
      <c r="Q533" s="18"/>
      <c r="R533" s="18" t="s">
        <v>165</v>
      </c>
      <c r="S533" s="20" t="s">
        <v>28109</v>
      </c>
    </row>
    <row r="534" customFormat="false" ht="23.85" hidden="false" customHeight="false" outlineLevel="0" collapsed="false">
      <c r="A534" s="17" t="n">
        <v>533</v>
      </c>
      <c r="B534" s="17" t="n">
        <v>1</v>
      </c>
      <c r="C534" s="17" t="n">
        <v>6484</v>
      </c>
      <c r="D534" s="18" t="s">
        <v>1749</v>
      </c>
      <c r="E534" s="17" t="s">
        <v>70</v>
      </c>
      <c r="F534" s="18" t="s">
        <v>71</v>
      </c>
      <c r="G534" s="17" t="s">
        <v>171</v>
      </c>
      <c r="H534" s="18" t="s">
        <v>1840</v>
      </c>
      <c r="I534" s="18" t="s">
        <v>1841</v>
      </c>
      <c r="J534" s="18" t="s">
        <v>1842</v>
      </c>
      <c r="K534" s="17" t="s">
        <v>163</v>
      </c>
      <c r="L534" s="17" t="n">
        <v>1</v>
      </c>
      <c r="M534" s="17" t="s">
        <v>164</v>
      </c>
      <c r="N534" s="17" t="s">
        <v>163</v>
      </c>
      <c r="O534" s="19"/>
      <c r="P534" s="18"/>
      <c r="Q534" s="18"/>
      <c r="R534" s="18" t="s">
        <v>165</v>
      </c>
      <c r="S534" s="20" t="s">
        <v>28109</v>
      </c>
    </row>
    <row r="535" customFormat="false" ht="35.05" hidden="false" customHeight="false" outlineLevel="0" collapsed="false">
      <c r="A535" s="17" t="n">
        <v>534</v>
      </c>
      <c r="B535" s="17" t="n">
        <v>1</v>
      </c>
      <c r="C535" s="17" t="n">
        <v>6488</v>
      </c>
      <c r="D535" s="18" t="s">
        <v>1749</v>
      </c>
      <c r="E535" s="17" t="s">
        <v>70</v>
      </c>
      <c r="F535" s="18" t="s">
        <v>71</v>
      </c>
      <c r="G535" s="17" t="s">
        <v>171</v>
      </c>
      <c r="H535" s="18" t="s">
        <v>1843</v>
      </c>
      <c r="I535" s="18" t="s">
        <v>1844</v>
      </c>
      <c r="J535" s="18" t="s">
        <v>1845</v>
      </c>
      <c r="K535" s="17" t="s">
        <v>163</v>
      </c>
      <c r="L535" s="17" t="n">
        <v>1</v>
      </c>
      <c r="M535" s="17" t="s">
        <v>163</v>
      </c>
      <c r="N535" s="17" t="s">
        <v>163</v>
      </c>
      <c r="O535" s="19"/>
      <c r="P535" s="18"/>
      <c r="Q535" s="18"/>
      <c r="R535" s="18" t="s">
        <v>165</v>
      </c>
      <c r="S535" s="20" t="s">
        <v>28109</v>
      </c>
    </row>
    <row r="536" customFormat="false" ht="35.05" hidden="false" customHeight="false" outlineLevel="0" collapsed="false">
      <c r="A536" s="17" t="n">
        <v>535</v>
      </c>
      <c r="B536" s="17" t="n">
        <v>1</v>
      </c>
      <c r="C536" s="17" t="n">
        <v>6490</v>
      </c>
      <c r="D536" s="18" t="s">
        <v>1749</v>
      </c>
      <c r="E536" s="17" t="s">
        <v>61</v>
      </c>
      <c r="F536" s="18" t="s">
        <v>62</v>
      </c>
      <c r="G536" s="17" t="s">
        <v>167</v>
      </c>
      <c r="H536" s="18" t="s">
        <v>1846</v>
      </c>
      <c r="I536" s="18" t="s">
        <v>1847</v>
      </c>
      <c r="J536" s="18" t="s">
        <v>1848</v>
      </c>
      <c r="K536" s="17" t="s">
        <v>163</v>
      </c>
      <c r="L536" s="17" t="n">
        <v>1</v>
      </c>
      <c r="M536" s="17" t="s">
        <v>163</v>
      </c>
      <c r="N536" s="17" t="s">
        <v>163</v>
      </c>
      <c r="O536" s="19"/>
      <c r="P536" s="18"/>
      <c r="Q536" s="18"/>
      <c r="R536" s="18" t="s">
        <v>165</v>
      </c>
      <c r="S536" s="20" t="s">
        <v>28109</v>
      </c>
    </row>
    <row r="537" customFormat="false" ht="46.25" hidden="false" customHeight="false" outlineLevel="0" collapsed="false">
      <c r="A537" s="17" t="n">
        <v>536</v>
      </c>
      <c r="B537" s="17" t="n">
        <v>1</v>
      </c>
      <c r="C537" s="17" t="n">
        <v>6496</v>
      </c>
      <c r="D537" s="18" t="s">
        <v>1749</v>
      </c>
      <c r="E537" s="17" t="s">
        <v>36</v>
      </c>
      <c r="F537" s="18" t="s">
        <v>37</v>
      </c>
      <c r="G537" s="17" t="s">
        <v>171</v>
      </c>
      <c r="H537" s="18" t="s">
        <v>1849</v>
      </c>
      <c r="I537" s="18" t="s">
        <v>1850</v>
      </c>
      <c r="J537" s="18" t="s">
        <v>1851</v>
      </c>
      <c r="K537" s="17" t="s">
        <v>163</v>
      </c>
      <c r="L537" s="17" t="n">
        <v>1</v>
      </c>
      <c r="M537" s="17" t="s">
        <v>164</v>
      </c>
      <c r="N537" s="17" t="s">
        <v>163</v>
      </c>
      <c r="O537" s="19"/>
      <c r="P537" s="18"/>
      <c r="Q537" s="18"/>
      <c r="R537" s="18" t="s">
        <v>165</v>
      </c>
      <c r="S537" s="20" t="s">
        <v>28109</v>
      </c>
    </row>
    <row r="538" customFormat="false" ht="23.85" hidden="false" customHeight="false" outlineLevel="0" collapsed="false">
      <c r="A538" s="17" t="n">
        <v>537</v>
      </c>
      <c r="B538" s="17" t="n">
        <v>1</v>
      </c>
      <c r="C538" s="17" t="n">
        <v>6501</v>
      </c>
      <c r="D538" s="18" t="s">
        <v>1749</v>
      </c>
      <c r="E538" s="17" t="s">
        <v>76</v>
      </c>
      <c r="F538" s="18" t="s">
        <v>77</v>
      </c>
      <c r="G538" s="17" t="s">
        <v>171</v>
      </c>
      <c r="H538" s="18" t="s">
        <v>488</v>
      </c>
      <c r="I538" s="18" t="s">
        <v>1852</v>
      </c>
      <c r="J538" s="18" t="s">
        <v>1853</v>
      </c>
      <c r="K538" s="17" t="s">
        <v>164</v>
      </c>
      <c r="L538" s="17" t="n">
        <v>3</v>
      </c>
      <c r="M538" s="17" t="s">
        <v>164</v>
      </c>
      <c r="N538" s="17" t="s">
        <v>163</v>
      </c>
      <c r="O538" s="19"/>
      <c r="P538" s="18"/>
      <c r="Q538" s="18"/>
      <c r="R538" s="18" t="s">
        <v>165</v>
      </c>
      <c r="S538" s="20" t="s">
        <v>28109</v>
      </c>
    </row>
    <row r="539" customFormat="false" ht="46.25" hidden="false" customHeight="false" outlineLevel="0" collapsed="false">
      <c r="A539" s="17" t="n">
        <v>538</v>
      </c>
      <c r="B539" s="17" t="n">
        <v>1</v>
      </c>
      <c r="C539" s="17" t="n">
        <v>6507</v>
      </c>
      <c r="D539" s="18" t="s">
        <v>1749</v>
      </c>
      <c r="E539" s="17" t="s">
        <v>76</v>
      </c>
      <c r="F539" s="18" t="s">
        <v>77</v>
      </c>
      <c r="G539" s="17" t="s">
        <v>171</v>
      </c>
      <c r="H539" s="18" t="s">
        <v>1854</v>
      </c>
      <c r="I539" s="18" t="s">
        <v>1855</v>
      </c>
      <c r="J539" s="18" t="s">
        <v>1856</v>
      </c>
      <c r="K539" s="17" t="s">
        <v>163</v>
      </c>
      <c r="L539" s="17" t="n">
        <v>1</v>
      </c>
      <c r="M539" s="17" t="s">
        <v>164</v>
      </c>
      <c r="N539" s="17" t="s">
        <v>163</v>
      </c>
      <c r="O539" s="19"/>
      <c r="P539" s="18"/>
      <c r="Q539" s="18"/>
      <c r="R539" s="18" t="s">
        <v>165</v>
      </c>
      <c r="S539" s="20" t="s">
        <v>28109</v>
      </c>
    </row>
    <row r="540" customFormat="false" ht="23.85" hidden="false" customHeight="false" outlineLevel="0" collapsed="false">
      <c r="A540" s="17" t="n">
        <v>539</v>
      </c>
      <c r="B540" s="17" t="n">
        <v>1</v>
      </c>
      <c r="C540" s="17" t="n">
        <v>6510</v>
      </c>
      <c r="D540" s="18" t="s">
        <v>1749</v>
      </c>
      <c r="E540" s="17" t="s">
        <v>70</v>
      </c>
      <c r="F540" s="18" t="s">
        <v>71</v>
      </c>
      <c r="G540" s="17" t="s">
        <v>171</v>
      </c>
      <c r="H540" s="18" t="s">
        <v>1857</v>
      </c>
      <c r="I540" s="18" t="s">
        <v>1858</v>
      </c>
      <c r="J540" s="18" t="s">
        <v>1859</v>
      </c>
      <c r="K540" s="17" t="s">
        <v>163</v>
      </c>
      <c r="L540" s="17" t="n">
        <v>1</v>
      </c>
      <c r="M540" s="17" t="s">
        <v>164</v>
      </c>
      <c r="N540" s="17" t="s">
        <v>163</v>
      </c>
      <c r="O540" s="19"/>
      <c r="P540" s="18"/>
      <c r="Q540" s="18"/>
      <c r="R540" s="18" t="s">
        <v>165</v>
      </c>
      <c r="S540" s="20" t="s">
        <v>28109</v>
      </c>
    </row>
    <row r="541" customFormat="false" ht="35.05" hidden="false" customHeight="false" outlineLevel="0" collapsed="false">
      <c r="A541" s="17" t="n">
        <v>540</v>
      </c>
      <c r="B541" s="17" t="n">
        <v>1</v>
      </c>
      <c r="C541" s="17" t="n">
        <v>6510</v>
      </c>
      <c r="D541" s="18" t="s">
        <v>1749</v>
      </c>
      <c r="E541" s="17" t="s">
        <v>87</v>
      </c>
      <c r="F541" s="18" t="s">
        <v>88</v>
      </c>
      <c r="G541" s="17" t="s">
        <v>167</v>
      </c>
      <c r="H541" s="18" t="s">
        <v>1860</v>
      </c>
      <c r="I541" s="18" t="s">
        <v>1861</v>
      </c>
      <c r="J541" s="18" t="s">
        <v>1862</v>
      </c>
      <c r="K541" s="17" t="s">
        <v>163</v>
      </c>
      <c r="L541" s="17" t="n">
        <v>1</v>
      </c>
      <c r="M541" s="17" t="s">
        <v>163</v>
      </c>
      <c r="N541" s="17" t="s">
        <v>163</v>
      </c>
      <c r="O541" s="19"/>
      <c r="P541" s="18"/>
      <c r="Q541" s="18"/>
      <c r="R541" s="18" t="s">
        <v>165</v>
      </c>
      <c r="S541" s="20" t="s">
        <v>28109</v>
      </c>
    </row>
    <row r="542" customFormat="false" ht="35.05" hidden="false" customHeight="false" outlineLevel="0" collapsed="false">
      <c r="A542" s="17" t="n">
        <v>541</v>
      </c>
      <c r="B542" s="17" t="n">
        <v>1</v>
      </c>
      <c r="C542" s="17" t="n">
        <v>6513</v>
      </c>
      <c r="D542" s="18" t="s">
        <v>1749</v>
      </c>
      <c r="E542" s="17" t="s">
        <v>53</v>
      </c>
      <c r="F542" s="18" t="s">
        <v>54</v>
      </c>
      <c r="G542" s="17" t="s">
        <v>167</v>
      </c>
      <c r="H542" s="18" t="s">
        <v>1863</v>
      </c>
      <c r="I542" s="18" t="s">
        <v>1864</v>
      </c>
      <c r="J542" s="18" t="s">
        <v>1865</v>
      </c>
      <c r="K542" s="17" t="s">
        <v>164</v>
      </c>
      <c r="L542" s="17" t="n">
        <v>3</v>
      </c>
      <c r="M542" s="17" t="s">
        <v>164</v>
      </c>
      <c r="N542" s="17" t="s">
        <v>163</v>
      </c>
      <c r="O542" s="19"/>
      <c r="P542" s="18"/>
      <c r="Q542" s="18"/>
      <c r="R542" s="18" t="s">
        <v>165</v>
      </c>
      <c r="S542" s="20" t="s">
        <v>28109</v>
      </c>
    </row>
    <row r="543" customFormat="false" ht="46.25" hidden="false" customHeight="false" outlineLevel="0" collapsed="false">
      <c r="A543" s="17" t="n">
        <v>542</v>
      </c>
      <c r="B543" s="17" t="n">
        <v>1</v>
      </c>
      <c r="C543" s="17" t="n">
        <v>6522</v>
      </c>
      <c r="D543" s="18" t="s">
        <v>1866</v>
      </c>
      <c r="E543" s="17" t="s">
        <v>36</v>
      </c>
      <c r="F543" s="18" t="s">
        <v>37</v>
      </c>
      <c r="G543" s="17" t="s">
        <v>171</v>
      </c>
      <c r="H543" s="18" t="s">
        <v>1867</v>
      </c>
      <c r="I543" s="18" t="s">
        <v>1868</v>
      </c>
      <c r="J543" s="18" t="s">
        <v>1869</v>
      </c>
      <c r="K543" s="17" t="s">
        <v>163</v>
      </c>
      <c r="L543" s="17" t="n">
        <v>1</v>
      </c>
      <c r="M543" s="17" t="s">
        <v>164</v>
      </c>
      <c r="N543" s="17" t="s">
        <v>163</v>
      </c>
      <c r="O543" s="19"/>
      <c r="P543" s="18"/>
      <c r="Q543" s="18"/>
      <c r="R543" s="18" t="s">
        <v>165</v>
      </c>
      <c r="S543" s="20" t="s">
        <v>28109</v>
      </c>
    </row>
    <row r="544" customFormat="false" ht="35.05" hidden="false" customHeight="false" outlineLevel="0" collapsed="false">
      <c r="A544" s="17" t="n">
        <v>543</v>
      </c>
      <c r="B544" s="17" t="n">
        <v>1</v>
      </c>
      <c r="C544" s="17" t="n">
        <v>6522</v>
      </c>
      <c r="D544" s="18" t="s">
        <v>1866</v>
      </c>
      <c r="E544" s="17" t="s">
        <v>78</v>
      </c>
      <c r="F544" s="18" t="s">
        <v>80</v>
      </c>
      <c r="G544" s="17" t="s">
        <v>167</v>
      </c>
      <c r="H544" s="18" t="s">
        <v>1870</v>
      </c>
      <c r="I544" s="18" t="s">
        <v>1871</v>
      </c>
      <c r="J544" s="18" t="s">
        <v>1872</v>
      </c>
      <c r="K544" s="17" t="s">
        <v>163</v>
      </c>
      <c r="L544" s="17" t="n">
        <v>1</v>
      </c>
      <c r="M544" s="17" t="s">
        <v>163</v>
      </c>
      <c r="N544" s="17" t="s">
        <v>163</v>
      </c>
      <c r="O544" s="19"/>
      <c r="P544" s="18"/>
      <c r="Q544" s="18"/>
      <c r="R544" s="18" t="s">
        <v>192</v>
      </c>
      <c r="S544" s="20" t="s">
        <v>28109</v>
      </c>
    </row>
    <row r="545" customFormat="false" ht="46.25" hidden="false" customHeight="false" outlineLevel="0" collapsed="false">
      <c r="A545" s="17" t="n">
        <v>544</v>
      </c>
      <c r="B545" s="17" t="n">
        <v>1</v>
      </c>
      <c r="C545" s="17" t="n">
        <v>6522</v>
      </c>
      <c r="D545" s="18" t="s">
        <v>1866</v>
      </c>
      <c r="E545" s="17" t="s">
        <v>47</v>
      </c>
      <c r="F545" s="18" t="s">
        <v>48</v>
      </c>
      <c r="G545" s="17" t="s">
        <v>167</v>
      </c>
      <c r="H545" s="18" t="s">
        <v>1873</v>
      </c>
      <c r="I545" s="18" t="s">
        <v>1874</v>
      </c>
      <c r="J545" s="18" t="s">
        <v>1875</v>
      </c>
      <c r="K545" s="17" t="s">
        <v>163</v>
      </c>
      <c r="L545" s="17" t="n">
        <v>1</v>
      </c>
      <c r="M545" s="17" t="s">
        <v>163</v>
      </c>
      <c r="N545" s="17" t="s">
        <v>163</v>
      </c>
      <c r="O545" s="19"/>
      <c r="P545" s="18"/>
      <c r="Q545" s="18"/>
      <c r="R545" s="18" t="s">
        <v>165</v>
      </c>
      <c r="S545" s="20" t="s">
        <v>28109</v>
      </c>
    </row>
    <row r="546" customFormat="false" ht="23.85" hidden="false" customHeight="false" outlineLevel="0" collapsed="false">
      <c r="A546" s="17" t="n">
        <v>545</v>
      </c>
      <c r="B546" s="17" t="n">
        <v>1</v>
      </c>
      <c r="C546" s="17" t="n">
        <v>6522</v>
      </c>
      <c r="D546" s="18" t="s">
        <v>1866</v>
      </c>
      <c r="E546" s="17" t="s">
        <v>28</v>
      </c>
      <c r="F546" s="18" t="s">
        <v>29</v>
      </c>
      <c r="G546" s="17" t="s">
        <v>159</v>
      </c>
      <c r="H546" s="18" t="s">
        <v>1876</v>
      </c>
      <c r="I546" s="18" t="s">
        <v>1877</v>
      </c>
      <c r="J546" s="18" t="s">
        <v>1878</v>
      </c>
      <c r="K546" s="17" t="s">
        <v>163</v>
      </c>
      <c r="L546" s="17" t="n">
        <v>1</v>
      </c>
      <c r="M546" s="17" t="s">
        <v>163</v>
      </c>
      <c r="N546" s="17" t="s">
        <v>163</v>
      </c>
      <c r="O546" s="19"/>
      <c r="P546" s="18"/>
      <c r="Q546" s="18"/>
      <c r="R546" s="18" t="s">
        <v>165</v>
      </c>
      <c r="S546" s="20" t="s">
        <v>28109</v>
      </c>
    </row>
    <row r="547" customFormat="false" ht="35.05" hidden="false" customHeight="false" outlineLevel="0" collapsed="false">
      <c r="A547" s="17" t="n">
        <v>546</v>
      </c>
      <c r="B547" s="17" t="n">
        <v>1</v>
      </c>
      <c r="C547" s="17" t="n">
        <v>6524</v>
      </c>
      <c r="D547" s="18" t="s">
        <v>1866</v>
      </c>
      <c r="E547" s="17" t="s">
        <v>36</v>
      </c>
      <c r="F547" s="18" t="s">
        <v>37</v>
      </c>
      <c r="G547" s="17" t="s">
        <v>171</v>
      </c>
      <c r="H547" s="18" t="s">
        <v>1879</v>
      </c>
      <c r="I547" s="18" t="s">
        <v>1880</v>
      </c>
      <c r="J547" s="18" t="s">
        <v>1881</v>
      </c>
      <c r="K547" s="17" t="s">
        <v>163</v>
      </c>
      <c r="L547" s="17" t="n">
        <v>1</v>
      </c>
      <c r="M547" s="17" t="s">
        <v>163</v>
      </c>
      <c r="N547" s="17" t="s">
        <v>163</v>
      </c>
      <c r="O547" s="19"/>
      <c r="P547" s="18"/>
      <c r="Q547" s="18"/>
      <c r="R547" s="18" t="s">
        <v>165</v>
      </c>
      <c r="S547" s="20" t="s">
        <v>28109</v>
      </c>
    </row>
    <row r="548" customFormat="false" ht="46.25" hidden="false" customHeight="false" outlineLevel="0" collapsed="false">
      <c r="A548" s="17" t="n">
        <v>547</v>
      </c>
      <c r="B548" s="17" t="n">
        <v>1</v>
      </c>
      <c r="C548" s="17" t="n">
        <v>6524</v>
      </c>
      <c r="D548" s="18" t="s">
        <v>1866</v>
      </c>
      <c r="E548" s="17" t="s">
        <v>57</v>
      </c>
      <c r="F548" s="18" t="s">
        <v>58</v>
      </c>
      <c r="G548" s="17" t="s">
        <v>167</v>
      </c>
      <c r="H548" s="18" t="s">
        <v>1882</v>
      </c>
      <c r="I548" s="18" t="s">
        <v>1883</v>
      </c>
      <c r="J548" s="18" t="s">
        <v>1884</v>
      </c>
      <c r="K548" s="17" t="s">
        <v>163</v>
      </c>
      <c r="L548" s="17" t="n">
        <v>1</v>
      </c>
      <c r="M548" s="17" t="s">
        <v>163</v>
      </c>
      <c r="N548" s="17" t="s">
        <v>163</v>
      </c>
      <c r="O548" s="19"/>
      <c r="P548" s="18"/>
      <c r="Q548" s="18"/>
      <c r="R548" s="18" t="s">
        <v>165</v>
      </c>
      <c r="S548" s="20" t="s">
        <v>28109</v>
      </c>
    </row>
    <row r="549" customFormat="false" ht="46.25" hidden="false" customHeight="false" outlineLevel="0" collapsed="false">
      <c r="A549" s="17" t="n">
        <v>548</v>
      </c>
      <c r="B549" s="17" t="n">
        <v>1</v>
      </c>
      <c r="C549" s="17" t="n">
        <v>6531</v>
      </c>
      <c r="D549" s="18" t="s">
        <v>1866</v>
      </c>
      <c r="E549" s="17" t="s">
        <v>34</v>
      </c>
      <c r="F549" s="18" t="s">
        <v>35</v>
      </c>
      <c r="G549" s="17" t="s">
        <v>167</v>
      </c>
      <c r="H549" s="18" t="s">
        <v>1885</v>
      </c>
      <c r="I549" s="18" t="s">
        <v>1886</v>
      </c>
      <c r="J549" s="18" t="s">
        <v>1887</v>
      </c>
      <c r="K549" s="17" t="s">
        <v>163</v>
      </c>
      <c r="L549" s="17" t="n">
        <v>1</v>
      </c>
      <c r="M549" s="17" t="s">
        <v>163</v>
      </c>
      <c r="N549" s="17" t="s">
        <v>163</v>
      </c>
      <c r="O549" s="19"/>
      <c r="P549" s="18"/>
      <c r="Q549" s="18"/>
      <c r="R549" s="18" t="s">
        <v>165</v>
      </c>
      <c r="S549" s="20" t="s">
        <v>28109</v>
      </c>
    </row>
    <row r="550" customFormat="false" ht="35.05" hidden="false" customHeight="false" outlineLevel="0" collapsed="false">
      <c r="A550" s="17" t="n">
        <v>549</v>
      </c>
      <c r="B550" s="17" t="n">
        <v>1</v>
      </c>
      <c r="C550" s="17" t="n">
        <v>6535</v>
      </c>
      <c r="D550" s="18" t="s">
        <v>1866</v>
      </c>
      <c r="E550" s="17" t="s">
        <v>61</v>
      </c>
      <c r="F550" s="18" t="s">
        <v>62</v>
      </c>
      <c r="G550" s="17" t="s">
        <v>171</v>
      </c>
      <c r="H550" s="18" t="s">
        <v>1888</v>
      </c>
      <c r="I550" s="18" t="s">
        <v>1889</v>
      </c>
      <c r="J550" s="18" t="s">
        <v>1890</v>
      </c>
      <c r="K550" s="17" t="s">
        <v>163</v>
      </c>
      <c r="L550" s="17" t="n">
        <v>1</v>
      </c>
      <c r="M550" s="17" t="s">
        <v>163</v>
      </c>
      <c r="N550" s="17" t="s">
        <v>163</v>
      </c>
      <c r="O550" s="19"/>
      <c r="P550" s="18"/>
      <c r="Q550" s="18"/>
      <c r="R550" s="18" t="s">
        <v>165</v>
      </c>
      <c r="S550" s="20" t="s">
        <v>28109</v>
      </c>
    </row>
    <row r="551" customFormat="false" ht="35.05" hidden="false" customHeight="false" outlineLevel="0" collapsed="false">
      <c r="A551" s="17" t="n">
        <v>550</v>
      </c>
      <c r="B551" s="17" t="n">
        <v>1</v>
      </c>
      <c r="C551" s="17" t="n">
        <v>6539</v>
      </c>
      <c r="D551" s="18" t="s">
        <v>1866</v>
      </c>
      <c r="E551" s="17" t="s">
        <v>87</v>
      </c>
      <c r="F551" s="18" t="s">
        <v>88</v>
      </c>
      <c r="G551" s="17" t="s">
        <v>171</v>
      </c>
      <c r="H551" s="18" t="s">
        <v>1891</v>
      </c>
      <c r="I551" s="18" t="s">
        <v>1892</v>
      </c>
      <c r="J551" s="18" t="s">
        <v>1893</v>
      </c>
      <c r="K551" s="17" t="s">
        <v>163</v>
      </c>
      <c r="L551" s="17" t="n">
        <v>1</v>
      </c>
      <c r="M551" s="17" t="s">
        <v>163</v>
      </c>
      <c r="N551" s="17" t="s">
        <v>163</v>
      </c>
      <c r="O551" s="19"/>
      <c r="P551" s="18"/>
      <c r="Q551" s="18"/>
      <c r="R551" s="18" t="s">
        <v>165</v>
      </c>
      <c r="S551" s="20" t="s">
        <v>28109</v>
      </c>
    </row>
    <row r="552" customFormat="false" ht="23.85" hidden="false" customHeight="false" outlineLevel="0" collapsed="false">
      <c r="A552" s="17" t="n">
        <v>551</v>
      </c>
      <c r="B552" s="17" t="n">
        <v>1</v>
      </c>
      <c r="C552" s="17" t="n">
        <v>6541</v>
      </c>
      <c r="D552" s="18" t="s">
        <v>1866</v>
      </c>
      <c r="E552" s="17" t="s">
        <v>61</v>
      </c>
      <c r="F552" s="18" t="s">
        <v>62</v>
      </c>
      <c r="G552" s="17" t="s">
        <v>167</v>
      </c>
      <c r="H552" s="18" t="s">
        <v>1894</v>
      </c>
      <c r="I552" s="18" t="s">
        <v>1895</v>
      </c>
      <c r="J552" s="18" t="s">
        <v>1896</v>
      </c>
      <c r="K552" s="17" t="s">
        <v>163</v>
      </c>
      <c r="L552" s="17" t="n">
        <v>1</v>
      </c>
      <c r="M552" s="17" t="s">
        <v>163</v>
      </c>
      <c r="N552" s="17" t="s">
        <v>163</v>
      </c>
      <c r="O552" s="19"/>
      <c r="P552" s="18"/>
      <c r="Q552" s="18"/>
      <c r="R552" s="18" t="s">
        <v>165</v>
      </c>
      <c r="S552" s="20" t="s">
        <v>28109</v>
      </c>
    </row>
    <row r="553" customFormat="false" ht="23.85" hidden="false" customHeight="false" outlineLevel="0" collapsed="false">
      <c r="A553" s="17" t="n">
        <v>552</v>
      </c>
      <c r="B553" s="17" t="n">
        <v>1</v>
      </c>
      <c r="C553" s="17" t="n">
        <v>6543</v>
      </c>
      <c r="D553" s="18" t="s">
        <v>1866</v>
      </c>
      <c r="E553" s="17" t="s">
        <v>36</v>
      </c>
      <c r="F553" s="18" t="s">
        <v>37</v>
      </c>
      <c r="G553" s="17" t="s">
        <v>167</v>
      </c>
      <c r="H553" s="18" t="s">
        <v>1897</v>
      </c>
      <c r="I553" s="18" t="s">
        <v>1898</v>
      </c>
      <c r="J553" s="18" t="s">
        <v>1899</v>
      </c>
      <c r="K553" s="17" t="s">
        <v>163</v>
      </c>
      <c r="L553" s="17" t="n">
        <v>1</v>
      </c>
      <c r="M553" s="17" t="s">
        <v>163</v>
      </c>
      <c r="N553" s="17" t="s">
        <v>163</v>
      </c>
      <c r="O553" s="19"/>
      <c r="P553" s="18"/>
      <c r="Q553" s="18"/>
      <c r="R553" s="18" t="s">
        <v>165</v>
      </c>
      <c r="S553" s="20" t="s">
        <v>28109</v>
      </c>
    </row>
    <row r="554" customFormat="false" ht="35.05" hidden="false" customHeight="false" outlineLevel="0" collapsed="false">
      <c r="A554" s="17" t="n">
        <v>553</v>
      </c>
      <c r="B554" s="17" t="n">
        <v>1</v>
      </c>
      <c r="C554" s="17" t="n">
        <v>6547</v>
      </c>
      <c r="D554" s="18" t="s">
        <v>1866</v>
      </c>
      <c r="E554" s="17" t="s">
        <v>32</v>
      </c>
      <c r="F554" s="18" t="s">
        <v>33</v>
      </c>
      <c r="G554" s="17" t="s">
        <v>167</v>
      </c>
      <c r="H554" s="18" t="s">
        <v>1900</v>
      </c>
      <c r="I554" s="18" t="s">
        <v>1901</v>
      </c>
      <c r="J554" s="18" t="s">
        <v>1902</v>
      </c>
      <c r="K554" s="17" t="s">
        <v>164</v>
      </c>
      <c r="L554" s="17" t="n">
        <v>10</v>
      </c>
      <c r="M554" s="17" t="s">
        <v>163</v>
      </c>
      <c r="N554" s="17" t="s">
        <v>163</v>
      </c>
      <c r="O554" s="19"/>
      <c r="P554" s="18"/>
      <c r="Q554" s="18"/>
      <c r="R554" s="18" t="s">
        <v>165</v>
      </c>
      <c r="S554" s="20" t="s">
        <v>28109</v>
      </c>
    </row>
    <row r="555" customFormat="false" ht="35.05" hidden="false" customHeight="false" outlineLevel="0" collapsed="false">
      <c r="A555" s="17" t="n">
        <v>554</v>
      </c>
      <c r="B555" s="17" t="n">
        <v>1</v>
      </c>
      <c r="C555" s="17" t="n">
        <v>6549</v>
      </c>
      <c r="D555" s="18" t="s">
        <v>1866</v>
      </c>
      <c r="E555" s="17" t="s">
        <v>70</v>
      </c>
      <c r="F555" s="18" t="s">
        <v>71</v>
      </c>
      <c r="G555" s="17" t="s">
        <v>167</v>
      </c>
      <c r="H555" s="18" t="s">
        <v>1903</v>
      </c>
      <c r="I555" s="18" t="s">
        <v>1904</v>
      </c>
      <c r="J555" s="18" t="s">
        <v>1905</v>
      </c>
      <c r="K555" s="17" t="s">
        <v>163</v>
      </c>
      <c r="L555" s="17" t="n">
        <v>1</v>
      </c>
      <c r="M555" s="17" t="s">
        <v>163</v>
      </c>
      <c r="N555" s="17" t="s">
        <v>163</v>
      </c>
      <c r="O555" s="19"/>
      <c r="P555" s="18"/>
      <c r="Q555" s="18"/>
      <c r="R555" s="18" t="s">
        <v>165</v>
      </c>
      <c r="S555" s="20" t="s">
        <v>28109</v>
      </c>
    </row>
    <row r="556" customFormat="false" ht="23.85" hidden="false" customHeight="false" outlineLevel="0" collapsed="false">
      <c r="A556" s="17" t="n">
        <v>555</v>
      </c>
      <c r="B556" s="17" t="n">
        <v>1</v>
      </c>
      <c r="C556" s="17" t="n">
        <v>6551</v>
      </c>
      <c r="D556" s="18" t="s">
        <v>1866</v>
      </c>
      <c r="E556" s="17" t="s">
        <v>26</v>
      </c>
      <c r="F556" s="18" t="s">
        <v>27</v>
      </c>
      <c r="G556" s="17" t="s">
        <v>167</v>
      </c>
      <c r="H556" s="18" t="s">
        <v>1906</v>
      </c>
      <c r="I556" s="18" t="s">
        <v>1907</v>
      </c>
      <c r="J556" s="18" t="s">
        <v>1908</v>
      </c>
      <c r="K556" s="17" t="s">
        <v>163</v>
      </c>
      <c r="L556" s="17" t="n">
        <v>1</v>
      </c>
      <c r="M556" s="17" t="s">
        <v>163</v>
      </c>
      <c r="N556" s="17" t="s">
        <v>163</v>
      </c>
      <c r="O556" s="19"/>
      <c r="P556" s="18"/>
      <c r="Q556" s="18"/>
      <c r="R556" s="18" t="s">
        <v>165</v>
      </c>
      <c r="S556" s="20" t="s">
        <v>28109</v>
      </c>
    </row>
    <row r="557" customFormat="false" ht="35.05" hidden="false" customHeight="false" outlineLevel="0" collapsed="false">
      <c r="A557" s="17" t="n">
        <v>556</v>
      </c>
      <c r="B557" s="17" t="n">
        <v>1</v>
      </c>
      <c r="C557" s="17" t="n">
        <v>6560</v>
      </c>
      <c r="D557" s="18" t="s">
        <v>1866</v>
      </c>
      <c r="E557" s="17" t="s">
        <v>87</v>
      </c>
      <c r="F557" s="18" t="s">
        <v>88</v>
      </c>
      <c r="G557" s="17" t="s">
        <v>167</v>
      </c>
      <c r="H557" s="18" t="s">
        <v>1909</v>
      </c>
      <c r="I557" s="18" t="s">
        <v>1910</v>
      </c>
      <c r="J557" s="18" t="s">
        <v>1911</v>
      </c>
      <c r="K557" s="17" t="s">
        <v>163</v>
      </c>
      <c r="L557" s="17" t="n">
        <v>1</v>
      </c>
      <c r="M557" s="17" t="s">
        <v>163</v>
      </c>
      <c r="N557" s="17" t="s">
        <v>163</v>
      </c>
      <c r="O557" s="19"/>
      <c r="P557" s="18"/>
      <c r="Q557" s="18"/>
      <c r="R557" s="18" t="s">
        <v>165</v>
      </c>
      <c r="S557" s="20" t="s">
        <v>28109</v>
      </c>
    </row>
    <row r="558" customFormat="false" ht="35.05" hidden="false" customHeight="false" outlineLevel="0" collapsed="false">
      <c r="A558" s="17" t="n">
        <v>557</v>
      </c>
      <c r="B558" s="17" t="n">
        <v>1</v>
      </c>
      <c r="C558" s="17" t="n">
        <v>6563</v>
      </c>
      <c r="D558" s="18" t="s">
        <v>1866</v>
      </c>
      <c r="E558" s="17" t="s">
        <v>70</v>
      </c>
      <c r="F558" s="18" t="s">
        <v>71</v>
      </c>
      <c r="G558" s="17" t="s">
        <v>171</v>
      </c>
      <c r="H558" s="18" t="s">
        <v>1912</v>
      </c>
      <c r="I558" s="18" t="s">
        <v>1913</v>
      </c>
      <c r="J558" s="18" t="s">
        <v>1914</v>
      </c>
      <c r="K558" s="17" t="s">
        <v>163</v>
      </c>
      <c r="L558" s="17" t="n">
        <v>1</v>
      </c>
      <c r="M558" s="17" t="s">
        <v>164</v>
      </c>
      <c r="N558" s="17" t="s">
        <v>163</v>
      </c>
      <c r="O558" s="19"/>
      <c r="P558" s="18"/>
      <c r="Q558" s="18"/>
      <c r="R558" s="18" t="s">
        <v>165</v>
      </c>
      <c r="S558" s="20" t="s">
        <v>28109</v>
      </c>
    </row>
    <row r="559" customFormat="false" ht="23.85" hidden="false" customHeight="false" outlineLevel="0" collapsed="false">
      <c r="A559" s="17" t="n">
        <v>558</v>
      </c>
      <c r="B559" s="17" t="n">
        <v>1</v>
      </c>
      <c r="C559" s="17" t="n">
        <v>6563</v>
      </c>
      <c r="D559" s="18" t="s">
        <v>1866</v>
      </c>
      <c r="E559" s="17" t="s">
        <v>19</v>
      </c>
      <c r="F559" s="18" t="s">
        <v>21</v>
      </c>
      <c r="G559" s="17" t="s">
        <v>167</v>
      </c>
      <c r="H559" s="18" t="s">
        <v>1915</v>
      </c>
      <c r="I559" s="18" t="s">
        <v>1916</v>
      </c>
      <c r="J559" s="18" t="s">
        <v>1917</v>
      </c>
      <c r="K559" s="17" t="s">
        <v>164</v>
      </c>
      <c r="L559" s="17" t="n">
        <v>12</v>
      </c>
      <c r="M559" s="17" t="s">
        <v>163</v>
      </c>
      <c r="N559" s="17" t="s">
        <v>163</v>
      </c>
      <c r="O559" s="19"/>
      <c r="P559" s="18"/>
      <c r="Q559" s="18"/>
      <c r="R559" s="18" t="s">
        <v>165</v>
      </c>
      <c r="S559" s="20" t="s">
        <v>28109</v>
      </c>
    </row>
    <row r="560" customFormat="false" ht="23.85" hidden="false" customHeight="false" outlineLevel="0" collapsed="false">
      <c r="A560" s="17" t="n">
        <v>559</v>
      </c>
      <c r="B560" s="17" t="n">
        <v>1</v>
      </c>
      <c r="C560" s="17" t="n">
        <v>6567</v>
      </c>
      <c r="D560" s="18" t="s">
        <v>1866</v>
      </c>
      <c r="E560" s="17" t="s">
        <v>70</v>
      </c>
      <c r="F560" s="18" t="s">
        <v>71</v>
      </c>
      <c r="G560" s="17" t="s">
        <v>171</v>
      </c>
      <c r="H560" s="18" t="s">
        <v>1918</v>
      </c>
      <c r="I560" s="18" t="s">
        <v>1919</v>
      </c>
      <c r="J560" s="18" t="s">
        <v>1920</v>
      </c>
      <c r="K560" s="17" t="s">
        <v>163</v>
      </c>
      <c r="L560" s="17" t="n">
        <v>1</v>
      </c>
      <c r="M560" s="17" t="s">
        <v>164</v>
      </c>
      <c r="N560" s="17" t="s">
        <v>163</v>
      </c>
      <c r="O560" s="19"/>
      <c r="P560" s="18"/>
      <c r="Q560" s="18"/>
      <c r="R560" s="18" t="s">
        <v>165</v>
      </c>
      <c r="S560" s="20" t="s">
        <v>28109</v>
      </c>
    </row>
    <row r="561" customFormat="false" ht="46.25" hidden="false" customHeight="false" outlineLevel="0" collapsed="false">
      <c r="A561" s="17" t="n">
        <v>560</v>
      </c>
      <c r="B561" s="17" t="n">
        <v>1</v>
      </c>
      <c r="C561" s="17" t="n">
        <v>6572</v>
      </c>
      <c r="D561" s="18" t="s">
        <v>1866</v>
      </c>
      <c r="E561" s="17" t="s">
        <v>87</v>
      </c>
      <c r="F561" s="18" t="s">
        <v>88</v>
      </c>
      <c r="G561" s="17" t="s">
        <v>171</v>
      </c>
      <c r="H561" s="18" t="s">
        <v>1921</v>
      </c>
      <c r="I561" s="18" t="s">
        <v>1922</v>
      </c>
      <c r="J561" s="18" t="s">
        <v>1923</v>
      </c>
      <c r="K561" s="17" t="s">
        <v>163</v>
      </c>
      <c r="L561" s="17" t="n">
        <v>1</v>
      </c>
      <c r="M561" s="17" t="s">
        <v>163</v>
      </c>
      <c r="N561" s="17" t="s">
        <v>164</v>
      </c>
      <c r="O561" s="19" t="s">
        <v>121</v>
      </c>
      <c r="P561" s="18" t="s">
        <v>1924</v>
      </c>
      <c r="Q561" s="18" t="s">
        <v>1925</v>
      </c>
      <c r="R561" s="18" t="s">
        <v>165</v>
      </c>
      <c r="S561" s="20" t="s">
        <v>28109</v>
      </c>
    </row>
    <row r="562" customFormat="false" ht="23.85" hidden="false" customHeight="false" outlineLevel="0" collapsed="false">
      <c r="A562" s="17" t="n">
        <v>561</v>
      </c>
      <c r="B562" s="17" t="n">
        <v>1</v>
      </c>
      <c r="C562" s="17" t="n">
        <v>6584</v>
      </c>
      <c r="D562" s="18" t="s">
        <v>1866</v>
      </c>
      <c r="E562" s="17" t="s">
        <v>78</v>
      </c>
      <c r="F562" s="18" t="s">
        <v>80</v>
      </c>
      <c r="G562" s="17" t="s">
        <v>167</v>
      </c>
      <c r="H562" s="18" t="s">
        <v>1926</v>
      </c>
      <c r="I562" s="18" t="s">
        <v>1927</v>
      </c>
      <c r="J562" s="18" t="s">
        <v>1928</v>
      </c>
      <c r="K562" s="17" t="s">
        <v>163</v>
      </c>
      <c r="L562" s="17" t="n">
        <v>1</v>
      </c>
      <c r="M562" s="17" t="s">
        <v>163</v>
      </c>
      <c r="N562" s="17" t="s">
        <v>163</v>
      </c>
      <c r="O562" s="19"/>
      <c r="P562" s="18"/>
      <c r="Q562" s="18"/>
      <c r="R562" s="18" t="s">
        <v>165</v>
      </c>
      <c r="S562" s="20" t="s">
        <v>28109</v>
      </c>
    </row>
    <row r="563" customFormat="false" ht="23.85" hidden="false" customHeight="false" outlineLevel="0" collapsed="false">
      <c r="A563" s="17" t="n">
        <v>562</v>
      </c>
      <c r="B563" s="17" t="n">
        <v>1</v>
      </c>
      <c r="C563" s="17" t="n">
        <v>6586</v>
      </c>
      <c r="D563" s="18" t="s">
        <v>1866</v>
      </c>
      <c r="E563" s="17" t="s">
        <v>76</v>
      </c>
      <c r="F563" s="18" t="s">
        <v>77</v>
      </c>
      <c r="G563" s="17" t="s">
        <v>171</v>
      </c>
      <c r="H563" s="18" t="s">
        <v>1929</v>
      </c>
      <c r="I563" s="18" t="s">
        <v>1930</v>
      </c>
      <c r="J563" s="18" t="s">
        <v>1931</v>
      </c>
      <c r="K563" s="17" t="s">
        <v>163</v>
      </c>
      <c r="L563" s="17" t="n">
        <v>1</v>
      </c>
      <c r="M563" s="17" t="s">
        <v>164</v>
      </c>
      <c r="N563" s="17" t="s">
        <v>163</v>
      </c>
      <c r="O563" s="19"/>
      <c r="P563" s="18"/>
      <c r="Q563" s="18"/>
      <c r="R563" s="18" t="s">
        <v>165</v>
      </c>
      <c r="S563" s="20" t="s">
        <v>28109</v>
      </c>
    </row>
    <row r="564" customFormat="false" ht="23.85" hidden="false" customHeight="false" outlineLevel="0" collapsed="false">
      <c r="A564" s="17" t="n">
        <v>563</v>
      </c>
      <c r="B564" s="17" t="n">
        <v>1</v>
      </c>
      <c r="C564" s="17" t="n">
        <v>6588</v>
      </c>
      <c r="D564" s="18" t="s">
        <v>1866</v>
      </c>
      <c r="E564" s="17" t="s">
        <v>32</v>
      </c>
      <c r="F564" s="18" t="s">
        <v>33</v>
      </c>
      <c r="G564" s="17" t="s">
        <v>159</v>
      </c>
      <c r="H564" s="18" t="s">
        <v>1932</v>
      </c>
      <c r="I564" s="18" t="s">
        <v>1933</v>
      </c>
      <c r="J564" s="18" t="s">
        <v>1934</v>
      </c>
      <c r="K564" s="17" t="s">
        <v>163</v>
      </c>
      <c r="L564" s="17" t="n">
        <v>1</v>
      </c>
      <c r="M564" s="17" t="s">
        <v>163</v>
      </c>
      <c r="N564" s="17" t="s">
        <v>163</v>
      </c>
      <c r="O564" s="19"/>
      <c r="P564" s="18"/>
      <c r="Q564" s="18"/>
      <c r="R564" s="18" t="s">
        <v>165</v>
      </c>
      <c r="S564" s="20" t="s">
        <v>28109</v>
      </c>
    </row>
    <row r="565" customFormat="false" ht="35.05" hidden="false" customHeight="false" outlineLevel="0" collapsed="false">
      <c r="A565" s="17" t="n">
        <v>564</v>
      </c>
      <c r="B565" s="17" t="n">
        <v>1</v>
      </c>
      <c r="C565" s="17" t="n">
        <v>6590</v>
      </c>
      <c r="D565" s="18" t="s">
        <v>1866</v>
      </c>
      <c r="E565" s="17" t="s">
        <v>87</v>
      </c>
      <c r="F565" s="18" t="s">
        <v>88</v>
      </c>
      <c r="G565" s="17" t="s">
        <v>167</v>
      </c>
      <c r="H565" s="18" t="s">
        <v>1935</v>
      </c>
      <c r="I565" s="18" t="s">
        <v>1936</v>
      </c>
      <c r="J565" s="18" t="s">
        <v>1937</v>
      </c>
      <c r="K565" s="17" t="s">
        <v>163</v>
      </c>
      <c r="L565" s="17" t="n">
        <v>1</v>
      </c>
      <c r="M565" s="17" t="s">
        <v>163</v>
      </c>
      <c r="N565" s="17" t="s">
        <v>164</v>
      </c>
      <c r="O565" s="19"/>
      <c r="P565" s="18"/>
      <c r="Q565" s="18"/>
      <c r="R565" s="18" t="s">
        <v>165</v>
      </c>
      <c r="S565" s="20" t="s">
        <v>28109</v>
      </c>
    </row>
    <row r="566" customFormat="false" ht="35.05" hidden="false" customHeight="false" outlineLevel="0" collapsed="false">
      <c r="A566" s="17" t="n">
        <v>565</v>
      </c>
      <c r="B566" s="17" t="n">
        <v>1</v>
      </c>
      <c r="C566" s="17" t="n">
        <v>6598</v>
      </c>
      <c r="D566" s="18" t="s">
        <v>1866</v>
      </c>
      <c r="E566" s="17" t="s">
        <v>78</v>
      </c>
      <c r="F566" s="18" t="s">
        <v>80</v>
      </c>
      <c r="G566" s="17" t="s">
        <v>167</v>
      </c>
      <c r="H566" s="18" t="s">
        <v>1938</v>
      </c>
      <c r="I566" s="18" t="s">
        <v>1939</v>
      </c>
      <c r="J566" s="18" t="s">
        <v>1940</v>
      </c>
      <c r="K566" s="17" t="s">
        <v>163</v>
      </c>
      <c r="L566" s="17" t="n">
        <v>1</v>
      </c>
      <c r="M566" s="17" t="s">
        <v>163</v>
      </c>
      <c r="N566" s="17" t="s">
        <v>163</v>
      </c>
      <c r="O566" s="19"/>
      <c r="P566" s="18"/>
      <c r="Q566" s="18"/>
      <c r="R566" s="18" t="s">
        <v>165</v>
      </c>
      <c r="S566" s="20" t="s">
        <v>28109</v>
      </c>
    </row>
    <row r="567" customFormat="false" ht="35.05" hidden="false" customHeight="false" outlineLevel="0" collapsed="false">
      <c r="A567" s="17" t="n">
        <v>566</v>
      </c>
      <c r="B567" s="17" t="n">
        <v>1</v>
      </c>
      <c r="C567" s="17" t="n">
        <v>6600</v>
      </c>
      <c r="D567" s="18" t="s">
        <v>1866</v>
      </c>
      <c r="E567" s="17" t="s">
        <v>87</v>
      </c>
      <c r="F567" s="18" t="s">
        <v>88</v>
      </c>
      <c r="G567" s="17" t="s">
        <v>167</v>
      </c>
      <c r="H567" s="18" t="s">
        <v>1941</v>
      </c>
      <c r="I567" s="18" t="s">
        <v>1942</v>
      </c>
      <c r="J567" s="18" t="s">
        <v>1943</v>
      </c>
      <c r="K567" s="17" t="s">
        <v>163</v>
      </c>
      <c r="L567" s="17" t="n">
        <v>1</v>
      </c>
      <c r="M567" s="17" t="s">
        <v>163</v>
      </c>
      <c r="N567" s="17" t="s">
        <v>163</v>
      </c>
      <c r="O567" s="19"/>
      <c r="P567" s="18"/>
      <c r="Q567" s="18"/>
      <c r="R567" s="18" t="s">
        <v>165</v>
      </c>
      <c r="S567" s="20" t="s">
        <v>28109</v>
      </c>
    </row>
    <row r="568" customFormat="false" ht="35.05" hidden="false" customHeight="false" outlineLevel="0" collapsed="false">
      <c r="A568" s="17" t="n">
        <v>567</v>
      </c>
      <c r="B568" s="17" t="n">
        <v>1</v>
      </c>
      <c r="C568" s="17" t="n">
        <v>6610</v>
      </c>
      <c r="D568" s="18" t="s">
        <v>1866</v>
      </c>
      <c r="E568" s="17" t="s">
        <v>61</v>
      </c>
      <c r="F568" s="18" t="s">
        <v>62</v>
      </c>
      <c r="G568" s="17" t="s">
        <v>167</v>
      </c>
      <c r="H568" s="18" t="s">
        <v>1944</v>
      </c>
      <c r="I568" s="18" t="s">
        <v>1945</v>
      </c>
      <c r="J568" s="18" t="s">
        <v>1946</v>
      </c>
      <c r="K568" s="17" t="s">
        <v>163</v>
      </c>
      <c r="L568" s="17" t="n">
        <v>1</v>
      </c>
      <c r="M568" s="17" t="s">
        <v>164</v>
      </c>
      <c r="N568" s="17" t="s">
        <v>163</v>
      </c>
      <c r="O568" s="19"/>
      <c r="P568" s="18"/>
      <c r="Q568" s="18"/>
      <c r="R568" s="18" t="s">
        <v>165</v>
      </c>
      <c r="S568" s="20" t="s">
        <v>28109</v>
      </c>
    </row>
    <row r="569" customFormat="false" ht="23.85" hidden="false" customHeight="false" outlineLevel="0" collapsed="false">
      <c r="A569" s="17" t="n">
        <v>568</v>
      </c>
      <c r="B569" s="17" t="n">
        <v>1</v>
      </c>
      <c r="C569" s="17" t="n">
        <v>6610</v>
      </c>
      <c r="D569" s="18" t="s">
        <v>1866</v>
      </c>
      <c r="E569" s="17" t="s">
        <v>24</v>
      </c>
      <c r="F569" s="18" t="s">
        <v>25</v>
      </c>
      <c r="G569" s="17" t="s">
        <v>167</v>
      </c>
      <c r="H569" s="18" t="s">
        <v>1947</v>
      </c>
      <c r="I569" s="18" t="s">
        <v>1948</v>
      </c>
      <c r="J569" s="18" t="s">
        <v>1949</v>
      </c>
      <c r="K569" s="17" t="s">
        <v>164</v>
      </c>
      <c r="L569" s="17" t="n">
        <v>6</v>
      </c>
      <c r="M569" s="17" t="s">
        <v>163</v>
      </c>
      <c r="N569" s="17" t="s">
        <v>163</v>
      </c>
      <c r="O569" s="19"/>
      <c r="P569" s="18"/>
      <c r="Q569" s="18"/>
      <c r="R569" s="18" t="s">
        <v>165</v>
      </c>
      <c r="S569" s="20" t="s">
        <v>28109</v>
      </c>
    </row>
    <row r="570" customFormat="false" ht="23.85" hidden="false" customHeight="false" outlineLevel="0" collapsed="false">
      <c r="A570" s="17" t="n">
        <v>569</v>
      </c>
      <c r="B570" s="17" t="n">
        <v>1</v>
      </c>
      <c r="C570" s="17" t="n">
        <v>6615</v>
      </c>
      <c r="D570" s="18" t="s">
        <v>1866</v>
      </c>
      <c r="E570" s="17" t="s">
        <v>76</v>
      </c>
      <c r="F570" s="18" t="s">
        <v>77</v>
      </c>
      <c r="G570" s="17" t="s">
        <v>171</v>
      </c>
      <c r="H570" s="18" t="s">
        <v>488</v>
      </c>
      <c r="I570" s="18" t="s">
        <v>1950</v>
      </c>
      <c r="J570" s="18" t="s">
        <v>1951</v>
      </c>
      <c r="K570" s="17" t="s">
        <v>164</v>
      </c>
      <c r="L570" s="17" t="n">
        <v>3</v>
      </c>
      <c r="M570" s="17" t="s">
        <v>164</v>
      </c>
      <c r="N570" s="17" t="s">
        <v>163</v>
      </c>
      <c r="O570" s="19"/>
      <c r="P570" s="18"/>
      <c r="Q570" s="18"/>
      <c r="R570" s="18" t="s">
        <v>165</v>
      </c>
      <c r="S570" s="20" t="s">
        <v>28109</v>
      </c>
    </row>
    <row r="571" customFormat="false" ht="46.25" hidden="false" customHeight="false" outlineLevel="0" collapsed="false">
      <c r="A571" s="17" t="n">
        <v>570</v>
      </c>
      <c r="B571" s="17" t="n">
        <v>1</v>
      </c>
      <c r="C571" s="17" t="n">
        <v>6621</v>
      </c>
      <c r="D571" s="18" t="s">
        <v>1866</v>
      </c>
      <c r="E571" s="17" t="s">
        <v>76</v>
      </c>
      <c r="F571" s="18" t="s">
        <v>77</v>
      </c>
      <c r="G571" s="17" t="s">
        <v>171</v>
      </c>
      <c r="H571" s="18" t="s">
        <v>1952</v>
      </c>
      <c r="I571" s="18" t="s">
        <v>1953</v>
      </c>
      <c r="J571" s="18" t="s">
        <v>1954</v>
      </c>
      <c r="K571" s="17" t="s">
        <v>163</v>
      </c>
      <c r="L571" s="17" t="n">
        <v>1</v>
      </c>
      <c r="M571" s="17" t="s">
        <v>164</v>
      </c>
      <c r="N571" s="17" t="s">
        <v>163</v>
      </c>
      <c r="O571" s="19"/>
      <c r="P571" s="18"/>
      <c r="Q571" s="18"/>
      <c r="R571" s="18" t="s">
        <v>165</v>
      </c>
      <c r="S571" s="20" t="s">
        <v>28109</v>
      </c>
    </row>
    <row r="572" customFormat="false" ht="35.05" hidden="false" customHeight="false" outlineLevel="0" collapsed="false">
      <c r="A572" s="17" t="n">
        <v>571</v>
      </c>
      <c r="B572" s="17" t="n">
        <v>1</v>
      </c>
      <c r="C572" s="17" t="n">
        <v>6627</v>
      </c>
      <c r="D572" s="18" t="s">
        <v>1866</v>
      </c>
      <c r="E572" s="17" t="s">
        <v>66</v>
      </c>
      <c r="F572" s="18" t="s">
        <v>67</v>
      </c>
      <c r="G572" s="17" t="s">
        <v>167</v>
      </c>
      <c r="H572" s="18" t="s">
        <v>1955</v>
      </c>
      <c r="I572" s="18" t="s">
        <v>1956</v>
      </c>
      <c r="J572" s="18" t="s">
        <v>1957</v>
      </c>
      <c r="K572" s="17" t="s">
        <v>164</v>
      </c>
      <c r="L572" s="17" t="n">
        <v>3</v>
      </c>
      <c r="M572" s="17" t="s">
        <v>164</v>
      </c>
      <c r="N572" s="17" t="s">
        <v>163</v>
      </c>
      <c r="O572" s="19"/>
      <c r="P572" s="18"/>
      <c r="Q572" s="18"/>
      <c r="R572" s="18" t="s">
        <v>165</v>
      </c>
      <c r="S572" s="20" t="s">
        <v>28109</v>
      </c>
    </row>
    <row r="573" customFormat="false" ht="46.25" hidden="false" customHeight="false" outlineLevel="0" collapsed="false">
      <c r="A573" s="17" t="n">
        <v>572</v>
      </c>
      <c r="B573" s="17" t="n">
        <v>2</v>
      </c>
      <c r="C573" s="17" t="n">
        <v>24</v>
      </c>
      <c r="D573" s="18" t="s">
        <v>193</v>
      </c>
      <c r="E573" s="17" t="s">
        <v>42</v>
      </c>
      <c r="F573" s="18" t="s">
        <v>43</v>
      </c>
      <c r="G573" s="17" t="s">
        <v>167</v>
      </c>
      <c r="H573" s="18" t="s">
        <v>1958</v>
      </c>
      <c r="I573" s="18" t="s">
        <v>1959</v>
      </c>
      <c r="J573" s="18" t="s">
        <v>1960</v>
      </c>
      <c r="K573" s="17" t="s">
        <v>163</v>
      </c>
      <c r="L573" s="17" t="n">
        <v>1</v>
      </c>
      <c r="M573" s="17" t="s">
        <v>164</v>
      </c>
      <c r="N573" s="17" t="s">
        <v>163</v>
      </c>
      <c r="O573" s="19"/>
      <c r="P573" s="18"/>
      <c r="Q573" s="18"/>
      <c r="R573" s="18" t="s">
        <v>165</v>
      </c>
      <c r="S573" s="20" t="s">
        <v>28109</v>
      </c>
    </row>
    <row r="574" customFormat="false" ht="23.85" hidden="false" customHeight="false" outlineLevel="0" collapsed="false">
      <c r="A574" s="17" t="n">
        <v>573</v>
      </c>
      <c r="B574" s="17" t="n">
        <v>2</v>
      </c>
      <c r="C574" s="17" t="n">
        <v>64</v>
      </c>
      <c r="D574" s="18" t="s">
        <v>193</v>
      </c>
      <c r="E574" s="17" t="s">
        <v>61</v>
      </c>
      <c r="F574" s="18" t="s">
        <v>62</v>
      </c>
      <c r="G574" s="17" t="s">
        <v>159</v>
      </c>
      <c r="H574" s="18" t="s">
        <v>1961</v>
      </c>
      <c r="I574" s="18" t="s">
        <v>1962</v>
      </c>
      <c r="J574" s="18" t="s">
        <v>1963</v>
      </c>
      <c r="K574" s="17" t="s">
        <v>163</v>
      </c>
      <c r="L574" s="17" t="n">
        <v>1</v>
      </c>
      <c r="M574" s="17" t="s">
        <v>163</v>
      </c>
      <c r="N574" s="17" t="s">
        <v>163</v>
      </c>
      <c r="O574" s="19"/>
      <c r="P574" s="18"/>
      <c r="Q574" s="18"/>
      <c r="R574" s="18" t="s">
        <v>165</v>
      </c>
      <c r="S574" s="20" t="s">
        <v>28109</v>
      </c>
    </row>
    <row r="575" customFormat="false" ht="35.05" hidden="false" customHeight="false" outlineLevel="0" collapsed="false">
      <c r="A575" s="17" t="n">
        <v>574</v>
      </c>
      <c r="B575" s="17" t="n">
        <v>2</v>
      </c>
      <c r="C575" s="17" t="n">
        <v>83</v>
      </c>
      <c r="D575" s="18" t="s">
        <v>1964</v>
      </c>
      <c r="E575" s="17" t="s">
        <v>49</v>
      </c>
      <c r="F575" s="18" t="s">
        <v>50</v>
      </c>
      <c r="G575" s="17" t="s">
        <v>167</v>
      </c>
      <c r="H575" s="18" t="s">
        <v>1965</v>
      </c>
      <c r="I575" s="18" t="s">
        <v>1966</v>
      </c>
      <c r="J575" s="18" t="s">
        <v>1967</v>
      </c>
      <c r="K575" s="17" t="s">
        <v>163</v>
      </c>
      <c r="L575" s="17" t="n">
        <v>1</v>
      </c>
      <c r="M575" s="17" t="s">
        <v>163</v>
      </c>
      <c r="N575" s="17" t="s">
        <v>164</v>
      </c>
      <c r="O575" s="19"/>
      <c r="P575" s="18"/>
      <c r="Q575" s="18"/>
      <c r="R575" s="18" t="s">
        <v>165</v>
      </c>
      <c r="S575" s="20" t="s">
        <v>28109</v>
      </c>
    </row>
    <row r="576" customFormat="false" ht="23.85" hidden="false" customHeight="false" outlineLevel="0" collapsed="false">
      <c r="A576" s="17" t="n">
        <v>575</v>
      </c>
      <c r="B576" s="17" t="n">
        <v>2</v>
      </c>
      <c r="C576" s="17" t="n">
        <v>83</v>
      </c>
      <c r="D576" s="18" t="s">
        <v>1964</v>
      </c>
      <c r="E576" s="17" t="s">
        <v>49</v>
      </c>
      <c r="F576" s="18" t="s">
        <v>50</v>
      </c>
      <c r="G576" s="17" t="s">
        <v>159</v>
      </c>
      <c r="H576" s="18" t="s">
        <v>1968</v>
      </c>
      <c r="I576" s="18" t="s">
        <v>1969</v>
      </c>
      <c r="J576" s="18" t="s">
        <v>1970</v>
      </c>
      <c r="K576" s="17" t="s">
        <v>163</v>
      </c>
      <c r="L576" s="17" t="n">
        <v>1</v>
      </c>
      <c r="M576" s="17" t="s">
        <v>163</v>
      </c>
      <c r="N576" s="17" t="s">
        <v>163</v>
      </c>
      <c r="O576" s="19"/>
      <c r="P576" s="18"/>
      <c r="Q576" s="18"/>
      <c r="R576" s="18" t="s">
        <v>192</v>
      </c>
      <c r="S576" s="20" t="s">
        <v>28109</v>
      </c>
    </row>
    <row r="577" customFormat="false" ht="46.25" hidden="false" customHeight="false" outlineLevel="0" collapsed="false">
      <c r="A577" s="17" t="n">
        <v>576</v>
      </c>
      <c r="B577" s="17" t="n">
        <v>2</v>
      </c>
      <c r="C577" s="17" t="n">
        <v>85</v>
      </c>
      <c r="D577" s="18" t="s">
        <v>1964</v>
      </c>
      <c r="E577" s="17" t="s">
        <v>47</v>
      </c>
      <c r="F577" s="18" t="s">
        <v>48</v>
      </c>
      <c r="G577" s="17" t="s">
        <v>171</v>
      </c>
      <c r="H577" s="18" t="s">
        <v>1971</v>
      </c>
      <c r="I577" s="18" t="s">
        <v>1972</v>
      </c>
      <c r="J577" s="18" t="s">
        <v>1973</v>
      </c>
      <c r="K577" s="17" t="s">
        <v>163</v>
      </c>
      <c r="L577" s="17" t="n">
        <v>1</v>
      </c>
      <c r="M577" s="17" t="s">
        <v>164</v>
      </c>
      <c r="N577" s="17" t="s">
        <v>163</v>
      </c>
      <c r="O577" s="19"/>
      <c r="P577" s="18"/>
      <c r="Q577" s="18"/>
      <c r="R577" s="18" t="s">
        <v>165</v>
      </c>
      <c r="S577" s="20" t="s">
        <v>28109</v>
      </c>
    </row>
    <row r="578" customFormat="false" ht="35.05" hidden="false" customHeight="false" outlineLevel="0" collapsed="false">
      <c r="A578" s="17" t="n">
        <v>577</v>
      </c>
      <c r="B578" s="17" t="n">
        <v>2</v>
      </c>
      <c r="C578" s="17" t="n">
        <v>85</v>
      </c>
      <c r="D578" s="18" t="s">
        <v>1964</v>
      </c>
      <c r="E578" s="17" t="s">
        <v>49</v>
      </c>
      <c r="F578" s="18" t="s">
        <v>50</v>
      </c>
      <c r="G578" s="17" t="s">
        <v>167</v>
      </c>
      <c r="H578" s="18" t="s">
        <v>1974</v>
      </c>
      <c r="I578" s="18" t="s">
        <v>1975</v>
      </c>
      <c r="J578" s="18" t="s">
        <v>1976</v>
      </c>
      <c r="K578" s="17" t="s">
        <v>163</v>
      </c>
      <c r="L578" s="17" t="n">
        <v>1</v>
      </c>
      <c r="M578" s="17" t="s">
        <v>163</v>
      </c>
      <c r="N578" s="17" t="s">
        <v>163</v>
      </c>
      <c r="O578" s="19"/>
      <c r="P578" s="18"/>
      <c r="Q578" s="18"/>
      <c r="R578" s="18" t="s">
        <v>165</v>
      </c>
      <c r="S578" s="20" t="s">
        <v>28109</v>
      </c>
    </row>
    <row r="579" customFormat="false" ht="35.05" hidden="false" customHeight="false" outlineLevel="0" collapsed="false">
      <c r="A579" s="17" t="n">
        <v>578</v>
      </c>
      <c r="B579" s="17" t="n">
        <v>2</v>
      </c>
      <c r="C579" s="17" t="n">
        <v>98</v>
      </c>
      <c r="D579" s="18" t="s">
        <v>1964</v>
      </c>
      <c r="E579" s="17" t="s">
        <v>74</v>
      </c>
      <c r="F579" s="18" t="s">
        <v>75</v>
      </c>
      <c r="G579" s="17" t="s">
        <v>159</v>
      </c>
      <c r="H579" s="18" t="s">
        <v>1977</v>
      </c>
      <c r="I579" s="18" t="s">
        <v>1978</v>
      </c>
      <c r="J579" s="18" t="s">
        <v>1979</v>
      </c>
      <c r="K579" s="17" t="s">
        <v>163</v>
      </c>
      <c r="L579" s="17" t="n">
        <v>1</v>
      </c>
      <c r="M579" s="17" t="s">
        <v>163</v>
      </c>
      <c r="N579" s="17" t="s">
        <v>163</v>
      </c>
      <c r="O579" s="19"/>
      <c r="P579" s="18"/>
      <c r="Q579" s="18"/>
      <c r="R579" s="18" t="s">
        <v>165</v>
      </c>
      <c r="S579" s="20" t="s">
        <v>28109</v>
      </c>
    </row>
    <row r="580" customFormat="false" ht="23.85" hidden="false" customHeight="false" outlineLevel="0" collapsed="false">
      <c r="A580" s="17" t="n">
        <v>579</v>
      </c>
      <c r="B580" s="17" t="n">
        <v>2</v>
      </c>
      <c r="C580" s="17" t="n">
        <v>106</v>
      </c>
      <c r="D580" s="18" t="s">
        <v>1964</v>
      </c>
      <c r="E580" s="17" t="s">
        <v>70</v>
      </c>
      <c r="F580" s="18" t="s">
        <v>71</v>
      </c>
      <c r="G580" s="17" t="s">
        <v>171</v>
      </c>
      <c r="H580" s="18" t="s">
        <v>1980</v>
      </c>
      <c r="I580" s="18" t="s">
        <v>1981</v>
      </c>
      <c r="J580" s="18" t="s">
        <v>1982</v>
      </c>
      <c r="K580" s="17" t="s">
        <v>163</v>
      </c>
      <c r="L580" s="17" t="n">
        <v>1</v>
      </c>
      <c r="M580" s="17" t="s">
        <v>164</v>
      </c>
      <c r="N580" s="17" t="s">
        <v>163</v>
      </c>
      <c r="O580" s="19"/>
      <c r="P580" s="18"/>
      <c r="Q580" s="18"/>
      <c r="R580" s="18" t="s">
        <v>165</v>
      </c>
      <c r="S580" s="20" t="s">
        <v>28109</v>
      </c>
    </row>
    <row r="581" customFormat="false" ht="35.05" hidden="false" customHeight="false" outlineLevel="0" collapsed="false">
      <c r="A581" s="17" t="n">
        <v>580</v>
      </c>
      <c r="B581" s="17" t="n">
        <v>2</v>
      </c>
      <c r="C581" s="17" t="n">
        <v>106</v>
      </c>
      <c r="D581" s="18" t="s">
        <v>1964</v>
      </c>
      <c r="E581" s="17" t="s">
        <v>38</v>
      </c>
      <c r="F581" s="18" t="s">
        <v>39</v>
      </c>
      <c r="G581" s="17" t="s">
        <v>167</v>
      </c>
      <c r="H581" s="18" t="s">
        <v>1983</v>
      </c>
      <c r="I581" s="18" t="s">
        <v>1984</v>
      </c>
      <c r="J581" s="18" t="s">
        <v>1985</v>
      </c>
      <c r="K581" s="17" t="s">
        <v>163</v>
      </c>
      <c r="L581" s="17" t="n">
        <v>1</v>
      </c>
      <c r="M581" s="17" t="s">
        <v>164</v>
      </c>
      <c r="N581" s="17" t="s">
        <v>163</v>
      </c>
      <c r="O581" s="19"/>
      <c r="P581" s="18"/>
      <c r="Q581" s="18"/>
      <c r="R581" s="18" t="s">
        <v>165</v>
      </c>
      <c r="S581" s="20" t="s">
        <v>28109</v>
      </c>
    </row>
    <row r="582" customFormat="false" ht="46.25" hidden="false" customHeight="false" outlineLevel="0" collapsed="false">
      <c r="A582" s="17" t="n">
        <v>581</v>
      </c>
      <c r="B582" s="17" t="n">
        <v>2</v>
      </c>
      <c r="C582" s="17" t="n">
        <v>106</v>
      </c>
      <c r="D582" s="18" t="s">
        <v>1964</v>
      </c>
      <c r="E582" s="17" t="s">
        <v>19</v>
      </c>
      <c r="F582" s="18" t="s">
        <v>21</v>
      </c>
      <c r="G582" s="17" t="s">
        <v>167</v>
      </c>
      <c r="H582" s="18" t="s">
        <v>1986</v>
      </c>
      <c r="I582" s="18" t="s">
        <v>1987</v>
      </c>
      <c r="J582" s="18" t="s">
        <v>1988</v>
      </c>
      <c r="K582" s="17" t="s">
        <v>164</v>
      </c>
      <c r="L582" s="17" t="n">
        <v>25</v>
      </c>
      <c r="M582" s="17" t="s">
        <v>164</v>
      </c>
      <c r="N582" s="17" t="s">
        <v>163</v>
      </c>
      <c r="O582" s="19"/>
      <c r="P582" s="18"/>
      <c r="Q582" s="18"/>
      <c r="R582" s="18" t="s">
        <v>165</v>
      </c>
      <c r="S582" s="20" t="s">
        <v>28109</v>
      </c>
    </row>
    <row r="583" customFormat="false" ht="35.05" hidden="false" customHeight="false" outlineLevel="0" collapsed="false">
      <c r="A583" s="17" t="n">
        <v>582</v>
      </c>
      <c r="B583" s="17" t="n">
        <v>2</v>
      </c>
      <c r="C583" s="17" t="n">
        <v>111</v>
      </c>
      <c r="D583" s="18" t="s">
        <v>1964</v>
      </c>
      <c r="E583" s="17" t="s">
        <v>63</v>
      </c>
      <c r="F583" s="18" t="s">
        <v>65</v>
      </c>
      <c r="G583" s="17" t="s">
        <v>159</v>
      </c>
      <c r="H583" s="18" t="s">
        <v>1989</v>
      </c>
      <c r="I583" s="18" t="s">
        <v>1990</v>
      </c>
      <c r="J583" s="18" t="s">
        <v>1991</v>
      </c>
      <c r="K583" s="17" t="s">
        <v>164</v>
      </c>
      <c r="L583" s="17" t="n">
        <v>6</v>
      </c>
      <c r="M583" s="17" t="s">
        <v>164</v>
      </c>
      <c r="N583" s="17" t="s">
        <v>163</v>
      </c>
      <c r="O583" s="19"/>
      <c r="P583" s="18"/>
      <c r="Q583" s="18"/>
      <c r="R583" s="18" t="s">
        <v>165</v>
      </c>
      <c r="S583" s="20" t="s">
        <v>28109</v>
      </c>
    </row>
    <row r="584" customFormat="false" ht="46.25" hidden="false" customHeight="false" outlineLevel="0" collapsed="false">
      <c r="A584" s="17" t="n">
        <v>583</v>
      </c>
      <c r="B584" s="17" t="n">
        <v>2</v>
      </c>
      <c r="C584" s="17" t="n">
        <v>116</v>
      </c>
      <c r="D584" s="18" t="s">
        <v>1964</v>
      </c>
      <c r="E584" s="17" t="s">
        <v>87</v>
      </c>
      <c r="F584" s="18" t="s">
        <v>88</v>
      </c>
      <c r="G584" s="17" t="s">
        <v>171</v>
      </c>
      <c r="H584" s="18" t="s">
        <v>1992</v>
      </c>
      <c r="I584" s="18" t="s">
        <v>1993</v>
      </c>
      <c r="J584" s="18" t="s">
        <v>1994</v>
      </c>
      <c r="K584" s="17" t="s">
        <v>163</v>
      </c>
      <c r="L584" s="17" t="n">
        <v>1</v>
      </c>
      <c r="M584" s="17" t="s">
        <v>164</v>
      </c>
      <c r="N584" s="17" t="s">
        <v>163</v>
      </c>
      <c r="O584" s="19"/>
      <c r="P584" s="18"/>
      <c r="Q584" s="18"/>
      <c r="R584" s="18" t="s">
        <v>165</v>
      </c>
      <c r="S584" s="20" t="s">
        <v>28109</v>
      </c>
    </row>
    <row r="585" customFormat="false" ht="35.05" hidden="false" customHeight="false" outlineLevel="0" collapsed="false">
      <c r="A585" s="17" t="n">
        <v>584</v>
      </c>
      <c r="B585" s="17" t="n">
        <v>2</v>
      </c>
      <c r="C585" s="17" t="n">
        <v>132</v>
      </c>
      <c r="D585" s="18" t="s">
        <v>1964</v>
      </c>
      <c r="E585" s="17" t="s">
        <v>87</v>
      </c>
      <c r="F585" s="18" t="s">
        <v>88</v>
      </c>
      <c r="G585" s="17" t="s">
        <v>171</v>
      </c>
      <c r="H585" s="18" t="s">
        <v>1995</v>
      </c>
      <c r="I585" s="18" t="s">
        <v>1996</v>
      </c>
      <c r="J585" s="18" t="s">
        <v>1997</v>
      </c>
      <c r="K585" s="17" t="s">
        <v>163</v>
      </c>
      <c r="L585" s="17" t="n">
        <v>1</v>
      </c>
      <c r="M585" s="17" t="s">
        <v>163</v>
      </c>
      <c r="N585" s="17" t="s">
        <v>163</v>
      </c>
      <c r="O585" s="19"/>
      <c r="P585" s="18"/>
      <c r="Q585" s="18"/>
      <c r="R585" s="18" t="s">
        <v>165</v>
      </c>
      <c r="S585" s="20" t="s">
        <v>28109</v>
      </c>
    </row>
    <row r="586" customFormat="false" ht="35.05" hidden="false" customHeight="false" outlineLevel="0" collapsed="false">
      <c r="A586" s="17" t="n">
        <v>585</v>
      </c>
      <c r="B586" s="17" t="n">
        <v>2</v>
      </c>
      <c r="C586" s="17" t="n">
        <v>150</v>
      </c>
      <c r="D586" s="18" t="s">
        <v>1964</v>
      </c>
      <c r="E586" s="17" t="s">
        <v>87</v>
      </c>
      <c r="F586" s="18" t="s">
        <v>88</v>
      </c>
      <c r="G586" s="17" t="s">
        <v>171</v>
      </c>
      <c r="H586" s="18" t="s">
        <v>1998</v>
      </c>
      <c r="I586" s="18" t="s">
        <v>1999</v>
      </c>
      <c r="J586" s="18" t="s">
        <v>2000</v>
      </c>
      <c r="K586" s="17" t="s">
        <v>163</v>
      </c>
      <c r="L586" s="17" t="n">
        <v>1</v>
      </c>
      <c r="M586" s="17" t="s">
        <v>164</v>
      </c>
      <c r="N586" s="17" t="s">
        <v>163</v>
      </c>
      <c r="O586" s="19"/>
      <c r="P586" s="18"/>
      <c r="Q586" s="18"/>
      <c r="R586" s="18" t="s">
        <v>165</v>
      </c>
      <c r="S586" s="20" t="s">
        <v>28109</v>
      </c>
    </row>
    <row r="587" customFormat="false" ht="46.25" hidden="false" customHeight="false" outlineLevel="0" collapsed="false">
      <c r="A587" s="17" t="n">
        <v>586</v>
      </c>
      <c r="B587" s="17" t="n">
        <v>2</v>
      </c>
      <c r="C587" s="17" t="n">
        <v>164</v>
      </c>
      <c r="D587" s="18" t="s">
        <v>1964</v>
      </c>
      <c r="E587" s="17" t="s">
        <v>83</v>
      </c>
      <c r="F587" s="18" t="s">
        <v>84</v>
      </c>
      <c r="G587" s="17" t="s">
        <v>167</v>
      </c>
      <c r="H587" s="18" t="s">
        <v>2001</v>
      </c>
      <c r="I587" s="18" t="s">
        <v>2002</v>
      </c>
      <c r="J587" s="18" t="s">
        <v>2003</v>
      </c>
      <c r="K587" s="17" t="s">
        <v>163</v>
      </c>
      <c r="L587" s="17" t="n">
        <v>1</v>
      </c>
      <c r="M587" s="17" t="s">
        <v>163</v>
      </c>
      <c r="N587" s="17" t="s">
        <v>164</v>
      </c>
      <c r="O587" s="19" t="s">
        <v>121</v>
      </c>
      <c r="P587" s="18" t="s">
        <v>2004</v>
      </c>
      <c r="Q587" s="18" t="s">
        <v>2005</v>
      </c>
      <c r="R587" s="18" t="s">
        <v>165</v>
      </c>
      <c r="S587" s="20" t="s">
        <v>28109</v>
      </c>
    </row>
    <row r="588" customFormat="false" ht="23.85" hidden="false" customHeight="false" outlineLevel="0" collapsed="false">
      <c r="A588" s="17" t="n">
        <v>587</v>
      </c>
      <c r="B588" s="17" t="n">
        <v>2</v>
      </c>
      <c r="C588" s="17" t="n">
        <v>166</v>
      </c>
      <c r="D588" s="18" t="s">
        <v>1964</v>
      </c>
      <c r="E588" s="17" t="s">
        <v>36</v>
      </c>
      <c r="F588" s="18" t="s">
        <v>37</v>
      </c>
      <c r="G588" s="17" t="s">
        <v>159</v>
      </c>
      <c r="H588" s="18" t="s">
        <v>2006</v>
      </c>
      <c r="I588" s="18" t="s">
        <v>2007</v>
      </c>
      <c r="J588" s="18" t="s">
        <v>2008</v>
      </c>
      <c r="K588" s="17" t="s">
        <v>164</v>
      </c>
      <c r="L588" s="17" t="n">
        <v>2</v>
      </c>
      <c r="M588" s="17" t="s">
        <v>163</v>
      </c>
      <c r="N588" s="17" t="s">
        <v>163</v>
      </c>
      <c r="O588" s="19"/>
      <c r="P588" s="18"/>
      <c r="Q588" s="18"/>
      <c r="R588" s="18" t="s">
        <v>165</v>
      </c>
      <c r="S588" s="20" t="s">
        <v>28109</v>
      </c>
    </row>
    <row r="589" customFormat="false" ht="46.25" hidden="false" customHeight="false" outlineLevel="0" collapsed="false">
      <c r="A589" s="17" t="n">
        <v>588</v>
      </c>
      <c r="B589" s="17" t="n">
        <v>2</v>
      </c>
      <c r="C589" s="17" t="n">
        <v>179</v>
      </c>
      <c r="D589" s="18" t="s">
        <v>1964</v>
      </c>
      <c r="E589" s="17" t="s">
        <v>87</v>
      </c>
      <c r="F589" s="18" t="s">
        <v>88</v>
      </c>
      <c r="G589" s="17" t="s">
        <v>171</v>
      </c>
      <c r="H589" s="18" t="s">
        <v>2009</v>
      </c>
      <c r="I589" s="18" t="s">
        <v>2010</v>
      </c>
      <c r="J589" s="18" t="s">
        <v>2011</v>
      </c>
      <c r="K589" s="17" t="s">
        <v>163</v>
      </c>
      <c r="L589" s="17" t="n">
        <v>1</v>
      </c>
      <c r="M589" s="17" t="s">
        <v>163</v>
      </c>
      <c r="N589" s="17" t="s">
        <v>164</v>
      </c>
      <c r="O589" s="19" t="s">
        <v>121</v>
      </c>
      <c r="P589" s="18" t="s">
        <v>2012</v>
      </c>
      <c r="Q589" s="18" t="s">
        <v>2013</v>
      </c>
      <c r="R589" s="18" t="s">
        <v>165</v>
      </c>
      <c r="S589" s="20" t="s">
        <v>28109</v>
      </c>
    </row>
    <row r="590" customFormat="false" ht="35.05" hidden="false" customHeight="false" outlineLevel="0" collapsed="false">
      <c r="A590" s="17" t="n">
        <v>589</v>
      </c>
      <c r="B590" s="17" t="n">
        <v>2</v>
      </c>
      <c r="C590" s="17" t="n">
        <v>187</v>
      </c>
      <c r="D590" s="18" t="s">
        <v>1964</v>
      </c>
      <c r="E590" s="17" t="s">
        <v>81</v>
      </c>
      <c r="F590" s="18" t="s">
        <v>82</v>
      </c>
      <c r="G590" s="17" t="s">
        <v>159</v>
      </c>
      <c r="H590" s="18" t="s">
        <v>2014</v>
      </c>
      <c r="I590" s="18" t="s">
        <v>2015</v>
      </c>
      <c r="J590" s="18" t="s">
        <v>2016</v>
      </c>
      <c r="K590" s="17" t="s">
        <v>163</v>
      </c>
      <c r="L590" s="17" t="n">
        <v>1</v>
      </c>
      <c r="M590" s="17" t="s">
        <v>163</v>
      </c>
      <c r="N590" s="17" t="s">
        <v>164</v>
      </c>
      <c r="O590" s="19"/>
      <c r="P590" s="18"/>
      <c r="Q590" s="18"/>
      <c r="R590" s="18" t="s">
        <v>165</v>
      </c>
      <c r="S590" s="20" t="s">
        <v>28109</v>
      </c>
    </row>
    <row r="591" customFormat="false" ht="23.85" hidden="false" customHeight="false" outlineLevel="0" collapsed="false">
      <c r="A591" s="17" t="n">
        <v>590</v>
      </c>
      <c r="B591" s="17" t="n">
        <v>2</v>
      </c>
      <c r="C591" s="17" t="n">
        <v>189</v>
      </c>
      <c r="D591" s="18" t="s">
        <v>1964</v>
      </c>
      <c r="E591" s="17" t="s">
        <v>85</v>
      </c>
      <c r="F591" s="18" t="s">
        <v>86</v>
      </c>
      <c r="G591" s="17" t="s">
        <v>167</v>
      </c>
      <c r="H591" s="18" t="s">
        <v>2017</v>
      </c>
      <c r="I591" s="18" t="s">
        <v>2018</v>
      </c>
      <c r="J591" s="18" t="s">
        <v>2019</v>
      </c>
      <c r="K591" s="17" t="s">
        <v>163</v>
      </c>
      <c r="L591" s="17" t="n">
        <v>1</v>
      </c>
      <c r="M591" s="17" t="s">
        <v>163</v>
      </c>
      <c r="N591" s="17" t="s">
        <v>164</v>
      </c>
      <c r="O591" s="19"/>
      <c r="P591" s="18"/>
      <c r="Q591" s="18"/>
      <c r="R591" s="18" t="s">
        <v>165</v>
      </c>
      <c r="S591" s="20" t="s">
        <v>28109</v>
      </c>
    </row>
    <row r="592" customFormat="false" ht="46.25" hidden="false" customHeight="false" outlineLevel="0" collapsed="false">
      <c r="A592" s="17" t="n">
        <v>591</v>
      </c>
      <c r="B592" s="17" t="n">
        <v>2</v>
      </c>
      <c r="C592" s="17" t="n">
        <v>191</v>
      </c>
      <c r="D592" s="18" t="s">
        <v>1964</v>
      </c>
      <c r="E592" s="17" t="s">
        <v>61</v>
      </c>
      <c r="F592" s="18" t="s">
        <v>62</v>
      </c>
      <c r="G592" s="17" t="s">
        <v>167</v>
      </c>
      <c r="H592" s="18" t="s">
        <v>2020</v>
      </c>
      <c r="I592" s="18" t="s">
        <v>2021</v>
      </c>
      <c r="J592" s="18" t="s">
        <v>2022</v>
      </c>
      <c r="K592" s="17" t="s">
        <v>163</v>
      </c>
      <c r="L592" s="17" t="n">
        <v>1</v>
      </c>
      <c r="M592" s="17" t="s">
        <v>163</v>
      </c>
      <c r="N592" s="17" t="s">
        <v>164</v>
      </c>
      <c r="O592" s="19"/>
      <c r="P592" s="18"/>
      <c r="Q592" s="18"/>
      <c r="R592" s="18" t="s">
        <v>165</v>
      </c>
      <c r="S592" s="20" t="s">
        <v>28109</v>
      </c>
    </row>
    <row r="593" customFormat="false" ht="23.85" hidden="false" customHeight="false" outlineLevel="0" collapsed="false">
      <c r="A593" s="17" t="n">
        <v>592</v>
      </c>
      <c r="B593" s="17" t="n">
        <v>2</v>
      </c>
      <c r="C593" s="17" t="n">
        <v>195</v>
      </c>
      <c r="D593" s="18" t="s">
        <v>1964</v>
      </c>
      <c r="E593" s="17" t="s">
        <v>36</v>
      </c>
      <c r="F593" s="18" t="s">
        <v>37</v>
      </c>
      <c r="G593" s="17" t="s">
        <v>167</v>
      </c>
      <c r="H593" s="18" t="s">
        <v>2023</v>
      </c>
      <c r="I593" s="18" t="s">
        <v>2024</v>
      </c>
      <c r="J593" s="18" t="s">
        <v>2025</v>
      </c>
      <c r="K593" s="17" t="s">
        <v>163</v>
      </c>
      <c r="L593" s="17" t="n">
        <v>1</v>
      </c>
      <c r="M593" s="17" t="s">
        <v>163</v>
      </c>
      <c r="N593" s="17" t="s">
        <v>163</v>
      </c>
      <c r="O593" s="19"/>
      <c r="P593" s="18"/>
      <c r="Q593" s="18"/>
      <c r="R593" s="18" t="s">
        <v>165</v>
      </c>
      <c r="S593" s="20" t="s">
        <v>28109</v>
      </c>
    </row>
    <row r="594" customFormat="false" ht="35.05" hidden="false" customHeight="false" outlineLevel="0" collapsed="false">
      <c r="A594" s="17" t="n">
        <v>593</v>
      </c>
      <c r="B594" s="17" t="n">
        <v>2</v>
      </c>
      <c r="C594" s="17" t="n">
        <v>197</v>
      </c>
      <c r="D594" s="18" t="s">
        <v>1964</v>
      </c>
      <c r="E594" s="17" t="s">
        <v>74</v>
      </c>
      <c r="F594" s="18" t="s">
        <v>75</v>
      </c>
      <c r="G594" s="17" t="s">
        <v>167</v>
      </c>
      <c r="H594" s="18" t="s">
        <v>2026</v>
      </c>
      <c r="I594" s="18" t="s">
        <v>2027</v>
      </c>
      <c r="J594" s="18" t="s">
        <v>2028</v>
      </c>
      <c r="K594" s="17" t="s">
        <v>163</v>
      </c>
      <c r="L594" s="17" t="n">
        <v>1</v>
      </c>
      <c r="M594" s="17" t="s">
        <v>163</v>
      </c>
      <c r="N594" s="17" t="s">
        <v>163</v>
      </c>
      <c r="O594" s="19"/>
      <c r="P594" s="18"/>
      <c r="Q594" s="18"/>
      <c r="R594" s="18" t="s">
        <v>165</v>
      </c>
      <c r="S594" s="20" t="s">
        <v>28109</v>
      </c>
    </row>
    <row r="595" customFormat="false" ht="23.85" hidden="false" customHeight="false" outlineLevel="0" collapsed="false">
      <c r="A595" s="17" t="n">
        <v>594</v>
      </c>
      <c r="B595" s="17" t="n">
        <v>2</v>
      </c>
      <c r="C595" s="17" t="n">
        <v>213</v>
      </c>
      <c r="D595" s="18" t="s">
        <v>1964</v>
      </c>
      <c r="E595" s="17" t="s">
        <v>36</v>
      </c>
      <c r="F595" s="18" t="s">
        <v>37</v>
      </c>
      <c r="G595" s="17" t="s">
        <v>167</v>
      </c>
      <c r="H595" s="18" t="s">
        <v>2029</v>
      </c>
      <c r="I595" s="18" t="s">
        <v>2030</v>
      </c>
      <c r="J595" s="18" t="s">
        <v>2031</v>
      </c>
      <c r="K595" s="17" t="s">
        <v>163</v>
      </c>
      <c r="L595" s="17" t="n">
        <v>1</v>
      </c>
      <c r="M595" s="17" t="s">
        <v>163</v>
      </c>
      <c r="N595" s="17" t="s">
        <v>163</v>
      </c>
      <c r="O595" s="19"/>
      <c r="P595" s="18"/>
      <c r="Q595" s="18"/>
      <c r="R595" s="18" t="s">
        <v>165</v>
      </c>
      <c r="S595" s="20" t="s">
        <v>28109</v>
      </c>
    </row>
    <row r="596" customFormat="false" ht="35.05" hidden="false" customHeight="false" outlineLevel="0" collapsed="false">
      <c r="A596" s="17" t="n">
        <v>595</v>
      </c>
      <c r="B596" s="17" t="n">
        <v>2</v>
      </c>
      <c r="C596" s="17" t="n">
        <v>226</v>
      </c>
      <c r="D596" s="18" t="s">
        <v>1964</v>
      </c>
      <c r="E596" s="17" t="s">
        <v>61</v>
      </c>
      <c r="F596" s="18" t="s">
        <v>62</v>
      </c>
      <c r="G596" s="17" t="s">
        <v>159</v>
      </c>
      <c r="H596" s="18" t="s">
        <v>2032</v>
      </c>
      <c r="I596" s="18" t="s">
        <v>2033</v>
      </c>
      <c r="J596" s="18" t="s">
        <v>2034</v>
      </c>
      <c r="K596" s="17" t="s">
        <v>163</v>
      </c>
      <c r="L596" s="17" t="n">
        <v>1</v>
      </c>
      <c r="M596" s="17" t="s">
        <v>163</v>
      </c>
      <c r="N596" s="17" t="s">
        <v>163</v>
      </c>
      <c r="O596" s="19"/>
      <c r="P596" s="18"/>
      <c r="Q596" s="18"/>
      <c r="R596" s="18" t="s">
        <v>165</v>
      </c>
      <c r="S596" s="20" t="s">
        <v>28109</v>
      </c>
    </row>
    <row r="597" customFormat="false" ht="35.05" hidden="false" customHeight="false" outlineLevel="0" collapsed="false">
      <c r="A597" s="17" t="n">
        <v>596</v>
      </c>
      <c r="B597" s="17" t="n">
        <v>2</v>
      </c>
      <c r="C597" s="17" t="n">
        <v>249</v>
      </c>
      <c r="D597" s="18" t="s">
        <v>1964</v>
      </c>
      <c r="E597" s="17" t="s">
        <v>87</v>
      </c>
      <c r="F597" s="18" t="s">
        <v>88</v>
      </c>
      <c r="G597" s="17" t="s">
        <v>159</v>
      </c>
      <c r="H597" s="18" t="s">
        <v>2035</v>
      </c>
      <c r="I597" s="18" t="s">
        <v>2036</v>
      </c>
      <c r="J597" s="18" t="s">
        <v>2037</v>
      </c>
      <c r="K597" s="17" t="s">
        <v>163</v>
      </c>
      <c r="L597" s="17" t="n">
        <v>1</v>
      </c>
      <c r="M597" s="17" t="s">
        <v>163</v>
      </c>
      <c r="N597" s="17" t="s">
        <v>163</v>
      </c>
      <c r="O597" s="19"/>
      <c r="P597" s="18"/>
      <c r="Q597" s="18"/>
      <c r="R597" s="18" t="s">
        <v>165</v>
      </c>
      <c r="S597" s="20" t="s">
        <v>28109</v>
      </c>
    </row>
    <row r="598" customFormat="false" ht="35.05" hidden="false" customHeight="false" outlineLevel="0" collapsed="false">
      <c r="A598" s="17" t="n">
        <v>597</v>
      </c>
      <c r="B598" s="17" t="n">
        <v>2</v>
      </c>
      <c r="C598" s="17" t="n">
        <v>262</v>
      </c>
      <c r="D598" s="18" t="s">
        <v>1964</v>
      </c>
      <c r="E598" s="17" t="s">
        <v>36</v>
      </c>
      <c r="F598" s="18" t="s">
        <v>37</v>
      </c>
      <c r="G598" s="17" t="s">
        <v>167</v>
      </c>
      <c r="H598" s="18" t="s">
        <v>2038</v>
      </c>
      <c r="I598" s="18" t="s">
        <v>2039</v>
      </c>
      <c r="J598" s="18" t="s">
        <v>2040</v>
      </c>
      <c r="K598" s="17" t="s">
        <v>163</v>
      </c>
      <c r="L598" s="17" t="n">
        <v>1</v>
      </c>
      <c r="M598" s="17" t="s">
        <v>164</v>
      </c>
      <c r="N598" s="17" t="s">
        <v>163</v>
      </c>
      <c r="O598" s="19"/>
      <c r="P598" s="18"/>
      <c r="Q598" s="18"/>
      <c r="R598" s="18" t="s">
        <v>165</v>
      </c>
      <c r="S598" s="20" t="s">
        <v>28109</v>
      </c>
    </row>
    <row r="599" customFormat="false" ht="35.05" hidden="false" customHeight="false" outlineLevel="0" collapsed="false">
      <c r="A599" s="17" t="n">
        <v>598</v>
      </c>
      <c r="B599" s="17" t="n">
        <v>2</v>
      </c>
      <c r="C599" s="17" t="n">
        <v>278</v>
      </c>
      <c r="D599" s="18" t="s">
        <v>1964</v>
      </c>
      <c r="E599" s="17" t="s">
        <v>76</v>
      </c>
      <c r="F599" s="18" t="s">
        <v>77</v>
      </c>
      <c r="G599" s="17" t="s">
        <v>171</v>
      </c>
      <c r="H599" s="18" t="s">
        <v>2041</v>
      </c>
      <c r="I599" s="18" t="s">
        <v>2042</v>
      </c>
      <c r="J599" s="18" t="s">
        <v>2043</v>
      </c>
      <c r="K599" s="17" t="s">
        <v>163</v>
      </c>
      <c r="L599" s="17" t="n">
        <v>1</v>
      </c>
      <c r="M599" s="17" t="s">
        <v>164</v>
      </c>
      <c r="N599" s="17" t="s">
        <v>163</v>
      </c>
      <c r="O599" s="19"/>
      <c r="P599" s="18"/>
      <c r="Q599" s="18"/>
      <c r="R599" s="18" t="s">
        <v>165</v>
      </c>
      <c r="S599" s="20" t="s">
        <v>28109</v>
      </c>
    </row>
    <row r="600" customFormat="false" ht="23.85" hidden="false" customHeight="false" outlineLevel="0" collapsed="false">
      <c r="A600" s="17" t="n">
        <v>599</v>
      </c>
      <c r="B600" s="17" t="n">
        <v>2</v>
      </c>
      <c r="C600" s="17" t="n">
        <v>316</v>
      </c>
      <c r="D600" s="18" t="s">
        <v>1964</v>
      </c>
      <c r="E600" s="17" t="s">
        <v>87</v>
      </c>
      <c r="F600" s="18" t="s">
        <v>88</v>
      </c>
      <c r="G600" s="17" t="s">
        <v>167</v>
      </c>
      <c r="H600" s="18" t="s">
        <v>2044</v>
      </c>
      <c r="I600" s="18" t="s">
        <v>2045</v>
      </c>
      <c r="J600" s="18" t="s">
        <v>2046</v>
      </c>
      <c r="K600" s="17" t="s">
        <v>163</v>
      </c>
      <c r="L600" s="17" t="n">
        <v>1</v>
      </c>
      <c r="M600" s="17" t="s">
        <v>163</v>
      </c>
      <c r="N600" s="17" t="s">
        <v>163</v>
      </c>
      <c r="O600" s="19"/>
      <c r="P600" s="18"/>
      <c r="Q600" s="18"/>
      <c r="R600" s="18" t="s">
        <v>165</v>
      </c>
      <c r="S600" s="20" t="s">
        <v>28109</v>
      </c>
    </row>
    <row r="601" customFormat="false" ht="35.05" hidden="false" customHeight="false" outlineLevel="0" collapsed="false">
      <c r="A601" s="17" t="n">
        <v>600</v>
      </c>
      <c r="B601" s="17" t="n">
        <v>2</v>
      </c>
      <c r="C601" s="17" t="n">
        <v>334</v>
      </c>
      <c r="D601" s="18" t="s">
        <v>1964</v>
      </c>
      <c r="E601" s="17" t="s">
        <v>87</v>
      </c>
      <c r="F601" s="18" t="s">
        <v>88</v>
      </c>
      <c r="G601" s="17" t="s">
        <v>171</v>
      </c>
      <c r="H601" s="18" t="s">
        <v>2047</v>
      </c>
      <c r="I601" s="18" t="s">
        <v>2048</v>
      </c>
      <c r="J601" s="18" t="s">
        <v>2049</v>
      </c>
      <c r="K601" s="17" t="s">
        <v>164</v>
      </c>
      <c r="L601" s="17" t="n">
        <v>9</v>
      </c>
      <c r="M601" s="17" t="s">
        <v>163</v>
      </c>
      <c r="N601" s="17" t="s">
        <v>163</v>
      </c>
      <c r="O601" s="19"/>
      <c r="P601" s="18"/>
      <c r="Q601" s="18"/>
      <c r="R601" s="18" t="s">
        <v>165</v>
      </c>
      <c r="S601" s="20" t="s">
        <v>28109</v>
      </c>
    </row>
    <row r="602" customFormat="false" ht="35.05" hidden="false" customHeight="false" outlineLevel="0" collapsed="false">
      <c r="A602" s="17" t="n">
        <v>601</v>
      </c>
      <c r="B602" s="17" t="n">
        <v>2</v>
      </c>
      <c r="C602" s="17" t="n">
        <v>340</v>
      </c>
      <c r="D602" s="18" t="s">
        <v>1964</v>
      </c>
      <c r="E602" s="17" t="s">
        <v>87</v>
      </c>
      <c r="F602" s="18" t="s">
        <v>88</v>
      </c>
      <c r="G602" s="17" t="s">
        <v>171</v>
      </c>
      <c r="H602" s="18" t="s">
        <v>2050</v>
      </c>
      <c r="I602" s="18" t="s">
        <v>2051</v>
      </c>
      <c r="J602" s="18" t="s">
        <v>2052</v>
      </c>
      <c r="K602" s="17" t="s">
        <v>163</v>
      </c>
      <c r="L602" s="17" t="n">
        <v>1</v>
      </c>
      <c r="M602" s="17" t="s">
        <v>163</v>
      </c>
      <c r="N602" s="17" t="s">
        <v>163</v>
      </c>
      <c r="O602" s="19"/>
      <c r="P602" s="18"/>
      <c r="Q602" s="18"/>
      <c r="R602" s="18" t="s">
        <v>165</v>
      </c>
      <c r="S602" s="20" t="s">
        <v>28109</v>
      </c>
    </row>
    <row r="603" customFormat="false" ht="23.85" hidden="false" customHeight="false" outlineLevel="0" collapsed="false">
      <c r="A603" s="17" t="n">
        <v>602</v>
      </c>
      <c r="B603" s="17" t="n">
        <v>2</v>
      </c>
      <c r="C603" s="17" t="n">
        <v>350</v>
      </c>
      <c r="D603" s="18" t="s">
        <v>1964</v>
      </c>
      <c r="E603" s="17" t="s">
        <v>36</v>
      </c>
      <c r="F603" s="18" t="s">
        <v>37</v>
      </c>
      <c r="G603" s="17" t="s">
        <v>159</v>
      </c>
      <c r="H603" s="18" t="s">
        <v>2053</v>
      </c>
      <c r="I603" s="18" t="s">
        <v>2054</v>
      </c>
      <c r="J603" s="18" t="s">
        <v>2055</v>
      </c>
      <c r="K603" s="17" t="s">
        <v>163</v>
      </c>
      <c r="L603" s="17" t="n">
        <v>1</v>
      </c>
      <c r="M603" s="17" t="s">
        <v>163</v>
      </c>
      <c r="N603" s="17" t="s">
        <v>163</v>
      </c>
      <c r="O603" s="19"/>
      <c r="P603" s="18"/>
      <c r="Q603" s="18"/>
      <c r="R603" s="18" t="s">
        <v>165</v>
      </c>
      <c r="S603" s="20" t="s">
        <v>28109</v>
      </c>
    </row>
    <row r="604" customFormat="false" ht="35.05" hidden="false" customHeight="false" outlineLevel="0" collapsed="false">
      <c r="A604" s="17" t="n">
        <v>603</v>
      </c>
      <c r="B604" s="17" t="n">
        <v>2</v>
      </c>
      <c r="C604" s="17" t="n">
        <v>355</v>
      </c>
      <c r="D604" s="18" t="s">
        <v>1964</v>
      </c>
      <c r="E604" s="17" t="s">
        <v>76</v>
      </c>
      <c r="F604" s="18" t="s">
        <v>77</v>
      </c>
      <c r="G604" s="17" t="s">
        <v>171</v>
      </c>
      <c r="H604" s="18" t="s">
        <v>2056</v>
      </c>
      <c r="I604" s="18" t="s">
        <v>2057</v>
      </c>
      <c r="J604" s="18" t="s">
        <v>2058</v>
      </c>
      <c r="K604" s="17" t="s">
        <v>163</v>
      </c>
      <c r="L604" s="17" t="n">
        <v>1</v>
      </c>
      <c r="M604" s="17" t="s">
        <v>164</v>
      </c>
      <c r="N604" s="17" t="s">
        <v>163</v>
      </c>
      <c r="O604" s="19"/>
      <c r="P604" s="18"/>
      <c r="Q604" s="18"/>
      <c r="R604" s="18" t="s">
        <v>165</v>
      </c>
      <c r="S604" s="20" t="s">
        <v>28109</v>
      </c>
    </row>
    <row r="605" customFormat="false" ht="35.05" hidden="false" customHeight="false" outlineLevel="0" collapsed="false">
      <c r="A605" s="17" t="n">
        <v>604</v>
      </c>
      <c r="B605" s="17" t="n">
        <v>2</v>
      </c>
      <c r="C605" s="17" t="n">
        <v>358</v>
      </c>
      <c r="D605" s="18" t="s">
        <v>1964</v>
      </c>
      <c r="E605" s="17" t="s">
        <v>74</v>
      </c>
      <c r="F605" s="18" t="s">
        <v>75</v>
      </c>
      <c r="G605" s="17" t="s">
        <v>167</v>
      </c>
      <c r="H605" s="18" t="s">
        <v>2059</v>
      </c>
      <c r="I605" s="18" t="s">
        <v>2060</v>
      </c>
      <c r="J605" s="18" t="s">
        <v>2061</v>
      </c>
      <c r="K605" s="17" t="s">
        <v>163</v>
      </c>
      <c r="L605" s="17" t="n">
        <v>1</v>
      </c>
      <c r="M605" s="17" t="s">
        <v>163</v>
      </c>
      <c r="N605" s="17" t="s">
        <v>163</v>
      </c>
      <c r="O605" s="19"/>
      <c r="P605" s="18"/>
      <c r="Q605" s="18"/>
      <c r="R605" s="18" t="s">
        <v>165</v>
      </c>
      <c r="S605" s="20" t="s">
        <v>28109</v>
      </c>
    </row>
    <row r="606" customFormat="false" ht="23.85" hidden="false" customHeight="false" outlineLevel="0" collapsed="false">
      <c r="A606" s="17" t="n">
        <v>605</v>
      </c>
      <c r="B606" s="17" t="n">
        <v>2</v>
      </c>
      <c r="C606" s="17" t="n">
        <v>368</v>
      </c>
      <c r="D606" s="18" t="s">
        <v>1964</v>
      </c>
      <c r="E606" s="17" t="s">
        <v>36</v>
      </c>
      <c r="F606" s="18" t="s">
        <v>37</v>
      </c>
      <c r="G606" s="17" t="s">
        <v>167</v>
      </c>
      <c r="H606" s="18" t="s">
        <v>2062</v>
      </c>
      <c r="I606" s="18" t="s">
        <v>2063</v>
      </c>
      <c r="J606" s="18" t="s">
        <v>2064</v>
      </c>
      <c r="K606" s="17" t="s">
        <v>164</v>
      </c>
      <c r="L606" s="17" t="n">
        <v>4</v>
      </c>
      <c r="M606" s="17" t="s">
        <v>164</v>
      </c>
      <c r="N606" s="17" t="s">
        <v>163</v>
      </c>
      <c r="O606" s="19"/>
      <c r="P606" s="18"/>
      <c r="Q606" s="18"/>
      <c r="R606" s="18" t="s">
        <v>165</v>
      </c>
      <c r="S606" s="20" t="s">
        <v>28109</v>
      </c>
    </row>
    <row r="607" customFormat="false" ht="35.05" hidden="false" customHeight="false" outlineLevel="0" collapsed="false">
      <c r="A607" s="17" t="n">
        <v>606</v>
      </c>
      <c r="B607" s="17" t="n">
        <v>2</v>
      </c>
      <c r="C607" s="17" t="n">
        <v>377</v>
      </c>
      <c r="D607" s="18" t="s">
        <v>1964</v>
      </c>
      <c r="E607" s="17" t="s">
        <v>36</v>
      </c>
      <c r="F607" s="18" t="s">
        <v>37</v>
      </c>
      <c r="G607" s="17" t="s">
        <v>167</v>
      </c>
      <c r="H607" s="18" t="s">
        <v>2065</v>
      </c>
      <c r="I607" s="18" t="s">
        <v>2066</v>
      </c>
      <c r="J607" s="18" t="s">
        <v>2067</v>
      </c>
      <c r="K607" s="17" t="s">
        <v>164</v>
      </c>
      <c r="L607" s="17" t="n">
        <v>8</v>
      </c>
      <c r="M607" s="17" t="s">
        <v>164</v>
      </c>
      <c r="N607" s="17" t="s">
        <v>163</v>
      </c>
      <c r="O607" s="19"/>
      <c r="P607" s="18"/>
      <c r="Q607" s="18"/>
      <c r="R607" s="18" t="s">
        <v>165</v>
      </c>
      <c r="S607" s="20" t="s">
        <v>28109</v>
      </c>
    </row>
    <row r="608" customFormat="false" ht="35.05" hidden="false" customHeight="false" outlineLevel="0" collapsed="false">
      <c r="A608" s="17" t="n">
        <v>607</v>
      </c>
      <c r="B608" s="17" t="n">
        <v>2</v>
      </c>
      <c r="C608" s="17" t="n">
        <v>422</v>
      </c>
      <c r="D608" s="18" t="s">
        <v>1964</v>
      </c>
      <c r="E608" s="17" t="s">
        <v>87</v>
      </c>
      <c r="F608" s="18" t="s">
        <v>88</v>
      </c>
      <c r="G608" s="17" t="s">
        <v>171</v>
      </c>
      <c r="H608" s="18" t="s">
        <v>2068</v>
      </c>
      <c r="I608" s="18" t="s">
        <v>2069</v>
      </c>
      <c r="J608" s="18" t="s">
        <v>2070</v>
      </c>
      <c r="K608" s="17" t="s">
        <v>163</v>
      </c>
      <c r="L608" s="17" t="n">
        <v>1</v>
      </c>
      <c r="M608" s="17" t="s">
        <v>164</v>
      </c>
      <c r="N608" s="17" t="s">
        <v>163</v>
      </c>
      <c r="O608" s="19"/>
      <c r="P608" s="18"/>
      <c r="Q608" s="18"/>
      <c r="R608" s="18" t="s">
        <v>165</v>
      </c>
      <c r="S608" s="20" t="s">
        <v>28109</v>
      </c>
    </row>
    <row r="609" customFormat="false" ht="23.85" hidden="false" customHeight="false" outlineLevel="0" collapsed="false">
      <c r="A609" s="17" t="n">
        <v>608</v>
      </c>
      <c r="B609" s="17" t="n">
        <v>2</v>
      </c>
      <c r="C609" s="17" t="n">
        <v>427</v>
      </c>
      <c r="D609" s="18" t="s">
        <v>1964</v>
      </c>
      <c r="E609" s="17" t="s">
        <v>61</v>
      </c>
      <c r="F609" s="18" t="s">
        <v>62</v>
      </c>
      <c r="G609" s="17" t="s">
        <v>167</v>
      </c>
      <c r="H609" s="18" t="s">
        <v>2071</v>
      </c>
      <c r="I609" s="18" t="s">
        <v>2072</v>
      </c>
      <c r="J609" s="18" t="s">
        <v>2073</v>
      </c>
      <c r="K609" s="17" t="s">
        <v>163</v>
      </c>
      <c r="L609" s="17" t="n">
        <v>1</v>
      </c>
      <c r="M609" s="17" t="s">
        <v>163</v>
      </c>
      <c r="N609" s="17" t="s">
        <v>163</v>
      </c>
      <c r="O609" s="19"/>
      <c r="P609" s="18"/>
      <c r="Q609" s="18"/>
      <c r="R609" s="18" t="s">
        <v>165</v>
      </c>
      <c r="S609" s="20" t="s">
        <v>28109</v>
      </c>
    </row>
    <row r="610" customFormat="false" ht="35.05" hidden="false" customHeight="false" outlineLevel="0" collapsed="false">
      <c r="A610" s="17" t="n">
        <v>609</v>
      </c>
      <c r="B610" s="17" t="n">
        <v>2</v>
      </c>
      <c r="C610" s="17" t="n">
        <v>437</v>
      </c>
      <c r="D610" s="18" t="s">
        <v>1964</v>
      </c>
      <c r="E610" s="17" t="s">
        <v>87</v>
      </c>
      <c r="F610" s="18" t="s">
        <v>88</v>
      </c>
      <c r="G610" s="17" t="s">
        <v>171</v>
      </c>
      <c r="H610" s="18" t="s">
        <v>2074</v>
      </c>
      <c r="I610" s="18" t="s">
        <v>2075</v>
      </c>
      <c r="J610" s="18" t="s">
        <v>2076</v>
      </c>
      <c r="K610" s="17" t="s">
        <v>163</v>
      </c>
      <c r="L610" s="17" t="n">
        <v>1</v>
      </c>
      <c r="M610" s="17" t="s">
        <v>163</v>
      </c>
      <c r="N610" s="17" t="s">
        <v>163</v>
      </c>
      <c r="O610" s="19"/>
      <c r="P610" s="18"/>
      <c r="Q610" s="18"/>
      <c r="R610" s="18" t="s">
        <v>165</v>
      </c>
      <c r="S610" s="20" t="s">
        <v>28109</v>
      </c>
    </row>
    <row r="611" customFormat="false" ht="46.25" hidden="false" customHeight="false" outlineLevel="0" collapsed="false">
      <c r="A611" s="17" t="n">
        <v>610</v>
      </c>
      <c r="B611" s="17" t="n">
        <v>2</v>
      </c>
      <c r="C611" s="17" t="n">
        <v>452</v>
      </c>
      <c r="D611" s="18" t="s">
        <v>1964</v>
      </c>
      <c r="E611" s="17" t="s">
        <v>85</v>
      </c>
      <c r="F611" s="18" t="s">
        <v>86</v>
      </c>
      <c r="G611" s="17" t="s">
        <v>171</v>
      </c>
      <c r="H611" s="18" t="s">
        <v>2077</v>
      </c>
      <c r="I611" s="18" t="s">
        <v>2078</v>
      </c>
      <c r="J611" s="18" t="s">
        <v>2079</v>
      </c>
      <c r="K611" s="17" t="s">
        <v>163</v>
      </c>
      <c r="L611" s="17" t="n">
        <v>1</v>
      </c>
      <c r="M611" s="17" t="s">
        <v>163</v>
      </c>
      <c r="N611" s="17" t="s">
        <v>164</v>
      </c>
      <c r="O611" s="19" t="s">
        <v>125</v>
      </c>
      <c r="P611" s="18" t="s">
        <v>2080</v>
      </c>
      <c r="Q611" s="18" t="s">
        <v>2081</v>
      </c>
      <c r="R611" s="18" t="s">
        <v>165</v>
      </c>
      <c r="S611" s="20" t="s">
        <v>28109</v>
      </c>
    </row>
    <row r="612" customFormat="false" ht="23.85" hidden="false" customHeight="false" outlineLevel="0" collapsed="false">
      <c r="A612" s="17" t="n">
        <v>611</v>
      </c>
      <c r="B612" s="17" t="n">
        <v>2</v>
      </c>
      <c r="C612" s="17" t="n">
        <v>454</v>
      </c>
      <c r="D612" s="18" t="s">
        <v>1964</v>
      </c>
      <c r="E612" s="17" t="s">
        <v>36</v>
      </c>
      <c r="F612" s="18" t="s">
        <v>37</v>
      </c>
      <c r="G612" s="17" t="s">
        <v>171</v>
      </c>
      <c r="H612" s="18" t="s">
        <v>2082</v>
      </c>
      <c r="I612" s="18" t="s">
        <v>2083</v>
      </c>
      <c r="J612" s="18" t="s">
        <v>2084</v>
      </c>
      <c r="K612" s="17" t="s">
        <v>163</v>
      </c>
      <c r="L612" s="17" t="n">
        <v>1</v>
      </c>
      <c r="M612" s="17" t="s">
        <v>164</v>
      </c>
      <c r="N612" s="17" t="s">
        <v>163</v>
      </c>
      <c r="O612" s="19"/>
      <c r="P612" s="18"/>
      <c r="Q612" s="18"/>
      <c r="R612" s="18" t="s">
        <v>165</v>
      </c>
      <c r="S612" s="20" t="s">
        <v>28109</v>
      </c>
    </row>
    <row r="613" customFormat="false" ht="23.85" hidden="false" customHeight="false" outlineLevel="0" collapsed="false">
      <c r="A613" s="17" t="n">
        <v>612</v>
      </c>
      <c r="B613" s="17" t="n">
        <v>2</v>
      </c>
      <c r="C613" s="17" t="n">
        <v>480</v>
      </c>
      <c r="D613" s="18" t="s">
        <v>1964</v>
      </c>
      <c r="E613" s="17" t="s">
        <v>70</v>
      </c>
      <c r="F613" s="18" t="s">
        <v>71</v>
      </c>
      <c r="G613" s="17" t="s">
        <v>171</v>
      </c>
      <c r="H613" s="18" t="s">
        <v>2085</v>
      </c>
      <c r="I613" s="18" t="s">
        <v>2086</v>
      </c>
      <c r="J613" s="18" t="s">
        <v>2087</v>
      </c>
      <c r="K613" s="17" t="s">
        <v>163</v>
      </c>
      <c r="L613" s="17" t="n">
        <v>1</v>
      </c>
      <c r="M613" s="17" t="s">
        <v>164</v>
      </c>
      <c r="N613" s="17" t="s">
        <v>163</v>
      </c>
      <c r="O613" s="19"/>
      <c r="P613" s="18"/>
      <c r="Q613" s="18"/>
      <c r="R613" s="18" t="s">
        <v>165</v>
      </c>
      <c r="S613" s="20" t="s">
        <v>28109</v>
      </c>
    </row>
    <row r="614" customFormat="false" ht="23.85" hidden="false" customHeight="false" outlineLevel="0" collapsed="false">
      <c r="A614" s="17" t="n">
        <v>613</v>
      </c>
      <c r="B614" s="17" t="n">
        <v>2</v>
      </c>
      <c r="C614" s="17" t="n">
        <v>487</v>
      </c>
      <c r="D614" s="18" t="s">
        <v>1964</v>
      </c>
      <c r="E614" s="17" t="s">
        <v>87</v>
      </c>
      <c r="F614" s="18" t="s">
        <v>88</v>
      </c>
      <c r="G614" s="17" t="s">
        <v>167</v>
      </c>
      <c r="H614" s="18" t="s">
        <v>2088</v>
      </c>
      <c r="I614" s="18" t="s">
        <v>2089</v>
      </c>
      <c r="J614" s="18" t="s">
        <v>2090</v>
      </c>
      <c r="K614" s="17" t="s">
        <v>163</v>
      </c>
      <c r="L614" s="17" t="n">
        <v>1</v>
      </c>
      <c r="M614" s="17" t="s">
        <v>163</v>
      </c>
      <c r="N614" s="17" t="s">
        <v>163</v>
      </c>
      <c r="O614" s="19"/>
      <c r="P614" s="18"/>
      <c r="Q614" s="18"/>
      <c r="R614" s="18" t="s">
        <v>165</v>
      </c>
      <c r="S614" s="20" t="s">
        <v>28109</v>
      </c>
    </row>
    <row r="615" customFormat="false" ht="35.05" hidden="false" customHeight="false" outlineLevel="0" collapsed="false">
      <c r="A615" s="17" t="n">
        <v>614</v>
      </c>
      <c r="B615" s="17" t="n">
        <v>2</v>
      </c>
      <c r="C615" s="17" t="n">
        <v>494</v>
      </c>
      <c r="D615" s="18" t="s">
        <v>1964</v>
      </c>
      <c r="E615" s="17" t="s">
        <v>76</v>
      </c>
      <c r="F615" s="18" t="s">
        <v>77</v>
      </c>
      <c r="G615" s="17" t="s">
        <v>167</v>
      </c>
      <c r="H615" s="18" t="s">
        <v>2091</v>
      </c>
      <c r="I615" s="18" t="s">
        <v>2092</v>
      </c>
      <c r="J615" s="18" t="s">
        <v>2093</v>
      </c>
      <c r="K615" s="17" t="s">
        <v>163</v>
      </c>
      <c r="L615" s="17" t="n">
        <v>1</v>
      </c>
      <c r="M615" s="17" t="s">
        <v>164</v>
      </c>
      <c r="N615" s="17" t="s">
        <v>163</v>
      </c>
      <c r="O615" s="19"/>
      <c r="P615" s="18"/>
      <c r="Q615" s="18"/>
      <c r="R615" s="18" t="s">
        <v>165</v>
      </c>
      <c r="S615" s="20" t="s">
        <v>28109</v>
      </c>
    </row>
    <row r="616" customFormat="false" ht="35.05" hidden="false" customHeight="false" outlineLevel="0" collapsed="false">
      <c r="A616" s="17" t="n">
        <v>615</v>
      </c>
      <c r="B616" s="17" t="n">
        <v>2</v>
      </c>
      <c r="C616" s="17" t="n">
        <v>496</v>
      </c>
      <c r="D616" s="18" t="s">
        <v>1964</v>
      </c>
      <c r="E616" s="17" t="s">
        <v>38</v>
      </c>
      <c r="F616" s="18" t="s">
        <v>39</v>
      </c>
      <c r="G616" s="17" t="s">
        <v>167</v>
      </c>
      <c r="H616" s="18" t="s">
        <v>2094</v>
      </c>
      <c r="I616" s="18" t="s">
        <v>2095</v>
      </c>
      <c r="J616" s="18" t="s">
        <v>2096</v>
      </c>
      <c r="K616" s="17" t="s">
        <v>164</v>
      </c>
      <c r="L616" s="17" t="n">
        <v>4</v>
      </c>
      <c r="M616" s="17" t="s">
        <v>163</v>
      </c>
      <c r="N616" s="17" t="s">
        <v>163</v>
      </c>
      <c r="O616" s="19"/>
      <c r="P616" s="18"/>
      <c r="Q616" s="18"/>
      <c r="R616" s="18" t="s">
        <v>165</v>
      </c>
      <c r="S616" s="20" t="s">
        <v>28109</v>
      </c>
    </row>
    <row r="617" customFormat="false" ht="35.05" hidden="false" customHeight="false" outlineLevel="0" collapsed="false">
      <c r="A617" s="17" t="n">
        <v>616</v>
      </c>
      <c r="B617" s="17" t="n">
        <v>2</v>
      </c>
      <c r="C617" s="17" t="n">
        <v>513</v>
      </c>
      <c r="D617" s="18" t="s">
        <v>1964</v>
      </c>
      <c r="E617" s="17" t="s">
        <v>74</v>
      </c>
      <c r="F617" s="18" t="s">
        <v>75</v>
      </c>
      <c r="G617" s="17" t="s">
        <v>167</v>
      </c>
      <c r="H617" s="18" t="s">
        <v>2097</v>
      </c>
      <c r="I617" s="18" t="s">
        <v>2098</v>
      </c>
      <c r="J617" s="18" t="s">
        <v>2099</v>
      </c>
      <c r="K617" s="17" t="s">
        <v>163</v>
      </c>
      <c r="L617" s="17" t="n">
        <v>1</v>
      </c>
      <c r="M617" s="17" t="s">
        <v>163</v>
      </c>
      <c r="N617" s="17" t="s">
        <v>163</v>
      </c>
      <c r="O617" s="19"/>
      <c r="P617" s="18"/>
      <c r="Q617" s="18"/>
      <c r="R617" s="18" t="s">
        <v>165</v>
      </c>
      <c r="S617" s="20" t="s">
        <v>28109</v>
      </c>
    </row>
    <row r="618" customFormat="false" ht="46.25" hidden="false" customHeight="false" outlineLevel="0" collapsed="false">
      <c r="A618" s="17" t="n">
        <v>617</v>
      </c>
      <c r="B618" s="17" t="n">
        <v>2</v>
      </c>
      <c r="C618" s="17" t="n">
        <v>515</v>
      </c>
      <c r="D618" s="18" t="s">
        <v>1964</v>
      </c>
      <c r="E618" s="17" t="s">
        <v>76</v>
      </c>
      <c r="F618" s="18" t="s">
        <v>77</v>
      </c>
      <c r="G618" s="17" t="s">
        <v>171</v>
      </c>
      <c r="H618" s="18" t="s">
        <v>2100</v>
      </c>
      <c r="I618" s="18" t="s">
        <v>2101</v>
      </c>
      <c r="J618" s="18" t="s">
        <v>2102</v>
      </c>
      <c r="K618" s="17" t="s">
        <v>163</v>
      </c>
      <c r="L618" s="17" t="n">
        <v>1</v>
      </c>
      <c r="M618" s="17" t="s">
        <v>164</v>
      </c>
      <c r="N618" s="17" t="s">
        <v>163</v>
      </c>
      <c r="O618" s="19"/>
      <c r="P618" s="18"/>
      <c r="Q618" s="18"/>
      <c r="R618" s="18" t="s">
        <v>165</v>
      </c>
      <c r="S618" s="20" t="s">
        <v>28109</v>
      </c>
    </row>
    <row r="619" customFormat="false" ht="35.05" hidden="false" customHeight="false" outlineLevel="0" collapsed="false">
      <c r="A619" s="17" t="n">
        <v>618</v>
      </c>
      <c r="B619" s="17" t="n">
        <v>2</v>
      </c>
      <c r="C619" s="17" t="n">
        <v>518</v>
      </c>
      <c r="D619" s="18" t="s">
        <v>1964</v>
      </c>
      <c r="E619" s="17" t="s">
        <v>51</v>
      </c>
      <c r="F619" s="18" t="s">
        <v>52</v>
      </c>
      <c r="G619" s="17" t="s">
        <v>167</v>
      </c>
      <c r="H619" s="18" t="s">
        <v>2103</v>
      </c>
      <c r="I619" s="18" t="s">
        <v>2104</v>
      </c>
      <c r="J619" s="18" t="s">
        <v>2105</v>
      </c>
      <c r="K619" s="17" t="s">
        <v>163</v>
      </c>
      <c r="L619" s="17" t="n">
        <v>1</v>
      </c>
      <c r="M619" s="17" t="s">
        <v>163</v>
      </c>
      <c r="N619" s="17" t="s">
        <v>163</v>
      </c>
      <c r="O619" s="19"/>
      <c r="P619" s="18"/>
      <c r="Q619" s="18"/>
      <c r="R619" s="18" t="s">
        <v>165</v>
      </c>
      <c r="S619" s="20" t="s">
        <v>28109</v>
      </c>
    </row>
    <row r="620" customFormat="false" ht="23.85" hidden="false" customHeight="false" outlineLevel="0" collapsed="false">
      <c r="A620" s="17" t="n">
        <v>619</v>
      </c>
      <c r="B620" s="17" t="n">
        <v>2</v>
      </c>
      <c r="C620" s="17" t="n">
        <v>526</v>
      </c>
      <c r="D620" s="18" t="s">
        <v>1964</v>
      </c>
      <c r="E620" s="17" t="s">
        <v>87</v>
      </c>
      <c r="F620" s="18" t="s">
        <v>88</v>
      </c>
      <c r="G620" s="17" t="s">
        <v>159</v>
      </c>
      <c r="H620" s="18" t="s">
        <v>2106</v>
      </c>
      <c r="I620" s="18" t="s">
        <v>2107</v>
      </c>
      <c r="J620" s="18" t="s">
        <v>2108</v>
      </c>
      <c r="K620" s="17" t="s">
        <v>163</v>
      </c>
      <c r="L620" s="17" t="n">
        <v>1</v>
      </c>
      <c r="M620" s="17" t="s">
        <v>163</v>
      </c>
      <c r="N620" s="17" t="s">
        <v>163</v>
      </c>
      <c r="O620" s="19"/>
      <c r="P620" s="18"/>
      <c r="Q620" s="18"/>
      <c r="R620" s="18" t="s">
        <v>165</v>
      </c>
      <c r="S620" s="20" t="s">
        <v>28109</v>
      </c>
    </row>
    <row r="621" customFormat="false" ht="35.05" hidden="false" customHeight="false" outlineLevel="0" collapsed="false">
      <c r="A621" s="17" t="n">
        <v>620</v>
      </c>
      <c r="B621" s="17" t="n">
        <v>2</v>
      </c>
      <c r="C621" s="17" t="n">
        <v>535</v>
      </c>
      <c r="D621" s="18" t="s">
        <v>1964</v>
      </c>
      <c r="E621" s="17" t="s">
        <v>87</v>
      </c>
      <c r="F621" s="18" t="s">
        <v>88</v>
      </c>
      <c r="G621" s="17" t="s">
        <v>159</v>
      </c>
      <c r="H621" s="18" t="s">
        <v>2109</v>
      </c>
      <c r="I621" s="18" t="s">
        <v>2110</v>
      </c>
      <c r="J621" s="18" t="s">
        <v>2111</v>
      </c>
      <c r="K621" s="17" t="s">
        <v>163</v>
      </c>
      <c r="L621" s="17" t="n">
        <v>1</v>
      </c>
      <c r="M621" s="17" t="s">
        <v>163</v>
      </c>
      <c r="N621" s="17" t="s">
        <v>163</v>
      </c>
      <c r="O621" s="19"/>
      <c r="P621" s="18"/>
      <c r="Q621" s="18"/>
      <c r="R621" s="18" t="s">
        <v>165</v>
      </c>
      <c r="S621" s="20" t="s">
        <v>28109</v>
      </c>
    </row>
    <row r="622" customFormat="false" ht="46.25" hidden="false" customHeight="false" outlineLevel="0" collapsed="false">
      <c r="A622" s="17" t="n">
        <v>621</v>
      </c>
      <c r="B622" s="17" t="n">
        <v>2</v>
      </c>
      <c r="C622" s="17" t="n">
        <v>549</v>
      </c>
      <c r="D622" s="18" t="s">
        <v>1964</v>
      </c>
      <c r="E622" s="17" t="s">
        <v>55</v>
      </c>
      <c r="F622" s="18" t="s">
        <v>56</v>
      </c>
      <c r="G622" s="17" t="s">
        <v>167</v>
      </c>
      <c r="H622" s="18" t="s">
        <v>2112</v>
      </c>
      <c r="I622" s="18" t="s">
        <v>2113</v>
      </c>
      <c r="J622" s="18" t="s">
        <v>2114</v>
      </c>
      <c r="K622" s="17" t="s">
        <v>163</v>
      </c>
      <c r="L622" s="17" t="n">
        <v>1</v>
      </c>
      <c r="M622" s="17" t="s">
        <v>163</v>
      </c>
      <c r="N622" s="17" t="s">
        <v>163</v>
      </c>
      <c r="O622" s="19"/>
      <c r="P622" s="18"/>
      <c r="Q622" s="18"/>
      <c r="R622" s="18" t="s">
        <v>165</v>
      </c>
      <c r="S622" s="20" t="s">
        <v>28109</v>
      </c>
    </row>
    <row r="623" customFormat="false" ht="91" hidden="false" customHeight="false" outlineLevel="0" collapsed="false">
      <c r="A623" s="17" t="n">
        <v>622</v>
      </c>
      <c r="B623" s="17" t="n">
        <v>2</v>
      </c>
      <c r="C623" s="17" t="n">
        <v>555</v>
      </c>
      <c r="D623" s="18" t="s">
        <v>1964</v>
      </c>
      <c r="E623" s="17" t="s">
        <v>83</v>
      </c>
      <c r="F623" s="18" t="s">
        <v>84</v>
      </c>
      <c r="G623" s="17" t="s">
        <v>159</v>
      </c>
      <c r="H623" s="18" t="s">
        <v>2115</v>
      </c>
      <c r="I623" s="18" t="s">
        <v>2116</v>
      </c>
      <c r="J623" s="18" t="s">
        <v>2117</v>
      </c>
      <c r="K623" s="17" t="s">
        <v>163</v>
      </c>
      <c r="L623" s="17" t="n">
        <v>1</v>
      </c>
      <c r="M623" s="17" t="s">
        <v>163</v>
      </c>
      <c r="N623" s="17" t="s">
        <v>164</v>
      </c>
      <c r="O623" s="19" t="s">
        <v>123</v>
      </c>
      <c r="P623" s="18" t="s">
        <v>2118</v>
      </c>
      <c r="Q623" s="18" t="s">
        <v>2119</v>
      </c>
      <c r="R623" s="18" t="s">
        <v>165</v>
      </c>
      <c r="S623" s="20" t="s">
        <v>28109</v>
      </c>
    </row>
    <row r="624" customFormat="false" ht="23.85" hidden="false" customHeight="false" outlineLevel="0" collapsed="false">
      <c r="A624" s="17" t="n">
        <v>623</v>
      </c>
      <c r="B624" s="17" t="n">
        <v>2</v>
      </c>
      <c r="C624" s="17" t="n">
        <v>586</v>
      </c>
      <c r="D624" s="18" t="s">
        <v>1964</v>
      </c>
      <c r="E624" s="17" t="s">
        <v>76</v>
      </c>
      <c r="F624" s="18" t="s">
        <v>77</v>
      </c>
      <c r="G624" s="17" t="s">
        <v>159</v>
      </c>
      <c r="H624" s="18" t="s">
        <v>2120</v>
      </c>
      <c r="I624" s="18" t="s">
        <v>2121</v>
      </c>
      <c r="J624" s="18" t="s">
        <v>2122</v>
      </c>
      <c r="K624" s="17" t="s">
        <v>164</v>
      </c>
      <c r="L624" s="17" t="n">
        <v>59</v>
      </c>
      <c r="M624" s="17" t="s">
        <v>164</v>
      </c>
      <c r="N624" s="17" t="s">
        <v>163</v>
      </c>
      <c r="O624" s="19"/>
      <c r="P624" s="18"/>
      <c r="Q624" s="18"/>
      <c r="R624" s="18" t="s">
        <v>165</v>
      </c>
      <c r="S624" s="20" t="s">
        <v>28109</v>
      </c>
    </row>
    <row r="625" customFormat="false" ht="35.05" hidden="false" customHeight="false" outlineLevel="0" collapsed="false">
      <c r="A625" s="17" t="n">
        <v>624</v>
      </c>
      <c r="B625" s="17" t="n">
        <v>2</v>
      </c>
      <c r="C625" s="17" t="n">
        <v>600</v>
      </c>
      <c r="D625" s="18" t="s">
        <v>1964</v>
      </c>
      <c r="E625" s="17" t="s">
        <v>32</v>
      </c>
      <c r="F625" s="18" t="s">
        <v>33</v>
      </c>
      <c r="G625" s="17" t="s">
        <v>167</v>
      </c>
      <c r="H625" s="18" t="s">
        <v>2123</v>
      </c>
      <c r="I625" s="18" t="s">
        <v>2124</v>
      </c>
      <c r="J625" s="18" t="s">
        <v>2125</v>
      </c>
      <c r="K625" s="17" t="s">
        <v>164</v>
      </c>
      <c r="L625" s="17" t="n">
        <v>40</v>
      </c>
      <c r="M625" s="17" t="s">
        <v>163</v>
      </c>
      <c r="N625" s="17" t="s">
        <v>163</v>
      </c>
      <c r="O625" s="19"/>
      <c r="P625" s="18"/>
      <c r="Q625" s="18"/>
      <c r="R625" s="18" t="s">
        <v>165</v>
      </c>
      <c r="S625" s="20" t="s">
        <v>28109</v>
      </c>
    </row>
    <row r="626" customFormat="false" ht="35.05" hidden="false" customHeight="false" outlineLevel="0" collapsed="false">
      <c r="A626" s="17" t="n">
        <v>625</v>
      </c>
      <c r="B626" s="17" t="n">
        <v>2</v>
      </c>
      <c r="C626" s="17" t="n">
        <v>616</v>
      </c>
      <c r="D626" s="18" t="s">
        <v>1964</v>
      </c>
      <c r="E626" s="17" t="s">
        <v>87</v>
      </c>
      <c r="F626" s="18" t="s">
        <v>88</v>
      </c>
      <c r="G626" s="17" t="s">
        <v>171</v>
      </c>
      <c r="H626" s="18" t="s">
        <v>2126</v>
      </c>
      <c r="I626" s="18" t="s">
        <v>2127</v>
      </c>
      <c r="J626" s="18" t="s">
        <v>2128</v>
      </c>
      <c r="K626" s="17" t="s">
        <v>163</v>
      </c>
      <c r="L626" s="17" t="n">
        <v>1</v>
      </c>
      <c r="M626" s="17" t="s">
        <v>164</v>
      </c>
      <c r="N626" s="17" t="s">
        <v>163</v>
      </c>
      <c r="O626" s="19"/>
      <c r="P626" s="18"/>
      <c r="Q626" s="18"/>
      <c r="R626" s="18" t="s">
        <v>165</v>
      </c>
      <c r="S626" s="20" t="s">
        <v>28109</v>
      </c>
    </row>
    <row r="627" customFormat="false" ht="35.05" hidden="false" customHeight="false" outlineLevel="0" collapsed="false">
      <c r="A627" s="17" t="n">
        <v>626</v>
      </c>
      <c r="B627" s="17" t="n">
        <v>2</v>
      </c>
      <c r="C627" s="17" t="n">
        <v>622</v>
      </c>
      <c r="D627" s="18" t="s">
        <v>1964</v>
      </c>
      <c r="E627" s="17" t="s">
        <v>72</v>
      </c>
      <c r="F627" s="18" t="s">
        <v>73</v>
      </c>
      <c r="G627" s="17" t="s">
        <v>167</v>
      </c>
      <c r="H627" s="18" t="s">
        <v>2129</v>
      </c>
      <c r="I627" s="18" t="s">
        <v>2130</v>
      </c>
      <c r="J627" s="18" t="s">
        <v>2131</v>
      </c>
      <c r="K627" s="17" t="s">
        <v>164</v>
      </c>
      <c r="L627" s="17" t="n">
        <v>4</v>
      </c>
      <c r="M627" s="17" t="s">
        <v>163</v>
      </c>
      <c r="N627" s="17" t="s">
        <v>163</v>
      </c>
      <c r="O627" s="19"/>
      <c r="P627" s="18"/>
      <c r="Q627" s="18"/>
      <c r="R627" s="18" t="s">
        <v>165</v>
      </c>
      <c r="S627" s="20" t="s">
        <v>28109</v>
      </c>
    </row>
    <row r="628" customFormat="false" ht="35.05" hidden="false" customHeight="false" outlineLevel="0" collapsed="false">
      <c r="A628" s="17" t="n">
        <v>627</v>
      </c>
      <c r="B628" s="17" t="n">
        <v>2</v>
      </c>
      <c r="C628" s="17" t="n">
        <v>658</v>
      </c>
      <c r="D628" s="18" t="s">
        <v>1964</v>
      </c>
      <c r="E628" s="17" t="s">
        <v>22</v>
      </c>
      <c r="F628" s="18" t="s">
        <v>23</v>
      </c>
      <c r="G628" s="17" t="s">
        <v>167</v>
      </c>
      <c r="H628" s="18" t="s">
        <v>2132</v>
      </c>
      <c r="I628" s="18" t="s">
        <v>2133</v>
      </c>
      <c r="J628" s="18" t="s">
        <v>2134</v>
      </c>
      <c r="K628" s="17" t="s">
        <v>164</v>
      </c>
      <c r="L628" s="17" t="n">
        <v>60</v>
      </c>
      <c r="M628" s="17" t="s">
        <v>163</v>
      </c>
      <c r="N628" s="17" t="s">
        <v>163</v>
      </c>
      <c r="O628" s="19"/>
      <c r="P628" s="18"/>
      <c r="Q628" s="18"/>
      <c r="R628" s="18" t="s">
        <v>165</v>
      </c>
      <c r="S628" s="20" t="s">
        <v>28109</v>
      </c>
    </row>
    <row r="629" customFormat="false" ht="23.85" hidden="false" customHeight="false" outlineLevel="0" collapsed="false">
      <c r="A629" s="17" t="n">
        <v>628</v>
      </c>
      <c r="B629" s="17" t="n">
        <v>2</v>
      </c>
      <c r="C629" s="17" t="n">
        <v>684</v>
      </c>
      <c r="D629" s="18" t="s">
        <v>1964</v>
      </c>
      <c r="E629" s="17" t="s">
        <v>36</v>
      </c>
      <c r="F629" s="18" t="s">
        <v>37</v>
      </c>
      <c r="G629" s="17" t="s">
        <v>167</v>
      </c>
      <c r="H629" s="18" t="s">
        <v>2135</v>
      </c>
      <c r="I629" s="18" t="s">
        <v>2136</v>
      </c>
      <c r="J629" s="18" t="s">
        <v>2137</v>
      </c>
      <c r="K629" s="17" t="s">
        <v>163</v>
      </c>
      <c r="L629" s="17" t="n">
        <v>1</v>
      </c>
      <c r="M629" s="17" t="s">
        <v>163</v>
      </c>
      <c r="N629" s="17" t="s">
        <v>163</v>
      </c>
      <c r="O629" s="19"/>
      <c r="P629" s="18"/>
      <c r="Q629" s="18"/>
      <c r="R629" s="18" t="s">
        <v>165</v>
      </c>
      <c r="S629" s="20" t="s">
        <v>28109</v>
      </c>
    </row>
    <row r="630" customFormat="false" ht="23.85" hidden="false" customHeight="false" outlineLevel="0" collapsed="false">
      <c r="A630" s="17" t="n">
        <v>629</v>
      </c>
      <c r="B630" s="17" t="n">
        <v>2</v>
      </c>
      <c r="C630" s="17" t="n">
        <v>693</v>
      </c>
      <c r="D630" s="18" t="s">
        <v>1964</v>
      </c>
      <c r="E630" s="17" t="s">
        <v>70</v>
      </c>
      <c r="F630" s="18" t="s">
        <v>71</v>
      </c>
      <c r="G630" s="17" t="s">
        <v>171</v>
      </c>
      <c r="H630" s="18" t="s">
        <v>2138</v>
      </c>
      <c r="I630" s="18" t="s">
        <v>2139</v>
      </c>
      <c r="J630" s="18" t="s">
        <v>2140</v>
      </c>
      <c r="K630" s="17" t="s">
        <v>163</v>
      </c>
      <c r="L630" s="17" t="n">
        <v>1</v>
      </c>
      <c r="M630" s="17" t="s">
        <v>163</v>
      </c>
      <c r="N630" s="17" t="s">
        <v>163</v>
      </c>
      <c r="O630" s="19"/>
      <c r="P630" s="18"/>
      <c r="Q630" s="18"/>
      <c r="R630" s="18" t="s">
        <v>165</v>
      </c>
      <c r="S630" s="20" t="s">
        <v>28109</v>
      </c>
    </row>
    <row r="631" customFormat="false" ht="23.85" hidden="false" customHeight="false" outlineLevel="0" collapsed="false">
      <c r="A631" s="17" t="n">
        <v>630</v>
      </c>
      <c r="B631" s="17" t="n">
        <v>2</v>
      </c>
      <c r="C631" s="17" t="n">
        <v>742</v>
      </c>
      <c r="D631" s="18" t="s">
        <v>1964</v>
      </c>
      <c r="E631" s="17" t="s">
        <v>36</v>
      </c>
      <c r="F631" s="18" t="s">
        <v>37</v>
      </c>
      <c r="G631" s="17" t="s">
        <v>167</v>
      </c>
      <c r="H631" s="18" t="s">
        <v>2141</v>
      </c>
      <c r="I631" s="18" t="s">
        <v>2142</v>
      </c>
      <c r="J631" s="18" t="s">
        <v>2143</v>
      </c>
      <c r="K631" s="17" t="s">
        <v>163</v>
      </c>
      <c r="L631" s="17" t="n">
        <v>1</v>
      </c>
      <c r="M631" s="17" t="s">
        <v>163</v>
      </c>
      <c r="N631" s="17" t="s">
        <v>163</v>
      </c>
      <c r="O631" s="19"/>
      <c r="P631" s="18"/>
      <c r="Q631" s="18"/>
      <c r="R631" s="18" t="s">
        <v>165</v>
      </c>
      <c r="S631" s="20" t="s">
        <v>28109</v>
      </c>
    </row>
    <row r="632" customFormat="false" ht="23.85" hidden="false" customHeight="false" outlineLevel="0" collapsed="false">
      <c r="A632" s="17" t="n">
        <v>631</v>
      </c>
      <c r="B632" s="17" t="n">
        <v>2</v>
      </c>
      <c r="C632" s="17" t="n">
        <v>746</v>
      </c>
      <c r="D632" s="18" t="s">
        <v>1964</v>
      </c>
      <c r="E632" s="17" t="s">
        <v>24</v>
      </c>
      <c r="F632" s="18" t="s">
        <v>25</v>
      </c>
      <c r="G632" s="17" t="s">
        <v>159</v>
      </c>
      <c r="H632" s="18" t="s">
        <v>2144</v>
      </c>
      <c r="I632" s="18" t="s">
        <v>2145</v>
      </c>
      <c r="J632" s="18" t="s">
        <v>2146</v>
      </c>
      <c r="K632" s="17" t="s">
        <v>164</v>
      </c>
      <c r="L632" s="17" t="n">
        <v>8</v>
      </c>
      <c r="M632" s="17" t="s">
        <v>163</v>
      </c>
      <c r="N632" s="17" t="s">
        <v>163</v>
      </c>
      <c r="O632" s="19"/>
      <c r="P632" s="18"/>
      <c r="Q632" s="18"/>
      <c r="R632" s="18" t="s">
        <v>165</v>
      </c>
      <c r="S632" s="20" t="s">
        <v>28109</v>
      </c>
    </row>
    <row r="633" customFormat="false" ht="23.85" hidden="false" customHeight="false" outlineLevel="0" collapsed="false">
      <c r="A633" s="17" t="n">
        <v>632</v>
      </c>
      <c r="B633" s="17" t="n">
        <v>2</v>
      </c>
      <c r="C633" s="17" t="n">
        <v>786</v>
      </c>
      <c r="D633" s="18" t="s">
        <v>1964</v>
      </c>
      <c r="E633" s="17" t="s">
        <v>36</v>
      </c>
      <c r="F633" s="18" t="s">
        <v>37</v>
      </c>
      <c r="G633" s="17" t="s">
        <v>167</v>
      </c>
      <c r="H633" s="18" t="s">
        <v>2147</v>
      </c>
      <c r="I633" s="18" t="s">
        <v>2148</v>
      </c>
      <c r="J633" s="18" t="s">
        <v>2149</v>
      </c>
      <c r="K633" s="17" t="s">
        <v>163</v>
      </c>
      <c r="L633" s="17" t="n">
        <v>1</v>
      </c>
      <c r="M633" s="17" t="s">
        <v>163</v>
      </c>
      <c r="N633" s="17" t="s">
        <v>163</v>
      </c>
      <c r="O633" s="19"/>
      <c r="P633" s="18"/>
      <c r="Q633" s="18"/>
      <c r="R633" s="18" t="s">
        <v>165</v>
      </c>
      <c r="S633" s="20" t="s">
        <v>28109</v>
      </c>
    </row>
    <row r="634" customFormat="false" ht="35.05" hidden="false" customHeight="false" outlineLevel="0" collapsed="false">
      <c r="A634" s="17" t="n">
        <v>633</v>
      </c>
      <c r="B634" s="17" t="n">
        <v>2</v>
      </c>
      <c r="C634" s="17" t="n">
        <v>818</v>
      </c>
      <c r="D634" s="18" t="s">
        <v>1964</v>
      </c>
      <c r="E634" s="17" t="s">
        <v>87</v>
      </c>
      <c r="F634" s="18" t="s">
        <v>88</v>
      </c>
      <c r="G634" s="17" t="s">
        <v>171</v>
      </c>
      <c r="H634" s="18" t="s">
        <v>2150</v>
      </c>
      <c r="I634" s="18" t="s">
        <v>2151</v>
      </c>
      <c r="J634" s="18" t="s">
        <v>2152</v>
      </c>
      <c r="K634" s="17" t="s">
        <v>163</v>
      </c>
      <c r="L634" s="17" t="n">
        <v>1</v>
      </c>
      <c r="M634" s="17" t="s">
        <v>164</v>
      </c>
      <c r="N634" s="17" t="s">
        <v>163</v>
      </c>
      <c r="O634" s="19"/>
      <c r="P634" s="18"/>
      <c r="Q634" s="18"/>
      <c r="R634" s="18" t="s">
        <v>165</v>
      </c>
      <c r="S634" s="20" t="s">
        <v>28109</v>
      </c>
    </row>
    <row r="635" customFormat="false" ht="35.05" hidden="false" customHeight="false" outlineLevel="0" collapsed="false">
      <c r="A635" s="17" t="n">
        <v>634</v>
      </c>
      <c r="B635" s="17" t="n">
        <v>2</v>
      </c>
      <c r="C635" s="17" t="n">
        <v>834</v>
      </c>
      <c r="D635" s="18" t="s">
        <v>1964</v>
      </c>
      <c r="E635" s="17" t="s">
        <v>76</v>
      </c>
      <c r="F635" s="18" t="s">
        <v>77</v>
      </c>
      <c r="G635" s="17" t="s">
        <v>167</v>
      </c>
      <c r="H635" s="18" t="s">
        <v>2153</v>
      </c>
      <c r="I635" s="18" t="s">
        <v>2154</v>
      </c>
      <c r="J635" s="18" t="s">
        <v>2155</v>
      </c>
      <c r="K635" s="17" t="s">
        <v>164</v>
      </c>
      <c r="L635" s="17" t="n">
        <v>6</v>
      </c>
      <c r="M635" s="17" t="s">
        <v>164</v>
      </c>
      <c r="N635" s="17" t="s">
        <v>163</v>
      </c>
      <c r="O635" s="19"/>
      <c r="P635" s="18"/>
      <c r="Q635" s="18"/>
      <c r="R635" s="18" t="s">
        <v>165</v>
      </c>
      <c r="S635" s="20" t="s">
        <v>28109</v>
      </c>
    </row>
    <row r="636" customFormat="false" ht="35.05" hidden="false" customHeight="false" outlineLevel="0" collapsed="false">
      <c r="A636" s="17" t="n">
        <v>635</v>
      </c>
      <c r="B636" s="17" t="n">
        <v>2</v>
      </c>
      <c r="C636" s="17" t="n">
        <v>954</v>
      </c>
      <c r="D636" s="18" t="s">
        <v>1964</v>
      </c>
      <c r="E636" s="17" t="s">
        <v>72</v>
      </c>
      <c r="F636" s="18" t="s">
        <v>73</v>
      </c>
      <c r="G636" s="17" t="s">
        <v>167</v>
      </c>
      <c r="H636" s="18" t="s">
        <v>2156</v>
      </c>
      <c r="I636" s="18" t="s">
        <v>2157</v>
      </c>
      <c r="J636" s="18" t="s">
        <v>2158</v>
      </c>
      <c r="K636" s="17" t="s">
        <v>163</v>
      </c>
      <c r="L636" s="17" t="n">
        <v>1</v>
      </c>
      <c r="M636" s="17" t="s">
        <v>163</v>
      </c>
      <c r="N636" s="17" t="s">
        <v>163</v>
      </c>
      <c r="O636" s="19"/>
      <c r="P636" s="18"/>
      <c r="Q636" s="18"/>
      <c r="R636" s="18" t="s">
        <v>165</v>
      </c>
      <c r="S636" s="20" t="s">
        <v>28109</v>
      </c>
    </row>
    <row r="637" customFormat="false" ht="46.25" hidden="false" customHeight="false" outlineLevel="0" collapsed="false">
      <c r="A637" s="17" t="n">
        <v>636</v>
      </c>
      <c r="B637" s="17" t="n">
        <v>2</v>
      </c>
      <c r="C637" s="17" t="n">
        <v>992</v>
      </c>
      <c r="D637" s="18" t="s">
        <v>1964</v>
      </c>
      <c r="E637" s="17" t="s">
        <v>36</v>
      </c>
      <c r="F637" s="18" t="s">
        <v>37</v>
      </c>
      <c r="G637" s="17" t="s">
        <v>167</v>
      </c>
      <c r="H637" s="18" t="s">
        <v>2159</v>
      </c>
      <c r="I637" s="18" t="s">
        <v>2160</v>
      </c>
      <c r="J637" s="18" t="s">
        <v>2161</v>
      </c>
      <c r="K637" s="17" t="s">
        <v>163</v>
      </c>
      <c r="L637" s="17" t="n">
        <v>1</v>
      </c>
      <c r="M637" s="17" t="s">
        <v>164</v>
      </c>
      <c r="N637" s="17" t="s">
        <v>163</v>
      </c>
      <c r="O637" s="19"/>
      <c r="P637" s="18"/>
      <c r="Q637" s="18"/>
      <c r="R637" s="18" t="s">
        <v>165</v>
      </c>
      <c r="S637" s="20" t="s">
        <v>28109</v>
      </c>
    </row>
    <row r="638" customFormat="false" ht="23.85" hidden="false" customHeight="false" outlineLevel="0" collapsed="false">
      <c r="A638" s="17" t="n">
        <v>637</v>
      </c>
      <c r="B638" s="17" t="n">
        <v>2</v>
      </c>
      <c r="C638" s="17" t="n">
        <v>996</v>
      </c>
      <c r="D638" s="18" t="s">
        <v>1964</v>
      </c>
      <c r="E638" s="17" t="s">
        <v>70</v>
      </c>
      <c r="F638" s="18" t="s">
        <v>71</v>
      </c>
      <c r="G638" s="17" t="s">
        <v>171</v>
      </c>
      <c r="H638" s="18" t="s">
        <v>2162</v>
      </c>
      <c r="I638" s="18" t="s">
        <v>2163</v>
      </c>
      <c r="J638" s="18" t="s">
        <v>2164</v>
      </c>
      <c r="K638" s="17" t="s">
        <v>163</v>
      </c>
      <c r="L638" s="17" t="n">
        <v>1</v>
      </c>
      <c r="M638" s="17" t="s">
        <v>163</v>
      </c>
      <c r="N638" s="17" t="s">
        <v>163</v>
      </c>
      <c r="O638" s="19"/>
      <c r="P638" s="18"/>
      <c r="Q638" s="18"/>
      <c r="R638" s="18" t="s">
        <v>165</v>
      </c>
      <c r="S638" s="20" t="s">
        <v>28109</v>
      </c>
    </row>
    <row r="639" customFormat="false" ht="15" hidden="false" customHeight="false" outlineLevel="0" collapsed="false">
      <c r="A639" s="17" t="n">
        <v>638</v>
      </c>
      <c r="B639" s="17" t="n">
        <v>2</v>
      </c>
      <c r="C639" s="17" t="n">
        <v>1012</v>
      </c>
      <c r="D639" s="18" t="s">
        <v>1964</v>
      </c>
      <c r="E639" s="17" t="s">
        <v>87</v>
      </c>
      <c r="F639" s="18" t="s">
        <v>88</v>
      </c>
      <c r="G639" s="17" t="s">
        <v>167</v>
      </c>
      <c r="H639" s="18" t="s">
        <v>2165</v>
      </c>
      <c r="I639" s="18" t="s">
        <v>2166</v>
      </c>
      <c r="J639" s="18" t="s">
        <v>2167</v>
      </c>
      <c r="K639" s="17" t="s">
        <v>163</v>
      </c>
      <c r="L639" s="17" t="n">
        <v>1</v>
      </c>
      <c r="M639" s="17" t="s">
        <v>163</v>
      </c>
      <c r="N639" s="17" t="s">
        <v>163</v>
      </c>
      <c r="O639" s="19"/>
      <c r="P639" s="18"/>
      <c r="Q639" s="18"/>
      <c r="R639" s="18" t="s">
        <v>165</v>
      </c>
      <c r="S639" s="20" t="s">
        <v>28109</v>
      </c>
    </row>
    <row r="640" customFormat="false" ht="35.05" hidden="false" customHeight="false" outlineLevel="0" collapsed="false">
      <c r="A640" s="17" t="n">
        <v>639</v>
      </c>
      <c r="B640" s="17" t="n">
        <v>2</v>
      </c>
      <c r="C640" s="17" t="n">
        <v>1016</v>
      </c>
      <c r="D640" s="18" t="s">
        <v>1964</v>
      </c>
      <c r="E640" s="17" t="s">
        <v>85</v>
      </c>
      <c r="F640" s="18" t="s">
        <v>86</v>
      </c>
      <c r="G640" s="17" t="s">
        <v>171</v>
      </c>
      <c r="H640" s="18" t="s">
        <v>2168</v>
      </c>
      <c r="I640" s="18" t="s">
        <v>2169</v>
      </c>
      <c r="J640" s="18" t="s">
        <v>2170</v>
      </c>
      <c r="K640" s="17" t="s">
        <v>163</v>
      </c>
      <c r="L640" s="17" t="n">
        <v>1</v>
      </c>
      <c r="M640" s="17" t="s">
        <v>163</v>
      </c>
      <c r="N640" s="17" t="s">
        <v>164</v>
      </c>
      <c r="O640" s="19" t="s">
        <v>125</v>
      </c>
      <c r="P640" s="18" t="s">
        <v>2171</v>
      </c>
      <c r="Q640" s="18" t="s">
        <v>2172</v>
      </c>
      <c r="R640" s="18" t="s">
        <v>165</v>
      </c>
      <c r="S640" s="20" t="s">
        <v>28109</v>
      </c>
    </row>
    <row r="641" customFormat="false" ht="46.25" hidden="false" customHeight="false" outlineLevel="0" collapsed="false">
      <c r="A641" s="17" t="n">
        <v>640</v>
      </c>
      <c r="B641" s="17" t="n">
        <v>2</v>
      </c>
      <c r="C641" s="17" t="n">
        <v>1029</v>
      </c>
      <c r="D641" s="18" t="s">
        <v>1964</v>
      </c>
      <c r="E641" s="17" t="s">
        <v>91</v>
      </c>
      <c r="F641" s="18" t="s">
        <v>92</v>
      </c>
      <c r="G641" s="17" t="s">
        <v>167</v>
      </c>
      <c r="H641" s="18" t="s">
        <v>2173</v>
      </c>
      <c r="I641" s="18" t="s">
        <v>2174</v>
      </c>
      <c r="J641" s="18" t="s">
        <v>2175</v>
      </c>
      <c r="K641" s="17" t="s">
        <v>163</v>
      </c>
      <c r="L641" s="17" t="n">
        <v>1</v>
      </c>
      <c r="M641" s="17" t="s">
        <v>163</v>
      </c>
      <c r="N641" s="17" t="s">
        <v>164</v>
      </c>
      <c r="O641" s="19" t="s">
        <v>121</v>
      </c>
      <c r="P641" s="18" t="s">
        <v>2176</v>
      </c>
      <c r="Q641" s="18" t="s">
        <v>2177</v>
      </c>
      <c r="R641" s="18" t="s">
        <v>165</v>
      </c>
      <c r="S641" s="20" t="s">
        <v>28109</v>
      </c>
    </row>
    <row r="642" customFormat="false" ht="35.05" hidden="false" customHeight="false" outlineLevel="0" collapsed="false">
      <c r="A642" s="17" t="n">
        <v>641</v>
      </c>
      <c r="B642" s="17" t="n">
        <v>2</v>
      </c>
      <c r="C642" s="17" t="n">
        <v>1062</v>
      </c>
      <c r="D642" s="18" t="s">
        <v>1964</v>
      </c>
      <c r="E642" s="17" t="s">
        <v>76</v>
      </c>
      <c r="F642" s="18" t="s">
        <v>77</v>
      </c>
      <c r="G642" s="17" t="s">
        <v>167</v>
      </c>
      <c r="H642" s="18" t="s">
        <v>2178</v>
      </c>
      <c r="I642" s="18" t="s">
        <v>2179</v>
      </c>
      <c r="J642" s="18" t="s">
        <v>2180</v>
      </c>
      <c r="K642" s="17" t="s">
        <v>163</v>
      </c>
      <c r="L642" s="17" t="n">
        <v>1</v>
      </c>
      <c r="M642" s="17" t="s">
        <v>164</v>
      </c>
      <c r="N642" s="17" t="s">
        <v>163</v>
      </c>
      <c r="O642" s="19"/>
      <c r="P642" s="18"/>
      <c r="Q642" s="18"/>
      <c r="R642" s="18" t="s">
        <v>165</v>
      </c>
      <c r="S642" s="20" t="s">
        <v>28109</v>
      </c>
    </row>
    <row r="643" customFormat="false" ht="35.05" hidden="false" customHeight="false" outlineLevel="0" collapsed="false">
      <c r="A643" s="17" t="n">
        <v>642</v>
      </c>
      <c r="B643" s="17" t="n">
        <v>2</v>
      </c>
      <c r="C643" s="17" t="n">
        <v>1141</v>
      </c>
      <c r="D643" s="18" t="s">
        <v>1964</v>
      </c>
      <c r="E643" s="17" t="s">
        <v>74</v>
      </c>
      <c r="F643" s="18" t="s">
        <v>75</v>
      </c>
      <c r="G643" s="17" t="s">
        <v>159</v>
      </c>
      <c r="H643" s="18" t="s">
        <v>2181</v>
      </c>
      <c r="I643" s="18" t="s">
        <v>2182</v>
      </c>
      <c r="J643" s="18" t="s">
        <v>2183</v>
      </c>
      <c r="K643" s="17" t="s">
        <v>163</v>
      </c>
      <c r="L643" s="17" t="n">
        <v>1</v>
      </c>
      <c r="M643" s="17" t="s">
        <v>163</v>
      </c>
      <c r="N643" s="17" t="s">
        <v>163</v>
      </c>
      <c r="O643" s="19"/>
      <c r="P643" s="18"/>
      <c r="Q643" s="18"/>
      <c r="R643" s="18" t="s">
        <v>165</v>
      </c>
      <c r="S643" s="20" t="s">
        <v>28109</v>
      </c>
    </row>
    <row r="644" customFormat="false" ht="35.05" hidden="false" customHeight="false" outlineLevel="0" collapsed="false">
      <c r="A644" s="17" t="n">
        <v>643</v>
      </c>
      <c r="B644" s="17" t="n">
        <v>2</v>
      </c>
      <c r="C644" s="17" t="n">
        <v>1145</v>
      </c>
      <c r="D644" s="18" t="s">
        <v>1964</v>
      </c>
      <c r="E644" s="17" t="s">
        <v>70</v>
      </c>
      <c r="F644" s="18" t="s">
        <v>71</v>
      </c>
      <c r="G644" s="17" t="s">
        <v>159</v>
      </c>
      <c r="H644" s="18" t="s">
        <v>2184</v>
      </c>
      <c r="I644" s="18" t="s">
        <v>2185</v>
      </c>
      <c r="J644" s="18" t="s">
        <v>2186</v>
      </c>
      <c r="K644" s="17" t="s">
        <v>163</v>
      </c>
      <c r="L644" s="17" t="n">
        <v>1</v>
      </c>
      <c r="M644" s="17" t="s">
        <v>163</v>
      </c>
      <c r="N644" s="17" t="s">
        <v>163</v>
      </c>
      <c r="O644" s="19"/>
      <c r="P644" s="18"/>
      <c r="Q644" s="18"/>
      <c r="R644" s="18" t="s">
        <v>165</v>
      </c>
      <c r="S644" s="20" t="s">
        <v>28109</v>
      </c>
    </row>
    <row r="645" customFormat="false" ht="23.85" hidden="false" customHeight="false" outlineLevel="0" collapsed="false">
      <c r="A645" s="17" t="n">
        <v>644</v>
      </c>
      <c r="B645" s="17" t="n">
        <v>2</v>
      </c>
      <c r="C645" s="17" t="n">
        <v>1212</v>
      </c>
      <c r="D645" s="18" t="s">
        <v>1964</v>
      </c>
      <c r="E645" s="17" t="s">
        <v>87</v>
      </c>
      <c r="F645" s="18" t="s">
        <v>88</v>
      </c>
      <c r="G645" s="17" t="s">
        <v>159</v>
      </c>
      <c r="H645" s="18" t="s">
        <v>2187</v>
      </c>
      <c r="I645" s="18" t="s">
        <v>2188</v>
      </c>
      <c r="J645" s="18" t="s">
        <v>2189</v>
      </c>
      <c r="K645" s="17" t="s">
        <v>163</v>
      </c>
      <c r="L645" s="17" t="n">
        <v>1</v>
      </c>
      <c r="M645" s="17" t="s">
        <v>163</v>
      </c>
      <c r="N645" s="17" t="s">
        <v>163</v>
      </c>
      <c r="O645" s="19"/>
      <c r="P645" s="18"/>
      <c r="Q645" s="18"/>
      <c r="R645" s="18" t="s">
        <v>165</v>
      </c>
      <c r="S645" s="20" t="s">
        <v>28109</v>
      </c>
    </row>
    <row r="646" customFormat="false" ht="23.85" hidden="false" customHeight="false" outlineLevel="0" collapsed="false">
      <c r="A646" s="17" t="n">
        <v>645</v>
      </c>
      <c r="B646" s="17" t="n">
        <v>2</v>
      </c>
      <c r="C646" s="17" t="n">
        <v>1317</v>
      </c>
      <c r="D646" s="18" t="s">
        <v>1964</v>
      </c>
      <c r="E646" s="17" t="s">
        <v>40</v>
      </c>
      <c r="F646" s="18" t="s">
        <v>41</v>
      </c>
      <c r="G646" s="17" t="s">
        <v>159</v>
      </c>
      <c r="H646" s="18" t="s">
        <v>2190</v>
      </c>
      <c r="I646" s="18" t="s">
        <v>2191</v>
      </c>
      <c r="J646" s="18" t="s">
        <v>2192</v>
      </c>
      <c r="K646" s="17" t="s">
        <v>163</v>
      </c>
      <c r="L646" s="17" t="n">
        <v>1</v>
      </c>
      <c r="M646" s="17" t="s">
        <v>163</v>
      </c>
      <c r="N646" s="17" t="s">
        <v>163</v>
      </c>
      <c r="O646" s="19"/>
      <c r="P646" s="18"/>
      <c r="Q646" s="18"/>
      <c r="R646" s="18" t="s">
        <v>165</v>
      </c>
      <c r="S646" s="20" t="s">
        <v>28109</v>
      </c>
    </row>
    <row r="647" customFormat="false" ht="35.05" hidden="false" customHeight="false" outlineLevel="0" collapsed="false">
      <c r="A647" s="17" t="n">
        <v>646</v>
      </c>
      <c r="B647" s="17" t="n">
        <v>2</v>
      </c>
      <c r="C647" s="17" t="n">
        <v>1341</v>
      </c>
      <c r="D647" s="18" t="s">
        <v>1964</v>
      </c>
      <c r="E647" s="17" t="s">
        <v>38</v>
      </c>
      <c r="F647" s="18" t="s">
        <v>39</v>
      </c>
      <c r="G647" s="17" t="s">
        <v>159</v>
      </c>
      <c r="H647" s="18" t="s">
        <v>2193</v>
      </c>
      <c r="I647" s="18" t="s">
        <v>2194</v>
      </c>
      <c r="J647" s="18" t="s">
        <v>2195</v>
      </c>
      <c r="K647" s="17" t="s">
        <v>163</v>
      </c>
      <c r="L647" s="17" t="n">
        <v>1</v>
      </c>
      <c r="M647" s="17" t="s">
        <v>163</v>
      </c>
      <c r="N647" s="17" t="s">
        <v>163</v>
      </c>
      <c r="O647" s="19"/>
      <c r="P647" s="18"/>
      <c r="Q647" s="18"/>
      <c r="R647" s="18" t="s">
        <v>165</v>
      </c>
      <c r="S647" s="20" t="s">
        <v>28109</v>
      </c>
    </row>
    <row r="648" customFormat="false" ht="23.85" hidden="false" customHeight="false" outlineLevel="0" collapsed="false">
      <c r="A648" s="17" t="n">
        <v>647</v>
      </c>
      <c r="B648" s="17" t="n">
        <v>2</v>
      </c>
      <c r="C648" s="17" t="n">
        <v>1596</v>
      </c>
      <c r="D648" s="18" t="s">
        <v>1964</v>
      </c>
      <c r="E648" s="17" t="s">
        <v>76</v>
      </c>
      <c r="F648" s="18" t="s">
        <v>77</v>
      </c>
      <c r="G648" s="17" t="s">
        <v>167</v>
      </c>
      <c r="H648" s="18" t="s">
        <v>2196</v>
      </c>
      <c r="I648" s="18" t="s">
        <v>2197</v>
      </c>
      <c r="J648" s="18" t="s">
        <v>2198</v>
      </c>
      <c r="K648" s="17" t="s">
        <v>164</v>
      </c>
      <c r="L648" s="17" t="n">
        <v>2</v>
      </c>
      <c r="M648" s="17" t="s">
        <v>164</v>
      </c>
      <c r="N648" s="17" t="s">
        <v>163</v>
      </c>
      <c r="O648" s="19"/>
      <c r="P648" s="18"/>
      <c r="Q648" s="18"/>
      <c r="R648" s="18" t="s">
        <v>165</v>
      </c>
      <c r="S648" s="20" t="s">
        <v>28109</v>
      </c>
    </row>
    <row r="649" customFormat="false" ht="35.05" hidden="false" customHeight="false" outlineLevel="0" collapsed="false">
      <c r="A649" s="17" t="n">
        <v>648</v>
      </c>
      <c r="B649" s="17" t="n">
        <v>2</v>
      </c>
      <c r="C649" s="17" t="n">
        <v>1796</v>
      </c>
      <c r="D649" s="18" t="s">
        <v>1964</v>
      </c>
      <c r="E649" s="17" t="s">
        <v>87</v>
      </c>
      <c r="F649" s="18" t="s">
        <v>88</v>
      </c>
      <c r="G649" s="17" t="s">
        <v>171</v>
      </c>
      <c r="H649" s="18" t="s">
        <v>2199</v>
      </c>
      <c r="I649" s="18" t="s">
        <v>2200</v>
      </c>
      <c r="J649" s="18" t="s">
        <v>2201</v>
      </c>
      <c r="K649" s="17" t="s">
        <v>163</v>
      </c>
      <c r="L649" s="17" t="n">
        <v>1</v>
      </c>
      <c r="M649" s="17" t="s">
        <v>163</v>
      </c>
      <c r="N649" s="17" t="s">
        <v>163</v>
      </c>
      <c r="O649" s="19"/>
      <c r="P649" s="18"/>
      <c r="Q649" s="18"/>
      <c r="R649" s="18" t="s">
        <v>165</v>
      </c>
      <c r="S649" s="20" t="s">
        <v>28109</v>
      </c>
    </row>
    <row r="650" customFormat="false" ht="35.05" hidden="false" customHeight="false" outlineLevel="0" collapsed="false">
      <c r="A650" s="17" t="n">
        <v>649</v>
      </c>
      <c r="B650" s="17" t="n">
        <v>2</v>
      </c>
      <c r="C650" s="17" t="n">
        <v>1796</v>
      </c>
      <c r="D650" s="18" t="s">
        <v>1964</v>
      </c>
      <c r="E650" s="17" t="s">
        <v>87</v>
      </c>
      <c r="F650" s="18" t="s">
        <v>88</v>
      </c>
      <c r="G650" s="17" t="s">
        <v>159</v>
      </c>
      <c r="H650" s="18" t="s">
        <v>2202</v>
      </c>
      <c r="I650" s="18" t="s">
        <v>2203</v>
      </c>
      <c r="J650" s="18" t="s">
        <v>2204</v>
      </c>
      <c r="K650" s="17" t="s">
        <v>163</v>
      </c>
      <c r="L650" s="17" t="n">
        <v>1</v>
      </c>
      <c r="M650" s="17" t="s">
        <v>163</v>
      </c>
      <c r="N650" s="17" t="s">
        <v>163</v>
      </c>
      <c r="O650" s="19"/>
      <c r="P650" s="18"/>
      <c r="Q650" s="18"/>
      <c r="R650" s="18" t="s">
        <v>165</v>
      </c>
      <c r="S650" s="20" t="s">
        <v>28109</v>
      </c>
    </row>
    <row r="651" customFormat="false" ht="35.05" hidden="false" customHeight="false" outlineLevel="0" collapsed="false">
      <c r="A651" s="17" t="n">
        <v>650</v>
      </c>
      <c r="B651" s="17" t="n">
        <v>2</v>
      </c>
      <c r="C651" s="17" t="n">
        <v>1798</v>
      </c>
      <c r="D651" s="18" t="s">
        <v>1964</v>
      </c>
      <c r="E651" s="17" t="s">
        <v>66</v>
      </c>
      <c r="F651" s="18" t="s">
        <v>67</v>
      </c>
      <c r="G651" s="17" t="s">
        <v>167</v>
      </c>
      <c r="H651" s="18" t="s">
        <v>2205</v>
      </c>
      <c r="I651" s="18" t="s">
        <v>2206</v>
      </c>
      <c r="J651" s="18" t="s">
        <v>2207</v>
      </c>
      <c r="K651" s="17" t="s">
        <v>163</v>
      </c>
      <c r="L651" s="17" t="n">
        <v>1</v>
      </c>
      <c r="M651" s="17" t="s">
        <v>164</v>
      </c>
      <c r="N651" s="17" t="s">
        <v>163</v>
      </c>
      <c r="O651" s="19"/>
      <c r="P651" s="18"/>
      <c r="Q651" s="18"/>
      <c r="R651" s="18" t="s">
        <v>165</v>
      </c>
      <c r="S651" s="20" t="s">
        <v>28109</v>
      </c>
    </row>
    <row r="652" customFormat="false" ht="35.05" hidden="false" customHeight="false" outlineLevel="0" collapsed="false">
      <c r="A652" s="17" t="n">
        <v>651</v>
      </c>
      <c r="B652" s="17" t="n">
        <v>2</v>
      </c>
      <c r="C652" s="17" t="n">
        <v>1802</v>
      </c>
      <c r="D652" s="18" t="s">
        <v>1964</v>
      </c>
      <c r="E652" s="17" t="s">
        <v>87</v>
      </c>
      <c r="F652" s="18" t="s">
        <v>88</v>
      </c>
      <c r="G652" s="17" t="s">
        <v>167</v>
      </c>
      <c r="H652" s="18" t="s">
        <v>2208</v>
      </c>
      <c r="I652" s="18" t="s">
        <v>2209</v>
      </c>
      <c r="J652" s="18" t="s">
        <v>2210</v>
      </c>
      <c r="K652" s="17" t="s">
        <v>163</v>
      </c>
      <c r="L652" s="17" t="n">
        <v>1</v>
      </c>
      <c r="M652" s="17" t="s">
        <v>163</v>
      </c>
      <c r="N652" s="17" t="s">
        <v>163</v>
      </c>
      <c r="O652" s="19"/>
      <c r="P652" s="18"/>
      <c r="Q652" s="18"/>
      <c r="R652" s="18" t="s">
        <v>165</v>
      </c>
      <c r="S652" s="20" t="s">
        <v>28109</v>
      </c>
    </row>
    <row r="653" customFormat="false" ht="35.05" hidden="false" customHeight="false" outlineLevel="0" collapsed="false">
      <c r="A653" s="17" t="n">
        <v>652</v>
      </c>
      <c r="B653" s="17" t="n">
        <v>2</v>
      </c>
      <c r="C653" s="17" t="n">
        <v>1808</v>
      </c>
      <c r="D653" s="18" t="s">
        <v>2211</v>
      </c>
      <c r="E653" s="17" t="s">
        <v>55</v>
      </c>
      <c r="F653" s="18" t="s">
        <v>56</v>
      </c>
      <c r="G653" s="17" t="s">
        <v>167</v>
      </c>
      <c r="H653" s="18" t="s">
        <v>2212</v>
      </c>
      <c r="I653" s="18" t="s">
        <v>2213</v>
      </c>
      <c r="J653" s="18" t="s">
        <v>2214</v>
      </c>
      <c r="K653" s="17" t="s">
        <v>164</v>
      </c>
      <c r="L653" s="17" t="n">
        <v>15</v>
      </c>
      <c r="M653" s="17" t="s">
        <v>163</v>
      </c>
      <c r="N653" s="17" t="s">
        <v>163</v>
      </c>
      <c r="O653" s="19"/>
      <c r="P653" s="18"/>
      <c r="Q653" s="18"/>
      <c r="R653" s="18" t="s">
        <v>165</v>
      </c>
      <c r="S653" s="20" t="s">
        <v>28109</v>
      </c>
    </row>
    <row r="654" customFormat="false" ht="35.05" hidden="false" customHeight="false" outlineLevel="0" collapsed="false">
      <c r="A654" s="17" t="n">
        <v>653</v>
      </c>
      <c r="B654" s="17" t="n">
        <v>2</v>
      </c>
      <c r="C654" s="17" t="n">
        <v>1812</v>
      </c>
      <c r="D654" s="18" t="s">
        <v>2211</v>
      </c>
      <c r="E654" s="17" t="s">
        <v>87</v>
      </c>
      <c r="F654" s="18" t="s">
        <v>88</v>
      </c>
      <c r="G654" s="17" t="s">
        <v>171</v>
      </c>
      <c r="H654" s="18" t="s">
        <v>2215</v>
      </c>
      <c r="I654" s="18" t="s">
        <v>2216</v>
      </c>
      <c r="J654" s="18" t="s">
        <v>2217</v>
      </c>
      <c r="K654" s="17" t="s">
        <v>163</v>
      </c>
      <c r="L654" s="17" t="n">
        <v>1</v>
      </c>
      <c r="M654" s="17" t="s">
        <v>164</v>
      </c>
      <c r="N654" s="17" t="s">
        <v>163</v>
      </c>
      <c r="O654" s="19"/>
      <c r="P654" s="18"/>
      <c r="Q654" s="18"/>
      <c r="R654" s="18" t="s">
        <v>192</v>
      </c>
      <c r="S654" s="20" t="s">
        <v>28109</v>
      </c>
    </row>
    <row r="655" customFormat="false" ht="35.05" hidden="false" customHeight="false" outlineLevel="0" collapsed="false">
      <c r="A655" s="17" t="n">
        <v>654</v>
      </c>
      <c r="B655" s="17" t="n">
        <v>2</v>
      </c>
      <c r="C655" s="17" t="n">
        <v>1812</v>
      </c>
      <c r="D655" s="18" t="s">
        <v>2211</v>
      </c>
      <c r="E655" s="17" t="s">
        <v>87</v>
      </c>
      <c r="F655" s="18" t="s">
        <v>88</v>
      </c>
      <c r="G655" s="17" t="s">
        <v>171</v>
      </c>
      <c r="H655" s="18" t="s">
        <v>2218</v>
      </c>
      <c r="I655" s="18" t="s">
        <v>2219</v>
      </c>
      <c r="J655" s="18" t="s">
        <v>2220</v>
      </c>
      <c r="K655" s="17" t="s">
        <v>163</v>
      </c>
      <c r="L655" s="17" t="n">
        <v>1</v>
      </c>
      <c r="M655" s="17" t="s">
        <v>164</v>
      </c>
      <c r="N655" s="17" t="s">
        <v>163</v>
      </c>
      <c r="O655" s="19"/>
      <c r="P655" s="18"/>
      <c r="Q655" s="18"/>
      <c r="R655" s="18" t="s">
        <v>165</v>
      </c>
      <c r="S655" s="20" t="s">
        <v>28109</v>
      </c>
    </row>
    <row r="656" customFormat="false" ht="35.05" hidden="false" customHeight="false" outlineLevel="0" collapsed="false">
      <c r="A656" s="17" t="n">
        <v>655</v>
      </c>
      <c r="B656" s="17" t="n">
        <v>2</v>
      </c>
      <c r="C656" s="17" t="n">
        <v>1814</v>
      </c>
      <c r="D656" s="18" t="s">
        <v>2211</v>
      </c>
      <c r="E656" s="17" t="s">
        <v>49</v>
      </c>
      <c r="F656" s="18" t="s">
        <v>50</v>
      </c>
      <c r="G656" s="17" t="s">
        <v>171</v>
      </c>
      <c r="H656" s="18" t="s">
        <v>2221</v>
      </c>
      <c r="I656" s="18" t="s">
        <v>2222</v>
      </c>
      <c r="J656" s="18" t="s">
        <v>2223</v>
      </c>
      <c r="K656" s="17" t="s">
        <v>163</v>
      </c>
      <c r="L656" s="17" t="n">
        <v>1</v>
      </c>
      <c r="M656" s="17" t="s">
        <v>164</v>
      </c>
      <c r="N656" s="17" t="s">
        <v>163</v>
      </c>
      <c r="O656" s="19"/>
      <c r="P656" s="18"/>
      <c r="Q656" s="18"/>
      <c r="R656" s="18" t="s">
        <v>165</v>
      </c>
      <c r="S656" s="20" t="s">
        <v>28109</v>
      </c>
    </row>
    <row r="657" customFormat="false" ht="35.05" hidden="false" customHeight="false" outlineLevel="0" collapsed="false">
      <c r="A657" s="17" t="n">
        <v>656</v>
      </c>
      <c r="B657" s="17" t="n">
        <v>2</v>
      </c>
      <c r="C657" s="17" t="n">
        <v>1814</v>
      </c>
      <c r="D657" s="18" t="s">
        <v>2211</v>
      </c>
      <c r="E657" s="17" t="s">
        <v>36</v>
      </c>
      <c r="F657" s="18" t="s">
        <v>37</v>
      </c>
      <c r="G657" s="17" t="s">
        <v>159</v>
      </c>
      <c r="H657" s="18" t="s">
        <v>2224</v>
      </c>
      <c r="I657" s="18" t="s">
        <v>2225</v>
      </c>
      <c r="J657" s="18" t="s">
        <v>2226</v>
      </c>
      <c r="K657" s="17" t="s">
        <v>163</v>
      </c>
      <c r="L657" s="17" t="n">
        <v>1</v>
      </c>
      <c r="M657" s="17" t="s">
        <v>164</v>
      </c>
      <c r="N657" s="17" t="s">
        <v>163</v>
      </c>
      <c r="O657" s="19"/>
      <c r="P657" s="18"/>
      <c r="Q657" s="18"/>
      <c r="R657" s="18" t="s">
        <v>165</v>
      </c>
      <c r="S657" s="20" t="s">
        <v>28109</v>
      </c>
    </row>
    <row r="658" customFormat="false" ht="35.05" hidden="false" customHeight="false" outlineLevel="0" collapsed="false">
      <c r="A658" s="17" t="n">
        <v>657</v>
      </c>
      <c r="B658" s="17" t="n">
        <v>2</v>
      </c>
      <c r="C658" s="17" t="n">
        <v>1816</v>
      </c>
      <c r="D658" s="18" t="s">
        <v>2211</v>
      </c>
      <c r="E658" s="17" t="s">
        <v>36</v>
      </c>
      <c r="F658" s="18" t="s">
        <v>37</v>
      </c>
      <c r="G658" s="17" t="s">
        <v>167</v>
      </c>
      <c r="H658" s="18" t="s">
        <v>2227</v>
      </c>
      <c r="I658" s="18" t="s">
        <v>2228</v>
      </c>
      <c r="J658" s="18" t="s">
        <v>2229</v>
      </c>
      <c r="K658" s="17" t="s">
        <v>163</v>
      </c>
      <c r="L658" s="17" t="n">
        <v>1</v>
      </c>
      <c r="M658" s="17" t="s">
        <v>164</v>
      </c>
      <c r="N658" s="17" t="s">
        <v>163</v>
      </c>
      <c r="O658" s="19"/>
      <c r="P658" s="18"/>
      <c r="Q658" s="18"/>
      <c r="R658" s="18" t="s">
        <v>165</v>
      </c>
      <c r="S658" s="20" t="s">
        <v>28109</v>
      </c>
    </row>
    <row r="659" customFormat="false" ht="46.25" hidden="false" customHeight="false" outlineLevel="0" collapsed="false">
      <c r="A659" s="17" t="n">
        <v>658</v>
      </c>
      <c r="B659" s="17" t="n">
        <v>2</v>
      </c>
      <c r="C659" s="17" t="n">
        <v>1818</v>
      </c>
      <c r="D659" s="18" t="s">
        <v>2211</v>
      </c>
      <c r="E659" s="17" t="s">
        <v>47</v>
      </c>
      <c r="F659" s="18" t="s">
        <v>48</v>
      </c>
      <c r="G659" s="17" t="s">
        <v>167</v>
      </c>
      <c r="H659" s="18" t="s">
        <v>2230</v>
      </c>
      <c r="I659" s="18" t="s">
        <v>2231</v>
      </c>
      <c r="J659" s="18" t="s">
        <v>2232</v>
      </c>
      <c r="K659" s="17" t="s">
        <v>163</v>
      </c>
      <c r="L659" s="17" t="n">
        <v>1</v>
      </c>
      <c r="M659" s="17" t="s">
        <v>164</v>
      </c>
      <c r="N659" s="17" t="s">
        <v>163</v>
      </c>
      <c r="O659" s="19"/>
      <c r="P659" s="18"/>
      <c r="Q659" s="18"/>
      <c r="R659" s="18" t="s">
        <v>192</v>
      </c>
      <c r="S659" s="20" t="s">
        <v>28109</v>
      </c>
    </row>
    <row r="660" customFormat="false" ht="46.25" hidden="false" customHeight="false" outlineLevel="0" collapsed="false">
      <c r="A660" s="17" t="n">
        <v>659</v>
      </c>
      <c r="B660" s="17" t="n">
        <v>2</v>
      </c>
      <c r="C660" s="17" t="n">
        <v>1818</v>
      </c>
      <c r="D660" s="18" t="s">
        <v>2211</v>
      </c>
      <c r="E660" s="17" t="s">
        <v>47</v>
      </c>
      <c r="F660" s="18" t="s">
        <v>48</v>
      </c>
      <c r="G660" s="17" t="s">
        <v>167</v>
      </c>
      <c r="H660" s="18" t="s">
        <v>2230</v>
      </c>
      <c r="I660" s="18" t="s">
        <v>2233</v>
      </c>
      <c r="J660" s="18" t="s">
        <v>2234</v>
      </c>
      <c r="K660" s="17" t="s">
        <v>163</v>
      </c>
      <c r="L660" s="17" t="n">
        <v>1</v>
      </c>
      <c r="M660" s="17" t="s">
        <v>163</v>
      </c>
      <c r="N660" s="17" t="s">
        <v>163</v>
      </c>
      <c r="O660" s="19"/>
      <c r="P660" s="18"/>
      <c r="Q660" s="18"/>
      <c r="R660" s="18" t="s">
        <v>165</v>
      </c>
      <c r="S660" s="20" t="s">
        <v>28109</v>
      </c>
    </row>
    <row r="661" customFormat="false" ht="35.05" hidden="false" customHeight="false" outlineLevel="0" collapsed="false">
      <c r="A661" s="17" t="n">
        <v>660</v>
      </c>
      <c r="B661" s="17" t="n">
        <v>2</v>
      </c>
      <c r="C661" s="17" t="n">
        <v>1822</v>
      </c>
      <c r="D661" s="18" t="s">
        <v>2211</v>
      </c>
      <c r="E661" s="17" t="s">
        <v>61</v>
      </c>
      <c r="F661" s="18" t="s">
        <v>62</v>
      </c>
      <c r="G661" s="17" t="s">
        <v>167</v>
      </c>
      <c r="H661" s="18" t="s">
        <v>2235</v>
      </c>
      <c r="I661" s="18" t="s">
        <v>2236</v>
      </c>
      <c r="J661" s="18" t="s">
        <v>2237</v>
      </c>
      <c r="K661" s="17" t="s">
        <v>163</v>
      </c>
      <c r="L661" s="17" t="n">
        <v>1</v>
      </c>
      <c r="M661" s="17" t="s">
        <v>163</v>
      </c>
      <c r="N661" s="17" t="s">
        <v>163</v>
      </c>
      <c r="O661" s="19"/>
      <c r="P661" s="18"/>
      <c r="Q661" s="18"/>
      <c r="R661" s="18" t="s">
        <v>165</v>
      </c>
      <c r="S661" s="20" t="s">
        <v>28109</v>
      </c>
    </row>
    <row r="662" customFormat="false" ht="35.05" hidden="false" customHeight="false" outlineLevel="0" collapsed="false">
      <c r="A662" s="17" t="n">
        <v>661</v>
      </c>
      <c r="B662" s="17" t="n">
        <v>2</v>
      </c>
      <c r="C662" s="17" t="n">
        <v>1828</v>
      </c>
      <c r="D662" s="18" t="s">
        <v>2211</v>
      </c>
      <c r="E662" s="17" t="s">
        <v>61</v>
      </c>
      <c r="F662" s="18" t="s">
        <v>62</v>
      </c>
      <c r="G662" s="17" t="s">
        <v>167</v>
      </c>
      <c r="H662" s="18" t="s">
        <v>2238</v>
      </c>
      <c r="I662" s="18" t="s">
        <v>2239</v>
      </c>
      <c r="J662" s="18" t="s">
        <v>2240</v>
      </c>
      <c r="K662" s="17" t="s">
        <v>163</v>
      </c>
      <c r="L662" s="17" t="n">
        <v>1</v>
      </c>
      <c r="M662" s="17" t="s">
        <v>163</v>
      </c>
      <c r="N662" s="17" t="s">
        <v>163</v>
      </c>
      <c r="O662" s="19"/>
      <c r="P662" s="18"/>
      <c r="Q662" s="18"/>
      <c r="R662" s="18" t="s">
        <v>165</v>
      </c>
      <c r="S662" s="20" t="s">
        <v>28109</v>
      </c>
    </row>
    <row r="663" customFormat="false" ht="35.05" hidden="false" customHeight="false" outlineLevel="0" collapsed="false">
      <c r="A663" s="17" t="n">
        <v>662</v>
      </c>
      <c r="B663" s="17" t="n">
        <v>2</v>
      </c>
      <c r="C663" s="17" t="n">
        <v>1832</v>
      </c>
      <c r="D663" s="18" t="s">
        <v>2211</v>
      </c>
      <c r="E663" s="17" t="s">
        <v>36</v>
      </c>
      <c r="F663" s="18" t="s">
        <v>37</v>
      </c>
      <c r="G663" s="17" t="s">
        <v>159</v>
      </c>
      <c r="H663" s="18" t="s">
        <v>2241</v>
      </c>
      <c r="I663" s="18" t="s">
        <v>2242</v>
      </c>
      <c r="J663" s="18" t="s">
        <v>2243</v>
      </c>
      <c r="K663" s="17" t="s">
        <v>164</v>
      </c>
      <c r="L663" s="17" t="n">
        <v>6</v>
      </c>
      <c r="M663" s="17" t="s">
        <v>163</v>
      </c>
      <c r="N663" s="17" t="s">
        <v>163</v>
      </c>
      <c r="O663" s="19"/>
      <c r="P663" s="18"/>
      <c r="Q663" s="18"/>
      <c r="R663" s="18" t="s">
        <v>165</v>
      </c>
      <c r="S663" s="20" t="s">
        <v>28109</v>
      </c>
    </row>
    <row r="664" customFormat="false" ht="35.05" hidden="false" customHeight="false" outlineLevel="0" collapsed="false">
      <c r="A664" s="17" t="n">
        <v>663</v>
      </c>
      <c r="B664" s="17" t="n">
        <v>2</v>
      </c>
      <c r="C664" s="17" t="n">
        <v>1853</v>
      </c>
      <c r="D664" s="18" t="s">
        <v>2211</v>
      </c>
      <c r="E664" s="17" t="s">
        <v>74</v>
      </c>
      <c r="F664" s="18" t="s">
        <v>75</v>
      </c>
      <c r="G664" s="17" t="s">
        <v>167</v>
      </c>
      <c r="H664" s="18" t="s">
        <v>2244</v>
      </c>
      <c r="I664" s="18" t="s">
        <v>2245</v>
      </c>
      <c r="J664" s="18" t="s">
        <v>2246</v>
      </c>
      <c r="K664" s="17" t="s">
        <v>163</v>
      </c>
      <c r="L664" s="17" t="n">
        <v>1</v>
      </c>
      <c r="M664" s="17" t="s">
        <v>163</v>
      </c>
      <c r="N664" s="17" t="s">
        <v>163</v>
      </c>
      <c r="O664" s="19"/>
      <c r="P664" s="18"/>
      <c r="Q664" s="18"/>
      <c r="R664" s="18" t="s">
        <v>165</v>
      </c>
      <c r="S664" s="20" t="s">
        <v>28109</v>
      </c>
    </row>
    <row r="665" customFormat="false" ht="35.05" hidden="false" customHeight="false" outlineLevel="0" collapsed="false">
      <c r="A665" s="17" t="n">
        <v>664</v>
      </c>
      <c r="B665" s="17" t="n">
        <v>2</v>
      </c>
      <c r="C665" s="17" t="n">
        <v>1856</v>
      </c>
      <c r="D665" s="18" t="s">
        <v>2211</v>
      </c>
      <c r="E665" s="17" t="s">
        <v>36</v>
      </c>
      <c r="F665" s="18" t="s">
        <v>37</v>
      </c>
      <c r="G665" s="17" t="s">
        <v>159</v>
      </c>
      <c r="H665" s="18" t="s">
        <v>2247</v>
      </c>
      <c r="I665" s="18" t="s">
        <v>2248</v>
      </c>
      <c r="J665" s="18" t="s">
        <v>2249</v>
      </c>
      <c r="K665" s="17" t="s">
        <v>163</v>
      </c>
      <c r="L665" s="17" t="n">
        <v>1</v>
      </c>
      <c r="M665" s="17" t="s">
        <v>163</v>
      </c>
      <c r="N665" s="17" t="s">
        <v>163</v>
      </c>
      <c r="O665" s="19"/>
      <c r="P665" s="18"/>
      <c r="Q665" s="18"/>
      <c r="R665" s="18" t="s">
        <v>165</v>
      </c>
      <c r="S665" s="20" t="s">
        <v>28109</v>
      </c>
    </row>
    <row r="666" customFormat="false" ht="46.25" hidden="false" customHeight="false" outlineLevel="0" collapsed="false">
      <c r="A666" s="17" t="n">
        <v>665</v>
      </c>
      <c r="B666" s="17" t="n">
        <v>2</v>
      </c>
      <c r="C666" s="17" t="n">
        <v>1860</v>
      </c>
      <c r="D666" s="18" t="s">
        <v>2211</v>
      </c>
      <c r="E666" s="17" t="s">
        <v>70</v>
      </c>
      <c r="F666" s="18" t="s">
        <v>71</v>
      </c>
      <c r="G666" s="17" t="s">
        <v>167</v>
      </c>
      <c r="H666" s="18" t="s">
        <v>2250</v>
      </c>
      <c r="I666" s="18" t="s">
        <v>2251</v>
      </c>
      <c r="J666" s="18" t="s">
        <v>2252</v>
      </c>
      <c r="K666" s="17" t="s">
        <v>163</v>
      </c>
      <c r="L666" s="17" t="n">
        <v>1</v>
      </c>
      <c r="M666" s="17" t="s">
        <v>164</v>
      </c>
      <c r="N666" s="17" t="s">
        <v>163</v>
      </c>
      <c r="O666" s="19"/>
      <c r="P666" s="18"/>
      <c r="Q666" s="18"/>
      <c r="R666" s="18" t="s">
        <v>165</v>
      </c>
      <c r="S666" s="20" t="s">
        <v>28109</v>
      </c>
    </row>
    <row r="667" customFormat="false" ht="35.05" hidden="false" customHeight="false" outlineLevel="0" collapsed="false">
      <c r="A667" s="17" t="n">
        <v>666</v>
      </c>
      <c r="B667" s="17" t="n">
        <v>2</v>
      </c>
      <c r="C667" s="17" t="n">
        <v>1912</v>
      </c>
      <c r="D667" s="18" t="s">
        <v>2211</v>
      </c>
      <c r="E667" s="17" t="s">
        <v>72</v>
      </c>
      <c r="F667" s="18" t="s">
        <v>73</v>
      </c>
      <c r="G667" s="17" t="s">
        <v>167</v>
      </c>
      <c r="H667" s="18" t="s">
        <v>2253</v>
      </c>
      <c r="I667" s="18" t="s">
        <v>2254</v>
      </c>
      <c r="J667" s="18" t="s">
        <v>2255</v>
      </c>
      <c r="K667" s="17" t="s">
        <v>163</v>
      </c>
      <c r="L667" s="17" t="n">
        <v>1</v>
      </c>
      <c r="M667" s="17" t="s">
        <v>163</v>
      </c>
      <c r="N667" s="17" t="s">
        <v>163</v>
      </c>
      <c r="O667" s="19"/>
      <c r="P667" s="18"/>
      <c r="Q667" s="18"/>
      <c r="R667" s="18" t="s">
        <v>165</v>
      </c>
      <c r="S667" s="20" t="s">
        <v>28109</v>
      </c>
    </row>
    <row r="668" customFormat="false" ht="35.05" hidden="false" customHeight="false" outlineLevel="0" collapsed="false">
      <c r="A668" s="17" t="n">
        <v>667</v>
      </c>
      <c r="B668" s="17" t="n">
        <v>2</v>
      </c>
      <c r="C668" s="17" t="n">
        <v>1944</v>
      </c>
      <c r="D668" s="18" t="s">
        <v>2211</v>
      </c>
      <c r="E668" s="17" t="s">
        <v>70</v>
      </c>
      <c r="F668" s="18" t="s">
        <v>71</v>
      </c>
      <c r="G668" s="17" t="s">
        <v>171</v>
      </c>
      <c r="H668" s="18" t="s">
        <v>2256</v>
      </c>
      <c r="I668" s="18" t="s">
        <v>2257</v>
      </c>
      <c r="J668" s="18" t="s">
        <v>2258</v>
      </c>
      <c r="K668" s="17" t="s">
        <v>163</v>
      </c>
      <c r="L668" s="17" t="n">
        <v>1</v>
      </c>
      <c r="M668" s="17" t="s">
        <v>164</v>
      </c>
      <c r="N668" s="17" t="s">
        <v>163</v>
      </c>
      <c r="O668" s="19"/>
      <c r="P668" s="18"/>
      <c r="Q668" s="18"/>
      <c r="R668" s="18" t="s">
        <v>165</v>
      </c>
      <c r="S668" s="20" t="s">
        <v>28109</v>
      </c>
    </row>
    <row r="669" customFormat="false" ht="46.25" hidden="false" customHeight="false" outlineLevel="0" collapsed="false">
      <c r="A669" s="17" t="n">
        <v>668</v>
      </c>
      <c r="B669" s="17" t="n">
        <v>2</v>
      </c>
      <c r="C669" s="17" t="n">
        <v>1960</v>
      </c>
      <c r="D669" s="18" t="s">
        <v>2211</v>
      </c>
      <c r="E669" s="17" t="s">
        <v>87</v>
      </c>
      <c r="F669" s="18" t="s">
        <v>88</v>
      </c>
      <c r="G669" s="17" t="s">
        <v>167</v>
      </c>
      <c r="H669" s="18" t="s">
        <v>2259</v>
      </c>
      <c r="I669" s="18" t="s">
        <v>2260</v>
      </c>
      <c r="J669" s="18" t="s">
        <v>2261</v>
      </c>
      <c r="K669" s="17" t="s">
        <v>163</v>
      </c>
      <c r="L669" s="17" t="n">
        <v>1</v>
      </c>
      <c r="M669" s="17" t="s">
        <v>163</v>
      </c>
      <c r="N669" s="17" t="s">
        <v>163</v>
      </c>
      <c r="O669" s="19"/>
      <c r="P669" s="18"/>
      <c r="Q669" s="18"/>
      <c r="R669" s="18" t="s">
        <v>165</v>
      </c>
      <c r="S669" s="20" t="s">
        <v>28109</v>
      </c>
    </row>
    <row r="670" customFormat="false" ht="35.05" hidden="false" customHeight="false" outlineLevel="0" collapsed="false">
      <c r="A670" s="17" t="n">
        <v>669</v>
      </c>
      <c r="B670" s="17" t="n">
        <v>2</v>
      </c>
      <c r="C670" s="17" t="n">
        <v>2020</v>
      </c>
      <c r="D670" s="18" t="s">
        <v>2211</v>
      </c>
      <c r="E670" s="17" t="s">
        <v>87</v>
      </c>
      <c r="F670" s="18" t="s">
        <v>88</v>
      </c>
      <c r="G670" s="17" t="s">
        <v>167</v>
      </c>
      <c r="H670" s="18" t="s">
        <v>2262</v>
      </c>
      <c r="I670" s="18" t="s">
        <v>2263</v>
      </c>
      <c r="J670" s="18" t="s">
        <v>2264</v>
      </c>
      <c r="K670" s="17" t="s">
        <v>163</v>
      </c>
      <c r="L670" s="17" t="n">
        <v>1</v>
      </c>
      <c r="M670" s="17" t="s">
        <v>163</v>
      </c>
      <c r="N670" s="17" t="s">
        <v>163</v>
      </c>
      <c r="O670" s="19"/>
      <c r="P670" s="18"/>
      <c r="Q670" s="18"/>
      <c r="R670" s="18" t="s">
        <v>165</v>
      </c>
      <c r="S670" s="20" t="s">
        <v>28109</v>
      </c>
    </row>
    <row r="671" customFormat="false" ht="35.05" hidden="false" customHeight="false" outlineLevel="0" collapsed="false">
      <c r="A671" s="17" t="n">
        <v>670</v>
      </c>
      <c r="B671" s="17" t="n">
        <v>2</v>
      </c>
      <c r="C671" s="17" t="n">
        <v>2029</v>
      </c>
      <c r="D671" s="18" t="s">
        <v>2211</v>
      </c>
      <c r="E671" s="17" t="s">
        <v>49</v>
      </c>
      <c r="F671" s="18" t="s">
        <v>50</v>
      </c>
      <c r="G671" s="17" t="s">
        <v>159</v>
      </c>
      <c r="H671" s="18" t="s">
        <v>2265</v>
      </c>
      <c r="I671" s="18" t="s">
        <v>2266</v>
      </c>
      <c r="J671" s="18" t="s">
        <v>2267</v>
      </c>
      <c r="K671" s="17" t="s">
        <v>163</v>
      </c>
      <c r="L671" s="17" t="n">
        <v>1</v>
      </c>
      <c r="M671" s="17" t="s">
        <v>163</v>
      </c>
      <c r="N671" s="17" t="s">
        <v>163</v>
      </c>
      <c r="O671" s="19"/>
      <c r="P671" s="18"/>
      <c r="Q671" s="18"/>
      <c r="R671" s="18" t="s">
        <v>165</v>
      </c>
      <c r="S671" s="20" t="s">
        <v>28109</v>
      </c>
    </row>
    <row r="672" customFormat="false" ht="35.05" hidden="false" customHeight="false" outlineLevel="0" collapsed="false">
      <c r="A672" s="17" t="n">
        <v>671</v>
      </c>
      <c r="B672" s="17" t="n">
        <v>2</v>
      </c>
      <c r="C672" s="17" t="n">
        <v>2047</v>
      </c>
      <c r="D672" s="18" t="s">
        <v>2211</v>
      </c>
      <c r="E672" s="17" t="s">
        <v>24</v>
      </c>
      <c r="F672" s="18" t="s">
        <v>25</v>
      </c>
      <c r="G672" s="17" t="s">
        <v>167</v>
      </c>
      <c r="H672" s="18" t="s">
        <v>2268</v>
      </c>
      <c r="I672" s="18" t="s">
        <v>2269</v>
      </c>
      <c r="J672" s="18" t="s">
        <v>2270</v>
      </c>
      <c r="K672" s="17" t="s">
        <v>164</v>
      </c>
      <c r="L672" s="17" t="n">
        <v>20</v>
      </c>
      <c r="M672" s="17" t="s">
        <v>163</v>
      </c>
      <c r="N672" s="17" t="s">
        <v>163</v>
      </c>
      <c r="O672" s="19"/>
      <c r="P672" s="18"/>
      <c r="Q672" s="18"/>
      <c r="R672" s="18" t="s">
        <v>165</v>
      </c>
      <c r="S672" s="20" t="s">
        <v>28109</v>
      </c>
    </row>
    <row r="673" customFormat="false" ht="23.85" hidden="false" customHeight="false" outlineLevel="0" collapsed="false">
      <c r="A673" s="17" t="n">
        <v>672</v>
      </c>
      <c r="B673" s="17" t="n">
        <v>2</v>
      </c>
      <c r="C673" s="17" t="n">
        <v>2066</v>
      </c>
      <c r="D673" s="18" t="s">
        <v>2211</v>
      </c>
      <c r="E673" s="17" t="s">
        <v>36</v>
      </c>
      <c r="F673" s="18" t="s">
        <v>37</v>
      </c>
      <c r="G673" s="17" t="s">
        <v>167</v>
      </c>
      <c r="H673" s="18" t="s">
        <v>2271</v>
      </c>
      <c r="I673" s="18" t="s">
        <v>2136</v>
      </c>
      <c r="J673" s="18" t="s">
        <v>2272</v>
      </c>
      <c r="K673" s="17" t="s">
        <v>163</v>
      </c>
      <c r="L673" s="17" t="n">
        <v>1</v>
      </c>
      <c r="M673" s="17" t="s">
        <v>163</v>
      </c>
      <c r="N673" s="17" t="s">
        <v>163</v>
      </c>
      <c r="O673" s="19"/>
      <c r="P673" s="18"/>
      <c r="Q673" s="18"/>
      <c r="R673" s="18" t="s">
        <v>165</v>
      </c>
      <c r="S673" s="20" t="s">
        <v>28109</v>
      </c>
    </row>
    <row r="674" customFormat="false" ht="23.85" hidden="false" customHeight="false" outlineLevel="0" collapsed="false">
      <c r="A674" s="17" t="n">
        <v>673</v>
      </c>
      <c r="B674" s="17" t="n">
        <v>2</v>
      </c>
      <c r="C674" s="17" t="n">
        <v>2077</v>
      </c>
      <c r="D674" s="18" t="s">
        <v>2211</v>
      </c>
      <c r="E674" s="17" t="s">
        <v>19</v>
      </c>
      <c r="F674" s="18" t="s">
        <v>21</v>
      </c>
      <c r="G674" s="17" t="s">
        <v>167</v>
      </c>
      <c r="H674" s="18" t="s">
        <v>2273</v>
      </c>
      <c r="I674" s="18" t="s">
        <v>2274</v>
      </c>
      <c r="J674" s="18" t="s">
        <v>2275</v>
      </c>
      <c r="K674" s="17" t="s">
        <v>164</v>
      </c>
      <c r="L674" s="17" t="n">
        <v>10</v>
      </c>
      <c r="M674" s="17" t="s">
        <v>163</v>
      </c>
      <c r="N674" s="17" t="s">
        <v>163</v>
      </c>
      <c r="O674" s="19"/>
      <c r="P674" s="18"/>
      <c r="Q674" s="18"/>
      <c r="R674" s="18" t="s">
        <v>165</v>
      </c>
      <c r="S674" s="20" t="s">
        <v>28109</v>
      </c>
    </row>
    <row r="675" customFormat="false" ht="35.05" hidden="false" customHeight="false" outlineLevel="0" collapsed="false">
      <c r="A675" s="17" t="n">
        <v>674</v>
      </c>
      <c r="B675" s="17" t="n">
        <v>2</v>
      </c>
      <c r="C675" s="17" t="n">
        <v>2079</v>
      </c>
      <c r="D675" s="18" t="s">
        <v>2211</v>
      </c>
      <c r="E675" s="17" t="s">
        <v>87</v>
      </c>
      <c r="F675" s="18" t="s">
        <v>88</v>
      </c>
      <c r="G675" s="17" t="s">
        <v>167</v>
      </c>
      <c r="H675" s="18" t="s">
        <v>2276</v>
      </c>
      <c r="I675" s="18" t="s">
        <v>2277</v>
      </c>
      <c r="J675" s="18" t="s">
        <v>2278</v>
      </c>
      <c r="K675" s="17" t="s">
        <v>163</v>
      </c>
      <c r="L675" s="17" t="n">
        <v>1</v>
      </c>
      <c r="M675" s="17" t="s">
        <v>163</v>
      </c>
      <c r="N675" s="17" t="s">
        <v>163</v>
      </c>
      <c r="O675" s="19"/>
      <c r="P675" s="18"/>
      <c r="Q675" s="18"/>
      <c r="R675" s="18" t="s">
        <v>165</v>
      </c>
      <c r="S675" s="20" t="s">
        <v>28109</v>
      </c>
    </row>
    <row r="676" customFormat="false" ht="35.05" hidden="false" customHeight="false" outlineLevel="0" collapsed="false">
      <c r="A676" s="17" t="n">
        <v>675</v>
      </c>
      <c r="B676" s="17" t="n">
        <v>2</v>
      </c>
      <c r="C676" s="17" t="n">
        <v>2091</v>
      </c>
      <c r="D676" s="18" t="s">
        <v>2211</v>
      </c>
      <c r="E676" s="17" t="s">
        <v>38</v>
      </c>
      <c r="F676" s="18" t="s">
        <v>39</v>
      </c>
      <c r="G676" s="17" t="s">
        <v>159</v>
      </c>
      <c r="H676" s="18" t="s">
        <v>2279</v>
      </c>
      <c r="I676" s="18" t="s">
        <v>2280</v>
      </c>
      <c r="J676" s="18" t="s">
        <v>2281</v>
      </c>
      <c r="K676" s="17" t="s">
        <v>163</v>
      </c>
      <c r="L676" s="17" t="n">
        <v>1</v>
      </c>
      <c r="M676" s="17" t="s">
        <v>163</v>
      </c>
      <c r="N676" s="17" t="s">
        <v>163</v>
      </c>
      <c r="O676" s="19"/>
      <c r="P676" s="18"/>
      <c r="Q676" s="18"/>
      <c r="R676" s="18" t="s">
        <v>165</v>
      </c>
      <c r="S676" s="20" t="s">
        <v>28109</v>
      </c>
    </row>
    <row r="677" customFormat="false" ht="35.05" hidden="false" customHeight="false" outlineLevel="0" collapsed="false">
      <c r="A677" s="17" t="n">
        <v>676</v>
      </c>
      <c r="B677" s="17" t="n">
        <v>2</v>
      </c>
      <c r="C677" s="17" t="n">
        <v>2093</v>
      </c>
      <c r="D677" s="18" t="s">
        <v>2211</v>
      </c>
      <c r="E677" s="17" t="s">
        <v>36</v>
      </c>
      <c r="F677" s="18" t="s">
        <v>37</v>
      </c>
      <c r="G677" s="17" t="s">
        <v>159</v>
      </c>
      <c r="H677" s="18" t="s">
        <v>2282</v>
      </c>
      <c r="I677" s="18" t="s">
        <v>2283</v>
      </c>
      <c r="J677" s="18" t="s">
        <v>2284</v>
      </c>
      <c r="K677" s="17" t="s">
        <v>163</v>
      </c>
      <c r="L677" s="17" t="n">
        <v>1</v>
      </c>
      <c r="M677" s="17" t="s">
        <v>163</v>
      </c>
      <c r="N677" s="17" t="s">
        <v>163</v>
      </c>
      <c r="O677" s="19"/>
      <c r="P677" s="18"/>
      <c r="Q677" s="18"/>
      <c r="R677" s="18" t="s">
        <v>165</v>
      </c>
      <c r="S677" s="20" t="s">
        <v>28109</v>
      </c>
    </row>
    <row r="678" customFormat="false" ht="23.85" hidden="false" customHeight="false" outlineLevel="0" collapsed="false">
      <c r="A678" s="17" t="n">
        <v>677</v>
      </c>
      <c r="B678" s="17" t="n">
        <v>2</v>
      </c>
      <c r="C678" s="17" t="n">
        <v>2095</v>
      </c>
      <c r="D678" s="18" t="s">
        <v>2211</v>
      </c>
      <c r="E678" s="17" t="s">
        <v>87</v>
      </c>
      <c r="F678" s="18" t="s">
        <v>88</v>
      </c>
      <c r="G678" s="17" t="s">
        <v>171</v>
      </c>
      <c r="H678" s="18" t="s">
        <v>2285</v>
      </c>
      <c r="I678" s="18" t="s">
        <v>2286</v>
      </c>
      <c r="J678" s="18" t="s">
        <v>2287</v>
      </c>
      <c r="K678" s="17" t="s">
        <v>163</v>
      </c>
      <c r="L678" s="17" t="n">
        <v>1</v>
      </c>
      <c r="M678" s="17" t="s">
        <v>163</v>
      </c>
      <c r="N678" s="17" t="s">
        <v>163</v>
      </c>
      <c r="O678" s="19"/>
      <c r="P678" s="18"/>
      <c r="Q678" s="18"/>
      <c r="R678" s="18" t="s">
        <v>165</v>
      </c>
      <c r="S678" s="20" t="s">
        <v>28109</v>
      </c>
    </row>
    <row r="679" customFormat="false" ht="35.05" hidden="false" customHeight="false" outlineLevel="0" collapsed="false">
      <c r="A679" s="17" t="n">
        <v>678</v>
      </c>
      <c r="B679" s="17" t="n">
        <v>2</v>
      </c>
      <c r="C679" s="17" t="n">
        <v>2095</v>
      </c>
      <c r="D679" s="18" t="s">
        <v>2211</v>
      </c>
      <c r="E679" s="17" t="s">
        <v>87</v>
      </c>
      <c r="F679" s="18" t="s">
        <v>88</v>
      </c>
      <c r="G679" s="17" t="s">
        <v>167</v>
      </c>
      <c r="H679" s="18" t="s">
        <v>2288</v>
      </c>
      <c r="I679" s="18" t="s">
        <v>2289</v>
      </c>
      <c r="J679" s="18" t="s">
        <v>2290</v>
      </c>
      <c r="K679" s="17" t="s">
        <v>163</v>
      </c>
      <c r="L679" s="17" t="n">
        <v>1</v>
      </c>
      <c r="M679" s="17" t="s">
        <v>163</v>
      </c>
      <c r="N679" s="17" t="s">
        <v>163</v>
      </c>
      <c r="O679" s="19"/>
      <c r="P679" s="18"/>
      <c r="Q679" s="18"/>
      <c r="R679" s="18" t="s">
        <v>165</v>
      </c>
      <c r="S679" s="20" t="s">
        <v>28109</v>
      </c>
    </row>
    <row r="680" customFormat="false" ht="35.05" hidden="false" customHeight="false" outlineLevel="0" collapsed="false">
      <c r="A680" s="17" t="n">
        <v>679</v>
      </c>
      <c r="B680" s="17" t="n">
        <v>2</v>
      </c>
      <c r="C680" s="17" t="n">
        <v>2103</v>
      </c>
      <c r="D680" s="18" t="s">
        <v>2211</v>
      </c>
      <c r="E680" s="17" t="s">
        <v>85</v>
      </c>
      <c r="F680" s="18" t="s">
        <v>86</v>
      </c>
      <c r="G680" s="17" t="s">
        <v>167</v>
      </c>
      <c r="H680" s="18" t="s">
        <v>2291</v>
      </c>
      <c r="I680" s="18" t="s">
        <v>2292</v>
      </c>
      <c r="J680" s="18" t="s">
        <v>2293</v>
      </c>
      <c r="K680" s="17" t="s">
        <v>163</v>
      </c>
      <c r="L680" s="17" t="n">
        <v>1</v>
      </c>
      <c r="M680" s="17" t="s">
        <v>163</v>
      </c>
      <c r="N680" s="17" t="s">
        <v>164</v>
      </c>
      <c r="O680" s="19"/>
      <c r="P680" s="18"/>
      <c r="Q680" s="18"/>
      <c r="R680" s="18" t="s">
        <v>165</v>
      </c>
      <c r="S680" s="20" t="s">
        <v>28109</v>
      </c>
    </row>
    <row r="681" customFormat="false" ht="35.05" hidden="false" customHeight="false" outlineLevel="0" collapsed="false">
      <c r="A681" s="17" t="n">
        <v>680</v>
      </c>
      <c r="B681" s="17" t="n">
        <v>2</v>
      </c>
      <c r="C681" s="17" t="n">
        <v>2111</v>
      </c>
      <c r="D681" s="18" t="s">
        <v>2211</v>
      </c>
      <c r="E681" s="17" t="s">
        <v>61</v>
      </c>
      <c r="F681" s="18" t="s">
        <v>62</v>
      </c>
      <c r="G681" s="17" t="s">
        <v>167</v>
      </c>
      <c r="H681" s="18" t="s">
        <v>2294</v>
      </c>
      <c r="I681" s="18" t="s">
        <v>2295</v>
      </c>
      <c r="J681" s="18" t="s">
        <v>2296</v>
      </c>
      <c r="K681" s="17" t="s">
        <v>163</v>
      </c>
      <c r="L681" s="17" t="n">
        <v>1</v>
      </c>
      <c r="M681" s="17" t="s">
        <v>163</v>
      </c>
      <c r="N681" s="17" t="s">
        <v>163</v>
      </c>
      <c r="O681" s="19"/>
      <c r="P681" s="18"/>
      <c r="Q681" s="18"/>
      <c r="R681" s="18" t="s">
        <v>165</v>
      </c>
      <c r="S681" s="20" t="s">
        <v>28109</v>
      </c>
    </row>
    <row r="682" customFormat="false" ht="35.05" hidden="false" customHeight="false" outlineLevel="0" collapsed="false">
      <c r="A682" s="17" t="n">
        <v>681</v>
      </c>
      <c r="B682" s="17" t="n">
        <v>2</v>
      </c>
      <c r="C682" s="17" t="n">
        <v>2116</v>
      </c>
      <c r="D682" s="18" t="s">
        <v>2211</v>
      </c>
      <c r="E682" s="17" t="s">
        <v>36</v>
      </c>
      <c r="F682" s="18" t="s">
        <v>37</v>
      </c>
      <c r="G682" s="17" t="s">
        <v>171</v>
      </c>
      <c r="H682" s="18" t="s">
        <v>2297</v>
      </c>
      <c r="I682" s="18" t="s">
        <v>2298</v>
      </c>
      <c r="J682" s="18" t="s">
        <v>2299</v>
      </c>
      <c r="K682" s="17" t="s">
        <v>163</v>
      </c>
      <c r="L682" s="17" t="n">
        <v>1</v>
      </c>
      <c r="M682" s="17" t="s">
        <v>164</v>
      </c>
      <c r="N682" s="17" t="s">
        <v>163</v>
      </c>
      <c r="O682" s="19"/>
      <c r="P682" s="18"/>
      <c r="Q682" s="18"/>
      <c r="R682" s="18" t="s">
        <v>165</v>
      </c>
      <c r="S682" s="20" t="s">
        <v>28109</v>
      </c>
    </row>
    <row r="683" customFormat="false" ht="35.05" hidden="false" customHeight="false" outlineLevel="0" collapsed="false">
      <c r="A683" s="17" t="n">
        <v>682</v>
      </c>
      <c r="B683" s="17" t="n">
        <v>2</v>
      </c>
      <c r="C683" s="17" t="n">
        <v>2131</v>
      </c>
      <c r="D683" s="18" t="s">
        <v>2211</v>
      </c>
      <c r="E683" s="17" t="s">
        <v>87</v>
      </c>
      <c r="F683" s="18" t="s">
        <v>88</v>
      </c>
      <c r="G683" s="17" t="s">
        <v>167</v>
      </c>
      <c r="H683" s="18" t="s">
        <v>2300</v>
      </c>
      <c r="I683" s="18" t="s">
        <v>2301</v>
      </c>
      <c r="J683" s="18" t="s">
        <v>2302</v>
      </c>
      <c r="K683" s="17" t="s">
        <v>163</v>
      </c>
      <c r="L683" s="17" t="n">
        <v>1</v>
      </c>
      <c r="M683" s="17" t="s">
        <v>163</v>
      </c>
      <c r="N683" s="17" t="s">
        <v>163</v>
      </c>
      <c r="O683" s="19"/>
      <c r="P683" s="18"/>
      <c r="Q683" s="18"/>
      <c r="R683" s="18" t="s">
        <v>165</v>
      </c>
      <c r="S683" s="20" t="s">
        <v>28109</v>
      </c>
    </row>
    <row r="684" customFormat="false" ht="35.05" hidden="false" customHeight="false" outlineLevel="0" collapsed="false">
      <c r="A684" s="17" t="n">
        <v>683</v>
      </c>
      <c r="B684" s="17" t="n">
        <v>2</v>
      </c>
      <c r="C684" s="17" t="n">
        <v>2147</v>
      </c>
      <c r="D684" s="18" t="s">
        <v>2211</v>
      </c>
      <c r="E684" s="17" t="s">
        <v>76</v>
      </c>
      <c r="F684" s="18" t="s">
        <v>77</v>
      </c>
      <c r="G684" s="17" t="s">
        <v>171</v>
      </c>
      <c r="H684" s="18" t="s">
        <v>2303</v>
      </c>
      <c r="I684" s="18" t="s">
        <v>2304</v>
      </c>
      <c r="J684" s="18" t="s">
        <v>2305</v>
      </c>
      <c r="K684" s="17" t="s">
        <v>163</v>
      </c>
      <c r="L684" s="17" t="n">
        <v>1</v>
      </c>
      <c r="M684" s="17" t="s">
        <v>164</v>
      </c>
      <c r="N684" s="17" t="s">
        <v>163</v>
      </c>
      <c r="O684" s="19"/>
      <c r="P684" s="18"/>
      <c r="Q684" s="18"/>
      <c r="R684" s="18" t="s">
        <v>165</v>
      </c>
      <c r="S684" s="20" t="s">
        <v>28109</v>
      </c>
    </row>
    <row r="685" customFormat="false" ht="46.25" hidden="false" customHeight="false" outlineLevel="0" collapsed="false">
      <c r="A685" s="17" t="n">
        <v>684</v>
      </c>
      <c r="B685" s="17" t="n">
        <v>2</v>
      </c>
      <c r="C685" s="17" t="n">
        <v>2156</v>
      </c>
      <c r="D685" s="18" t="s">
        <v>2211</v>
      </c>
      <c r="E685" s="17" t="s">
        <v>76</v>
      </c>
      <c r="F685" s="18" t="s">
        <v>77</v>
      </c>
      <c r="G685" s="17" t="s">
        <v>171</v>
      </c>
      <c r="H685" s="18" t="s">
        <v>2306</v>
      </c>
      <c r="I685" s="18" t="s">
        <v>2307</v>
      </c>
      <c r="J685" s="18" t="s">
        <v>2308</v>
      </c>
      <c r="K685" s="17" t="s">
        <v>163</v>
      </c>
      <c r="L685" s="17" t="n">
        <v>1</v>
      </c>
      <c r="M685" s="17" t="s">
        <v>164</v>
      </c>
      <c r="N685" s="17" t="s">
        <v>163</v>
      </c>
      <c r="O685" s="19"/>
      <c r="P685" s="18"/>
      <c r="Q685" s="18"/>
      <c r="R685" s="18" t="s">
        <v>165</v>
      </c>
      <c r="S685" s="20" t="s">
        <v>28109</v>
      </c>
    </row>
    <row r="686" customFormat="false" ht="35.05" hidden="false" customHeight="false" outlineLevel="0" collapsed="false">
      <c r="A686" s="17" t="n">
        <v>685</v>
      </c>
      <c r="B686" s="17" t="n">
        <v>2</v>
      </c>
      <c r="C686" s="17" t="n">
        <v>2159</v>
      </c>
      <c r="D686" s="18" t="s">
        <v>2211</v>
      </c>
      <c r="E686" s="17" t="s">
        <v>51</v>
      </c>
      <c r="F686" s="18" t="s">
        <v>52</v>
      </c>
      <c r="G686" s="17" t="s">
        <v>167</v>
      </c>
      <c r="H686" s="18" t="s">
        <v>2309</v>
      </c>
      <c r="I686" s="18" t="s">
        <v>2310</v>
      </c>
      <c r="J686" s="18" t="s">
        <v>2311</v>
      </c>
      <c r="K686" s="17" t="s">
        <v>163</v>
      </c>
      <c r="L686" s="17" t="n">
        <v>1</v>
      </c>
      <c r="M686" s="17" t="s">
        <v>163</v>
      </c>
      <c r="N686" s="17" t="s">
        <v>163</v>
      </c>
      <c r="O686" s="19"/>
      <c r="P686" s="18"/>
      <c r="Q686" s="18"/>
      <c r="R686" s="18" t="s">
        <v>165</v>
      </c>
      <c r="S686" s="20" t="s">
        <v>28109</v>
      </c>
    </row>
    <row r="687" customFormat="false" ht="35.05" hidden="false" customHeight="false" outlineLevel="0" collapsed="false">
      <c r="A687" s="17" t="n">
        <v>686</v>
      </c>
      <c r="B687" s="17" t="n">
        <v>2</v>
      </c>
      <c r="C687" s="17" t="n">
        <v>2167</v>
      </c>
      <c r="D687" s="18" t="s">
        <v>2211</v>
      </c>
      <c r="E687" s="17" t="s">
        <v>53</v>
      </c>
      <c r="F687" s="18" t="s">
        <v>54</v>
      </c>
      <c r="G687" s="17" t="s">
        <v>167</v>
      </c>
      <c r="H687" s="18" t="s">
        <v>2312</v>
      </c>
      <c r="I687" s="18" t="s">
        <v>2313</v>
      </c>
      <c r="J687" s="18" t="s">
        <v>2314</v>
      </c>
      <c r="K687" s="17" t="s">
        <v>163</v>
      </c>
      <c r="L687" s="17" t="n">
        <v>1</v>
      </c>
      <c r="M687" s="17" t="s">
        <v>163</v>
      </c>
      <c r="N687" s="17" t="s">
        <v>163</v>
      </c>
      <c r="O687" s="19"/>
      <c r="P687" s="18"/>
      <c r="Q687" s="18"/>
      <c r="R687" s="18" t="s">
        <v>165</v>
      </c>
      <c r="S687" s="20" t="s">
        <v>28109</v>
      </c>
    </row>
    <row r="688" customFormat="false" ht="46.25" hidden="false" customHeight="false" outlineLevel="0" collapsed="false">
      <c r="A688" s="17" t="n">
        <v>687</v>
      </c>
      <c r="B688" s="17" t="n">
        <v>2</v>
      </c>
      <c r="C688" s="17" t="n">
        <v>2183</v>
      </c>
      <c r="D688" s="18" t="s">
        <v>2211</v>
      </c>
      <c r="E688" s="17" t="s">
        <v>55</v>
      </c>
      <c r="F688" s="18" t="s">
        <v>56</v>
      </c>
      <c r="G688" s="17" t="s">
        <v>167</v>
      </c>
      <c r="H688" s="18" t="s">
        <v>840</v>
      </c>
      <c r="I688" s="18" t="s">
        <v>2315</v>
      </c>
      <c r="J688" s="18" t="s">
        <v>2316</v>
      </c>
      <c r="K688" s="17" t="s">
        <v>163</v>
      </c>
      <c r="L688" s="17" t="n">
        <v>1</v>
      </c>
      <c r="M688" s="17" t="s">
        <v>163</v>
      </c>
      <c r="N688" s="17" t="s">
        <v>163</v>
      </c>
      <c r="O688" s="19"/>
      <c r="P688" s="18"/>
      <c r="Q688" s="18"/>
      <c r="R688" s="18" t="s">
        <v>165</v>
      </c>
      <c r="S688" s="20" t="s">
        <v>28109</v>
      </c>
    </row>
    <row r="689" customFormat="false" ht="35.05" hidden="false" customHeight="false" outlineLevel="0" collapsed="false">
      <c r="A689" s="17" t="n">
        <v>688</v>
      </c>
      <c r="B689" s="17" t="n">
        <v>2</v>
      </c>
      <c r="C689" s="17" t="n">
        <v>2186</v>
      </c>
      <c r="D689" s="18" t="s">
        <v>2211</v>
      </c>
      <c r="E689" s="17" t="s">
        <v>61</v>
      </c>
      <c r="F689" s="18" t="s">
        <v>62</v>
      </c>
      <c r="G689" s="17" t="s">
        <v>159</v>
      </c>
      <c r="H689" s="18" t="s">
        <v>2317</v>
      </c>
      <c r="I689" s="18" t="s">
        <v>2318</v>
      </c>
      <c r="J689" s="18" t="s">
        <v>2319</v>
      </c>
      <c r="K689" s="17" t="s">
        <v>163</v>
      </c>
      <c r="L689" s="17" t="n">
        <v>1</v>
      </c>
      <c r="M689" s="17" t="s">
        <v>163</v>
      </c>
      <c r="N689" s="17" t="s">
        <v>163</v>
      </c>
      <c r="O689" s="19"/>
      <c r="P689" s="18"/>
      <c r="Q689" s="18"/>
      <c r="R689" s="18" t="s">
        <v>165</v>
      </c>
      <c r="S689" s="20" t="s">
        <v>28109</v>
      </c>
    </row>
    <row r="690" customFormat="false" ht="35.05" hidden="false" customHeight="false" outlineLevel="0" collapsed="false">
      <c r="A690" s="17" t="n">
        <v>689</v>
      </c>
      <c r="B690" s="17" t="n">
        <v>2</v>
      </c>
      <c r="C690" s="17" t="n">
        <v>2211</v>
      </c>
      <c r="D690" s="18" t="s">
        <v>2211</v>
      </c>
      <c r="E690" s="17" t="s">
        <v>32</v>
      </c>
      <c r="F690" s="18" t="s">
        <v>33</v>
      </c>
      <c r="G690" s="17" t="s">
        <v>167</v>
      </c>
      <c r="H690" s="18" t="s">
        <v>2320</v>
      </c>
      <c r="I690" s="18" t="s">
        <v>2321</v>
      </c>
      <c r="J690" s="18" t="s">
        <v>2322</v>
      </c>
      <c r="K690" s="17" t="s">
        <v>164</v>
      </c>
      <c r="L690" s="17" t="n">
        <v>12</v>
      </c>
      <c r="M690" s="17" t="s">
        <v>163</v>
      </c>
      <c r="N690" s="17" t="s">
        <v>163</v>
      </c>
      <c r="O690" s="19"/>
      <c r="P690" s="18"/>
      <c r="Q690" s="18"/>
      <c r="R690" s="18" t="s">
        <v>165</v>
      </c>
      <c r="S690" s="20" t="s">
        <v>28109</v>
      </c>
    </row>
    <row r="691" customFormat="false" ht="23.85" hidden="false" customHeight="false" outlineLevel="0" collapsed="false">
      <c r="A691" s="17" t="n">
        <v>690</v>
      </c>
      <c r="B691" s="17" t="n">
        <v>2</v>
      </c>
      <c r="C691" s="17" t="n">
        <v>2246</v>
      </c>
      <c r="D691" s="18" t="s">
        <v>2211</v>
      </c>
      <c r="E691" s="17" t="s">
        <v>87</v>
      </c>
      <c r="F691" s="18" t="s">
        <v>88</v>
      </c>
      <c r="G691" s="17" t="s">
        <v>159</v>
      </c>
      <c r="H691" s="18" t="s">
        <v>2323</v>
      </c>
      <c r="I691" s="18" t="s">
        <v>2324</v>
      </c>
      <c r="J691" s="18" t="s">
        <v>2325</v>
      </c>
      <c r="K691" s="17" t="s">
        <v>163</v>
      </c>
      <c r="L691" s="17" t="n">
        <v>1</v>
      </c>
      <c r="M691" s="17" t="s">
        <v>163</v>
      </c>
      <c r="N691" s="17" t="s">
        <v>163</v>
      </c>
      <c r="O691" s="19"/>
      <c r="P691" s="18"/>
      <c r="Q691" s="18"/>
      <c r="R691" s="18" t="s">
        <v>165</v>
      </c>
      <c r="S691" s="20" t="s">
        <v>28109</v>
      </c>
    </row>
    <row r="692" customFormat="false" ht="35.05" hidden="false" customHeight="false" outlineLevel="0" collapsed="false">
      <c r="A692" s="17" t="n">
        <v>691</v>
      </c>
      <c r="B692" s="17" t="n">
        <v>2</v>
      </c>
      <c r="C692" s="17" t="n">
        <v>2256</v>
      </c>
      <c r="D692" s="18" t="s">
        <v>2211</v>
      </c>
      <c r="E692" s="17" t="s">
        <v>68</v>
      </c>
      <c r="F692" s="18" t="s">
        <v>69</v>
      </c>
      <c r="G692" s="17" t="s">
        <v>167</v>
      </c>
      <c r="H692" s="18" t="s">
        <v>2326</v>
      </c>
      <c r="I692" s="18" t="s">
        <v>2327</v>
      </c>
      <c r="J692" s="18" t="s">
        <v>2328</v>
      </c>
      <c r="K692" s="17" t="s">
        <v>164</v>
      </c>
      <c r="L692" s="17" t="n">
        <v>3</v>
      </c>
      <c r="M692" s="17" t="s">
        <v>163</v>
      </c>
      <c r="N692" s="17" t="s">
        <v>163</v>
      </c>
      <c r="O692" s="19"/>
      <c r="P692" s="18"/>
      <c r="Q692" s="18"/>
      <c r="R692" s="18" t="s">
        <v>165</v>
      </c>
      <c r="S692" s="20" t="s">
        <v>28109</v>
      </c>
    </row>
    <row r="693" customFormat="false" ht="23.85" hidden="false" customHeight="false" outlineLevel="0" collapsed="false">
      <c r="A693" s="17" t="n">
        <v>692</v>
      </c>
      <c r="B693" s="17" t="n">
        <v>2</v>
      </c>
      <c r="C693" s="17" t="n">
        <v>2260</v>
      </c>
      <c r="D693" s="18" t="s">
        <v>2211</v>
      </c>
      <c r="E693" s="17" t="s">
        <v>63</v>
      </c>
      <c r="F693" s="18" t="s">
        <v>65</v>
      </c>
      <c r="G693" s="17" t="s">
        <v>159</v>
      </c>
      <c r="H693" s="18" t="s">
        <v>2329</v>
      </c>
      <c r="I693" s="18" t="s">
        <v>2330</v>
      </c>
      <c r="J693" s="18" t="s">
        <v>2331</v>
      </c>
      <c r="K693" s="17" t="s">
        <v>164</v>
      </c>
      <c r="L693" s="17" t="n">
        <v>3</v>
      </c>
      <c r="M693" s="17" t="s">
        <v>163</v>
      </c>
      <c r="N693" s="17" t="s">
        <v>163</v>
      </c>
      <c r="O693" s="19"/>
      <c r="P693" s="18"/>
      <c r="Q693" s="18"/>
      <c r="R693" s="18" t="s">
        <v>165</v>
      </c>
      <c r="S693" s="20" t="s">
        <v>28109</v>
      </c>
    </row>
    <row r="694" customFormat="false" ht="46.25" hidden="false" customHeight="false" outlineLevel="0" collapsed="false">
      <c r="A694" s="17" t="n">
        <v>693</v>
      </c>
      <c r="B694" s="17" t="n">
        <v>2</v>
      </c>
      <c r="C694" s="17" t="n">
        <v>2264</v>
      </c>
      <c r="D694" s="18" t="s">
        <v>2211</v>
      </c>
      <c r="E694" s="17" t="s">
        <v>83</v>
      </c>
      <c r="F694" s="18" t="s">
        <v>84</v>
      </c>
      <c r="G694" s="17" t="s">
        <v>159</v>
      </c>
      <c r="H694" s="18" t="s">
        <v>2332</v>
      </c>
      <c r="I694" s="18" t="s">
        <v>2333</v>
      </c>
      <c r="J694" s="18" t="s">
        <v>2334</v>
      </c>
      <c r="K694" s="17" t="s">
        <v>163</v>
      </c>
      <c r="L694" s="17" t="n">
        <v>1</v>
      </c>
      <c r="M694" s="17" t="s">
        <v>163</v>
      </c>
      <c r="N694" s="17" t="s">
        <v>164</v>
      </c>
      <c r="O694" s="19"/>
      <c r="P694" s="18"/>
      <c r="Q694" s="18"/>
      <c r="R694" s="18" t="s">
        <v>165</v>
      </c>
      <c r="S694" s="20" t="s">
        <v>28109</v>
      </c>
    </row>
    <row r="695" customFormat="false" ht="35.05" hidden="false" customHeight="false" outlineLevel="0" collapsed="false">
      <c r="A695" s="17" t="n">
        <v>694</v>
      </c>
      <c r="B695" s="17" t="n">
        <v>2</v>
      </c>
      <c r="C695" s="17" t="n">
        <v>2268</v>
      </c>
      <c r="D695" s="18" t="s">
        <v>2211</v>
      </c>
      <c r="E695" s="17" t="s">
        <v>22</v>
      </c>
      <c r="F695" s="18" t="s">
        <v>23</v>
      </c>
      <c r="G695" s="17" t="s">
        <v>167</v>
      </c>
      <c r="H695" s="18" t="s">
        <v>2335</v>
      </c>
      <c r="I695" s="18" t="s">
        <v>2336</v>
      </c>
      <c r="J695" s="18" t="s">
        <v>2337</v>
      </c>
      <c r="K695" s="17" t="s">
        <v>164</v>
      </c>
      <c r="L695" s="17" t="n">
        <v>60</v>
      </c>
      <c r="M695" s="17" t="s">
        <v>163</v>
      </c>
      <c r="N695" s="17" t="s">
        <v>163</v>
      </c>
      <c r="O695" s="19"/>
      <c r="P695" s="18"/>
      <c r="Q695" s="18"/>
      <c r="R695" s="18" t="s">
        <v>165</v>
      </c>
      <c r="S695" s="20" t="s">
        <v>28109</v>
      </c>
    </row>
    <row r="696" customFormat="false" ht="35.05" hidden="false" customHeight="false" outlineLevel="0" collapsed="false">
      <c r="A696" s="17" t="n">
        <v>695</v>
      </c>
      <c r="B696" s="17" t="n">
        <v>2</v>
      </c>
      <c r="C696" s="17" t="n">
        <v>2304</v>
      </c>
      <c r="D696" s="18" t="s">
        <v>2211</v>
      </c>
      <c r="E696" s="17" t="s">
        <v>87</v>
      </c>
      <c r="F696" s="18" t="s">
        <v>88</v>
      </c>
      <c r="G696" s="17" t="s">
        <v>171</v>
      </c>
      <c r="H696" s="18" t="s">
        <v>2338</v>
      </c>
      <c r="I696" s="18" t="s">
        <v>2339</v>
      </c>
      <c r="J696" s="18" t="s">
        <v>2340</v>
      </c>
      <c r="K696" s="17" t="s">
        <v>163</v>
      </c>
      <c r="L696" s="17" t="n">
        <v>1</v>
      </c>
      <c r="M696" s="17" t="s">
        <v>164</v>
      </c>
      <c r="N696" s="17" t="s">
        <v>163</v>
      </c>
      <c r="O696" s="19"/>
      <c r="P696" s="18"/>
      <c r="Q696" s="18"/>
      <c r="R696" s="18" t="s">
        <v>165</v>
      </c>
      <c r="S696" s="20" t="s">
        <v>28109</v>
      </c>
    </row>
    <row r="697" customFormat="false" ht="23.85" hidden="false" customHeight="false" outlineLevel="0" collapsed="false">
      <c r="A697" s="17" t="n">
        <v>696</v>
      </c>
      <c r="B697" s="17" t="n">
        <v>2</v>
      </c>
      <c r="C697" s="17" t="n">
        <v>2304</v>
      </c>
      <c r="D697" s="18" t="s">
        <v>2211</v>
      </c>
      <c r="E697" s="17" t="s">
        <v>70</v>
      </c>
      <c r="F697" s="18" t="s">
        <v>71</v>
      </c>
      <c r="G697" s="17" t="s">
        <v>171</v>
      </c>
      <c r="H697" s="18" t="s">
        <v>2341</v>
      </c>
      <c r="I697" s="18" t="s">
        <v>2342</v>
      </c>
      <c r="J697" s="18" t="s">
        <v>2343</v>
      </c>
      <c r="K697" s="17" t="s">
        <v>163</v>
      </c>
      <c r="L697" s="17" t="n">
        <v>1</v>
      </c>
      <c r="M697" s="17" t="s">
        <v>164</v>
      </c>
      <c r="N697" s="17" t="s">
        <v>163</v>
      </c>
      <c r="O697" s="19"/>
      <c r="P697" s="18"/>
      <c r="Q697" s="18"/>
      <c r="R697" s="18" t="s">
        <v>165</v>
      </c>
      <c r="S697" s="20" t="s">
        <v>28109</v>
      </c>
    </row>
    <row r="698" customFormat="false" ht="23.85" hidden="false" customHeight="false" outlineLevel="0" collapsed="false">
      <c r="A698" s="17" t="n">
        <v>697</v>
      </c>
      <c r="B698" s="17" t="n">
        <v>2</v>
      </c>
      <c r="C698" s="17" t="n">
        <v>2328</v>
      </c>
      <c r="D698" s="18" t="s">
        <v>2211</v>
      </c>
      <c r="E698" s="17" t="s">
        <v>38</v>
      </c>
      <c r="F698" s="18" t="s">
        <v>39</v>
      </c>
      <c r="G698" s="17" t="s">
        <v>159</v>
      </c>
      <c r="H698" s="18" t="s">
        <v>2344</v>
      </c>
      <c r="I698" s="18" t="s">
        <v>2345</v>
      </c>
      <c r="J698" s="18" t="s">
        <v>2346</v>
      </c>
      <c r="K698" s="17" t="s">
        <v>163</v>
      </c>
      <c r="L698" s="17" t="n">
        <v>1</v>
      </c>
      <c r="M698" s="17" t="s">
        <v>163</v>
      </c>
      <c r="N698" s="17" t="s">
        <v>163</v>
      </c>
      <c r="O698" s="19"/>
      <c r="P698" s="18"/>
      <c r="Q698" s="18"/>
      <c r="R698" s="18" t="s">
        <v>165</v>
      </c>
      <c r="S698" s="20" t="s">
        <v>28109</v>
      </c>
    </row>
    <row r="699" customFormat="false" ht="23.85" hidden="false" customHeight="false" outlineLevel="0" collapsed="false">
      <c r="A699" s="17" t="n">
        <v>698</v>
      </c>
      <c r="B699" s="17" t="n">
        <v>2</v>
      </c>
      <c r="C699" s="17" t="n">
        <v>2374</v>
      </c>
      <c r="D699" s="18" t="s">
        <v>2211</v>
      </c>
      <c r="E699" s="17" t="s">
        <v>36</v>
      </c>
      <c r="F699" s="18" t="s">
        <v>37</v>
      </c>
      <c r="G699" s="17" t="s">
        <v>159</v>
      </c>
      <c r="H699" s="18" t="s">
        <v>2347</v>
      </c>
      <c r="I699" s="18" t="s">
        <v>2348</v>
      </c>
      <c r="J699" s="18" t="s">
        <v>2349</v>
      </c>
      <c r="K699" s="17" t="s">
        <v>164</v>
      </c>
      <c r="L699" s="17" t="n">
        <v>2</v>
      </c>
      <c r="M699" s="17" t="s">
        <v>163</v>
      </c>
      <c r="N699" s="17" t="s">
        <v>163</v>
      </c>
      <c r="O699" s="19"/>
      <c r="P699" s="18"/>
      <c r="Q699" s="18"/>
      <c r="R699" s="18" t="s">
        <v>165</v>
      </c>
      <c r="S699" s="20" t="s">
        <v>28109</v>
      </c>
    </row>
    <row r="700" customFormat="false" ht="35.05" hidden="false" customHeight="false" outlineLevel="0" collapsed="false">
      <c r="A700" s="17" t="n">
        <v>699</v>
      </c>
      <c r="B700" s="17" t="n">
        <v>2</v>
      </c>
      <c r="C700" s="17" t="n">
        <v>2395</v>
      </c>
      <c r="D700" s="18" t="s">
        <v>2211</v>
      </c>
      <c r="E700" s="17" t="s">
        <v>32</v>
      </c>
      <c r="F700" s="18" t="s">
        <v>33</v>
      </c>
      <c r="G700" s="17" t="s">
        <v>167</v>
      </c>
      <c r="H700" s="18" t="s">
        <v>2350</v>
      </c>
      <c r="I700" s="18" t="s">
        <v>2351</v>
      </c>
      <c r="J700" s="18" t="s">
        <v>2352</v>
      </c>
      <c r="K700" s="17" t="s">
        <v>164</v>
      </c>
      <c r="L700" s="17" t="n">
        <v>30</v>
      </c>
      <c r="M700" s="17" t="s">
        <v>163</v>
      </c>
      <c r="N700" s="17" t="s">
        <v>163</v>
      </c>
      <c r="O700" s="19"/>
      <c r="P700" s="18"/>
      <c r="Q700" s="18"/>
      <c r="R700" s="18" t="s">
        <v>165</v>
      </c>
      <c r="S700" s="20" t="s">
        <v>28109</v>
      </c>
    </row>
    <row r="701" customFormat="false" ht="23.85" hidden="false" customHeight="false" outlineLevel="0" collapsed="false">
      <c r="A701" s="17" t="n">
        <v>700</v>
      </c>
      <c r="B701" s="17" t="n">
        <v>2</v>
      </c>
      <c r="C701" s="17" t="n">
        <v>2464</v>
      </c>
      <c r="D701" s="18" t="s">
        <v>2211</v>
      </c>
      <c r="E701" s="17" t="s">
        <v>83</v>
      </c>
      <c r="F701" s="18" t="s">
        <v>84</v>
      </c>
      <c r="G701" s="17" t="s">
        <v>159</v>
      </c>
      <c r="H701" s="18" t="s">
        <v>2353</v>
      </c>
      <c r="I701" s="18" t="s">
        <v>2354</v>
      </c>
      <c r="J701" s="18" t="s">
        <v>2355</v>
      </c>
      <c r="K701" s="17" t="s">
        <v>163</v>
      </c>
      <c r="L701" s="17" t="n">
        <v>1</v>
      </c>
      <c r="M701" s="17" t="s">
        <v>163</v>
      </c>
      <c r="N701" s="17" t="s">
        <v>164</v>
      </c>
      <c r="O701" s="19"/>
      <c r="P701" s="18"/>
      <c r="Q701" s="18"/>
      <c r="R701" s="18" t="s">
        <v>165</v>
      </c>
      <c r="S701" s="20" t="s">
        <v>28109</v>
      </c>
    </row>
    <row r="702" customFormat="false" ht="35.05" hidden="false" customHeight="false" outlineLevel="0" collapsed="false">
      <c r="A702" s="17" t="n">
        <v>701</v>
      </c>
      <c r="B702" s="17" t="n">
        <v>2</v>
      </c>
      <c r="C702" s="17" t="n">
        <v>2516</v>
      </c>
      <c r="D702" s="18" t="s">
        <v>2211</v>
      </c>
      <c r="E702" s="17" t="s">
        <v>87</v>
      </c>
      <c r="F702" s="18" t="s">
        <v>88</v>
      </c>
      <c r="G702" s="17" t="s">
        <v>159</v>
      </c>
      <c r="H702" s="18" t="s">
        <v>2356</v>
      </c>
      <c r="I702" s="18" t="s">
        <v>2357</v>
      </c>
      <c r="J702" s="18" t="s">
        <v>2358</v>
      </c>
      <c r="K702" s="17" t="s">
        <v>163</v>
      </c>
      <c r="L702" s="17" t="n">
        <v>1</v>
      </c>
      <c r="M702" s="17" t="s">
        <v>163</v>
      </c>
      <c r="N702" s="17" t="s">
        <v>163</v>
      </c>
      <c r="O702" s="19"/>
      <c r="P702" s="18"/>
      <c r="Q702" s="18"/>
      <c r="R702" s="18" t="s">
        <v>165</v>
      </c>
      <c r="S702" s="20" t="s">
        <v>28109</v>
      </c>
    </row>
    <row r="703" customFormat="false" ht="35.05" hidden="false" customHeight="false" outlineLevel="0" collapsed="false">
      <c r="A703" s="17" t="n">
        <v>702</v>
      </c>
      <c r="B703" s="17" t="n">
        <v>2</v>
      </c>
      <c r="C703" s="17" t="n">
        <v>2526</v>
      </c>
      <c r="D703" s="18" t="s">
        <v>2211</v>
      </c>
      <c r="E703" s="17" t="s">
        <v>36</v>
      </c>
      <c r="F703" s="18" t="s">
        <v>37</v>
      </c>
      <c r="G703" s="17" t="s">
        <v>171</v>
      </c>
      <c r="H703" s="18" t="s">
        <v>2359</v>
      </c>
      <c r="I703" s="18" t="s">
        <v>2360</v>
      </c>
      <c r="J703" s="18" t="s">
        <v>2361</v>
      </c>
      <c r="K703" s="17" t="s">
        <v>164</v>
      </c>
      <c r="L703" s="17" t="n">
        <v>2</v>
      </c>
      <c r="M703" s="17" t="s">
        <v>164</v>
      </c>
      <c r="N703" s="17" t="s">
        <v>163</v>
      </c>
      <c r="O703" s="19"/>
      <c r="P703" s="18"/>
      <c r="Q703" s="18"/>
      <c r="R703" s="18" t="s">
        <v>165</v>
      </c>
      <c r="S703" s="20" t="s">
        <v>28109</v>
      </c>
    </row>
    <row r="704" customFormat="false" ht="46.25" hidden="false" customHeight="false" outlineLevel="0" collapsed="false">
      <c r="A704" s="17" t="n">
        <v>703</v>
      </c>
      <c r="B704" s="17" t="n">
        <v>2</v>
      </c>
      <c r="C704" s="17" t="n">
        <v>2534</v>
      </c>
      <c r="D704" s="18" t="s">
        <v>2211</v>
      </c>
      <c r="E704" s="17" t="s">
        <v>83</v>
      </c>
      <c r="F704" s="18" t="s">
        <v>84</v>
      </c>
      <c r="G704" s="17" t="s">
        <v>167</v>
      </c>
      <c r="H704" s="18" t="s">
        <v>2362</v>
      </c>
      <c r="I704" s="18" t="s">
        <v>2363</v>
      </c>
      <c r="J704" s="18" t="s">
        <v>2364</v>
      </c>
      <c r="K704" s="17" t="s">
        <v>163</v>
      </c>
      <c r="L704" s="17" t="n">
        <v>1</v>
      </c>
      <c r="M704" s="17" t="s">
        <v>163</v>
      </c>
      <c r="N704" s="17" t="s">
        <v>164</v>
      </c>
      <c r="O704" s="19" t="s">
        <v>123</v>
      </c>
      <c r="P704" s="18" t="s">
        <v>2365</v>
      </c>
      <c r="Q704" s="18" t="s">
        <v>2366</v>
      </c>
      <c r="R704" s="18" t="s">
        <v>165</v>
      </c>
      <c r="S704" s="20" t="s">
        <v>28109</v>
      </c>
    </row>
    <row r="705" customFormat="false" ht="35.05" hidden="false" customHeight="false" outlineLevel="0" collapsed="false">
      <c r="A705" s="17" t="n">
        <v>704</v>
      </c>
      <c r="B705" s="17" t="n">
        <v>2</v>
      </c>
      <c r="C705" s="17" t="n">
        <v>2542</v>
      </c>
      <c r="D705" s="18" t="s">
        <v>2211</v>
      </c>
      <c r="E705" s="17" t="s">
        <v>87</v>
      </c>
      <c r="F705" s="18" t="s">
        <v>88</v>
      </c>
      <c r="G705" s="17" t="s">
        <v>171</v>
      </c>
      <c r="H705" s="18" t="s">
        <v>2367</v>
      </c>
      <c r="I705" s="18" t="s">
        <v>2368</v>
      </c>
      <c r="J705" s="18" t="s">
        <v>2369</v>
      </c>
      <c r="K705" s="17" t="s">
        <v>163</v>
      </c>
      <c r="L705" s="17" t="n">
        <v>1</v>
      </c>
      <c r="M705" s="17" t="s">
        <v>163</v>
      </c>
      <c r="N705" s="17" t="s">
        <v>163</v>
      </c>
      <c r="O705" s="19"/>
      <c r="P705" s="18"/>
      <c r="Q705" s="18"/>
      <c r="R705" s="18" t="s">
        <v>165</v>
      </c>
      <c r="S705" s="20" t="s">
        <v>28109</v>
      </c>
    </row>
    <row r="706" customFormat="false" ht="23.85" hidden="false" customHeight="false" outlineLevel="0" collapsed="false">
      <c r="A706" s="17" t="n">
        <v>705</v>
      </c>
      <c r="B706" s="17" t="n">
        <v>2</v>
      </c>
      <c r="C706" s="17" t="n">
        <v>2563</v>
      </c>
      <c r="D706" s="18" t="s">
        <v>2211</v>
      </c>
      <c r="E706" s="17" t="s">
        <v>87</v>
      </c>
      <c r="F706" s="18" t="s">
        <v>88</v>
      </c>
      <c r="G706" s="17" t="s">
        <v>159</v>
      </c>
      <c r="H706" s="18" t="s">
        <v>2370</v>
      </c>
      <c r="I706" s="18" t="s">
        <v>2371</v>
      </c>
      <c r="J706" s="18" t="s">
        <v>2372</v>
      </c>
      <c r="K706" s="17" t="s">
        <v>163</v>
      </c>
      <c r="L706" s="17" t="n">
        <v>1</v>
      </c>
      <c r="M706" s="17" t="s">
        <v>163</v>
      </c>
      <c r="N706" s="17" t="s">
        <v>163</v>
      </c>
      <c r="O706" s="19"/>
      <c r="P706" s="18"/>
      <c r="Q706" s="18"/>
      <c r="R706" s="18" t="s">
        <v>165</v>
      </c>
      <c r="S706" s="20" t="s">
        <v>28109</v>
      </c>
    </row>
    <row r="707" customFormat="false" ht="35.05" hidden="false" customHeight="false" outlineLevel="0" collapsed="false">
      <c r="A707" s="17" t="n">
        <v>706</v>
      </c>
      <c r="B707" s="17" t="n">
        <v>2</v>
      </c>
      <c r="C707" s="17" t="n">
        <v>2575</v>
      </c>
      <c r="D707" s="18" t="s">
        <v>2211</v>
      </c>
      <c r="E707" s="17" t="s">
        <v>87</v>
      </c>
      <c r="F707" s="18" t="s">
        <v>88</v>
      </c>
      <c r="G707" s="17" t="s">
        <v>171</v>
      </c>
      <c r="H707" s="18" t="s">
        <v>2373</v>
      </c>
      <c r="I707" s="18" t="s">
        <v>2374</v>
      </c>
      <c r="J707" s="18" t="s">
        <v>2375</v>
      </c>
      <c r="K707" s="17" t="s">
        <v>163</v>
      </c>
      <c r="L707" s="17" t="n">
        <v>1</v>
      </c>
      <c r="M707" s="17" t="s">
        <v>164</v>
      </c>
      <c r="N707" s="17" t="s">
        <v>163</v>
      </c>
      <c r="O707" s="19"/>
      <c r="P707" s="18"/>
      <c r="Q707" s="18"/>
      <c r="R707" s="18" t="s">
        <v>192</v>
      </c>
      <c r="S707" s="20" t="s">
        <v>28109</v>
      </c>
    </row>
    <row r="708" customFormat="false" ht="35.05" hidden="false" customHeight="false" outlineLevel="0" collapsed="false">
      <c r="A708" s="17" t="n">
        <v>707</v>
      </c>
      <c r="B708" s="17" t="n">
        <v>2</v>
      </c>
      <c r="C708" s="17" t="n">
        <v>2575</v>
      </c>
      <c r="D708" s="18" t="s">
        <v>2211</v>
      </c>
      <c r="E708" s="17" t="s">
        <v>49</v>
      </c>
      <c r="F708" s="18" t="s">
        <v>50</v>
      </c>
      <c r="G708" s="17" t="s">
        <v>171</v>
      </c>
      <c r="H708" s="18" t="s">
        <v>2373</v>
      </c>
      <c r="I708" s="18" t="s">
        <v>2376</v>
      </c>
      <c r="J708" s="18" t="s">
        <v>2377</v>
      </c>
      <c r="K708" s="17" t="s">
        <v>163</v>
      </c>
      <c r="L708" s="17" t="n">
        <v>1</v>
      </c>
      <c r="M708" s="17" t="s">
        <v>164</v>
      </c>
      <c r="N708" s="17" t="s">
        <v>163</v>
      </c>
      <c r="O708" s="19"/>
      <c r="P708" s="18"/>
      <c r="Q708" s="18"/>
      <c r="R708" s="18" t="s">
        <v>165</v>
      </c>
      <c r="S708" s="20" t="s">
        <v>28109</v>
      </c>
    </row>
    <row r="709" customFormat="false" ht="35.05" hidden="false" customHeight="false" outlineLevel="0" collapsed="false">
      <c r="A709" s="17" t="n">
        <v>708</v>
      </c>
      <c r="B709" s="17" t="n">
        <v>2</v>
      </c>
      <c r="C709" s="17" t="n">
        <v>2598</v>
      </c>
      <c r="D709" s="18" t="s">
        <v>2211</v>
      </c>
      <c r="E709" s="17" t="s">
        <v>36</v>
      </c>
      <c r="F709" s="18" t="s">
        <v>37</v>
      </c>
      <c r="G709" s="17" t="s">
        <v>159</v>
      </c>
      <c r="H709" s="18" t="s">
        <v>2378</v>
      </c>
      <c r="I709" s="18" t="s">
        <v>2379</v>
      </c>
      <c r="J709" s="18" t="s">
        <v>2380</v>
      </c>
      <c r="K709" s="17" t="s">
        <v>163</v>
      </c>
      <c r="L709" s="17" t="n">
        <v>1</v>
      </c>
      <c r="M709" s="17" t="s">
        <v>163</v>
      </c>
      <c r="N709" s="17" t="s">
        <v>163</v>
      </c>
      <c r="O709" s="19"/>
      <c r="P709" s="18"/>
      <c r="Q709" s="18"/>
      <c r="R709" s="18" t="s">
        <v>165</v>
      </c>
      <c r="S709" s="20" t="s">
        <v>28109</v>
      </c>
    </row>
    <row r="710" customFormat="false" ht="46.25" hidden="false" customHeight="false" outlineLevel="0" collapsed="false">
      <c r="A710" s="17" t="n">
        <v>709</v>
      </c>
      <c r="B710" s="17" t="n">
        <v>2</v>
      </c>
      <c r="C710" s="17" t="n">
        <v>2689</v>
      </c>
      <c r="D710" s="18" t="s">
        <v>2211</v>
      </c>
      <c r="E710" s="17" t="s">
        <v>61</v>
      </c>
      <c r="F710" s="18" t="s">
        <v>62</v>
      </c>
      <c r="G710" s="17" t="s">
        <v>167</v>
      </c>
      <c r="H710" s="18" t="s">
        <v>2381</v>
      </c>
      <c r="I710" s="18" t="s">
        <v>2382</v>
      </c>
      <c r="J710" s="18" t="s">
        <v>2383</v>
      </c>
      <c r="K710" s="17" t="s">
        <v>163</v>
      </c>
      <c r="L710" s="17" t="n">
        <v>1</v>
      </c>
      <c r="M710" s="17" t="s">
        <v>164</v>
      </c>
      <c r="N710" s="17" t="s">
        <v>163</v>
      </c>
      <c r="O710" s="19"/>
      <c r="P710" s="18"/>
      <c r="Q710" s="18"/>
      <c r="R710" s="18" t="s">
        <v>165</v>
      </c>
      <c r="S710" s="20" t="s">
        <v>28109</v>
      </c>
    </row>
    <row r="711" customFormat="false" ht="23.85" hidden="false" customHeight="false" outlineLevel="0" collapsed="false">
      <c r="A711" s="17" t="n">
        <v>710</v>
      </c>
      <c r="B711" s="17" t="n">
        <v>2</v>
      </c>
      <c r="C711" s="17" t="n">
        <v>2716</v>
      </c>
      <c r="D711" s="18" t="s">
        <v>2211</v>
      </c>
      <c r="E711" s="17" t="s">
        <v>83</v>
      </c>
      <c r="F711" s="18" t="s">
        <v>84</v>
      </c>
      <c r="G711" s="17" t="s">
        <v>159</v>
      </c>
      <c r="H711" s="18" t="s">
        <v>2384</v>
      </c>
      <c r="I711" s="18" t="s">
        <v>2385</v>
      </c>
      <c r="J711" s="18" t="s">
        <v>2386</v>
      </c>
      <c r="K711" s="17" t="s">
        <v>163</v>
      </c>
      <c r="L711" s="17" t="n">
        <v>1</v>
      </c>
      <c r="M711" s="17" t="s">
        <v>163</v>
      </c>
      <c r="N711" s="17" t="s">
        <v>164</v>
      </c>
      <c r="O711" s="19"/>
      <c r="P711" s="18"/>
      <c r="Q711" s="18"/>
      <c r="R711" s="18" t="s">
        <v>165</v>
      </c>
      <c r="S711" s="20" t="s">
        <v>28109</v>
      </c>
    </row>
    <row r="712" customFormat="false" ht="23.85" hidden="false" customHeight="false" outlineLevel="0" collapsed="false">
      <c r="A712" s="17" t="n">
        <v>711</v>
      </c>
      <c r="B712" s="17" t="n">
        <v>2</v>
      </c>
      <c r="C712" s="17" t="n">
        <v>2743</v>
      </c>
      <c r="D712" s="18" t="s">
        <v>2211</v>
      </c>
      <c r="E712" s="17" t="s">
        <v>76</v>
      </c>
      <c r="F712" s="18" t="s">
        <v>77</v>
      </c>
      <c r="G712" s="17" t="s">
        <v>167</v>
      </c>
      <c r="H712" s="18" t="s">
        <v>2387</v>
      </c>
      <c r="I712" s="18" t="s">
        <v>2388</v>
      </c>
      <c r="J712" s="18" t="s">
        <v>2389</v>
      </c>
      <c r="K712" s="17" t="s">
        <v>163</v>
      </c>
      <c r="L712" s="17" t="n">
        <v>1</v>
      </c>
      <c r="M712" s="17" t="s">
        <v>164</v>
      </c>
      <c r="N712" s="17" t="s">
        <v>163</v>
      </c>
      <c r="O712" s="19"/>
      <c r="P712" s="18"/>
      <c r="Q712" s="18"/>
      <c r="R712" s="18" t="s">
        <v>165</v>
      </c>
      <c r="S712" s="20" t="s">
        <v>28109</v>
      </c>
    </row>
    <row r="713" customFormat="false" ht="35.05" hidden="false" customHeight="false" outlineLevel="0" collapsed="false">
      <c r="A713" s="17" t="n">
        <v>712</v>
      </c>
      <c r="B713" s="17" t="n">
        <v>2</v>
      </c>
      <c r="C713" s="17" t="n">
        <v>2821</v>
      </c>
      <c r="D713" s="18" t="s">
        <v>2211</v>
      </c>
      <c r="E713" s="17" t="s">
        <v>49</v>
      </c>
      <c r="F713" s="18" t="s">
        <v>50</v>
      </c>
      <c r="G713" s="17" t="s">
        <v>167</v>
      </c>
      <c r="H713" s="18" t="s">
        <v>2390</v>
      </c>
      <c r="I713" s="18" t="s">
        <v>2391</v>
      </c>
      <c r="J713" s="18" t="s">
        <v>2392</v>
      </c>
      <c r="K713" s="17" t="s">
        <v>163</v>
      </c>
      <c r="L713" s="17" t="n">
        <v>1</v>
      </c>
      <c r="M713" s="17" t="s">
        <v>163</v>
      </c>
      <c r="N713" s="17" t="s">
        <v>163</v>
      </c>
      <c r="O713" s="19"/>
      <c r="P713" s="18"/>
      <c r="Q713" s="18"/>
      <c r="R713" s="18" t="s">
        <v>165</v>
      </c>
      <c r="S713" s="20" t="s">
        <v>28109</v>
      </c>
    </row>
    <row r="714" customFormat="false" ht="35.05" hidden="false" customHeight="false" outlineLevel="0" collapsed="false">
      <c r="A714" s="17" t="n">
        <v>713</v>
      </c>
      <c r="B714" s="17" t="n">
        <v>2</v>
      </c>
      <c r="C714" s="17" t="n">
        <v>2825</v>
      </c>
      <c r="D714" s="18" t="s">
        <v>2211</v>
      </c>
      <c r="E714" s="17" t="s">
        <v>87</v>
      </c>
      <c r="F714" s="18" t="s">
        <v>88</v>
      </c>
      <c r="G714" s="17" t="s">
        <v>159</v>
      </c>
      <c r="H714" s="18" t="s">
        <v>2393</v>
      </c>
      <c r="I714" s="18" t="s">
        <v>2394</v>
      </c>
      <c r="J714" s="18" t="s">
        <v>2395</v>
      </c>
      <c r="K714" s="17" t="s">
        <v>163</v>
      </c>
      <c r="L714" s="17" t="n">
        <v>1</v>
      </c>
      <c r="M714" s="17" t="s">
        <v>163</v>
      </c>
      <c r="N714" s="17" t="s">
        <v>163</v>
      </c>
      <c r="O714" s="19"/>
      <c r="P714" s="18"/>
      <c r="Q714" s="18"/>
      <c r="R714" s="18" t="s">
        <v>165</v>
      </c>
      <c r="S714" s="20" t="s">
        <v>28109</v>
      </c>
    </row>
    <row r="715" customFormat="false" ht="35.05" hidden="false" customHeight="false" outlineLevel="0" collapsed="false">
      <c r="A715" s="17" t="n">
        <v>714</v>
      </c>
      <c r="B715" s="17" t="n">
        <v>2</v>
      </c>
      <c r="C715" s="17" t="n">
        <v>2912</v>
      </c>
      <c r="D715" s="18" t="s">
        <v>2211</v>
      </c>
      <c r="E715" s="17" t="s">
        <v>70</v>
      </c>
      <c r="F715" s="18" t="s">
        <v>71</v>
      </c>
      <c r="G715" s="17" t="s">
        <v>171</v>
      </c>
      <c r="H715" s="18" t="s">
        <v>2396</v>
      </c>
      <c r="I715" s="18" t="s">
        <v>2397</v>
      </c>
      <c r="J715" s="18" t="s">
        <v>2398</v>
      </c>
      <c r="K715" s="17" t="s">
        <v>163</v>
      </c>
      <c r="L715" s="17" t="n">
        <v>1</v>
      </c>
      <c r="M715" s="17" t="s">
        <v>164</v>
      </c>
      <c r="N715" s="17" t="s">
        <v>163</v>
      </c>
      <c r="O715" s="19"/>
      <c r="P715" s="18"/>
      <c r="Q715" s="18"/>
      <c r="R715" s="18" t="s">
        <v>165</v>
      </c>
      <c r="S715" s="20" t="s">
        <v>28109</v>
      </c>
    </row>
    <row r="716" customFormat="false" ht="46.25" hidden="false" customHeight="false" outlineLevel="0" collapsed="false">
      <c r="A716" s="17" t="n">
        <v>715</v>
      </c>
      <c r="B716" s="17" t="n">
        <v>2</v>
      </c>
      <c r="C716" s="17" t="n">
        <v>2944</v>
      </c>
      <c r="D716" s="18" t="s">
        <v>2211</v>
      </c>
      <c r="E716" s="17" t="s">
        <v>83</v>
      </c>
      <c r="F716" s="18" t="s">
        <v>84</v>
      </c>
      <c r="G716" s="17" t="s">
        <v>167</v>
      </c>
      <c r="H716" s="18" t="s">
        <v>2399</v>
      </c>
      <c r="I716" s="18" t="s">
        <v>2400</v>
      </c>
      <c r="J716" s="18" t="s">
        <v>2401</v>
      </c>
      <c r="K716" s="17" t="s">
        <v>163</v>
      </c>
      <c r="L716" s="17" t="n">
        <v>1</v>
      </c>
      <c r="M716" s="17" t="s">
        <v>163</v>
      </c>
      <c r="N716" s="17" t="s">
        <v>164</v>
      </c>
      <c r="O716" s="19" t="s">
        <v>121</v>
      </c>
      <c r="P716" s="18" t="s">
        <v>2402</v>
      </c>
      <c r="Q716" s="18" t="s">
        <v>2403</v>
      </c>
      <c r="R716" s="18" t="s">
        <v>165</v>
      </c>
      <c r="S716" s="20" t="s">
        <v>28109</v>
      </c>
    </row>
    <row r="717" customFormat="false" ht="35.05" hidden="false" customHeight="false" outlineLevel="0" collapsed="false">
      <c r="A717" s="17" t="n">
        <v>716</v>
      </c>
      <c r="B717" s="17" t="n">
        <v>2</v>
      </c>
      <c r="C717" s="17" t="n">
        <v>2947</v>
      </c>
      <c r="D717" s="18" t="s">
        <v>2211</v>
      </c>
      <c r="E717" s="17" t="s">
        <v>76</v>
      </c>
      <c r="F717" s="18" t="s">
        <v>77</v>
      </c>
      <c r="G717" s="17" t="s">
        <v>171</v>
      </c>
      <c r="H717" s="18" t="s">
        <v>2404</v>
      </c>
      <c r="I717" s="18" t="s">
        <v>2405</v>
      </c>
      <c r="J717" s="18" t="s">
        <v>2406</v>
      </c>
      <c r="K717" s="17" t="s">
        <v>163</v>
      </c>
      <c r="L717" s="17" t="n">
        <v>1</v>
      </c>
      <c r="M717" s="17" t="s">
        <v>164</v>
      </c>
      <c r="N717" s="17" t="s">
        <v>163</v>
      </c>
      <c r="O717" s="19"/>
      <c r="P717" s="18"/>
      <c r="Q717" s="18"/>
      <c r="R717" s="18" t="s">
        <v>165</v>
      </c>
      <c r="S717" s="20" t="s">
        <v>28109</v>
      </c>
    </row>
    <row r="718" customFormat="false" ht="35.05" hidden="false" customHeight="false" outlineLevel="0" collapsed="false">
      <c r="A718" s="17" t="n">
        <v>717</v>
      </c>
      <c r="B718" s="17" t="n">
        <v>2</v>
      </c>
      <c r="C718" s="17" t="n">
        <v>2985</v>
      </c>
      <c r="D718" s="18" t="s">
        <v>2211</v>
      </c>
      <c r="E718" s="17" t="s">
        <v>87</v>
      </c>
      <c r="F718" s="18" t="s">
        <v>88</v>
      </c>
      <c r="G718" s="17" t="s">
        <v>167</v>
      </c>
      <c r="H718" s="18" t="s">
        <v>2407</v>
      </c>
      <c r="I718" s="18" t="s">
        <v>2408</v>
      </c>
      <c r="J718" s="18" t="s">
        <v>2409</v>
      </c>
      <c r="K718" s="17" t="s">
        <v>163</v>
      </c>
      <c r="L718" s="17" t="n">
        <v>1</v>
      </c>
      <c r="M718" s="17" t="s">
        <v>164</v>
      </c>
      <c r="N718" s="17" t="s">
        <v>163</v>
      </c>
      <c r="O718" s="19"/>
      <c r="P718" s="18"/>
      <c r="Q718" s="18"/>
      <c r="R718" s="18" t="s">
        <v>165</v>
      </c>
      <c r="S718" s="20" t="s">
        <v>28109</v>
      </c>
    </row>
    <row r="719" customFormat="false" ht="46.25" hidden="false" customHeight="false" outlineLevel="0" collapsed="false">
      <c r="A719" s="17" t="n">
        <v>718</v>
      </c>
      <c r="B719" s="17" t="n">
        <v>2</v>
      </c>
      <c r="C719" s="17" t="n">
        <v>2987</v>
      </c>
      <c r="D719" s="18" t="s">
        <v>2211</v>
      </c>
      <c r="E719" s="17" t="s">
        <v>87</v>
      </c>
      <c r="F719" s="18" t="s">
        <v>88</v>
      </c>
      <c r="G719" s="17" t="s">
        <v>171</v>
      </c>
      <c r="H719" s="18" t="s">
        <v>2410</v>
      </c>
      <c r="I719" s="18" t="s">
        <v>2411</v>
      </c>
      <c r="J719" s="18" t="s">
        <v>2412</v>
      </c>
      <c r="K719" s="17" t="s">
        <v>163</v>
      </c>
      <c r="L719" s="17" t="n">
        <v>1</v>
      </c>
      <c r="M719" s="17" t="s">
        <v>163</v>
      </c>
      <c r="N719" s="17" t="s">
        <v>163</v>
      </c>
      <c r="O719" s="19"/>
      <c r="P719" s="18"/>
      <c r="Q719" s="18"/>
      <c r="R719" s="18" t="s">
        <v>165</v>
      </c>
      <c r="S719" s="20" t="s">
        <v>28109</v>
      </c>
    </row>
    <row r="720" customFormat="false" ht="35.05" hidden="false" customHeight="false" outlineLevel="0" collapsed="false">
      <c r="A720" s="17" t="n">
        <v>719</v>
      </c>
      <c r="B720" s="17" t="n">
        <v>2</v>
      </c>
      <c r="C720" s="17" t="n">
        <v>3014</v>
      </c>
      <c r="D720" s="18" t="s">
        <v>2211</v>
      </c>
      <c r="E720" s="17" t="s">
        <v>70</v>
      </c>
      <c r="F720" s="18" t="s">
        <v>71</v>
      </c>
      <c r="G720" s="17" t="s">
        <v>171</v>
      </c>
      <c r="H720" s="18" t="s">
        <v>2413</v>
      </c>
      <c r="I720" s="18" t="s">
        <v>2414</v>
      </c>
      <c r="J720" s="18" t="s">
        <v>2415</v>
      </c>
      <c r="K720" s="17" t="s">
        <v>163</v>
      </c>
      <c r="L720" s="17" t="n">
        <v>1</v>
      </c>
      <c r="M720" s="17" t="s">
        <v>164</v>
      </c>
      <c r="N720" s="17" t="s">
        <v>163</v>
      </c>
      <c r="O720" s="19"/>
      <c r="P720" s="18"/>
      <c r="Q720" s="18"/>
      <c r="R720" s="18" t="s">
        <v>165</v>
      </c>
      <c r="S720" s="20" t="s">
        <v>28109</v>
      </c>
    </row>
    <row r="721" customFormat="false" ht="57.45" hidden="false" customHeight="false" outlineLevel="0" collapsed="false">
      <c r="A721" s="17" t="n">
        <v>720</v>
      </c>
      <c r="B721" s="17" t="n">
        <v>2</v>
      </c>
      <c r="C721" s="17" t="n">
        <v>3014</v>
      </c>
      <c r="D721" s="18" t="s">
        <v>2211</v>
      </c>
      <c r="E721" s="17" t="s">
        <v>81</v>
      </c>
      <c r="F721" s="18" t="s">
        <v>82</v>
      </c>
      <c r="G721" s="17" t="s">
        <v>159</v>
      </c>
      <c r="H721" s="18" t="s">
        <v>2416</v>
      </c>
      <c r="I721" s="18" t="s">
        <v>2417</v>
      </c>
      <c r="J721" s="18" t="s">
        <v>2418</v>
      </c>
      <c r="K721" s="17" t="s">
        <v>163</v>
      </c>
      <c r="L721" s="17" t="n">
        <v>1</v>
      </c>
      <c r="M721" s="17" t="s">
        <v>163</v>
      </c>
      <c r="N721" s="17" t="s">
        <v>164</v>
      </c>
      <c r="O721" s="19" t="s">
        <v>123</v>
      </c>
      <c r="P721" s="18" t="s">
        <v>2419</v>
      </c>
      <c r="Q721" s="18" t="s">
        <v>2420</v>
      </c>
      <c r="R721" s="18" t="s">
        <v>165</v>
      </c>
      <c r="S721" s="20" t="s">
        <v>28109</v>
      </c>
    </row>
    <row r="722" customFormat="false" ht="23.85" hidden="false" customHeight="false" outlineLevel="0" collapsed="false">
      <c r="A722" s="17" t="n">
        <v>721</v>
      </c>
      <c r="B722" s="17" t="n">
        <v>2</v>
      </c>
      <c r="C722" s="17" t="n">
        <v>3018</v>
      </c>
      <c r="D722" s="18" t="s">
        <v>2211</v>
      </c>
      <c r="E722" s="17" t="s">
        <v>36</v>
      </c>
      <c r="F722" s="18" t="s">
        <v>37</v>
      </c>
      <c r="G722" s="17" t="s">
        <v>167</v>
      </c>
      <c r="H722" s="18" t="s">
        <v>2421</v>
      </c>
      <c r="I722" s="18" t="s">
        <v>2422</v>
      </c>
      <c r="J722" s="18" t="s">
        <v>2423</v>
      </c>
      <c r="K722" s="17" t="s">
        <v>163</v>
      </c>
      <c r="L722" s="17" t="n">
        <v>1</v>
      </c>
      <c r="M722" s="17" t="s">
        <v>163</v>
      </c>
      <c r="N722" s="17" t="s">
        <v>163</v>
      </c>
      <c r="O722" s="19"/>
      <c r="P722" s="18"/>
      <c r="Q722" s="18"/>
      <c r="R722" s="18" t="s">
        <v>165</v>
      </c>
      <c r="S722" s="20" t="s">
        <v>28109</v>
      </c>
    </row>
    <row r="723" customFormat="false" ht="23.85" hidden="false" customHeight="false" outlineLevel="0" collapsed="false">
      <c r="A723" s="17" t="n">
        <v>722</v>
      </c>
      <c r="B723" s="17" t="n">
        <v>2</v>
      </c>
      <c r="C723" s="17" t="n">
        <v>3022</v>
      </c>
      <c r="D723" s="18" t="s">
        <v>2211</v>
      </c>
      <c r="E723" s="17" t="s">
        <v>36</v>
      </c>
      <c r="F723" s="18" t="s">
        <v>37</v>
      </c>
      <c r="G723" s="17" t="s">
        <v>159</v>
      </c>
      <c r="H723" s="18" t="s">
        <v>2424</v>
      </c>
      <c r="I723" s="18" t="s">
        <v>2425</v>
      </c>
      <c r="J723" s="18" t="s">
        <v>2426</v>
      </c>
      <c r="K723" s="17" t="s">
        <v>163</v>
      </c>
      <c r="L723" s="17" t="n">
        <v>1</v>
      </c>
      <c r="M723" s="17" t="s">
        <v>163</v>
      </c>
      <c r="N723" s="17" t="s">
        <v>163</v>
      </c>
      <c r="O723" s="19"/>
      <c r="P723" s="18"/>
      <c r="Q723" s="18"/>
      <c r="R723" s="18" t="s">
        <v>165</v>
      </c>
      <c r="S723" s="20" t="s">
        <v>28109</v>
      </c>
    </row>
    <row r="724" customFormat="false" ht="23.85" hidden="false" customHeight="false" outlineLevel="0" collapsed="false">
      <c r="A724" s="17" t="n">
        <v>723</v>
      </c>
      <c r="B724" s="17" t="n">
        <v>2</v>
      </c>
      <c r="C724" s="17" t="n">
        <v>3029</v>
      </c>
      <c r="D724" s="18" t="s">
        <v>2211</v>
      </c>
      <c r="E724" s="17" t="s">
        <v>36</v>
      </c>
      <c r="F724" s="18" t="s">
        <v>37</v>
      </c>
      <c r="G724" s="17" t="s">
        <v>159</v>
      </c>
      <c r="H724" s="18" t="s">
        <v>2427</v>
      </c>
      <c r="I724" s="18" t="s">
        <v>2428</v>
      </c>
      <c r="J724" s="18" t="s">
        <v>2429</v>
      </c>
      <c r="K724" s="17" t="s">
        <v>163</v>
      </c>
      <c r="L724" s="17" t="n">
        <v>1</v>
      </c>
      <c r="M724" s="17" t="s">
        <v>163</v>
      </c>
      <c r="N724" s="17" t="s">
        <v>163</v>
      </c>
      <c r="O724" s="19"/>
      <c r="P724" s="18"/>
      <c r="Q724" s="18"/>
      <c r="R724" s="18" t="s">
        <v>165</v>
      </c>
      <c r="S724" s="20" t="s">
        <v>28109</v>
      </c>
    </row>
    <row r="725" customFormat="false" ht="46.25" hidden="false" customHeight="false" outlineLevel="0" collapsed="false">
      <c r="A725" s="17" t="n">
        <v>724</v>
      </c>
      <c r="B725" s="17" t="n">
        <v>2</v>
      </c>
      <c r="C725" s="17" t="n">
        <v>3035</v>
      </c>
      <c r="D725" s="18" t="s">
        <v>2211</v>
      </c>
      <c r="E725" s="17" t="s">
        <v>85</v>
      </c>
      <c r="F725" s="18" t="s">
        <v>86</v>
      </c>
      <c r="G725" s="17" t="s">
        <v>171</v>
      </c>
      <c r="H725" s="18" t="s">
        <v>2430</v>
      </c>
      <c r="I725" s="18" t="s">
        <v>2431</v>
      </c>
      <c r="J725" s="18" t="s">
        <v>2432</v>
      </c>
      <c r="K725" s="17" t="s">
        <v>163</v>
      </c>
      <c r="L725" s="17" t="n">
        <v>1</v>
      </c>
      <c r="M725" s="17" t="s">
        <v>163</v>
      </c>
      <c r="N725" s="17" t="s">
        <v>164</v>
      </c>
      <c r="O725" s="19" t="s">
        <v>125</v>
      </c>
      <c r="P725" s="18" t="s">
        <v>2433</v>
      </c>
      <c r="Q725" s="18"/>
      <c r="R725" s="18" t="s">
        <v>165</v>
      </c>
      <c r="S725" s="20" t="s">
        <v>28109</v>
      </c>
    </row>
    <row r="726" customFormat="false" ht="46.25" hidden="false" customHeight="false" outlineLevel="0" collapsed="false">
      <c r="A726" s="17" t="n">
        <v>725</v>
      </c>
      <c r="B726" s="17" t="n">
        <v>2</v>
      </c>
      <c r="C726" s="17" t="n">
        <v>3043</v>
      </c>
      <c r="D726" s="18" t="s">
        <v>2211</v>
      </c>
      <c r="E726" s="17" t="s">
        <v>83</v>
      </c>
      <c r="F726" s="18" t="s">
        <v>84</v>
      </c>
      <c r="G726" s="17" t="s">
        <v>159</v>
      </c>
      <c r="H726" s="18" t="s">
        <v>2434</v>
      </c>
      <c r="I726" s="18" t="s">
        <v>2435</v>
      </c>
      <c r="J726" s="18" t="s">
        <v>2436</v>
      </c>
      <c r="K726" s="17" t="s">
        <v>163</v>
      </c>
      <c r="L726" s="17" t="n">
        <v>1</v>
      </c>
      <c r="M726" s="17" t="s">
        <v>163</v>
      </c>
      <c r="N726" s="17" t="s">
        <v>163</v>
      </c>
      <c r="O726" s="19" t="s">
        <v>121</v>
      </c>
      <c r="P726" s="18" t="s">
        <v>2437</v>
      </c>
      <c r="Q726" s="18" t="s">
        <v>2438</v>
      </c>
      <c r="R726" s="18" t="s">
        <v>165</v>
      </c>
      <c r="S726" s="20" t="s">
        <v>28109</v>
      </c>
    </row>
    <row r="727" customFormat="false" ht="35.05" hidden="false" customHeight="false" outlineLevel="0" collapsed="false">
      <c r="A727" s="17" t="n">
        <v>726</v>
      </c>
      <c r="B727" s="17" t="n">
        <v>2</v>
      </c>
      <c r="C727" s="17" t="n">
        <v>3050</v>
      </c>
      <c r="D727" s="18" t="s">
        <v>2211</v>
      </c>
      <c r="E727" s="17" t="s">
        <v>83</v>
      </c>
      <c r="F727" s="18" t="s">
        <v>84</v>
      </c>
      <c r="G727" s="17" t="s">
        <v>171</v>
      </c>
      <c r="H727" s="18" t="s">
        <v>2439</v>
      </c>
      <c r="I727" s="18" t="s">
        <v>2440</v>
      </c>
      <c r="J727" s="18" t="s">
        <v>2441</v>
      </c>
      <c r="K727" s="17" t="s">
        <v>163</v>
      </c>
      <c r="L727" s="17" t="n">
        <v>1</v>
      </c>
      <c r="M727" s="17" t="s">
        <v>163</v>
      </c>
      <c r="N727" s="17" t="s">
        <v>164</v>
      </c>
      <c r="O727" s="19" t="s">
        <v>121</v>
      </c>
      <c r="P727" s="18" t="s">
        <v>2442</v>
      </c>
      <c r="Q727" s="18" t="s">
        <v>2443</v>
      </c>
      <c r="R727" s="18" t="s">
        <v>165</v>
      </c>
      <c r="S727" s="20" t="s">
        <v>28109</v>
      </c>
    </row>
    <row r="728" customFormat="false" ht="35.05" hidden="false" customHeight="false" outlineLevel="0" collapsed="false">
      <c r="A728" s="17" t="n">
        <v>727</v>
      </c>
      <c r="B728" s="17" t="n">
        <v>2</v>
      </c>
      <c r="C728" s="17" t="n">
        <v>3050</v>
      </c>
      <c r="D728" s="18" t="s">
        <v>2211</v>
      </c>
      <c r="E728" s="17" t="s">
        <v>26</v>
      </c>
      <c r="F728" s="18" t="s">
        <v>27</v>
      </c>
      <c r="G728" s="17" t="s">
        <v>159</v>
      </c>
      <c r="H728" s="18" t="s">
        <v>2444</v>
      </c>
      <c r="I728" s="18" t="s">
        <v>2445</v>
      </c>
      <c r="J728" s="18" t="s">
        <v>2446</v>
      </c>
      <c r="K728" s="17" t="s">
        <v>164</v>
      </c>
      <c r="L728" s="17" t="n">
        <v>3</v>
      </c>
      <c r="M728" s="17" t="s">
        <v>163</v>
      </c>
      <c r="N728" s="17" t="s">
        <v>163</v>
      </c>
      <c r="O728" s="19"/>
      <c r="P728" s="18"/>
      <c r="Q728" s="18"/>
      <c r="R728" s="18" t="s">
        <v>165</v>
      </c>
      <c r="S728" s="20" t="s">
        <v>28109</v>
      </c>
    </row>
    <row r="729" customFormat="false" ht="35.05" hidden="false" customHeight="false" outlineLevel="0" collapsed="false">
      <c r="A729" s="17" t="n">
        <v>728</v>
      </c>
      <c r="B729" s="17" t="n">
        <v>2</v>
      </c>
      <c r="C729" s="17" t="n">
        <v>3062</v>
      </c>
      <c r="D729" s="18" t="s">
        <v>2211</v>
      </c>
      <c r="E729" s="17" t="s">
        <v>32</v>
      </c>
      <c r="F729" s="18" t="s">
        <v>33</v>
      </c>
      <c r="G729" s="17" t="s">
        <v>167</v>
      </c>
      <c r="H729" s="18" t="s">
        <v>2447</v>
      </c>
      <c r="I729" s="18" t="s">
        <v>2448</v>
      </c>
      <c r="J729" s="18" t="s">
        <v>2449</v>
      </c>
      <c r="K729" s="17" t="s">
        <v>164</v>
      </c>
      <c r="L729" s="17" t="n">
        <v>5</v>
      </c>
      <c r="M729" s="17" t="s">
        <v>163</v>
      </c>
      <c r="N729" s="17" t="s">
        <v>163</v>
      </c>
      <c r="O729" s="19"/>
      <c r="P729" s="18"/>
      <c r="Q729" s="18"/>
      <c r="R729" s="18" t="s">
        <v>165</v>
      </c>
      <c r="S729" s="20" t="s">
        <v>28109</v>
      </c>
    </row>
    <row r="730" customFormat="false" ht="35.05" hidden="false" customHeight="false" outlineLevel="0" collapsed="false">
      <c r="A730" s="17" t="n">
        <v>729</v>
      </c>
      <c r="B730" s="17" t="n">
        <v>2</v>
      </c>
      <c r="C730" s="17" t="n">
        <v>3074</v>
      </c>
      <c r="D730" s="18" t="s">
        <v>2211</v>
      </c>
      <c r="E730" s="17" t="s">
        <v>87</v>
      </c>
      <c r="F730" s="18" t="s">
        <v>88</v>
      </c>
      <c r="G730" s="17" t="s">
        <v>167</v>
      </c>
      <c r="H730" s="18" t="s">
        <v>2450</v>
      </c>
      <c r="I730" s="18" t="s">
        <v>2451</v>
      </c>
      <c r="J730" s="18" t="s">
        <v>2452</v>
      </c>
      <c r="K730" s="17" t="s">
        <v>163</v>
      </c>
      <c r="L730" s="17" t="n">
        <v>1</v>
      </c>
      <c r="M730" s="17" t="s">
        <v>163</v>
      </c>
      <c r="N730" s="17" t="s">
        <v>163</v>
      </c>
      <c r="O730" s="19"/>
      <c r="P730" s="18"/>
      <c r="Q730" s="18"/>
      <c r="R730" s="18" t="s">
        <v>165</v>
      </c>
      <c r="S730" s="20" t="s">
        <v>28109</v>
      </c>
    </row>
    <row r="731" customFormat="false" ht="46.25" hidden="false" customHeight="false" outlineLevel="0" collapsed="false">
      <c r="A731" s="17" t="n">
        <v>730</v>
      </c>
      <c r="B731" s="17" t="n">
        <v>2</v>
      </c>
      <c r="C731" s="17" t="n">
        <v>3114</v>
      </c>
      <c r="D731" s="18" t="s">
        <v>2211</v>
      </c>
      <c r="E731" s="17" t="s">
        <v>72</v>
      </c>
      <c r="F731" s="18" t="s">
        <v>73</v>
      </c>
      <c r="G731" s="17" t="s">
        <v>171</v>
      </c>
      <c r="H731" s="18" t="s">
        <v>2453</v>
      </c>
      <c r="I731" s="18" t="s">
        <v>2454</v>
      </c>
      <c r="J731" s="18" t="s">
        <v>2455</v>
      </c>
      <c r="K731" s="17" t="s">
        <v>163</v>
      </c>
      <c r="L731" s="17" t="n">
        <v>1</v>
      </c>
      <c r="M731" s="17" t="s">
        <v>163</v>
      </c>
      <c r="N731" s="17" t="s">
        <v>163</v>
      </c>
      <c r="O731" s="19"/>
      <c r="P731" s="18"/>
      <c r="Q731" s="18"/>
      <c r="R731" s="18" t="s">
        <v>165</v>
      </c>
      <c r="S731" s="20" t="s">
        <v>28109</v>
      </c>
    </row>
    <row r="732" customFormat="false" ht="23.85" hidden="false" customHeight="false" outlineLevel="0" collapsed="false">
      <c r="A732" s="17" t="n">
        <v>731</v>
      </c>
      <c r="B732" s="17" t="n">
        <v>2</v>
      </c>
      <c r="C732" s="17" t="n">
        <v>3150</v>
      </c>
      <c r="D732" s="18" t="s">
        <v>2211</v>
      </c>
      <c r="E732" s="17" t="s">
        <v>76</v>
      </c>
      <c r="F732" s="18" t="s">
        <v>77</v>
      </c>
      <c r="G732" s="17" t="s">
        <v>159</v>
      </c>
      <c r="H732" s="18" t="s">
        <v>2456</v>
      </c>
      <c r="I732" s="18" t="s">
        <v>2457</v>
      </c>
      <c r="J732" s="18" t="s">
        <v>2458</v>
      </c>
      <c r="K732" s="17" t="s">
        <v>163</v>
      </c>
      <c r="L732" s="17" t="n">
        <v>1</v>
      </c>
      <c r="M732" s="17" t="s">
        <v>164</v>
      </c>
      <c r="N732" s="17" t="s">
        <v>163</v>
      </c>
      <c r="O732" s="19"/>
      <c r="P732" s="18"/>
      <c r="Q732" s="18"/>
      <c r="R732" s="18" t="s">
        <v>165</v>
      </c>
      <c r="S732" s="20" t="s">
        <v>28109</v>
      </c>
    </row>
    <row r="733" customFormat="false" ht="23.85" hidden="false" customHeight="false" outlineLevel="0" collapsed="false">
      <c r="A733" s="17" t="n">
        <v>732</v>
      </c>
      <c r="B733" s="17" t="n">
        <v>2</v>
      </c>
      <c r="C733" s="17" t="n">
        <v>3154</v>
      </c>
      <c r="D733" s="18" t="s">
        <v>2211</v>
      </c>
      <c r="E733" s="17" t="s">
        <v>87</v>
      </c>
      <c r="F733" s="18" t="s">
        <v>88</v>
      </c>
      <c r="G733" s="17" t="s">
        <v>159</v>
      </c>
      <c r="H733" s="18" t="s">
        <v>2459</v>
      </c>
      <c r="I733" s="18" t="s">
        <v>2460</v>
      </c>
      <c r="J733" s="18" t="s">
        <v>2461</v>
      </c>
      <c r="K733" s="17" t="s">
        <v>163</v>
      </c>
      <c r="L733" s="17" t="n">
        <v>1</v>
      </c>
      <c r="M733" s="17" t="s">
        <v>163</v>
      </c>
      <c r="N733" s="17" t="s">
        <v>163</v>
      </c>
      <c r="O733" s="19"/>
      <c r="P733" s="18"/>
      <c r="Q733" s="18"/>
      <c r="R733" s="18" t="s">
        <v>165</v>
      </c>
      <c r="S733" s="20" t="s">
        <v>28109</v>
      </c>
    </row>
    <row r="734" customFormat="false" ht="23.85" hidden="false" customHeight="false" outlineLevel="0" collapsed="false">
      <c r="A734" s="17" t="n">
        <v>733</v>
      </c>
      <c r="B734" s="17" t="n">
        <v>2</v>
      </c>
      <c r="C734" s="17" t="n">
        <v>3172</v>
      </c>
      <c r="D734" s="18" t="s">
        <v>2211</v>
      </c>
      <c r="E734" s="17" t="s">
        <v>36</v>
      </c>
      <c r="F734" s="18" t="s">
        <v>37</v>
      </c>
      <c r="G734" s="17" t="s">
        <v>159</v>
      </c>
      <c r="H734" s="18" t="s">
        <v>2462</v>
      </c>
      <c r="I734" s="18" t="s">
        <v>2463</v>
      </c>
      <c r="J734" s="18" t="s">
        <v>2464</v>
      </c>
      <c r="K734" s="17" t="s">
        <v>163</v>
      </c>
      <c r="L734" s="17" t="n">
        <v>1</v>
      </c>
      <c r="M734" s="17" t="s">
        <v>163</v>
      </c>
      <c r="N734" s="17" t="s">
        <v>163</v>
      </c>
      <c r="O734" s="19"/>
      <c r="P734" s="18"/>
      <c r="Q734" s="18"/>
      <c r="R734" s="18" t="s">
        <v>165</v>
      </c>
      <c r="S734" s="20" t="s">
        <v>28109</v>
      </c>
    </row>
    <row r="735" customFormat="false" ht="23.85" hidden="false" customHeight="false" outlineLevel="0" collapsed="false">
      <c r="A735" s="17" t="n">
        <v>734</v>
      </c>
      <c r="B735" s="17" t="n">
        <v>2</v>
      </c>
      <c r="C735" s="17" t="n">
        <v>3284</v>
      </c>
      <c r="D735" s="18" t="s">
        <v>2211</v>
      </c>
      <c r="E735" s="17" t="s">
        <v>76</v>
      </c>
      <c r="F735" s="18" t="s">
        <v>77</v>
      </c>
      <c r="G735" s="17" t="s">
        <v>167</v>
      </c>
      <c r="H735" s="18" t="s">
        <v>2465</v>
      </c>
      <c r="I735" s="18" t="s">
        <v>2466</v>
      </c>
      <c r="J735" s="18" t="s">
        <v>2467</v>
      </c>
      <c r="K735" s="17" t="s">
        <v>163</v>
      </c>
      <c r="L735" s="17" t="n">
        <v>1</v>
      </c>
      <c r="M735" s="17" t="s">
        <v>164</v>
      </c>
      <c r="N735" s="17" t="s">
        <v>163</v>
      </c>
      <c r="O735" s="19"/>
      <c r="P735" s="18"/>
      <c r="Q735" s="18"/>
      <c r="R735" s="18" t="s">
        <v>165</v>
      </c>
      <c r="S735" s="20" t="s">
        <v>28109</v>
      </c>
    </row>
    <row r="736" customFormat="false" ht="35.05" hidden="false" customHeight="false" outlineLevel="0" collapsed="false">
      <c r="A736" s="17" t="n">
        <v>735</v>
      </c>
      <c r="B736" s="17" t="n">
        <v>2</v>
      </c>
      <c r="C736" s="17" t="n">
        <v>3377</v>
      </c>
      <c r="D736" s="18" t="s">
        <v>2211</v>
      </c>
      <c r="E736" s="17" t="s">
        <v>87</v>
      </c>
      <c r="F736" s="18" t="s">
        <v>88</v>
      </c>
      <c r="G736" s="17" t="s">
        <v>167</v>
      </c>
      <c r="H736" s="18" t="s">
        <v>2468</v>
      </c>
      <c r="I736" s="18" t="s">
        <v>2469</v>
      </c>
      <c r="J736" s="18" t="s">
        <v>2470</v>
      </c>
      <c r="K736" s="17" t="s">
        <v>163</v>
      </c>
      <c r="L736" s="17" t="n">
        <v>1</v>
      </c>
      <c r="M736" s="17" t="s">
        <v>163</v>
      </c>
      <c r="N736" s="17" t="s">
        <v>163</v>
      </c>
      <c r="O736" s="19"/>
      <c r="P736" s="18"/>
      <c r="Q736" s="18"/>
      <c r="R736" s="18" t="s">
        <v>165</v>
      </c>
      <c r="S736" s="20" t="s">
        <v>28109</v>
      </c>
    </row>
    <row r="737" customFormat="false" ht="35.05" hidden="false" customHeight="false" outlineLevel="0" collapsed="false">
      <c r="A737" s="17" t="n">
        <v>736</v>
      </c>
      <c r="B737" s="17" t="n">
        <v>2</v>
      </c>
      <c r="C737" s="17" t="n">
        <v>3379</v>
      </c>
      <c r="D737" s="18" t="s">
        <v>2211</v>
      </c>
      <c r="E737" s="17" t="s">
        <v>38</v>
      </c>
      <c r="F737" s="18" t="s">
        <v>39</v>
      </c>
      <c r="G737" s="17" t="s">
        <v>171</v>
      </c>
      <c r="H737" s="18" t="s">
        <v>2471</v>
      </c>
      <c r="I737" s="18" t="s">
        <v>2472</v>
      </c>
      <c r="J737" s="18" t="s">
        <v>2473</v>
      </c>
      <c r="K737" s="17" t="s">
        <v>163</v>
      </c>
      <c r="L737" s="17" t="n">
        <v>1</v>
      </c>
      <c r="M737" s="17" t="s">
        <v>164</v>
      </c>
      <c r="N737" s="17" t="s">
        <v>163</v>
      </c>
      <c r="O737" s="19"/>
      <c r="P737" s="18"/>
      <c r="Q737" s="18"/>
      <c r="R737" s="18" t="s">
        <v>165</v>
      </c>
      <c r="S737" s="20" t="s">
        <v>28109</v>
      </c>
    </row>
    <row r="738" customFormat="false" ht="57.45" hidden="false" customHeight="false" outlineLevel="0" collapsed="false">
      <c r="A738" s="17" t="n">
        <v>737</v>
      </c>
      <c r="B738" s="17" t="n">
        <v>2</v>
      </c>
      <c r="C738" s="17" t="n">
        <v>3381</v>
      </c>
      <c r="D738" s="18" t="s">
        <v>2211</v>
      </c>
      <c r="E738" s="17" t="s">
        <v>91</v>
      </c>
      <c r="F738" s="18" t="s">
        <v>92</v>
      </c>
      <c r="G738" s="17" t="s">
        <v>167</v>
      </c>
      <c r="H738" s="18" t="s">
        <v>2474</v>
      </c>
      <c r="I738" s="18" t="s">
        <v>2475</v>
      </c>
      <c r="J738" s="18" t="s">
        <v>2476</v>
      </c>
      <c r="K738" s="17" t="s">
        <v>163</v>
      </c>
      <c r="L738" s="17" t="n">
        <v>1</v>
      </c>
      <c r="M738" s="17" t="s">
        <v>163</v>
      </c>
      <c r="N738" s="17" t="s">
        <v>164</v>
      </c>
      <c r="O738" s="19" t="s">
        <v>123</v>
      </c>
      <c r="P738" s="18" t="s">
        <v>2477</v>
      </c>
      <c r="Q738" s="18" t="s">
        <v>2478</v>
      </c>
      <c r="R738" s="18" t="s">
        <v>165</v>
      </c>
      <c r="S738" s="20" t="s">
        <v>28109</v>
      </c>
    </row>
    <row r="739" customFormat="false" ht="35.05" hidden="false" customHeight="false" outlineLevel="0" collapsed="false">
      <c r="A739" s="17" t="n">
        <v>738</v>
      </c>
      <c r="B739" s="17" t="n">
        <v>2</v>
      </c>
      <c r="C739" s="17" t="n">
        <v>3381</v>
      </c>
      <c r="D739" s="18" t="s">
        <v>2211</v>
      </c>
      <c r="E739" s="17" t="s">
        <v>87</v>
      </c>
      <c r="F739" s="18" t="s">
        <v>88</v>
      </c>
      <c r="G739" s="17" t="s">
        <v>159</v>
      </c>
      <c r="H739" s="18" t="s">
        <v>2479</v>
      </c>
      <c r="I739" s="18" t="s">
        <v>2480</v>
      </c>
      <c r="J739" s="18" t="s">
        <v>2481</v>
      </c>
      <c r="K739" s="17" t="s">
        <v>163</v>
      </c>
      <c r="L739" s="17" t="n">
        <v>1</v>
      </c>
      <c r="M739" s="17" t="s">
        <v>163</v>
      </c>
      <c r="N739" s="17" t="s">
        <v>163</v>
      </c>
      <c r="O739" s="19"/>
      <c r="P739" s="18"/>
      <c r="Q739" s="18"/>
      <c r="R739" s="18" t="s">
        <v>165</v>
      </c>
      <c r="S739" s="20" t="s">
        <v>28109</v>
      </c>
    </row>
    <row r="740" customFormat="false" ht="35.05" hidden="false" customHeight="false" outlineLevel="0" collapsed="false">
      <c r="A740" s="17" t="n">
        <v>739</v>
      </c>
      <c r="B740" s="17" t="n">
        <v>2</v>
      </c>
      <c r="C740" s="17" t="n">
        <v>3389</v>
      </c>
      <c r="D740" s="18" t="s">
        <v>2482</v>
      </c>
      <c r="E740" s="17" t="s">
        <v>87</v>
      </c>
      <c r="F740" s="18" t="s">
        <v>88</v>
      </c>
      <c r="G740" s="17" t="s">
        <v>171</v>
      </c>
      <c r="H740" s="18" t="s">
        <v>2483</v>
      </c>
      <c r="I740" s="18" t="s">
        <v>2484</v>
      </c>
      <c r="J740" s="18" t="s">
        <v>2485</v>
      </c>
      <c r="K740" s="17" t="s">
        <v>163</v>
      </c>
      <c r="L740" s="17" t="n">
        <v>1</v>
      </c>
      <c r="M740" s="17" t="s">
        <v>164</v>
      </c>
      <c r="N740" s="17" t="s">
        <v>163</v>
      </c>
      <c r="O740" s="19"/>
      <c r="P740" s="18"/>
      <c r="Q740" s="18"/>
      <c r="R740" s="18" t="s">
        <v>192</v>
      </c>
      <c r="S740" s="20" t="s">
        <v>28109</v>
      </c>
    </row>
    <row r="741" customFormat="false" ht="46.25" hidden="false" customHeight="false" outlineLevel="0" collapsed="false">
      <c r="A741" s="17" t="n">
        <v>740</v>
      </c>
      <c r="B741" s="17" t="n">
        <v>2</v>
      </c>
      <c r="C741" s="17" t="n">
        <v>3389</v>
      </c>
      <c r="D741" s="18" t="s">
        <v>2482</v>
      </c>
      <c r="E741" s="17" t="s">
        <v>47</v>
      </c>
      <c r="F741" s="18" t="s">
        <v>48</v>
      </c>
      <c r="G741" s="17" t="s">
        <v>171</v>
      </c>
      <c r="H741" s="18" t="s">
        <v>2486</v>
      </c>
      <c r="I741" s="18" t="s">
        <v>2487</v>
      </c>
      <c r="J741" s="18" t="s">
        <v>2488</v>
      </c>
      <c r="K741" s="17" t="s">
        <v>163</v>
      </c>
      <c r="L741" s="17" t="n">
        <v>1</v>
      </c>
      <c r="M741" s="17" t="s">
        <v>164</v>
      </c>
      <c r="N741" s="17" t="s">
        <v>163</v>
      </c>
      <c r="O741" s="19"/>
      <c r="P741" s="18"/>
      <c r="Q741" s="18"/>
      <c r="R741" s="18" t="s">
        <v>165</v>
      </c>
      <c r="S741" s="20" t="s">
        <v>28109</v>
      </c>
    </row>
    <row r="742" customFormat="false" ht="35.05" hidden="false" customHeight="false" outlineLevel="0" collapsed="false">
      <c r="A742" s="17" t="n">
        <v>741</v>
      </c>
      <c r="B742" s="17" t="n">
        <v>2</v>
      </c>
      <c r="C742" s="17" t="n">
        <v>3391</v>
      </c>
      <c r="D742" s="18" t="s">
        <v>2482</v>
      </c>
      <c r="E742" s="17" t="s">
        <v>36</v>
      </c>
      <c r="F742" s="18" t="s">
        <v>37</v>
      </c>
      <c r="G742" s="17" t="s">
        <v>167</v>
      </c>
      <c r="H742" s="18" t="s">
        <v>2489</v>
      </c>
      <c r="I742" s="18" t="s">
        <v>2490</v>
      </c>
      <c r="J742" s="18" t="s">
        <v>2491</v>
      </c>
      <c r="K742" s="17" t="s">
        <v>163</v>
      </c>
      <c r="L742" s="17" t="n">
        <v>1</v>
      </c>
      <c r="M742" s="17" t="s">
        <v>164</v>
      </c>
      <c r="N742" s="17" t="s">
        <v>163</v>
      </c>
      <c r="O742" s="19"/>
      <c r="P742" s="18"/>
      <c r="Q742" s="18"/>
      <c r="R742" s="18" t="s">
        <v>165</v>
      </c>
      <c r="S742" s="20" t="s">
        <v>28109</v>
      </c>
    </row>
    <row r="743" customFormat="false" ht="35.05" hidden="false" customHeight="false" outlineLevel="0" collapsed="false">
      <c r="A743" s="17" t="n">
        <v>742</v>
      </c>
      <c r="B743" s="17" t="n">
        <v>2</v>
      </c>
      <c r="C743" s="17" t="n">
        <v>3391</v>
      </c>
      <c r="D743" s="18" t="s">
        <v>2482</v>
      </c>
      <c r="E743" s="17" t="s">
        <v>83</v>
      </c>
      <c r="F743" s="18" t="s">
        <v>84</v>
      </c>
      <c r="G743" s="17" t="s">
        <v>159</v>
      </c>
      <c r="H743" s="18" t="s">
        <v>2492</v>
      </c>
      <c r="I743" s="18" t="s">
        <v>2493</v>
      </c>
      <c r="J743" s="18" t="s">
        <v>2494</v>
      </c>
      <c r="K743" s="17" t="s">
        <v>163</v>
      </c>
      <c r="L743" s="17" t="n">
        <v>1</v>
      </c>
      <c r="M743" s="17" t="s">
        <v>163</v>
      </c>
      <c r="N743" s="17" t="s">
        <v>164</v>
      </c>
      <c r="O743" s="19"/>
      <c r="P743" s="18"/>
      <c r="Q743" s="18"/>
      <c r="R743" s="18" t="s">
        <v>165</v>
      </c>
      <c r="S743" s="20" t="s">
        <v>28109</v>
      </c>
    </row>
    <row r="744" customFormat="false" ht="46.25" hidden="false" customHeight="false" outlineLevel="0" collapsed="false">
      <c r="A744" s="17" t="n">
        <v>743</v>
      </c>
      <c r="B744" s="17" t="n">
        <v>2</v>
      </c>
      <c r="C744" s="17" t="n">
        <v>3393</v>
      </c>
      <c r="D744" s="18" t="s">
        <v>2482</v>
      </c>
      <c r="E744" s="17" t="s">
        <v>47</v>
      </c>
      <c r="F744" s="18" t="s">
        <v>48</v>
      </c>
      <c r="G744" s="17" t="s">
        <v>171</v>
      </c>
      <c r="H744" s="18" t="s">
        <v>2495</v>
      </c>
      <c r="I744" s="18" t="s">
        <v>2496</v>
      </c>
      <c r="J744" s="18" t="s">
        <v>2497</v>
      </c>
      <c r="K744" s="17" t="s">
        <v>163</v>
      </c>
      <c r="L744" s="17" t="n">
        <v>1</v>
      </c>
      <c r="M744" s="17" t="s">
        <v>163</v>
      </c>
      <c r="N744" s="17" t="s">
        <v>163</v>
      </c>
      <c r="O744" s="19"/>
      <c r="P744" s="18"/>
      <c r="Q744" s="18"/>
      <c r="R744" s="18" t="s">
        <v>165</v>
      </c>
      <c r="S744" s="20" t="s">
        <v>28109</v>
      </c>
    </row>
    <row r="745" customFormat="false" ht="35.05" hidden="false" customHeight="false" outlineLevel="0" collapsed="false">
      <c r="A745" s="17" t="n">
        <v>744</v>
      </c>
      <c r="B745" s="17" t="n">
        <v>2</v>
      </c>
      <c r="C745" s="17" t="n">
        <v>3393</v>
      </c>
      <c r="D745" s="18" t="s">
        <v>2482</v>
      </c>
      <c r="E745" s="17" t="s">
        <v>51</v>
      </c>
      <c r="F745" s="18" t="s">
        <v>52</v>
      </c>
      <c r="G745" s="17" t="s">
        <v>167</v>
      </c>
      <c r="H745" s="18" t="s">
        <v>2498</v>
      </c>
      <c r="I745" s="18" t="s">
        <v>2499</v>
      </c>
      <c r="J745" s="18" t="s">
        <v>2500</v>
      </c>
      <c r="K745" s="17" t="s">
        <v>163</v>
      </c>
      <c r="L745" s="17" t="n">
        <v>1</v>
      </c>
      <c r="M745" s="17" t="s">
        <v>163</v>
      </c>
      <c r="N745" s="17" t="s">
        <v>163</v>
      </c>
      <c r="O745" s="19"/>
      <c r="P745" s="18"/>
      <c r="Q745" s="18"/>
      <c r="R745" s="18" t="s">
        <v>192</v>
      </c>
      <c r="S745" s="20" t="s">
        <v>28109</v>
      </c>
    </row>
    <row r="746" customFormat="false" ht="35.05" hidden="false" customHeight="false" outlineLevel="0" collapsed="false">
      <c r="A746" s="17" t="n">
        <v>745</v>
      </c>
      <c r="B746" s="17" t="n">
        <v>2</v>
      </c>
      <c r="C746" s="17" t="n">
        <v>3393</v>
      </c>
      <c r="D746" s="18" t="s">
        <v>2482</v>
      </c>
      <c r="E746" s="17" t="s">
        <v>87</v>
      </c>
      <c r="F746" s="18" t="s">
        <v>88</v>
      </c>
      <c r="G746" s="17" t="s">
        <v>159</v>
      </c>
      <c r="H746" s="18" t="s">
        <v>2501</v>
      </c>
      <c r="I746" s="18" t="s">
        <v>2502</v>
      </c>
      <c r="J746" s="18" t="s">
        <v>2503</v>
      </c>
      <c r="K746" s="17" t="s">
        <v>163</v>
      </c>
      <c r="L746" s="17" t="n">
        <v>1</v>
      </c>
      <c r="M746" s="17" t="s">
        <v>163</v>
      </c>
      <c r="N746" s="17" t="s">
        <v>163</v>
      </c>
      <c r="O746" s="19"/>
      <c r="P746" s="18"/>
      <c r="Q746" s="18"/>
      <c r="R746" s="18" t="s">
        <v>165</v>
      </c>
      <c r="S746" s="20" t="s">
        <v>28109</v>
      </c>
    </row>
    <row r="747" customFormat="false" ht="35.05" hidden="false" customHeight="false" outlineLevel="0" collapsed="false">
      <c r="A747" s="17" t="n">
        <v>746</v>
      </c>
      <c r="B747" s="17" t="n">
        <v>2</v>
      </c>
      <c r="C747" s="17" t="n">
        <v>3395</v>
      </c>
      <c r="D747" s="18" t="s">
        <v>2482</v>
      </c>
      <c r="E747" s="17" t="s">
        <v>36</v>
      </c>
      <c r="F747" s="18" t="s">
        <v>37</v>
      </c>
      <c r="G747" s="17" t="s">
        <v>171</v>
      </c>
      <c r="H747" s="18" t="s">
        <v>2504</v>
      </c>
      <c r="I747" s="18" t="s">
        <v>2505</v>
      </c>
      <c r="J747" s="18" t="s">
        <v>2506</v>
      </c>
      <c r="K747" s="17" t="s">
        <v>163</v>
      </c>
      <c r="L747" s="17" t="n">
        <v>1</v>
      </c>
      <c r="M747" s="17" t="s">
        <v>164</v>
      </c>
      <c r="N747" s="17" t="s">
        <v>163</v>
      </c>
      <c r="O747" s="19"/>
      <c r="P747" s="18"/>
      <c r="Q747" s="18"/>
      <c r="R747" s="18" t="s">
        <v>165</v>
      </c>
      <c r="S747" s="20" t="s">
        <v>28109</v>
      </c>
    </row>
    <row r="748" customFormat="false" ht="35.05" hidden="false" customHeight="false" outlineLevel="0" collapsed="false">
      <c r="A748" s="17" t="n">
        <v>747</v>
      </c>
      <c r="B748" s="17" t="n">
        <v>2</v>
      </c>
      <c r="C748" s="17" t="n">
        <v>3395</v>
      </c>
      <c r="D748" s="18" t="s">
        <v>2482</v>
      </c>
      <c r="E748" s="17" t="s">
        <v>30</v>
      </c>
      <c r="F748" s="18" t="s">
        <v>31</v>
      </c>
      <c r="G748" s="17" t="s">
        <v>167</v>
      </c>
      <c r="H748" s="18" t="s">
        <v>2507</v>
      </c>
      <c r="I748" s="18" t="s">
        <v>2508</v>
      </c>
      <c r="J748" s="18" t="s">
        <v>2509</v>
      </c>
      <c r="K748" s="17" t="s">
        <v>164</v>
      </c>
      <c r="L748" s="17" t="n">
        <v>6</v>
      </c>
      <c r="M748" s="17" t="s">
        <v>163</v>
      </c>
      <c r="N748" s="17" t="s">
        <v>163</v>
      </c>
      <c r="O748" s="19"/>
      <c r="P748" s="18"/>
      <c r="Q748" s="18"/>
      <c r="R748" s="18" t="s">
        <v>165</v>
      </c>
      <c r="S748" s="20" t="s">
        <v>28109</v>
      </c>
    </row>
    <row r="749" customFormat="false" ht="35.05" hidden="false" customHeight="false" outlineLevel="0" collapsed="false">
      <c r="A749" s="17" t="n">
        <v>748</v>
      </c>
      <c r="B749" s="17" t="n">
        <v>2</v>
      </c>
      <c r="C749" s="17" t="n">
        <v>3400</v>
      </c>
      <c r="D749" s="18" t="s">
        <v>2482</v>
      </c>
      <c r="E749" s="17" t="s">
        <v>32</v>
      </c>
      <c r="F749" s="18" t="s">
        <v>33</v>
      </c>
      <c r="G749" s="17" t="s">
        <v>159</v>
      </c>
      <c r="H749" s="18" t="s">
        <v>2510</v>
      </c>
      <c r="I749" s="18" t="s">
        <v>2511</v>
      </c>
      <c r="J749" s="18" t="s">
        <v>2512</v>
      </c>
      <c r="K749" s="17" t="s">
        <v>163</v>
      </c>
      <c r="L749" s="17" t="n">
        <v>1</v>
      </c>
      <c r="M749" s="17" t="s">
        <v>163</v>
      </c>
      <c r="N749" s="17" t="s">
        <v>163</v>
      </c>
      <c r="O749" s="19"/>
      <c r="P749" s="18"/>
      <c r="Q749" s="18"/>
      <c r="R749" s="18" t="s">
        <v>165</v>
      </c>
      <c r="S749" s="20" t="s">
        <v>28109</v>
      </c>
    </row>
    <row r="750" customFormat="false" ht="35.05" hidden="false" customHeight="false" outlineLevel="0" collapsed="false">
      <c r="A750" s="17" t="n">
        <v>749</v>
      </c>
      <c r="B750" s="17" t="n">
        <v>2</v>
      </c>
      <c r="C750" s="17" t="n">
        <v>3402</v>
      </c>
      <c r="D750" s="18" t="s">
        <v>2482</v>
      </c>
      <c r="E750" s="17" t="s">
        <v>63</v>
      </c>
      <c r="F750" s="18" t="s">
        <v>65</v>
      </c>
      <c r="G750" s="17" t="s">
        <v>159</v>
      </c>
      <c r="H750" s="18" t="s">
        <v>2513</v>
      </c>
      <c r="I750" s="18" t="s">
        <v>2514</v>
      </c>
      <c r="J750" s="18" t="s">
        <v>2515</v>
      </c>
      <c r="K750" s="17" t="s">
        <v>164</v>
      </c>
      <c r="L750" s="17" t="n">
        <v>6</v>
      </c>
      <c r="M750" s="17" t="s">
        <v>163</v>
      </c>
      <c r="N750" s="17" t="s">
        <v>163</v>
      </c>
      <c r="O750" s="19"/>
      <c r="P750" s="18"/>
      <c r="Q750" s="18"/>
      <c r="R750" s="18" t="s">
        <v>165</v>
      </c>
      <c r="S750" s="20" t="s">
        <v>28109</v>
      </c>
    </row>
    <row r="751" customFormat="false" ht="35.05" hidden="false" customHeight="false" outlineLevel="0" collapsed="false">
      <c r="A751" s="17" t="n">
        <v>750</v>
      </c>
      <c r="B751" s="17" t="n">
        <v>2</v>
      </c>
      <c r="C751" s="17" t="n">
        <v>3404</v>
      </c>
      <c r="D751" s="18" t="s">
        <v>2482</v>
      </c>
      <c r="E751" s="17" t="s">
        <v>55</v>
      </c>
      <c r="F751" s="18" t="s">
        <v>56</v>
      </c>
      <c r="G751" s="17" t="s">
        <v>167</v>
      </c>
      <c r="H751" s="18" t="s">
        <v>2516</v>
      </c>
      <c r="I751" s="18" t="s">
        <v>2517</v>
      </c>
      <c r="J751" s="18" t="s">
        <v>2518</v>
      </c>
      <c r="K751" s="17" t="s">
        <v>164</v>
      </c>
      <c r="L751" s="17" t="n">
        <v>4</v>
      </c>
      <c r="M751" s="17" t="s">
        <v>163</v>
      </c>
      <c r="N751" s="17" t="s">
        <v>163</v>
      </c>
      <c r="O751" s="19"/>
      <c r="P751" s="18"/>
      <c r="Q751" s="18"/>
      <c r="R751" s="18" t="s">
        <v>165</v>
      </c>
      <c r="S751" s="20" t="s">
        <v>28109</v>
      </c>
    </row>
    <row r="752" customFormat="false" ht="35.05" hidden="false" customHeight="false" outlineLevel="0" collapsed="false">
      <c r="A752" s="17" t="n">
        <v>751</v>
      </c>
      <c r="B752" s="17" t="n">
        <v>2</v>
      </c>
      <c r="C752" s="17" t="n">
        <v>3410</v>
      </c>
      <c r="D752" s="18" t="s">
        <v>2482</v>
      </c>
      <c r="E752" s="17" t="s">
        <v>61</v>
      </c>
      <c r="F752" s="18" t="s">
        <v>62</v>
      </c>
      <c r="G752" s="17" t="s">
        <v>167</v>
      </c>
      <c r="H752" s="18" t="s">
        <v>2519</v>
      </c>
      <c r="I752" s="18" t="s">
        <v>2520</v>
      </c>
      <c r="J752" s="18" t="s">
        <v>2521</v>
      </c>
      <c r="K752" s="17" t="s">
        <v>163</v>
      </c>
      <c r="L752" s="17" t="n">
        <v>1</v>
      </c>
      <c r="M752" s="17" t="s">
        <v>163</v>
      </c>
      <c r="N752" s="17" t="s">
        <v>163</v>
      </c>
      <c r="O752" s="19"/>
      <c r="P752" s="18"/>
      <c r="Q752" s="18"/>
      <c r="R752" s="18" t="s">
        <v>165</v>
      </c>
      <c r="S752" s="20" t="s">
        <v>28109</v>
      </c>
    </row>
    <row r="753" customFormat="false" ht="35.05" hidden="false" customHeight="false" outlineLevel="0" collapsed="false">
      <c r="A753" s="17" t="n">
        <v>752</v>
      </c>
      <c r="B753" s="17" t="n">
        <v>2</v>
      </c>
      <c r="C753" s="17" t="n">
        <v>3418</v>
      </c>
      <c r="D753" s="18" t="s">
        <v>2482</v>
      </c>
      <c r="E753" s="17" t="s">
        <v>87</v>
      </c>
      <c r="F753" s="18" t="s">
        <v>88</v>
      </c>
      <c r="G753" s="17" t="s">
        <v>167</v>
      </c>
      <c r="H753" s="18" t="s">
        <v>2522</v>
      </c>
      <c r="I753" s="18" t="s">
        <v>2523</v>
      </c>
      <c r="J753" s="18" t="s">
        <v>2524</v>
      </c>
      <c r="K753" s="17" t="s">
        <v>163</v>
      </c>
      <c r="L753" s="17" t="n">
        <v>1</v>
      </c>
      <c r="M753" s="17" t="s">
        <v>163</v>
      </c>
      <c r="N753" s="17" t="s">
        <v>163</v>
      </c>
      <c r="O753" s="19"/>
      <c r="P753" s="18"/>
      <c r="Q753" s="18"/>
      <c r="R753" s="18" t="s">
        <v>165</v>
      </c>
      <c r="S753" s="20" t="s">
        <v>28109</v>
      </c>
    </row>
    <row r="754" customFormat="false" ht="35.05" hidden="false" customHeight="false" outlineLevel="0" collapsed="false">
      <c r="A754" s="17" t="n">
        <v>753</v>
      </c>
      <c r="B754" s="17" t="n">
        <v>2</v>
      </c>
      <c r="C754" s="17" t="n">
        <v>3422</v>
      </c>
      <c r="D754" s="18" t="s">
        <v>2482</v>
      </c>
      <c r="E754" s="17" t="s">
        <v>87</v>
      </c>
      <c r="F754" s="18" t="s">
        <v>88</v>
      </c>
      <c r="G754" s="17" t="s">
        <v>167</v>
      </c>
      <c r="H754" s="18" t="s">
        <v>2525</v>
      </c>
      <c r="I754" s="18" t="s">
        <v>2526</v>
      </c>
      <c r="J754" s="18" t="s">
        <v>2527</v>
      </c>
      <c r="K754" s="17" t="s">
        <v>163</v>
      </c>
      <c r="L754" s="17" t="n">
        <v>1</v>
      </c>
      <c r="M754" s="17" t="s">
        <v>163</v>
      </c>
      <c r="N754" s="17" t="s">
        <v>163</v>
      </c>
      <c r="O754" s="19"/>
      <c r="P754" s="18"/>
      <c r="Q754" s="18"/>
      <c r="R754" s="18" t="s">
        <v>165</v>
      </c>
      <c r="S754" s="20" t="s">
        <v>28109</v>
      </c>
    </row>
    <row r="755" customFormat="false" ht="35.05" hidden="false" customHeight="false" outlineLevel="0" collapsed="false">
      <c r="A755" s="17" t="n">
        <v>754</v>
      </c>
      <c r="B755" s="17" t="n">
        <v>2</v>
      </c>
      <c r="C755" s="17" t="n">
        <v>3466</v>
      </c>
      <c r="D755" s="18" t="s">
        <v>2482</v>
      </c>
      <c r="E755" s="17" t="s">
        <v>87</v>
      </c>
      <c r="F755" s="18" t="s">
        <v>88</v>
      </c>
      <c r="G755" s="17" t="s">
        <v>159</v>
      </c>
      <c r="H755" s="18" t="s">
        <v>2528</v>
      </c>
      <c r="I755" s="18" t="s">
        <v>2529</v>
      </c>
      <c r="J755" s="18" t="s">
        <v>2530</v>
      </c>
      <c r="K755" s="17" t="s">
        <v>163</v>
      </c>
      <c r="L755" s="17" t="n">
        <v>1</v>
      </c>
      <c r="M755" s="17" t="s">
        <v>163</v>
      </c>
      <c r="N755" s="17" t="s">
        <v>163</v>
      </c>
      <c r="O755" s="19"/>
      <c r="P755" s="18"/>
      <c r="Q755" s="18"/>
      <c r="R755" s="18" t="s">
        <v>165</v>
      </c>
      <c r="S755" s="20" t="s">
        <v>28109</v>
      </c>
    </row>
    <row r="756" customFormat="false" ht="35.05" hidden="false" customHeight="false" outlineLevel="0" collapsed="false">
      <c r="A756" s="17" t="n">
        <v>755</v>
      </c>
      <c r="B756" s="17" t="n">
        <v>2</v>
      </c>
      <c r="C756" s="17" t="n">
        <v>3551</v>
      </c>
      <c r="D756" s="18" t="s">
        <v>2482</v>
      </c>
      <c r="E756" s="17" t="s">
        <v>61</v>
      </c>
      <c r="F756" s="18" t="s">
        <v>62</v>
      </c>
      <c r="G756" s="17" t="s">
        <v>167</v>
      </c>
      <c r="H756" s="18" t="s">
        <v>2531</v>
      </c>
      <c r="I756" s="18" t="s">
        <v>2532</v>
      </c>
      <c r="J756" s="18" t="s">
        <v>2533</v>
      </c>
      <c r="K756" s="17" t="s">
        <v>163</v>
      </c>
      <c r="L756" s="17" t="n">
        <v>1</v>
      </c>
      <c r="M756" s="17" t="s">
        <v>164</v>
      </c>
      <c r="N756" s="17" t="s">
        <v>163</v>
      </c>
      <c r="O756" s="19"/>
      <c r="P756" s="18"/>
      <c r="Q756" s="18"/>
      <c r="R756" s="18" t="s">
        <v>165</v>
      </c>
      <c r="S756" s="20" t="s">
        <v>28109</v>
      </c>
    </row>
    <row r="757" customFormat="false" ht="35.05" hidden="false" customHeight="false" outlineLevel="0" collapsed="false">
      <c r="A757" s="17" t="n">
        <v>756</v>
      </c>
      <c r="B757" s="17" t="n">
        <v>2</v>
      </c>
      <c r="C757" s="17" t="n">
        <v>3553</v>
      </c>
      <c r="D757" s="18" t="s">
        <v>2482</v>
      </c>
      <c r="E757" s="17" t="s">
        <v>74</v>
      </c>
      <c r="F757" s="18" t="s">
        <v>75</v>
      </c>
      <c r="G757" s="17" t="s">
        <v>171</v>
      </c>
      <c r="H757" s="18" t="s">
        <v>2534</v>
      </c>
      <c r="I757" s="18" t="s">
        <v>2535</v>
      </c>
      <c r="J757" s="18" t="s">
        <v>2536</v>
      </c>
      <c r="K757" s="17" t="s">
        <v>163</v>
      </c>
      <c r="L757" s="17" t="n">
        <v>1</v>
      </c>
      <c r="M757" s="17" t="s">
        <v>164</v>
      </c>
      <c r="N757" s="17" t="s">
        <v>163</v>
      </c>
      <c r="O757" s="19"/>
      <c r="P757" s="18"/>
      <c r="Q757" s="18"/>
      <c r="R757" s="18" t="s">
        <v>165</v>
      </c>
      <c r="S757" s="20" t="s">
        <v>28109</v>
      </c>
    </row>
    <row r="758" customFormat="false" ht="35.05" hidden="false" customHeight="false" outlineLevel="0" collapsed="false">
      <c r="A758" s="17" t="n">
        <v>757</v>
      </c>
      <c r="B758" s="17" t="n">
        <v>2</v>
      </c>
      <c r="C758" s="17" t="n">
        <v>3557</v>
      </c>
      <c r="D758" s="18" t="s">
        <v>2482</v>
      </c>
      <c r="E758" s="17" t="s">
        <v>87</v>
      </c>
      <c r="F758" s="18" t="s">
        <v>88</v>
      </c>
      <c r="G758" s="17" t="s">
        <v>167</v>
      </c>
      <c r="H758" s="18" t="s">
        <v>2537</v>
      </c>
      <c r="I758" s="18" t="s">
        <v>2538</v>
      </c>
      <c r="J758" s="18" t="s">
        <v>2539</v>
      </c>
      <c r="K758" s="17" t="s">
        <v>163</v>
      </c>
      <c r="L758" s="17" t="n">
        <v>1</v>
      </c>
      <c r="M758" s="17" t="s">
        <v>163</v>
      </c>
      <c r="N758" s="17" t="s">
        <v>163</v>
      </c>
      <c r="O758" s="19"/>
      <c r="P758" s="18"/>
      <c r="Q758" s="18"/>
      <c r="R758" s="18" t="s">
        <v>165</v>
      </c>
      <c r="S758" s="20" t="s">
        <v>28109</v>
      </c>
    </row>
    <row r="759" customFormat="false" ht="57.45" hidden="false" customHeight="false" outlineLevel="0" collapsed="false">
      <c r="A759" s="17" t="n">
        <v>758</v>
      </c>
      <c r="B759" s="17" t="n">
        <v>2</v>
      </c>
      <c r="C759" s="17" t="n">
        <v>3559</v>
      </c>
      <c r="D759" s="18" t="s">
        <v>2482</v>
      </c>
      <c r="E759" s="17" t="s">
        <v>83</v>
      </c>
      <c r="F759" s="18" t="s">
        <v>84</v>
      </c>
      <c r="G759" s="17" t="s">
        <v>167</v>
      </c>
      <c r="H759" s="18" t="s">
        <v>2540</v>
      </c>
      <c r="I759" s="18" t="s">
        <v>2541</v>
      </c>
      <c r="J759" s="18" t="s">
        <v>2542</v>
      </c>
      <c r="K759" s="17" t="s">
        <v>163</v>
      </c>
      <c r="L759" s="17" t="n">
        <v>1</v>
      </c>
      <c r="M759" s="17" t="s">
        <v>163</v>
      </c>
      <c r="N759" s="17" t="s">
        <v>164</v>
      </c>
      <c r="O759" s="19" t="s">
        <v>123</v>
      </c>
      <c r="P759" s="18" t="s">
        <v>2543</v>
      </c>
      <c r="Q759" s="18" t="s">
        <v>2544</v>
      </c>
      <c r="R759" s="18" t="s">
        <v>165</v>
      </c>
      <c r="S759" s="20" t="s">
        <v>28109</v>
      </c>
    </row>
    <row r="760" customFormat="false" ht="35.05" hidden="false" customHeight="false" outlineLevel="0" collapsed="false">
      <c r="A760" s="17" t="n">
        <v>759</v>
      </c>
      <c r="B760" s="17" t="n">
        <v>2</v>
      </c>
      <c r="C760" s="17" t="n">
        <v>3561</v>
      </c>
      <c r="D760" s="18" t="s">
        <v>2482</v>
      </c>
      <c r="E760" s="17" t="s">
        <v>76</v>
      </c>
      <c r="F760" s="18" t="s">
        <v>77</v>
      </c>
      <c r="G760" s="17" t="s">
        <v>167</v>
      </c>
      <c r="H760" s="18" t="s">
        <v>2545</v>
      </c>
      <c r="I760" s="18" t="s">
        <v>2546</v>
      </c>
      <c r="J760" s="18" t="s">
        <v>2547</v>
      </c>
      <c r="K760" s="17" t="s">
        <v>164</v>
      </c>
      <c r="L760" s="17" t="n">
        <v>7</v>
      </c>
      <c r="M760" s="17" t="s">
        <v>164</v>
      </c>
      <c r="N760" s="17" t="s">
        <v>163</v>
      </c>
      <c r="O760" s="19"/>
      <c r="P760" s="18"/>
      <c r="Q760" s="18"/>
      <c r="R760" s="18" t="s">
        <v>165</v>
      </c>
      <c r="S760" s="20" t="s">
        <v>28109</v>
      </c>
    </row>
    <row r="761" customFormat="false" ht="23.85" hidden="false" customHeight="false" outlineLevel="0" collapsed="false">
      <c r="A761" s="17" t="n">
        <v>760</v>
      </c>
      <c r="B761" s="17" t="n">
        <v>2</v>
      </c>
      <c r="C761" s="17" t="n">
        <v>3568</v>
      </c>
      <c r="D761" s="18" t="s">
        <v>2482</v>
      </c>
      <c r="E761" s="17" t="s">
        <v>36</v>
      </c>
      <c r="F761" s="18" t="s">
        <v>37</v>
      </c>
      <c r="G761" s="17" t="s">
        <v>159</v>
      </c>
      <c r="H761" s="18" t="s">
        <v>2548</v>
      </c>
      <c r="I761" s="18" t="s">
        <v>2549</v>
      </c>
      <c r="J761" s="18" t="s">
        <v>2550</v>
      </c>
      <c r="K761" s="17" t="s">
        <v>163</v>
      </c>
      <c r="L761" s="17" t="n">
        <v>1</v>
      </c>
      <c r="M761" s="17" t="s">
        <v>163</v>
      </c>
      <c r="N761" s="17" t="s">
        <v>163</v>
      </c>
      <c r="O761" s="19"/>
      <c r="P761" s="18"/>
      <c r="Q761" s="18"/>
      <c r="R761" s="18" t="s">
        <v>165</v>
      </c>
      <c r="S761" s="20" t="s">
        <v>28109</v>
      </c>
    </row>
    <row r="762" customFormat="false" ht="46.25" hidden="false" customHeight="false" outlineLevel="0" collapsed="false">
      <c r="A762" s="17" t="n">
        <v>761</v>
      </c>
      <c r="B762" s="17" t="n">
        <v>2</v>
      </c>
      <c r="C762" s="17" t="n">
        <v>3579</v>
      </c>
      <c r="D762" s="18" t="s">
        <v>2482</v>
      </c>
      <c r="E762" s="17" t="s">
        <v>87</v>
      </c>
      <c r="F762" s="18" t="s">
        <v>88</v>
      </c>
      <c r="G762" s="17" t="s">
        <v>171</v>
      </c>
      <c r="H762" s="18" t="s">
        <v>2551</v>
      </c>
      <c r="I762" s="18" t="s">
        <v>2552</v>
      </c>
      <c r="J762" s="18" t="s">
        <v>2553</v>
      </c>
      <c r="K762" s="17" t="s">
        <v>163</v>
      </c>
      <c r="L762" s="17" t="n">
        <v>1</v>
      </c>
      <c r="M762" s="17" t="s">
        <v>164</v>
      </c>
      <c r="N762" s="17" t="s">
        <v>163</v>
      </c>
      <c r="O762" s="19"/>
      <c r="P762" s="18"/>
      <c r="Q762" s="18"/>
      <c r="R762" s="18" t="s">
        <v>165</v>
      </c>
      <c r="S762" s="20" t="s">
        <v>28109</v>
      </c>
    </row>
    <row r="763" customFormat="false" ht="35.05" hidden="false" customHeight="false" outlineLevel="0" collapsed="false">
      <c r="A763" s="17" t="n">
        <v>762</v>
      </c>
      <c r="B763" s="17" t="n">
        <v>2</v>
      </c>
      <c r="C763" s="17" t="n">
        <v>3585</v>
      </c>
      <c r="D763" s="18" t="s">
        <v>2482</v>
      </c>
      <c r="E763" s="17" t="s">
        <v>87</v>
      </c>
      <c r="F763" s="18" t="s">
        <v>88</v>
      </c>
      <c r="G763" s="17" t="s">
        <v>167</v>
      </c>
      <c r="H763" s="18" t="s">
        <v>2554</v>
      </c>
      <c r="I763" s="18" t="s">
        <v>2555</v>
      </c>
      <c r="J763" s="18" t="s">
        <v>2556</v>
      </c>
      <c r="K763" s="17" t="s">
        <v>163</v>
      </c>
      <c r="L763" s="17" t="n">
        <v>1</v>
      </c>
      <c r="M763" s="17" t="s">
        <v>163</v>
      </c>
      <c r="N763" s="17" t="s">
        <v>163</v>
      </c>
      <c r="O763" s="19"/>
      <c r="P763" s="18"/>
      <c r="Q763" s="18"/>
      <c r="R763" s="18" t="s">
        <v>165</v>
      </c>
      <c r="S763" s="20" t="s">
        <v>28109</v>
      </c>
    </row>
    <row r="764" customFormat="false" ht="35.05" hidden="false" customHeight="false" outlineLevel="0" collapsed="false">
      <c r="A764" s="17" t="n">
        <v>763</v>
      </c>
      <c r="B764" s="17" t="n">
        <v>2</v>
      </c>
      <c r="C764" s="17" t="n">
        <v>3613</v>
      </c>
      <c r="D764" s="18" t="s">
        <v>2482</v>
      </c>
      <c r="E764" s="17" t="s">
        <v>85</v>
      </c>
      <c r="F764" s="18" t="s">
        <v>86</v>
      </c>
      <c r="G764" s="17" t="s">
        <v>167</v>
      </c>
      <c r="H764" s="18" t="s">
        <v>2557</v>
      </c>
      <c r="I764" s="18" t="s">
        <v>2558</v>
      </c>
      <c r="J764" s="18" t="s">
        <v>2559</v>
      </c>
      <c r="K764" s="17" t="s">
        <v>163</v>
      </c>
      <c r="L764" s="17" t="n">
        <v>1</v>
      </c>
      <c r="M764" s="17" t="s">
        <v>163</v>
      </c>
      <c r="N764" s="17" t="s">
        <v>164</v>
      </c>
      <c r="O764" s="19"/>
      <c r="P764" s="18"/>
      <c r="Q764" s="18"/>
      <c r="R764" s="18" t="s">
        <v>165</v>
      </c>
      <c r="S764" s="20" t="s">
        <v>28109</v>
      </c>
    </row>
    <row r="765" customFormat="false" ht="35.05" hidden="false" customHeight="false" outlineLevel="0" collapsed="false">
      <c r="A765" s="17" t="n">
        <v>764</v>
      </c>
      <c r="B765" s="17" t="n">
        <v>2</v>
      </c>
      <c r="C765" s="17" t="n">
        <v>3613</v>
      </c>
      <c r="D765" s="18" t="s">
        <v>2482</v>
      </c>
      <c r="E765" s="17" t="s">
        <v>36</v>
      </c>
      <c r="F765" s="18" t="s">
        <v>37</v>
      </c>
      <c r="G765" s="17" t="s">
        <v>167</v>
      </c>
      <c r="H765" s="18" t="s">
        <v>2560</v>
      </c>
      <c r="I765" s="18" t="s">
        <v>2561</v>
      </c>
      <c r="J765" s="18" t="s">
        <v>2562</v>
      </c>
      <c r="K765" s="17" t="s">
        <v>163</v>
      </c>
      <c r="L765" s="17" t="n">
        <v>1</v>
      </c>
      <c r="M765" s="17" t="s">
        <v>164</v>
      </c>
      <c r="N765" s="17" t="s">
        <v>163</v>
      </c>
      <c r="O765" s="19"/>
      <c r="P765" s="18"/>
      <c r="Q765" s="18"/>
      <c r="R765" s="18" t="s">
        <v>165</v>
      </c>
      <c r="S765" s="20" t="s">
        <v>28109</v>
      </c>
    </row>
    <row r="766" customFormat="false" ht="35.05" hidden="false" customHeight="false" outlineLevel="0" collapsed="false">
      <c r="A766" s="17" t="n">
        <v>765</v>
      </c>
      <c r="B766" s="17" t="n">
        <v>2</v>
      </c>
      <c r="C766" s="17" t="n">
        <v>3615</v>
      </c>
      <c r="D766" s="18" t="s">
        <v>2482</v>
      </c>
      <c r="E766" s="17" t="s">
        <v>61</v>
      </c>
      <c r="F766" s="18" t="s">
        <v>62</v>
      </c>
      <c r="G766" s="17" t="s">
        <v>159</v>
      </c>
      <c r="H766" s="18" t="s">
        <v>2563</v>
      </c>
      <c r="I766" s="18" t="s">
        <v>2564</v>
      </c>
      <c r="J766" s="18" t="s">
        <v>2565</v>
      </c>
      <c r="K766" s="17" t="s">
        <v>163</v>
      </c>
      <c r="L766" s="17" t="n">
        <v>1</v>
      </c>
      <c r="M766" s="17" t="s">
        <v>163</v>
      </c>
      <c r="N766" s="17" t="s">
        <v>163</v>
      </c>
      <c r="O766" s="19"/>
      <c r="P766" s="18"/>
      <c r="Q766" s="18"/>
      <c r="R766" s="18" t="s">
        <v>165</v>
      </c>
      <c r="S766" s="20" t="s">
        <v>28109</v>
      </c>
    </row>
    <row r="767" customFormat="false" ht="35.05" hidden="false" customHeight="false" outlineLevel="0" collapsed="false">
      <c r="A767" s="17" t="n">
        <v>766</v>
      </c>
      <c r="B767" s="17" t="n">
        <v>2</v>
      </c>
      <c r="C767" s="17" t="n">
        <v>3621</v>
      </c>
      <c r="D767" s="18" t="s">
        <v>2482</v>
      </c>
      <c r="E767" s="17" t="s">
        <v>24</v>
      </c>
      <c r="F767" s="18" t="s">
        <v>25</v>
      </c>
      <c r="G767" s="17" t="s">
        <v>167</v>
      </c>
      <c r="H767" s="18" t="s">
        <v>2566</v>
      </c>
      <c r="I767" s="18" t="s">
        <v>2567</v>
      </c>
      <c r="J767" s="18" t="s">
        <v>2568</v>
      </c>
      <c r="K767" s="17" t="s">
        <v>164</v>
      </c>
      <c r="L767" s="17" t="n">
        <v>15</v>
      </c>
      <c r="M767" s="17" t="s">
        <v>163</v>
      </c>
      <c r="N767" s="17" t="s">
        <v>163</v>
      </c>
      <c r="O767" s="19"/>
      <c r="P767" s="18"/>
      <c r="Q767" s="18"/>
      <c r="R767" s="18" t="s">
        <v>165</v>
      </c>
      <c r="S767" s="20" t="s">
        <v>28109</v>
      </c>
    </row>
    <row r="768" customFormat="false" ht="35.05" hidden="false" customHeight="false" outlineLevel="0" collapsed="false">
      <c r="A768" s="17" t="n">
        <v>767</v>
      </c>
      <c r="B768" s="17" t="n">
        <v>2</v>
      </c>
      <c r="C768" s="17" t="n">
        <v>3631</v>
      </c>
      <c r="D768" s="18" t="s">
        <v>2482</v>
      </c>
      <c r="E768" s="17" t="s">
        <v>22</v>
      </c>
      <c r="F768" s="18" t="s">
        <v>23</v>
      </c>
      <c r="G768" s="17" t="s">
        <v>167</v>
      </c>
      <c r="H768" s="18" t="s">
        <v>2569</v>
      </c>
      <c r="I768" s="18" t="s">
        <v>2570</v>
      </c>
      <c r="J768" s="18" t="s">
        <v>2571</v>
      </c>
      <c r="K768" s="17" t="s">
        <v>164</v>
      </c>
      <c r="L768" s="17" t="n">
        <v>12</v>
      </c>
      <c r="M768" s="17" t="s">
        <v>163</v>
      </c>
      <c r="N768" s="17" t="s">
        <v>163</v>
      </c>
      <c r="O768" s="19"/>
      <c r="P768" s="18"/>
      <c r="Q768" s="18"/>
      <c r="R768" s="18" t="s">
        <v>165</v>
      </c>
      <c r="S768" s="20" t="s">
        <v>28109</v>
      </c>
    </row>
    <row r="769" customFormat="false" ht="46.25" hidden="false" customHeight="false" outlineLevel="0" collapsed="false">
      <c r="A769" s="17" t="n">
        <v>768</v>
      </c>
      <c r="B769" s="17" t="n">
        <v>2</v>
      </c>
      <c r="C769" s="17" t="n">
        <v>3699</v>
      </c>
      <c r="D769" s="18" t="s">
        <v>2482</v>
      </c>
      <c r="E769" s="17" t="s">
        <v>19</v>
      </c>
      <c r="F769" s="18" t="s">
        <v>21</v>
      </c>
      <c r="G769" s="17" t="s">
        <v>167</v>
      </c>
      <c r="H769" s="18" t="s">
        <v>2572</v>
      </c>
      <c r="I769" s="18" t="s">
        <v>2573</v>
      </c>
      <c r="J769" s="18" t="s">
        <v>2574</v>
      </c>
      <c r="K769" s="17" t="s">
        <v>163</v>
      </c>
      <c r="L769" s="17" t="n">
        <v>1</v>
      </c>
      <c r="M769" s="17" t="s">
        <v>163</v>
      </c>
      <c r="N769" s="17" t="s">
        <v>163</v>
      </c>
      <c r="O769" s="19"/>
      <c r="P769" s="18"/>
      <c r="Q769" s="18"/>
      <c r="R769" s="18" t="s">
        <v>165</v>
      </c>
      <c r="S769" s="20" t="s">
        <v>28109</v>
      </c>
    </row>
    <row r="770" customFormat="false" ht="35.05" hidden="false" customHeight="false" outlineLevel="0" collapsed="false">
      <c r="A770" s="17" t="n">
        <v>769</v>
      </c>
      <c r="B770" s="17" t="n">
        <v>2</v>
      </c>
      <c r="C770" s="17" t="n">
        <v>3718</v>
      </c>
      <c r="D770" s="18" t="s">
        <v>2482</v>
      </c>
      <c r="E770" s="17" t="s">
        <v>36</v>
      </c>
      <c r="F770" s="18" t="s">
        <v>37</v>
      </c>
      <c r="G770" s="17" t="s">
        <v>167</v>
      </c>
      <c r="H770" s="18" t="s">
        <v>2575</v>
      </c>
      <c r="I770" s="18" t="s">
        <v>2576</v>
      </c>
      <c r="J770" s="18" t="s">
        <v>2577</v>
      </c>
      <c r="K770" s="17" t="s">
        <v>164</v>
      </c>
      <c r="L770" s="17" t="n">
        <v>10</v>
      </c>
      <c r="M770" s="17" t="s">
        <v>164</v>
      </c>
      <c r="N770" s="17" t="s">
        <v>163</v>
      </c>
      <c r="O770" s="19"/>
      <c r="P770" s="18"/>
      <c r="Q770" s="18"/>
      <c r="R770" s="18" t="s">
        <v>165</v>
      </c>
      <c r="S770" s="20" t="s">
        <v>28109</v>
      </c>
    </row>
    <row r="771" customFormat="false" ht="23.85" hidden="false" customHeight="false" outlineLevel="0" collapsed="false">
      <c r="A771" s="17" t="n">
        <v>770</v>
      </c>
      <c r="B771" s="17" t="n">
        <v>2</v>
      </c>
      <c r="C771" s="17" t="n">
        <v>3735</v>
      </c>
      <c r="D771" s="18" t="s">
        <v>2482</v>
      </c>
      <c r="E771" s="17" t="s">
        <v>76</v>
      </c>
      <c r="F771" s="18" t="s">
        <v>77</v>
      </c>
      <c r="G771" s="17" t="s">
        <v>159</v>
      </c>
      <c r="H771" s="18" t="s">
        <v>2578</v>
      </c>
      <c r="I771" s="18" t="s">
        <v>2579</v>
      </c>
      <c r="J771" s="18" t="s">
        <v>2580</v>
      </c>
      <c r="K771" s="17" t="s">
        <v>163</v>
      </c>
      <c r="L771" s="17" t="n">
        <v>1</v>
      </c>
      <c r="M771" s="17" t="s">
        <v>164</v>
      </c>
      <c r="N771" s="17" t="s">
        <v>163</v>
      </c>
      <c r="O771" s="19"/>
      <c r="P771" s="18"/>
      <c r="Q771" s="18"/>
      <c r="R771" s="18" t="s">
        <v>165</v>
      </c>
      <c r="S771" s="20" t="s">
        <v>28109</v>
      </c>
    </row>
    <row r="772" customFormat="false" ht="35.05" hidden="false" customHeight="false" outlineLevel="0" collapsed="false">
      <c r="A772" s="17" t="n">
        <v>771</v>
      </c>
      <c r="B772" s="17" t="n">
        <v>2</v>
      </c>
      <c r="C772" s="17" t="n">
        <v>3756</v>
      </c>
      <c r="D772" s="18" t="s">
        <v>2482</v>
      </c>
      <c r="E772" s="17" t="s">
        <v>72</v>
      </c>
      <c r="F772" s="18" t="s">
        <v>73</v>
      </c>
      <c r="G772" s="17" t="s">
        <v>171</v>
      </c>
      <c r="H772" s="18" t="s">
        <v>2581</v>
      </c>
      <c r="I772" s="18" t="s">
        <v>2582</v>
      </c>
      <c r="J772" s="18" t="s">
        <v>2583</v>
      </c>
      <c r="K772" s="17" t="s">
        <v>163</v>
      </c>
      <c r="L772" s="17" t="n">
        <v>1</v>
      </c>
      <c r="M772" s="17" t="s">
        <v>163</v>
      </c>
      <c r="N772" s="17" t="s">
        <v>163</v>
      </c>
      <c r="O772" s="19"/>
      <c r="P772" s="18"/>
      <c r="Q772" s="18"/>
      <c r="R772" s="18" t="s">
        <v>165</v>
      </c>
      <c r="S772" s="20" t="s">
        <v>28109</v>
      </c>
    </row>
    <row r="773" customFormat="false" ht="46.25" hidden="false" customHeight="false" outlineLevel="0" collapsed="false">
      <c r="A773" s="17" t="n">
        <v>772</v>
      </c>
      <c r="B773" s="17" t="n">
        <v>2</v>
      </c>
      <c r="C773" s="17" t="n">
        <v>3804</v>
      </c>
      <c r="D773" s="18" t="s">
        <v>2482</v>
      </c>
      <c r="E773" s="17" t="s">
        <v>87</v>
      </c>
      <c r="F773" s="18" t="s">
        <v>88</v>
      </c>
      <c r="G773" s="17" t="s">
        <v>171</v>
      </c>
      <c r="H773" s="18" t="s">
        <v>2584</v>
      </c>
      <c r="I773" s="18" t="s">
        <v>2585</v>
      </c>
      <c r="J773" s="18" t="s">
        <v>2586</v>
      </c>
      <c r="K773" s="17" t="s">
        <v>164</v>
      </c>
      <c r="L773" s="17" t="n">
        <v>6</v>
      </c>
      <c r="M773" s="17" t="s">
        <v>164</v>
      </c>
      <c r="N773" s="17" t="s">
        <v>163</v>
      </c>
      <c r="O773" s="19"/>
      <c r="P773" s="18"/>
      <c r="Q773" s="18"/>
      <c r="R773" s="18" t="s">
        <v>165</v>
      </c>
      <c r="S773" s="20" t="s">
        <v>28109</v>
      </c>
    </row>
    <row r="774" customFormat="false" ht="35.05" hidden="false" customHeight="false" outlineLevel="0" collapsed="false">
      <c r="A774" s="17" t="n">
        <v>773</v>
      </c>
      <c r="B774" s="17" t="n">
        <v>2</v>
      </c>
      <c r="C774" s="17" t="n">
        <v>3804</v>
      </c>
      <c r="D774" s="18" t="s">
        <v>2482</v>
      </c>
      <c r="E774" s="17" t="s">
        <v>36</v>
      </c>
      <c r="F774" s="18" t="s">
        <v>37</v>
      </c>
      <c r="G774" s="17" t="s">
        <v>159</v>
      </c>
      <c r="H774" s="18" t="s">
        <v>2587</v>
      </c>
      <c r="I774" s="18" t="s">
        <v>2588</v>
      </c>
      <c r="J774" s="18" t="s">
        <v>2589</v>
      </c>
      <c r="K774" s="17" t="s">
        <v>163</v>
      </c>
      <c r="L774" s="17" t="n">
        <v>1</v>
      </c>
      <c r="M774" s="17" t="s">
        <v>163</v>
      </c>
      <c r="N774" s="17" t="s">
        <v>163</v>
      </c>
      <c r="O774" s="19"/>
      <c r="P774" s="18"/>
      <c r="Q774" s="18"/>
      <c r="R774" s="18" t="s">
        <v>165</v>
      </c>
      <c r="S774" s="20" t="s">
        <v>28109</v>
      </c>
    </row>
    <row r="775" customFormat="false" ht="35.05" hidden="false" customHeight="false" outlineLevel="0" collapsed="false">
      <c r="A775" s="17" t="n">
        <v>774</v>
      </c>
      <c r="B775" s="17" t="n">
        <v>2</v>
      </c>
      <c r="C775" s="17" t="n">
        <v>3815</v>
      </c>
      <c r="D775" s="18" t="s">
        <v>2482</v>
      </c>
      <c r="E775" s="17" t="s">
        <v>87</v>
      </c>
      <c r="F775" s="18" t="s">
        <v>88</v>
      </c>
      <c r="G775" s="17" t="s">
        <v>167</v>
      </c>
      <c r="H775" s="18" t="s">
        <v>2590</v>
      </c>
      <c r="I775" s="18" t="s">
        <v>2591</v>
      </c>
      <c r="J775" s="18" t="s">
        <v>2592</v>
      </c>
      <c r="K775" s="17" t="s">
        <v>163</v>
      </c>
      <c r="L775" s="17" t="n">
        <v>1</v>
      </c>
      <c r="M775" s="17" t="s">
        <v>163</v>
      </c>
      <c r="N775" s="17" t="s">
        <v>164</v>
      </c>
      <c r="O775" s="19"/>
      <c r="P775" s="18"/>
      <c r="Q775" s="18"/>
      <c r="R775" s="18" t="s">
        <v>165</v>
      </c>
      <c r="S775" s="20" t="s">
        <v>28109</v>
      </c>
    </row>
    <row r="776" customFormat="false" ht="46.25" hidden="false" customHeight="false" outlineLevel="0" collapsed="false">
      <c r="A776" s="17" t="n">
        <v>775</v>
      </c>
      <c r="B776" s="17" t="n">
        <v>2</v>
      </c>
      <c r="C776" s="17" t="n">
        <v>3822</v>
      </c>
      <c r="D776" s="18" t="s">
        <v>2482</v>
      </c>
      <c r="E776" s="17" t="s">
        <v>26</v>
      </c>
      <c r="F776" s="18" t="s">
        <v>27</v>
      </c>
      <c r="G776" s="17" t="s">
        <v>167</v>
      </c>
      <c r="H776" s="18" t="s">
        <v>2593</v>
      </c>
      <c r="I776" s="18" t="s">
        <v>2594</v>
      </c>
      <c r="J776" s="18" t="s">
        <v>2595</v>
      </c>
      <c r="K776" s="17" t="s">
        <v>163</v>
      </c>
      <c r="L776" s="17" t="n">
        <v>1</v>
      </c>
      <c r="M776" s="17" t="s">
        <v>163</v>
      </c>
      <c r="N776" s="17" t="s">
        <v>163</v>
      </c>
      <c r="O776" s="19"/>
      <c r="P776" s="18"/>
      <c r="Q776" s="18"/>
      <c r="R776" s="18" t="s">
        <v>165</v>
      </c>
      <c r="S776" s="20" t="s">
        <v>28109</v>
      </c>
    </row>
    <row r="777" customFormat="false" ht="35.05" hidden="false" customHeight="false" outlineLevel="0" collapsed="false">
      <c r="A777" s="17" t="n">
        <v>776</v>
      </c>
      <c r="B777" s="17" t="n">
        <v>2</v>
      </c>
      <c r="C777" s="17" t="n">
        <v>3828</v>
      </c>
      <c r="D777" s="18" t="s">
        <v>2482</v>
      </c>
      <c r="E777" s="17" t="s">
        <v>70</v>
      </c>
      <c r="F777" s="18" t="s">
        <v>71</v>
      </c>
      <c r="G777" s="17" t="s">
        <v>171</v>
      </c>
      <c r="H777" s="18" t="s">
        <v>2596</v>
      </c>
      <c r="I777" s="18" t="s">
        <v>2597</v>
      </c>
      <c r="J777" s="18" t="s">
        <v>2598</v>
      </c>
      <c r="K777" s="17" t="s">
        <v>163</v>
      </c>
      <c r="L777" s="17" t="n">
        <v>1</v>
      </c>
      <c r="M777" s="17" t="s">
        <v>163</v>
      </c>
      <c r="N777" s="17" t="s">
        <v>163</v>
      </c>
      <c r="O777" s="19"/>
      <c r="P777" s="18"/>
      <c r="Q777" s="18"/>
      <c r="R777" s="18" t="s">
        <v>165</v>
      </c>
      <c r="S777" s="20" t="s">
        <v>28109</v>
      </c>
    </row>
    <row r="778" customFormat="false" ht="35.05" hidden="false" customHeight="false" outlineLevel="0" collapsed="false">
      <c r="A778" s="17" t="n">
        <v>777</v>
      </c>
      <c r="B778" s="17" t="n">
        <v>2</v>
      </c>
      <c r="C778" s="17" t="n">
        <v>3840</v>
      </c>
      <c r="D778" s="18" t="s">
        <v>2482</v>
      </c>
      <c r="E778" s="17" t="s">
        <v>70</v>
      </c>
      <c r="F778" s="18" t="s">
        <v>71</v>
      </c>
      <c r="G778" s="17" t="s">
        <v>171</v>
      </c>
      <c r="H778" s="18" t="s">
        <v>2599</v>
      </c>
      <c r="I778" s="18" t="s">
        <v>2600</v>
      </c>
      <c r="J778" s="18" t="s">
        <v>2601</v>
      </c>
      <c r="K778" s="17" t="s">
        <v>163</v>
      </c>
      <c r="L778" s="17" t="n">
        <v>1</v>
      </c>
      <c r="M778" s="17" t="s">
        <v>163</v>
      </c>
      <c r="N778" s="17" t="s">
        <v>163</v>
      </c>
      <c r="O778" s="19"/>
      <c r="P778" s="18"/>
      <c r="Q778" s="18"/>
      <c r="R778" s="18" t="s">
        <v>165</v>
      </c>
      <c r="S778" s="20" t="s">
        <v>28109</v>
      </c>
    </row>
    <row r="779" customFormat="false" ht="46.25" hidden="false" customHeight="false" outlineLevel="0" collapsed="false">
      <c r="A779" s="17" t="n">
        <v>778</v>
      </c>
      <c r="B779" s="17" t="n">
        <v>2</v>
      </c>
      <c r="C779" s="17" t="n">
        <v>3869</v>
      </c>
      <c r="D779" s="18" t="s">
        <v>2482</v>
      </c>
      <c r="E779" s="17" t="s">
        <v>76</v>
      </c>
      <c r="F779" s="18" t="s">
        <v>77</v>
      </c>
      <c r="G779" s="17" t="s">
        <v>171</v>
      </c>
      <c r="H779" s="18" t="s">
        <v>2602</v>
      </c>
      <c r="I779" s="18" t="s">
        <v>2603</v>
      </c>
      <c r="J779" s="18" t="s">
        <v>2604</v>
      </c>
      <c r="K779" s="17" t="s">
        <v>163</v>
      </c>
      <c r="L779" s="17" t="n">
        <v>1</v>
      </c>
      <c r="M779" s="17" t="s">
        <v>164</v>
      </c>
      <c r="N779" s="17" t="s">
        <v>163</v>
      </c>
      <c r="O779" s="19"/>
      <c r="P779" s="18"/>
      <c r="Q779" s="18"/>
      <c r="R779" s="18" t="s">
        <v>165</v>
      </c>
      <c r="S779" s="20" t="s">
        <v>28109</v>
      </c>
    </row>
    <row r="780" customFormat="false" ht="35.05" hidden="false" customHeight="false" outlineLevel="0" collapsed="false">
      <c r="A780" s="17" t="n">
        <v>779</v>
      </c>
      <c r="B780" s="17" t="n">
        <v>2</v>
      </c>
      <c r="C780" s="17" t="n">
        <v>3874</v>
      </c>
      <c r="D780" s="18" t="s">
        <v>2482</v>
      </c>
      <c r="E780" s="17" t="s">
        <v>51</v>
      </c>
      <c r="F780" s="18" t="s">
        <v>52</v>
      </c>
      <c r="G780" s="17" t="s">
        <v>167</v>
      </c>
      <c r="H780" s="18" t="s">
        <v>2605</v>
      </c>
      <c r="I780" s="18" t="s">
        <v>2606</v>
      </c>
      <c r="J780" s="18" t="s">
        <v>2607</v>
      </c>
      <c r="K780" s="17" t="s">
        <v>163</v>
      </c>
      <c r="L780" s="17" t="n">
        <v>1</v>
      </c>
      <c r="M780" s="17" t="s">
        <v>163</v>
      </c>
      <c r="N780" s="17" t="s">
        <v>163</v>
      </c>
      <c r="O780" s="19"/>
      <c r="P780" s="18"/>
      <c r="Q780" s="18"/>
      <c r="R780" s="18" t="s">
        <v>165</v>
      </c>
      <c r="S780" s="20" t="s">
        <v>28109</v>
      </c>
    </row>
    <row r="781" customFormat="false" ht="46.25" hidden="false" customHeight="false" outlineLevel="0" collapsed="false">
      <c r="A781" s="17" t="n">
        <v>780</v>
      </c>
      <c r="B781" s="17" t="n">
        <v>2</v>
      </c>
      <c r="C781" s="17" t="n">
        <v>3880</v>
      </c>
      <c r="D781" s="18" t="s">
        <v>2482</v>
      </c>
      <c r="E781" s="17" t="s">
        <v>36</v>
      </c>
      <c r="F781" s="18" t="s">
        <v>37</v>
      </c>
      <c r="G781" s="17" t="s">
        <v>159</v>
      </c>
      <c r="H781" s="18" t="s">
        <v>2608</v>
      </c>
      <c r="I781" s="18" t="s">
        <v>2609</v>
      </c>
      <c r="J781" s="18" t="s">
        <v>2610</v>
      </c>
      <c r="K781" s="17" t="s">
        <v>163</v>
      </c>
      <c r="L781" s="17" t="n">
        <v>1</v>
      </c>
      <c r="M781" s="17" t="s">
        <v>163</v>
      </c>
      <c r="N781" s="17" t="s">
        <v>163</v>
      </c>
      <c r="O781" s="19"/>
      <c r="P781" s="18"/>
      <c r="Q781" s="18"/>
      <c r="R781" s="18" t="s">
        <v>165</v>
      </c>
      <c r="S781" s="20" t="s">
        <v>28109</v>
      </c>
    </row>
    <row r="782" customFormat="false" ht="35.05" hidden="false" customHeight="false" outlineLevel="0" collapsed="false">
      <c r="A782" s="17" t="n">
        <v>781</v>
      </c>
      <c r="B782" s="17" t="n">
        <v>2</v>
      </c>
      <c r="C782" s="17" t="n">
        <v>3900</v>
      </c>
      <c r="D782" s="18" t="s">
        <v>2482</v>
      </c>
      <c r="E782" s="17" t="s">
        <v>61</v>
      </c>
      <c r="F782" s="18" t="s">
        <v>62</v>
      </c>
      <c r="G782" s="17" t="s">
        <v>171</v>
      </c>
      <c r="H782" s="18" t="s">
        <v>2611</v>
      </c>
      <c r="I782" s="18" t="s">
        <v>2612</v>
      </c>
      <c r="J782" s="18" t="s">
        <v>2613</v>
      </c>
      <c r="K782" s="17" t="s">
        <v>163</v>
      </c>
      <c r="L782" s="17" t="n">
        <v>1</v>
      </c>
      <c r="M782" s="17" t="s">
        <v>164</v>
      </c>
      <c r="N782" s="17" t="s">
        <v>163</v>
      </c>
      <c r="O782" s="19"/>
      <c r="P782" s="18"/>
      <c r="Q782" s="18"/>
      <c r="R782" s="18" t="s">
        <v>165</v>
      </c>
      <c r="S782" s="20" t="s">
        <v>28109</v>
      </c>
    </row>
    <row r="783" customFormat="false" ht="35.05" hidden="false" customHeight="false" outlineLevel="0" collapsed="false">
      <c r="A783" s="17" t="n">
        <v>782</v>
      </c>
      <c r="B783" s="17" t="n">
        <v>2</v>
      </c>
      <c r="C783" s="17" t="n">
        <v>3942</v>
      </c>
      <c r="D783" s="18" t="s">
        <v>2482</v>
      </c>
      <c r="E783" s="17" t="s">
        <v>49</v>
      </c>
      <c r="F783" s="18" t="s">
        <v>50</v>
      </c>
      <c r="G783" s="17" t="s">
        <v>167</v>
      </c>
      <c r="H783" s="18" t="s">
        <v>2614</v>
      </c>
      <c r="I783" s="18" t="s">
        <v>2615</v>
      </c>
      <c r="J783" s="18" t="s">
        <v>2616</v>
      </c>
      <c r="K783" s="17" t="s">
        <v>163</v>
      </c>
      <c r="L783" s="17" t="n">
        <v>1</v>
      </c>
      <c r="M783" s="17" t="s">
        <v>163</v>
      </c>
      <c r="N783" s="17" t="s">
        <v>163</v>
      </c>
      <c r="O783" s="19"/>
      <c r="P783" s="18"/>
      <c r="Q783" s="18"/>
      <c r="R783" s="18" t="s">
        <v>165</v>
      </c>
      <c r="S783" s="20" t="s">
        <v>28109</v>
      </c>
    </row>
    <row r="784" customFormat="false" ht="35.05" hidden="false" customHeight="false" outlineLevel="0" collapsed="false">
      <c r="A784" s="17" t="n">
        <v>783</v>
      </c>
      <c r="B784" s="17" t="n">
        <v>2</v>
      </c>
      <c r="C784" s="17" t="n">
        <v>3947</v>
      </c>
      <c r="D784" s="18" t="s">
        <v>2482</v>
      </c>
      <c r="E784" s="17" t="s">
        <v>87</v>
      </c>
      <c r="F784" s="18" t="s">
        <v>88</v>
      </c>
      <c r="G784" s="17" t="s">
        <v>159</v>
      </c>
      <c r="H784" s="18" t="s">
        <v>2617</v>
      </c>
      <c r="I784" s="18" t="s">
        <v>2618</v>
      </c>
      <c r="J784" s="18" t="s">
        <v>2619</v>
      </c>
      <c r="K784" s="17" t="s">
        <v>163</v>
      </c>
      <c r="L784" s="17" t="n">
        <v>1</v>
      </c>
      <c r="M784" s="17" t="s">
        <v>163</v>
      </c>
      <c r="N784" s="17" t="s">
        <v>164</v>
      </c>
      <c r="O784" s="19"/>
      <c r="P784" s="18"/>
      <c r="Q784" s="18"/>
      <c r="R784" s="18" t="s">
        <v>165</v>
      </c>
      <c r="S784" s="20" t="s">
        <v>28109</v>
      </c>
    </row>
    <row r="785" customFormat="false" ht="23.85" hidden="false" customHeight="false" outlineLevel="0" collapsed="false">
      <c r="A785" s="17" t="n">
        <v>784</v>
      </c>
      <c r="B785" s="17" t="n">
        <v>2</v>
      </c>
      <c r="C785" s="17" t="n">
        <v>3954</v>
      </c>
      <c r="D785" s="18" t="s">
        <v>2482</v>
      </c>
      <c r="E785" s="17" t="s">
        <v>70</v>
      </c>
      <c r="F785" s="18" t="s">
        <v>71</v>
      </c>
      <c r="G785" s="17" t="s">
        <v>171</v>
      </c>
      <c r="H785" s="18" t="s">
        <v>2620</v>
      </c>
      <c r="I785" s="18" t="s">
        <v>2621</v>
      </c>
      <c r="J785" s="18" t="s">
        <v>2622</v>
      </c>
      <c r="K785" s="17" t="s">
        <v>163</v>
      </c>
      <c r="L785" s="17" t="n">
        <v>1</v>
      </c>
      <c r="M785" s="17" t="s">
        <v>164</v>
      </c>
      <c r="N785" s="17" t="s">
        <v>163</v>
      </c>
      <c r="O785" s="19"/>
      <c r="P785" s="18"/>
      <c r="Q785" s="18"/>
      <c r="R785" s="18" t="s">
        <v>165</v>
      </c>
      <c r="S785" s="20" t="s">
        <v>28109</v>
      </c>
    </row>
    <row r="786" customFormat="false" ht="35.05" hidden="false" customHeight="false" outlineLevel="0" collapsed="false">
      <c r="A786" s="17" t="n">
        <v>785</v>
      </c>
      <c r="B786" s="17" t="n">
        <v>2</v>
      </c>
      <c r="C786" s="17" t="n">
        <v>4005</v>
      </c>
      <c r="D786" s="18" t="s">
        <v>2482</v>
      </c>
      <c r="E786" s="17" t="s">
        <v>83</v>
      </c>
      <c r="F786" s="18" t="s">
        <v>84</v>
      </c>
      <c r="G786" s="17" t="s">
        <v>167</v>
      </c>
      <c r="H786" s="18" t="s">
        <v>2623</v>
      </c>
      <c r="I786" s="18" t="s">
        <v>2624</v>
      </c>
      <c r="J786" s="18" t="s">
        <v>2625</v>
      </c>
      <c r="K786" s="17" t="s">
        <v>163</v>
      </c>
      <c r="L786" s="17" t="n">
        <v>1</v>
      </c>
      <c r="M786" s="17" t="s">
        <v>163</v>
      </c>
      <c r="N786" s="17" t="s">
        <v>163</v>
      </c>
      <c r="O786" s="19"/>
      <c r="P786" s="18"/>
      <c r="Q786" s="18"/>
      <c r="R786" s="18" t="s">
        <v>165</v>
      </c>
      <c r="S786" s="20" t="s">
        <v>28109</v>
      </c>
    </row>
    <row r="787" customFormat="false" ht="35.05" hidden="false" customHeight="false" outlineLevel="0" collapsed="false">
      <c r="A787" s="17" t="n">
        <v>786</v>
      </c>
      <c r="B787" s="17" t="n">
        <v>2</v>
      </c>
      <c r="C787" s="17" t="n">
        <v>4010</v>
      </c>
      <c r="D787" s="18" t="s">
        <v>2482</v>
      </c>
      <c r="E787" s="17" t="s">
        <v>32</v>
      </c>
      <c r="F787" s="18" t="s">
        <v>33</v>
      </c>
      <c r="G787" s="17" t="s">
        <v>167</v>
      </c>
      <c r="H787" s="18" t="s">
        <v>2626</v>
      </c>
      <c r="I787" s="18" t="s">
        <v>2627</v>
      </c>
      <c r="J787" s="18" t="s">
        <v>2628</v>
      </c>
      <c r="K787" s="17" t="s">
        <v>164</v>
      </c>
      <c r="L787" s="17" t="n">
        <v>40</v>
      </c>
      <c r="M787" s="17" t="s">
        <v>163</v>
      </c>
      <c r="N787" s="17" t="s">
        <v>163</v>
      </c>
      <c r="O787" s="19"/>
      <c r="P787" s="18"/>
      <c r="Q787" s="18"/>
      <c r="R787" s="18" t="s">
        <v>165</v>
      </c>
      <c r="S787" s="20" t="s">
        <v>28109</v>
      </c>
    </row>
    <row r="788" customFormat="false" ht="35.05" hidden="false" customHeight="false" outlineLevel="0" collapsed="false">
      <c r="A788" s="17" t="n">
        <v>787</v>
      </c>
      <c r="B788" s="17" t="n">
        <v>2</v>
      </c>
      <c r="C788" s="17" t="n">
        <v>4027</v>
      </c>
      <c r="D788" s="18" t="s">
        <v>2482</v>
      </c>
      <c r="E788" s="17" t="s">
        <v>87</v>
      </c>
      <c r="F788" s="18" t="s">
        <v>88</v>
      </c>
      <c r="G788" s="17" t="s">
        <v>167</v>
      </c>
      <c r="H788" s="18" t="s">
        <v>2629</v>
      </c>
      <c r="I788" s="18" t="s">
        <v>2630</v>
      </c>
      <c r="J788" s="18" t="s">
        <v>2631</v>
      </c>
      <c r="K788" s="17" t="s">
        <v>163</v>
      </c>
      <c r="L788" s="17" t="n">
        <v>1</v>
      </c>
      <c r="M788" s="17" t="s">
        <v>163</v>
      </c>
      <c r="N788" s="17" t="s">
        <v>163</v>
      </c>
      <c r="O788" s="19"/>
      <c r="P788" s="18"/>
      <c r="Q788" s="18"/>
      <c r="R788" s="18" t="s">
        <v>165</v>
      </c>
      <c r="S788" s="20" t="s">
        <v>28109</v>
      </c>
    </row>
    <row r="789" customFormat="false" ht="57.45" hidden="false" customHeight="false" outlineLevel="0" collapsed="false">
      <c r="A789" s="17" t="n">
        <v>788</v>
      </c>
      <c r="B789" s="17" t="n">
        <v>2</v>
      </c>
      <c r="C789" s="17" t="n">
        <v>4033</v>
      </c>
      <c r="D789" s="18" t="s">
        <v>2482</v>
      </c>
      <c r="E789" s="17" t="s">
        <v>81</v>
      </c>
      <c r="F789" s="18" t="s">
        <v>82</v>
      </c>
      <c r="G789" s="17" t="s">
        <v>159</v>
      </c>
      <c r="H789" s="18" t="s">
        <v>2632</v>
      </c>
      <c r="I789" s="18" t="s">
        <v>2633</v>
      </c>
      <c r="J789" s="18" t="s">
        <v>2634</v>
      </c>
      <c r="K789" s="17" t="s">
        <v>163</v>
      </c>
      <c r="L789" s="17" t="n">
        <v>1</v>
      </c>
      <c r="M789" s="17" t="s">
        <v>163</v>
      </c>
      <c r="N789" s="17" t="s">
        <v>164</v>
      </c>
      <c r="O789" s="19" t="s">
        <v>122</v>
      </c>
      <c r="P789" s="18" t="s">
        <v>2635</v>
      </c>
      <c r="Q789" s="18" t="s">
        <v>2636</v>
      </c>
      <c r="R789" s="18" t="s">
        <v>165</v>
      </c>
      <c r="S789" s="20" t="s">
        <v>28109</v>
      </c>
    </row>
    <row r="790" customFormat="false" ht="35.05" hidden="false" customHeight="false" outlineLevel="0" collapsed="false">
      <c r="A790" s="17" t="n">
        <v>789</v>
      </c>
      <c r="B790" s="17" t="n">
        <v>2</v>
      </c>
      <c r="C790" s="17" t="n">
        <v>4070</v>
      </c>
      <c r="D790" s="18" t="s">
        <v>2482</v>
      </c>
      <c r="E790" s="17" t="s">
        <v>74</v>
      </c>
      <c r="F790" s="18" t="s">
        <v>75</v>
      </c>
      <c r="G790" s="17" t="s">
        <v>167</v>
      </c>
      <c r="H790" s="18" t="s">
        <v>2637</v>
      </c>
      <c r="I790" s="18" t="s">
        <v>2638</v>
      </c>
      <c r="J790" s="18" t="s">
        <v>2639</v>
      </c>
      <c r="K790" s="17" t="s">
        <v>163</v>
      </c>
      <c r="L790" s="17" t="n">
        <v>1</v>
      </c>
      <c r="M790" s="17" t="s">
        <v>163</v>
      </c>
      <c r="N790" s="17" t="s">
        <v>163</v>
      </c>
      <c r="O790" s="19"/>
      <c r="P790" s="18"/>
      <c r="Q790" s="18"/>
      <c r="R790" s="18" t="s">
        <v>165</v>
      </c>
      <c r="S790" s="20" t="s">
        <v>28109</v>
      </c>
    </row>
    <row r="791" customFormat="false" ht="23.85" hidden="false" customHeight="false" outlineLevel="0" collapsed="false">
      <c r="A791" s="17" t="n">
        <v>790</v>
      </c>
      <c r="B791" s="17" t="n">
        <v>2</v>
      </c>
      <c r="C791" s="17" t="n">
        <v>4126</v>
      </c>
      <c r="D791" s="18" t="s">
        <v>2482</v>
      </c>
      <c r="E791" s="17" t="s">
        <v>36</v>
      </c>
      <c r="F791" s="18" t="s">
        <v>37</v>
      </c>
      <c r="G791" s="17" t="s">
        <v>167</v>
      </c>
      <c r="H791" s="18" t="s">
        <v>2640</v>
      </c>
      <c r="I791" s="18" t="s">
        <v>2641</v>
      </c>
      <c r="J791" s="18" t="s">
        <v>2642</v>
      </c>
      <c r="K791" s="17" t="s">
        <v>163</v>
      </c>
      <c r="L791" s="17" t="n">
        <v>1</v>
      </c>
      <c r="M791" s="17" t="s">
        <v>163</v>
      </c>
      <c r="N791" s="17" t="s">
        <v>163</v>
      </c>
      <c r="O791" s="19"/>
      <c r="P791" s="18"/>
      <c r="Q791" s="18"/>
      <c r="R791" s="18" t="s">
        <v>165</v>
      </c>
      <c r="S791" s="20" t="s">
        <v>28109</v>
      </c>
    </row>
    <row r="792" customFormat="false" ht="46.25" hidden="false" customHeight="false" outlineLevel="0" collapsed="false">
      <c r="A792" s="17" t="n">
        <v>791</v>
      </c>
      <c r="B792" s="17" t="n">
        <v>2</v>
      </c>
      <c r="C792" s="17" t="n">
        <v>4141</v>
      </c>
      <c r="D792" s="18" t="s">
        <v>2482</v>
      </c>
      <c r="E792" s="17" t="s">
        <v>83</v>
      </c>
      <c r="F792" s="18" t="s">
        <v>84</v>
      </c>
      <c r="G792" s="17" t="s">
        <v>171</v>
      </c>
      <c r="H792" s="18" t="s">
        <v>2643</v>
      </c>
      <c r="I792" s="18" t="s">
        <v>2644</v>
      </c>
      <c r="J792" s="18" t="s">
        <v>2645</v>
      </c>
      <c r="K792" s="17" t="s">
        <v>163</v>
      </c>
      <c r="L792" s="17" t="n">
        <v>1</v>
      </c>
      <c r="M792" s="17" t="s">
        <v>163</v>
      </c>
      <c r="N792" s="17" t="s">
        <v>163</v>
      </c>
      <c r="O792" s="19" t="s">
        <v>121</v>
      </c>
      <c r="P792" s="18" t="s">
        <v>2646</v>
      </c>
      <c r="Q792" s="18" t="s">
        <v>2647</v>
      </c>
      <c r="R792" s="18" t="s">
        <v>165</v>
      </c>
      <c r="S792" s="20" t="s">
        <v>28109</v>
      </c>
    </row>
    <row r="793" customFormat="false" ht="35.05" hidden="false" customHeight="false" outlineLevel="0" collapsed="false">
      <c r="A793" s="17" t="n">
        <v>792</v>
      </c>
      <c r="B793" s="17" t="n">
        <v>2</v>
      </c>
      <c r="C793" s="17" t="n">
        <v>4202</v>
      </c>
      <c r="D793" s="18" t="s">
        <v>2482</v>
      </c>
      <c r="E793" s="17" t="s">
        <v>87</v>
      </c>
      <c r="F793" s="18" t="s">
        <v>88</v>
      </c>
      <c r="G793" s="17" t="s">
        <v>167</v>
      </c>
      <c r="H793" s="18" t="s">
        <v>2648</v>
      </c>
      <c r="I793" s="18" t="s">
        <v>2649</v>
      </c>
      <c r="J793" s="18" t="s">
        <v>2650</v>
      </c>
      <c r="K793" s="17" t="s">
        <v>163</v>
      </c>
      <c r="L793" s="17" t="n">
        <v>1</v>
      </c>
      <c r="M793" s="17" t="s">
        <v>163</v>
      </c>
      <c r="N793" s="17" t="s">
        <v>163</v>
      </c>
      <c r="O793" s="19"/>
      <c r="P793" s="18"/>
      <c r="Q793" s="18"/>
      <c r="R793" s="18" t="s">
        <v>165</v>
      </c>
      <c r="S793" s="20" t="s">
        <v>28109</v>
      </c>
    </row>
    <row r="794" customFormat="false" ht="35.05" hidden="false" customHeight="false" outlineLevel="0" collapsed="false">
      <c r="A794" s="17" t="n">
        <v>793</v>
      </c>
      <c r="B794" s="17" t="n">
        <v>2</v>
      </c>
      <c r="C794" s="17" t="n">
        <v>4248</v>
      </c>
      <c r="D794" s="18" t="s">
        <v>2482</v>
      </c>
      <c r="E794" s="17" t="s">
        <v>81</v>
      </c>
      <c r="F794" s="18" t="s">
        <v>82</v>
      </c>
      <c r="G794" s="17" t="s">
        <v>167</v>
      </c>
      <c r="H794" s="18" t="s">
        <v>2651</v>
      </c>
      <c r="I794" s="18" t="s">
        <v>2652</v>
      </c>
      <c r="J794" s="18" t="s">
        <v>2653</v>
      </c>
      <c r="K794" s="17" t="s">
        <v>163</v>
      </c>
      <c r="L794" s="17" t="n">
        <v>1</v>
      </c>
      <c r="M794" s="17" t="s">
        <v>163</v>
      </c>
      <c r="N794" s="17" t="s">
        <v>164</v>
      </c>
      <c r="O794" s="19" t="s">
        <v>121</v>
      </c>
      <c r="P794" s="18" t="s">
        <v>2654</v>
      </c>
      <c r="Q794" s="18" t="s">
        <v>2655</v>
      </c>
      <c r="R794" s="18" t="s">
        <v>165</v>
      </c>
      <c r="S794" s="20" t="s">
        <v>28109</v>
      </c>
    </row>
    <row r="795" customFormat="false" ht="23.85" hidden="false" customHeight="false" outlineLevel="0" collapsed="false">
      <c r="A795" s="17" t="n">
        <v>794</v>
      </c>
      <c r="B795" s="17" t="n">
        <v>2</v>
      </c>
      <c r="C795" s="17" t="n">
        <v>4345</v>
      </c>
      <c r="D795" s="18" t="s">
        <v>2482</v>
      </c>
      <c r="E795" s="17" t="s">
        <v>76</v>
      </c>
      <c r="F795" s="18" t="s">
        <v>77</v>
      </c>
      <c r="G795" s="17" t="s">
        <v>167</v>
      </c>
      <c r="H795" s="18" t="s">
        <v>2656</v>
      </c>
      <c r="I795" s="18" t="s">
        <v>2657</v>
      </c>
      <c r="J795" s="18" t="s">
        <v>2658</v>
      </c>
      <c r="K795" s="17" t="s">
        <v>164</v>
      </c>
      <c r="L795" s="17" t="n">
        <v>4</v>
      </c>
      <c r="M795" s="17" t="s">
        <v>164</v>
      </c>
      <c r="N795" s="17" t="s">
        <v>163</v>
      </c>
      <c r="O795" s="19"/>
      <c r="P795" s="18"/>
      <c r="Q795" s="18"/>
      <c r="R795" s="18" t="s">
        <v>165</v>
      </c>
      <c r="S795" s="20" t="s">
        <v>28109</v>
      </c>
    </row>
    <row r="796" customFormat="false" ht="35.05" hidden="false" customHeight="false" outlineLevel="0" collapsed="false">
      <c r="A796" s="17" t="n">
        <v>795</v>
      </c>
      <c r="B796" s="17" t="n">
        <v>2</v>
      </c>
      <c r="C796" s="17" t="n">
        <v>4383</v>
      </c>
      <c r="D796" s="18" t="s">
        <v>2482</v>
      </c>
      <c r="E796" s="17" t="s">
        <v>85</v>
      </c>
      <c r="F796" s="18" t="s">
        <v>86</v>
      </c>
      <c r="G796" s="17" t="s">
        <v>159</v>
      </c>
      <c r="H796" s="18" t="s">
        <v>2659</v>
      </c>
      <c r="I796" s="18" t="s">
        <v>2660</v>
      </c>
      <c r="J796" s="18" t="s">
        <v>2661</v>
      </c>
      <c r="K796" s="17" t="s">
        <v>163</v>
      </c>
      <c r="L796" s="17" t="n">
        <v>1</v>
      </c>
      <c r="M796" s="17" t="s">
        <v>163</v>
      </c>
      <c r="N796" s="17" t="s">
        <v>164</v>
      </c>
      <c r="O796" s="19"/>
      <c r="P796" s="18"/>
      <c r="Q796" s="18"/>
      <c r="R796" s="18" t="s">
        <v>165</v>
      </c>
      <c r="S796" s="20" t="s">
        <v>28109</v>
      </c>
    </row>
    <row r="797" customFormat="false" ht="23.85" hidden="false" customHeight="false" outlineLevel="0" collapsed="false">
      <c r="A797" s="17" t="n">
        <v>796</v>
      </c>
      <c r="B797" s="17" t="n">
        <v>2</v>
      </c>
      <c r="C797" s="17" t="n">
        <v>4409</v>
      </c>
      <c r="D797" s="18" t="s">
        <v>2482</v>
      </c>
      <c r="E797" s="17" t="s">
        <v>36</v>
      </c>
      <c r="F797" s="18" t="s">
        <v>37</v>
      </c>
      <c r="G797" s="17" t="s">
        <v>167</v>
      </c>
      <c r="H797" s="18" t="s">
        <v>2662</v>
      </c>
      <c r="I797" s="18" t="s">
        <v>2663</v>
      </c>
      <c r="J797" s="18" t="s">
        <v>2664</v>
      </c>
      <c r="K797" s="17" t="s">
        <v>163</v>
      </c>
      <c r="L797" s="17" t="n">
        <v>1</v>
      </c>
      <c r="M797" s="17" t="s">
        <v>163</v>
      </c>
      <c r="N797" s="17" t="s">
        <v>163</v>
      </c>
      <c r="O797" s="19"/>
      <c r="P797" s="18"/>
      <c r="Q797" s="18"/>
      <c r="R797" s="18" t="s">
        <v>165</v>
      </c>
      <c r="S797" s="20" t="s">
        <v>28109</v>
      </c>
    </row>
    <row r="798" customFormat="false" ht="35.05" hidden="false" customHeight="false" outlineLevel="0" collapsed="false">
      <c r="A798" s="17" t="n">
        <v>797</v>
      </c>
      <c r="B798" s="17" t="n">
        <v>2</v>
      </c>
      <c r="C798" s="17" t="n">
        <v>4454</v>
      </c>
      <c r="D798" s="18" t="s">
        <v>2482</v>
      </c>
      <c r="E798" s="17" t="s">
        <v>36</v>
      </c>
      <c r="F798" s="18" t="s">
        <v>37</v>
      </c>
      <c r="G798" s="17" t="s">
        <v>167</v>
      </c>
      <c r="H798" s="18" t="s">
        <v>2665</v>
      </c>
      <c r="I798" s="18" t="s">
        <v>2666</v>
      </c>
      <c r="J798" s="18" t="s">
        <v>2667</v>
      </c>
      <c r="K798" s="17" t="s">
        <v>163</v>
      </c>
      <c r="L798" s="17" t="n">
        <v>1</v>
      </c>
      <c r="M798" s="17" t="s">
        <v>164</v>
      </c>
      <c r="N798" s="17" t="s">
        <v>163</v>
      </c>
      <c r="O798" s="19"/>
      <c r="P798" s="18"/>
      <c r="Q798" s="18"/>
      <c r="R798" s="18" t="s">
        <v>165</v>
      </c>
      <c r="S798" s="20" t="s">
        <v>28109</v>
      </c>
    </row>
    <row r="799" customFormat="false" ht="46.25" hidden="false" customHeight="false" outlineLevel="0" collapsed="false">
      <c r="A799" s="17" t="n">
        <v>798</v>
      </c>
      <c r="B799" s="17" t="n">
        <v>2</v>
      </c>
      <c r="C799" s="17" t="n">
        <v>4464</v>
      </c>
      <c r="D799" s="18" t="s">
        <v>2482</v>
      </c>
      <c r="E799" s="17" t="s">
        <v>57</v>
      </c>
      <c r="F799" s="18" t="s">
        <v>58</v>
      </c>
      <c r="G799" s="17" t="s">
        <v>167</v>
      </c>
      <c r="H799" s="18" t="s">
        <v>2668</v>
      </c>
      <c r="I799" s="18" t="s">
        <v>2669</v>
      </c>
      <c r="J799" s="18" t="s">
        <v>2670</v>
      </c>
      <c r="K799" s="17" t="s">
        <v>163</v>
      </c>
      <c r="L799" s="17" t="n">
        <v>1</v>
      </c>
      <c r="M799" s="17" t="s">
        <v>163</v>
      </c>
      <c r="N799" s="17" t="s">
        <v>164</v>
      </c>
      <c r="O799" s="19" t="s">
        <v>123</v>
      </c>
      <c r="P799" s="18" t="s">
        <v>2671</v>
      </c>
      <c r="Q799" s="18" t="s">
        <v>2672</v>
      </c>
      <c r="R799" s="18" t="s">
        <v>165</v>
      </c>
      <c r="S799" s="20" t="s">
        <v>28109</v>
      </c>
    </row>
    <row r="800" customFormat="false" ht="35.05" hidden="false" customHeight="false" outlineLevel="0" collapsed="false">
      <c r="A800" s="17" t="n">
        <v>799</v>
      </c>
      <c r="B800" s="17" t="n">
        <v>2</v>
      </c>
      <c r="C800" s="17" t="n">
        <v>4470</v>
      </c>
      <c r="D800" s="18" t="s">
        <v>2482</v>
      </c>
      <c r="E800" s="17" t="s">
        <v>36</v>
      </c>
      <c r="F800" s="18" t="s">
        <v>37</v>
      </c>
      <c r="G800" s="17" t="s">
        <v>167</v>
      </c>
      <c r="H800" s="18" t="s">
        <v>2673</v>
      </c>
      <c r="I800" s="18" t="s">
        <v>2674</v>
      </c>
      <c r="J800" s="18" t="s">
        <v>2675</v>
      </c>
      <c r="K800" s="17" t="s">
        <v>163</v>
      </c>
      <c r="L800" s="17" t="n">
        <v>1</v>
      </c>
      <c r="M800" s="17" t="s">
        <v>163</v>
      </c>
      <c r="N800" s="17" t="s">
        <v>163</v>
      </c>
      <c r="O800" s="19"/>
      <c r="P800" s="18"/>
      <c r="Q800" s="18"/>
      <c r="R800" s="18" t="s">
        <v>165</v>
      </c>
      <c r="S800" s="20" t="s">
        <v>28109</v>
      </c>
    </row>
    <row r="801" customFormat="false" ht="35.05" hidden="false" customHeight="false" outlineLevel="0" collapsed="false">
      <c r="A801" s="17" t="n">
        <v>800</v>
      </c>
      <c r="B801" s="17" t="n">
        <v>2</v>
      </c>
      <c r="C801" s="17" t="n">
        <v>4519</v>
      </c>
      <c r="D801" s="18" t="s">
        <v>2482</v>
      </c>
      <c r="E801" s="17" t="s">
        <v>70</v>
      </c>
      <c r="F801" s="18" t="s">
        <v>71</v>
      </c>
      <c r="G801" s="17" t="s">
        <v>171</v>
      </c>
      <c r="H801" s="18" t="s">
        <v>2676</v>
      </c>
      <c r="I801" s="18" t="s">
        <v>2677</v>
      </c>
      <c r="J801" s="18" t="s">
        <v>2678</v>
      </c>
      <c r="K801" s="17" t="s">
        <v>163</v>
      </c>
      <c r="L801" s="17" t="n">
        <v>1</v>
      </c>
      <c r="M801" s="17" t="s">
        <v>164</v>
      </c>
      <c r="N801" s="17" t="s">
        <v>163</v>
      </c>
      <c r="O801" s="19"/>
      <c r="P801" s="18"/>
      <c r="Q801" s="18"/>
      <c r="R801" s="18" t="s">
        <v>165</v>
      </c>
      <c r="S801" s="20" t="s">
        <v>28109</v>
      </c>
    </row>
    <row r="802" customFormat="false" ht="35.05" hidden="false" customHeight="false" outlineLevel="0" collapsed="false">
      <c r="A802" s="17" t="n">
        <v>801</v>
      </c>
      <c r="B802" s="17" t="n">
        <v>2</v>
      </c>
      <c r="C802" s="17" t="n">
        <v>4521</v>
      </c>
      <c r="D802" s="18" t="s">
        <v>2482</v>
      </c>
      <c r="E802" s="17" t="s">
        <v>87</v>
      </c>
      <c r="F802" s="18" t="s">
        <v>88</v>
      </c>
      <c r="G802" s="17" t="s">
        <v>167</v>
      </c>
      <c r="H802" s="18" t="s">
        <v>2679</v>
      </c>
      <c r="I802" s="18" t="s">
        <v>2680</v>
      </c>
      <c r="J802" s="18" t="s">
        <v>2681</v>
      </c>
      <c r="K802" s="17" t="s">
        <v>163</v>
      </c>
      <c r="L802" s="17" t="n">
        <v>1</v>
      </c>
      <c r="M802" s="17" t="s">
        <v>163</v>
      </c>
      <c r="N802" s="17" t="s">
        <v>163</v>
      </c>
      <c r="O802" s="19"/>
      <c r="P802" s="18"/>
      <c r="Q802" s="18"/>
      <c r="R802" s="18" t="s">
        <v>165</v>
      </c>
      <c r="S802" s="20" t="s">
        <v>28109</v>
      </c>
    </row>
    <row r="803" customFormat="false" ht="23.85" hidden="false" customHeight="false" outlineLevel="0" collapsed="false">
      <c r="A803" s="17" t="n">
        <v>802</v>
      </c>
      <c r="B803" s="17" t="n">
        <v>2</v>
      </c>
      <c r="C803" s="17" t="n">
        <v>4549</v>
      </c>
      <c r="D803" s="18" t="s">
        <v>2482</v>
      </c>
      <c r="E803" s="17" t="s">
        <v>83</v>
      </c>
      <c r="F803" s="18" t="s">
        <v>84</v>
      </c>
      <c r="G803" s="17" t="s">
        <v>159</v>
      </c>
      <c r="H803" s="18" t="s">
        <v>2682</v>
      </c>
      <c r="I803" s="18" t="s">
        <v>2683</v>
      </c>
      <c r="J803" s="18" t="s">
        <v>2684</v>
      </c>
      <c r="K803" s="17" t="s">
        <v>163</v>
      </c>
      <c r="L803" s="17" t="n">
        <v>1</v>
      </c>
      <c r="M803" s="17" t="s">
        <v>163</v>
      </c>
      <c r="N803" s="17" t="s">
        <v>164</v>
      </c>
      <c r="O803" s="19"/>
      <c r="P803" s="18"/>
      <c r="Q803" s="18"/>
      <c r="R803" s="18" t="s">
        <v>165</v>
      </c>
      <c r="S803" s="20" t="s">
        <v>28109</v>
      </c>
    </row>
    <row r="804" customFormat="false" ht="35.05" hidden="false" customHeight="false" outlineLevel="0" collapsed="false">
      <c r="A804" s="17" t="n">
        <v>803</v>
      </c>
      <c r="B804" s="17" t="n">
        <v>2</v>
      </c>
      <c r="C804" s="17" t="n">
        <v>4553</v>
      </c>
      <c r="D804" s="18" t="s">
        <v>2482</v>
      </c>
      <c r="E804" s="17" t="s">
        <v>49</v>
      </c>
      <c r="F804" s="18" t="s">
        <v>50</v>
      </c>
      <c r="G804" s="17" t="s">
        <v>159</v>
      </c>
      <c r="H804" s="18" t="s">
        <v>2685</v>
      </c>
      <c r="I804" s="18" t="s">
        <v>2686</v>
      </c>
      <c r="J804" s="18" t="s">
        <v>2687</v>
      </c>
      <c r="K804" s="17" t="s">
        <v>163</v>
      </c>
      <c r="L804" s="17" t="n">
        <v>1</v>
      </c>
      <c r="M804" s="17" t="s">
        <v>163</v>
      </c>
      <c r="N804" s="17" t="s">
        <v>163</v>
      </c>
      <c r="O804" s="19"/>
      <c r="P804" s="18"/>
      <c r="Q804" s="18"/>
      <c r="R804" s="18" t="s">
        <v>165</v>
      </c>
      <c r="S804" s="20" t="s">
        <v>28109</v>
      </c>
    </row>
    <row r="805" customFormat="false" ht="57.45" hidden="false" customHeight="false" outlineLevel="0" collapsed="false">
      <c r="A805" s="17" t="n">
        <v>804</v>
      </c>
      <c r="B805" s="17" t="n">
        <v>2</v>
      </c>
      <c r="C805" s="17" t="n">
        <v>4565</v>
      </c>
      <c r="D805" s="18" t="s">
        <v>2482</v>
      </c>
      <c r="E805" s="17" t="s">
        <v>83</v>
      </c>
      <c r="F805" s="18" t="s">
        <v>84</v>
      </c>
      <c r="G805" s="17" t="s">
        <v>159</v>
      </c>
      <c r="H805" s="18" t="s">
        <v>2688</v>
      </c>
      <c r="I805" s="18" t="s">
        <v>2689</v>
      </c>
      <c r="J805" s="18" t="s">
        <v>2690</v>
      </c>
      <c r="K805" s="17" t="s">
        <v>163</v>
      </c>
      <c r="L805" s="17" t="n">
        <v>1</v>
      </c>
      <c r="M805" s="17" t="s">
        <v>163</v>
      </c>
      <c r="N805" s="17" t="s">
        <v>164</v>
      </c>
      <c r="O805" s="19" t="s">
        <v>121</v>
      </c>
      <c r="P805" s="18" t="s">
        <v>2691</v>
      </c>
      <c r="Q805" s="18" t="s">
        <v>2692</v>
      </c>
      <c r="R805" s="18" t="s">
        <v>165</v>
      </c>
      <c r="S805" s="20" t="s">
        <v>28109</v>
      </c>
    </row>
    <row r="806" customFormat="false" ht="35.05" hidden="false" customHeight="false" outlineLevel="0" collapsed="false">
      <c r="A806" s="17" t="n">
        <v>805</v>
      </c>
      <c r="B806" s="17" t="n">
        <v>2</v>
      </c>
      <c r="C806" s="17" t="n">
        <v>4585</v>
      </c>
      <c r="D806" s="18" t="s">
        <v>2482</v>
      </c>
      <c r="E806" s="17" t="s">
        <v>83</v>
      </c>
      <c r="F806" s="18" t="s">
        <v>84</v>
      </c>
      <c r="G806" s="17" t="s">
        <v>167</v>
      </c>
      <c r="H806" s="18" t="s">
        <v>2693</v>
      </c>
      <c r="I806" s="18" t="s">
        <v>2694</v>
      </c>
      <c r="J806" s="18" t="s">
        <v>2695</v>
      </c>
      <c r="K806" s="17" t="s">
        <v>163</v>
      </c>
      <c r="L806" s="17" t="n">
        <v>1</v>
      </c>
      <c r="M806" s="17" t="s">
        <v>163</v>
      </c>
      <c r="N806" s="17" t="s">
        <v>164</v>
      </c>
      <c r="O806" s="19" t="s">
        <v>121</v>
      </c>
      <c r="P806" s="18" t="s">
        <v>2696</v>
      </c>
      <c r="Q806" s="18" t="s">
        <v>2697</v>
      </c>
      <c r="R806" s="18" t="s">
        <v>165</v>
      </c>
      <c r="S806" s="20" t="s">
        <v>28109</v>
      </c>
    </row>
    <row r="807" customFormat="false" ht="35.05" hidden="false" customHeight="false" outlineLevel="0" collapsed="false">
      <c r="A807" s="17" t="n">
        <v>806</v>
      </c>
      <c r="B807" s="17" t="n">
        <v>2</v>
      </c>
      <c r="C807" s="17" t="n">
        <v>4609</v>
      </c>
      <c r="D807" s="18" t="s">
        <v>2482</v>
      </c>
      <c r="E807" s="17" t="s">
        <v>70</v>
      </c>
      <c r="F807" s="18" t="s">
        <v>71</v>
      </c>
      <c r="G807" s="17" t="s">
        <v>171</v>
      </c>
      <c r="H807" s="18" t="s">
        <v>2698</v>
      </c>
      <c r="I807" s="18" t="s">
        <v>2699</v>
      </c>
      <c r="J807" s="18" t="s">
        <v>2700</v>
      </c>
      <c r="K807" s="17" t="s">
        <v>163</v>
      </c>
      <c r="L807" s="17" t="n">
        <v>1</v>
      </c>
      <c r="M807" s="17" t="s">
        <v>164</v>
      </c>
      <c r="N807" s="17" t="s">
        <v>163</v>
      </c>
      <c r="O807" s="19"/>
      <c r="P807" s="18"/>
      <c r="Q807" s="18"/>
      <c r="R807" s="18" t="s">
        <v>165</v>
      </c>
      <c r="S807" s="20" t="s">
        <v>28109</v>
      </c>
    </row>
    <row r="808" customFormat="false" ht="35.05" hidden="false" customHeight="false" outlineLevel="0" collapsed="false">
      <c r="A808" s="17" t="n">
        <v>807</v>
      </c>
      <c r="B808" s="17" t="n">
        <v>2</v>
      </c>
      <c r="C808" s="17" t="n">
        <v>4617</v>
      </c>
      <c r="D808" s="18" t="s">
        <v>2482</v>
      </c>
      <c r="E808" s="17" t="s">
        <v>72</v>
      </c>
      <c r="F808" s="18" t="s">
        <v>73</v>
      </c>
      <c r="G808" s="17" t="s">
        <v>167</v>
      </c>
      <c r="H808" s="18" t="s">
        <v>2701</v>
      </c>
      <c r="I808" s="18" t="s">
        <v>2702</v>
      </c>
      <c r="J808" s="18" t="s">
        <v>2703</v>
      </c>
      <c r="K808" s="17" t="s">
        <v>163</v>
      </c>
      <c r="L808" s="17" t="n">
        <v>1</v>
      </c>
      <c r="M808" s="17" t="s">
        <v>163</v>
      </c>
      <c r="N808" s="17" t="s">
        <v>163</v>
      </c>
      <c r="O808" s="19"/>
      <c r="P808" s="18"/>
      <c r="Q808" s="18"/>
      <c r="R808" s="18" t="s">
        <v>165</v>
      </c>
      <c r="S808" s="20" t="s">
        <v>28109</v>
      </c>
    </row>
    <row r="809" customFormat="false" ht="35.05" hidden="false" customHeight="false" outlineLevel="0" collapsed="false">
      <c r="A809" s="17" t="n">
        <v>808</v>
      </c>
      <c r="B809" s="17" t="n">
        <v>2</v>
      </c>
      <c r="C809" s="17" t="n">
        <v>4624</v>
      </c>
      <c r="D809" s="18" t="s">
        <v>2482</v>
      </c>
      <c r="E809" s="17" t="s">
        <v>19</v>
      </c>
      <c r="F809" s="18" t="s">
        <v>21</v>
      </c>
      <c r="G809" s="17" t="s">
        <v>167</v>
      </c>
      <c r="H809" s="18" t="s">
        <v>2704</v>
      </c>
      <c r="I809" s="18" t="s">
        <v>2705</v>
      </c>
      <c r="J809" s="18" t="s">
        <v>2706</v>
      </c>
      <c r="K809" s="17" t="s">
        <v>164</v>
      </c>
      <c r="L809" s="17" t="n">
        <v>14</v>
      </c>
      <c r="M809" s="17" t="s">
        <v>163</v>
      </c>
      <c r="N809" s="17" t="s">
        <v>163</v>
      </c>
      <c r="O809" s="19"/>
      <c r="P809" s="18"/>
      <c r="Q809" s="18"/>
      <c r="R809" s="18" t="s">
        <v>165</v>
      </c>
      <c r="S809" s="20" t="s">
        <v>28109</v>
      </c>
    </row>
    <row r="810" customFormat="false" ht="23.85" hidden="false" customHeight="false" outlineLevel="0" collapsed="false">
      <c r="A810" s="17" t="n">
        <v>809</v>
      </c>
      <c r="B810" s="17" t="n">
        <v>2</v>
      </c>
      <c r="C810" s="17" t="n">
        <v>4635</v>
      </c>
      <c r="D810" s="18" t="s">
        <v>2482</v>
      </c>
      <c r="E810" s="17" t="s">
        <v>87</v>
      </c>
      <c r="F810" s="18" t="s">
        <v>88</v>
      </c>
      <c r="G810" s="17" t="s">
        <v>159</v>
      </c>
      <c r="H810" s="18" t="s">
        <v>2707</v>
      </c>
      <c r="I810" s="18" t="s">
        <v>2708</v>
      </c>
      <c r="J810" s="18" t="s">
        <v>2709</v>
      </c>
      <c r="K810" s="17" t="s">
        <v>163</v>
      </c>
      <c r="L810" s="17" t="n">
        <v>1</v>
      </c>
      <c r="M810" s="17" t="s">
        <v>163</v>
      </c>
      <c r="N810" s="17" t="s">
        <v>163</v>
      </c>
      <c r="O810" s="19"/>
      <c r="P810" s="18"/>
      <c r="Q810" s="18"/>
      <c r="R810" s="18" t="s">
        <v>165</v>
      </c>
      <c r="S810" s="20" t="s">
        <v>28109</v>
      </c>
    </row>
    <row r="811" customFormat="false" ht="35.05" hidden="false" customHeight="false" outlineLevel="0" collapsed="false">
      <c r="A811" s="17" t="n">
        <v>810</v>
      </c>
      <c r="B811" s="17" t="n">
        <v>2</v>
      </c>
      <c r="C811" s="17" t="n">
        <v>4667</v>
      </c>
      <c r="D811" s="18" t="s">
        <v>2482</v>
      </c>
      <c r="E811" s="17" t="s">
        <v>85</v>
      </c>
      <c r="F811" s="18" t="s">
        <v>86</v>
      </c>
      <c r="G811" s="17" t="s">
        <v>171</v>
      </c>
      <c r="H811" s="18" t="s">
        <v>2710</v>
      </c>
      <c r="I811" s="18" t="s">
        <v>2711</v>
      </c>
      <c r="J811" s="18" t="s">
        <v>2712</v>
      </c>
      <c r="K811" s="17" t="s">
        <v>163</v>
      </c>
      <c r="L811" s="17" t="n">
        <v>1</v>
      </c>
      <c r="M811" s="17" t="s">
        <v>163</v>
      </c>
      <c r="N811" s="17" t="s">
        <v>164</v>
      </c>
      <c r="O811" s="19" t="s">
        <v>121</v>
      </c>
      <c r="P811" s="18" t="s">
        <v>2713</v>
      </c>
      <c r="Q811" s="18" t="s">
        <v>2714</v>
      </c>
      <c r="R811" s="18" t="s">
        <v>165</v>
      </c>
      <c r="S811" s="20" t="s">
        <v>28109</v>
      </c>
    </row>
    <row r="812" customFormat="false" ht="35.05" hidden="false" customHeight="false" outlineLevel="0" collapsed="false">
      <c r="A812" s="17" t="n">
        <v>811</v>
      </c>
      <c r="B812" s="17" t="n">
        <v>2</v>
      </c>
      <c r="C812" s="17" t="n">
        <v>4679</v>
      </c>
      <c r="D812" s="18" t="s">
        <v>2482</v>
      </c>
      <c r="E812" s="17" t="s">
        <v>87</v>
      </c>
      <c r="F812" s="18" t="s">
        <v>88</v>
      </c>
      <c r="G812" s="17" t="s">
        <v>167</v>
      </c>
      <c r="H812" s="18" t="s">
        <v>2715</v>
      </c>
      <c r="I812" s="18" t="s">
        <v>2716</v>
      </c>
      <c r="J812" s="18" t="s">
        <v>2717</v>
      </c>
      <c r="K812" s="17" t="s">
        <v>163</v>
      </c>
      <c r="L812" s="17" t="n">
        <v>1</v>
      </c>
      <c r="M812" s="17" t="s">
        <v>163</v>
      </c>
      <c r="N812" s="17" t="s">
        <v>163</v>
      </c>
      <c r="O812" s="19"/>
      <c r="P812" s="18"/>
      <c r="Q812" s="18"/>
      <c r="R812" s="18" t="s">
        <v>165</v>
      </c>
      <c r="S812" s="20" t="s">
        <v>28109</v>
      </c>
    </row>
    <row r="813" customFormat="false" ht="35.05" hidden="false" customHeight="false" outlineLevel="0" collapsed="false">
      <c r="A813" s="17" t="n">
        <v>812</v>
      </c>
      <c r="B813" s="17" t="n">
        <v>2</v>
      </c>
      <c r="C813" s="17" t="n">
        <v>4701</v>
      </c>
      <c r="D813" s="18" t="s">
        <v>2482</v>
      </c>
      <c r="E813" s="17" t="s">
        <v>36</v>
      </c>
      <c r="F813" s="18" t="s">
        <v>37</v>
      </c>
      <c r="G813" s="17" t="s">
        <v>171</v>
      </c>
      <c r="H813" s="18" t="s">
        <v>2718</v>
      </c>
      <c r="I813" s="18" t="s">
        <v>2719</v>
      </c>
      <c r="J813" s="18" t="s">
        <v>2720</v>
      </c>
      <c r="K813" s="17" t="s">
        <v>163</v>
      </c>
      <c r="L813" s="17" t="n">
        <v>1</v>
      </c>
      <c r="M813" s="17" t="s">
        <v>164</v>
      </c>
      <c r="N813" s="17" t="s">
        <v>163</v>
      </c>
      <c r="O813" s="19"/>
      <c r="P813" s="18"/>
      <c r="Q813" s="18"/>
      <c r="R813" s="18" t="s">
        <v>165</v>
      </c>
      <c r="S813" s="20" t="s">
        <v>28109</v>
      </c>
    </row>
    <row r="814" customFormat="false" ht="23.85" hidden="false" customHeight="false" outlineLevel="0" collapsed="false">
      <c r="A814" s="17" t="n">
        <v>813</v>
      </c>
      <c r="B814" s="17" t="n">
        <v>2</v>
      </c>
      <c r="C814" s="17" t="n">
        <v>4701</v>
      </c>
      <c r="D814" s="18" t="s">
        <v>2482</v>
      </c>
      <c r="E814" s="17" t="s">
        <v>57</v>
      </c>
      <c r="F814" s="18" t="s">
        <v>58</v>
      </c>
      <c r="G814" s="17" t="s">
        <v>159</v>
      </c>
      <c r="H814" s="18" t="s">
        <v>2721</v>
      </c>
      <c r="I814" s="18" t="s">
        <v>2722</v>
      </c>
      <c r="J814" s="18" t="s">
        <v>2723</v>
      </c>
      <c r="K814" s="17" t="s">
        <v>163</v>
      </c>
      <c r="L814" s="17" t="n">
        <v>1</v>
      </c>
      <c r="M814" s="17" t="s">
        <v>163</v>
      </c>
      <c r="N814" s="17" t="s">
        <v>164</v>
      </c>
      <c r="O814" s="19"/>
      <c r="P814" s="18"/>
      <c r="Q814" s="18"/>
      <c r="R814" s="18" t="s">
        <v>165</v>
      </c>
      <c r="S814" s="20" t="s">
        <v>28109</v>
      </c>
    </row>
    <row r="815" customFormat="false" ht="35.05" hidden="false" customHeight="false" outlineLevel="0" collapsed="false">
      <c r="A815" s="17" t="n">
        <v>814</v>
      </c>
      <c r="B815" s="17" t="n">
        <v>2</v>
      </c>
      <c r="C815" s="17" t="n">
        <v>4707</v>
      </c>
      <c r="D815" s="18" t="s">
        <v>2482</v>
      </c>
      <c r="E815" s="17" t="s">
        <v>87</v>
      </c>
      <c r="F815" s="18" t="s">
        <v>88</v>
      </c>
      <c r="G815" s="17" t="s">
        <v>167</v>
      </c>
      <c r="H815" s="18" t="s">
        <v>2724</v>
      </c>
      <c r="I815" s="18" t="s">
        <v>2725</v>
      </c>
      <c r="J815" s="18" t="s">
        <v>2726</v>
      </c>
      <c r="K815" s="17" t="s">
        <v>163</v>
      </c>
      <c r="L815" s="17" t="n">
        <v>1</v>
      </c>
      <c r="M815" s="17" t="s">
        <v>163</v>
      </c>
      <c r="N815" s="17" t="s">
        <v>163</v>
      </c>
      <c r="O815" s="19"/>
      <c r="P815" s="18"/>
      <c r="Q815" s="18"/>
      <c r="R815" s="18" t="s">
        <v>165</v>
      </c>
      <c r="S815" s="20" t="s">
        <v>28109</v>
      </c>
    </row>
    <row r="816" customFormat="false" ht="35.05" hidden="false" customHeight="false" outlineLevel="0" collapsed="false">
      <c r="A816" s="17" t="n">
        <v>815</v>
      </c>
      <c r="B816" s="17" t="n">
        <v>2</v>
      </c>
      <c r="C816" s="17" t="n">
        <v>4735</v>
      </c>
      <c r="D816" s="18" t="s">
        <v>2482</v>
      </c>
      <c r="E816" s="17" t="s">
        <v>36</v>
      </c>
      <c r="F816" s="18" t="s">
        <v>37</v>
      </c>
      <c r="G816" s="17" t="s">
        <v>167</v>
      </c>
      <c r="H816" s="18" t="s">
        <v>2727</v>
      </c>
      <c r="I816" s="18" t="s">
        <v>2728</v>
      </c>
      <c r="J816" s="18" t="s">
        <v>2729</v>
      </c>
      <c r="K816" s="17" t="s">
        <v>163</v>
      </c>
      <c r="L816" s="17" t="n">
        <v>1</v>
      </c>
      <c r="M816" s="17" t="s">
        <v>163</v>
      </c>
      <c r="N816" s="17" t="s">
        <v>163</v>
      </c>
      <c r="O816" s="19"/>
      <c r="P816" s="18"/>
      <c r="Q816" s="18"/>
      <c r="R816" s="18" t="s">
        <v>165</v>
      </c>
      <c r="S816" s="20" t="s">
        <v>28109</v>
      </c>
    </row>
    <row r="817" customFormat="false" ht="35.05" hidden="false" customHeight="false" outlineLevel="0" collapsed="false">
      <c r="A817" s="17" t="n">
        <v>816</v>
      </c>
      <c r="B817" s="17" t="n">
        <v>2</v>
      </c>
      <c r="C817" s="17" t="n">
        <v>4754</v>
      </c>
      <c r="D817" s="18" t="s">
        <v>2482</v>
      </c>
      <c r="E817" s="17" t="s">
        <v>76</v>
      </c>
      <c r="F817" s="18" t="s">
        <v>77</v>
      </c>
      <c r="G817" s="17" t="s">
        <v>167</v>
      </c>
      <c r="H817" s="18" t="s">
        <v>2730</v>
      </c>
      <c r="I817" s="18" t="s">
        <v>2731</v>
      </c>
      <c r="J817" s="18" t="s">
        <v>2732</v>
      </c>
      <c r="K817" s="17" t="s">
        <v>163</v>
      </c>
      <c r="L817" s="17" t="n">
        <v>1</v>
      </c>
      <c r="M817" s="17" t="s">
        <v>164</v>
      </c>
      <c r="N817" s="17" t="s">
        <v>163</v>
      </c>
      <c r="O817" s="19"/>
      <c r="P817" s="18"/>
      <c r="Q817" s="18"/>
      <c r="R817" s="18" t="s">
        <v>165</v>
      </c>
      <c r="S817" s="20" t="s">
        <v>28109</v>
      </c>
    </row>
    <row r="818" customFormat="false" ht="35.05" hidden="false" customHeight="false" outlineLevel="0" collapsed="false">
      <c r="A818" s="17" t="n">
        <v>817</v>
      </c>
      <c r="B818" s="17" t="n">
        <v>2</v>
      </c>
      <c r="C818" s="17" t="n">
        <v>4759</v>
      </c>
      <c r="D818" s="18" t="s">
        <v>2482</v>
      </c>
      <c r="E818" s="17" t="s">
        <v>87</v>
      </c>
      <c r="F818" s="18" t="s">
        <v>88</v>
      </c>
      <c r="G818" s="17" t="s">
        <v>171</v>
      </c>
      <c r="H818" s="18" t="s">
        <v>2733</v>
      </c>
      <c r="I818" s="18" t="s">
        <v>2734</v>
      </c>
      <c r="J818" s="18" t="s">
        <v>2735</v>
      </c>
      <c r="K818" s="17" t="s">
        <v>163</v>
      </c>
      <c r="L818" s="17" t="n">
        <v>1</v>
      </c>
      <c r="M818" s="17" t="s">
        <v>163</v>
      </c>
      <c r="N818" s="17" t="s">
        <v>163</v>
      </c>
      <c r="O818" s="19"/>
      <c r="P818" s="18"/>
      <c r="Q818" s="18"/>
      <c r="R818" s="18" t="s">
        <v>165</v>
      </c>
      <c r="S818" s="20" t="s">
        <v>28109</v>
      </c>
    </row>
    <row r="819" customFormat="false" ht="35.05" hidden="false" customHeight="false" outlineLevel="0" collapsed="false">
      <c r="A819" s="17" t="n">
        <v>818</v>
      </c>
      <c r="B819" s="17" t="n">
        <v>2</v>
      </c>
      <c r="C819" s="17" t="n">
        <v>4763</v>
      </c>
      <c r="D819" s="18" t="s">
        <v>2482</v>
      </c>
      <c r="E819" s="17" t="s">
        <v>87</v>
      </c>
      <c r="F819" s="18" t="s">
        <v>88</v>
      </c>
      <c r="G819" s="17" t="s">
        <v>167</v>
      </c>
      <c r="H819" s="18" t="s">
        <v>2736</v>
      </c>
      <c r="I819" s="18" t="s">
        <v>2737</v>
      </c>
      <c r="J819" s="18" t="s">
        <v>2738</v>
      </c>
      <c r="K819" s="17" t="s">
        <v>163</v>
      </c>
      <c r="L819" s="17" t="n">
        <v>1</v>
      </c>
      <c r="M819" s="17" t="s">
        <v>163</v>
      </c>
      <c r="N819" s="17" t="s">
        <v>163</v>
      </c>
      <c r="O819" s="19"/>
      <c r="P819" s="18"/>
      <c r="Q819" s="18"/>
      <c r="R819" s="18" t="s">
        <v>165</v>
      </c>
      <c r="S819" s="20" t="s">
        <v>28109</v>
      </c>
    </row>
    <row r="820" customFormat="false" ht="35.05" hidden="false" customHeight="false" outlineLevel="0" collapsed="false">
      <c r="A820" s="17" t="n">
        <v>819</v>
      </c>
      <c r="B820" s="17" t="n">
        <v>2</v>
      </c>
      <c r="C820" s="17" t="n">
        <v>4765</v>
      </c>
      <c r="D820" s="18" t="s">
        <v>2482</v>
      </c>
      <c r="E820" s="17" t="s">
        <v>26</v>
      </c>
      <c r="F820" s="18" t="s">
        <v>27</v>
      </c>
      <c r="G820" s="17" t="s">
        <v>159</v>
      </c>
      <c r="H820" s="18" t="s">
        <v>2739</v>
      </c>
      <c r="I820" s="18" t="s">
        <v>2740</v>
      </c>
      <c r="J820" s="18" t="s">
        <v>2741</v>
      </c>
      <c r="K820" s="17" t="s">
        <v>163</v>
      </c>
      <c r="L820" s="17" t="n">
        <v>1</v>
      </c>
      <c r="M820" s="17" t="s">
        <v>163</v>
      </c>
      <c r="N820" s="17" t="s">
        <v>163</v>
      </c>
      <c r="O820" s="19"/>
      <c r="P820" s="18"/>
      <c r="Q820" s="18"/>
      <c r="R820" s="18" t="s">
        <v>165</v>
      </c>
      <c r="S820" s="20" t="s">
        <v>28109</v>
      </c>
    </row>
    <row r="821" customFormat="false" ht="35.05" hidden="false" customHeight="false" outlineLevel="0" collapsed="false">
      <c r="A821" s="17" t="n">
        <v>820</v>
      </c>
      <c r="B821" s="17" t="n">
        <v>2</v>
      </c>
      <c r="C821" s="17" t="n">
        <v>4778</v>
      </c>
      <c r="D821" s="18" t="s">
        <v>2482</v>
      </c>
      <c r="E821" s="17" t="s">
        <v>72</v>
      </c>
      <c r="F821" s="18" t="s">
        <v>73</v>
      </c>
      <c r="G821" s="17" t="s">
        <v>167</v>
      </c>
      <c r="H821" s="18" t="s">
        <v>2742</v>
      </c>
      <c r="I821" s="18" t="s">
        <v>2743</v>
      </c>
      <c r="J821" s="18" t="s">
        <v>2744</v>
      </c>
      <c r="K821" s="17" t="s">
        <v>163</v>
      </c>
      <c r="L821" s="17" t="n">
        <v>1</v>
      </c>
      <c r="M821" s="17" t="s">
        <v>163</v>
      </c>
      <c r="N821" s="17" t="s">
        <v>163</v>
      </c>
      <c r="O821" s="19"/>
      <c r="P821" s="18"/>
      <c r="Q821" s="18"/>
      <c r="R821" s="18" t="s">
        <v>165</v>
      </c>
      <c r="S821" s="20" t="s">
        <v>28109</v>
      </c>
    </row>
    <row r="822" customFormat="false" ht="35.05" hidden="false" customHeight="false" outlineLevel="0" collapsed="false">
      <c r="A822" s="17" t="n">
        <v>821</v>
      </c>
      <c r="B822" s="17" t="n">
        <v>2</v>
      </c>
      <c r="C822" s="17" t="n">
        <v>4820</v>
      </c>
      <c r="D822" s="18" t="s">
        <v>2482</v>
      </c>
      <c r="E822" s="17" t="s">
        <v>70</v>
      </c>
      <c r="F822" s="18" t="s">
        <v>71</v>
      </c>
      <c r="G822" s="17" t="s">
        <v>167</v>
      </c>
      <c r="H822" s="18" t="s">
        <v>2745</v>
      </c>
      <c r="I822" s="18" t="s">
        <v>2746</v>
      </c>
      <c r="J822" s="18" t="s">
        <v>2747</v>
      </c>
      <c r="K822" s="17" t="s">
        <v>163</v>
      </c>
      <c r="L822" s="17" t="n">
        <v>1</v>
      </c>
      <c r="M822" s="17" t="s">
        <v>163</v>
      </c>
      <c r="N822" s="17" t="s">
        <v>163</v>
      </c>
      <c r="O822" s="19"/>
      <c r="P822" s="18"/>
      <c r="Q822" s="18"/>
      <c r="R822" s="18" t="s">
        <v>165</v>
      </c>
      <c r="S822" s="20" t="s">
        <v>28109</v>
      </c>
    </row>
    <row r="823" customFormat="false" ht="23.85" hidden="false" customHeight="false" outlineLevel="0" collapsed="false">
      <c r="A823" s="17" t="n">
        <v>822</v>
      </c>
      <c r="B823" s="17" t="n">
        <v>2</v>
      </c>
      <c r="C823" s="17" t="n">
        <v>4832</v>
      </c>
      <c r="D823" s="18" t="s">
        <v>2482</v>
      </c>
      <c r="E823" s="17" t="s">
        <v>87</v>
      </c>
      <c r="F823" s="18" t="s">
        <v>88</v>
      </c>
      <c r="G823" s="17" t="s">
        <v>159</v>
      </c>
      <c r="H823" s="18" t="s">
        <v>2748</v>
      </c>
      <c r="I823" s="18" t="s">
        <v>2749</v>
      </c>
      <c r="J823" s="18" t="s">
        <v>2750</v>
      </c>
      <c r="K823" s="17" t="s">
        <v>163</v>
      </c>
      <c r="L823" s="17" t="n">
        <v>1</v>
      </c>
      <c r="M823" s="17" t="s">
        <v>163</v>
      </c>
      <c r="N823" s="17" t="s">
        <v>163</v>
      </c>
      <c r="O823" s="19"/>
      <c r="P823" s="18"/>
      <c r="Q823" s="18"/>
      <c r="R823" s="18" t="s">
        <v>165</v>
      </c>
      <c r="S823" s="20" t="s">
        <v>28109</v>
      </c>
    </row>
    <row r="824" customFormat="false" ht="23.85" hidden="false" customHeight="false" outlineLevel="0" collapsed="false">
      <c r="A824" s="17" t="n">
        <v>823</v>
      </c>
      <c r="B824" s="17" t="n">
        <v>2</v>
      </c>
      <c r="C824" s="17" t="n">
        <v>4900</v>
      </c>
      <c r="D824" s="18" t="s">
        <v>2482</v>
      </c>
      <c r="E824" s="17" t="s">
        <v>78</v>
      </c>
      <c r="F824" s="18" t="s">
        <v>80</v>
      </c>
      <c r="G824" s="17" t="s">
        <v>159</v>
      </c>
      <c r="H824" s="18" t="s">
        <v>2751</v>
      </c>
      <c r="I824" s="18" t="s">
        <v>2752</v>
      </c>
      <c r="J824" s="18" t="s">
        <v>2753</v>
      </c>
      <c r="K824" s="17" t="s">
        <v>163</v>
      </c>
      <c r="L824" s="17" t="n">
        <v>1</v>
      </c>
      <c r="M824" s="17" t="s">
        <v>163</v>
      </c>
      <c r="N824" s="17" t="s">
        <v>163</v>
      </c>
      <c r="O824" s="19"/>
      <c r="P824" s="18"/>
      <c r="Q824" s="18"/>
      <c r="R824" s="18" t="s">
        <v>165</v>
      </c>
      <c r="S824" s="20" t="s">
        <v>28109</v>
      </c>
    </row>
    <row r="825" customFormat="false" ht="35.05" hidden="false" customHeight="false" outlineLevel="0" collapsed="false">
      <c r="A825" s="17" t="n">
        <v>824</v>
      </c>
      <c r="B825" s="17" t="n">
        <v>2</v>
      </c>
      <c r="C825" s="17" t="n">
        <v>4913</v>
      </c>
      <c r="D825" s="18" t="s">
        <v>2482</v>
      </c>
      <c r="E825" s="17" t="s">
        <v>70</v>
      </c>
      <c r="F825" s="18" t="s">
        <v>71</v>
      </c>
      <c r="G825" s="17" t="s">
        <v>167</v>
      </c>
      <c r="H825" s="18" t="s">
        <v>2754</v>
      </c>
      <c r="I825" s="18" t="s">
        <v>2755</v>
      </c>
      <c r="J825" s="18" t="s">
        <v>2756</v>
      </c>
      <c r="K825" s="17" t="s">
        <v>163</v>
      </c>
      <c r="L825" s="17" t="n">
        <v>1</v>
      </c>
      <c r="M825" s="17" t="s">
        <v>163</v>
      </c>
      <c r="N825" s="17" t="s">
        <v>163</v>
      </c>
      <c r="O825" s="19"/>
      <c r="P825" s="18"/>
      <c r="Q825" s="18"/>
      <c r="R825" s="18" t="s">
        <v>165</v>
      </c>
      <c r="S825" s="20" t="s">
        <v>28109</v>
      </c>
    </row>
    <row r="826" customFormat="false" ht="46.25" hidden="false" customHeight="false" outlineLevel="0" collapsed="false">
      <c r="A826" s="17" t="n">
        <v>825</v>
      </c>
      <c r="B826" s="17" t="n">
        <v>2</v>
      </c>
      <c r="C826" s="17" t="n">
        <v>4984</v>
      </c>
      <c r="D826" s="18" t="s">
        <v>2482</v>
      </c>
      <c r="E826" s="17" t="s">
        <v>87</v>
      </c>
      <c r="F826" s="18" t="s">
        <v>88</v>
      </c>
      <c r="G826" s="17" t="s">
        <v>167</v>
      </c>
      <c r="H826" s="18" t="s">
        <v>2757</v>
      </c>
      <c r="I826" s="18" t="s">
        <v>2758</v>
      </c>
      <c r="J826" s="18" t="s">
        <v>2759</v>
      </c>
      <c r="K826" s="17" t="s">
        <v>163</v>
      </c>
      <c r="L826" s="17" t="n">
        <v>1</v>
      </c>
      <c r="M826" s="17" t="s">
        <v>163</v>
      </c>
      <c r="N826" s="17" t="s">
        <v>163</v>
      </c>
      <c r="O826" s="19"/>
      <c r="P826" s="18"/>
      <c r="Q826" s="18"/>
      <c r="R826" s="18" t="s">
        <v>165</v>
      </c>
      <c r="S826" s="20" t="s">
        <v>28109</v>
      </c>
    </row>
    <row r="827" customFormat="false" ht="35.05" hidden="false" customHeight="false" outlineLevel="0" collapsed="false">
      <c r="A827" s="17" t="n">
        <v>826</v>
      </c>
      <c r="B827" s="17" t="n">
        <v>2</v>
      </c>
      <c r="C827" s="17" t="n">
        <v>5004</v>
      </c>
      <c r="D827" s="18" t="s">
        <v>2482</v>
      </c>
      <c r="E827" s="17" t="s">
        <v>22</v>
      </c>
      <c r="F827" s="18" t="s">
        <v>23</v>
      </c>
      <c r="G827" s="17" t="s">
        <v>159</v>
      </c>
      <c r="H827" s="18" t="s">
        <v>2760</v>
      </c>
      <c r="I827" s="18" t="s">
        <v>2761</v>
      </c>
      <c r="J827" s="18" t="s">
        <v>2762</v>
      </c>
      <c r="K827" s="17" t="s">
        <v>163</v>
      </c>
      <c r="L827" s="17" t="n">
        <v>1</v>
      </c>
      <c r="M827" s="17" t="s">
        <v>163</v>
      </c>
      <c r="N827" s="17" t="s">
        <v>163</v>
      </c>
      <c r="O827" s="19"/>
      <c r="P827" s="18"/>
      <c r="Q827" s="18"/>
      <c r="R827" s="18" t="s">
        <v>165</v>
      </c>
      <c r="S827" s="20" t="s">
        <v>28109</v>
      </c>
    </row>
    <row r="828" customFormat="false" ht="35.05" hidden="false" customHeight="false" outlineLevel="0" collapsed="false">
      <c r="A828" s="17" t="n">
        <v>827</v>
      </c>
      <c r="B828" s="17" t="n">
        <v>2</v>
      </c>
      <c r="C828" s="17" t="n">
        <v>5012</v>
      </c>
      <c r="D828" s="18" t="s">
        <v>2482</v>
      </c>
      <c r="E828" s="17" t="s">
        <v>70</v>
      </c>
      <c r="F828" s="18" t="s">
        <v>71</v>
      </c>
      <c r="G828" s="17" t="s">
        <v>171</v>
      </c>
      <c r="H828" s="18" t="s">
        <v>2763</v>
      </c>
      <c r="I828" s="18" t="s">
        <v>2764</v>
      </c>
      <c r="J828" s="18" t="s">
        <v>2765</v>
      </c>
      <c r="K828" s="17" t="s">
        <v>163</v>
      </c>
      <c r="L828" s="17" t="n">
        <v>1</v>
      </c>
      <c r="M828" s="17" t="s">
        <v>164</v>
      </c>
      <c r="N828" s="17" t="s">
        <v>163</v>
      </c>
      <c r="O828" s="19"/>
      <c r="P828" s="18"/>
      <c r="Q828" s="18"/>
      <c r="R828" s="18" t="s">
        <v>165</v>
      </c>
      <c r="S828" s="20" t="s">
        <v>28109</v>
      </c>
    </row>
    <row r="829" customFormat="false" ht="46.25" hidden="false" customHeight="false" outlineLevel="0" collapsed="false">
      <c r="A829" s="17" t="n">
        <v>828</v>
      </c>
      <c r="B829" s="17" t="n">
        <v>2</v>
      </c>
      <c r="C829" s="17" t="n">
        <v>5014</v>
      </c>
      <c r="D829" s="18" t="s">
        <v>2482</v>
      </c>
      <c r="E829" s="17" t="s">
        <v>38</v>
      </c>
      <c r="F829" s="18" t="s">
        <v>39</v>
      </c>
      <c r="G829" s="17" t="s">
        <v>167</v>
      </c>
      <c r="H829" s="18" t="s">
        <v>2766</v>
      </c>
      <c r="I829" s="18" t="s">
        <v>2767</v>
      </c>
      <c r="J829" s="18" t="s">
        <v>2768</v>
      </c>
      <c r="K829" s="17" t="s">
        <v>163</v>
      </c>
      <c r="L829" s="17" t="n">
        <v>1</v>
      </c>
      <c r="M829" s="17" t="s">
        <v>164</v>
      </c>
      <c r="N829" s="17" t="s">
        <v>163</v>
      </c>
      <c r="O829" s="19"/>
      <c r="P829" s="18"/>
      <c r="Q829" s="18"/>
      <c r="R829" s="18" t="s">
        <v>165</v>
      </c>
      <c r="S829" s="20" t="s">
        <v>28109</v>
      </c>
    </row>
    <row r="830" customFormat="false" ht="35.05" hidden="false" customHeight="false" outlineLevel="0" collapsed="false">
      <c r="A830" s="17" t="n">
        <v>829</v>
      </c>
      <c r="B830" s="17" t="n">
        <v>2</v>
      </c>
      <c r="C830" s="17" t="n">
        <v>5034</v>
      </c>
      <c r="D830" s="18" t="s">
        <v>884</v>
      </c>
      <c r="E830" s="17" t="s">
        <v>38</v>
      </c>
      <c r="F830" s="18" t="s">
        <v>39</v>
      </c>
      <c r="G830" s="17" t="s">
        <v>171</v>
      </c>
      <c r="H830" s="18" t="s">
        <v>2769</v>
      </c>
      <c r="I830" s="18" t="s">
        <v>2770</v>
      </c>
      <c r="J830" s="18" t="s">
        <v>2771</v>
      </c>
      <c r="K830" s="17" t="s">
        <v>163</v>
      </c>
      <c r="L830" s="17" t="n">
        <v>1</v>
      </c>
      <c r="M830" s="17" t="s">
        <v>164</v>
      </c>
      <c r="N830" s="17" t="s">
        <v>163</v>
      </c>
      <c r="O830" s="19"/>
      <c r="P830" s="18"/>
      <c r="Q830" s="18"/>
      <c r="R830" s="18" t="s">
        <v>165</v>
      </c>
      <c r="S830" s="20" t="s">
        <v>28109</v>
      </c>
    </row>
    <row r="831" customFormat="false" ht="46.25" hidden="false" customHeight="false" outlineLevel="0" collapsed="false">
      <c r="A831" s="17" t="n">
        <v>830</v>
      </c>
      <c r="B831" s="17" t="n">
        <v>2</v>
      </c>
      <c r="C831" s="17" t="n">
        <v>5036</v>
      </c>
      <c r="D831" s="18" t="s">
        <v>884</v>
      </c>
      <c r="E831" s="17" t="s">
        <v>36</v>
      </c>
      <c r="F831" s="18" t="s">
        <v>37</v>
      </c>
      <c r="G831" s="17" t="s">
        <v>171</v>
      </c>
      <c r="H831" s="18" t="s">
        <v>2772</v>
      </c>
      <c r="I831" s="18" t="s">
        <v>2773</v>
      </c>
      <c r="J831" s="18" t="s">
        <v>2774</v>
      </c>
      <c r="K831" s="17" t="s">
        <v>163</v>
      </c>
      <c r="L831" s="17" t="n">
        <v>1</v>
      </c>
      <c r="M831" s="17" t="s">
        <v>164</v>
      </c>
      <c r="N831" s="17" t="s">
        <v>163</v>
      </c>
      <c r="O831" s="19"/>
      <c r="P831" s="18"/>
      <c r="Q831" s="18"/>
      <c r="R831" s="18" t="s">
        <v>165</v>
      </c>
      <c r="S831" s="20" t="s">
        <v>28109</v>
      </c>
    </row>
    <row r="832" customFormat="false" ht="57.45" hidden="false" customHeight="false" outlineLevel="0" collapsed="false">
      <c r="A832" s="17" t="n">
        <v>831</v>
      </c>
      <c r="B832" s="17" t="n">
        <v>2</v>
      </c>
      <c r="C832" s="17" t="n">
        <v>5036</v>
      </c>
      <c r="D832" s="18" t="s">
        <v>884</v>
      </c>
      <c r="E832" s="17" t="s">
        <v>83</v>
      </c>
      <c r="F832" s="18" t="s">
        <v>84</v>
      </c>
      <c r="G832" s="17" t="s">
        <v>167</v>
      </c>
      <c r="H832" s="18" t="s">
        <v>2775</v>
      </c>
      <c r="I832" s="18" t="s">
        <v>2776</v>
      </c>
      <c r="J832" s="18" t="s">
        <v>2777</v>
      </c>
      <c r="K832" s="17" t="s">
        <v>163</v>
      </c>
      <c r="L832" s="17" t="n">
        <v>1</v>
      </c>
      <c r="M832" s="17" t="s">
        <v>163</v>
      </c>
      <c r="N832" s="17" t="s">
        <v>164</v>
      </c>
      <c r="O832" s="19" t="s">
        <v>121</v>
      </c>
      <c r="P832" s="18" t="s">
        <v>2778</v>
      </c>
      <c r="Q832" s="18" t="s">
        <v>2779</v>
      </c>
      <c r="R832" s="18" t="s">
        <v>165</v>
      </c>
      <c r="S832" s="20" t="s">
        <v>28109</v>
      </c>
    </row>
    <row r="833" customFormat="false" ht="35.05" hidden="false" customHeight="false" outlineLevel="0" collapsed="false">
      <c r="A833" s="17" t="n">
        <v>832</v>
      </c>
      <c r="B833" s="17" t="n">
        <v>2</v>
      </c>
      <c r="C833" s="17" t="n">
        <v>5036</v>
      </c>
      <c r="D833" s="18" t="s">
        <v>884</v>
      </c>
      <c r="E833" s="17" t="s">
        <v>55</v>
      </c>
      <c r="F833" s="18" t="s">
        <v>56</v>
      </c>
      <c r="G833" s="17" t="s">
        <v>167</v>
      </c>
      <c r="H833" s="18" t="s">
        <v>2780</v>
      </c>
      <c r="I833" s="18" t="s">
        <v>2781</v>
      </c>
      <c r="J833" s="18" t="s">
        <v>2782</v>
      </c>
      <c r="K833" s="17" t="s">
        <v>164</v>
      </c>
      <c r="L833" s="17" t="n">
        <v>3</v>
      </c>
      <c r="M833" s="17" t="s">
        <v>163</v>
      </c>
      <c r="N833" s="17" t="s">
        <v>163</v>
      </c>
      <c r="O833" s="19"/>
      <c r="P833" s="18"/>
      <c r="Q833" s="18"/>
      <c r="R833" s="18" t="s">
        <v>165</v>
      </c>
      <c r="S833" s="20" t="s">
        <v>28109</v>
      </c>
    </row>
    <row r="834" customFormat="false" ht="35.05" hidden="false" customHeight="false" outlineLevel="0" collapsed="false">
      <c r="A834" s="17" t="n">
        <v>833</v>
      </c>
      <c r="B834" s="17" t="n">
        <v>2</v>
      </c>
      <c r="C834" s="17" t="n">
        <v>5038</v>
      </c>
      <c r="D834" s="18" t="s">
        <v>884</v>
      </c>
      <c r="E834" s="17" t="s">
        <v>19</v>
      </c>
      <c r="F834" s="18" t="s">
        <v>21</v>
      </c>
      <c r="G834" s="17" t="s">
        <v>167</v>
      </c>
      <c r="H834" s="18" t="s">
        <v>2783</v>
      </c>
      <c r="I834" s="18" t="s">
        <v>2784</v>
      </c>
      <c r="J834" s="18" t="s">
        <v>2785</v>
      </c>
      <c r="K834" s="17" t="s">
        <v>164</v>
      </c>
      <c r="L834" s="17" t="n">
        <v>12</v>
      </c>
      <c r="M834" s="17" t="s">
        <v>163</v>
      </c>
      <c r="N834" s="17" t="s">
        <v>163</v>
      </c>
      <c r="O834" s="19"/>
      <c r="P834" s="18"/>
      <c r="Q834" s="18"/>
      <c r="R834" s="18" t="s">
        <v>165</v>
      </c>
      <c r="S834" s="20" t="s">
        <v>28109</v>
      </c>
    </row>
    <row r="835" customFormat="false" ht="35.05" hidden="false" customHeight="false" outlineLevel="0" collapsed="false">
      <c r="A835" s="17" t="n">
        <v>834</v>
      </c>
      <c r="B835" s="17" t="n">
        <v>2</v>
      </c>
      <c r="C835" s="17" t="n">
        <v>5050</v>
      </c>
      <c r="D835" s="18" t="s">
        <v>884</v>
      </c>
      <c r="E835" s="17" t="s">
        <v>61</v>
      </c>
      <c r="F835" s="18" t="s">
        <v>62</v>
      </c>
      <c r="G835" s="17" t="s">
        <v>167</v>
      </c>
      <c r="H835" s="18" t="s">
        <v>2786</v>
      </c>
      <c r="I835" s="18" t="s">
        <v>2787</v>
      </c>
      <c r="J835" s="18" t="s">
        <v>2788</v>
      </c>
      <c r="K835" s="17" t="s">
        <v>163</v>
      </c>
      <c r="L835" s="17" t="n">
        <v>1</v>
      </c>
      <c r="M835" s="17" t="s">
        <v>163</v>
      </c>
      <c r="N835" s="17" t="s">
        <v>163</v>
      </c>
      <c r="O835" s="19"/>
      <c r="P835" s="18"/>
      <c r="Q835" s="18"/>
      <c r="R835" s="18" t="s">
        <v>165</v>
      </c>
      <c r="S835" s="20" t="s">
        <v>28109</v>
      </c>
    </row>
    <row r="836" customFormat="false" ht="23.85" hidden="false" customHeight="false" outlineLevel="0" collapsed="false">
      <c r="A836" s="17" t="n">
        <v>835</v>
      </c>
      <c r="B836" s="17" t="n">
        <v>2</v>
      </c>
      <c r="C836" s="17" t="n">
        <v>5052</v>
      </c>
      <c r="D836" s="18" t="s">
        <v>884</v>
      </c>
      <c r="E836" s="17" t="s">
        <v>36</v>
      </c>
      <c r="F836" s="18" t="s">
        <v>37</v>
      </c>
      <c r="G836" s="17" t="s">
        <v>159</v>
      </c>
      <c r="H836" s="18" t="s">
        <v>2789</v>
      </c>
      <c r="I836" s="18" t="s">
        <v>2790</v>
      </c>
      <c r="J836" s="18" t="s">
        <v>2791</v>
      </c>
      <c r="K836" s="17" t="s">
        <v>163</v>
      </c>
      <c r="L836" s="17" t="n">
        <v>1</v>
      </c>
      <c r="M836" s="17" t="s">
        <v>163</v>
      </c>
      <c r="N836" s="17" t="s">
        <v>163</v>
      </c>
      <c r="O836" s="19"/>
      <c r="P836" s="18"/>
      <c r="Q836" s="18"/>
      <c r="R836" s="18" t="s">
        <v>165</v>
      </c>
      <c r="S836" s="20" t="s">
        <v>28109</v>
      </c>
    </row>
    <row r="837" customFormat="false" ht="35.05" hidden="false" customHeight="false" outlineLevel="0" collapsed="false">
      <c r="A837" s="17" t="n">
        <v>836</v>
      </c>
      <c r="B837" s="17" t="n">
        <v>2</v>
      </c>
      <c r="C837" s="17" t="n">
        <v>5062</v>
      </c>
      <c r="D837" s="18" t="s">
        <v>884</v>
      </c>
      <c r="E837" s="17" t="s">
        <v>34</v>
      </c>
      <c r="F837" s="18" t="s">
        <v>35</v>
      </c>
      <c r="G837" s="17" t="s">
        <v>167</v>
      </c>
      <c r="H837" s="18" t="s">
        <v>2792</v>
      </c>
      <c r="I837" s="18" t="s">
        <v>2793</v>
      </c>
      <c r="J837" s="18" t="s">
        <v>2794</v>
      </c>
      <c r="K837" s="17" t="s">
        <v>164</v>
      </c>
      <c r="L837" s="17" t="n">
        <v>16</v>
      </c>
      <c r="M837" s="17" t="s">
        <v>163</v>
      </c>
      <c r="N837" s="17" t="s">
        <v>163</v>
      </c>
      <c r="O837" s="19"/>
      <c r="P837" s="18"/>
      <c r="Q837" s="18"/>
      <c r="R837" s="18" t="s">
        <v>165</v>
      </c>
      <c r="S837" s="20" t="s">
        <v>28109</v>
      </c>
    </row>
    <row r="838" customFormat="false" ht="23.85" hidden="false" customHeight="false" outlineLevel="0" collapsed="false">
      <c r="A838" s="17" t="n">
        <v>837</v>
      </c>
      <c r="B838" s="17" t="n">
        <v>2</v>
      </c>
      <c r="C838" s="17" t="n">
        <v>5064</v>
      </c>
      <c r="D838" s="18" t="s">
        <v>884</v>
      </c>
      <c r="E838" s="17" t="s">
        <v>63</v>
      </c>
      <c r="F838" s="18" t="s">
        <v>65</v>
      </c>
      <c r="G838" s="17" t="s">
        <v>159</v>
      </c>
      <c r="H838" s="18" t="s">
        <v>2795</v>
      </c>
      <c r="I838" s="18" t="s">
        <v>2796</v>
      </c>
      <c r="J838" s="18" t="s">
        <v>2797</v>
      </c>
      <c r="K838" s="17" t="s">
        <v>164</v>
      </c>
      <c r="L838" s="17" t="n">
        <v>38</v>
      </c>
      <c r="M838" s="17" t="s">
        <v>163</v>
      </c>
      <c r="N838" s="17" t="s">
        <v>163</v>
      </c>
      <c r="O838" s="19"/>
      <c r="P838" s="18"/>
      <c r="Q838" s="18"/>
      <c r="R838" s="18" t="s">
        <v>165</v>
      </c>
      <c r="S838" s="20" t="s">
        <v>28109</v>
      </c>
    </row>
    <row r="839" customFormat="false" ht="46.25" hidden="false" customHeight="false" outlineLevel="0" collapsed="false">
      <c r="A839" s="17" t="n">
        <v>838</v>
      </c>
      <c r="B839" s="17" t="n">
        <v>2</v>
      </c>
      <c r="C839" s="17" t="n">
        <v>5076</v>
      </c>
      <c r="D839" s="18" t="s">
        <v>884</v>
      </c>
      <c r="E839" s="17" t="s">
        <v>32</v>
      </c>
      <c r="F839" s="18" t="s">
        <v>33</v>
      </c>
      <c r="G839" s="17" t="s">
        <v>167</v>
      </c>
      <c r="H839" s="18" t="s">
        <v>2798</v>
      </c>
      <c r="I839" s="18" t="s">
        <v>2799</v>
      </c>
      <c r="J839" s="18" t="s">
        <v>2800</v>
      </c>
      <c r="K839" s="17" t="s">
        <v>164</v>
      </c>
      <c r="L839" s="17" t="n">
        <v>20</v>
      </c>
      <c r="M839" s="17" t="s">
        <v>163</v>
      </c>
      <c r="N839" s="17" t="s">
        <v>163</v>
      </c>
      <c r="O839" s="19"/>
      <c r="P839" s="18"/>
      <c r="Q839" s="18"/>
      <c r="R839" s="18" t="s">
        <v>165</v>
      </c>
      <c r="S839" s="20" t="s">
        <v>28109</v>
      </c>
    </row>
    <row r="840" customFormat="false" ht="46.25" hidden="false" customHeight="false" outlineLevel="0" collapsed="false">
      <c r="A840" s="17" t="n">
        <v>839</v>
      </c>
      <c r="B840" s="17" t="n">
        <v>2</v>
      </c>
      <c r="C840" s="17" t="n">
        <v>5090</v>
      </c>
      <c r="D840" s="18" t="s">
        <v>884</v>
      </c>
      <c r="E840" s="17" t="s">
        <v>87</v>
      </c>
      <c r="F840" s="18" t="s">
        <v>88</v>
      </c>
      <c r="G840" s="17" t="s">
        <v>167</v>
      </c>
      <c r="H840" s="18" t="s">
        <v>2801</v>
      </c>
      <c r="I840" s="18" t="s">
        <v>2802</v>
      </c>
      <c r="J840" s="18" t="s">
        <v>2803</v>
      </c>
      <c r="K840" s="17" t="s">
        <v>163</v>
      </c>
      <c r="L840" s="17" t="n">
        <v>1</v>
      </c>
      <c r="M840" s="17" t="s">
        <v>164</v>
      </c>
      <c r="N840" s="17" t="s">
        <v>163</v>
      </c>
      <c r="O840" s="19"/>
      <c r="P840" s="18"/>
      <c r="Q840" s="18"/>
      <c r="R840" s="18" t="s">
        <v>165</v>
      </c>
      <c r="S840" s="20" t="s">
        <v>28109</v>
      </c>
    </row>
    <row r="841" customFormat="false" ht="35.05" hidden="false" customHeight="false" outlineLevel="0" collapsed="false">
      <c r="A841" s="17" t="n">
        <v>840</v>
      </c>
      <c r="B841" s="17" t="n">
        <v>2</v>
      </c>
      <c r="C841" s="17" t="n">
        <v>5126</v>
      </c>
      <c r="D841" s="18" t="s">
        <v>884</v>
      </c>
      <c r="E841" s="17" t="s">
        <v>83</v>
      </c>
      <c r="F841" s="18" t="s">
        <v>84</v>
      </c>
      <c r="G841" s="17" t="s">
        <v>159</v>
      </c>
      <c r="H841" s="18" t="s">
        <v>2804</v>
      </c>
      <c r="I841" s="18" t="s">
        <v>2805</v>
      </c>
      <c r="J841" s="18" t="s">
        <v>2806</v>
      </c>
      <c r="K841" s="17" t="s">
        <v>163</v>
      </c>
      <c r="L841" s="17" t="n">
        <v>1</v>
      </c>
      <c r="M841" s="17" t="s">
        <v>163</v>
      </c>
      <c r="N841" s="17" t="s">
        <v>164</v>
      </c>
      <c r="O841" s="19"/>
      <c r="P841" s="18"/>
      <c r="Q841" s="18"/>
      <c r="R841" s="18" t="s">
        <v>165</v>
      </c>
      <c r="S841" s="20" t="s">
        <v>28109</v>
      </c>
    </row>
    <row r="842" customFormat="false" ht="35.05" hidden="false" customHeight="false" outlineLevel="0" collapsed="false">
      <c r="A842" s="17" t="n">
        <v>841</v>
      </c>
      <c r="B842" s="17" t="n">
        <v>2</v>
      </c>
      <c r="C842" s="17" t="n">
        <v>5132</v>
      </c>
      <c r="D842" s="18" t="s">
        <v>884</v>
      </c>
      <c r="E842" s="17" t="s">
        <v>78</v>
      </c>
      <c r="F842" s="18" t="s">
        <v>80</v>
      </c>
      <c r="G842" s="17" t="s">
        <v>159</v>
      </c>
      <c r="H842" s="18" t="s">
        <v>2807</v>
      </c>
      <c r="I842" s="18" t="s">
        <v>2808</v>
      </c>
      <c r="J842" s="18" t="s">
        <v>2809</v>
      </c>
      <c r="K842" s="17" t="s">
        <v>163</v>
      </c>
      <c r="L842" s="17" t="n">
        <v>1</v>
      </c>
      <c r="M842" s="17" t="s">
        <v>163</v>
      </c>
      <c r="N842" s="17" t="s">
        <v>164</v>
      </c>
      <c r="O842" s="19"/>
      <c r="P842" s="18"/>
      <c r="Q842" s="18"/>
      <c r="R842" s="18" t="s">
        <v>165</v>
      </c>
      <c r="S842" s="20" t="s">
        <v>28109</v>
      </c>
    </row>
    <row r="843" customFormat="false" ht="57.45" hidden="false" customHeight="false" outlineLevel="0" collapsed="false">
      <c r="A843" s="17" t="n">
        <v>842</v>
      </c>
      <c r="B843" s="17" t="n">
        <v>2</v>
      </c>
      <c r="C843" s="17" t="n">
        <v>5138</v>
      </c>
      <c r="D843" s="18" t="s">
        <v>884</v>
      </c>
      <c r="E843" s="17" t="s">
        <v>83</v>
      </c>
      <c r="F843" s="18" t="s">
        <v>84</v>
      </c>
      <c r="G843" s="17" t="s">
        <v>167</v>
      </c>
      <c r="H843" s="18" t="s">
        <v>2810</v>
      </c>
      <c r="I843" s="18" t="s">
        <v>2811</v>
      </c>
      <c r="J843" s="18" t="s">
        <v>2812</v>
      </c>
      <c r="K843" s="17" t="s">
        <v>163</v>
      </c>
      <c r="L843" s="17" t="n">
        <v>1</v>
      </c>
      <c r="M843" s="17" t="s">
        <v>163</v>
      </c>
      <c r="N843" s="17" t="s">
        <v>164</v>
      </c>
      <c r="O843" s="19" t="s">
        <v>121</v>
      </c>
      <c r="P843" s="18" t="s">
        <v>2813</v>
      </c>
      <c r="Q843" s="18" t="s">
        <v>2814</v>
      </c>
      <c r="R843" s="18" t="s">
        <v>165</v>
      </c>
      <c r="S843" s="20" t="s">
        <v>28109</v>
      </c>
    </row>
    <row r="844" customFormat="false" ht="35.05" hidden="false" customHeight="false" outlineLevel="0" collapsed="false">
      <c r="A844" s="17" t="n">
        <v>843</v>
      </c>
      <c r="B844" s="17" t="n">
        <v>2</v>
      </c>
      <c r="C844" s="17" t="n">
        <v>5152</v>
      </c>
      <c r="D844" s="18" t="s">
        <v>884</v>
      </c>
      <c r="E844" s="17" t="s">
        <v>26</v>
      </c>
      <c r="F844" s="18" t="s">
        <v>27</v>
      </c>
      <c r="G844" s="17" t="s">
        <v>167</v>
      </c>
      <c r="H844" s="18" t="s">
        <v>2815</v>
      </c>
      <c r="I844" s="18" t="s">
        <v>2816</v>
      </c>
      <c r="J844" s="18" t="s">
        <v>2817</v>
      </c>
      <c r="K844" s="17" t="s">
        <v>164</v>
      </c>
      <c r="L844" s="17" t="n">
        <v>10</v>
      </c>
      <c r="M844" s="17" t="s">
        <v>163</v>
      </c>
      <c r="N844" s="17" t="s">
        <v>163</v>
      </c>
      <c r="O844" s="19"/>
      <c r="P844" s="18"/>
      <c r="Q844" s="18"/>
      <c r="R844" s="18" t="s">
        <v>165</v>
      </c>
      <c r="S844" s="20" t="s">
        <v>28109</v>
      </c>
    </row>
    <row r="845" customFormat="false" ht="46.25" hidden="false" customHeight="false" outlineLevel="0" collapsed="false">
      <c r="A845" s="17" t="n">
        <v>844</v>
      </c>
      <c r="B845" s="17" t="n">
        <v>2</v>
      </c>
      <c r="C845" s="17" t="n">
        <v>5199</v>
      </c>
      <c r="D845" s="18" t="s">
        <v>884</v>
      </c>
      <c r="E845" s="17" t="s">
        <v>89</v>
      </c>
      <c r="F845" s="18" t="s">
        <v>90</v>
      </c>
      <c r="G845" s="17" t="s">
        <v>167</v>
      </c>
      <c r="H845" s="18" t="s">
        <v>2818</v>
      </c>
      <c r="I845" s="18" t="s">
        <v>2819</v>
      </c>
      <c r="J845" s="18" t="s">
        <v>2820</v>
      </c>
      <c r="K845" s="17" t="s">
        <v>163</v>
      </c>
      <c r="L845" s="17" t="n">
        <v>1</v>
      </c>
      <c r="M845" s="17" t="s">
        <v>163</v>
      </c>
      <c r="N845" s="17" t="s">
        <v>163</v>
      </c>
      <c r="O845" s="19"/>
      <c r="P845" s="18"/>
      <c r="Q845" s="18"/>
      <c r="R845" s="18" t="s">
        <v>165</v>
      </c>
      <c r="S845" s="20" t="s">
        <v>28109</v>
      </c>
    </row>
    <row r="846" customFormat="false" ht="46.25" hidden="false" customHeight="false" outlineLevel="0" collapsed="false">
      <c r="A846" s="17" t="n">
        <v>845</v>
      </c>
      <c r="B846" s="17" t="n">
        <v>2</v>
      </c>
      <c r="C846" s="17" t="n">
        <v>5217</v>
      </c>
      <c r="D846" s="18" t="s">
        <v>884</v>
      </c>
      <c r="E846" s="17" t="s">
        <v>36</v>
      </c>
      <c r="F846" s="18" t="s">
        <v>37</v>
      </c>
      <c r="G846" s="17" t="s">
        <v>167</v>
      </c>
      <c r="H846" s="18" t="s">
        <v>2821</v>
      </c>
      <c r="I846" s="18" t="s">
        <v>2822</v>
      </c>
      <c r="J846" s="18" t="s">
        <v>2823</v>
      </c>
      <c r="K846" s="17" t="s">
        <v>163</v>
      </c>
      <c r="L846" s="17" t="n">
        <v>1</v>
      </c>
      <c r="M846" s="17" t="s">
        <v>164</v>
      </c>
      <c r="N846" s="17" t="s">
        <v>163</v>
      </c>
      <c r="O846" s="19"/>
      <c r="P846" s="18"/>
      <c r="Q846" s="18"/>
      <c r="R846" s="18" t="s">
        <v>165</v>
      </c>
      <c r="S846" s="20" t="s">
        <v>28109</v>
      </c>
    </row>
    <row r="847" customFormat="false" ht="46.25" hidden="false" customHeight="false" outlineLevel="0" collapsed="false">
      <c r="A847" s="17" t="n">
        <v>846</v>
      </c>
      <c r="B847" s="17" t="n">
        <v>2</v>
      </c>
      <c r="C847" s="17" t="n">
        <v>5266</v>
      </c>
      <c r="D847" s="18" t="s">
        <v>884</v>
      </c>
      <c r="E847" s="17" t="s">
        <v>76</v>
      </c>
      <c r="F847" s="18" t="s">
        <v>77</v>
      </c>
      <c r="G847" s="17" t="s">
        <v>171</v>
      </c>
      <c r="H847" s="18" t="s">
        <v>2824</v>
      </c>
      <c r="I847" s="18" t="s">
        <v>2825</v>
      </c>
      <c r="J847" s="18" t="s">
        <v>2826</v>
      </c>
      <c r="K847" s="17" t="s">
        <v>163</v>
      </c>
      <c r="L847" s="17" t="n">
        <v>1</v>
      </c>
      <c r="M847" s="17" t="s">
        <v>164</v>
      </c>
      <c r="N847" s="17" t="s">
        <v>163</v>
      </c>
      <c r="O847" s="19"/>
      <c r="P847" s="18"/>
      <c r="Q847" s="18"/>
      <c r="R847" s="18" t="s">
        <v>165</v>
      </c>
      <c r="S847" s="20" t="s">
        <v>28109</v>
      </c>
    </row>
    <row r="848" customFormat="false" ht="35.05" hidden="false" customHeight="false" outlineLevel="0" collapsed="false">
      <c r="A848" s="17" t="n">
        <v>847</v>
      </c>
      <c r="B848" s="17" t="n">
        <v>2</v>
      </c>
      <c r="C848" s="17" t="n">
        <v>5329</v>
      </c>
      <c r="D848" s="18" t="s">
        <v>884</v>
      </c>
      <c r="E848" s="17" t="s">
        <v>61</v>
      </c>
      <c r="F848" s="18" t="s">
        <v>62</v>
      </c>
      <c r="G848" s="17" t="s">
        <v>159</v>
      </c>
      <c r="H848" s="18" t="s">
        <v>2827</v>
      </c>
      <c r="I848" s="18" t="s">
        <v>2828</v>
      </c>
      <c r="J848" s="18" t="s">
        <v>2829</v>
      </c>
      <c r="K848" s="17" t="s">
        <v>163</v>
      </c>
      <c r="L848" s="17" t="n">
        <v>1</v>
      </c>
      <c r="M848" s="17" t="s">
        <v>164</v>
      </c>
      <c r="N848" s="17" t="s">
        <v>163</v>
      </c>
      <c r="O848" s="19"/>
      <c r="P848" s="18"/>
      <c r="Q848" s="18"/>
      <c r="R848" s="18" t="s">
        <v>165</v>
      </c>
      <c r="S848" s="20" t="s">
        <v>28109</v>
      </c>
    </row>
    <row r="849" customFormat="false" ht="46.25" hidden="false" customHeight="false" outlineLevel="0" collapsed="false">
      <c r="A849" s="17" t="n">
        <v>848</v>
      </c>
      <c r="B849" s="17" t="n">
        <v>2</v>
      </c>
      <c r="C849" s="17" t="n">
        <v>5333</v>
      </c>
      <c r="D849" s="18" t="s">
        <v>884</v>
      </c>
      <c r="E849" s="17" t="s">
        <v>38</v>
      </c>
      <c r="F849" s="18" t="s">
        <v>39</v>
      </c>
      <c r="G849" s="17" t="s">
        <v>167</v>
      </c>
      <c r="H849" s="18" t="s">
        <v>2830</v>
      </c>
      <c r="I849" s="18" t="s">
        <v>2831</v>
      </c>
      <c r="J849" s="18" t="s">
        <v>2832</v>
      </c>
      <c r="K849" s="17" t="s">
        <v>164</v>
      </c>
      <c r="L849" s="17" t="n">
        <v>4</v>
      </c>
      <c r="M849" s="17" t="s">
        <v>163</v>
      </c>
      <c r="N849" s="17" t="s">
        <v>163</v>
      </c>
      <c r="O849" s="19"/>
      <c r="P849" s="18"/>
      <c r="Q849" s="18"/>
      <c r="R849" s="18" t="s">
        <v>165</v>
      </c>
      <c r="S849" s="20" t="s">
        <v>28109</v>
      </c>
    </row>
    <row r="850" customFormat="false" ht="46.25" hidden="false" customHeight="false" outlineLevel="0" collapsed="false">
      <c r="A850" s="17" t="n">
        <v>849</v>
      </c>
      <c r="B850" s="17" t="n">
        <v>2</v>
      </c>
      <c r="C850" s="17" t="n">
        <v>5343</v>
      </c>
      <c r="D850" s="18" t="s">
        <v>884</v>
      </c>
      <c r="E850" s="17" t="s">
        <v>83</v>
      </c>
      <c r="F850" s="18" t="s">
        <v>84</v>
      </c>
      <c r="G850" s="17" t="s">
        <v>167</v>
      </c>
      <c r="H850" s="18" t="s">
        <v>2833</v>
      </c>
      <c r="I850" s="18" t="s">
        <v>2834</v>
      </c>
      <c r="J850" s="18" t="s">
        <v>2835</v>
      </c>
      <c r="K850" s="17" t="s">
        <v>163</v>
      </c>
      <c r="L850" s="17" t="n">
        <v>1</v>
      </c>
      <c r="M850" s="17" t="s">
        <v>163</v>
      </c>
      <c r="N850" s="17" t="s">
        <v>164</v>
      </c>
      <c r="O850" s="19" t="s">
        <v>123</v>
      </c>
      <c r="P850" s="18" t="s">
        <v>2836</v>
      </c>
      <c r="Q850" s="18" t="s">
        <v>2837</v>
      </c>
      <c r="R850" s="18" t="s">
        <v>165</v>
      </c>
      <c r="S850" s="20" t="s">
        <v>28109</v>
      </c>
    </row>
    <row r="851" customFormat="false" ht="23.85" hidden="false" customHeight="false" outlineLevel="0" collapsed="false">
      <c r="A851" s="17" t="n">
        <v>850</v>
      </c>
      <c r="B851" s="17" t="n">
        <v>2</v>
      </c>
      <c r="C851" s="17" t="n">
        <v>5353</v>
      </c>
      <c r="D851" s="18" t="s">
        <v>884</v>
      </c>
      <c r="E851" s="17" t="s">
        <v>36</v>
      </c>
      <c r="F851" s="18" t="s">
        <v>37</v>
      </c>
      <c r="G851" s="17" t="s">
        <v>167</v>
      </c>
      <c r="H851" s="18" t="s">
        <v>2838</v>
      </c>
      <c r="I851" s="18" t="s">
        <v>2839</v>
      </c>
      <c r="J851" s="18" t="s">
        <v>2840</v>
      </c>
      <c r="K851" s="17" t="s">
        <v>163</v>
      </c>
      <c r="L851" s="17" t="n">
        <v>1</v>
      </c>
      <c r="M851" s="17" t="s">
        <v>163</v>
      </c>
      <c r="N851" s="17" t="s">
        <v>163</v>
      </c>
      <c r="O851" s="19"/>
      <c r="P851" s="18"/>
      <c r="Q851" s="18"/>
      <c r="R851" s="18" t="s">
        <v>165</v>
      </c>
      <c r="S851" s="20" t="s">
        <v>28109</v>
      </c>
    </row>
    <row r="852" customFormat="false" ht="35.05" hidden="false" customHeight="false" outlineLevel="0" collapsed="false">
      <c r="A852" s="17" t="n">
        <v>851</v>
      </c>
      <c r="B852" s="17" t="n">
        <v>2</v>
      </c>
      <c r="C852" s="17" t="n">
        <v>5355</v>
      </c>
      <c r="D852" s="18" t="s">
        <v>884</v>
      </c>
      <c r="E852" s="17" t="s">
        <v>87</v>
      </c>
      <c r="F852" s="18" t="s">
        <v>88</v>
      </c>
      <c r="G852" s="17" t="s">
        <v>171</v>
      </c>
      <c r="H852" s="18" t="s">
        <v>2841</v>
      </c>
      <c r="I852" s="18" t="s">
        <v>2842</v>
      </c>
      <c r="J852" s="18" t="s">
        <v>2843</v>
      </c>
      <c r="K852" s="17" t="s">
        <v>163</v>
      </c>
      <c r="L852" s="17" t="n">
        <v>1</v>
      </c>
      <c r="M852" s="17" t="s">
        <v>163</v>
      </c>
      <c r="N852" s="17" t="s">
        <v>163</v>
      </c>
      <c r="O852" s="19"/>
      <c r="P852" s="18"/>
      <c r="Q852" s="18"/>
      <c r="R852" s="18" t="s">
        <v>165</v>
      </c>
      <c r="S852" s="20" t="s">
        <v>28109</v>
      </c>
    </row>
    <row r="853" customFormat="false" ht="35.05" hidden="false" customHeight="false" outlineLevel="0" collapsed="false">
      <c r="A853" s="17" t="n">
        <v>852</v>
      </c>
      <c r="B853" s="17" t="n">
        <v>2</v>
      </c>
      <c r="C853" s="17" t="n">
        <v>5375</v>
      </c>
      <c r="D853" s="18" t="s">
        <v>884</v>
      </c>
      <c r="E853" s="17" t="s">
        <v>42</v>
      </c>
      <c r="F853" s="18" t="s">
        <v>43</v>
      </c>
      <c r="G853" s="17" t="s">
        <v>159</v>
      </c>
      <c r="H853" s="18" t="s">
        <v>2844</v>
      </c>
      <c r="I853" s="18" t="s">
        <v>2845</v>
      </c>
      <c r="J853" s="18" t="s">
        <v>2846</v>
      </c>
      <c r="K853" s="17" t="s">
        <v>163</v>
      </c>
      <c r="L853" s="17" t="n">
        <v>1</v>
      </c>
      <c r="M853" s="17" t="s">
        <v>163</v>
      </c>
      <c r="N853" s="17" t="s">
        <v>164</v>
      </c>
      <c r="O853" s="19"/>
      <c r="P853" s="18"/>
      <c r="Q853" s="18"/>
      <c r="R853" s="18" t="s">
        <v>165</v>
      </c>
      <c r="S853" s="20" t="s">
        <v>28109</v>
      </c>
    </row>
    <row r="854" customFormat="false" ht="35.05" hidden="false" customHeight="false" outlineLevel="0" collapsed="false">
      <c r="A854" s="17" t="n">
        <v>853</v>
      </c>
      <c r="B854" s="17" t="n">
        <v>2</v>
      </c>
      <c r="C854" s="17" t="n">
        <v>5401</v>
      </c>
      <c r="D854" s="18" t="s">
        <v>884</v>
      </c>
      <c r="E854" s="17" t="s">
        <v>70</v>
      </c>
      <c r="F854" s="18" t="s">
        <v>71</v>
      </c>
      <c r="G854" s="17" t="s">
        <v>167</v>
      </c>
      <c r="H854" s="18" t="s">
        <v>2847</v>
      </c>
      <c r="I854" s="18" t="s">
        <v>2848</v>
      </c>
      <c r="J854" s="18" t="s">
        <v>2849</v>
      </c>
      <c r="K854" s="17" t="s">
        <v>163</v>
      </c>
      <c r="L854" s="17" t="n">
        <v>1</v>
      </c>
      <c r="M854" s="17" t="s">
        <v>164</v>
      </c>
      <c r="N854" s="17" t="s">
        <v>163</v>
      </c>
      <c r="O854" s="19"/>
      <c r="P854" s="18"/>
      <c r="Q854" s="18"/>
      <c r="R854" s="18" t="s">
        <v>165</v>
      </c>
      <c r="S854" s="20" t="s">
        <v>28109</v>
      </c>
    </row>
    <row r="855" customFormat="false" ht="35.05" hidden="false" customHeight="false" outlineLevel="0" collapsed="false">
      <c r="A855" s="17" t="n">
        <v>854</v>
      </c>
      <c r="B855" s="17" t="n">
        <v>2</v>
      </c>
      <c r="C855" s="17" t="n">
        <v>5409</v>
      </c>
      <c r="D855" s="18" t="s">
        <v>884</v>
      </c>
      <c r="E855" s="17" t="s">
        <v>51</v>
      </c>
      <c r="F855" s="18" t="s">
        <v>52</v>
      </c>
      <c r="G855" s="17" t="s">
        <v>171</v>
      </c>
      <c r="H855" s="18" t="s">
        <v>2850</v>
      </c>
      <c r="I855" s="18" t="s">
        <v>2851</v>
      </c>
      <c r="J855" s="18" t="s">
        <v>2852</v>
      </c>
      <c r="K855" s="17" t="s">
        <v>163</v>
      </c>
      <c r="L855" s="17" t="n">
        <v>1</v>
      </c>
      <c r="M855" s="17" t="s">
        <v>163</v>
      </c>
      <c r="N855" s="17" t="s">
        <v>163</v>
      </c>
      <c r="O855" s="19"/>
      <c r="P855" s="18"/>
      <c r="Q855" s="18"/>
      <c r="R855" s="18" t="s">
        <v>165</v>
      </c>
      <c r="S855" s="20" t="s">
        <v>28109</v>
      </c>
    </row>
    <row r="856" customFormat="false" ht="46.25" hidden="false" customHeight="false" outlineLevel="0" collapsed="false">
      <c r="A856" s="17" t="n">
        <v>855</v>
      </c>
      <c r="B856" s="17" t="n">
        <v>2</v>
      </c>
      <c r="C856" s="17" t="n">
        <v>5411</v>
      </c>
      <c r="D856" s="18" t="s">
        <v>884</v>
      </c>
      <c r="E856" s="17" t="s">
        <v>76</v>
      </c>
      <c r="F856" s="18" t="s">
        <v>77</v>
      </c>
      <c r="G856" s="17" t="s">
        <v>171</v>
      </c>
      <c r="H856" s="18" t="s">
        <v>2853</v>
      </c>
      <c r="I856" s="18" t="s">
        <v>2854</v>
      </c>
      <c r="J856" s="18" t="s">
        <v>2855</v>
      </c>
      <c r="K856" s="17" t="s">
        <v>163</v>
      </c>
      <c r="L856" s="17" t="n">
        <v>1</v>
      </c>
      <c r="M856" s="17" t="s">
        <v>164</v>
      </c>
      <c r="N856" s="17" t="s">
        <v>163</v>
      </c>
      <c r="O856" s="19"/>
      <c r="P856" s="18"/>
      <c r="Q856" s="18"/>
      <c r="R856" s="18" t="s">
        <v>165</v>
      </c>
      <c r="S856" s="20" t="s">
        <v>28109</v>
      </c>
    </row>
    <row r="857" customFormat="false" ht="35.05" hidden="false" customHeight="false" outlineLevel="0" collapsed="false">
      <c r="A857" s="17" t="n">
        <v>856</v>
      </c>
      <c r="B857" s="17" t="n">
        <v>2</v>
      </c>
      <c r="C857" s="17" t="n">
        <v>5422</v>
      </c>
      <c r="D857" s="18" t="s">
        <v>884</v>
      </c>
      <c r="E857" s="17" t="s">
        <v>53</v>
      </c>
      <c r="F857" s="18" t="s">
        <v>54</v>
      </c>
      <c r="G857" s="17" t="s">
        <v>159</v>
      </c>
      <c r="H857" s="18" t="s">
        <v>2856</v>
      </c>
      <c r="I857" s="18" t="s">
        <v>2857</v>
      </c>
      <c r="J857" s="18" t="s">
        <v>2858</v>
      </c>
      <c r="K857" s="17" t="s">
        <v>163</v>
      </c>
      <c r="L857" s="17" t="n">
        <v>1</v>
      </c>
      <c r="M857" s="17" t="s">
        <v>163</v>
      </c>
      <c r="N857" s="17" t="s">
        <v>163</v>
      </c>
      <c r="O857" s="19"/>
      <c r="P857" s="18"/>
      <c r="Q857" s="18"/>
      <c r="R857" s="18" t="s">
        <v>165</v>
      </c>
      <c r="S857" s="20" t="s">
        <v>28109</v>
      </c>
    </row>
    <row r="858" customFormat="false" ht="35.05" hidden="false" customHeight="false" outlineLevel="0" collapsed="false">
      <c r="A858" s="17" t="n">
        <v>857</v>
      </c>
      <c r="B858" s="17" t="n">
        <v>2</v>
      </c>
      <c r="C858" s="17" t="n">
        <v>5431</v>
      </c>
      <c r="D858" s="18" t="s">
        <v>962</v>
      </c>
      <c r="E858" s="17" t="s">
        <v>36</v>
      </c>
      <c r="F858" s="18" t="s">
        <v>37</v>
      </c>
      <c r="G858" s="17" t="s">
        <v>167</v>
      </c>
      <c r="H858" s="18" t="s">
        <v>2859</v>
      </c>
      <c r="I858" s="18" t="s">
        <v>2860</v>
      </c>
      <c r="J858" s="18" t="s">
        <v>2861</v>
      </c>
      <c r="K858" s="17" t="s">
        <v>164</v>
      </c>
      <c r="L858" s="17" t="n">
        <v>4</v>
      </c>
      <c r="M858" s="17" t="s">
        <v>164</v>
      </c>
      <c r="N858" s="17" t="s">
        <v>163</v>
      </c>
      <c r="O858" s="19"/>
      <c r="P858" s="18"/>
      <c r="Q858" s="18"/>
      <c r="R858" s="18" t="s">
        <v>165</v>
      </c>
      <c r="S858" s="20" t="s">
        <v>28109</v>
      </c>
    </row>
    <row r="859" customFormat="false" ht="23.85" hidden="false" customHeight="false" outlineLevel="0" collapsed="false">
      <c r="A859" s="17" t="n">
        <v>858</v>
      </c>
      <c r="B859" s="17" t="n">
        <v>2</v>
      </c>
      <c r="C859" s="17" t="n">
        <v>5431</v>
      </c>
      <c r="D859" s="18" t="s">
        <v>962</v>
      </c>
      <c r="E859" s="17" t="s">
        <v>85</v>
      </c>
      <c r="F859" s="18" t="s">
        <v>86</v>
      </c>
      <c r="G859" s="17" t="s">
        <v>159</v>
      </c>
      <c r="H859" s="18" t="s">
        <v>2862</v>
      </c>
      <c r="I859" s="18" t="s">
        <v>2863</v>
      </c>
      <c r="J859" s="18" t="s">
        <v>2864</v>
      </c>
      <c r="K859" s="17" t="s">
        <v>163</v>
      </c>
      <c r="L859" s="17" t="n">
        <v>1</v>
      </c>
      <c r="M859" s="17" t="s">
        <v>163</v>
      </c>
      <c r="N859" s="17" t="s">
        <v>164</v>
      </c>
      <c r="O859" s="19"/>
      <c r="P859" s="18"/>
      <c r="Q859" s="18"/>
      <c r="R859" s="18" t="s">
        <v>192</v>
      </c>
      <c r="S859" s="20" t="s">
        <v>28109</v>
      </c>
    </row>
    <row r="860" customFormat="false" ht="35.05" hidden="false" customHeight="false" outlineLevel="0" collapsed="false">
      <c r="A860" s="17" t="n">
        <v>859</v>
      </c>
      <c r="B860" s="17" t="n">
        <v>2</v>
      </c>
      <c r="C860" s="17" t="n">
        <v>5431</v>
      </c>
      <c r="D860" s="18" t="s">
        <v>962</v>
      </c>
      <c r="E860" s="17" t="s">
        <v>85</v>
      </c>
      <c r="F860" s="18" t="s">
        <v>86</v>
      </c>
      <c r="G860" s="17" t="s">
        <v>159</v>
      </c>
      <c r="H860" s="18" t="s">
        <v>2865</v>
      </c>
      <c r="I860" s="18" t="s">
        <v>2866</v>
      </c>
      <c r="J860" s="18" t="s">
        <v>2867</v>
      </c>
      <c r="K860" s="17" t="s">
        <v>163</v>
      </c>
      <c r="L860" s="17" t="n">
        <v>1</v>
      </c>
      <c r="M860" s="17" t="s">
        <v>163</v>
      </c>
      <c r="N860" s="17" t="s">
        <v>164</v>
      </c>
      <c r="O860" s="19"/>
      <c r="P860" s="18"/>
      <c r="Q860" s="18"/>
      <c r="R860" s="18" t="s">
        <v>165</v>
      </c>
      <c r="S860" s="20" t="s">
        <v>28109</v>
      </c>
    </row>
    <row r="861" customFormat="false" ht="35.05" hidden="false" customHeight="false" outlineLevel="0" collapsed="false">
      <c r="A861" s="17" t="n">
        <v>860</v>
      </c>
      <c r="B861" s="17" t="n">
        <v>2</v>
      </c>
      <c r="C861" s="17" t="n">
        <v>5443</v>
      </c>
      <c r="D861" s="18" t="s">
        <v>962</v>
      </c>
      <c r="E861" s="17" t="s">
        <v>19</v>
      </c>
      <c r="F861" s="18" t="s">
        <v>21</v>
      </c>
      <c r="G861" s="17" t="s">
        <v>167</v>
      </c>
      <c r="H861" s="18" t="s">
        <v>2868</v>
      </c>
      <c r="I861" s="18" t="s">
        <v>2869</v>
      </c>
      <c r="J861" s="18" t="s">
        <v>2870</v>
      </c>
      <c r="K861" s="17" t="s">
        <v>164</v>
      </c>
      <c r="L861" s="17" t="n">
        <v>11</v>
      </c>
      <c r="M861" s="17" t="s">
        <v>163</v>
      </c>
      <c r="N861" s="17" t="s">
        <v>163</v>
      </c>
      <c r="O861" s="19"/>
      <c r="P861" s="18"/>
      <c r="Q861" s="18"/>
      <c r="R861" s="18" t="s">
        <v>165</v>
      </c>
      <c r="S861" s="20" t="s">
        <v>28109</v>
      </c>
    </row>
    <row r="862" customFormat="false" ht="35.05" hidden="false" customHeight="false" outlineLevel="0" collapsed="false">
      <c r="A862" s="17" t="n">
        <v>861</v>
      </c>
      <c r="B862" s="17" t="n">
        <v>2</v>
      </c>
      <c r="C862" s="17" t="n">
        <v>5443</v>
      </c>
      <c r="D862" s="18" t="s">
        <v>962</v>
      </c>
      <c r="E862" s="17" t="s">
        <v>57</v>
      </c>
      <c r="F862" s="18" t="s">
        <v>58</v>
      </c>
      <c r="G862" s="17" t="s">
        <v>159</v>
      </c>
      <c r="H862" s="18" t="s">
        <v>2871</v>
      </c>
      <c r="I862" s="18" t="s">
        <v>2872</v>
      </c>
      <c r="J862" s="18" t="s">
        <v>2873</v>
      </c>
      <c r="K862" s="17" t="s">
        <v>163</v>
      </c>
      <c r="L862" s="17" t="n">
        <v>1</v>
      </c>
      <c r="M862" s="17" t="s">
        <v>163</v>
      </c>
      <c r="N862" s="17" t="s">
        <v>163</v>
      </c>
      <c r="O862" s="19"/>
      <c r="P862" s="18"/>
      <c r="Q862" s="18"/>
      <c r="R862" s="18" t="s">
        <v>165</v>
      </c>
      <c r="S862" s="20" t="s">
        <v>28109</v>
      </c>
    </row>
    <row r="863" customFormat="false" ht="35.05" hidden="false" customHeight="false" outlineLevel="0" collapsed="false">
      <c r="A863" s="17" t="n">
        <v>862</v>
      </c>
      <c r="B863" s="17" t="n">
        <v>2</v>
      </c>
      <c r="C863" s="17" t="n">
        <v>5448</v>
      </c>
      <c r="D863" s="18" t="s">
        <v>962</v>
      </c>
      <c r="E863" s="17" t="s">
        <v>34</v>
      </c>
      <c r="F863" s="18" t="s">
        <v>35</v>
      </c>
      <c r="G863" s="17" t="s">
        <v>167</v>
      </c>
      <c r="H863" s="18" t="s">
        <v>2874</v>
      </c>
      <c r="I863" s="18" t="s">
        <v>2875</v>
      </c>
      <c r="J863" s="18" t="s">
        <v>2876</v>
      </c>
      <c r="K863" s="17" t="s">
        <v>164</v>
      </c>
      <c r="L863" s="17" t="n">
        <v>12</v>
      </c>
      <c r="M863" s="17" t="s">
        <v>163</v>
      </c>
      <c r="N863" s="17" t="s">
        <v>163</v>
      </c>
      <c r="O863" s="19"/>
      <c r="P863" s="18"/>
      <c r="Q863" s="18"/>
      <c r="R863" s="18" t="s">
        <v>165</v>
      </c>
      <c r="S863" s="20" t="s">
        <v>28109</v>
      </c>
    </row>
    <row r="864" customFormat="false" ht="23.85" hidden="false" customHeight="false" outlineLevel="0" collapsed="false">
      <c r="A864" s="17" t="n">
        <v>863</v>
      </c>
      <c r="B864" s="17" t="n">
        <v>2</v>
      </c>
      <c r="C864" s="17" t="n">
        <v>5455</v>
      </c>
      <c r="D864" s="18" t="s">
        <v>962</v>
      </c>
      <c r="E864" s="17" t="s">
        <v>63</v>
      </c>
      <c r="F864" s="18" t="s">
        <v>65</v>
      </c>
      <c r="G864" s="17" t="s">
        <v>159</v>
      </c>
      <c r="H864" s="18" t="s">
        <v>2877</v>
      </c>
      <c r="I864" s="18" t="s">
        <v>2878</v>
      </c>
      <c r="J864" s="18" t="s">
        <v>2879</v>
      </c>
      <c r="K864" s="17" t="s">
        <v>164</v>
      </c>
      <c r="L864" s="17" t="n">
        <v>25</v>
      </c>
      <c r="M864" s="17" t="s">
        <v>163</v>
      </c>
      <c r="N864" s="17" t="s">
        <v>163</v>
      </c>
      <c r="O864" s="19"/>
      <c r="P864" s="18"/>
      <c r="Q864" s="18"/>
      <c r="R864" s="18" t="s">
        <v>165</v>
      </c>
      <c r="S864" s="20" t="s">
        <v>28109</v>
      </c>
    </row>
    <row r="865" customFormat="false" ht="35.05" hidden="false" customHeight="false" outlineLevel="0" collapsed="false">
      <c r="A865" s="17" t="n">
        <v>864</v>
      </c>
      <c r="B865" s="17" t="n">
        <v>2</v>
      </c>
      <c r="C865" s="17" t="n">
        <v>5487</v>
      </c>
      <c r="D865" s="18" t="s">
        <v>962</v>
      </c>
      <c r="E865" s="17" t="s">
        <v>70</v>
      </c>
      <c r="F865" s="18" t="s">
        <v>71</v>
      </c>
      <c r="G865" s="17" t="s">
        <v>171</v>
      </c>
      <c r="H865" s="18" t="s">
        <v>2880</v>
      </c>
      <c r="I865" s="18" t="s">
        <v>2881</v>
      </c>
      <c r="J865" s="18" t="s">
        <v>2882</v>
      </c>
      <c r="K865" s="17" t="s">
        <v>163</v>
      </c>
      <c r="L865" s="17" t="n">
        <v>1</v>
      </c>
      <c r="M865" s="17" t="s">
        <v>164</v>
      </c>
      <c r="N865" s="17" t="s">
        <v>163</v>
      </c>
      <c r="O865" s="19"/>
      <c r="P865" s="18"/>
      <c r="Q865" s="18"/>
      <c r="R865" s="18" t="s">
        <v>165</v>
      </c>
      <c r="S865" s="20" t="s">
        <v>28109</v>
      </c>
    </row>
    <row r="866" customFormat="false" ht="23.85" hidden="false" customHeight="false" outlineLevel="0" collapsed="false">
      <c r="A866" s="17" t="n">
        <v>865</v>
      </c>
      <c r="B866" s="17" t="n">
        <v>2</v>
      </c>
      <c r="C866" s="17" t="n">
        <v>5498</v>
      </c>
      <c r="D866" s="18" t="s">
        <v>962</v>
      </c>
      <c r="E866" s="17" t="s">
        <v>36</v>
      </c>
      <c r="F866" s="18" t="s">
        <v>37</v>
      </c>
      <c r="G866" s="17" t="s">
        <v>159</v>
      </c>
      <c r="H866" s="18" t="s">
        <v>2883</v>
      </c>
      <c r="I866" s="18" t="s">
        <v>2884</v>
      </c>
      <c r="J866" s="18" t="s">
        <v>2885</v>
      </c>
      <c r="K866" s="17" t="s">
        <v>163</v>
      </c>
      <c r="L866" s="17" t="n">
        <v>1</v>
      </c>
      <c r="M866" s="17" t="s">
        <v>163</v>
      </c>
      <c r="N866" s="17" t="s">
        <v>163</v>
      </c>
      <c r="O866" s="19"/>
      <c r="P866" s="18"/>
      <c r="Q866" s="18"/>
      <c r="R866" s="18" t="s">
        <v>165</v>
      </c>
      <c r="S866" s="20" t="s">
        <v>28109</v>
      </c>
    </row>
    <row r="867" customFormat="false" ht="35.05" hidden="false" customHeight="false" outlineLevel="0" collapsed="false">
      <c r="A867" s="17" t="n">
        <v>866</v>
      </c>
      <c r="B867" s="17" t="n">
        <v>2</v>
      </c>
      <c r="C867" s="17" t="n">
        <v>5510</v>
      </c>
      <c r="D867" s="18" t="s">
        <v>962</v>
      </c>
      <c r="E867" s="17" t="s">
        <v>81</v>
      </c>
      <c r="F867" s="18" t="s">
        <v>82</v>
      </c>
      <c r="G867" s="17" t="s">
        <v>159</v>
      </c>
      <c r="H867" s="18" t="s">
        <v>2886</v>
      </c>
      <c r="I867" s="18" t="s">
        <v>2887</v>
      </c>
      <c r="J867" s="18" t="s">
        <v>2888</v>
      </c>
      <c r="K867" s="17" t="s">
        <v>163</v>
      </c>
      <c r="L867" s="17" t="n">
        <v>1</v>
      </c>
      <c r="M867" s="17" t="s">
        <v>163</v>
      </c>
      <c r="N867" s="17" t="s">
        <v>164</v>
      </c>
      <c r="O867" s="19"/>
      <c r="P867" s="18"/>
      <c r="Q867" s="18"/>
      <c r="R867" s="18" t="s">
        <v>165</v>
      </c>
      <c r="S867" s="20" t="s">
        <v>28109</v>
      </c>
    </row>
    <row r="868" customFormat="false" ht="46.25" hidden="false" customHeight="false" outlineLevel="0" collapsed="false">
      <c r="A868" s="17" t="n">
        <v>867</v>
      </c>
      <c r="B868" s="17" t="n">
        <v>2</v>
      </c>
      <c r="C868" s="17" t="n">
        <v>5518</v>
      </c>
      <c r="D868" s="18" t="s">
        <v>962</v>
      </c>
      <c r="E868" s="17" t="s">
        <v>38</v>
      </c>
      <c r="F868" s="18" t="s">
        <v>39</v>
      </c>
      <c r="G868" s="17" t="s">
        <v>167</v>
      </c>
      <c r="H868" s="18" t="s">
        <v>2889</v>
      </c>
      <c r="I868" s="18" t="s">
        <v>2890</v>
      </c>
      <c r="J868" s="18" t="s">
        <v>2891</v>
      </c>
      <c r="K868" s="17" t="s">
        <v>163</v>
      </c>
      <c r="L868" s="17" t="n">
        <v>1</v>
      </c>
      <c r="M868" s="17" t="s">
        <v>164</v>
      </c>
      <c r="N868" s="17" t="s">
        <v>163</v>
      </c>
      <c r="O868" s="19"/>
      <c r="P868" s="18"/>
      <c r="Q868" s="18"/>
      <c r="R868" s="18" t="s">
        <v>165</v>
      </c>
      <c r="S868" s="20" t="s">
        <v>28109</v>
      </c>
    </row>
    <row r="869" customFormat="false" ht="35.05" hidden="false" customHeight="false" outlineLevel="0" collapsed="false">
      <c r="A869" s="17" t="n">
        <v>868</v>
      </c>
      <c r="B869" s="17" t="n">
        <v>2</v>
      </c>
      <c r="C869" s="17" t="n">
        <v>5538</v>
      </c>
      <c r="D869" s="18" t="s">
        <v>962</v>
      </c>
      <c r="E869" s="17" t="s">
        <v>72</v>
      </c>
      <c r="F869" s="18" t="s">
        <v>73</v>
      </c>
      <c r="G869" s="17" t="s">
        <v>167</v>
      </c>
      <c r="H869" s="18" t="s">
        <v>2892</v>
      </c>
      <c r="I869" s="18" t="s">
        <v>2893</v>
      </c>
      <c r="J869" s="18" t="s">
        <v>2894</v>
      </c>
      <c r="K869" s="17" t="s">
        <v>163</v>
      </c>
      <c r="L869" s="17" t="n">
        <v>1</v>
      </c>
      <c r="M869" s="17" t="s">
        <v>163</v>
      </c>
      <c r="N869" s="17" t="s">
        <v>163</v>
      </c>
      <c r="O869" s="19"/>
      <c r="P869" s="18"/>
      <c r="Q869" s="18"/>
      <c r="R869" s="18" t="s">
        <v>165</v>
      </c>
      <c r="S869" s="20" t="s">
        <v>28109</v>
      </c>
    </row>
    <row r="870" customFormat="false" ht="46.25" hidden="false" customHeight="false" outlineLevel="0" collapsed="false">
      <c r="A870" s="17" t="n">
        <v>869</v>
      </c>
      <c r="B870" s="17" t="n">
        <v>2</v>
      </c>
      <c r="C870" s="17" t="n">
        <v>5601</v>
      </c>
      <c r="D870" s="18" t="s">
        <v>962</v>
      </c>
      <c r="E870" s="17" t="s">
        <v>26</v>
      </c>
      <c r="F870" s="18" t="s">
        <v>27</v>
      </c>
      <c r="G870" s="17" t="s">
        <v>167</v>
      </c>
      <c r="H870" s="18" t="s">
        <v>2895</v>
      </c>
      <c r="I870" s="18" t="s">
        <v>2896</v>
      </c>
      <c r="J870" s="18" t="s">
        <v>2897</v>
      </c>
      <c r="K870" s="17" t="s">
        <v>163</v>
      </c>
      <c r="L870" s="17" t="n">
        <v>1</v>
      </c>
      <c r="M870" s="17" t="s">
        <v>163</v>
      </c>
      <c r="N870" s="17" t="s">
        <v>163</v>
      </c>
      <c r="O870" s="19"/>
      <c r="P870" s="18"/>
      <c r="Q870" s="18"/>
      <c r="R870" s="18" t="s">
        <v>165</v>
      </c>
      <c r="S870" s="20" t="s">
        <v>28109</v>
      </c>
    </row>
    <row r="871" customFormat="false" ht="35.05" hidden="false" customHeight="false" outlineLevel="0" collapsed="false">
      <c r="A871" s="17" t="n">
        <v>870</v>
      </c>
      <c r="B871" s="17" t="n">
        <v>2</v>
      </c>
      <c r="C871" s="17" t="n">
        <v>5603</v>
      </c>
      <c r="D871" s="18" t="s">
        <v>962</v>
      </c>
      <c r="E871" s="17" t="s">
        <v>87</v>
      </c>
      <c r="F871" s="18" t="s">
        <v>88</v>
      </c>
      <c r="G871" s="17" t="s">
        <v>167</v>
      </c>
      <c r="H871" s="18" t="s">
        <v>2898</v>
      </c>
      <c r="I871" s="18" t="s">
        <v>2899</v>
      </c>
      <c r="J871" s="18" t="s">
        <v>2900</v>
      </c>
      <c r="K871" s="17" t="s">
        <v>163</v>
      </c>
      <c r="L871" s="17" t="n">
        <v>1</v>
      </c>
      <c r="M871" s="17" t="s">
        <v>163</v>
      </c>
      <c r="N871" s="17" t="s">
        <v>163</v>
      </c>
      <c r="O871" s="19"/>
      <c r="P871" s="18"/>
      <c r="Q871" s="18"/>
      <c r="R871" s="18" t="s">
        <v>165</v>
      </c>
      <c r="S871" s="20" t="s">
        <v>28109</v>
      </c>
    </row>
    <row r="872" customFormat="false" ht="35.05" hidden="false" customHeight="false" outlineLevel="0" collapsed="false">
      <c r="A872" s="17" t="n">
        <v>871</v>
      </c>
      <c r="B872" s="17" t="n">
        <v>2</v>
      </c>
      <c r="C872" s="17" t="n">
        <v>5635</v>
      </c>
      <c r="D872" s="18" t="s">
        <v>962</v>
      </c>
      <c r="E872" s="17" t="s">
        <v>87</v>
      </c>
      <c r="F872" s="18" t="s">
        <v>88</v>
      </c>
      <c r="G872" s="17" t="s">
        <v>171</v>
      </c>
      <c r="H872" s="18" t="s">
        <v>2901</v>
      </c>
      <c r="I872" s="18" t="s">
        <v>2902</v>
      </c>
      <c r="J872" s="18" t="s">
        <v>2903</v>
      </c>
      <c r="K872" s="17" t="s">
        <v>163</v>
      </c>
      <c r="L872" s="17" t="n">
        <v>1</v>
      </c>
      <c r="M872" s="17" t="s">
        <v>164</v>
      </c>
      <c r="N872" s="17" t="s">
        <v>163</v>
      </c>
      <c r="O872" s="19"/>
      <c r="P872" s="18"/>
      <c r="Q872" s="18"/>
      <c r="R872" s="18" t="s">
        <v>165</v>
      </c>
      <c r="S872" s="20" t="s">
        <v>28109</v>
      </c>
    </row>
    <row r="873" customFormat="false" ht="46.25" hidden="false" customHeight="false" outlineLevel="0" collapsed="false">
      <c r="A873" s="17" t="n">
        <v>872</v>
      </c>
      <c r="B873" s="17" t="n">
        <v>2</v>
      </c>
      <c r="C873" s="17" t="n">
        <v>5639</v>
      </c>
      <c r="D873" s="18" t="s">
        <v>962</v>
      </c>
      <c r="E873" s="17" t="s">
        <v>59</v>
      </c>
      <c r="F873" s="18" t="s">
        <v>60</v>
      </c>
      <c r="G873" s="17" t="s">
        <v>167</v>
      </c>
      <c r="H873" s="18" t="s">
        <v>2904</v>
      </c>
      <c r="I873" s="18" t="s">
        <v>2905</v>
      </c>
      <c r="J873" s="18" t="s">
        <v>2906</v>
      </c>
      <c r="K873" s="17" t="s">
        <v>163</v>
      </c>
      <c r="L873" s="17" t="n">
        <v>1</v>
      </c>
      <c r="M873" s="17" t="s">
        <v>163</v>
      </c>
      <c r="N873" s="17" t="s">
        <v>163</v>
      </c>
      <c r="O873" s="19"/>
      <c r="P873" s="18"/>
      <c r="Q873" s="18"/>
      <c r="R873" s="18" t="s">
        <v>165</v>
      </c>
      <c r="S873" s="20" t="s">
        <v>28109</v>
      </c>
    </row>
    <row r="874" customFormat="false" ht="35.05" hidden="false" customHeight="false" outlineLevel="0" collapsed="false">
      <c r="A874" s="17" t="n">
        <v>873</v>
      </c>
      <c r="B874" s="17" t="n">
        <v>2</v>
      </c>
      <c r="C874" s="17" t="n">
        <v>5705</v>
      </c>
      <c r="D874" s="18" t="s">
        <v>962</v>
      </c>
      <c r="E874" s="17" t="s">
        <v>32</v>
      </c>
      <c r="F874" s="18" t="s">
        <v>33</v>
      </c>
      <c r="G874" s="17" t="s">
        <v>167</v>
      </c>
      <c r="H874" s="18" t="s">
        <v>2907</v>
      </c>
      <c r="I874" s="18" t="s">
        <v>2908</v>
      </c>
      <c r="J874" s="18" t="s">
        <v>2909</v>
      </c>
      <c r="K874" s="17" t="s">
        <v>164</v>
      </c>
      <c r="L874" s="17" t="n">
        <v>30</v>
      </c>
      <c r="M874" s="17" t="s">
        <v>163</v>
      </c>
      <c r="N874" s="17" t="s">
        <v>163</v>
      </c>
      <c r="O874" s="19"/>
      <c r="P874" s="18"/>
      <c r="Q874" s="18"/>
      <c r="R874" s="18" t="s">
        <v>165</v>
      </c>
      <c r="S874" s="20" t="s">
        <v>28109</v>
      </c>
    </row>
    <row r="875" customFormat="false" ht="35.05" hidden="false" customHeight="false" outlineLevel="0" collapsed="false">
      <c r="A875" s="17" t="n">
        <v>874</v>
      </c>
      <c r="B875" s="17" t="n">
        <v>2</v>
      </c>
      <c r="C875" s="17" t="n">
        <v>5764</v>
      </c>
      <c r="D875" s="18" t="s">
        <v>962</v>
      </c>
      <c r="E875" s="17" t="s">
        <v>61</v>
      </c>
      <c r="F875" s="18" t="s">
        <v>62</v>
      </c>
      <c r="G875" s="17" t="s">
        <v>159</v>
      </c>
      <c r="H875" s="18" t="s">
        <v>2910</v>
      </c>
      <c r="I875" s="18" t="s">
        <v>2911</v>
      </c>
      <c r="J875" s="18" t="s">
        <v>2912</v>
      </c>
      <c r="K875" s="17" t="s">
        <v>163</v>
      </c>
      <c r="L875" s="17" t="n">
        <v>1</v>
      </c>
      <c r="M875" s="17" t="s">
        <v>164</v>
      </c>
      <c r="N875" s="17" t="s">
        <v>163</v>
      </c>
      <c r="O875" s="19"/>
      <c r="P875" s="18"/>
      <c r="Q875" s="18"/>
      <c r="R875" s="18" t="s">
        <v>165</v>
      </c>
      <c r="S875" s="20" t="s">
        <v>28109</v>
      </c>
    </row>
    <row r="876" customFormat="false" ht="35.05" hidden="false" customHeight="false" outlineLevel="0" collapsed="false">
      <c r="A876" s="17" t="n">
        <v>875</v>
      </c>
      <c r="B876" s="17" t="n">
        <v>2</v>
      </c>
      <c r="C876" s="17" t="n">
        <v>5778</v>
      </c>
      <c r="D876" s="18" t="s">
        <v>962</v>
      </c>
      <c r="E876" s="17" t="s">
        <v>87</v>
      </c>
      <c r="F876" s="18" t="s">
        <v>88</v>
      </c>
      <c r="G876" s="17" t="s">
        <v>167</v>
      </c>
      <c r="H876" s="18" t="s">
        <v>2913</v>
      </c>
      <c r="I876" s="18" t="s">
        <v>2914</v>
      </c>
      <c r="J876" s="18" t="s">
        <v>2915</v>
      </c>
      <c r="K876" s="17" t="s">
        <v>163</v>
      </c>
      <c r="L876" s="17" t="n">
        <v>1</v>
      </c>
      <c r="M876" s="17" t="s">
        <v>163</v>
      </c>
      <c r="N876" s="17" t="s">
        <v>163</v>
      </c>
      <c r="O876" s="19"/>
      <c r="P876" s="18"/>
      <c r="Q876" s="18"/>
      <c r="R876" s="18" t="s">
        <v>165</v>
      </c>
      <c r="S876" s="20" t="s">
        <v>28109</v>
      </c>
    </row>
    <row r="877" customFormat="false" ht="23.85" hidden="false" customHeight="false" outlineLevel="0" collapsed="false">
      <c r="A877" s="17" t="n">
        <v>876</v>
      </c>
      <c r="B877" s="17" t="n">
        <v>2</v>
      </c>
      <c r="C877" s="17" t="n">
        <v>5782</v>
      </c>
      <c r="D877" s="18" t="s">
        <v>962</v>
      </c>
      <c r="E877" s="17" t="s">
        <v>70</v>
      </c>
      <c r="F877" s="18" t="s">
        <v>71</v>
      </c>
      <c r="G877" s="17" t="s">
        <v>171</v>
      </c>
      <c r="H877" s="18" t="s">
        <v>2916</v>
      </c>
      <c r="I877" s="18" t="s">
        <v>2917</v>
      </c>
      <c r="J877" s="18" t="s">
        <v>2918</v>
      </c>
      <c r="K877" s="17" t="s">
        <v>164</v>
      </c>
      <c r="L877" s="17" t="n">
        <v>3</v>
      </c>
      <c r="M877" s="17" t="s">
        <v>163</v>
      </c>
      <c r="N877" s="17" t="s">
        <v>163</v>
      </c>
      <c r="O877" s="19"/>
      <c r="P877" s="18"/>
      <c r="Q877" s="18"/>
      <c r="R877" s="18" t="s">
        <v>165</v>
      </c>
      <c r="S877" s="20" t="s">
        <v>28109</v>
      </c>
    </row>
    <row r="878" customFormat="false" ht="23.85" hidden="false" customHeight="false" outlineLevel="0" collapsed="false">
      <c r="A878" s="17" t="n">
        <v>877</v>
      </c>
      <c r="B878" s="17" t="n">
        <v>2</v>
      </c>
      <c r="C878" s="17" t="n">
        <v>5786</v>
      </c>
      <c r="D878" s="18" t="s">
        <v>962</v>
      </c>
      <c r="E878" s="17" t="s">
        <v>83</v>
      </c>
      <c r="F878" s="18" t="s">
        <v>84</v>
      </c>
      <c r="G878" s="17" t="s">
        <v>159</v>
      </c>
      <c r="H878" s="18" t="s">
        <v>2919</v>
      </c>
      <c r="I878" s="18" t="s">
        <v>2920</v>
      </c>
      <c r="J878" s="18" t="s">
        <v>2921</v>
      </c>
      <c r="K878" s="17" t="s">
        <v>163</v>
      </c>
      <c r="L878" s="17" t="n">
        <v>1</v>
      </c>
      <c r="M878" s="17" t="s">
        <v>163</v>
      </c>
      <c r="N878" s="17" t="s">
        <v>164</v>
      </c>
      <c r="O878" s="19"/>
      <c r="P878" s="18"/>
      <c r="Q878" s="18"/>
      <c r="R878" s="18" t="s">
        <v>165</v>
      </c>
      <c r="S878" s="20" t="s">
        <v>28109</v>
      </c>
    </row>
    <row r="879" customFormat="false" ht="35.05" hidden="false" customHeight="false" outlineLevel="0" collapsed="false">
      <c r="A879" s="17" t="n">
        <v>878</v>
      </c>
      <c r="B879" s="17" t="n">
        <v>2</v>
      </c>
      <c r="C879" s="17" t="n">
        <v>5848</v>
      </c>
      <c r="D879" s="18" t="s">
        <v>962</v>
      </c>
      <c r="E879" s="17" t="s">
        <v>74</v>
      </c>
      <c r="F879" s="18" t="s">
        <v>75</v>
      </c>
      <c r="G879" s="17" t="s">
        <v>171</v>
      </c>
      <c r="H879" s="18" t="s">
        <v>2922</v>
      </c>
      <c r="I879" s="18" t="s">
        <v>2923</v>
      </c>
      <c r="J879" s="18" t="s">
        <v>2924</v>
      </c>
      <c r="K879" s="17" t="s">
        <v>163</v>
      </c>
      <c r="L879" s="17" t="n">
        <v>1</v>
      </c>
      <c r="M879" s="17" t="s">
        <v>164</v>
      </c>
      <c r="N879" s="17" t="s">
        <v>163</v>
      </c>
      <c r="O879" s="19"/>
      <c r="P879" s="18"/>
      <c r="Q879" s="18"/>
      <c r="R879" s="18" t="s">
        <v>165</v>
      </c>
      <c r="S879" s="20" t="s">
        <v>28109</v>
      </c>
    </row>
    <row r="880" customFormat="false" ht="35.05" hidden="false" customHeight="false" outlineLevel="0" collapsed="false">
      <c r="A880" s="17" t="n">
        <v>879</v>
      </c>
      <c r="B880" s="17" t="n">
        <v>2</v>
      </c>
      <c r="C880" s="17" t="n">
        <v>5850</v>
      </c>
      <c r="D880" s="18" t="s">
        <v>962</v>
      </c>
      <c r="E880" s="17" t="s">
        <v>61</v>
      </c>
      <c r="F880" s="18" t="s">
        <v>62</v>
      </c>
      <c r="G880" s="17" t="s">
        <v>167</v>
      </c>
      <c r="H880" s="18" t="s">
        <v>2925</v>
      </c>
      <c r="I880" s="18" t="s">
        <v>2926</v>
      </c>
      <c r="J880" s="18" t="s">
        <v>2927</v>
      </c>
      <c r="K880" s="17" t="s">
        <v>163</v>
      </c>
      <c r="L880" s="17" t="n">
        <v>1</v>
      </c>
      <c r="M880" s="17" t="s">
        <v>163</v>
      </c>
      <c r="N880" s="17" t="s">
        <v>163</v>
      </c>
      <c r="O880" s="19"/>
      <c r="P880" s="18"/>
      <c r="Q880" s="18"/>
      <c r="R880" s="18" t="s">
        <v>165</v>
      </c>
      <c r="S880" s="20" t="s">
        <v>28109</v>
      </c>
    </row>
    <row r="881" customFormat="false" ht="23.85" hidden="false" customHeight="false" outlineLevel="0" collapsed="false">
      <c r="A881" s="17" t="n">
        <v>880</v>
      </c>
      <c r="B881" s="17" t="n">
        <v>2</v>
      </c>
      <c r="C881" s="17" t="n">
        <v>5862</v>
      </c>
      <c r="D881" s="18" t="s">
        <v>962</v>
      </c>
      <c r="E881" s="17" t="s">
        <v>36</v>
      </c>
      <c r="F881" s="18" t="s">
        <v>37</v>
      </c>
      <c r="G881" s="17" t="s">
        <v>167</v>
      </c>
      <c r="H881" s="18" t="s">
        <v>2928</v>
      </c>
      <c r="I881" s="18" t="s">
        <v>2929</v>
      </c>
      <c r="J881" s="18" t="s">
        <v>2930</v>
      </c>
      <c r="K881" s="17" t="s">
        <v>163</v>
      </c>
      <c r="L881" s="17" t="n">
        <v>1</v>
      </c>
      <c r="M881" s="17" t="s">
        <v>164</v>
      </c>
      <c r="N881" s="17" t="s">
        <v>163</v>
      </c>
      <c r="O881" s="19"/>
      <c r="P881" s="18"/>
      <c r="Q881" s="18"/>
      <c r="R881" s="18" t="s">
        <v>165</v>
      </c>
      <c r="S881" s="20" t="s">
        <v>28109</v>
      </c>
    </row>
    <row r="882" customFormat="false" ht="46.25" hidden="false" customHeight="false" outlineLevel="0" collapsed="false">
      <c r="A882" s="17" t="n">
        <v>881</v>
      </c>
      <c r="B882" s="17" t="n">
        <v>2</v>
      </c>
      <c r="C882" s="17" t="n">
        <v>5868</v>
      </c>
      <c r="D882" s="18" t="s">
        <v>962</v>
      </c>
      <c r="E882" s="17" t="s">
        <v>22</v>
      </c>
      <c r="F882" s="18" t="s">
        <v>23</v>
      </c>
      <c r="G882" s="17" t="s">
        <v>167</v>
      </c>
      <c r="H882" s="18" t="s">
        <v>2931</v>
      </c>
      <c r="I882" s="18" t="s">
        <v>2932</v>
      </c>
      <c r="J882" s="18" t="s">
        <v>2933</v>
      </c>
      <c r="K882" s="17" t="s">
        <v>163</v>
      </c>
      <c r="L882" s="17" t="n">
        <v>1</v>
      </c>
      <c r="M882" s="17" t="s">
        <v>164</v>
      </c>
      <c r="N882" s="17" t="s">
        <v>163</v>
      </c>
      <c r="O882" s="19"/>
      <c r="P882" s="18"/>
      <c r="Q882" s="18"/>
      <c r="R882" s="18" t="s">
        <v>165</v>
      </c>
      <c r="S882" s="20" t="s">
        <v>28109</v>
      </c>
    </row>
    <row r="883" customFormat="false" ht="35.05" hidden="false" customHeight="false" outlineLevel="0" collapsed="false">
      <c r="A883" s="17" t="n">
        <v>882</v>
      </c>
      <c r="B883" s="17" t="n">
        <v>2</v>
      </c>
      <c r="C883" s="17" t="n">
        <v>5875</v>
      </c>
      <c r="D883" s="18" t="s">
        <v>962</v>
      </c>
      <c r="E883" s="17" t="s">
        <v>49</v>
      </c>
      <c r="F883" s="18" t="s">
        <v>50</v>
      </c>
      <c r="G883" s="17" t="s">
        <v>159</v>
      </c>
      <c r="H883" s="18" t="s">
        <v>2934</v>
      </c>
      <c r="I883" s="18" t="s">
        <v>2935</v>
      </c>
      <c r="J883" s="18" t="s">
        <v>2936</v>
      </c>
      <c r="K883" s="17" t="s">
        <v>163</v>
      </c>
      <c r="L883" s="17" t="n">
        <v>1</v>
      </c>
      <c r="M883" s="17" t="s">
        <v>163</v>
      </c>
      <c r="N883" s="17" t="s">
        <v>163</v>
      </c>
      <c r="O883" s="19"/>
      <c r="P883" s="18"/>
      <c r="Q883" s="18"/>
      <c r="R883" s="18" t="s">
        <v>165</v>
      </c>
      <c r="S883" s="20" t="s">
        <v>28109</v>
      </c>
    </row>
    <row r="884" customFormat="false" ht="35.05" hidden="false" customHeight="false" outlineLevel="0" collapsed="false">
      <c r="A884" s="17" t="n">
        <v>883</v>
      </c>
      <c r="B884" s="17" t="n">
        <v>2</v>
      </c>
      <c r="C884" s="17" t="n">
        <v>5877</v>
      </c>
      <c r="D884" s="18" t="s">
        <v>962</v>
      </c>
      <c r="E884" s="17" t="s">
        <v>36</v>
      </c>
      <c r="F884" s="18" t="s">
        <v>37</v>
      </c>
      <c r="G884" s="17" t="s">
        <v>167</v>
      </c>
      <c r="H884" s="18" t="s">
        <v>2937</v>
      </c>
      <c r="I884" s="18" t="s">
        <v>2938</v>
      </c>
      <c r="J884" s="18" t="s">
        <v>2939</v>
      </c>
      <c r="K884" s="17" t="s">
        <v>164</v>
      </c>
      <c r="L884" s="17" t="n">
        <v>3</v>
      </c>
      <c r="M884" s="17" t="s">
        <v>164</v>
      </c>
      <c r="N884" s="17" t="s">
        <v>163</v>
      </c>
      <c r="O884" s="19"/>
      <c r="P884" s="18"/>
      <c r="Q884" s="18"/>
      <c r="R884" s="18" t="s">
        <v>165</v>
      </c>
      <c r="S884" s="20" t="s">
        <v>28109</v>
      </c>
    </row>
    <row r="885" customFormat="false" ht="23.85" hidden="false" customHeight="false" outlineLevel="0" collapsed="false">
      <c r="A885" s="17" t="n">
        <v>884</v>
      </c>
      <c r="B885" s="17" t="n">
        <v>2</v>
      </c>
      <c r="C885" s="17" t="n">
        <v>5899</v>
      </c>
      <c r="D885" s="18" t="s">
        <v>962</v>
      </c>
      <c r="E885" s="17" t="s">
        <v>36</v>
      </c>
      <c r="F885" s="18" t="s">
        <v>37</v>
      </c>
      <c r="G885" s="17" t="s">
        <v>167</v>
      </c>
      <c r="H885" s="18" t="s">
        <v>2940</v>
      </c>
      <c r="I885" s="18" t="s">
        <v>2941</v>
      </c>
      <c r="J885" s="18" t="s">
        <v>2942</v>
      </c>
      <c r="K885" s="17" t="s">
        <v>163</v>
      </c>
      <c r="L885" s="17" t="n">
        <v>1</v>
      </c>
      <c r="M885" s="17" t="s">
        <v>164</v>
      </c>
      <c r="N885" s="17" t="s">
        <v>163</v>
      </c>
      <c r="O885" s="19"/>
      <c r="P885" s="18"/>
      <c r="Q885" s="18"/>
      <c r="R885" s="18" t="s">
        <v>165</v>
      </c>
      <c r="S885" s="20" t="s">
        <v>28109</v>
      </c>
    </row>
    <row r="886" customFormat="false" ht="35.05" hidden="false" customHeight="false" outlineLevel="0" collapsed="false">
      <c r="A886" s="17" t="n">
        <v>885</v>
      </c>
      <c r="B886" s="17" t="n">
        <v>2</v>
      </c>
      <c r="C886" s="17" t="n">
        <v>5904</v>
      </c>
      <c r="D886" s="18" t="s">
        <v>962</v>
      </c>
      <c r="E886" s="17" t="s">
        <v>51</v>
      </c>
      <c r="F886" s="18" t="s">
        <v>52</v>
      </c>
      <c r="G886" s="17" t="s">
        <v>167</v>
      </c>
      <c r="H886" s="18" t="s">
        <v>2943</v>
      </c>
      <c r="I886" s="18" t="s">
        <v>2944</v>
      </c>
      <c r="J886" s="18" t="s">
        <v>2945</v>
      </c>
      <c r="K886" s="17" t="s">
        <v>163</v>
      </c>
      <c r="L886" s="17" t="n">
        <v>1</v>
      </c>
      <c r="M886" s="17" t="s">
        <v>163</v>
      </c>
      <c r="N886" s="17" t="s">
        <v>163</v>
      </c>
      <c r="O886" s="19"/>
      <c r="P886" s="18"/>
      <c r="Q886" s="18"/>
      <c r="R886" s="18" t="s">
        <v>165</v>
      </c>
      <c r="S886" s="20" t="s">
        <v>28109</v>
      </c>
    </row>
    <row r="887" customFormat="false" ht="46.25" hidden="false" customHeight="false" outlineLevel="0" collapsed="false">
      <c r="A887" s="17" t="n">
        <v>886</v>
      </c>
      <c r="B887" s="17" t="n">
        <v>2</v>
      </c>
      <c r="C887" s="17" t="n">
        <v>5906</v>
      </c>
      <c r="D887" s="18" t="s">
        <v>962</v>
      </c>
      <c r="E887" s="17" t="s">
        <v>76</v>
      </c>
      <c r="F887" s="18" t="s">
        <v>77</v>
      </c>
      <c r="G887" s="17" t="s">
        <v>171</v>
      </c>
      <c r="H887" s="18" t="s">
        <v>2946</v>
      </c>
      <c r="I887" s="18" t="s">
        <v>2947</v>
      </c>
      <c r="J887" s="18" t="s">
        <v>2948</v>
      </c>
      <c r="K887" s="17" t="s">
        <v>163</v>
      </c>
      <c r="L887" s="17" t="n">
        <v>1</v>
      </c>
      <c r="M887" s="17" t="s">
        <v>164</v>
      </c>
      <c r="N887" s="17" t="s">
        <v>163</v>
      </c>
      <c r="O887" s="19"/>
      <c r="P887" s="18"/>
      <c r="Q887" s="18"/>
      <c r="R887" s="18" t="s">
        <v>165</v>
      </c>
      <c r="S887" s="20" t="s">
        <v>28109</v>
      </c>
    </row>
    <row r="888" customFormat="false" ht="35.05" hidden="false" customHeight="false" outlineLevel="0" collapsed="false">
      <c r="A888" s="17" t="n">
        <v>887</v>
      </c>
      <c r="B888" s="17" t="n">
        <v>2</v>
      </c>
      <c r="C888" s="17" t="n">
        <v>5917</v>
      </c>
      <c r="D888" s="18" t="s">
        <v>962</v>
      </c>
      <c r="E888" s="17" t="s">
        <v>53</v>
      </c>
      <c r="F888" s="18" t="s">
        <v>54</v>
      </c>
      <c r="G888" s="17" t="s">
        <v>159</v>
      </c>
      <c r="H888" s="18" t="s">
        <v>2949</v>
      </c>
      <c r="I888" s="18" t="s">
        <v>2950</v>
      </c>
      <c r="J888" s="18" t="s">
        <v>2951</v>
      </c>
      <c r="K888" s="17" t="s">
        <v>163</v>
      </c>
      <c r="L888" s="17" t="n">
        <v>1</v>
      </c>
      <c r="M888" s="17" t="s">
        <v>163</v>
      </c>
      <c r="N888" s="17" t="s">
        <v>163</v>
      </c>
      <c r="O888" s="19"/>
      <c r="P888" s="18"/>
      <c r="Q888" s="18"/>
      <c r="R888" s="18" t="s">
        <v>165</v>
      </c>
      <c r="S888" s="20" t="s">
        <v>28109</v>
      </c>
    </row>
    <row r="889" customFormat="false" ht="35.05" hidden="false" customHeight="false" outlineLevel="0" collapsed="false">
      <c r="A889" s="17" t="n">
        <v>888</v>
      </c>
      <c r="B889" s="17" t="n">
        <v>2</v>
      </c>
      <c r="C889" s="17" t="n">
        <v>5923</v>
      </c>
      <c r="D889" s="18" t="s">
        <v>962</v>
      </c>
      <c r="E889" s="17" t="s">
        <v>70</v>
      </c>
      <c r="F889" s="18" t="s">
        <v>71</v>
      </c>
      <c r="G889" s="17" t="s">
        <v>171</v>
      </c>
      <c r="H889" s="18" t="s">
        <v>2952</v>
      </c>
      <c r="I889" s="18" t="s">
        <v>2953</v>
      </c>
      <c r="J889" s="18" t="s">
        <v>2954</v>
      </c>
      <c r="K889" s="17" t="s">
        <v>163</v>
      </c>
      <c r="L889" s="17" t="n">
        <v>1</v>
      </c>
      <c r="M889" s="17" t="s">
        <v>164</v>
      </c>
      <c r="N889" s="17" t="s">
        <v>163</v>
      </c>
      <c r="O889" s="19"/>
      <c r="P889" s="18"/>
      <c r="Q889" s="18"/>
      <c r="R889" s="18" t="s">
        <v>165</v>
      </c>
      <c r="S889" s="20" t="s">
        <v>28109</v>
      </c>
    </row>
    <row r="890" customFormat="false" ht="46.25" hidden="false" customHeight="false" outlineLevel="0" collapsed="false">
      <c r="A890" s="17" t="n">
        <v>889</v>
      </c>
      <c r="B890" s="17" t="n">
        <v>2</v>
      </c>
      <c r="C890" s="17" t="n">
        <v>5931</v>
      </c>
      <c r="D890" s="18" t="s">
        <v>1069</v>
      </c>
      <c r="E890" s="17" t="s">
        <v>87</v>
      </c>
      <c r="F890" s="18" t="s">
        <v>88</v>
      </c>
      <c r="G890" s="17" t="s">
        <v>167</v>
      </c>
      <c r="H890" s="18" t="s">
        <v>2955</v>
      </c>
      <c r="I890" s="18" t="s">
        <v>2956</v>
      </c>
      <c r="J890" s="18" t="s">
        <v>2957</v>
      </c>
      <c r="K890" s="17" t="s">
        <v>163</v>
      </c>
      <c r="L890" s="17" t="n">
        <v>1</v>
      </c>
      <c r="M890" s="17" t="s">
        <v>163</v>
      </c>
      <c r="N890" s="17" t="s">
        <v>163</v>
      </c>
      <c r="O890" s="19"/>
      <c r="P890" s="18"/>
      <c r="Q890" s="18"/>
      <c r="R890" s="18" t="s">
        <v>165</v>
      </c>
      <c r="S890" s="20" t="s">
        <v>28109</v>
      </c>
    </row>
    <row r="891" customFormat="false" ht="35.05" hidden="false" customHeight="false" outlineLevel="0" collapsed="false">
      <c r="A891" s="17" t="n">
        <v>890</v>
      </c>
      <c r="B891" s="17" t="n">
        <v>2</v>
      </c>
      <c r="C891" s="17" t="n">
        <v>5937</v>
      </c>
      <c r="D891" s="18" t="s">
        <v>1069</v>
      </c>
      <c r="E891" s="17" t="s">
        <v>38</v>
      </c>
      <c r="F891" s="18" t="s">
        <v>39</v>
      </c>
      <c r="G891" s="17" t="s">
        <v>167</v>
      </c>
      <c r="H891" s="18" t="s">
        <v>2958</v>
      </c>
      <c r="I891" s="18" t="s">
        <v>2959</v>
      </c>
      <c r="J891" s="18" t="s">
        <v>2960</v>
      </c>
      <c r="K891" s="17" t="s">
        <v>163</v>
      </c>
      <c r="L891" s="17" t="n">
        <v>1</v>
      </c>
      <c r="M891" s="17" t="s">
        <v>164</v>
      </c>
      <c r="N891" s="17" t="s">
        <v>163</v>
      </c>
      <c r="O891" s="19"/>
      <c r="P891" s="18"/>
      <c r="Q891" s="18"/>
      <c r="R891" s="18" t="s">
        <v>165</v>
      </c>
      <c r="S891" s="20" t="s">
        <v>28109</v>
      </c>
    </row>
    <row r="892" customFormat="false" ht="35.05" hidden="false" customHeight="false" outlineLevel="0" collapsed="false">
      <c r="A892" s="17" t="n">
        <v>891</v>
      </c>
      <c r="B892" s="17" t="n">
        <v>2</v>
      </c>
      <c r="C892" s="17" t="n">
        <v>5939</v>
      </c>
      <c r="D892" s="18" t="s">
        <v>1069</v>
      </c>
      <c r="E892" s="17" t="s">
        <v>87</v>
      </c>
      <c r="F892" s="18" t="s">
        <v>88</v>
      </c>
      <c r="G892" s="17" t="s">
        <v>171</v>
      </c>
      <c r="H892" s="18" t="s">
        <v>2961</v>
      </c>
      <c r="I892" s="18" t="s">
        <v>2962</v>
      </c>
      <c r="J892" s="18" t="s">
        <v>2963</v>
      </c>
      <c r="K892" s="17" t="s">
        <v>163</v>
      </c>
      <c r="L892" s="17" t="n">
        <v>1</v>
      </c>
      <c r="M892" s="17" t="s">
        <v>164</v>
      </c>
      <c r="N892" s="17" t="s">
        <v>163</v>
      </c>
      <c r="O892" s="19"/>
      <c r="P892" s="18"/>
      <c r="Q892" s="18"/>
      <c r="R892" s="18" t="s">
        <v>165</v>
      </c>
      <c r="S892" s="20" t="s">
        <v>28109</v>
      </c>
    </row>
    <row r="893" customFormat="false" ht="35.05" hidden="false" customHeight="false" outlineLevel="0" collapsed="false">
      <c r="A893" s="17" t="n">
        <v>892</v>
      </c>
      <c r="B893" s="17" t="n">
        <v>2</v>
      </c>
      <c r="C893" s="17" t="n">
        <v>5939</v>
      </c>
      <c r="D893" s="18" t="s">
        <v>1069</v>
      </c>
      <c r="E893" s="17" t="s">
        <v>19</v>
      </c>
      <c r="F893" s="18" t="s">
        <v>21</v>
      </c>
      <c r="G893" s="17" t="s">
        <v>167</v>
      </c>
      <c r="H893" s="18" t="s">
        <v>2964</v>
      </c>
      <c r="I893" s="18" t="s">
        <v>2965</v>
      </c>
      <c r="J893" s="18" t="s">
        <v>2966</v>
      </c>
      <c r="K893" s="17" t="s">
        <v>164</v>
      </c>
      <c r="L893" s="17" t="n">
        <v>4</v>
      </c>
      <c r="M893" s="17" t="s">
        <v>163</v>
      </c>
      <c r="N893" s="17" t="s">
        <v>163</v>
      </c>
      <c r="O893" s="19"/>
      <c r="P893" s="18"/>
      <c r="Q893" s="18"/>
      <c r="R893" s="18" t="s">
        <v>165</v>
      </c>
      <c r="S893" s="20" t="s">
        <v>28109</v>
      </c>
    </row>
    <row r="894" customFormat="false" ht="23.85" hidden="false" customHeight="false" outlineLevel="0" collapsed="false">
      <c r="A894" s="17" t="n">
        <v>893</v>
      </c>
      <c r="B894" s="17" t="n">
        <v>2</v>
      </c>
      <c r="C894" s="17" t="n">
        <v>5944</v>
      </c>
      <c r="D894" s="18" t="s">
        <v>1069</v>
      </c>
      <c r="E894" s="17" t="s">
        <v>36</v>
      </c>
      <c r="F894" s="18" t="s">
        <v>37</v>
      </c>
      <c r="G894" s="17" t="s">
        <v>171</v>
      </c>
      <c r="H894" s="18" t="s">
        <v>2967</v>
      </c>
      <c r="I894" s="18" t="s">
        <v>2968</v>
      </c>
      <c r="J894" s="18" t="s">
        <v>2969</v>
      </c>
      <c r="K894" s="17" t="s">
        <v>163</v>
      </c>
      <c r="L894" s="17" t="n">
        <v>1</v>
      </c>
      <c r="M894" s="17" t="s">
        <v>164</v>
      </c>
      <c r="N894" s="17" t="s">
        <v>163</v>
      </c>
      <c r="O894" s="19"/>
      <c r="P894" s="18"/>
      <c r="Q894" s="18"/>
      <c r="R894" s="18" t="s">
        <v>165</v>
      </c>
      <c r="S894" s="20" t="s">
        <v>28109</v>
      </c>
    </row>
    <row r="895" customFormat="false" ht="35.05" hidden="false" customHeight="false" outlineLevel="0" collapsed="false">
      <c r="A895" s="17" t="n">
        <v>894</v>
      </c>
      <c r="B895" s="17" t="n">
        <v>2</v>
      </c>
      <c r="C895" s="17" t="n">
        <v>5947</v>
      </c>
      <c r="D895" s="18" t="s">
        <v>1069</v>
      </c>
      <c r="E895" s="17" t="s">
        <v>40</v>
      </c>
      <c r="F895" s="18" t="s">
        <v>41</v>
      </c>
      <c r="G895" s="17" t="s">
        <v>159</v>
      </c>
      <c r="H895" s="18" t="s">
        <v>2970</v>
      </c>
      <c r="I895" s="18" t="s">
        <v>2971</v>
      </c>
      <c r="J895" s="18" t="s">
        <v>2972</v>
      </c>
      <c r="K895" s="17" t="s">
        <v>163</v>
      </c>
      <c r="L895" s="17" t="n">
        <v>1</v>
      </c>
      <c r="M895" s="17" t="s">
        <v>163</v>
      </c>
      <c r="N895" s="17" t="s">
        <v>163</v>
      </c>
      <c r="O895" s="19"/>
      <c r="P895" s="18"/>
      <c r="Q895" s="18"/>
      <c r="R895" s="18" t="s">
        <v>165</v>
      </c>
      <c r="S895" s="20" t="s">
        <v>28109</v>
      </c>
    </row>
    <row r="896" customFormat="false" ht="23.85" hidden="false" customHeight="false" outlineLevel="0" collapsed="false">
      <c r="A896" s="17" t="n">
        <v>895</v>
      </c>
      <c r="B896" s="17" t="n">
        <v>2</v>
      </c>
      <c r="C896" s="17" t="n">
        <v>5949</v>
      </c>
      <c r="D896" s="18" t="s">
        <v>1069</v>
      </c>
      <c r="E896" s="17" t="s">
        <v>76</v>
      </c>
      <c r="F896" s="18" t="s">
        <v>77</v>
      </c>
      <c r="G896" s="17" t="s">
        <v>167</v>
      </c>
      <c r="H896" s="18" t="s">
        <v>2973</v>
      </c>
      <c r="I896" s="18" t="s">
        <v>2974</v>
      </c>
      <c r="J896" s="18" t="s">
        <v>2975</v>
      </c>
      <c r="K896" s="17" t="s">
        <v>163</v>
      </c>
      <c r="L896" s="17" t="n">
        <v>1</v>
      </c>
      <c r="M896" s="17" t="s">
        <v>164</v>
      </c>
      <c r="N896" s="17" t="s">
        <v>163</v>
      </c>
      <c r="O896" s="19"/>
      <c r="P896" s="18"/>
      <c r="Q896" s="18"/>
      <c r="R896" s="18" t="s">
        <v>165</v>
      </c>
      <c r="S896" s="20" t="s">
        <v>28109</v>
      </c>
    </row>
    <row r="897" customFormat="false" ht="35.05" hidden="false" customHeight="false" outlineLevel="0" collapsed="false">
      <c r="A897" s="17" t="n">
        <v>896</v>
      </c>
      <c r="B897" s="17" t="n">
        <v>2</v>
      </c>
      <c r="C897" s="17" t="n">
        <v>5957</v>
      </c>
      <c r="D897" s="18" t="s">
        <v>1069</v>
      </c>
      <c r="E897" s="17" t="s">
        <v>87</v>
      </c>
      <c r="F897" s="18" t="s">
        <v>88</v>
      </c>
      <c r="G897" s="17" t="s">
        <v>167</v>
      </c>
      <c r="H897" s="18" t="s">
        <v>2976</v>
      </c>
      <c r="I897" s="18" t="s">
        <v>2977</v>
      </c>
      <c r="J897" s="18" t="s">
        <v>2978</v>
      </c>
      <c r="K897" s="17" t="s">
        <v>163</v>
      </c>
      <c r="L897" s="17" t="n">
        <v>1</v>
      </c>
      <c r="M897" s="17" t="s">
        <v>163</v>
      </c>
      <c r="N897" s="17" t="s">
        <v>163</v>
      </c>
      <c r="O897" s="19"/>
      <c r="P897" s="18"/>
      <c r="Q897" s="18"/>
      <c r="R897" s="18" t="s">
        <v>165</v>
      </c>
      <c r="S897" s="20" t="s">
        <v>28109</v>
      </c>
    </row>
    <row r="898" customFormat="false" ht="46.25" hidden="false" customHeight="false" outlineLevel="0" collapsed="false">
      <c r="A898" s="17" t="n">
        <v>897</v>
      </c>
      <c r="B898" s="17" t="n">
        <v>2</v>
      </c>
      <c r="C898" s="17" t="n">
        <v>5974</v>
      </c>
      <c r="D898" s="18" t="s">
        <v>1069</v>
      </c>
      <c r="E898" s="17" t="s">
        <v>36</v>
      </c>
      <c r="F898" s="18" t="s">
        <v>37</v>
      </c>
      <c r="G898" s="17" t="s">
        <v>171</v>
      </c>
      <c r="H898" s="18" t="s">
        <v>2979</v>
      </c>
      <c r="I898" s="18" t="s">
        <v>2980</v>
      </c>
      <c r="J898" s="18" t="s">
        <v>2981</v>
      </c>
      <c r="K898" s="17" t="s">
        <v>163</v>
      </c>
      <c r="L898" s="17" t="n">
        <v>1</v>
      </c>
      <c r="M898" s="17" t="s">
        <v>164</v>
      </c>
      <c r="N898" s="17" t="s">
        <v>163</v>
      </c>
      <c r="O898" s="19"/>
      <c r="P898" s="18"/>
      <c r="Q898" s="18"/>
      <c r="R898" s="18" t="s">
        <v>165</v>
      </c>
      <c r="S898" s="20" t="s">
        <v>28109</v>
      </c>
    </row>
    <row r="899" customFormat="false" ht="57.45" hidden="false" customHeight="false" outlineLevel="0" collapsed="false">
      <c r="A899" s="17" t="n">
        <v>898</v>
      </c>
      <c r="B899" s="17" t="n">
        <v>2</v>
      </c>
      <c r="C899" s="17" t="n">
        <v>5974</v>
      </c>
      <c r="D899" s="18" t="s">
        <v>1069</v>
      </c>
      <c r="E899" s="17" t="s">
        <v>83</v>
      </c>
      <c r="F899" s="18" t="s">
        <v>84</v>
      </c>
      <c r="G899" s="17" t="s">
        <v>167</v>
      </c>
      <c r="H899" s="18" t="s">
        <v>2982</v>
      </c>
      <c r="I899" s="18" t="s">
        <v>2983</v>
      </c>
      <c r="J899" s="18" t="s">
        <v>2984</v>
      </c>
      <c r="K899" s="17" t="s">
        <v>163</v>
      </c>
      <c r="L899" s="17" t="n">
        <v>1</v>
      </c>
      <c r="M899" s="17" t="s">
        <v>163</v>
      </c>
      <c r="N899" s="17" t="s">
        <v>164</v>
      </c>
      <c r="O899" s="19" t="s">
        <v>124</v>
      </c>
      <c r="P899" s="18" t="s">
        <v>2985</v>
      </c>
      <c r="Q899" s="18" t="s">
        <v>2986</v>
      </c>
      <c r="R899" s="18" t="s">
        <v>165</v>
      </c>
      <c r="S899" s="20" t="s">
        <v>28109</v>
      </c>
    </row>
    <row r="900" customFormat="false" ht="35.05" hidden="false" customHeight="false" outlineLevel="0" collapsed="false">
      <c r="A900" s="17" t="n">
        <v>899</v>
      </c>
      <c r="B900" s="17" t="n">
        <v>2</v>
      </c>
      <c r="C900" s="17" t="n">
        <v>5983</v>
      </c>
      <c r="D900" s="18" t="s">
        <v>1069</v>
      </c>
      <c r="E900" s="17" t="s">
        <v>70</v>
      </c>
      <c r="F900" s="18" t="s">
        <v>71</v>
      </c>
      <c r="G900" s="17" t="s">
        <v>171</v>
      </c>
      <c r="H900" s="18" t="s">
        <v>2987</v>
      </c>
      <c r="I900" s="18" t="s">
        <v>2988</v>
      </c>
      <c r="J900" s="18" t="s">
        <v>2989</v>
      </c>
      <c r="K900" s="17" t="s">
        <v>163</v>
      </c>
      <c r="L900" s="17" t="n">
        <v>1</v>
      </c>
      <c r="M900" s="17" t="s">
        <v>163</v>
      </c>
      <c r="N900" s="17" t="s">
        <v>163</v>
      </c>
      <c r="O900" s="19"/>
      <c r="P900" s="18"/>
      <c r="Q900" s="18"/>
      <c r="R900" s="18" t="s">
        <v>165</v>
      </c>
      <c r="S900" s="20" t="s">
        <v>28109</v>
      </c>
    </row>
    <row r="901" customFormat="false" ht="35.05" hidden="false" customHeight="false" outlineLevel="0" collapsed="false">
      <c r="A901" s="17" t="n">
        <v>900</v>
      </c>
      <c r="B901" s="17" t="n">
        <v>2</v>
      </c>
      <c r="C901" s="17" t="n">
        <v>5983</v>
      </c>
      <c r="D901" s="18" t="s">
        <v>1069</v>
      </c>
      <c r="E901" s="17" t="s">
        <v>66</v>
      </c>
      <c r="F901" s="18" t="s">
        <v>67</v>
      </c>
      <c r="G901" s="17" t="s">
        <v>167</v>
      </c>
      <c r="H901" s="18" t="s">
        <v>2990</v>
      </c>
      <c r="I901" s="18" t="s">
        <v>2991</v>
      </c>
      <c r="J901" s="18" t="s">
        <v>2992</v>
      </c>
      <c r="K901" s="17" t="s">
        <v>164</v>
      </c>
      <c r="L901" s="17" t="n">
        <v>3</v>
      </c>
      <c r="M901" s="17" t="s">
        <v>164</v>
      </c>
      <c r="N901" s="17" t="s">
        <v>163</v>
      </c>
      <c r="O901" s="19"/>
      <c r="P901" s="18"/>
      <c r="Q901" s="18"/>
      <c r="R901" s="18" t="s">
        <v>165</v>
      </c>
      <c r="S901" s="20" t="s">
        <v>28109</v>
      </c>
    </row>
    <row r="902" customFormat="false" ht="35.05" hidden="false" customHeight="false" outlineLevel="0" collapsed="false">
      <c r="A902" s="17" t="n">
        <v>901</v>
      </c>
      <c r="B902" s="17" t="n">
        <v>2</v>
      </c>
      <c r="C902" s="17" t="n">
        <v>5990</v>
      </c>
      <c r="D902" s="18" t="s">
        <v>1069</v>
      </c>
      <c r="E902" s="17" t="s">
        <v>59</v>
      </c>
      <c r="F902" s="18" t="s">
        <v>60</v>
      </c>
      <c r="G902" s="17" t="s">
        <v>167</v>
      </c>
      <c r="H902" s="18" t="s">
        <v>2993</v>
      </c>
      <c r="I902" s="18" t="s">
        <v>2994</v>
      </c>
      <c r="J902" s="18" t="s">
        <v>2995</v>
      </c>
      <c r="K902" s="17" t="s">
        <v>164</v>
      </c>
      <c r="L902" s="17" t="n">
        <v>3</v>
      </c>
      <c r="M902" s="17" t="s">
        <v>163</v>
      </c>
      <c r="N902" s="17" t="s">
        <v>163</v>
      </c>
      <c r="O902" s="19"/>
      <c r="P902" s="18"/>
      <c r="Q902" s="18"/>
      <c r="R902" s="18" t="s">
        <v>165</v>
      </c>
      <c r="S902" s="20" t="s">
        <v>28109</v>
      </c>
    </row>
    <row r="903" customFormat="false" ht="35.05" hidden="false" customHeight="false" outlineLevel="0" collapsed="false">
      <c r="A903" s="17" t="n">
        <v>902</v>
      </c>
      <c r="B903" s="17" t="n">
        <v>2</v>
      </c>
      <c r="C903" s="17" t="n">
        <v>5994</v>
      </c>
      <c r="D903" s="18" t="s">
        <v>1069</v>
      </c>
      <c r="E903" s="17" t="s">
        <v>70</v>
      </c>
      <c r="F903" s="18" t="s">
        <v>71</v>
      </c>
      <c r="G903" s="17" t="s">
        <v>159</v>
      </c>
      <c r="H903" s="18" t="s">
        <v>2996</v>
      </c>
      <c r="I903" s="18" t="s">
        <v>2997</v>
      </c>
      <c r="J903" s="18" t="s">
        <v>2998</v>
      </c>
      <c r="K903" s="17" t="s">
        <v>163</v>
      </c>
      <c r="L903" s="17" t="n">
        <v>1</v>
      </c>
      <c r="M903" s="17" t="s">
        <v>163</v>
      </c>
      <c r="N903" s="17" t="s">
        <v>163</v>
      </c>
      <c r="O903" s="19"/>
      <c r="P903" s="18"/>
      <c r="Q903" s="18"/>
      <c r="R903" s="18" t="s">
        <v>165</v>
      </c>
      <c r="S903" s="20" t="s">
        <v>28109</v>
      </c>
    </row>
    <row r="904" customFormat="false" ht="35.05" hidden="false" customHeight="false" outlineLevel="0" collapsed="false">
      <c r="A904" s="17" t="n">
        <v>903</v>
      </c>
      <c r="B904" s="17" t="n">
        <v>2</v>
      </c>
      <c r="C904" s="17" t="n">
        <v>6001</v>
      </c>
      <c r="D904" s="18" t="s">
        <v>1069</v>
      </c>
      <c r="E904" s="17" t="s">
        <v>87</v>
      </c>
      <c r="F904" s="18" t="s">
        <v>88</v>
      </c>
      <c r="G904" s="17" t="s">
        <v>167</v>
      </c>
      <c r="H904" s="18" t="s">
        <v>2999</v>
      </c>
      <c r="I904" s="18" t="s">
        <v>3000</v>
      </c>
      <c r="J904" s="18" t="s">
        <v>3001</v>
      </c>
      <c r="K904" s="17" t="s">
        <v>163</v>
      </c>
      <c r="L904" s="17" t="n">
        <v>1</v>
      </c>
      <c r="M904" s="17" t="s">
        <v>163</v>
      </c>
      <c r="N904" s="17" t="s">
        <v>164</v>
      </c>
      <c r="O904" s="19"/>
      <c r="P904" s="18"/>
      <c r="Q904" s="18"/>
      <c r="R904" s="18" t="s">
        <v>165</v>
      </c>
      <c r="S904" s="20" t="s">
        <v>28109</v>
      </c>
    </row>
    <row r="905" customFormat="false" ht="23.85" hidden="false" customHeight="false" outlineLevel="0" collapsed="false">
      <c r="A905" s="17" t="n">
        <v>904</v>
      </c>
      <c r="B905" s="17" t="n">
        <v>2</v>
      </c>
      <c r="C905" s="17" t="n">
        <v>6007</v>
      </c>
      <c r="D905" s="18" t="s">
        <v>1069</v>
      </c>
      <c r="E905" s="17" t="s">
        <v>87</v>
      </c>
      <c r="F905" s="18" t="s">
        <v>88</v>
      </c>
      <c r="G905" s="17" t="s">
        <v>167</v>
      </c>
      <c r="H905" s="18" t="s">
        <v>3002</v>
      </c>
      <c r="I905" s="18" t="s">
        <v>3003</v>
      </c>
      <c r="J905" s="18" t="s">
        <v>3004</v>
      </c>
      <c r="K905" s="17" t="s">
        <v>163</v>
      </c>
      <c r="L905" s="17" t="n">
        <v>1</v>
      </c>
      <c r="M905" s="17" t="s">
        <v>163</v>
      </c>
      <c r="N905" s="17" t="s">
        <v>163</v>
      </c>
      <c r="O905" s="19"/>
      <c r="P905" s="18"/>
      <c r="Q905" s="18"/>
      <c r="R905" s="18" t="s">
        <v>165</v>
      </c>
      <c r="S905" s="20" t="s">
        <v>28109</v>
      </c>
    </row>
    <row r="906" customFormat="false" ht="46.25" hidden="false" customHeight="false" outlineLevel="0" collapsed="false">
      <c r="A906" s="17" t="n">
        <v>905</v>
      </c>
      <c r="B906" s="17" t="n">
        <v>2</v>
      </c>
      <c r="C906" s="17" t="n">
        <v>6013</v>
      </c>
      <c r="D906" s="18" t="s">
        <v>1069</v>
      </c>
      <c r="E906" s="17" t="s">
        <v>32</v>
      </c>
      <c r="F906" s="18" t="s">
        <v>33</v>
      </c>
      <c r="G906" s="17" t="s">
        <v>167</v>
      </c>
      <c r="H906" s="18" t="s">
        <v>3005</v>
      </c>
      <c r="I906" s="18" t="s">
        <v>3006</v>
      </c>
      <c r="J906" s="18" t="s">
        <v>3007</v>
      </c>
      <c r="K906" s="17" t="s">
        <v>164</v>
      </c>
      <c r="L906" s="17" t="n">
        <v>25</v>
      </c>
      <c r="M906" s="17" t="s">
        <v>163</v>
      </c>
      <c r="N906" s="17" t="s">
        <v>163</v>
      </c>
      <c r="O906" s="19"/>
      <c r="P906" s="18"/>
      <c r="Q906" s="18"/>
      <c r="R906" s="18" t="s">
        <v>165</v>
      </c>
      <c r="S906" s="20" t="s">
        <v>28109</v>
      </c>
    </row>
    <row r="907" customFormat="false" ht="35.05" hidden="false" customHeight="false" outlineLevel="0" collapsed="false">
      <c r="A907" s="17" t="n">
        <v>906</v>
      </c>
      <c r="B907" s="17" t="n">
        <v>2</v>
      </c>
      <c r="C907" s="17" t="n">
        <v>6047</v>
      </c>
      <c r="D907" s="18" t="s">
        <v>1069</v>
      </c>
      <c r="E907" s="17" t="s">
        <v>72</v>
      </c>
      <c r="F907" s="18" t="s">
        <v>73</v>
      </c>
      <c r="G907" s="17" t="s">
        <v>167</v>
      </c>
      <c r="H907" s="18" t="s">
        <v>3008</v>
      </c>
      <c r="I907" s="18" t="s">
        <v>3009</v>
      </c>
      <c r="J907" s="18" t="s">
        <v>3010</v>
      </c>
      <c r="K907" s="17" t="s">
        <v>163</v>
      </c>
      <c r="L907" s="17" t="n">
        <v>1</v>
      </c>
      <c r="M907" s="17" t="s">
        <v>163</v>
      </c>
      <c r="N907" s="17" t="s">
        <v>163</v>
      </c>
      <c r="O907" s="19"/>
      <c r="P907" s="18"/>
      <c r="Q907" s="18"/>
      <c r="R907" s="18" t="s">
        <v>165</v>
      </c>
      <c r="S907" s="20" t="s">
        <v>28109</v>
      </c>
    </row>
    <row r="908" customFormat="false" ht="35.05" hidden="false" customHeight="false" outlineLevel="0" collapsed="false">
      <c r="A908" s="17" t="n">
        <v>907</v>
      </c>
      <c r="B908" s="17" t="n">
        <v>2</v>
      </c>
      <c r="C908" s="17" t="n">
        <v>6054</v>
      </c>
      <c r="D908" s="18" t="s">
        <v>1069</v>
      </c>
      <c r="E908" s="17" t="s">
        <v>85</v>
      </c>
      <c r="F908" s="18" t="s">
        <v>86</v>
      </c>
      <c r="G908" s="17" t="s">
        <v>159</v>
      </c>
      <c r="H908" s="18" t="s">
        <v>3011</v>
      </c>
      <c r="I908" s="18" t="s">
        <v>3012</v>
      </c>
      <c r="J908" s="18" t="s">
        <v>3013</v>
      </c>
      <c r="K908" s="17" t="s">
        <v>163</v>
      </c>
      <c r="L908" s="17" t="n">
        <v>1</v>
      </c>
      <c r="M908" s="17" t="s">
        <v>163</v>
      </c>
      <c r="N908" s="17" t="s">
        <v>164</v>
      </c>
      <c r="O908" s="19"/>
      <c r="P908" s="18"/>
      <c r="Q908" s="18"/>
      <c r="R908" s="18" t="s">
        <v>165</v>
      </c>
      <c r="S908" s="20" t="s">
        <v>28109</v>
      </c>
    </row>
    <row r="909" customFormat="false" ht="35.05" hidden="false" customHeight="false" outlineLevel="0" collapsed="false">
      <c r="A909" s="17" t="n">
        <v>908</v>
      </c>
      <c r="B909" s="17" t="n">
        <v>2</v>
      </c>
      <c r="C909" s="17" t="n">
        <v>6056</v>
      </c>
      <c r="D909" s="18" t="s">
        <v>1069</v>
      </c>
      <c r="E909" s="17" t="s">
        <v>85</v>
      </c>
      <c r="F909" s="18" t="s">
        <v>86</v>
      </c>
      <c r="G909" s="17" t="s">
        <v>167</v>
      </c>
      <c r="H909" s="18" t="s">
        <v>3014</v>
      </c>
      <c r="I909" s="18" t="s">
        <v>3015</v>
      </c>
      <c r="J909" s="18" t="s">
        <v>3016</v>
      </c>
      <c r="K909" s="17" t="s">
        <v>163</v>
      </c>
      <c r="L909" s="17" t="n">
        <v>1</v>
      </c>
      <c r="M909" s="17" t="s">
        <v>163</v>
      </c>
      <c r="N909" s="17" t="s">
        <v>164</v>
      </c>
      <c r="O909" s="19"/>
      <c r="P909" s="18"/>
      <c r="Q909" s="18"/>
      <c r="R909" s="18" t="s">
        <v>165</v>
      </c>
      <c r="S909" s="20" t="s">
        <v>28109</v>
      </c>
    </row>
    <row r="910" customFormat="false" ht="46.25" hidden="false" customHeight="false" outlineLevel="0" collapsed="false">
      <c r="A910" s="17" t="n">
        <v>909</v>
      </c>
      <c r="B910" s="17" t="n">
        <v>2</v>
      </c>
      <c r="C910" s="17" t="n">
        <v>6058</v>
      </c>
      <c r="D910" s="18" t="s">
        <v>1069</v>
      </c>
      <c r="E910" s="17" t="s">
        <v>85</v>
      </c>
      <c r="F910" s="18" t="s">
        <v>86</v>
      </c>
      <c r="G910" s="17" t="s">
        <v>171</v>
      </c>
      <c r="H910" s="18" t="s">
        <v>3017</v>
      </c>
      <c r="I910" s="18" t="s">
        <v>3018</v>
      </c>
      <c r="J910" s="18" t="s">
        <v>3019</v>
      </c>
      <c r="K910" s="17" t="s">
        <v>163</v>
      </c>
      <c r="L910" s="17" t="n">
        <v>1</v>
      </c>
      <c r="M910" s="17" t="s">
        <v>163</v>
      </c>
      <c r="N910" s="17" t="s">
        <v>164</v>
      </c>
      <c r="O910" s="19" t="s">
        <v>123</v>
      </c>
      <c r="P910" s="18" t="s">
        <v>3020</v>
      </c>
      <c r="Q910" s="18" t="s">
        <v>3021</v>
      </c>
      <c r="R910" s="18" t="s">
        <v>165</v>
      </c>
      <c r="S910" s="20" t="s">
        <v>28109</v>
      </c>
    </row>
    <row r="911" customFormat="false" ht="46.25" hidden="false" customHeight="false" outlineLevel="0" collapsed="false">
      <c r="A911" s="17" t="n">
        <v>910</v>
      </c>
      <c r="B911" s="17" t="n">
        <v>2</v>
      </c>
      <c r="C911" s="17" t="n">
        <v>6060</v>
      </c>
      <c r="D911" s="18" t="s">
        <v>1069</v>
      </c>
      <c r="E911" s="17" t="s">
        <v>81</v>
      </c>
      <c r="F911" s="18" t="s">
        <v>82</v>
      </c>
      <c r="G911" s="17" t="s">
        <v>167</v>
      </c>
      <c r="H911" s="18" t="s">
        <v>3022</v>
      </c>
      <c r="I911" s="18" t="s">
        <v>3023</v>
      </c>
      <c r="J911" s="18" t="s">
        <v>3024</v>
      </c>
      <c r="K911" s="17" t="s">
        <v>163</v>
      </c>
      <c r="L911" s="17" t="n">
        <v>1</v>
      </c>
      <c r="M911" s="17" t="s">
        <v>163</v>
      </c>
      <c r="N911" s="17" t="s">
        <v>164</v>
      </c>
      <c r="O911" s="19" t="s">
        <v>122</v>
      </c>
      <c r="P911" s="18" t="s">
        <v>3025</v>
      </c>
      <c r="Q911" s="18" t="s">
        <v>3026</v>
      </c>
      <c r="R911" s="18" t="s">
        <v>165</v>
      </c>
      <c r="S911" s="20" t="s">
        <v>28109</v>
      </c>
    </row>
    <row r="912" customFormat="false" ht="35.05" hidden="false" customHeight="false" outlineLevel="0" collapsed="false">
      <c r="A912" s="17" t="n">
        <v>911</v>
      </c>
      <c r="B912" s="17" t="n">
        <v>2</v>
      </c>
      <c r="C912" s="17" t="n">
        <v>6062</v>
      </c>
      <c r="D912" s="18" t="s">
        <v>1069</v>
      </c>
      <c r="E912" s="17" t="s">
        <v>47</v>
      </c>
      <c r="F912" s="18" t="s">
        <v>48</v>
      </c>
      <c r="G912" s="17" t="s">
        <v>171</v>
      </c>
      <c r="H912" s="18" t="s">
        <v>3027</v>
      </c>
      <c r="I912" s="18" t="s">
        <v>3028</v>
      </c>
      <c r="J912" s="18" t="s">
        <v>3029</v>
      </c>
      <c r="K912" s="17" t="s">
        <v>163</v>
      </c>
      <c r="L912" s="17" t="n">
        <v>1</v>
      </c>
      <c r="M912" s="17" t="s">
        <v>164</v>
      </c>
      <c r="N912" s="17" t="s">
        <v>163</v>
      </c>
      <c r="O912" s="19"/>
      <c r="P912" s="18"/>
      <c r="Q912" s="18"/>
      <c r="R912" s="18" t="s">
        <v>165</v>
      </c>
      <c r="S912" s="20" t="s">
        <v>28109</v>
      </c>
    </row>
    <row r="913" customFormat="false" ht="46.25" hidden="false" customHeight="false" outlineLevel="0" collapsed="false">
      <c r="A913" s="17" t="n">
        <v>912</v>
      </c>
      <c r="B913" s="17" t="n">
        <v>2</v>
      </c>
      <c r="C913" s="17" t="n">
        <v>6064</v>
      </c>
      <c r="D913" s="18" t="s">
        <v>1069</v>
      </c>
      <c r="E913" s="17" t="s">
        <v>85</v>
      </c>
      <c r="F913" s="18" t="s">
        <v>86</v>
      </c>
      <c r="G913" s="17" t="s">
        <v>171</v>
      </c>
      <c r="H913" s="18" t="s">
        <v>3030</v>
      </c>
      <c r="I913" s="18" t="s">
        <v>3031</v>
      </c>
      <c r="J913" s="18" t="s">
        <v>3032</v>
      </c>
      <c r="K913" s="17" t="s">
        <v>163</v>
      </c>
      <c r="L913" s="17" t="n">
        <v>1</v>
      </c>
      <c r="M913" s="17" t="s">
        <v>164</v>
      </c>
      <c r="N913" s="17" t="s">
        <v>164</v>
      </c>
      <c r="O913" s="19" t="s">
        <v>125</v>
      </c>
      <c r="P913" s="18" t="s">
        <v>3033</v>
      </c>
      <c r="Q913" s="18" t="s">
        <v>3034</v>
      </c>
      <c r="R913" s="18" t="s">
        <v>165</v>
      </c>
      <c r="S913" s="20" t="s">
        <v>28109</v>
      </c>
    </row>
    <row r="914" customFormat="false" ht="35.05" hidden="false" customHeight="false" outlineLevel="0" collapsed="false">
      <c r="A914" s="17" t="n">
        <v>913</v>
      </c>
      <c r="B914" s="17" t="n">
        <v>2</v>
      </c>
      <c r="C914" s="17" t="n">
        <v>6069</v>
      </c>
      <c r="D914" s="18" t="s">
        <v>1069</v>
      </c>
      <c r="E914" s="17" t="s">
        <v>36</v>
      </c>
      <c r="F914" s="18" t="s">
        <v>37</v>
      </c>
      <c r="G914" s="17" t="s">
        <v>171</v>
      </c>
      <c r="H914" s="18" t="s">
        <v>3035</v>
      </c>
      <c r="I914" s="18" t="s">
        <v>3036</v>
      </c>
      <c r="J914" s="18" t="s">
        <v>3037</v>
      </c>
      <c r="K914" s="17" t="s">
        <v>163</v>
      </c>
      <c r="L914" s="17" t="n">
        <v>1</v>
      </c>
      <c r="M914" s="17" t="s">
        <v>164</v>
      </c>
      <c r="N914" s="17" t="s">
        <v>163</v>
      </c>
      <c r="O914" s="19"/>
      <c r="P914" s="18"/>
      <c r="Q914" s="18"/>
      <c r="R914" s="18" t="s">
        <v>165</v>
      </c>
      <c r="S914" s="20" t="s">
        <v>28109</v>
      </c>
    </row>
    <row r="915" customFormat="false" ht="68.65" hidden="false" customHeight="false" outlineLevel="0" collapsed="false">
      <c r="A915" s="17" t="n">
        <v>914</v>
      </c>
      <c r="B915" s="17" t="n">
        <v>2</v>
      </c>
      <c r="C915" s="17" t="n">
        <v>6069</v>
      </c>
      <c r="D915" s="18" t="s">
        <v>1069</v>
      </c>
      <c r="E915" s="17" t="s">
        <v>83</v>
      </c>
      <c r="F915" s="18" t="s">
        <v>84</v>
      </c>
      <c r="G915" s="17" t="s">
        <v>167</v>
      </c>
      <c r="H915" s="18" t="s">
        <v>3038</v>
      </c>
      <c r="I915" s="18" t="s">
        <v>3039</v>
      </c>
      <c r="J915" s="18" t="s">
        <v>3040</v>
      </c>
      <c r="K915" s="17" t="s">
        <v>163</v>
      </c>
      <c r="L915" s="17" t="n">
        <v>1</v>
      </c>
      <c r="M915" s="17" t="s">
        <v>163</v>
      </c>
      <c r="N915" s="17" t="s">
        <v>164</v>
      </c>
      <c r="O915" s="19" t="s">
        <v>121</v>
      </c>
      <c r="P915" s="18" t="s">
        <v>3041</v>
      </c>
      <c r="Q915" s="18" t="s">
        <v>3042</v>
      </c>
      <c r="R915" s="18" t="s">
        <v>165</v>
      </c>
      <c r="S915" s="20" t="s">
        <v>28109</v>
      </c>
    </row>
    <row r="916" customFormat="false" ht="23.85" hidden="false" customHeight="false" outlineLevel="0" collapsed="false">
      <c r="A916" s="17" t="n">
        <v>915</v>
      </c>
      <c r="B916" s="17" t="n">
        <v>2</v>
      </c>
      <c r="C916" s="17" t="n">
        <v>6083</v>
      </c>
      <c r="D916" s="18" t="s">
        <v>1069</v>
      </c>
      <c r="E916" s="17" t="s">
        <v>76</v>
      </c>
      <c r="F916" s="18" t="s">
        <v>77</v>
      </c>
      <c r="G916" s="17" t="s">
        <v>171</v>
      </c>
      <c r="H916" s="18" t="s">
        <v>488</v>
      </c>
      <c r="I916" s="18" t="s">
        <v>3043</v>
      </c>
      <c r="J916" s="18" t="s">
        <v>3044</v>
      </c>
      <c r="K916" s="17" t="s">
        <v>163</v>
      </c>
      <c r="L916" s="17" t="n">
        <v>1</v>
      </c>
      <c r="M916" s="17" t="s">
        <v>164</v>
      </c>
      <c r="N916" s="17" t="s">
        <v>163</v>
      </c>
      <c r="O916" s="19"/>
      <c r="P916" s="18"/>
      <c r="Q916" s="18"/>
      <c r="R916" s="18" t="s">
        <v>165</v>
      </c>
      <c r="S916" s="20" t="s">
        <v>28109</v>
      </c>
    </row>
    <row r="917" customFormat="false" ht="46.25" hidden="false" customHeight="false" outlineLevel="0" collapsed="false">
      <c r="A917" s="17" t="n">
        <v>916</v>
      </c>
      <c r="B917" s="17" t="n">
        <v>2</v>
      </c>
      <c r="C917" s="17" t="n">
        <v>6089</v>
      </c>
      <c r="D917" s="18" t="s">
        <v>1069</v>
      </c>
      <c r="E917" s="17" t="s">
        <v>76</v>
      </c>
      <c r="F917" s="18" t="s">
        <v>77</v>
      </c>
      <c r="G917" s="17" t="s">
        <v>171</v>
      </c>
      <c r="H917" s="18" t="s">
        <v>3045</v>
      </c>
      <c r="I917" s="18" t="s">
        <v>3046</v>
      </c>
      <c r="J917" s="18" t="s">
        <v>3047</v>
      </c>
      <c r="K917" s="17" t="s">
        <v>163</v>
      </c>
      <c r="L917" s="17" t="n">
        <v>1</v>
      </c>
      <c r="M917" s="17" t="s">
        <v>164</v>
      </c>
      <c r="N917" s="17" t="s">
        <v>163</v>
      </c>
      <c r="O917" s="19"/>
      <c r="P917" s="18"/>
      <c r="Q917" s="18"/>
      <c r="R917" s="18" t="s">
        <v>165</v>
      </c>
      <c r="S917" s="20" t="s">
        <v>28109</v>
      </c>
    </row>
    <row r="918" customFormat="false" ht="35.05" hidden="false" customHeight="false" outlineLevel="0" collapsed="false">
      <c r="A918" s="17" t="n">
        <v>917</v>
      </c>
      <c r="B918" s="17" t="n">
        <v>2</v>
      </c>
      <c r="C918" s="17" t="n">
        <v>6100</v>
      </c>
      <c r="D918" s="18" t="s">
        <v>1069</v>
      </c>
      <c r="E918" s="17" t="s">
        <v>53</v>
      </c>
      <c r="F918" s="18" t="s">
        <v>54</v>
      </c>
      <c r="G918" s="17" t="s">
        <v>167</v>
      </c>
      <c r="H918" s="18" t="s">
        <v>3048</v>
      </c>
      <c r="I918" s="18" t="s">
        <v>3049</v>
      </c>
      <c r="J918" s="18" t="s">
        <v>3050</v>
      </c>
      <c r="K918" s="17" t="s">
        <v>163</v>
      </c>
      <c r="L918" s="17" t="n">
        <v>1</v>
      </c>
      <c r="M918" s="17" t="s">
        <v>163</v>
      </c>
      <c r="N918" s="17" t="s">
        <v>163</v>
      </c>
      <c r="O918" s="19"/>
      <c r="P918" s="18"/>
      <c r="Q918" s="18"/>
      <c r="R918" s="18" t="s">
        <v>165</v>
      </c>
      <c r="S918" s="20" t="s">
        <v>28109</v>
      </c>
    </row>
    <row r="919" customFormat="false" ht="35.05" hidden="false" customHeight="false" outlineLevel="0" collapsed="false">
      <c r="A919" s="17" t="n">
        <v>918</v>
      </c>
      <c r="B919" s="17" t="n">
        <v>2</v>
      </c>
      <c r="C919" s="17" t="n">
        <v>6100</v>
      </c>
      <c r="D919" s="18" t="s">
        <v>1069</v>
      </c>
      <c r="E919" s="17" t="s">
        <v>74</v>
      </c>
      <c r="F919" s="18" t="s">
        <v>75</v>
      </c>
      <c r="G919" s="17" t="s">
        <v>159</v>
      </c>
      <c r="H919" s="18" t="s">
        <v>3051</v>
      </c>
      <c r="I919" s="18" t="s">
        <v>3052</v>
      </c>
      <c r="J919" s="18" t="s">
        <v>3053</v>
      </c>
      <c r="K919" s="17" t="s">
        <v>163</v>
      </c>
      <c r="L919" s="17" t="n">
        <v>1</v>
      </c>
      <c r="M919" s="17" t="s">
        <v>164</v>
      </c>
      <c r="N919" s="17" t="s">
        <v>163</v>
      </c>
      <c r="O919" s="19"/>
      <c r="P919" s="18"/>
      <c r="Q919" s="18"/>
      <c r="R919" s="18" t="s">
        <v>165</v>
      </c>
      <c r="S919" s="20" t="s">
        <v>28109</v>
      </c>
    </row>
    <row r="920" customFormat="false" ht="35.05" hidden="false" customHeight="false" outlineLevel="0" collapsed="false">
      <c r="A920" s="17" t="n">
        <v>919</v>
      </c>
      <c r="B920" s="17" t="n">
        <v>3</v>
      </c>
      <c r="C920" s="17" t="n">
        <v>24</v>
      </c>
      <c r="D920" s="18" t="s">
        <v>193</v>
      </c>
      <c r="E920" s="17" t="s">
        <v>42</v>
      </c>
      <c r="F920" s="18" t="s">
        <v>43</v>
      </c>
      <c r="G920" s="17" t="s">
        <v>159</v>
      </c>
      <c r="H920" s="18" t="s">
        <v>3054</v>
      </c>
      <c r="I920" s="18" t="s">
        <v>3055</v>
      </c>
      <c r="J920" s="18" t="s">
        <v>3056</v>
      </c>
      <c r="K920" s="17" t="s">
        <v>163</v>
      </c>
      <c r="L920" s="17" t="n">
        <v>1</v>
      </c>
      <c r="M920" s="17" t="s">
        <v>164</v>
      </c>
      <c r="N920" s="17" t="s">
        <v>163</v>
      </c>
      <c r="O920" s="19"/>
      <c r="P920" s="18"/>
      <c r="Q920" s="18"/>
      <c r="R920" s="18" t="s">
        <v>165</v>
      </c>
      <c r="S920" s="20" t="s">
        <v>28109</v>
      </c>
    </row>
    <row r="921" customFormat="false" ht="35.05" hidden="false" customHeight="false" outlineLevel="0" collapsed="false">
      <c r="A921" s="17" t="n">
        <v>920</v>
      </c>
      <c r="B921" s="17" t="n">
        <v>3</v>
      </c>
      <c r="C921" s="17" t="n">
        <v>87</v>
      </c>
      <c r="D921" s="18" t="s">
        <v>3057</v>
      </c>
      <c r="E921" s="17" t="s">
        <v>76</v>
      </c>
      <c r="F921" s="18" t="s">
        <v>77</v>
      </c>
      <c r="G921" s="17" t="s">
        <v>167</v>
      </c>
      <c r="H921" s="18" t="s">
        <v>3058</v>
      </c>
      <c r="I921" s="18" t="s">
        <v>3059</v>
      </c>
      <c r="J921" s="18" t="s">
        <v>3060</v>
      </c>
      <c r="K921" s="17" t="s">
        <v>164</v>
      </c>
      <c r="L921" s="17" t="n">
        <v>2</v>
      </c>
      <c r="M921" s="17" t="s">
        <v>164</v>
      </c>
      <c r="N921" s="17" t="s">
        <v>163</v>
      </c>
      <c r="O921" s="19"/>
      <c r="P921" s="18"/>
      <c r="Q921" s="18"/>
      <c r="R921" s="18" t="s">
        <v>165</v>
      </c>
      <c r="S921" s="20" t="s">
        <v>28109</v>
      </c>
    </row>
    <row r="922" customFormat="false" ht="35.05" hidden="false" customHeight="false" outlineLevel="0" collapsed="false">
      <c r="A922" s="17" t="n">
        <v>921</v>
      </c>
      <c r="B922" s="17" t="n">
        <v>3</v>
      </c>
      <c r="C922" s="17" t="n">
        <v>93</v>
      </c>
      <c r="D922" s="18" t="s">
        <v>3057</v>
      </c>
      <c r="E922" s="17" t="s">
        <v>87</v>
      </c>
      <c r="F922" s="18" t="s">
        <v>88</v>
      </c>
      <c r="G922" s="17" t="s">
        <v>171</v>
      </c>
      <c r="H922" s="18" t="s">
        <v>3061</v>
      </c>
      <c r="I922" s="18" t="s">
        <v>3062</v>
      </c>
      <c r="J922" s="18" t="s">
        <v>3063</v>
      </c>
      <c r="K922" s="17" t="s">
        <v>164</v>
      </c>
      <c r="L922" s="17" t="n">
        <v>6</v>
      </c>
      <c r="M922" s="17" t="s">
        <v>163</v>
      </c>
      <c r="N922" s="17" t="s">
        <v>163</v>
      </c>
      <c r="O922" s="19"/>
      <c r="P922" s="18"/>
      <c r="Q922" s="18"/>
      <c r="R922" s="18" t="s">
        <v>165</v>
      </c>
      <c r="S922" s="20" t="s">
        <v>28109</v>
      </c>
    </row>
    <row r="923" customFormat="false" ht="46.25" hidden="false" customHeight="false" outlineLevel="0" collapsed="false">
      <c r="A923" s="17" t="n">
        <v>922</v>
      </c>
      <c r="B923" s="17" t="n">
        <v>3</v>
      </c>
      <c r="C923" s="17" t="n">
        <v>93</v>
      </c>
      <c r="D923" s="18" t="s">
        <v>3057</v>
      </c>
      <c r="E923" s="17" t="s">
        <v>47</v>
      </c>
      <c r="F923" s="18" t="s">
        <v>48</v>
      </c>
      <c r="G923" s="17" t="s">
        <v>171</v>
      </c>
      <c r="H923" s="18" t="s">
        <v>3064</v>
      </c>
      <c r="I923" s="18" t="s">
        <v>3065</v>
      </c>
      <c r="J923" s="18" t="s">
        <v>3066</v>
      </c>
      <c r="K923" s="17" t="s">
        <v>163</v>
      </c>
      <c r="L923" s="17" t="n">
        <v>1</v>
      </c>
      <c r="M923" s="17" t="s">
        <v>164</v>
      </c>
      <c r="N923" s="17" t="s">
        <v>163</v>
      </c>
      <c r="O923" s="19"/>
      <c r="P923" s="18"/>
      <c r="Q923" s="18"/>
      <c r="R923" s="18" t="s">
        <v>165</v>
      </c>
      <c r="S923" s="20" t="s">
        <v>28109</v>
      </c>
    </row>
    <row r="924" customFormat="false" ht="35.05" hidden="false" customHeight="false" outlineLevel="0" collapsed="false">
      <c r="A924" s="17" t="n">
        <v>923</v>
      </c>
      <c r="B924" s="17" t="n">
        <v>3</v>
      </c>
      <c r="C924" s="17" t="n">
        <v>188</v>
      </c>
      <c r="D924" s="18" t="s">
        <v>3057</v>
      </c>
      <c r="E924" s="17" t="s">
        <v>57</v>
      </c>
      <c r="F924" s="18" t="s">
        <v>58</v>
      </c>
      <c r="G924" s="17" t="s">
        <v>159</v>
      </c>
      <c r="H924" s="18" t="s">
        <v>3067</v>
      </c>
      <c r="I924" s="18" t="s">
        <v>3068</v>
      </c>
      <c r="J924" s="18" t="s">
        <v>3069</v>
      </c>
      <c r="K924" s="17" t="s">
        <v>164</v>
      </c>
      <c r="L924" s="17" t="n">
        <v>5</v>
      </c>
      <c r="M924" s="17" t="s">
        <v>163</v>
      </c>
      <c r="N924" s="17" t="s">
        <v>163</v>
      </c>
      <c r="O924" s="19"/>
      <c r="P924" s="18"/>
      <c r="Q924" s="18"/>
      <c r="R924" s="18" t="s">
        <v>165</v>
      </c>
      <c r="S924" s="20" t="s">
        <v>28109</v>
      </c>
    </row>
    <row r="925" customFormat="false" ht="46.25" hidden="false" customHeight="false" outlineLevel="0" collapsed="false">
      <c r="A925" s="17" t="n">
        <v>924</v>
      </c>
      <c r="B925" s="17" t="n">
        <v>3</v>
      </c>
      <c r="C925" s="17" t="n">
        <v>199</v>
      </c>
      <c r="D925" s="18" t="s">
        <v>3057</v>
      </c>
      <c r="E925" s="17" t="s">
        <v>36</v>
      </c>
      <c r="F925" s="18" t="s">
        <v>37</v>
      </c>
      <c r="G925" s="17" t="s">
        <v>171</v>
      </c>
      <c r="H925" s="18" t="s">
        <v>3070</v>
      </c>
      <c r="I925" s="18" t="s">
        <v>3071</v>
      </c>
      <c r="J925" s="18" t="s">
        <v>3072</v>
      </c>
      <c r="K925" s="17" t="s">
        <v>163</v>
      </c>
      <c r="L925" s="17" t="n">
        <v>1</v>
      </c>
      <c r="M925" s="17" t="s">
        <v>164</v>
      </c>
      <c r="N925" s="17" t="s">
        <v>163</v>
      </c>
      <c r="O925" s="19"/>
      <c r="P925" s="18"/>
      <c r="Q925" s="18"/>
      <c r="R925" s="18" t="s">
        <v>165</v>
      </c>
      <c r="S925" s="20" t="s">
        <v>28109</v>
      </c>
    </row>
    <row r="926" customFormat="false" ht="23.85" hidden="false" customHeight="false" outlineLevel="0" collapsed="false">
      <c r="A926" s="17" t="n">
        <v>925</v>
      </c>
      <c r="B926" s="17" t="n">
        <v>3</v>
      </c>
      <c r="C926" s="17" t="n">
        <v>215</v>
      </c>
      <c r="D926" s="18" t="s">
        <v>3057</v>
      </c>
      <c r="E926" s="17" t="s">
        <v>70</v>
      </c>
      <c r="F926" s="18" t="s">
        <v>71</v>
      </c>
      <c r="G926" s="17" t="s">
        <v>167</v>
      </c>
      <c r="H926" s="18" t="s">
        <v>3073</v>
      </c>
      <c r="I926" s="18" t="s">
        <v>3074</v>
      </c>
      <c r="J926" s="18" t="s">
        <v>3075</v>
      </c>
      <c r="K926" s="17" t="s">
        <v>164</v>
      </c>
      <c r="L926" s="17" t="n">
        <v>2</v>
      </c>
      <c r="M926" s="17" t="s">
        <v>164</v>
      </c>
      <c r="N926" s="17" t="s">
        <v>163</v>
      </c>
      <c r="O926" s="19"/>
      <c r="P926" s="18"/>
      <c r="Q926" s="18"/>
      <c r="R926" s="18" t="s">
        <v>165</v>
      </c>
      <c r="S926" s="20" t="s">
        <v>28109</v>
      </c>
    </row>
    <row r="927" customFormat="false" ht="35.05" hidden="false" customHeight="false" outlineLevel="0" collapsed="false">
      <c r="A927" s="17" t="n">
        <v>926</v>
      </c>
      <c r="B927" s="17" t="n">
        <v>3</v>
      </c>
      <c r="C927" s="17" t="n">
        <v>220</v>
      </c>
      <c r="D927" s="18" t="s">
        <v>3057</v>
      </c>
      <c r="E927" s="17" t="s">
        <v>87</v>
      </c>
      <c r="F927" s="18" t="s">
        <v>88</v>
      </c>
      <c r="G927" s="17" t="s">
        <v>171</v>
      </c>
      <c r="H927" s="18" t="s">
        <v>3076</v>
      </c>
      <c r="I927" s="18" t="s">
        <v>3077</v>
      </c>
      <c r="J927" s="18" t="s">
        <v>3078</v>
      </c>
      <c r="K927" s="17" t="s">
        <v>163</v>
      </c>
      <c r="L927" s="17" t="n">
        <v>1</v>
      </c>
      <c r="M927" s="17" t="s">
        <v>163</v>
      </c>
      <c r="N927" s="17" t="s">
        <v>163</v>
      </c>
      <c r="O927" s="19"/>
      <c r="P927" s="18"/>
      <c r="Q927" s="18"/>
      <c r="R927" s="18" t="s">
        <v>165</v>
      </c>
      <c r="S927" s="20" t="s">
        <v>28109</v>
      </c>
    </row>
    <row r="928" customFormat="false" ht="35.05" hidden="false" customHeight="false" outlineLevel="0" collapsed="false">
      <c r="A928" s="17" t="n">
        <v>927</v>
      </c>
      <c r="B928" s="17" t="n">
        <v>3</v>
      </c>
      <c r="C928" s="17" t="n">
        <v>270</v>
      </c>
      <c r="D928" s="18" t="s">
        <v>3057</v>
      </c>
      <c r="E928" s="17" t="s">
        <v>36</v>
      </c>
      <c r="F928" s="18" t="s">
        <v>37</v>
      </c>
      <c r="G928" s="17" t="s">
        <v>171</v>
      </c>
      <c r="H928" s="18" t="s">
        <v>3079</v>
      </c>
      <c r="I928" s="18" t="s">
        <v>3080</v>
      </c>
      <c r="J928" s="18" t="s">
        <v>3081</v>
      </c>
      <c r="K928" s="17" t="s">
        <v>163</v>
      </c>
      <c r="L928" s="17" t="n">
        <v>1</v>
      </c>
      <c r="M928" s="17" t="s">
        <v>164</v>
      </c>
      <c r="N928" s="17" t="s">
        <v>163</v>
      </c>
      <c r="O928" s="19"/>
      <c r="P928" s="18"/>
      <c r="Q928" s="18"/>
      <c r="R928" s="18" t="s">
        <v>165</v>
      </c>
      <c r="S928" s="20" t="s">
        <v>28109</v>
      </c>
    </row>
    <row r="929" customFormat="false" ht="23.85" hidden="false" customHeight="false" outlineLevel="0" collapsed="false">
      <c r="A929" s="17" t="n">
        <v>928</v>
      </c>
      <c r="B929" s="17" t="n">
        <v>3</v>
      </c>
      <c r="C929" s="17" t="n">
        <v>287</v>
      </c>
      <c r="D929" s="18" t="s">
        <v>3057</v>
      </c>
      <c r="E929" s="17" t="s">
        <v>70</v>
      </c>
      <c r="F929" s="18" t="s">
        <v>71</v>
      </c>
      <c r="G929" s="17" t="s">
        <v>167</v>
      </c>
      <c r="H929" s="18" t="s">
        <v>3082</v>
      </c>
      <c r="I929" s="18" t="s">
        <v>3083</v>
      </c>
      <c r="J929" s="18" t="s">
        <v>3084</v>
      </c>
      <c r="K929" s="17" t="s">
        <v>163</v>
      </c>
      <c r="L929" s="17" t="n">
        <v>1</v>
      </c>
      <c r="M929" s="17" t="s">
        <v>163</v>
      </c>
      <c r="N929" s="17" t="s">
        <v>163</v>
      </c>
      <c r="O929" s="19"/>
      <c r="P929" s="18"/>
      <c r="Q929" s="18"/>
      <c r="R929" s="18" t="s">
        <v>165</v>
      </c>
      <c r="S929" s="20" t="s">
        <v>28109</v>
      </c>
    </row>
    <row r="930" customFormat="false" ht="35.05" hidden="false" customHeight="false" outlineLevel="0" collapsed="false">
      <c r="A930" s="17" t="n">
        <v>929</v>
      </c>
      <c r="B930" s="17" t="n">
        <v>3</v>
      </c>
      <c r="C930" s="17" t="n">
        <v>293</v>
      </c>
      <c r="D930" s="18" t="s">
        <v>3057</v>
      </c>
      <c r="E930" s="17" t="s">
        <v>87</v>
      </c>
      <c r="F930" s="18" t="s">
        <v>88</v>
      </c>
      <c r="G930" s="17" t="s">
        <v>171</v>
      </c>
      <c r="H930" s="18" t="s">
        <v>3085</v>
      </c>
      <c r="I930" s="18" t="s">
        <v>3086</v>
      </c>
      <c r="J930" s="18" t="s">
        <v>3087</v>
      </c>
      <c r="K930" s="17" t="s">
        <v>164</v>
      </c>
      <c r="L930" s="17" t="n">
        <v>4</v>
      </c>
      <c r="M930" s="17" t="s">
        <v>163</v>
      </c>
      <c r="N930" s="17" t="s">
        <v>163</v>
      </c>
      <c r="O930" s="19"/>
      <c r="P930" s="18"/>
      <c r="Q930" s="18"/>
      <c r="R930" s="18" t="s">
        <v>165</v>
      </c>
      <c r="S930" s="20" t="s">
        <v>28109</v>
      </c>
    </row>
    <row r="931" customFormat="false" ht="35.05" hidden="false" customHeight="false" outlineLevel="0" collapsed="false">
      <c r="A931" s="17" t="n">
        <v>930</v>
      </c>
      <c r="B931" s="17" t="n">
        <v>3</v>
      </c>
      <c r="C931" s="17" t="n">
        <v>316</v>
      </c>
      <c r="D931" s="18" t="s">
        <v>3057</v>
      </c>
      <c r="E931" s="17" t="s">
        <v>70</v>
      </c>
      <c r="F931" s="18" t="s">
        <v>71</v>
      </c>
      <c r="G931" s="17" t="s">
        <v>171</v>
      </c>
      <c r="H931" s="18" t="s">
        <v>3088</v>
      </c>
      <c r="I931" s="18" t="s">
        <v>3089</v>
      </c>
      <c r="J931" s="18" t="s">
        <v>3090</v>
      </c>
      <c r="K931" s="17" t="s">
        <v>163</v>
      </c>
      <c r="L931" s="17" t="n">
        <v>1</v>
      </c>
      <c r="M931" s="17" t="s">
        <v>164</v>
      </c>
      <c r="N931" s="17" t="s">
        <v>163</v>
      </c>
      <c r="O931" s="19"/>
      <c r="P931" s="18"/>
      <c r="Q931" s="18"/>
      <c r="R931" s="18" t="s">
        <v>165</v>
      </c>
      <c r="S931" s="20" t="s">
        <v>28109</v>
      </c>
    </row>
    <row r="932" customFormat="false" ht="35.05" hidden="false" customHeight="false" outlineLevel="0" collapsed="false">
      <c r="A932" s="17" t="n">
        <v>931</v>
      </c>
      <c r="B932" s="17" t="n">
        <v>3</v>
      </c>
      <c r="C932" s="17" t="n">
        <v>318</v>
      </c>
      <c r="D932" s="18" t="s">
        <v>3057</v>
      </c>
      <c r="E932" s="17" t="s">
        <v>47</v>
      </c>
      <c r="F932" s="18" t="s">
        <v>48</v>
      </c>
      <c r="G932" s="17" t="s">
        <v>167</v>
      </c>
      <c r="H932" s="18" t="s">
        <v>3091</v>
      </c>
      <c r="I932" s="18" t="s">
        <v>3092</v>
      </c>
      <c r="J932" s="18" t="s">
        <v>3093</v>
      </c>
      <c r="K932" s="17" t="s">
        <v>163</v>
      </c>
      <c r="L932" s="17" t="n">
        <v>1</v>
      </c>
      <c r="M932" s="17" t="s">
        <v>163</v>
      </c>
      <c r="N932" s="17" t="s">
        <v>163</v>
      </c>
      <c r="O932" s="19"/>
      <c r="P932" s="18"/>
      <c r="Q932" s="18"/>
      <c r="R932" s="18" t="s">
        <v>165</v>
      </c>
      <c r="S932" s="20" t="s">
        <v>28109</v>
      </c>
    </row>
    <row r="933" customFormat="false" ht="35.05" hidden="false" customHeight="false" outlineLevel="0" collapsed="false">
      <c r="A933" s="17" t="n">
        <v>932</v>
      </c>
      <c r="B933" s="17" t="n">
        <v>3</v>
      </c>
      <c r="C933" s="17" t="n">
        <v>326</v>
      </c>
      <c r="D933" s="18" t="s">
        <v>3057</v>
      </c>
      <c r="E933" s="17" t="s">
        <v>38</v>
      </c>
      <c r="F933" s="18" t="s">
        <v>39</v>
      </c>
      <c r="G933" s="17" t="s">
        <v>167</v>
      </c>
      <c r="H933" s="18" t="s">
        <v>3094</v>
      </c>
      <c r="I933" s="18" t="s">
        <v>3095</v>
      </c>
      <c r="J933" s="18" t="s">
        <v>3096</v>
      </c>
      <c r="K933" s="17" t="s">
        <v>163</v>
      </c>
      <c r="L933" s="17" t="n">
        <v>1</v>
      </c>
      <c r="M933" s="17" t="s">
        <v>164</v>
      </c>
      <c r="N933" s="17" t="s">
        <v>163</v>
      </c>
      <c r="O933" s="19"/>
      <c r="P933" s="18"/>
      <c r="Q933" s="18"/>
      <c r="R933" s="18" t="s">
        <v>165</v>
      </c>
      <c r="S933" s="20" t="s">
        <v>28109</v>
      </c>
    </row>
    <row r="934" customFormat="false" ht="35.05" hidden="false" customHeight="false" outlineLevel="0" collapsed="false">
      <c r="A934" s="17" t="n">
        <v>933</v>
      </c>
      <c r="B934" s="17" t="n">
        <v>3</v>
      </c>
      <c r="C934" s="17" t="n">
        <v>328</v>
      </c>
      <c r="D934" s="18" t="s">
        <v>3057</v>
      </c>
      <c r="E934" s="17" t="s">
        <v>87</v>
      </c>
      <c r="F934" s="18" t="s">
        <v>88</v>
      </c>
      <c r="G934" s="17" t="s">
        <v>167</v>
      </c>
      <c r="H934" s="18" t="s">
        <v>3097</v>
      </c>
      <c r="I934" s="18" t="s">
        <v>3098</v>
      </c>
      <c r="J934" s="18" t="s">
        <v>3099</v>
      </c>
      <c r="K934" s="17" t="s">
        <v>163</v>
      </c>
      <c r="L934" s="17" t="n">
        <v>1</v>
      </c>
      <c r="M934" s="17" t="s">
        <v>163</v>
      </c>
      <c r="N934" s="17" t="s">
        <v>163</v>
      </c>
      <c r="O934" s="19"/>
      <c r="P934" s="18"/>
      <c r="Q934" s="18"/>
      <c r="R934" s="18" t="s">
        <v>165</v>
      </c>
      <c r="S934" s="20" t="s">
        <v>28109</v>
      </c>
    </row>
    <row r="935" customFormat="false" ht="46.25" hidden="false" customHeight="false" outlineLevel="0" collapsed="false">
      <c r="A935" s="17" t="n">
        <v>934</v>
      </c>
      <c r="B935" s="17" t="n">
        <v>3</v>
      </c>
      <c r="C935" s="17" t="n">
        <v>361</v>
      </c>
      <c r="D935" s="18" t="s">
        <v>3057</v>
      </c>
      <c r="E935" s="17" t="s">
        <v>76</v>
      </c>
      <c r="F935" s="18" t="s">
        <v>77</v>
      </c>
      <c r="G935" s="17" t="s">
        <v>171</v>
      </c>
      <c r="H935" s="18" t="s">
        <v>3100</v>
      </c>
      <c r="I935" s="18" t="s">
        <v>3101</v>
      </c>
      <c r="J935" s="18" t="s">
        <v>3102</v>
      </c>
      <c r="K935" s="17" t="s">
        <v>163</v>
      </c>
      <c r="L935" s="17" t="n">
        <v>1</v>
      </c>
      <c r="M935" s="17" t="s">
        <v>164</v>
      </c>
      <c r="N935" s="17" t="s">
        <v>163</v>
      </c>
      <c r="O935" s="19"/>
      <c r="P935" s="18"/>
      <c r="Q935" s="18"/>
      <c r="R935" s="18" t="s">
        <v>165</v>
      </c>
      <c r="S935" s="20" t="s">
        <v>28109</v>
      </c>
    </row>
    <row r="936" customFormat="false" ht="35.05" hidden="false" customHeight="false" outlineLevel="0" collapsed="false">
      <c r="A936" s="17" t="n">
        <v>935</v>
      </c>
      <c r="B936" s="17" t="n">
        <v>3</v>
      </c>
      <c r="C936" s="17" t="n">
        <v>365</v>
      </c>
      <c r="D936" s="18" t="s">
        <v>3057</v>
      </c>
      <c r="E936" s="17" t="s">
        <v>76</v>
      </c>
      <c r="F936" s="18" t="s">
        <v>77</v>
      </c>
      <c r="G936" s="17" t="s">
        <v>167</v>
      </c>
      <c r="H936" s="18" t="s">
        <v>3103</v>
      </c>
      <c r="I936" s="18" t="s">
        <v>3104</v>
      </c>
      <c r="J936" s="18" t="s">
        <v>3105</v>
      </c>
      <c r="K936" s="17" t="s">
        <v>163</v>
      </c>
      <c r="L936" s="17" t="n">
        <v>1</v>
      </c>
      <c r="M936" s="17" t="s">
        <v>164</v>
      </c>
      <c r="N936" s="17" t="s">
        <v>163</v>
      </c>
      <c r="O936" s="19"/>
      <c r="P936" s="18"/>
      <c r="Q936" s="18"/>
      <c r="R936" s="18" t="s">
        <v>165</v>
      </c>
      <c r="S936" s="20" t="s">
        <v>28109</v>
      </c>
    </row>
    <row r="937" customFormat="false" ht="35.05" hidden="false" customHeight="false" outlineLevel="0" collapsed="false">
      <c r="A937" s="17" t="n">
        <v>936</v>
      </c>
      <c r="B937" s="17" t="n">
        <v>3</v>
      </c>
      <c r="C937" s="17" t="n">
        <v>369</v>
      </c>
      <c r="D937" s="18" t="s">
        <v>3057</v>
      </c>
      <c r="E937" s="17" t="s">
        <v>19</v>
      </c>
      <c r="F937" s="18" t="s">
        <v>21</v>
      </c>
      <c r="G937" s="17" t="s">
        <v>167</v>
      </c>
      <c r="H937" s="18" t="s">
        <v>3106</v>
      </c>
      <c r="I937" s="18" t="s">
        <v>3107</v>
      </c>
      <c r="J937" s="18" t="s">
        <v>3108</v>
      </c>
      <c r="K937" s="17" t="s">
        <v>164</v>
      </c>
      <c r="L937" s="17" t="n">
        <v>20</v>
      </c>
      <c r="M937" s="17" t="s">
        <v>164</v>
      </c>
      <c r="N937" s="17" t="s">
        <v>163</v>
      </c>
      <c r="O937" s="19"/>
      <c r="P937" s="18"/>
      <c r="Q937" s="18"/>
      <c r="R937" s="18" t="s">
        <v>165</v>
      </c>
      <c r="S937" s="20" t="s">
        <v>28109</v>
      </c>
    </row>
    <row r="938" customFormat="false" ht="35.05" hidden="false" customHeight="false" outlineLevel="0" collapsed="false">
      <c r="A938" s="17" t="n">
        <v>937</v>
      </c>
      <c r="B938" s="17" t="n">
        <v>3</v>
      </c>
      <c r="C938" s="17" t="n">
        <v>391</v>
      </c>
      <c r="D938" s="18" t="s">
        <v>3057</v>
      </c>
      <c r="E938" s="17" t="s">
        <v>87</v>
      </c>
      <c r="F938" s="18" t="s">
        <v>88</v>
      </c>
      <c r="G938" s="17" t="s">
        <v>171</v>
      </c>
      <c r="H938" s="18" t="s">
        <v>3109</v>
      </c>
      <c r="I938" s="18" t="s">
        <v>3110</v>
      </c>
      <c r="J938" s="18" t="s">
        <v>3111</v>
      </c>
      <c r="K938" s="17" t="s">
        <v>163</v>
      </c>
      <c r="L938" s="17" t="n">
        <v>1</v>
      </c>
      <c r="M938" s="17" t="s">
        <v>164</v>
      </c>
      <c r="N938" s="17" t="s">
        <v>163</v>
      </c>
      <c r="O938" s="19"/>
      <c r="P938" s="18"/>
      <c r="Q938" s="18"/>
      <c r="R938" s="18" t="s">
        <v>165</v>
      </c>
      <c r="S938" s="20" t="s">
        <v>28109</v>
      </c>
    </row>
    <row r="939" customFormat="false" ht="46.25" hidden="false" customHeight="false" outlineLevel="0" collapsed="false">
      <c r="A939" s="17" t="n">
        <v>938</v>
      </c>
      <c r="B939" s="17" t="n">
        <v>3</v>
      </c>
      <c r="C939" s="17" t="n">
        <v>397</v>
      </c>
      <c r="D939" s="18" t="s">
        <v>3057</v>
      </c>
      <c r="E939" s="17" t="s">
        <v>22</v>
      </c>
      <c r="F939" s="18" t="s">
        <v>23</v>
      </c>
      <c r="G939" s="17" t="s">
        <v>167</v>
      </c>
      <c r="H939" s="18" t="s">
        <v>3112</v>
      </c>
      <c r="I939" s="18" t="s">
        <v>3113</v>
      </c>
      <c r="J939" s="18" t="s">
        <v>3114</v>
      </c>
      <c r="K939" s="17" t="s">
        <v>164</v>
      </c>
      <c r="L939" s="17" t="n">
        <v>20</v>
      </c>
      <c r="M939" s="17" t="s">
        <v>163</v>
      </c>
      <c r="N939" s="17" t="s">
        <v>163</v>
      </c>
      <c r="O939" s="19"/>
      <c r="P939" s="18"/>
      <c r="Q939" s="18"/>
      <c r="R939" s="18" t="s">
        <v>165</v>
      </c>
      <c r="S939" s="20" t="s">
        <v>28109</v>
      </c>
    </row>
    <row r="940" customFormat="false" ht="35.05" hidden="false" customHeight="false" outlineLevel="0" collapsed="false">
      <c r="A940" s="17" t="n">
        <v>939</v>
      </c>
      <c r="B940" s="17" t="n">
        <v>3</v>
      </c>
      <c r="C940" s="17" t="n">
        <v>429</v>
      </c>
      <c r="D940" s="18" t="s">
        <v>3057</v>
      </c>
      <c r="E940" s="17" t="s">
        <v>87</v>
      </c>
      <c r="F940" s="18" t="s">
        <v>88</v>
      </c>
      <c r="G940" s="17" t="s">
        <v>171</v>
      </c>
      <c r="H940" s="18" t="s">
        <v>3115</v>
      </c>
      <c r="I940" s="18" t="s">
        <v>3116</v>
      </c>
      <c r="J940" s="18" t="s">
        <v>3117</v>
      </c>
      <c r="K940" s="17" t="s">
        <v>163</v>
      </c>
      <c r="L940" s="17" t="n">
        <v>1</v>
      </c>
      <c r="M940" s="17" t="s">
        <v>164</v>
      </c>
      <c r="N940" s="17" t="s">
        <v>163</v>
      </c>
      <c r="O940" s="19"/>
      <c r="P940" s="18"/>
      <c r="Q940" s="18"/>
      <c r="R940" s="18" t="s">
        <v>165</v>
      </c>
      <c r="S940" s="20" t="s">
        <v>28109</v>
      </c>
    </row>
    <row r="941" customFormat="false" ht="35.05" hidden="false" customHeight="false" outlineLevel="0" collapsed="false">
      <c r="A941" s="17" t="n">
        <v>940</v>
      </c>
      <c r="B941" s="17" t="n">
        <v>3</v>
      </c>
      <c r="C941" s="17" t="n">
        <v>495</v>
      </c>
      <c r="D941" s="18" t="s">
        <v>3057</v>
      </c>
      <c r="E941" s="17" t="s">
        <v>87</v>
      </c>
      <c r="F941" s="18" t="s">
        <v>88</v>
      </c>
      <c r="G941" s="17" t="s">
        <v>167</v>
      </c>
      <c r="H941" s="18" t="s">
        <v>3118</v>
      </c>
      <c r="I941" s="18" t="s">
        <v>3119</v>
      </c>
      <c r="J941" s="18" t="s">
        <v>3120</v>
      </c>
      <c r="K941" s="17" t="s">
        <v>163</v>
      </c>
      <c r="L941" s="17" t="n">
        <v>1</v>
      </c>
      <c r="M941" s="17" t="s">
        <v>163</v>
      </c>
      <c r="N941" s="17" t="s">
        <v>163</v>
      </c>
      <c r="O941" s="19"/>
      <c r="P941" s="18"/>
      <c r="Q941" s="18"/>
      <c r="R941" s="18" t="s">
        <v>165</v>
      </c>
      <c r="S941" s="20" t="s">
        <v>28109</v>
      </c>
    </row>
    <row r="942" customFormat="false" ht="46.25" hidden="false" customHeight="false" outlineLevel="0" collapsed="false">
      <c r="A942" s="17" t="n">
        <v>941</v>
      </c>
      <c r="B942" s="17" t="n">
        <v>3</v>
      </c>
      <c r="C942" s="17" t="n">
        <v>495</v>
      </c>
      <c r="D942" s="18" t="s">
        <v>3057</v>
      </c>
      <c r="E942" s="17" t="s">
        <v>81</v>
      </c>
      <c r="F942" s="18" t="s">
        <v>82</v>
      </c>
      <c r="G942" s="17" t="s">
        <v>167</v>
      </c>
      <c r="H942" s="18" t="s">
        <v>3121</v>
      </c>
      <c r="I942" s="18" t="s">
        <v>3122</v>
      </c>
      <c r="J942" s="18" t="s">
        <v>3123</v>
      </c>
      <c r="K942" s="17" t="s">
        <v>163</v>
      </c>
      <c r="L942" s="17" t="n">
        <v>1</v>
      </c>
      <c r="M942" s="17" t="s">
        <v>163</v>
      </c>
      <c r="N942" s="17" t="s">
        <v>164</v>
      </c>
      <c r="O942" s="19" t="s">
        <v>124</v>
      </c>
      <c r="P942" s="18" t="s">
        <v>3124</v>
      </c>
      <c r="Q942" s="18" t="s">
        <v>1175</v>
      </c>
      <c r="R942" s="18" t="s">
        <v>165</v>
      </c>
      <c r="S942" s="20" t="s">
        <v>28109</v>
      </c>
    </row>
    <row r="943" customFormat="false" ht="35.05" hidden="false" customHeight="false" outlineLevel="0" collapsed="false">
      <c r="A943" s="17" t="n">
        <v>942</v>
      </c>
      <c r="B943" s="17" t="n">
        <v>3</v>
      </c>
      <c r="C943" s="17" t="n">
        <v>498</v>
      </c>
      <c r="D943" s="18" t="s">
        <v>3057</v>
      </c>
      <c r="E943" s="17" t="s">
        <v>87</v>
      </c>
      <c r="F943" s="18" t="s">
        <v>88</v>
      </c>
      <c r="G943" s="17" t="s">
        <v>171</v>
      </c>
      <c r="H943" s="18" t="s">
        <v>3125</v>
      </c>
      <c r="I943" s="18" t="s">
        <v>3126</v>
      </c>
      <c r="J943" s="18" t="s">
        <v>3127</v>
      </c>
      <c r="K943" s="17" t="s">
        <v>163</v>
      </c>
      <c r="L943" s="17" t="n">
        <v>1</v>
      </c>
      <c r="M943" s="17" t="s">
        <v>164</v>
      </c>
      <c r="N943" s="17" t="s">
        <v>163</v>
      </c>
      <c r="O943" s="19"/>
      <c r="P943" s="18"/>
      <c r="Q943" s="18"/>
      <c r="R943" s="18" t="s">
        <v>165</v>
      </c>
      <c r="S943" s="20" t="s">
        <v>28109</v>
      </c>
    </row>
    <row r="944" customFormat="false" ht="35.05" hidden="false" customHeight="false" outlineLevel="0" collapsed="false">
      <c r="A944" s="17" t="n">
        <v>943</v>
      </c>
      <c r="B944" s="17" t="n">
        <v>3</v>
      </c>
      <c r="C944" s="17" t="n">
        <v>503</v>
      </c>
      <c r="D944" s="18" t="s">
        <v>3057</v>
      </c>
      <c r="E944" s="17" t="s">
        <v>87</v>
      </c>
      <c r="F944" s="18" t="s">
        <v>88</v>
      </c>
      <c r="G944" s="17" t="s">
        <v>171</v>
      </c>
      <c r="H944" s="18" t="s">
        <v>3128</v>
      </c>
      <c r="I944" s="18" t="s">
        <v>3129</v>
      </c>
      <c r="J944" s="18" t="s">
        <v>3130</v>
      </c>
      <c r="K944" s="17" t="s">
        <v>163</v>
      </c>
      <c r="L944" s="17" t="n">
        <v>1</v>
      </c>
      <c r="M944" s="17" t="s">
        <v>164</v>
      </c>
      <c r="N944" s="17" t="s">
        <v>163</v>
      </c>
      <c r="O944" s="19"/>
      <c r="P944" s="18"/>
      <c r="Q944" s="18"/>
      <c r="R944" s="18" t="s">
        <v>165</v>
      </c>
      <c r="S944" s="20" t="s">
        <v>28109</v>
      </c>
    </row>
    <row r="945" customFormat="false" ht="23.85" hidden="false" customHeight="false" outlineLevel="0" collapsed="false">
      <c r="A945" s="17" t="n">
        <v>944</v>
      </c>
      <c r="B945" s="17" t="n">
        <v>3</v>
      </c>
      <c r="C945" s="17" t="n">
        <v>507</v>
      </c>
      <c r="D945" s="18" t="s">
        <v>3057</v>
      </c>
      <c r="E945" s="17" t="s">
        <v>22</v>
      </c>
      <c r="F945" s="18" t="s">
        <v>23</v>
      </c>
      <c r="G945" s="17" t="s">
        <v>167</v>
      </c>
      <c r="H945" s="18" t="s">
        <v>3131</v>
      </c>
      <c r="I945" s="18" t="s">
        <v>3132</v>
      </c>
      <c r="J945" s="18" t="s">
        <v>3133</v>
      </c>
      <c r="K945" s="17" t="s">
        <v>164</v>
      </c>
      <c r="L945" s="17" t="n">
        <v>3</v>
      </c>
      <c r="M945" s="17" t="s">
        <v>163</v>
      </c>
      <c r="N945" s="17" t="s">
        <v>163</v>
      </c>
      <c r="O945" s="19"/>
      <c r="P945" s="18"/>
      <c r="Q945" s="18"/>
      <c r="R945" s="18" t="s">
        <v>165</v>
      </c>
      <c r="S945" s="20" t="s">
        <v>28109</v>
      </c>
    </row>
    <row r="946" customFormat="false" ht="35.05" hidden="false" customHeight="false" outlineLevel="0" collapsed="false">
      <c r="A946" s="17" t="n">
        <v>945</v>
      </c>
      <c r="B946" s="17" t="n">
        <v>3</v>
      </c>
      <c r="C946" s="17" t="n">
        <v>536</v>
      </c>
      <c r="D946" s="18" t="s">
        <v>3057</v>
      </c>
      <c r="E946" s="17" t="s">
        <v>36</v>
      </c>
      <c r="F946" s="18" t="s">
        <v>37</v>
      </c>
      <c r="G946" s="17" t="s">
        <v>167</v>
      </c>
      <c r="H946" s="18" t="s">
        <v>3134</v>
      </c>
      <c r="I946" s="18" t="s">
        <v>3135</v>
      </c>
      <c r="J946" s="18" t="s">
        <v>3136</v>
      </c>
      <c r="K946" s="17" t="s">
        <v>164</v>
      </c>
      <c r="L946" s="17" t="n">
        <v>30</v>
      </c>
      <c r="M946" s="17" t="s">
        <v>163</v>
      </c>
      <c r="N946" s="17" t="s">
        <v>163</v>
      </c>
      <c r="O946" s="19"/>
      <c r="P946" s="18"/>
      <c r="Q946" s="18"/>
      <c r="R946" s="18" t="s">
        <v>165</v>
      </c>
      <c r="S946" s="20" t="s">
        <v>28109</v>
      </c>
    </row>
    <row r="947" customFormat="false" ht="35.05" hidden="false" customHeight="false" outlineLevel="0" collapsed="false">
      <c r="A947" s="17" t="n">
        <v>946</v>
      </c>
      <c r="B947" s="17" t="n">
        <v>3</v>
      </c>
      <c r="C947" s="17" t="n">
        <v>542</v>
      </c>
      <c r="D947" s="18" t="s">
        <v>3057</v>
      </c>
      <c r="E947" s="17" t="s">
        <v>87</v>
      </c>
      <c r="F947" s="18" t="s">
        <v>88</v>
      </c>
      <c r="G947" s="17" t="s">
        <v>171</v>
      </c>
      <c r="H947" s="18" t="s">
        <v>3137</v>
      </c>
      <c r="I947" s="18" t="s">
        <v>3138</v>
      </c>
      <c r="J947" s="18" t="s">
        <v>3139</v>
      </c>
      <c r="K947" s="17" t="s">
        <v>163</v>
      </c>
      <c r="L947" s="17" t="n">
        <v>1</v>
      </c>
      <c r="M947" s="17" t="s">
        <v>163</v>
      </c>
      <c r="N947" s="17" t="s">
        <v>163</v>
      </c>
      <c r="O947" s="19"/>
      <c r="P947" s="18"/>
      <c r="Q947" s="18"/>
      <c r="R947" s="18" t="s">
        <v>165</v>
      </c>
      <c r="S947" s="20" t="s">
        <v>28109</v>
      </c>
    </row>
    <row r="948" customFormat="false" ht="35.05" hidden="false" customHeight="false" outlineLevel="0" collapsed="false">
      <c r="A948" s="17" t="n">
        <v>947</v>
      </c>
      <c r="B948" s="17" t="n">
        <v>3</v>
      </c>
      <c r="C948" s="17" t="n">
        <v>607</v>
      </c>
      <c r="D948" s="18" t="s">
        <v>3057</v>
      </c>
      <c r="E948" s="17" t="s">
        <v>74</v>
      </c>
      <c r="F948" s="18" t="s">
        <v>75</v>
      </c>
      <c r="G948" s="17" t="s">
        <v>167</v>
      </c>
      <c r="H948" s="18" t="s">
        <v>3140</v>
      </c>
      <c r="I948" s="18" t="s">
        <v>3141</v>
      </c>
      <c r="J948" s="18" t="s">
        <v>3142</v>
      </c>
      <c r="K948" s="17" t="s">
        <v>163</v>
      </c>
      <c r="L948" s="17" t="n">
        <v>1</v>
      </c>
      <c r="M948" s="17" t="s">
        <v>163</v>
      </c>
      <c r="N948" s="17" t="s">
        <v>163</v>
      </c>
      <c r="O948" s="19"/>
      <c r="P948" s="18"/>
      <c r="Q948" s="18"/>
      <c r="R948" s="18" t="s">
        <v>165</v>
      </c>
      <c r="S948" s="20" t="s">
        <v>28109</v>
      </c>
    </row>
    <row r="949" customFormat="false" ht="35.05" hidden="false" customHeight="false" outlineLevel="0" collapsed="false">
      <c r="A949" s="17" t="n">
        <v>948</v>
      </c>
      <c r="B949" s="17" t="n">
        <v>3</v>
      </c>
      <c r="C949" s="17" t="n">
        <v>686</v>
      </c>
      <c r="D949" s="18" t="s">
        <v>3057</v>
      </c>
      <c r="E949" s="17" t="s">
        <v>36</v>
      </c>
      <c r="F949" s="18" t="s">
        <v>37</v>
      </c>
      <c r="G949" s="17" t="s">
        <v>167</v>
      </c>
      <c r="H949" s="18" t="s">
        <v>3143</v>
      </c>
      <c r="I949" s="18" t="s">
        <v>3144</v>
      </c>
      <c r="J949" s="18" t="s">
        <v>3145</v>
      </c>
      <c r="K949" s="17" t="s">
        <v>164</v>
      </c>
      <c r="L949" s="17" t="n">
        <v>4</v>
      </c>
      <c r="M949" s="17" t="s">
        <v>164</v>
      </c>
      <c r="N949" s="17" t="s">
        <v>163</v>
      </c>
      <c r="O949" s="19"/>
      <c r="P949" s="18"/>
      <c r="Q949" s="18"/>
      <c r="R949" s="18" t="s">
        <v>165</v>
      </c>
      <c r="S949" s="20" t="s">
        <v>28109</v>
      </c>
    </row>
    <row r="950" customFormat="false" ht="46.25" hidden="false" customHeight="false" outlineLevel="0" collapsed="false">
      <c r="A950" s="17" t="n">
        <v>949</v>
      </c>
      <c r="B950" s="17" t="n">
        <v>3</v>
      </c>
      <c r="C950" s="17" t="n">
        <v>735</v>
      </c>
      <c r="D950" s="18" t="s">
        <v>3057</v>
      </c>
      <c r="E950" s="17" t="s">
        <v>49</v>
      </c>
      <c r="F950" s="18" t="s">
        <v>50</v>
      </c>
      <c r="G950" s="17" t="s">
        <v>167</v>
      </c>
      <c r="H950" s="18" t="s">
        <v>3146</v>
      </c>
      <c r="I950" s="18" t="s">
        <v>3147</v>
      </c>
      <c r="J950" s="18" t="s">
        <v>3148</v>
      </c>
      <c r="K950" s="17" t="s">
        <v>164</v>
      </c>
      <c r="L950" s="17" t="n">
        <v>12</v>
      </c>
      <c r="M950" s="17" t="s">
        <v>163</v>
      </c>
      <c r="N950" s="17" t="s">
        <v>163</v>
      </c>
      <c r="O950" s="19"/>
      <c r="P950" s="18"/>
      <c r="Q950" s="18"/>
      <c r="R950" s="18" t="s">
        <v>192</v>
      </c>
      <c r="S950" s="20" t="s">
        <v>28109</v>
      </c>
    </row>
    <row r="951" customFormat="false" ht="35.05" hidden="false" customHeight="false" outlineLevel="0" collapsed="false">
      <c r="A951" s="17" t="n">
        <v>950</v>
      </c>
      <c r="B951" s="17" t="n">
        <v>3</v>
      </c>
      <c r="C951" s="17" t="n">
        <v>737</v>
      </c>
      <c r="D951" s="18" t="s">
        <v>3057</v>
      </c>
      <c r="E951" s="17" t="s">
        <v>49</v>
      </c>
      <c r="F951" s="18" t="s">
        <v>50</v>
      </c>
      <c r="G951" s="17" t="s">
        <v>171</v>
      </c>
      <c r="H951" s="18" t="s">
        <v>3149</v>
      </c>
      <c r="I951" s="18" t="s">
        <v>3150</v>
      </c>
      <c r="J951" s="18" t="s">
        <v>3151</v>
      </c>
      <c r="K951" s="17" t="s">
        <v>163</v>
      </c>
      <c r="L951" s="17" t="n">
        <v>1</v>
      </c>
      <c r="M951" s="17" t="s">
        <v>163</v>
      </c>
      <c r="N951" s="17" t="s">
        <v>163</v>
      </c>
      <c r="O951" s="19"/>
      <c r="P951" s="18"/>
      <c r="Q951" s="18"/>
      <c r="R951" s="18" t="s">
        <v>165</v>
      </c>
      <c r="S951" s="20" t="s">
        <v>28109</v>
      </c>
    </row>
    <row r="952" customFormat="false" ht="46.25" hidden="false" customHeight="false" outlineLevel="0" collapsed="false">
      <c r="A952" s="17" t="n">
        <v>951</v>
      </c>
      <c r="B952" s="17" t="n">
        <v>3</v>
      </c>
      <c r="C952" s="17" t="n">
        <v>750</v>
      </c>
      <c r="D952" s="18" t="s">
        <v>3057</v>
      </c>
      <c r="E952" s="17" t="s">
        <v>87</v>
      </c>
      <c r="F952" s="18" t="s">
        <v>88</v>
      </c>
      <c r="G952" s="17" t="s">
        <v>171</v>
      </c>
      <c r="H952" s="18" t="s">
        <v>3152</v>
      </c>
      <c r="I952" s="18" t="s">
        <v>3153</v>
      </c>
      <c r="J952" s="18" t="s">
        <v>3154</v>
      </c>
      <c r="K952" s="17" t="s">
        <v>163</v>
      </c>
      <c r="L952" s="17" t="n">
        <v>1</v>
      </c>
      <c r="M952" s="17" t="s">
        <v>163</v>
      </c>
      <c r="N952" s="17" t="s">
        <v>163</v>
      </c>
      <c r="O952" s="19"/>
      <c r="P952" s="18"/>
      <c r="Q952" s="18"/>
      <c r="R952" s="18" t="s">
        <v>165</v>
      </c>
      <c r="S952" s="20" t="s">
        <v>28109</v>
      </c>
    </row>
    <row r="953" customFormat="false" ht="35.05" hidden="false" customHeight="false" outlineLevel="0" collapsed="false">
      <c r="A953" s="17" t="n">
        <v>952</v>
      </c>
      <c r="B953" s="17" t="n">
        <v>3</v>
      </c>
      <c r="C953" s="17" t="n">
        <v>750</v>
      </c>
      <c r="D953" s="18" t="s">
        <v>3057</v>
      </c>
      <c r="E953" s="17" t="s">
        <v>26</v>
      </c>
      <c r="F953" s="18" t="s">
        <v>27</v>
      </c>
      <c r="G953" s="17" t="s">
        <v>167</v>
      </c>
      <c r="H953" s="18" t="s">
        <v>3155</v>
      </c>
      <c r="I953" s="18" t="s">
        <v>3156</v>
      </c>
      <c r="J953" s="18" t="s">
        <v>3157</v>
      </c>
      <c r="K953" s="17" t="s">
        <v>164</v>
      </c>
      <c r="L953" s="17" t="n">
        <v>2</v>
      </c>
      <c r="M953" s="17" t="s">
        <v>163</v>
      </c>
      <c r="N953" s="17" t="s">
        <v>163</v>
      </c>
      <c r="O953" s="19"/>
      <c r="P953" s="18"/>
      <c r="Q953" s="18"/>
      <c r="R953" s="18" t="s">
        <v>165</v>
      </c>
      <c r="S953" s="20" t="s">
        <v>28109</v>
      </c>
    </row>
    <row r="954" customFormat="false" ht="35.05" hidden="false" customHeight="false" outlineLevel="0" collapsed="false">
      <c r="A954" s="17" t="n">
        <v>953</v>
      </c>
      <c r="B954" s="17" t="n">
        <v>3</v>
      </c>
      <c r="C954" s="17" t="n">
        <v>759</v>
      </c>
      <c r="D954" s="18" t="s">
        <v>3057</v>
      </c>
      <c r="E954" s="17" t="s">
        <v>61</v>
      </c>
      <c r="F954" s="18" t="s">
        <v>62</v>
      </c>
      <c r="G954" s="17" t="s">
        <v>171</v>
      </c>
      <c r="H954" s="18" t="s">
        <v>3158</v>
      </c>
      <c r="I954" s="18" t="s">
        <v>3159</v>
      </c>
      <c r="J954" s="18" t="s">
        <v>3160</v>
      </c>
      <c r="K954" s="17" t="s">
        <v>164</v>
      </c>
      <c r="L954" s="17" t="n">
        <v>2</v>
      </c>
      <c r="M954" s="17" t="s">
        <v>164</v>
      </c>
      <c r="N954" s="17" t="s">
        <v>163</v>
      </c>
      <c r="O954" s="19"/>
      <c r="P954" s="18"/>
      <c r="Q954" s="18"/>
      <c r="R954" s="18" t="s">
        <v>165</v>
      </c>
      <c r="S954" s="20" t="s">
        <v>28109</v>
      </c>
    </row>
    <row r="955" customFormat="false" ht="35.05" hidden="false" customHeight="false" outlineLevel="0" collapsed="false">
      <c r="A955" s="17" t="n">
        <v>954</v>
      </c>
      <c r="B955" s="17" t="n">
        <v>3</v>
      </c>
      <c r="C955" s="17" t="n">
        <v>767</v>
      </c>
      <c r="D955" s="18" t="s">
        <v>3057</v>
      </c>
      <c r="E955" s="17" t="s">
        <v>87</v>
      </c>
      <c r="F955" s="18" t="s">
        <v>88</v>
      </c>
      <c r="G955" s="17" t="s">
        <v>167</v>
      </c>
      <c r="H955" s="18" t="s">
        <v>3161</v>
      </c>
      <c r="I955" s="18" t="s">
        <v>3162</v>
      </c>
      <c r="J955" s="18" t="s">
        <v>3163</v>
      </c>
      <c r="K955" s="17" t="s">
        <v>163</v>
      </c>
      <c r="L955" s="17" t="n">
        <v>1</v>
      </c>
      <c r="M955" s="17" t="s">
        <v>163</v>
      </c>
      <c r="N955" s="17" t="s">
        <v>163</v>
      </c>
      <c r="O955" s="19"/>
      <c r="P955" s="18"/>
      <c r="Q955" s="18"/>
      <c r="R955" s="18" t="s">
        <v>165</v>
      </c>
      <c r="S955" s="20" t="s">
        <v>28109</v>
      </c>
    </row>
    <row r="956" customFormat="false" ht="35.05" hidden="false" customHeight="false" outlineLevel="0" collapsed="false">
      <c r="A956" s="17" t="n">
        <v>955</v>
      </c>
      <c r="B956" s="17" t="n">
        <v>3</v>
      </c>
      <c r="C956" s="17" t="n">
        <v>769</v>
      </c>
      <c r="D956" s="18" t="s">
        <v>3057</v>
      </c>
      <c r="E956" s="17" t="s">
        <v>87</v>
      </c>
      <c r="F956" s="18" t="s">
        <v>88</v>
      </c>
      <c r="G956" s="17" t="s">
        <v>171</v>
      </c>
      <c r="H956" s="18" t="s">
        <v>3164</v>
      </c>
      <c r="I956" s="18" t="s">
        <v>3165</v>
      </c>
      <c r="J956" s="18" t="s">
        <v>3166</v>
      </c>
      <c r="K956" s="17" t="s">
        <v>163</v>
      </c>
      <c r="L956" s="17" t="n">
        <v>1</v>
      </c>
      <c r="M956" s="17" t="s">
        <v>164</v>
      </c>
      <c r="N956" s="17" t="s">
        <v>163</v>
      </c>
      <c r="O956" s="19"/>
      <c r="P956" s="18"/>
      <c r="Q956" s="18"/>
      <c r="R956" s="18" t="s">
        <v>165</v>
      </c>
      <c r="S956" s="20" t="s">
        <v>28109</v>
      </c>
    </row>
    <row r="957" customFormat="false" ht="35.05" hidden="false" customHeight="false" outlineLevel="0" collapsed="false">
      <c r="A957" s="17" t="n">
        <v>956</v>
      </c>
      <c r="B957" s="17" t="n">
        <v>3</v>
      </c>
      <c r="C957" s="17" t="n">
        <v>785</v>
      </c>
      <c r="D957" s="18" t="s">
        <v>3057</v>
      </c>
      <c r="E957" s="17" t="s">
        <v>76</v>
      </c>
      <c r="F957" s="18" t="s">
        <v>77</v>
      </c>
      <c r="G957" s="17" t="s">
        <v>167</v>
      </c>
      <c r="H957" s="18" t="s">
        <v>3167</v>
      </c>
      <c r="I957" s="18" t="s">
        <v>3168</v>
      </c>
      <c r="J957" s="18" t="s">
        <v>3169</v>
      </c>
      <c r="K957" s="17" t="s">
        <v>163</v>
      </c>
      <c r="L957" s="17" t="n">
        <v>1</v>
      </c>
      <c r="M957" s="17" t="s">
        <v>164</v>
      </c>
      <c r="N957" s="17" t="s">
        <v>163</v>
      </c>
      <c r="O957" s="19"/>
      <c r="P957" s="18"/>
      <c r="Q957" s="18"/>
      <c r="R957" s="18" t="s">
        <v>165</v>
      </c>
      <c r="S957" s="20" t="s">
        <v>28109</v>
      </c>
    </row>
    <row r="958" customFormat="false" ht="46.25" hidden="false" customHeight="false" outlineLevel="0" collapsed="false">
      <c r="A958" s="17" t="n">
        <v>957</v>
      </c>
      <c r="B958" s="17" t="n">
        <v>3</v>
      </c>
      <c r="C958" s="17" t="n">
        <v>848</v>
      </c>
      <c r="D958" s="18" t="s">
        <v>3057</v>
      </c>
      <c r="E958" s="17" t="s">
        <v>87</v>
      </c>
      <c r="F958" s="18" t="s">
        <v>88</v>
      </c>
      <c r="G958" s="17" t="s">
        <v>171</v>
      </c>
      <c r="H958" s="18" t="s">
        <v>3170</v>
      </c>
      <c r="I958" s="18" t="s">
        <v>3171</v>
      </c>
      <c r="J958" s="18" t="s">
        <v>3172</v>
      </c>
      <c r="K958" s="17" t="s">
        <v>163</v>
      </c>
      <c r="L958" s="17" t="n">
        <v>1</v>
      </c>
      <c r="M958" s="17" t="s">
        <v>164</v>
      </c>
      <c r="N958" s="17" t="s">
        <v>163</v>
      </c>
      <c r="O958" s="19"/>
      <c r="P958" s="18"/>
      <c r="Q958" s="18"/>
      <c r="R958" s="18" t="s">
        <v>165</v>
      </c>
      <c r="S958" s="20" t="s">
        <v>28109</v>
      </c>
    </row>
    <row r="959" customFormat="false" ht="35.05" hidden="false" customHeight="false" outlineLevel="0" collapsed="false">
      <c r="A959" s="17" t="n">
        <v>958</v>
      </c>
      <c r="B959" s="17" t="n">
        <v>3</v>
      </c>
      <c r="C959" s="17" t="n">
        <v>864</v>
      </c>
      <c r="D959" s="18" t="s">
        <v>3057</v>
      </c>
      <c r="E959" s="17" t="s">
        <v>87</v>
      </c>
      <c r="F959" s="18" t="s">
        <v>88</v>
      </c>
      <c r="G959" s="17" t="s">
        <v>167</v>
      </c>
      <c r="H959" s="18" t="s">
        <v>3173</v>
      </c>
      <c r="I959" s="18" t="s">
        <v>3174</v>
      </c>
      <c r="J959" s="18" t="s">
        <v>3175</v>
      </c>
      <c r="K959" s="17" t="s">
        <v>163</v>
      </c>
      <c r="L959" s="17" t="n">
        <v>1</v>
      </c>
      <c r="M959" s="17" t="s">
        <v>163</v>
      </c>
      <c r="N959" s="17" t="s">
        <v>163</v>
      </c>
      <c r="O959" s="19"/>
      <c r="P959" s="18"/>
      <c r="Q959" s="18"/>
      <c r="R959" s="18" t="s">
        <v>165</v>
      </c>
      <c r="S959" s="20" t="s">
        <v>28109</v>
      </c>
    </row>
    <row r="960" customFormat="false" ht="35.05" hidden="false" customHeight="false" outlineLevel="0" collapsed="false">
      <c r="A960" s="17" t="n">
        <v>959</v>
      </c>
      <c r="B960" s="17" t="n">
        <v>3</v>
      </c>
      <c r="C960" s="17" t="n">
        <v>868</v>
      </c>
      <c r="D960" s="18" t="s">
        <v>3057</v>
      </c>
      <c r="E960" s="17" t="s">
        <v>61</v>
      </c>
      <c r="F960" s="18" t="s">
        <v>62</v>
      </c>
      <c r="G960" s="17" t="s">
        <v>171</v>
      </c>
      <c r="H960" s="18" t="s">
        <v>3176</v>
      </c>
      <c r="I960" s="18" t="s">
        <v>3177</v>
      </c>
      <c r="J960" s="18" t="s">
        <v>3178</v>
      </c>
      <c r="K960" s="17" t="s">
        <v>163</v>
      </c>
      <c r="L960" s="17" t="n">
        <v>1</v>
      </c>
      <c r="M960" s="17" t="s">
        <v>164</v>
      </c>
      <c r="N960" s="17" t="s">
        <v>163</v>
      </c>
      <c r="O960" s="19"/>
      <c r="P960" s="18"/>
      <c r="Q960" s="18"/>
      <c r="R960" s="18" t="s">
        <v>192</v>
      </c>
      <c r="S960" s="20" t="s">
        <v>28109</v>
      </c>
    </row>
    <row r="961" customFormat="false" ht="35.05" hidden="false" customHeight="false" outlineLevel="0" collapsed="false">
      <c r="A961" s="17" t="n">
        <v>960</v>
      </c>
      <c r="B961" s="17" t="n">
        <v>3</v>
      </c>
      <c r="C961" s="17" t="n">
        <v>868</v>
      </c>
      <c r="D961" s="18" t="s">
        <v>3057</v>
      </c>
      <c r="E961" s="17" t="s">
        <v>61</v>
      </c>
      <c r="F961" s="18" t="s">
        <v>62</v>
      </c>
      <c r="G961" s="17" t="s">
        <v>167</v>
      </c>
      <c r="H961" s="18" t="s">
        <v>3179</v>
      </c>
      <c r="I961" s="18" t="s">
        <v>3180</v>
      </c>
      <c r="J961" s="18" t="s">
        <v>3181</v>
      </c>
      <c r="K961" s="17" t="s">
        <v>163</v>
      </c>
      <c r="L961" s="17" t="n">
        <v>1</v>
      </c>
      <c r="M961" s="17" t="s">
        <v>163</v>
      </c>
      <c r="N961" s="17" t="s">
        <v>163</v>
      </c>
      <c r="O961" s="19"/>
      <c r="P961" s="18"/>
      <c r="Q961" s="18"/>
      <c r="R961" s="18" t="s">
        <v>165</v>
      </c>
      <c r="S961" s="20" t="s">
        <v>28109</v>
      </c>
    </row>
    <row r="962" customFormat="false" ht="35.05" hidden="false" customHeight="false" outlineLevel="0" collapsed="false">
      <c r="A962" s="17" t="n">
        <v>961</v>
      </c>
      <c r="B962" s="17" t="n">
        <v>3</v>
      </c>
      <c r="C962" s="17" t="n">
        <v>870</v>
      </c>
      <c r="D962" s="18" t="s">
        <v>3057</v>
      </c>
      <c r="E962" s="17" t="s">
        <v>87</v>
      </c>
      <c r="F962" s="18" t="s">
        <v>88</v>
      </c>
      <c r="G962" s="17" t="s">
        <v>171</v>
      </c>
      <c r="H962" s="18" t="s">
        <v>3182</v>
      </c>
      <c r="I962" s="18" t="s">
        <v>3183</v>
      </c>
      <c r="J962" s="18" t="s">
        <v>3184</v>
      </c>
      <c r="K962" s="17" t="s">
        <v>163</v>
      </c>
      <c r="L962" s="17" t="n">
        <v>1</v>
      </c>
      <c r="M962" s="17" t="s">
        <v>163</v>
      </c>
      <c r="N962" s="17" t="s">
        <v>163</v>
      </c>
      <c r="O962" s="19"/>
      <c r="P962" s="18"/>
      <c r="Q962" s="18"/>
      <c r="R962" s="18" t="s">
        <v>165</v>
      </c>
      <c r="S962" s="20" t="s">
        <v>28109</v>
      </c>
    </row>
    <row r="963" customFormat="false" ht="35.05" hidden="false" customHeight="false" outlineLevel="0" collapsed="false">
      <c r="A963" s="17" t="n">
        <v>962</v>
      </c>
      <c r="B963" s="17" t="n">
        <v>3</v>
      </c>
      <c r="C963" s="17" t="n">
        <v>880</v>
      </c>
      <c r="D963" s="18" t="s">
        <v>3185</v>
      </c>
      <c r="E963" s="17" t="s">
        <v>87</v>
      </c>
      <c r="F963" s="18" t="s">
        <v>88</v>
      </c>
      <c r="G963" s="17" t="s">
        <v>167</v>
      </c>
      <c r="H963" s="18" t="s">
        <v>3186</v>
      </c>
      <c r="I963" s="18" t="s">
        <v>3187</v>
      </c>
      <c r="J963" s="18" t="s">
        <v>3188</v>
      </c>
      <c r="K963" s="17" t="s">
        <v>163</v>
      </c>
      <c r="L963" s="17" t="n">
        <v>1</v>
      </c>
      <c r="M963" s="17" t="s">
        <v>164</v>
      </c>
      <c r="N963" s="17" t="s">
        <v>163</v>
      </c>
      <c r="O963" s="19"/>
      <c r="P963" s="18"/>
      <c r="Q963" s="18"/>
      <c r="R963" s="18" t="s">
        <v>165</v>
      </c>
      <c r="S963" s="20" t="s">
        <v>28109</v>
      </c>
    </row>
    <row r="964" customFormat="false" ht="46.25" hidden="false" customHeight="false" outlineLevel="0" collapsed="false">
      <c r="A964" s="17" t="n">
        <v>963</v>
      </c>
      <c r="B964" s="17" t="n">
        <v>3</v>
      </c>
      <c r="C964" s="17" t="n">
        <v>884</v>
      </c>
      <c r="D964" s="18" t="s">
        <v>3185</v>
      </c>
      <c r="E964" s="17" t="s">
        <v>87</v>
      </c>
      <c r="F964" s="18" t="s">
        <v>88</v>
      </c>
      <c r="G964" s="17" t="s">
        <v>171</v>
      </c>
      <c r="H964" s="18" t="s">
        <v>3189</v>
      </c>
      <c r="I964" s="18" t="s">
        <v>3190</v>
      </c>
      <c r="J964" s="18" t="s">
        <v>3191</v>
      </c>
      <c r="K964" s="17" t="s">
        <v>163</v>
      </c>
      <c r="L964" s="17" t="n">
        <v>1</v>
      </c>
      <c r="M964" s="17" t="s">
        <v>163</v>
      </c>
      <c r="N964" s="17" t="s">
        <v>163</v>
      </c>
      <c r="O964" s="19"/>
      <c r="P964" s="18"/>
      <c r="Q964" s="18"/>
      <c r="R964" s="18" t="s">
        <v>165</v>
      </c>
      <c r="S964" s="20" t="s">
        <v>28109</v>
      </c>
    </row>
    <row r="965" customFormat="false" ht="35.05" hidden="false" customHeight="false" outlineLevel="0" collapsed="false">
      <c r="A965" s="17" t="n">
        <v>964</v>
      </c>
      <c r="B965" s="17" t="n">
        <v>3</v>
      </c>
      <c r="C965" s="17" t="n">
        <v>884</v>
      </c>
      <c r="D965" s="18" t="s">
        <v>3185</v>
      </c>
      <c r="E965" s="17" t="s">
        <v>87</v>
      </c>
      <c r="F965" s="18" t="s">
        <v>88</v>
      </c>
      <c r="G965" s="17" t="s">
        <v>167</v>
      </c>
      <c r="H965" s="18" t="s">
        <v>3189</v>
      </c>
      <c r="I965" s="18" t="s">
        <v>3192</v>
      </c>
      <c r="J965" s="18" t="s">
        <v>3193</v>
      </c>
      <c r="K965" s="17" t="s">
        <v>163</v>
      </c>
      <c r="L965" s="17" t="n">
        <v>1</v>
      </c>
      <c r="M965" s="17" t="s">
        <v>163</v>
      </c>
      <c r="N965" s="17" t="s">
        <v>163</v>
      </c>
      <c r="O965" s="19"/>
      <c r="P965" s="18"/>
      <c r="Q965" s="18"/>
      <c r="R965" s="18" t="s">
        <v>192</v>
      </c>
      <c r="S965" s="20" t="s">
        <v>28109</v>
      </c>
    </row>
    <row r="966" customFormat="false" ht="23.85" hidden="false" customHeight="false" outlineLevel="0" collapsed="false">
      <c r="A966" s="17" t="n">
        <v>965</v>
      </c>
      <c r="B966" s="17" t="n">
        <v>3</v>
      </c>
      <c r="C966" s="17" t="n">
        <v>906</v>
      </c>
      <c r="D966" s="18" t="s">
        <v>3185</v>
      </c>
      <c r="E966" s="17" t="s">
        <v>32</v>
      </c>
      <c r="F966" s="18" t="s">
        <v>33</v>
      </c>
      <c r="G966" s="17" t="s">
        <v>167</v>
      </c>
      <c r="H966" s="18" t="s">
        <v>3194</v>
      </c>
      <c r="I966" s="18" t="s">
        <v>3195</v>
      </c>
      <c r="J966" s="18" t="s">
        <v>3196</v>
      </c>
      <c r="K966" s="17" t="s">
        <v>163</v>
      </c>
      <c r="L966" s="17" t="n">
        <v>1</v>
      </c>
      <c r="M966" s="17" t="s">
        <v>163</v>
      </c>
      <c r="N966" s="17" t="s">
        <v>163</v>
      </c>
      <c r="O966" s="19"/>
      <c r="P966" s="18"/>
      <c r="Q966" s="18"/>
      <c r="R966" s="18" t="s">
        <v>165</v>
      </c>
      <c r="S966" s="20" t="s">
        <v>28109</v>
      </c>
    </row>
    <row r="967" customFormat="false" ht="23.85" hidden="false" customHeight="false" outlineLevel="0" collapsed="false">
      <c r="A967" s="17" t="n">
        <v>966</v>
      </c>
      <c r="B967" s="17" t="n">
        <v>3</v>
      </c>
      <c r="C967" s="17" t="n">
        <v>906</v>
      </c>
      <c r="D967" s="18" t="s">
        <v>3185</v>
      </c>
      <c r="E967" s="17" t="s">
        <v>70</v>
      </c>
      <c r="F967" s="18" t="s">
        <v>71</v>
      </c>
      <c r="G967" s="17" t="s">
        <v>167</v>
      </c>
      <c r="H967" s="18" t="s">
        <v>3197</v>
      </c>
      <c r="I967" s="18" t="s">
        <v>3198</v>
      </c>
      <c r="J967" s="18" t="s">
        <v>3199</v>
      </c>
      <c r="K967" s="17" t="s">
        <v>163</v>
      </c>
      <c r="L967" s="17" t="n">
        <v>1</v>
      </c>
      <c r="M967" s="17" t="s">
        <v>163</v>
      </c>
      <c r="N967" s="17" t="s">
        <v>163</v>
      </c>
      <c r="O967" s="19"/>
      <c r="P967" s="18"/>
      <c r="Q967" s="18"/>
      <c r="R967" s="18" t="s">
        <v>165</v>
      </c>
      <c r="S967" s="20" t="s">
        <v>28109</v>
      </c>
    </row>
    <row r="968" customFormat="false" ht="35.05" hidden="false" customHeight="false" outlineLevel="0" collapsed="false">
      <c r="A968" s="17" t="n">
        <v>967</v>
      </c>
      <c r="B968" s="17" t="n">
        <v>3</v>
      </c>
      <c r="C968" s="17" t="n">
        <v>925</v>
      </c>
      <c r="D968" s="18" t="s">
        <v>3185</v>
      </c>
      <c r="E968" s="17" t="s">
        <v>57</v>
      </c>
      <c r="F968" s="18" t="s">
        <v>58</v>
      </c>
      <c r="G968" s="17" t="s">
        <v>167</v>
      </c>
      <c r="H968" s="18" t="s">
        <v>3200</v>
      </c>
      <c r="I968" s="18" t="s">
        <v>3201</v>
      </c>
      <c r="J968" s="18" t="s">
        <v>3202</v>
      </c>
      <c r="K968" s="17" t="s">
        <v>163</v>
      </c>
      <c r="L968" s="17" t="n">
        <v>1</v>
      </c>
      <c r="M968" s="17" t="s">
        <v>163</v>
      </c>
      <c r="N968" s="17" t="s">
        <v>163</v>
      </c>
      <c r="O968" s="19"/>
      <c r="P968" s="18"/>
      <c r="Q968" s="18"/>
      <c r="R968" s="18" t="s">
        <v>165</v>
      </c>
      <c r="S968" s="20" t="s">
        <v>28109</v>
      </c>
    </row>
    <row r="969" customFormat="false" ht="35.05" hidden="false" customHeight="false" outlineLevel="0" collapsed="false">
      <c r="A969" s="17" t="n">
        <v>968</v>
      </c>
      <c r="B969" s="17" t="n">
        <v>3</v>
      </c>
      <c r="C969" s="17" t="n">
        <v>933</v>
      </c>
      <c r="D969" s="18" t="s">
        <v>3185</v>
      </c>
      <c r="E969" s="17" t="s">
        <v>38</v>
      </c>
      <c r="F969" s="18" t="s">
        <v>39</v>
      </c>
      <c r="G969" s="17" t="s">
        <v>167</v>
      </c>
      <c r="H969" s="18" t="s">
        <v>3203</v>
      </c>
      <c r="I969" s="18" t="s">
        <v>3204</v>
      </c>
      <c r="J969" s="18" t="s">
        <v>3205</v>
      </c>
      <c r="K969" s="17" t="s">
        <v>164</v>
      </c>
      <c r="L969" s="17" t="n">
        <v>4</v>
      </c>
      <c r="M969" s="17" t="s">
        <v>163</v>
      </c>
      <c r="N969" s="17" t="s">
        <v>163</v>
      </c>
      <c r="O969" s="19"/>
      <c r="P969" s="18"/>
      <c r="Q969" s="18"/>
      <c r="R969" s="18" t="s">
        <v>165</v>
      </c>
      <c r="S969" s="20" t="s">
        <v>28109</v>
      </c>
    </row>
    <row r="970" customFormat="false" ht="35.05" hidden="false" customHeight="false" outlineLevel="0" collapsed="false">
      <c r="A970" s="17" t="n">
        <v>969</v>
      </c>
      <c r="B970" s="17" t="n">
        <v>3</v>
      </c>
      <c r="C970" s="17" t="n">
        <v>942</v>
      </c>
      <c r="D970" s="18" t="s">
        <v>3185</v>
      </c>
      <c r="E970" s="17" t="s">
        <v>87</v>
      </c>
      <c r="F970" s="18" t="s">
        <v>88</v>
      </c>
      <c r="G970" s="17" t="s">
        <v>171</v>
      </c>
      <c r="H970" s="18" t="s">
        <v>3206</v>
      </c>
      <c r="I970" s="18" t="s">
        <v>3207</v>
      </c>
      <c r="J970" s="18" t="s">
        <v>3208</v>
      </c>
      <c r="K970" s="17" t="s">
        <v>163</v>
      </c>
      <c r="L970" s="17" t="n">
        <v>1</v>
      </c>
      <c r="M970" s="17" t="s">
        <v>164</v>
      </c>
      <c r="N970" s="17" t="s">
        <v>163</v>
      </c>
      <c r="O970" s="19"/>
      <c r="P970" s="18"/>
      <c r="Q970" s="18"/>
      <c r="R970" s="18" t="s">
        <v>165</v>
      </c>
      <c r="S970" s="20" t="s">
        <v>28109</v>
      </c>
    </row>
    <row r="971" customFormat="false" ht="35.05" hidden="false" customHeight="false" outlineLevel="0" collapsed="false">
      <c r="A971" s="17" t="n">
        <v>970</v>
      </c>
      <c r="B971" s="17" t="n">
        <v>3</v>
      </c>
      <c r="C971" s="17" t="n">
        <v>969</v>
      </c>
      <c r="D971" s="18" t="s">
        <v>3185</v>
      </c>
      <c r="E971" s="17" t="s">
        <v>57</v>
      </c>
      <c r="F971" s="18" t="s">
        <v>58</v>
      </c>
      <c r="G971" s="17" t="s">
        <v>167</v>
      </c>
      <c r="H971" s="18" t="s">
        <v>3209</v>
      </c>
      <c r="I971" s="18" t="s">
        <v>3210</v>
      </c>
      <c r="J971" s="18" t="s">
        <v>3211</v>
      </c>
      <c r="K971" s="17" t="s">
        <v>163</v>
      </c>
      <c r="L971" s="17" t="n">
        <v>1</v>
      </c>
      <c r="M971" s="17" t="s">
        <v>163</v>
      </c>
      <c r="N971" s="17" t="s">
        <v>164</v>
      </c>
      <c r="O971" s="19"/>
      <c r="P971" s="18"/>
      <c r="Q971" s="18"/>
      <c r="R971" s="18" t="s">
        <v>165</v>
      </c>
      <c r="S971" s="20" t="s">
        <v>28109</v>
      </c>
    </row>
    <row r="972" customFormat="false" ht="46.25" hidden="false" customHeight="false" outlineLevel="0" collapsed="false">
      <c r="A972" s="17" t="n">
        <v>971</v>
      </c>
      <c r="B972" s="17" t="n">
        <v>3</v>
      </c>
      <c r="C972" s="17" t="n">
        <v>983</v>
      </c>
      <c r="D972" s="18" t="s">
        <v>3185</v>
      </c>
      <c r="E972" s="17" t="s">
        <v>57</v>
      </c>
      <c r="F972" s="18" t="s">
        <v>58</v>
      </c>
      <c r="G972" s="17" t="s">
        <v>167</v>
      </c>
      <c r="H972" s="18" t="s">
        <v>3212</v>
      </c>
      <c r="I972" s="18" t="s">
        <v>3213</v>
      </c>
      <c r="J972" s="18" t="s">
        <v>3214</v>
      </c>
      <c r="K972" s="17" t="s">
        <v>163</v>
      </c>
      <c r="L972" s="17" t="n">
        <v>1</v>
      </c>
      <c r="M972" s="17" t="s">
        <v>163</v>
      </c>
      <c r="N972" s="17" t="s">
        <v>163</v>
      </c>
      <c r="O972" s="19"/>
      <c r="P972" s="18"/>
      <c r="Q972" s="18"/>
      <c r="R972" s="18" t="s">
        <v>165</v>
      </c>
      <c r="S972" s="20" t="s">
        <v>28109</v>
      </c>
    </row>
    <row r="973" customFormat="false" ht="35.05" hidden="false" customHeight="false" outlineLevel="0" collapsed="false">
      <c r="A973" s="17" t="n">
        <v>972</v>
      </c>
      <c r="B973" s="17" t="n">
        <v>3</v>
      </c>
      <c r="C973" s="17" t="n">
        <v>983</v>
      </c>
      <c r="D973" s="18" t="s">
        <v>3185</v>
      </c>
      <c r="E973" s="17" t="s">
        <v>76</v>
      </c>
      <c r="F973" s="18" t="s">
        <v>77</v>
      </c>
      <c r="G973" s="17" t="s">
        <v>167</v>
      </c>
      <c r="H973" s="18" t="s">
        <v>3215</v>
      </c>
      <c r="I973" s="18" t="s">
        <v>3216</v>
      </c>
      <c r="J973" s="18" t="s">
        <v>3217</v>
      </c>
      <c r="K973" s="17" t="s">
        <v>164</v>
      </c>
      <c r="L973" s="17" t="n">
        <v>3</v>
      </c>
      <c r="M973" s="17" t="s">
        <v>164</v>
      </c>
      <c r="N973" s="17" t="s">
        <v>163</v>
      </c>
      <c r="O973" s="19"/>
      <c r="P973" s="18"/>
      <c r="Q973" s="18"/>
      <c r="R973" s="18" t="s">
        <v>165</v>
      </c>
      <c r="S973" s="20" t="s">
        <v>28109</v>
      </c>
    </row>
    <row r="974" customFormat="false" ht="35.05" hidden="false" customHeight="false" outlineLevel="0" collapsed="false">
      <c r="A974" s="17" t="n">
        <v>973</v>
      </c>
      <c r="B974" s="17" t="n">
        <v>3</v>
      </c>
      <c r="C974" s="17" t="n">
        <v>1015</v>
      </c>
      <c r="D974" s="18" t="s">
        <v>3185</v>
      </c>
      <c r="E974" s="17" t="s">
        <v>87</v>
      </c>
      <c r="F974" s="18" t="s">
        <v>88</v>
      </c>
      <c r="G974" s="17" t="s">
        <v>171</v>
      </c>
      <c r="H974" s="18" t="s">
        <v>3218</v>
      </c>
      <c r="I974" s="18" t="s">
        <v>3219</v>
      </c>
      <c r="J974" s="18" t="s">
        <v>3220</v>
      </c>
      <c r="K974" s="17" t="s">
        <v>163</v>
      </c>
      <c r="L974" s="17" t="n">
        <v>1</v>
      </c>
      <c r="M974" s="17" t="s">
        <v>163</v>
      </c>
      <c r="N974" s="17" t="s">
        <v>163</v>
      </c>
      <c r="O974" s="19"/>
      <c r="P974" s="18"/>
      <c r="Q974" s="18"/>
      <c r="R974" s="18" t="s">
        <v>165</v>
      </c>
      <c r="S974" s="20" t="s">
        <v>28109</v>
      </c>
    </row>
    <row r="975" customFormat="false" ht="35.05" hidden="false" customHeight="false" outlineLevel="0" collapsed="false">
      <c r="A975" s="17" t="n">
        <v>974</v>
      </c>
      <c r="B975" s="17" t="n">
        <v>3</v>
      </c>
      <c r="C975" s="17" t="n">
        <v>1049</v>
      </c>
      <c r="D975" s="18" t="s">
        <v>3185</v>
      </c>
      <c r="E975" s="17" t="s">
        <v>87</v>
      </c>
      <c r="F975" s="18" t="s">
        <v>88</v>
      </c>
      <c r="G975" s="17" t="s">
        <v>167</v>
      </c>
      <c r="H975" s="18" t="s">
        <v>3221</v>
      </c>
      <c r="I975" s="18" t="s">
        <v>3222</v>
      </c>
      <c r="J975" s="18" t="s">
        <v>3223</v>
      </c>
      <c r="K975" s="17" t="s">
        <v>163</v>
      </c>
      <c r="L975" s="17" t="n">
        <v>1</v>
      </c>
      <c r="M975" s="17" t="s">
        <v>163</v>
      </c>
      <c r="N975" s="17" t="s">
        <v>163</v>
      </c>
      <c r="O975" s="19"/>
      <c r="P975" s="18"/>
      <c r="Q975" s="18"/>
      <c r="R975" s="18" t="s">
        <v>165</v>
      </c>
      <c r="S975" s="20" t="s">
        <v>28109</v>
      </c>
    </row>
    <row r="976" customFormat="false" ht="35.05" hidden="false" customHeight="false" outlineLevel="0" collapsed="false">
      <c r="A976" s="17" t="n">
        <v>975</v>
      </c>
      <c r="B976" s="17" t="n">
        <v>3</v>
      </c>
      <c r="C976" s="17" t="n">
        <v>1079</v>
      </c>
      <c r="D976" s="18" t="s">
        <v>3185</v>
      </c>
      <c r="E976" s="17" t="s">
        <v>87</v>
      </c>
      <c r="F976" s="18" t="s">
        <v>88</v>
      </c>
      <c r="G976" s="17" t="s">
        <v>167</v>
      </c>
      <c r="H976" s="18" t="s">
        <v>3224</v>
      </c>
      <c r="I976" s="18" t="s">
        <v>3225</v>
      </c>
      <c r="J976" s="18" t="s">
        <v>3226</v>
      </c>
      <c r="K976" s="17" t="s">
        <v>163</v>
      </c>
      <c r="L976" s="17" t="n">
        <v>1</v>
      </c>
      <c r="M976" s="17" t="s">
        <v>163</v>
      </c>
      <c r="N976" s="17" t="s">
        <v>163</v>
      </c>
      <c r="O976" s="19"/>
      <c r="P976" s="18"/>
      <c r="Q976" s="18"/>
      <c r="R976" s="18" t="s">
        <v>165</v>
      </c>
      <c r="S976" s="20" t="s">
        <v>28109</v>
      </c>
    </row>
    <row r="977" customFormat="false" ht="35.05" hidden="false" customHeight="false" outlineLevel="0" collapsed="false">
      <c r="A977" s="17" t="n">
        <v>976</v>
      </c>
      <c r="B977" s="17" t="n">
        <v>3</v>
      </c>
      <c r="C977" s="17" t="n">
        <v>1107</v>
      </c>
      <c r="D977" s="18" t="s">
        <v>3185</v>
      </c>
      <c r="E977" s="17" t="s">
        <v>36</v>
      </c>
      <c r="F977" s="18" t="s">
        <v>37</v>
      </c>
      <c r="G977" s="17" t="s">
        <v>167</v>
      </c>
      <c r="H977" s="18" t="s">
        <v>3227</v>
      </c>
      <c r="I977" s="18" t="s">
        <v>3228</v>
      </c>
      <c r="J977" s="18" t="s">
        <v>3229</v>
      </c>
      <c r="K977" s="17" t="s">
        <v>164</v>
      </c>
      <c r="L977" s="17" t="n">
        <v>6</v>
      </c>
      <c r="M977" s="17" t="s">
        <v>164</v>
      </c>
      <c r="N977" s="17" t="s">
        <v>163</v>
      </c>
      <c r="O977" s="19"/>
      <c r="P977" s="18"/>
      <c r="Q977" s="18"/>
      <c r="R977" s="18" t="s">
        <v>165</v>
      </c>
      <c r="S977" s="20" t="s">
        <v>28109</v>
      </c>
    </row>
    <row r="978" customFormat="false" ht="46.25" hidden="false" customHeight="false" outlineLevel="0" collapsed="false">
      <c r="A978" s="17" t="n">
        <v>977</v>
      </c>
      <c r="B978" s="17" t="n">
        <v>3</v>
      </c>
      <c r="C978" s="17" t="n">
        <v>1149</v>
      </c>
      <c r="D978" s="18" t="s">
        <v>3185</v>
      </c>
      <c r="E978" s="17" t="s">
        <v>70</v>
      </c>
      <c r="F978" s="18" t="s">
        <v>71</v>
      </c>
      <c r="G978" s="17" t="s">
        <v>171</v>
      </c>
      <c r="H978" s="18" t="s">
        <v>3230</v>
      </c>
      <c r="I978" s="18" t="s">
        <v>3231</v>
      </c>
      <c r="J978" s="18" t="s">
        <v>3232</v>
      </c>
      <c r="K978" s="17" t="s">
        <v>163</v>
      </c>
      <c r="L978" s="17" t="n">
        <v>1</v>
      </c>
      <c r="M978" s="17" t="s">
        <v>164</v>
      </c>
      <c r="N978" s="17" t="s">
        <v>163</v>
      </c>
      <c r="O978" s="19"/>
      <c r="P978" s="18"/>
      <c r="Q978" s="18"/>
      <c r="R978" s="18" t="s">
        <v>165</v>
      </c>
      <c r="S978" s="20" t="s">
        <v>28109</v>
      </c>
    </row>
    <row r="979" customFormat="false" ht="35.05" hidden="false" customHeight="false" outlineLevel="0" collapsed="false">
      <c r="A979" s="17" t="n">
        <v>978</v>
      </c>
      <c r="B979" s="17" t="n">
        <v>3</v>
      </c>
      <c r="C979" s="17" t="n">
        <v>1199</v>
      </c>
      <c r="D979" s="18" t="s">
        <v>3185</v>
      </c>
      <c r="E979" s="17" t="s">
        <v>87</v>
      </c>
      <c r="F979" s="18" t="s">
        <v>88</v>
      </c>
      <c r="G979" s="17" t="s">
        <v>171</v>
      </c>
      <c r="H979" s="18" t="s">
        <v>3233</v>
      </c>
      <c r="I979" s="18" t="s">
        <v>3234</v>
      </c>
      <c r="J979" s="18" t="s">
        <v>3235</v>
      </c>
      <c r="K979" s="17" t="s">
        <v>163</v>
      </c>
      <c r="L979" s="17" t="n">
        <v>1</v>
      </c>
      <c r="M979" s="17" t="s">
        <v>163</v>
      </c>
      <c r="N979" s="17" t="s">
        <v>163</v>
      </c>
      <c r="O979" s="19"/>
      <c r="P979" s="18"/>
      <c r="Q979" s="18"/>
      <c r="R979" s="18" t="s">
        <v>165</v>
      </c>
      <c r="S979" s="20" t="s">
        <v>28109</v>
      </c>
    </row>
    <row r="980" customFormat="false" ht="35.05" hidden="false" customHeight="false" outlineLevel="0" collapsed="false">
      <c r="A980" s="17" t="n">
        <v>979</v>
      </c>
      <c r="B980" s="17" t="n">
        <v>3</v>
      </c>
      <c r="C980" s="17" t="n">
        <v>1205</v>
      </c>
      <c r="D980" s="18" t="s">
        <v>3185</v>
      </c>
      <c r="E980" s="17" t="s">
        <v>83</v>
      </c>
      <c r="F980" s="18" t="s">
        <v>84</v>
      </c>
      <c r="G980" s="17" t="s">
        <v>171</v>
      </c>
      <c r="H980" s="18" t="s">
        <v>3236</v>
      </c>
      <c r="I980" s="18" t="s">
        <v>3237</v>
      </c>
      <c r="J980" s="18" t="s">
        <v>3238</v>
      </c>
      <c r="K980" s="17" t="s">
        <v>163</v>
      </c>
      <c r="L980" s="17" t="n">
        <v>1</v>
      </c>
      <c r="M980" s="17" t="s">
        <v>163</v>
      </c>
      <c r="N980" s="17" t="s">
        <v>164</v>
      </c>
      <c r="O980" s="19" t="s">
        <v>121</v>
      </c>
      <c r="P980" s="18" t="s">
        <v>3239</v>
      </c>
      <c r="Q980" s="18" t="s">
        <v>3240</v>
      </c>
      <c r="R980" s="18" t="s">
        <v>165</v>
      </c>
      <c r="S980" s="20" t="s">
        <v>28109</v>
      </c>
    </row>
    <row r="981" customFormat="false" ht="46.25" hidden="false" customHeight="false" outlineLevel="0" collapsed="false">
      <c r="A981" s="17" t="n">
        <v>980</v>
      </c>
      <c r="B981" s="17" t="n">
        <v>3</v>
      </c>
      <c r="C981" s="17" t="n">
        <v>1209</v>
      </c>
      <c r="D981" s="18" t="s">
        <v>3185</v>
      </c>
      <c r="E981" s="17" t="s">
        <v>85</v>
      </c>
      <c r="F981" s="18" t="s">
        <v>86</v>
      </c>
      <c r="G981" s="17" t="s">
        <v>171</v>
      </c>
      <c r="H981" s="18" t="s">
        <v>3241</v>
      </c>
      <c r="I981" s="18" t="s">
        <v>3242</v>
      </c>
      <c r="J981" s="18" t="s">
        <v>3243</v>
      </c>
      <c r="K981" s="17" t="s">
        <v>163</v>
      </c>
      <c r="L981" s="17" t="n">
        <v>1</v>
      </c>
      <c r="M981" s="17" t="s">
        <v>163</v>
      </c>
      <c r="N981" s="17" t="s">
        <v>163</v>
      </c>
      <c r="O981" s="19" t="s">
        <v>121</v>
      </c>
      <c r="P981" s="18" t="s">
        <v>3244</v>
      </c>
      <c r="Q981" s="18" t="s">
        <v>3245</v>
      </c>
      <c r="R981" s="18" t="s">
        <v>165</v>
      </c>
      <c r="S981" s="20" t="s">
        <v>28109</v>
      </c>
    </row>
    <row r="982" customFormat="false" ht="35.05" hidden="false" customHeight="false" outlineLevel="0" collapsed="false">
      <c r="A982" s="17" t="n">
        <v>981</v>
      </c>
      <c r="B982" s="17" t="n">
        <v>3</v>
      </c>
      <c r="C982" s="17" t="n">
        <v>1213</v>
      </c>
      <c r="D982" s="18" t="s">
        <v>3185</v>
      </c>
      <c r="E982" s="17" t="s">
        <v>61</v>
      </c>
      <c r="F982" s="18" t="s">
        <v>62</v>
      </c>
      <c r="G982" s="17" t="s">
        <v>167</v>
      </c>
      <c r="H982" s="18" t="s">
        <v>3246</v>
      </c>
      <c r="I982" s="18" t="s">
        <v>3247</v>
      </c>
      <c r="J982" s="18" t="s">
        <v>3248</v>
      </c>
      <c r="K982" s="17" t="s">
        <v>163</v>
      </c>
      <c r="L982" s="17" t="n">
        <v>1</v>
      </c>
      <c r="M982" s="17" t="s">
        <v>163</v>
      </c>
      <c r="N982" s="17" t="s">
        <v>163</v>
      </c>
      <c r="O982" s="19"/>
      <c r="P982" s="18"/>
      <c r="Q982" s="18"/>
      <c r="R982" s="18" t="s">
        <v>165</v>
      </c>
      <c r="S982" s="20" t="s">
        <v>28109</v>
      </c>
    </row>
    <row r="983" customFormat="false" ht="35.05" hidden="false" customHeight="false" outlineLevel="0" collapsed="false">
      <c r="A983" s="17" t="n">
        <v>982</v>
      </c>
      <c r="B983" s="17" t="n">
        <v>3</v>
      </c>
      <c r="C983" s="17" t="n">
        <v>1222</v>
      </c>
      <c r="D983" s="18" t="s">
        <v>3185</v>
      </c>
      <c r="E983" s="17" t="s">
        <v>87</v>
      </c>
      <c r="F983" s="18" t="s">
        <v>88</v>
      </c>
      <c r="G983" s="17" t="s">
        <v>167</v>
      </c>
      <c r="H983" s="18" t="s">
        <v>3249</v>
      </c>
      <c r="I983" s="18" t="s">
        <v>3250</v>
      </c>
      <c r="J983" s="18" t="s">
        <v>3251</v>
      </c>
      <c r="K983" s="17" t="s">
        <v>164</v>
      </c>
      <c r="L983" s="17" t="n">
        <v>7</v>
      </c>
      <c r="M983" s="17" t="s">
        <v>163</v>
      </c>
      <c r="N983" s="17" t="s">
        <v>163</v>
      </c>
      <c r="O983" s="19"/>
      <c r="P983" s="18"/>
      <c r="Q983" s="18"/>
      <c r="R983" s="18" t="s">
        <v>165</v>
      </c>
      <c r="S983" s="20" t="s">
        <v>28109</v>
      </c>
    </row>
    <row r="984" customFormat="false" ht="35.05" hidden="false" customHeight="false" outlineLevel="0" collapsed="false">
      <c r="A984" s="17" t="n">
        <v>983</v>
      </c>
      <c r="B984" s="17" t="n">
        <v>3</v>
      </c>
      <c r="C984" s="17" t="n">
        <v>1224</v>
      </c>
      <c r="D984" s="18" t="s">
        <v>3185</v>
      </c>
      <c r="E984" s="17" t="s">
        <v>87</v>
      </c>
      <c r="F984" s="18" t="s">
        <v>88</v>
      </c>
      <c r="G984" s="17" t="s">
        <v>171</v>
      </c>
      <c r="H984" s="18" t="s">
        <v>3252</v>
      </c>
      <c r="I984" s="18" t="s">
        <v>3253</v>
      </c>
      <c r="J984" s="18" t="s">
        <v>3254</v>
      </c>
      <c r="K984" s="17" t="s">
        <v>163</v>
      </c>
      <c r="L984" s="17" t="n">
        <v>1</v>
      </c>
      <c r="M984" s="17" t="s">
        <v>163</v>
      </c>
      <c r="N984" s="17" t="s">
        <v>163</v>
      </c>
      <c r="O984" s="19"/>
      <c r="P984" s="18"/>
      <c r="Q984" s="18"/>
      <c r="R984" s="18" t="s">
        <v>165</v>
      </c>
      <c r="S984" s="20" t="s">
        <v>28109</v>
      </c>
    </row>
    <row r="985" customFormat="false" ht="35.05" hidden="false" customHeight="false" outlineLevel="0" collapsed="false">
      <c r="A985" s="17" t="n">
        <v>984</v>
      </c>
      <c r="B985" s="17" t="n">
        <v>3</v>
      </c>
      <c r="C985" s="17" t="n">
        <v>1226</v>
      </c>
      <c r="D985" s="18" t="s">
        <v>3185</v>
      </c>
      <c r="E985" s="17" t="s">
        <v>87</v>
      </c>
      <c r="F985" s="18" t="s">
        <v>88</v>
      </c>
      <c r="G985" s="17" t="s">
        <v>167</v>
      </c>
      <c r="H985" s="18" t="s">
        <v>3255</v>
      </c>
      <c r="I985" s="18" t="s">
        <v>3256</v>
      </c>
      <c r="J985" s="18" t="s">
        <v>3257</v>
      </c>
      <c r="K985" s="17" t="s">
        <v>163</v>
      </c>
      <c r="L985" s="17" t="n">
        <v>1</v>
      </c>
      <c r="M985" s="17" t="s">
        <v>163</v>
      </c>
      <c r="N985" s="17" t="s">
        <v>163</v>
      </c>
      <c r="O985" s="19"/>
      <c r="P985" s="18"/>
      <c r="Q985" s="18"/>
      <c r="R985" s="18" t="s">
        <v>165</v>
      </c>
      <c r="S985" s="20" t="s">
        <v>28109</v>
      </c>
    </row>
    <row r="986" customFormat="false" ht="35.05" hidden="false" customHeight="false" outlineLevel="0" collapsed="false">
      <c r="A986" s="17" t="n">
        <v>985</v>
      </c>
      <c r="B986" s="17" t="n">
        <v>3</v>
      </c>
      <c r="C986" s="17" t="n">
        <v>1259</v>
      </c>
      <c r="D986" s="18" t="s">
        <v>3185</v>
      </c>
      <c r="E986" s="17" t="s">
        <v>76</v>
      </c>
      <c r="F986" s="18" t="s">
        <v>77</v>
      </c>
      <c r="G986" s="17" t="s">
        <v>171</v>
      </c>
      <c r="H986" s="18" t="s">
        <v>384</v>
      </c>
      <c r="I986" s="18" t="s">
        <v>3258</v>
      </c>
      <c r="J986" s="18" t="s">
        <v>3259</v>
      </c>
      <c r="K986" s="17" t="s">
        <v>163</v>
      </c>
      <c r="L986" s="17" t="n">
        <v>1</v>
      </c>
      <c r="M986" s="17" t="s">
        <v>164</v>
      </c>
      <c r="N986" s="17" t="s">
        <v>163</v>
      </c>
      <c r="O986" s="19"/>
      <c r="P986" s="18"/>
      <c r="Q986" s="18"/>
      <c r="R986" s="18" t="s">
        <v>165</v>
      </c>
      <c r="S986" s="20" t="s">
        <v>28109</v>
      </c>
    </row>
    <row r="987" customFormat="false" ht="35.05" hidden="false" customHeight="false" outlineLevel="0" collapsed="false">
      <c r="A987" s="17" t="n">
        <v>986</v>
      </c>
      <c r="B987" s="17" t="n">
        <v>3</v>
      </c>
      <c r="C987" s="17" t="n">
        <v>1262</v>
      </c>
      <c r="D987" s="18" t="s">
        <v>3185</v>
      </c>
      <c r="E987" s="17" t="s">
        <v>51</v>
      </c>
      <c r="F987" s="18" t="s">
        <v>52</v>
      </c>
      <c r="G987" s="17" t="s">
        <v>167</v>
      </c>
      <c r="H987" s="18" t="s">
        <v>3260</v>
      </c>
      <c r="I987" s="18" t="s">
        <v>3261</v>
      </c>
      <c r="J987" s="18" t="s">
        <v>3262</v>
      </c>
      <c r="K987" s="17" t="s">
        <v>163</v>
      </c>
      <c r="L987" s="17" t="n">
        <v>1</v>
      </c>
      <c r="M987" s="17" t="s">
        <v>163</v>
      </c>
      <c r="N987" s="17" t="s">
        <v>163</v>
      </c>
      <c r="O987" s="19"/>
      <c r="P987" s="18"/>
      <c r="Q987" s="18"/>
      <c r="R987" s="18" t="s">
        <v>165</v>
      </c>
      <c r="S987" s="20" t="s">
        <v>28109</v>
      </c>
    </row>
    <row r="988" customFormat="false" ht="46.25" hidden="false" customHeight="false" outlineLevel="0" collapsed="false">
      <c r="A988" s="17" t="n">
        <v>987</v>
      </c>
      <c r="B988" s="17" t="n">
        <v>3</v>
      </c>
      <c r="C988" s="17" t="n">
        <v>1267</v>
      </c>
      <c r="D988" s="18" t="s">
        <v>3185</v>
      </c>
      <c r="E988" s="17" t="s">
        <v>19</v>
      </c>
      <c r="F988" s="18" t="s">
        <v>21</v>
      </c>
      <c r="G988" s="17" t="s">
        <v>167</v>
      </c>
      <c r="H988" s="18" t="s">
        <v>3263</v>
      </c>
      <c r="I988" s="18" t="s">
        <v>3264</v>
      </c>
      <c r="J988" s="18" t="s">
        <v>3265</v>
      </c>
      <c r="K988" s="17" t="s">
        <v>164</v>
      </c>
      <c r="L988" s="17" t="n">
        <v>35</v>
      </c>
      <c r="M988" s="17" t="s">
        <v>164</v>
      </c>
      <c r="N988" s="17" t="s">
        <v>163</v>
      </c>
      <c r="O988" s="19"/>
      <c r="P988" s="18"/>
      <c r="Q988" s="18"/>
      <c r="R988" s="18" t="s">
        <v>165</v>
      </c>
      <c r="S988" s="20" t="s">
        <v>28109</v>
      </c>
    </row>
    <row r="989" customFormat="false" ht="35.05" hidden="false" customHeight="false" outlineLevel="0" collapsed="false">
      <c r="A989" s="17" t="n">
        <v>988</v>
      </c>
      <c r="B989" s="17" t="n">
        <v>3</v>
      </c>
      <c r="C989" s="17" t="n">
        <v>1270</v>
      </c>
      <c r="D989" s="18" t="s">
        <v>3185</v>
      </c>
      <c r="E989" s="17" t="s">
        <v>53</v>
      </c>
      <c r="F989" s="18" t="s">
        <v>54</v>
      </c>
      <c r="G989" s="17" t="s">
        <v>159</v>
      </c>
      <c r="H989" s="18" t="s">
        <v>3266</v>
      </c>
      <c r="I989" s="18" t="s">
        <v>3267</v>
      </c>
      <c r="J989" s="18" t="s">
        <v>3268</v>
      </c>
      <c r="K989" s="17" t="s">
        <v>163</v>
      </c>
      <c r="L989" s="17" t="n">
        <v>1</v>
      </c>
      <c r="M989" s="17" t="s">
        <v>163</v>
      </c>
      <c r="N989" s="17" t="s">
        <v>163</v>
      </c>
      <c r="O989" s="19"/>
      <c r="P989" s="18"/>
      <c r="Q989" s="18"/>
      <c r="R989" s="18" t="s">
        <v>165</v>
      </c>
      <c r="S989" s="20" t="s">
        <v>28109</v>
      </c>
    </row>
    <row r="990" customFormat="false" ht="35.05" hidden="false" customHeight="false" outlineLevel="0" collapsed="false">
      <c r="A990" s="17" t="n">
        <v>989</v>
      </c>
      <c r="B990" s="17" t="n">
        <v>3</v>
      </c>
      <c r="C990" s="17" t="n">
        <v>1278</v>
      </c>
      <c r="D990" s="18" t="s">
        <v>3185</v>
      </c>
      <c r="E990" s="17" t="s">
        <v>78</v>
      </c>
      <c r="F990" s="18" t="s">
        <v>80</v>
      </c>
      <c r="G990" s="17" t="s">
        <v>167</v>
      </c>
      <c r="H990" s="18" t="s">
        <v>3269</v>
      </c>
      <c r="I990" s="18" t="s">
        <v>3270</v>
      </c>
      <c r="J990" s="18" t="s">
        <v>3271</v>
      </c>
      <c r="K990" s="17" t="s">
        <v>163</v>
      </c>
      <c r="L990" s="17" t="n">
        <v>1</v>
      </c>
      <c r="M990" s="17" t="s">
        <v>163</v>
      </c>
      <c r="N990" s="17" t="s">
        <v>163</v>
      </c>
      <c r="O990" s="19"/>
      <c r="P990" s="18"/>
      <c r="Q990" s="18"/>
      <c r="R990" s="18" t="s">
        <v>165</v>
      </c>
      <c r="S990" s="20" t="s">
        <v>28109</v>
      </c>
    </row>
    <row r="991" customFormat="false" ht="46.25" hidden="false" customHeight="false" outlineLevel="0" collapsed="false">
      <c r="A991" s="17" t="n">
        <v>990</v>
      </c>
      <c r="B991" s="17" t="n">
        <v>3</v>
      </c>
      <c r="C991" s="17" t="n">
        <v>1296</v>
      </c>
      <c r="D991" s="18" t="s">
        <v>3185</v>
      </c>
      <c r="E991" s="17" t="s">
        <v>83</v>
      </c>
      <c r="F991" s="18" t="s">
        <v>84</v>
      </c>
      <c r="G991" s="17" t="s">
        <v>171</v>
      </c>
      <c r="H991" s="18" t="s">
        <v>3272</v>
      </c>
      <c r="I991" s="18" t="s">
        <v>3273</v>
      </c>
      <c r="J991" s="18" t="s">
        <v>3274</v>
      </c>
      <c r="K991" s="17" t="s">
        <v>163</v>
      </c>
      <c r="L991" s="17" t="n">
        <v>1</v>
      </c>
      <c r="M991" s="17" t="s">
        <v>163</v>
      </c>
      <c r="N991" s="17" t="s">
        <v>163</v>
      </c>
      <c r="O991" s="19" t="s">
        <v>121</v>
      </c>
      <c r="P991" s="18" t="s">
        <v>3275</v>
      </c>
      <c r="Q991" s="18" t="s">
        <v>3276</v>
      </c>
      <c r="R991" s="18" t="s">
        <v>165</v>
      </c>
      <c r="S991" s="20" t="s">
        <v>28109</v>
      </c>
    </row>
    <row r="992" customFormat="false" ht="35.05" hidden="false" customHeight="false" outlineLevel="0" collapsed="false">
      <c r="A992" s="17" t="n">
        <v>991</v>
      </c>
      <c r="B992" s="17" t="n">
        <v>3</v>
      </c>
      <c r="C992" s="17" t="n">
        <v>1312</v>
      </c>
      <c r="D992" s="18" t="s">
        <v>3185</v>
      </c>
      <c r="E992" s="17" t="s">
        <v>36</v>
      </c>
      <c r="F992" s="18" t="s">
        <v>37</v>
      </c>
      <c r="G992" s="17" t="s">
        <v>167</v>
      </c>
      <c r="H992" s="18" t="s">
        <v>3277</v>
      </c>
      <c r="I992" s="18" t="s">
        <v>3278</v>
      </c>
      <c r="J992" s="18" t="s">
        <v>3279</v>
      </c>
      <c r="K992" s="17" t="s">
        <v>163</v>
      </c>
      <c r="L992" s="17" t="n">
        <v>1</v>
      </c>
      <c r="M992" s="17" t="s">
        <v>163</v>
      </c>
      <c r="N992" s="17" t="s">
        <v>163</v>
      </c>
      <c r="O992" s="19"/>
      <c r="P992" s="18"/>
      <c r="Q992" s="18"/>
      <c r="R992" s="18" t="s">
        <v>165</v>
      </c>
      <c r="S992" s="20" t="s">
        <v>28109</v>
      </c>
    </row>
    <row r="993" customFormat="false" ht="46.25" hidden="false" customHeight="false" outlineLevel="0" collapsed="false">
      <c r="A993" s="17" t="n">
        <v>992</v>
      </c>
      <c r="B993" s="17" t="n">
        <v>3</v>
      </c>
      <c r="C993" s="17" t="n">
        <v>1338</v>
      </c>
      <c r="D993" s="18" t="s">
        <v>3185</v>
      </c>
      <c r="E993" s="17" t="s">
        <v>70</v>
      </c>
      <c r="F993" s="18" t="s">
        <v>71</v>
      </c>
      <c r="G993" s="17" t="s">
        <v>167</v>
      </c>
      <c r="H993" s="18" t="s">
        <v>3280</v>
      </c>
      <c r="I993" s="18" t="s">
        <v>3281</v>
      </c>
      <c r="J993" s="18" t="s">
        <v>3282</v>
      </c>
      <c r="K993" s="17" t="s">
        <v>163</v>
      </c>
      <c r="L993" s="17" t="n">
        <v>1</v>
      </c>
      <c r="M993" s="17" t="s">
        <v>163</v>
      </c>
      <c r="N993" s="17" t="s">
        <v>163</v>
      </c>
      <c r="O993" s="19"/>
      <c r="P993" s="18"/>
      <c r="Q993" s="18"/>
      <c r="R993" s="18" t="s">
        <v>165</v>
      </c>
      <c r="S993" s="20" t="s">
        <v>28109</v>
      </c>
    </row>
    <row r="994" customFormat="false" ht="35.05" hidden="false" customHeight="false" outlineLevel="0" collapsed="false">
      <c r="A994" s="17" t="n">
        <v>993</v>
      </c>
      <c r="B994" s="17" t="n">
        <v>3</v>
      </c>
      <c r="C994" s="17" t="n">
        <v>1340</v>
      </c>
      <c r="D994" s="18" t="s">
        <v>3185</v>
      </c>
      <c r="E994" s="17" t="s">
        <v>85</v>
      </c>
      <c r="F994" s="18" t="s">
        <v>86</v>
      </c>
      <c r="G994" s="17" t="s">
        <v>167</v>
      </c>
      <c r="H994" s="18" t="s">
        <v>3283</v>
      </c>
      <c r="I994" s="18" t="s">
        <v>3284</v>
      </c>
      <c r="J994" s="18" t="s">
        <v>3285</v>
      </c>
      <c r="K994" s="17" t="s">
        <v>163</v>
      </c>
      <c r="L994" s="17" t="n">
        <v>1</v>
      </c>
      <c r="M994" s="17" t="s">
        <v>163</v>
      </c>
      <c r="N994" s="17" t="s">
        <v>164</v>
      </c>
      <c r="O994" s="19"/>
      <c r="P994" s="18"/>
      <c r="Q994" s="18"/>
      <c r="R994" s="18" t="s">
        <v>165</v>
      </c>
      <c r="S994" s="20" t="s">
        <v>28109</v>
      </c>
    </row>
    <row r="995" customFormat="false" ht="35.05" hidden="false" customHeight="false" outlineLevel="0" collapsed="false">
      <c r="A995" s="17" t="n">
        <v>994</v>
      </c>
      <c r="B995" s="17" t="n">
        <v>3</v>
      </c>
      <c r="C995" s="17" t="n">
        <v>1360</v>
      </c>
      <c r="D995" s="18" t="s">
        <v>3185</v>
      </c>
      <c r="E995" s="17" t="s">
        <v>36</v>
      </c>
      <c r="F995" s="18" t="s">
        <v>37</v>
      </c>
      <c r="G995" s="17" t="s">
        <v>167</v>
      </c>
      <c r="H995" s="18" t="s">
        <v>3286</v>
      </c>
      <c r="I995" s="18" t="s">
        <v>3287</v>
      </c>
      <c r="J995" s="18" t="s">
        <v>3288</v>
      </c>
      <c r="K995" s="17" t="s">
        <v>164</v>
      </c>
      <c r="L995" s="17" t="n">
        <v>5</v>
      </c>
      <c r="M995" s="17" t="s">
        <v>164</v>
      </c>
      <c r="N995" s="17" t="s">
        <v>163</v>
      </c>
      <c r="O995" s="19"/>
      <c r="P995" s="18"/>
      <c r="Q995" s="18"/>
      <c r="R995" s="18" t="s">
        <v>165</v>
      </c>
      <c r="S995" s="20" t="s">
        <v>28109</v>
      </c>
    </row>
    <row r="996" customFormat="false" ht="35.05" hidden="false" customHeight="false" outlineLevel="0" collapsed="false">
      <c r="A996" s="17" t="n">
        <v>995</v>
      </c>
      <c r="B996" s="17" t="n">
        <v>3</v>
      </c>
      <c r="C996" s="17" t="n">
        <v>1366</v>
      </c>
      <c r="D996" s="18" t="s">
        <v>3185</v>
      </c>
      <c r="E996" s="17" t="s">
        <v>87</v>
      </c>
      <c r="F996" s="18" t="s">
        <v>88</v>
      </c>
      <c r="G996" s="17" t="s">
        <v>171</v>
      </c>
      <c r="H996" s="18" t="s">
        <v>3289</v>
      </c>
      <c r="I996" s="18" t="s">
        <v>3290</v>
      </c>
      <c r="J996" s="18" t="s">
        <v>3291</v>
      </c>
      <c r="K996" s="17" t="s">
        <v>163</v>
      </c>
      <c r="L996" s="17" t="n">
        <v>1</v>
      </c>
      <c r="M996" s="17" t="s">
        <v>164</v>
      </c>
      <c r="N996" s="17" t="s">
        <v>163</v>
      </c>
      <c r="O996" s="19"/>
      <c r="P996" s="18"/>
      <c r="Q996" s="18"/>
      <c r="R996" s="18" t="s">
        <v>165</v>
      </c>
      <c r="S996" s="20" t="s">
        <v>28109</v>
      </c>
    </row>
    <row r="997" customFormat="false" ht="46.25" hidden="false" customHeight="false" outlineLevel="0" collapsed="false">
      <c r="A997" s="17" t="n">
        <v>996</v>
      </c>
      <c r="B997" s="17" t="n">
        <v>3</v>
      </c>
      <c r="C997" s="17" t="n">
        <v>1521</v>
      </c>
      <c r="D997" s="18" t="s">
        <v>3185</v>
      </c>
      <c r="E997" s="17" t="s">
        <v>76</v>
      </c>
      <c r="F997" s="18" t="s">
        <v>77</v>
      </c>
      <c r="G997" s="17" t="s">
        <v>167</v>
      </c>
      <c r="H997" s="18" t="s">
        <v>3292</v>
      </c>
      <c r="I997" s="18" t="s">
        <v>3293</v>
      </c>
      <c r="J997" s="18" t="s">
        <v>3294</v>
      </c>
      <c r="K997" s="17" t="s">
        <v>163</v>
      </c>
      <c r="L997" s="17" t="n">
        <v>1</v>
      </c>
      <c r="M997" s="17" t="s">
        <v>164</v>
      </c>
      <c r="N997" s="17" t="s">
        <v>163</v>
      </c>
      <c r="O997" s="19"/>
      <c r="P997" s="18"/>
      <c r="Q997" s="18"/>
      <c r="R997" s="18" t="s">
        <v>165</v>
      </c>
      <c r="S997" s="20" t="s">
        <v>28109</v>
      </c>
    </row>
    <row r="998" customFormat="false" ht="35.05" hidden="false" customHeight="false" outlineLevel="0" collapsed="false">
      <c r="A998" s="17" t="n">
        <v>997</v>
      </c>
      <c r="B998" s="17" t="n">
        <v>3</v>
      </c>
      <c r="C998" s="17" t="n">
        <v>1555</v>
      </c>
      <c r="D998" s="18" t="s">
        <v>3185</v>
      </c>
      <c r="E998" s="17" t="s">
        <v>74</v>
      </c>
      <c r="F998" s="18" t="s">
        <v>75</v>
      </c>
      <c r="G998" s="17" t="s">
        <v>167</v>
      </c>
      <c r="H998" s="18" t="s">
        <v>3295</v>
      </c>
      <c r="I998" s="18" t="s">
        <v>3296</v>
      </c>
      <c r="J998" s="18" t="s">
        <v>3297</v>
      </c>
      <c r="K998" s="17" t="s">
        <v>163</v>
      </c>
      <c r="L998" s="17" t="n">
        <v>1</v>
      </c>
      <c r="M998" s="17" t="s">
        <v>163</v>
      </c>
      <c r="N998" s="17" t="s">
        <v>163</v>
      </c>
      <c r="O998" s="19"/>
      <c r="P998" s="18"/>
      <c r="Q998" s="18"/>
      <c r="R998" s="18" t="s">
        <v>165</v>
      </c>
      <c r="S998" s="20" t="s">
        <v>28109</v>
      </c>
    </row>
    <row r="999" customFormat="false" ht="35.05" hidden="false" customHeight="false" outlineLevel="0" collapsed="false">
      <c r="A999" s="17" t="n">
        <v>998</v>
      </c>
      <c r="B999" s="17" t="n">
        <v>3</v>
      </c>
      <c r="C999" s="17" t="n">
        <v>1659</v>
      </c>
      <c r="D999" s="18" t="s">
        <v>3185</v>
      </c>
      <c r="E999" s="17" t="s">
        <v>85</v>
      </c>
      <c r="F999" s="18" t="s">
        <v>86</v>
      </c>
      <c r="G999" s="17" t="s">
        <v>171</v>
      </c>
      <c r="H999" s="18" t="s">
        <v>3298</v>
      </c>
      <c r="I999" s="18" t="s">
        <v>3299</v>
      </c>
      <c r="J999" s="18" t="s">
        <v>3300</v>
      </c>
      <c r="K999" s="17" t="s">
        <v>163</v>
      </c>
      <c r="L999" s="17" t="n">
        <v>1</v>
      </c>
      <c r="M999" s="17" t="s">
        <v>164</v>
      </c>
      <c r="N999" s="17" t="s">
        <v>163</v>
      </c>
      <c r="O999" s="19" t="s">
        <v>121</v>
      </c>
      <c r="P999" s="18" t="s">
        <v>3301</v>
      </c>
      <c r="Q999" s="18" t="s">
        <v>3302</v>
      </c>
      <c r="R999" s="18" t="s">
        <v>165</v>
      </c>
      <c r="S999" s="20" t="s">
        <v>28109</v>
      </c>
    </row>
    <row r="1000" customFormat="false" ht="35.05" hidden="false" customHeight="false" outlineLevel="0" collapsed="false">
      <c r="A1000" s="17" t="n">
        <v>999</v>
      </c>
      <c r="B1000" s="17" t="n">
        <v>3</v>
      </c>
      <c r="C1000" s="17" t="n">
        <v>1666</v>
      </c>
      <c r="D1000" s="18" t="s">
        <v>3185</v>
      </c>
      <c r="E1000" s="17" t="s">
        <v>87</v>
      </c>
      <c r="F1000" s="18" t="s">
        <v>88</v>
      </c>
      <c r="G1000" s="17" t="s">
        <v>171</v>
      </c>
      <c r="H1000" s="18" t="s">
        <v>3303</v>
      </c>
      <c r="I1000" s="18" t="s">
        <v>3304</v>
      </c>
      <c r="J1000" s="18" t="s">
        <v>3305</v>
      </c>
      <c r="K1000" s="17" t="s">
        <v>163</v>
      </c>
      <c r="L1000" s="17" t="n">
        <v>1</v>
      </c>
      <c r="M1000" s="17" t="s">
        <v>164</v>
      </c>
      <c r="N1000" s="17" t="s">
        <v>163</v>
      </c>
      <c r="O1000" s="19"/>
      <c r="P1000" s="18"/>
      <c r="Q1000" s="18"/>
      <c r="R1000" s="18" t="s">
        <v>165</v>
      </c>
      <c r="S1000" s="20" t="s">
        <v>28109</v>
      </c>
    </row>
    <row r="1001" customFormat="false" ht="46.25" hidden="false" customHeight="false" outlineLevel="0" collapsed="false">
      <c r="A1001" s="17" t="n">
        <v>1000</v>
      </c>
      <c r="B1001" s="17" t="n">
        <v>3</v>
      </c>
      <c r="C1001" s="17" t="n">
        <v>1682</v>
      </c>
      <c r="D1001" s="18" t="s">
        <v>3185</v>
      </c>
      <c r="E1001" s="17" t="s">
        <v>87</v>
      </c>
      <c r="F1001" s="18" t="s">
        <v>88</v>
      </c>
      <c r="G1001" s="17" t="s">
        <v>171</v>
      </c>
      <c r="H1001" s="18" t="s">
        <v>3306</v>
      </c>
      <c r="I1001" s="18" t="s">
        <v>3307</v>
      </c>
      <c r="J1001" s="18" t="s">
        <v>3308</v>
      </c>
      <c r="K1001" s="17" t="s">
        <v>163</v>
      </c>
      <c r="L1001" s="17" t="n">
        <v>1</v>
      </c>
      <c r="M1001" s="17" t="s">
        <v>164</v>
      </c>
      <c r="N1001" s="17" t="s">
        <v>163</v>
      </c>
      <c r="O1001" s="19"/>
      <c r="P1001" s="18"/>
      <c r="Q1001" s="18"/>
      <c r="R1001" s="18" t="s">
        <v>165</v>
      </c>
      <c r="S1001" s="20" t="s">
        <v>28109</v>
      </c>
    </row>
    <row r="1002" customFormat="false" ht="46.25" hidden="false" customHeight="false" outlineLevel="0" collapsed="false">
      <c r="A1002" s="17" t="n">
        <v>1001</v>
      </c>
      <c r="B1002" s="17" t="n">
        <v>3</v>
      </c>
      <c r="C1002" s="17" t="n">
        <v>1686</v>
      </c>
      <c r="D1002" s="18" t="s">
        <v>3185</v>
      </c>
      <c r="E1002" s="17" t="s">
        <v>36</v>
      </c>
      <c r="F1002" s="18" t="s">
        <v>37</v>
      </c>
      <c r="G1002" s="17" t="s">
        <v>171</v>
      </c>
      <c r="H1002" s="18" t="s">
        <v>3309</v>
      </c>
      <c r="I1002" s="18" t="s">
        <v>3310</v>
      </c>
      <c r="J1002" s="18" t="s">
        <v>3311</v>
      </c>
      <c r="K1002" s="17" t="s">
        <v>163</v>
      </c>
      <c r="L1002" s="17" t="n">
        <v>1</v>
      </c>
      <c r="M1002" s="17" t="s">
        <v>164</v>
      </c>
      <c r="N1002" s="17" t="s">
        <v>163</v>
      </c>
      <c r="O1002" s="19"/>
      <c r="P1002" s="18"/>
      <c r="Q1002" s="18"/>
      <c r="R1002" s="18" t="s">
        <v>165</v>
      </c>
      <c r="S1002" s="20" t="s">
        <v>28109</v>
      </c>
    </row>
    <row r="1003" customFormat="false" ht="23.85" hidden="false" customHeight="false" outlineLevel="0" collapsed="false">
      <c r="A1003" s="17" t="n">
        <v>1002</v>
      </c>
      <c r="B1003" s="17" t="n">
        <v>3</v>
      </c>
      <c r="C1003" s="17" t="n">
        <v>1700</v>
      </c>
      <c r="D1003" s="18" t="s">
        <v>3185</v>
      </c>
      <c r="E1003" s="17" t="s">
        <v>36</v>
      </c>
      <c r="F1003" s="18" t="s">
        <v>37</v>
      </c>
      <c r="G1003" s="17" t="s">
        <v>167</v>
      </c>
      <c r="H1003" s="18" t="s">
        <v>3312</v>
      </c>
      <c r="I1003" s="18" t="s">
        <v>3313</v>
      </c>
      <c r="J1003" s="18" t="s">
        <v>3314</v>
      </c>
      <c r="K1003" s="17" t="s">
        <v>163</v>
      </c>
      <c r="L1003" s="17" t="n">
        <v>1</v>
      </c>
      <c r="M1003" s="17" t="s">
        <v>163</v>
      </c>
      <c r="N1003" s="17" t="s">
        <v>163</v>
      </c>
      <c r="O1003" s="19"/>
      <c r="P1003" s="18"/>
      <c r="Q1003" s="18"/>
      <c r="R1003" s="18" t="s">
        <v>165</v>
      </c>
      <c r="S1003" s="20" t="s">
        <v>28109</v>
      </c>
    </row>
    <row r="1004" customFormat="false" ht="35.05" hidden="false" customHeight="false" outlineLevel="0" collapsed="false">
      <c r="A1004" s="17" t="n">
        <v>1003</v>
      </c>
      <c r="B1004" s="17" t="n">
        <v>3</v>
      </c>
      <c r="C1004" s="17" t="n">
        <v>1704</v>
      </c>
      <c r="D1004" s="18" t="s">
        <v>3185</v>
      </c>
      <c r="E1004" s="17" t="s">
        <v>61</v>
      </c>
      <c r="F1004" s="18" t="s">
        <v>62</v>
      </c>
      <c r="G1004" s="17" t="s">
        <v>171</v>
      </c>
      <c r="H1004" s="18" t="s">
        <v>3158</v>
      </c>
      <c r="I1004" s="18" t="s">
        <v>3315</v>
      </c>
      <c r="J1004" s="18" t="s">
        <v>3316</v>
      </c>
      <c r="K1004" s="17" t="s">
        <v>164</v>
      </c>
      <c r="L1004" s="17" t="n">
        <v>2</v>
      </c>
      <c r="M1004" s="17" t="s">
        <v>164</v>
      </c>
      <c r="N1004" s="17" t="s">
        <v>163</v>
      </c>
      <c r="O1004" s="19"/>
      <c r="P1004" s="18"/>
      <c r="Q1004" s="18"/>
      <c r="R1004" s="18" t="s">
        <v>165</v>
      </c>
      <c r="S1004" s="20" t="s">
        <v>28109</v>
      </c>
    </row>
    <row r="1005" customFormat="false" ht="35.05" hidden="false" customHeight="false" outlineLevel="0" collapsed="false">
      <c r="A1005" s="17" t="n">
        <v>1004</v>
      </c>
      <c r="B1005" s="17" t="n">
        <v>3</v>
      </c>
      <c r="C1005" s="17" t="n">
        <v>1736</v>
      </c>
      <c r="D1005" s="18" t="s">
        <v>3185</v>
      </c>
      <c r="E1005" s="17" t="s">
        <v>87</v>
      </c>
      <c r="F1005" s="18" t="s">
        <v>88</v>
      </c>
      <c r="G1005" s="17" t="s">
        <v>167</v>
      </c>
      <c r="H1005" s="18" t="s">
        <v>3317</v>
      </c>
      <c r="I1005" s="18" t="s">
        <v>3318</v>
      </c>
      <c r="J1005" s="18" t="s">
        <v>3319</v>
      </c>
      <c r="K1005" s="17" t="s">
        <v>163</v>
      </c>
      <c r="L1005" s="17" t="n">
        <v>1</v>
      </c>
      <c r="M1005" s="17" t="s">
        <v>163</v>
      </c>
      <c r="N1005" s="17" t="s">
        <v>163</v>
      </c>
      <c r="O1005" s="19"/>
      <c r="P1005" s="18"/>
      <c r="Q1005" s="18"/>
      <c r="R1005" s="18" t="s">
        <v>165</v>
      </c>
      <c r="S1005" s="20" t="s">
        <v>28109</v>
      </c>
    </row>
    <row r="1006" customFormat="false" ht="35.05" hidden="false" customHeight="false" outlineLevel="0" collapsed="false">
      <c r="A1006" s="17" t="n">
        <v>1005</v>
      </c>
      <c r="B1006" s="17" t="n">
        <v>3</v>
      </c>
      <c r="C1006" s="17" t="n">
        <v>1764</v>
      </c>
      <c r="D1006" s="18" t="s">
        <v>3185</v>
      </c>
      <c r="E1006" s="17" t="s">
        <v>76</v>
      </c>
      <c r="F1006" s="18" t="s">
        <v>77</v>
      </c>
      <c r="G1006" s="17" t="s">
        <v>167</v>
      </c>
      <c r="H1006" s="18" t="s">
        <v>3320</v>
      </c>
      <c r="I1006" s="18" t="s">
        <v>3321</v>
      </c>
      <c r="J1006" s="18" t="s">
        <v>3322</v>
      </c>
      <c r="K1006" s="17" t="s">
        <v>163</v>
      </c>
      <c r="L1006" s="17" t="n">
        <v>1</v>
      </c>
      <c r="M1006" s="17" t="s">
        <v>164</v>
      </c>
      <c r="N1006" s="17" t="s">
        <v>163</v>
      </c>
      <c r="O1006" s="19"/>
      <c r="P1006" s="18"/>
      <c r="Q1006" s="18"/>
      <c r="R1006" s="18" t="s">
        <v>165</v>
      </c>
      <c r="S1006" s="20" t="s">
        <v>28109</v>
      </c>
    </row>
    <row r="1007" customFormat="false" ht="35.05" hidden="false" customHeight="false" outlineLevel="0" collapsed="false">
      <c r="A1007" s="17" t="n">
        <v>1006</v>
      </c>
      <c r="B1007" s="17" t="n">
        <v>3</v>
      </c>
      <c r="C1007" s="17" t="n">
        <v>1766</v>
      </c>
      <c r="D1007" s="18" t="s">
        <v>3185</v>
      </c>
      <c r="E1007" s="17" t="s">
        <v>87</v>
      </c>
      <c r="F1007" s="18" t="s">
        <v>88</v>
      </c>
      <c r="G1007" s="17" t="s">
        <v>167</v>
      </c>
      <c r="H1007" s="18" t="s">
        <v>3323</v>
      </c>
      <c r="I1007" s="18" t="s">
        <v>3324</v>
      </c>
      <c r="J1007" s="18" t="s">
        <v>3325</v>
      </c>
      <c r="K1007" s="17" t="s">
        <v>163</v>
      </c>
      <c r="L1007" s="17" t="n">
        <v>1</v>
      </c>
      <c r="M1007" s="17" t="s">
        <v>163</v>
      </c>
      <c r="N1007" s="17" t="s">
        <v>163</v>
      </c>
      <c r="O1007" s="19"/>
      <c r="P1007" s="18"/>
      <c r="Q1007" s="18"/>
      <c r="R1007" s="18" t="s">
        <v>165</v>
      </c>
      <c r="S1007" s="20" t="s">
        <v>28109</v>
      </c>
    </row>
    <row r="1008" customFormat="false" ht="23.85" hidden="false" customHeight="false" outlineLevel="0" collapsed="false">
      <c r="A1008" s="17" t="n">
        <v>1007</v>
      </c>
      <c r="B1008" s="17" t="n">
        <v>3</v>
      </c>
      <c r="C1008" s="17" t="n">
        <v>1771</v>
      </c>
      <c r="D1008" s="18" t="s">
        <v>3185</v>
      </c>
      <c r="E1008" s="17" t="s">
        <v>70</v>
      </c>
      <c r="F1008" s="18" t="s">
        <v>71</v>
      </c>
      <c r="G1008" s="17" t="s">
        <v>171</v>
      </c>
      <c r="H1008" s="18" t="s">
        <v>3326</v>
      </c>
      <c r="I1008" s="18" t="s">
        <v>3327</v>
      </c>
      <c r="J1008" s="18" t="s">
        <v>3328</v>
      </c>
      <c r="K1008" s="17" t="s">
        <v>163</v>
      </c>
      <c r="L1008" s="17" t="n">
        <v>1</v>
      </c>
      <c r="M1008" s="17" t="s">
        <v>164</v>
      </c>
      <c r="N1008" s="17" t="s">
        <v>163</v>
      </c>
      <c r="O1008" s="19"/>
      <c r="P1008" s="18"/>
      <c r="Q1008" s="18"/>
      <c r="R1008" s="18" t="s">
        <v>165</v>
      </c>
      <c r="S1008" s="20" t="s">
        <v>28109</v>
      </c>
    </row>
    <row r="1009" customFormat="false" ht="35.05" hidden="false" customHeight="false" outlineLevel="0" collapsed="false">
      <c r="A1009" s="17" t="n">
        <v>1008</v>
      </c>
      <c r="B1009" s="17" t="n">
        <v>3</v>
      </c>
      <c r="C1009" s="17" t="n">
        <v>1779</v>
      </c>
      <c r="D1009" s="18" t="s">
        <v>3185</v>
      </c>
      <c r="E1009" s="17" t="s">
        <v>87</v>
      </c>
      <c r="F1009" s="18" t="s">
        <v>88</v>
      </c>
      <c r="G1009" s="17" t="s">
        <v>167</v>
      </c>
      <c r="H1009" s="18" t="s">
        <v>3329</v>
      </c>
      <c r="I1009" s="18" t="s">
        <v>3330</v>
      </c>
      <c r="J1009" s="18" t="s">
        <v>3331</v>
      </c>
      <c r="K1009" s="17" t="s">
        <v>163</v>
      </c>
      <c r="L1009" s="17" t="n">
        <v>1</v>
      </c>
      <c r="M1009" s="17" t="s">
        <v>163</v>
      </c>
      <c r="N1009" s="17" t="s">
        <v>163</v>
      </c>
      <c r="O1009" s="19"/>
      <c r="P1009" s="18"/>
      <c r="Q1009" s="18"/>
      <c r="R1009" s="18" t="s">
        <v>165</v>
      </c>
      <c r="S1009" s="20" t="s">
        <v>28109</v>
      </c>
    </row>
    <row r="1010" customFormat="false" ht="35.05" hidden="false" customHeight="false" outlineLevel="0" collapsed="false">
      <c r="A1010" s="17" t="n">
        <v>1009</v>
      </c>
      <c r="B1010" s="17" t="n">
        <v>3</v>
      </c>
      <c r="C1010" s="17" t="n">
        <v>1787</v>
      </c>
      <c r="D1010" s="18" t="s">
        <v>3185</v>
      </c>
      <c r="E1010" s="17" t="s">
        <v>36</v>
      </c>
      <c r="F1010" s="18" t="s">
        <v>37</v>
      </c>
      <c r="G1010" s="17" t="s">
        <v>171</v>
      </c>
      <c r="H1010" s="18" t="s">
        <v>3332</v>
      </c>
      <c r="I1010" s="18" t="s">
        <v>3333</v>
      </c>
      <c r="J1010" s="18" t="s">
        <v>3334</v>
      </c>
      <c r="K1010" s="17" t="s">
        <v>163</v>
      </c>
      <c r="L1010" s="17" t="n">
        <v>1</v>
      </c>
      <c r="M1010" s="17" t="s">
        <v>164</v>
      </c>
      <c r="N1010" s="17" t="s">
        <v>163</v>
      </c>
      <c r="O1010" s="19"/>
      <c r="P1010" s="18"/>
      <c r="Q1010" s="18"/>
      <c r="R1010" s="18" t="s">
        <v>165</v>
      </c>
      <c r="S1010" s="20" t="s">
        <v>28109</v>
      </c>
    </row>
    <row r="1011" customFormat="false" ht="35.05" hidden="false" customHeight="false" outlineLevel="0" collapsed="false">
      <c r="A1011" s="17" t="n">
        <v>1010</v>
      </c>
      <c r="B1011" s="17" t="n">
        <v>3</v>
      </c>
      <c r="C1011" s="17" t="n">
        <v>1787</v>
      </c>
      <c r="D1011" s="18" t="s">
        <v>3185</v>
      </c>
      <c r="E1011" s="17" t="s">
        <v>87</v>
      </c>
      <c r="F1011" s="18" t="s">
        <v>88</v>
      </c>
      <c r="G1011" s="17" t="s">
        <v>167</v>
      </c>
      <c r="H1011" s="18" t="s">
        <v>3335</v>
      </c>
      <c r="I1011" s="18" t="s">
        <v>3336</v>
      </c>
      <c r="J1011" s="18" t="s">
        <v>3337</v>
      </c>
      <c r="K1011" s="17" t="s">
        <v>163</v>
      </c>
      <c r="L1011" s="17" t="n">
        <v>1</v>
      </c>
      <c r="M1011" s="17" t="s">
        <v>163</v>
      </c>
      <c r="N1011" s="17" t="s">
        <v>163</v>
      </c>
      <c r="O1011" s="19"/>
      <c r="P1011" s="18"/>
      <c r="Q1011" s="18"/>
      <c r="R1011" s="18" t="s">
        <v>192</v>
      </c>
      <c r="S1011" s="20" t="s">
        <v>28109</v>
      </c>
    </row>
    <row r="1012" customFormat="false" ht="46.25" hidden="false" customHeight="false" outlineLevel="0" collapsed="false">
      <c r="A1012" s="17" t="n">
        <v>1011</v>
      </c>
      <c r="B1012" s="17" t="n">
        <v>3</v>
      </c>
      <c r="C1012" s="17" t="n">
        <v>1787</v>
      </c>
      <c r="D1012" s="18" t="s">
        <v>3185</v>
      </c>
      <c r="E1012" s="17" t="s">
        <v>87</v>
      </c>
      <c r="F1012" s="18" t="s">
        <v>88</v>
      </c>
      <c r="G1012" s="17" t="s">
        <v>167</v>
      </c>
      <c r="H1012" s="18" t="s">
        <v>3338</v>
      </c>
      <c r="I1012" s="18" t="s">
        <v>3339</v>
      </c>
      <c r="J1012" s="18" t="s">
        <v>3340</v>
      </c>
      <c r="K1012" s="17" t="s">
        <v>163</v>
      </c>
      <c r="L1012" s="17" t="n">
        <v>1</v>
      </c>
      <c r="M1012" s="17" t="s">
        <v>163</v>
      </c>
      <c r="N1012" s="17" t="s">
        <v>163</v>
      </c>
      <c r="O1012" s="19"/>
      <c r="P1012" s="18"/>
      <c r="Q1012" s="18"/>
      <c r="R1012" s="18" t="s">
        <v>165</v>
      </c>
      <c r="S1012" s="20" t="s">
        <v>28109</v>
      </c>
    </row>
    <row r="1013" customFormat="false" ht="35.05" hidden="false" customHeight="false" outlineLevel="0" collapsed="false">
      <c r="A1013" s="17" t="n">
        <v>1012</v>
      </c>
      <c r="B1013" s="17" t="n">
        <v>3</v>
      </c>
      <c r="C1013" s="17" t="n">
        <v>1799</v>
      </c>
      <c r="D1013" s="18" t="s">
        <v>3341</v>
      </c>
      <c r="E1013" s="17" t="s">
        <v>28</v>
      </c>
      <c r="F1013" s="18" t="s">
        <v>29</v>
      </c>
      <c r="G1013" s="17" t="s">
        <v>167</v>
      </c>
      <c r="H1013" s="18" t="s">
        <v>3342</v>
      </c>
      <c r="I1013" s="18" t="s">
        <v>3343</v>
      </c>
      <c r="J1013" s="18" t="s">
        <v>3344</v>
      </c>
      <c r="K1013" s="17" t="s">
        <v>164</v>
      </c>
      <c r="L1013" s="17" t="n">
        <v>6</v>
      </c>
      <c r="M1013" s="17" t="s">
        <v>163</v>
      </c>
      <c r="N1013" s="17" t="s">
        <v>163</v>
      </c>
      <c r="O1013" s="19"/>
      <c r="P1013" s="18"/>
      <c r="Q1013" s="18"/>
      <c r="R1013" s="18" t="s">
        <v>165</v>
      </c>
      <c r="S1013" s="20" t="s">
        <v>28109</v>
      </c>
    </row>
    <row r="1014" customFormat="false" ht="35.05" hidden="false" customHeight="false" outlineLevel="0" collapsed="false">
      <c r="A1014" s="17" t="n">
        <v>1013</v>
      </c>
      <c r="B1014" s="17" t="n">
        <v>3</v>
      </c>
      <c r="C1014" s="17" t="n">
        <v>1819</v>
      </c>
      <c r="D1014" s="18" t="s">
        <v>3341</v>
      </c>
      <c r="E1014" s="17" t="s">
        <v>36</v>
      </c>
      <c r="F1014" s="18" t="s">
        <v>37</v>
      </c>
      <c r="G1014" s="17" t="s">
        <v>167</v>
      </c>
      <c r="H1014" s="18" t="s">
        <v>3345</v>
      </c>
      <c r="I1014" s="18" t="s">
        <v>3346</v>
      </c>
      <c r="J1014" s="18" t="s">
        <v>3347</v>
      </c>
      <c r="K1014" s="17" t="s">
        <v>163</v>
      </c>
      <c r="L1014" s="17" t="n">
        <v>1</v>
      </c>
      <c r="M1014" s="17" t="s">
        <v>164</v>
      </c>
      <c r="N1014" s="17" t="s">
        <v>163</v>
      </c>
      <c r="O1014" s="19"/>
      <c r="P1014" s="18"/>
      <c r="Q1014" s="18"/>
      <c r="R1014" s="18" t="s">
        <v>165</v>
      </c>
      <c r="S1014" s="20" t="s">
        <v>28109</v>
      </c>
    </row>
    <row r="1015" customFormat="false" ht="35.05" hidden="false" customHeight="false" outlineLevel="0" collapsed="false">
      <c r="A1015" s="17" t="n">
        <v>1014</v>
      </c>
      <c r="B1015" s="17" t="n">
        <v>3</v>
      </c>
      <c r="C1015" s="17" t="n">
        <v>1822</v>
      </c>
      <c r="D1015" s="18" t="s">
        <v>3341</v>
      </c>
      <c r="E1015" s="17" t="s">
        <v>49</v>
      </c>
      <c r="F1015" s="18" t="s">
        <v>50</v>
      </c>
      <c r="G1015" s="17" t="s">
        <v>159</v>
      </c>
      <c r="H1015" s="18" t="s">
        <v>3348</v>
      </c>
      <c r="I1015" s="18" t="s">
        <v>3349</v>
      </c>
      <c r="J1015" s="18" t="s">
        <v>3350</v>
      </c>
      <c r="K1015" s="17" t="s">
        <v>163</v>
      </c>
      <c r="L1015" s="17" t="n">
        <v>1</v>
      </c>
      <c r="M1015" s="17" t="s">
        <v>163</v>
      </c>
      <c r="N1015" s="17" t="s">
        <v>163</v>
      </c>
      <c r="O1015" s="19"/>
      <c r="P1015" s="18"/>
      <c r="Q1015" s="18"/>
      <c r="R1015" s="18" t="s">
        <v>165</v>
      </c>
      <c r="S1015" s="20" t="s">
        <v>28109</v>
      </c>
    </row>
    <row r="1016" customFormat="false" ht="35.05" hidden="false" customHeight="false" outlineLevel="0" collapsed="false">
      <c r="A1016" s="17" t="n">
        <v>1015</v>
      </c>
      <c r="B1016" s="17" t="n">
        <v>3</v>
      </c>
      <c r="C1016" s="17" t="n">
        <v>1846</v>
      </c>
      <c r="D1016" s="18" t="s">
        <v>3341</v>
      </c>
      <c r="E1016" s="17" t="s">
        <v>87</v>
      </c>
      <c r="F1016" s="18" t="s">
        <v>88</v>
      </c>
      <c r="G1016" s="17" t="s">
        <v>167</v>
      </c>
      <c r="H1016" s="18" t="s">
        <v>3351</v>
      </c>
      <c r="I1016" s="18" t="s">
        <v>3352</v>
      </c>
      <c r="J1016" s="18" t="s">
        <v>3353</v>
      </c>
      <c r="K1016" s="17" t="s">
        <v>163</v>
      </c>
      <c r="L1016" s="17" t="n">
        <v>1</v>
      </c>
      <c r="M1016" s="17" t="s">
        <v>163</v>
      </c>
      <c r="N1016" s="17" t="s">
        <v>163</v>
      </c>
      <c r="O1016" s="19"/>
      <c r="P1016" s="18"/>
      <c r="Q1016" s="18"/>
      <c r="R1016" s="18" t="s">
        <v>165</v>
      </c>
      <c r="S1016" s="20" t="s">
        <v>28109</v>
      </c>
    </row>
    <row r="1017" customFormat="false" ht="35.05" hidden="false" customHeight="false" outlineLevel="0" collapsed="false">
      <c r="A1017" s="17" t="n">
        <v>1016</v>
      </c>
      <c r="B1017" s="17" t="n">
        <v>3</v>
      </c>
      <c r="C1017" s="17" t="n">
        <v>1852</v>
      </c>
      <c r="D1017" s="18" t="s">
        <v>3341</v>
      </c>
      <c r="E1017" s="17" t="s">
        <v>70</v>
      </c>
      <c r="F1017" s="18" t="s">
        <v>71</v>
      </c>
      <c r="G1017" s="17" t="s">
        <v>171</v>
      </c>
      <c r="H1017" s="18" t="s">
        <v>3354</v>
      </c>
      <c r="I1017" s="18" t="s">
        <v>3355</v>
      </c>
      <c r="J1017" s="18" t="s">
        <v>3356</v>
      </c>
      <c r="K1017" s="17" t="s">
        <v>163</v>
      </c>
      <c r="L1017" s="17" t="n">
        <v>1</v>
      </c>
      <c r="M1017" s="17" t="s">
        <v>164</v>
      </c>
      <c r="N1017" s="17" t="s">
        <v>163</v>
      </c>
      <c r="O1017" s="19"/>
      <c r="P1017" s="18"/>
      <c r="Q1017" s="18"/>
      <c r="R1017" s="18" t="s">
        <v>165</v>
      </c>
      <c r="S1017" s="20" t="s">
        <v>28109</v>
      </c>
    </row>
    <row r="1018" customFormat="false" ht="35.05" hidden="false" customHeight="false" outlineLevel="0" collapsed="false">
      <c r="A1018" s="17" t="n">
        <v>1017</v>
      </c>
      <c r="B1018" s="17" t="n">
        <v>3</v>
      </c>
      <c r="C1018" s="17" t="n">
        <v>1878</v>
      </c>
      <c r="D1018" s="18" t="s">
        <v>3341</v>
      </c>
      <c r="E1018" s="17" t="s">
        <v>87</v>
      </c>
      <c r="F1018" s="18" t="s">
        <v>88</v>
      </c>
      <c r="G1018" s="17" t="s">
        <v>171</v>
      </c>
      <c r="H1018" s="18" t="s">
        <v>3357</v>
      </c>
      <c r="I1018" s="18" t="s">
        <v>3358</v>
      </c>
      <c r="J1018" s="18" t="s">
        <v>3359</v>
      </c>
      <c r="K1018" s="17" t="s">
        <v>163</v>
      </c>
      <c r="L1018" s="17" t="n">
        <v>1</v>
      </c>
      <c r="M1018" s="17" t="s">
        <v>163</v>
      </c>
      <c r="N1018" s="17" t="s">
        <v>163</v>
      </c>
      <c r="O1018" s="19"/>
      <c r="P1018" s="18"/>
      <c r="Q1018" s="18"/>
      <c r="R1018" s="18" t="s">
        <v>165</v>
      </c>
      <c r="S1018" s="20" t="s">
        <v>28109</v>
      </c>
    </row>
    <row r="1019" customFormat="false" ht="35.05" hidden="false" customHeight="false" outlineLevel="0" collapsed="false">
      <c r="A1019" s="17" t="n">
        <v>1018</v>
      </c>
      <c r="B1019" s="17" t="n">
        <v>3</v>
      </c>
      <c r="C1019" s="17" t="n">
        <v>1885</v>
      </c>
      <c r="D1019" s="18" t="s">
        <v>3341</v>
      </c>
      <c r="E1019" s="17" t="s">
        <v>87</v>
      </c>
      <c r="F1019" s="18" t="s">
        <v>88</v>
      </c>
      <c r="G1019" s="17" t="s">
        <v>167</v>
      </c>
      <c r="H1019" s="18" t="s">
        <v>3360</v>
      </c>
      <c r="I1019" s="18" t="s">
        <v>3361</v>
      </c>
      <c r="J1019" s="18" t="s">
        <v>3362</v>
      </c>
      <c r="K1019" s="17" t="s">
        <v>163</v>
      </c>
      <c r="L1019" s="17" t="n">
        <v>1</v>
      </c>
      <c r="M1019" s="17" t="s">
        <v>163</v>
      </c>
      <c r="N1019" s="17" t="s">
        <v>163</v>
      </c>
      <c r="O1019" s="19"/>
      <c r="P1019" s="18"/>
      <c r="Q1019" s="18"/>
      <c r="R1019" s="18" t="s">
        <v>165</v>
      </c>
      <c r="S1019" s="20" t="s">
        <v>28109</v>
      </c>
    </row>
    <row r="1020" customFormat="false" ht="23.85" hidden="false" customHeight="false" outlineLevel="0" collapsed="false">
      <c r="A1020" s="17" t="n">
        <v>1019</v>
      </c>
      <c r="B1020" s="17" t="n">
        <v>3</v>
      </c>
      <c r="C1020" s="17" t="n">
        <v>1898</v>
      </c>
      <c r="D1020" s="18" t="s">
        <v>3341</v>
      </c>
      <c r="E1020" s="17" t="s">
        <v>68</v>
      </c>
      <c r="F1020" s="18" t="s">
        <v>69</v>
      </c>
      <c r="G1020" s="17" t="s">
        <v>167</v>
      </c>
      <c r="H1020" s="18" t="s">
        <v>3363</v>
      </c>
      <c r="I1020" s="18" t="s">
        <v>3364</v>
      </c>
      <c r="J1020" s="18" t="s">
        <v>3365</v>
      </c>
      <c r="K1020" s="17" t="s">
        <v>163</v>
      </c>
      <c r="L1020" s="17" t="n">
        <v>1</v>
      </c>
      <c r="M1020" s="17" t="s">
        <v>163</v>
      </c>
      <c r="N1020" s="17" t="s">
        <v>163</v>
      </c>
      <c r="O1020" s="19"/>
      <c r="P1020" s="18"/>
      <c r="Q1020" s="18"/>
      <c r="R1020" s="18" t="s">
        <v>165</v>
      </c>
      <c r="S1020" s="20" t="s">
        <v>28109</v>
      </c>
    </row>
    <row r="1021" customFormat="false" ht="35.05" hidden="false" customHeight="false" outlineLevel="0" collapsed="false">
      <c r="A1021" s="17" t="n">
        <v>1020</v>
      </c>
      <c r="B1021" s="17" t="n">
        <v>3</v>
      </c>
      <c r="C1021" s="17" t="n">
        <v>1923</v>
      </c>
      <c r="D1021" s="18" t="s">
        <v>3341</v>
      </c>
      <c r="E1021" s="17" t="s">
        <v>76</v>
      </c>
      <c r="F1021" s="18" t="s">
        <v>77</v>
      </c>
      <c r="G1021" s="17" t="s">
        <v>167</v>
      </c>
      <c r="H1021" s="18" t="s">
        <v>3366</v>
      </c>
      <c r="I1021" s="18" t="s">
        <v>3367</v>
      </c>
      <c r="J1021" s="18" t="s">
        <v>3368</v>
      </c>
      <c r="K1021" s="17" t="s">
        <v>164</v>
      </c>
      <c r="L1021" s="17" t="n">
        <v>2</v>
      </c>
      <c r="M1021" s="17" t="s">
        <v>164</v>
      </c>
      <c r="N1021" s="17" t="s">
        <v>163</v>
      </c>
      <c r="O1021" s="19"/>
      <c r="P1021" s="18"/>
      <c r="Q1021" s="18"/>
      <c r="R1021" s="18" t="s">
        <v>165</v>
      </c>
      <c r="S1021" s="20" t="s">
        <v>28109</v>
      </c>
    </row>
    <row r="1022" customFormat="false" ht="35.05" hidden="false" customHeight="false" outlineLevel="0" collapsed="false">
      <c r="A1022" s="17" t="n">
        <v>1021</v>
      </c>
      <c r="B1022" s="17" t="n">
        <v>3</v>
      </c>
      <c r="C1022" s="17" t="n">
        <v>1935</v>
      </c>
      <c r="D1022" s="18" t="s">
        <v>3341</v>
      </c>
      <c r="E1022" s="17" t="s">
        <v>76</v>
      </c>
      <c r="F1022" s="18" t="s">
        <v>77</v>
      </c>
      <c r="G1022" s="17" t="s">
        <v>167</v>
      </c>
      <c r="H1022" s="18" t="s">
        <v>3369</v>
      </c>
      <c r="I1022" s="18" t="s">
        <v>3370</v>
      </c>
      <c r="J1022" s="18" t="s">
        <v>3371</v>
      </c>
      <c r="K1022" s="17" t="s">
        <v>163</v>
      </c>
      <c r="L1022" s="17" t="n">
        <v>1</v>
      </c>
      <c r="M1022" s="17" t="s">
        <v>164</v>
      </c>
      <c r="N1022" s="17" t="s">
        <v>163</v>
      </c>
      <c r="O1022" s="19"/>
      <c r="P1022" s="18"/>
      <c r="Q1022" s="18"/>
      <c r="R1022" s="18" t="s">
        <v>165</v>
      </c>
      <c r="S1022" s="20" t="s">
        <v>28109</v>
      </c>
    </row>
    <row r="1023" customFormat="false" ht="46.25" hidden="false" customHeight="false" outlineLevel="0" collapsed="false">
      <c r="A1023" s="17" t="n">
        <v>1022</v>
      </c>
      <c r="B1023" s="17" t="n">
        <v>3</v>
      </c>
      <c r="C1023" s="17" t="n">
        <v>1937</v>
      </c>
      <c r="D1023" s="18" t="s">
        <v>3341</v>
      </c>
      <c r="E1023" s="17" t="s">
        <v>87</v>
      </c>
      <c r="F1023" s="18" t="s">
        <v>88</v>
      </c>
      <c r="G1023" s="17" t="s">
        <v>167</v>
      </c>
      <c r="H1023" s="18" t="s">
        <v>3372</v>
      </c>
      <c r="I1023" s="18" t="s">
        <v>3373</v>
      </c>
      <c r="J1023" s="18" t="s">
        <v>3374</v>
      </c>
      <c r="K1023" s="17" t="s">
        <v>163</v>
      </c>
      <c r="L1023" s="17" t="n">
        <v>1</v>
      </c>
      <c r="M1023" s="17" t="s">
        <v>163</v>
      </c>
      <c r="N1023" s="17" t="s">
        <v>163</v>
      </c>
      <c r="O1023" s="19"/>
      <c r="P1023" s="18"/>
      <c r="Q1023" s="18"/>
      <c r="R1023" s="18" t="s">
        <v>165</v>
      </c>
      <c r="S1023" s="20" t="s">
        <v>28109</v>
      </c>
    </row>
    <row r="1024" customFormat="false" ht="23.85" hidden="false" customHeight="false" outlineLevel="0" collapsed="false">
      <c r="A1024" s="17" t="n">
        <v>1023</v>
      </c>
      <c r="B1024" s="17" t="n">
        <v>3</v>
      </c>
      <c r="C1024" s="17" t="n">
        <v>1940</v>
      </c>
      <c r="D1024" s="18" t="s">
        <v>3341</v>
      </c>
      <c r="E1024" s="17" t="s">
        <v>36</v>
      </c>
      <c r="F1024" s="18" t="s">
        <v>37</v>
      </c>
      <c r="G1024" s="17" t="s">
        <v>167</v>
      </c>
      <c r="H1024" s="18" t="s">
        <v>3375</v>
      </c>
      <c r="I1024" s="18" t="s">
        <v>3376</v>
      </c>
      <c r="J1024" s="18" t="s">
        <v>3377</v>
      </c>
      <c r="K1024" s="17" t="s">
        <v>163</v>
      </c>
      <c r="L1024" s="17" t="n">
        <v>1</v>
      </c>
      <c r="M1024" s="17" t="s">
        <v>163</v>
      </c>
      <c r="N1024" s="17" t="s">
        <v>163</v>
      </c>
      <c r="O1024" s="19"/>
      <c r="P1024" s="18"/>
      <c r="Q1024" s="18"/>
      <c r="R1024" s="18" t="s">
        <v>165</v>
      </c>
      <c r="S1024" s="20" t="s">
        <v>28109</v>
      </c>
    </row>
    <row r="1025" customFormat="false" ht="46.25" hidden="false" customHeight="false" outlineLevel="0" collapsed="false">
      <c r="A1025" s="17" t="n">
        <v>1024</v>
      </c>
      <c r="B1025" s="17" t="n">
        <v>3</v>
      </c>
      <c r="C1025" s="17" t="n">
        <v>1942</v>
      </c>
      <c r="D1025" s="18" t="s">
        <v>3341</v>
      </c>
      <c r="E1025" s="17" t="s">
        <v>87</v>
      </c>
      <c r="F1025" s="18" t="s">
        <v>88</v>
      </c>
      <c r="G1025" s="17" t="s">
        <v>171</v>
      </c>
      <c r="H1025" s="18" t="s">
        <v>3378</v>
      </c>
      <c r="I1025" s="18" t="s">
        <v>3379</v>
      </c>
      <c r="J1025" s="18" t="s">
        <v>3380</v>
      </c>
      <c r="K1025" s="17" t="s">
        <v>163</v>
      </c>
      <c r="L1025" s="17" t="n">
        <v>1</v>
      </c>
      <c r="M1025" s="17" t="s">
        <v>163</v>
      </c>
      <c r="N1025" s="17" t="s">
        <v>163</v>
      </c>
      <c r="O1025" s="19"/>
      <c r="P1025" s="18"/>
      <c r="Q1025" s="18"/>
      <c r="R1025" s="18" t="s">
        <v>165</v>
      </c>
      <c r="S1025" s="20" t="s">
        <v>28109</v>
      </c>
    </row>
    <row r="1026" customFormat="false" ht="23.85" hidden="false" customHeight="false" outlineLevel="0" collapsed="false">
      <c r="A1026" s="17" t="n">
        <v>1025</v>
      </c>
      <c r="B1026" s="17" t="n">
        <v>3</v>
      </c>
      <c r="C1026" s="17" t="n">
        <v>1953</v>
      </c>
      <c r="D1026" s="18" t="s">
        <v>3341</v>
      </c>
      <c r="E1026" s="17" t="s">
        <v>87</v>
      </c>
      <c r="F1026" s="18" t="s">
        <v>88</v>
      </c>
      <c r="G1026" s="17" t="s">
        <v>167</v>
      </c>
      <c r="H1026" s="18" t="s">
        <v>3381</v>
      </c>
      <c r="I1026" s="18" t="s">
        <v>3382</v>
      </c>
      <c r="J1026" s="18" t="s">
        <v>3383</v>
      </c>
      <c r="K1026" s="17" t="s">
        <v>163</v>
      </c>
      <c r="L1026" s="17" t="n">
        <v>1</v>
      </c>
      <c r="M1026" s="17" t="s">
        <v>163</v>
      </c>
      <c r="N1026" s="17" t="s">
        <v>163</v>
      </c>
      <c r="O1026" s="19"/>
      <c r="P1026" s="18"/>
      <c r="Q1026" s="18"/>
      <c r="R1026" s="18" t="s">
        <v>165</v>
      </c>
      <c r="S1026" s="20" t="s">
        <v>28109</v>
      </c>
    </row>
    <row r="1027" customFormat="false" ht="35.05" hidden="false" customHeight="false" outlineLevel="0" collapsed="false">
      <c r="A1027" s="17" t="n">
        <v>1026</v>
      </c>
      <c r="B1027" s="17" t="n">
        <v>3</v>
      </c>
      <c r="C1027" s="17" t="n">
        <v>1973</v>
      </c>
      <c r="D1027" s="18" t="s">
        <v>3341</v>
      </c>
      <c r="E1027" s="17" t="s">
        <v>87</v>
      </c>
      <c r="F1027" s="18" t="s">
        <v>88</v>
      </c>
      <c r="G1027" s="17" t="s">
        <v>171</v>
      </c>
      <c r="H1027" s="18" t="s">
        <v>3384</v>
      </c>
      <c r="I1027" s="18" t="s">
        <v>3385</v>
      </c>
      <c r="J1027" s="18" t="s">
        <v>3386</v>
      </c>
      <c r="K1027" s="17" t="s">
        <v>163</v>
      </c>
      <c r="L1027" s="17" t="n">
        <v>1</v>
      </c>
      <c r="M1027" s="17" t="s">
        <v>163</v>
      </c>
      <c r="N1027" s="17" t="s">
        <v>163</v>
      </c>
      <c r="O1027" s="19"/>
      <c r="P1027" s="18"/>
      <c r="Q1027" s="18"/>
      <c r="R1027" s="18" t="s">
        <v>165</v>
      </c>
      <c r="S1027" s="20" t="s">
        <v>28109</v>
      </c>
    </row>
    <row r="1028" customFormat="false" ht="46.25" hidden="false" customHeight="false" outlineLevel="0" collapsed="false">
      <c r="A1028" s="17" t="n">
        <v>1027</v>
      </c>
      <c r="B1028" s="17" t="n">
        <v>3</v>
      </c>
      <c r="C1028" s="17" t="n">
        <v>1996</v>
      </c>
      <c r="D1028" s="18" t="s">
        <v>3341</v>
      </c>
      <c r="E1028" s="17" t="s">
        <v>87</v>
      </c>
      <c r="F1028" s="18" t="s">
        <v>88</v>
      </c>
      <c r="G1028" s="17" t="s">
        <v>167</v>
      </c>
      <c r="H1028" s="18" t="s">
        <v>3387</v>
      </c>
      <c r="I1028" s="18" t="s">
        <v>3388</v>
      </c>
      <c r="J1028" s="18" t="s">
        <v>3389</v>
      </c>
      <c r="K1028" s="17" t="s">
        <v>163</v>
      </c>
      <c r="L1028" s="17" t="n">
        <v>1</v>
      </c>
      <c r="M1028" s="17" t="s">
        <v>164</v>
      </c>
      <c r="N1028" s="17" t="s">
        <v>163</v>
      </c>
      <c r="O1028" s="19"/>
      <c r="P1028" s="18"/>
      <c r="Q1028" s="18"/>
      <c r="R1028" s="18" t="s">
        <v>165</v>
      </c>
      <c r="S1028" s="20" t="s">
        <v>28109</v>
      </c>
    </row>
    <row r="1029" customFormat="false" ht="46.25" hidden="false" customHeight="false" outlineLevel="0" collapsed="false">
      <c r="A1029" s="17" t="n">
        <v>1028</v>
      </c>
      <c r="B1029" s="17" t="n">
        <v>3</v>
      </c>
      <c r="C1029" s="17" t="n">
        <v>2000</v>
      </c>
      <c r="D1029" s="18" t="s">
        <v>3341</v>
      </c>
      <c r="E1029" s="17" t="s">
        <v>83</v>
      </c>
      <c r="F1029" s="18" t="s">
        <v>84</v>
      </c>
      <c r="G1029" s="17" t="s">
        <v>167</v>
      </c>
      <c r="H1029" s="18" t="s">
        <v>3390</v>
      </c>
      <c r="I1029" s="18" t="s">
        <v>3391</v>
      </c>
      <c r="J1029" s="18" t="s">
        <v>3392</v>
      </c>
      <c r="K1029" s="17" t="s">
        <v>163</v>
      </c>
      <c r="L1029" s="17" t="n">
        <v>1</v>
      </c>
      <c r="M1029" s="17" t="s">
        <v>163</v>
      </c>
      <c r="N1029" s="17" t="s">
        <v>164</v>
      </c>
      <c r="O1029" s="19"/>
      <c r="P1029" s="18"/>
      <c r="Q1029" s="18"/>
      <c r="R1029" s="18" t="s">
        <v>165</v>
      </c>
      <c r="S1029" s="20" t="s">
        <v>28109</v>
      </c>
    </row>
    <row r="1030" customFormat="false" ht="46.25" hidden="false" customHeight="false" outlineLevel="0" collapsed="false">
      <c r="A1030" s="17" t="n">
        <v>1029</v>
      </c>
      <c r="B1030" s="17" t="n">
        <v>3</v>
      </c>
      <c r="C1030" s="17" t="n">
        <v>2004</v>
      </c>
      <c r="D1030" s="18" t="s">
        <v>3341</v>
      </c>
      <c r="E1030" s="17" t="s">
        <v>85</v>
      </c>
      <c r="F1030" s="18" t="s">
        <v>86</v>
      </c>
      <c r="G1030" s="17" t="s">
        <v>171</v>
      </c>
      <c r="H1030" s="18" t="s">
        <v>3393</v>
      </c>
      <c r="I1030" s="18" t="s">
        <v>3394</v>
      </c>
      <c r="J1030" s="18" t="s">
        <v>3395</v>
      </c>
      <c r="K1030" s="17" t="s">
        <v>163</v>
      </c>
      <c r="L1030" s="17" t="n">
        <v>1</v>
      </c>
      <c r="M1030" s="17" t="s">
        <v>164</v>
      </c>
      <c r="N1030" s="17" t="s">
        <v>164</v>
      </c>
      <c r="O1030" s="19" t="s">
        <v>125</v>
      </c>
      <c r="P1030" s="18" t="s">
        <v>3396</v>
      </c>
      <c r="Q1030" s="18" t="s">
        <v>3397</v>
      </c>
      <c r="R1030" s="18" t="s">
        <v>165</v>
      </c>
      <c r="S1030" s="20" t="s">
        <v>28109</v>
      </c>
    </row>
    <row r="1031" customFormat="false" ht="35.05" hidden="false" customHeight="false" outlineLevel="0" collapsed="false">
      <c r="A1031" s="17" t="n">
        <v>1030</v>
      </c>
      <c r="B1031" s="17" t="n">
        <v>3</v>
      </c>
      <c r="C1031" s="17" t="n">
        <v>2028</v>
      </c>
      <c r="D1031" s="18" t="s">
        <v>3341</v>
      </c>
      <c r="E1031" s="17" t="s">
        <v>36</v>
      </c>
      <c r="F1031" s="18" t="s">
        <v>37</v>
      </c>
      <c r="G1031" s="17" t="s">
        <v>159</v>
      </c>
      <c r="H1031" s="18" t="s">
        <v>3398</v>
      </c>
      <c r="I1031" s="18" t="s">
        <v>3399</v>
      </c>
      <c r="J1031" s="18" t="s">
        <v>3400</v>
      </c>
      <c r="K1031" s="17" t="s">
        <v>163</v>
      </c>
      <c r="L1031" s="17" t="n">
        <v>1</v>
      </c>
      <c r="M1031" s="17" t="s">
        <v>163</v>
      </c>
      <c r="N1031" s="17" t="s">
        <v>163</v>
      </c>
      <c r="O1031" s="19"/>
      <c r="P1031" s="18"/>
      <c r="Q1031" s="18"/>
      <c r="R1031" s="18" t="s">
        <v>165</v>
      </c>
      <c r="S1031" s="20" t="s">
        <v>28109</v>
      </c>
    </row>
    <row r="1032" customFormat="false" ht="35.05" hidden="false" customHeight="false" outlineLevel="0" collapsed="false">
      <c r="A1032" s="17" t="n">
        <v>1031</v>
      </c>
      <c r="B1032" s="17" t="n">
        <v>3</v>
      </c>
      <c r="C1032" s="17" t="n">
        <v>2033</v>
      </c>
      <c r="D1032" s="18" t="s">
        <v>3341</v>
      </c>
      <c r="E1032" s="17" t="s">
        <v>55</v>
      </c>
      <c r="F1032" s="18" t="s">
        <v>56</v>
      </c>
      <c r="G1032" s="17" t="s">
        <v>167</v>
      </c>
      <c r="H1032" s="18" t="s">
        <v>3401</v>
      </c>
      <c r="I1032" s="18" t="s">
        <v>3402</v>
      </c>
      <c r="J1032" s="18" t="s">
        <v>3403</v>
      </c>
      <c r="K1032" s="17" t="s">
        <v>163</v>
      </c>
      <c r="L1032" s="17" t="n">
        <v>1</v>
      </c>
      <c r="M1032" s="17" t="s">
        <v>163</v>
      </c>
      <c r="N1032" s="17" t="s">
        <v>163</v>
      </c>
      <c r="O1032" s="19"/>
      <c r="P1032" s="18"/>
      <c r="Q1032" s="18"/>
      <c r="R1032" s="18" t="s">
        <v>165</v>
      </c>
      <c r="S1032" s="20" t="s">
        <v>28109</v>
      </c>
    </row>
    <row r="1033" customFormat="false" ht="35.05" hidden="false" customHeight="false" outlineLevel="0" collapsed="false">
      <c r="A1033" s="17" t="n">
        <v>1032</v>
      </c>
      <c r="B1033" s="17" t="n">
        <v>3</v>
      </c>
      <c r="C1033" s="17" t="n">
        <v>2045</v>
      </c>
      <c r="D1033" s="18" t="s">
        <v>3341</v>
      </c>
      <c r="E1033" s="17" t="s">
        <v>49</v>
      </c>
      <c r="F1033" s="18" t="s">
        <v>50</v>
      </c>
      <c r="G1033" s="17" t="s">
        <v>167</v>
      </c>
      <c r="H1033" s="18" t="s">
        <v>3404</v>
      </c>
      <c r="I1033" s="18" t="s">
        <v>3405</v>
      </c>
      <c r="J1033" s="18" t="s">
        <v>3406</v>
      </c>
      <c r="K1033" s="17" t="s">
        <v>163</v>
      </c>
      <c r="L1033" s="17" t="n">
        <v>1</v>
      </c>
      <c r="M1033" s="17" t="s">
        <v>163</v>
      </c>
      <c r="N1033" s="17" t="s">
        <v>163</v>
      </c>
      <c r="O1033" s="19"/>
      <c r="P1033" s="18"/>
      <c r="Q1033" s="18"/>
      <c r="R1033" s="18" t="s">
        <v>165</v>
      </c>
      <c r="S1033" s="20" t="s">
        <v>28109</v>
      </c>
    </row>
    <row r="1034" customFormat="false" ht="46.25" hidden="false" customHeight="false" outlineLevel="0" collapsed="false">
      <c r="A1034" s="17" t="n">
        <v>1033</v>
      </c>
      <c r="B1034" s="17" t="n">
        <v>3</v>
      </c>
      <c r="C1034" s="17" t="n">
        <v>2052</v>
      </c>
      <c r="D1034" s="18" t="s">
        <v>3341</v>
      </c>
      <c r="E1034" s="17" t="s">
        <v>76</v>
      </c>
      <c r="F1034" s="18" t="s">
        <v>77</v>
      </c>
      <c r="G1034" s="17" t="s">
        <v>171</v>
      </c>
      <c r="H1034" s="18" t="s">
        <v>3407</v>
      </c>
      <c r="I1034" s="18" t="s">
        <v>3408</v>
      </c>
      <c r="J1034" s="18" t="s">
        <v>3409</v>
      </c>
      <c r="K1034" s="17" t="s">
        <v>163</v>
      </c>
      <c r="L1034" s="17" t="n">
        <v>1</v>
      </c>
      <c r="M1034" s="17" t="s">
        <v>164</v>
      </c>
      <c r="N1034" s="17" t="s">
        <v>163</v>
      </c>
      <c r="O1034" s="19"/>
      <c r="P1034" s="18"/>
      <c r="Q1034" s="18"/>
      <c r="R1034" s="18" t="s">
        <v>165</v>
      </c>
      <c r="S1034" s="20" t="s">
        <v>28109</v>
      </c>
    </row>
    <row r="1035" customFormat="false" ht="35.05" hidden="false" customHeight="false" outlineLevel="0" collapsed="false">
      <c r="A1035" s="17" t="n">
        <v>1034</v>
      </c>
      <c r="B1035" s="17" t="n">
        <v>3</v>
      </c>
      <c r="C1035" s="17" t="n">
        <v>2105</v>
      </c>
      <c r="D1035" s="18" t="s">
        <v>3341</v>
      </c>
      <c r="E1035" s="17" t="s">
        <v>76</v>
      </c>
      <c r="F1035" s="18" t="s">
        <v>77</v>
      </c>
      <c r="G1035" s="17" t="s">
        <v>167</v>
      </c>
      <c r="H1035" s="18" t="s">
        <v>3410</v>
      </c>
      <c r="I1035" s="18" t="s">
        <v>3411</v>
      </c>
      <c r="J1035" s="18" t="s">
        <v>3412</v>
      </c>
      <c r="K1035" s="17" t="s">
        <v>163</v>
      </c>
      <c r="L1035" s="17" t="n">
        <v>1</v>
      </c>
      <c r="M1035" s="17" t="s">
        <v>164</v>
      </c>
      <c r="N1035" s="17" t="s">
        <v>163</v>
      </c>
      <c r="O1035" s="19"/>
      <c r="P1035" s="18"/>
      <c r="Q1035" s="18"/>
      <c r="R1035" s="18" t="s">
        <v>165</v>
      </c>
      <c r="S1035" s="20" t="s">
        <v>28109</v>
      </c>
    </row>
    <row r="1036" customFormat="false" ht="35.05" hidden="false" customHeight="false" outlineLevel="0" collapsed="false">
      <c r="A1036" s="17" t="n">
        <v>1035</v>
      </c>
      <c r="B1036" s="17" t="n">
        <v>3</v>
      </c>
      <c r="C1036" s="17" t="n">
        <v>2125</v>
      </c>
      <c r="D1036" s="18" t="s">
        <v>3341</v>
      </c>
      <c r="E1036" s="17" t="s">
        <v>76</v>
      </c>
      <c r="F1036" s="18" t="s">
        <v>77</v>
      </c>
      <c r="G1036" s="17" t="s">
        <v>167</v>
      </c>
      <c r="H1036" s="18" t="s">
        <v>3413</v>
      </c>
      <c r="I1036" s="18" t="s">
        <v>3414</v>
      </c>
      <c r="J1036" s="18" t="s">
        <v>3415</v>
      </c>
      <c r="K1036" s="17" t="s">
        <v>164</v>
      </c>
      <c r="L1036" s="17" t="n">
        <v>4</v>
      </c>
      <c r="M1036" s="17" t="s">
        <v>164</v>
      </c>
      <c r="N1036" s="17" t="s">
        <v>163</v>
      </c>
      <c r="O1036" s="19"/>
      <c r="P1036" s="18"/>
      <c r="Q1036" s="18"/>
      <c r="R1036" s="18" t="s">
        <v>165</v>
      </c>
      <c r="S1036" s="20" t="s">
        <v>28109</v>
      </c>
    </row>
    <row r="1037" customFormat="false" ht="35.05" hidden="false" customHeight="false" outlineLevel="0" collapsed="false">
      <c r="A1037" s="17" t="n">
        <v>1036</v>
      </c>
      <c r="B1037" s="17" t="n">
        <v>3</v>
      </c>
      <c r="C1037" s="17" t="n">
        <v>2127</v>
      </c>
      <c r="D1037" s="18" t="s">
        <v>3341</v>
      </c>
      <c r="E1037" s="17" t="s">
        <v>83</v>
      </c>
      <c r="F1037" s="18" t="s">
        <v>84</v>
      </c>
      <c r="G1037" s="17" t="s">
        <v>167</v>
      </c>
      <c r="H1037" s="18" t="s">
        <v>3416</v>
      </c>
      <c r="I1037" s="18" t="s">
        <v>3417</v>
      </c>
      <c r="J1037" s="18" t="s">
        <v>3418</v>
      </c>
      <c r="K1037" s="17" t="s">
        <v>163</v>
      </c>
      <c r="L1037" s="17" t="n">
        <v>1</v>
      </c>
      <c r="M1037" s="17" t="s">
        <v>163</v>
      </c>
      <c r="N1037" s="17" t="s">
        <v>163</v>
      </c>
      <c r="O1037" s="19"/>
      <c r="P1037" s="18"/>
      <c r="Q1037" s="18"/>
      <c r="R1037" s="18" t="s">
        <v>165</v>
      </c>
      <c r="S1037" s="20" t="s">
        <v>28109</v>
      </c>
    </row>
    <row r="1038" customFormat="false" ht="46.25" hidden="false" customHeight="false" outlineLevel="0" collapsed="false">
      <c r="A1038" s="17" t="n">
        <v>1037</v>
      </c>
      <c r="B1038" s="17" t="n">
        <v>3</v>
      </c>
      <c r="C1038" s="17" t="n">
        <v>2143</v>
      </c>
      <c r="D1038" s="18" t="s">
        <v>3341</v>
      </c>
      <c r="E1038" s="17" t="s">
        <v>87</v>
      </c>
      <c r="F1038" s="18" t="s">
        <v>88</v>
      </c>
      <c r="G1038" s="17" t="s">
        <v>171</v>
      </c>
      <c r="H1038" s="18" t="s">
        <v>3419</v>
      </c>
      <c r="I1038" s="18" t="s">
        <v>3420</v>
      </c>
      <c r="J1038" s="18" t="s">
        <v>3421</v>
      </c>
      <c r="K1038" s="17" t="s">
        <v>163</v>
      </c>
      <c r="L1038" s="17" t="n">
        <v>1</v>
      </c>
      <c r="M1038" s="17" t="s">
        <v>164</v>
      </c>
      <c r="N1038" s="17" t="s">
        <v>163</v>
      </c>
      <c r="O1038" s="19"/>
      <c r="P1038" s="18"/>
      <c r="Q1038" s="18"/>
      <c r="R1038" s="18" t="s">
        <v>165</v>
      </c>
      <c r="S1038" s="20" t="s">
        <v>28109</v>
      </c>
    </row>
    <row r="1039" customFormat="false" ht="23.85" hidden="false" customHeight="false" outlineLevel="0" collapsed="false">
      <c r="A1039" s="17" t="n">
        <v>1038</v>
      </c>
      <c r="B1039" s="17" t="n">
        <v>3</v>
      </c>
      <c r="C1039" s="17" t="n">
        <v>2159</v>
      </c>
      <c r="D1039" s="18" t="s">
        <v>3341</v>
      </c>
      <c r="E1039" s="17" t="s">
        <v>19</v>
      </c>
      <c r="F1039" s="18" t="s">
        <v>21</v>
      </c>
      <c r="G1039" s="17" t="s">
        <v>167</v>
      </c>
      <c r="H1039" s="18" t="s">
        <v>3422</v>
      </c>
      <c r="I1039" s="18" t="s">
        <v>3423</v>
      </c>
      <c r="J1039" s="18" t="s">
        <v>3424</v>
      </c>
      <c r="K1039" s="17" t="s">
        <v>164</v>
      </c>
      <c r="L1039" s="17" t="n">
        <v>38</v>
      </c>
      <c r="M1039" s="17" t="s">
        <v>163</v>
      </c>
      <c r="N1039" s="17" t="s">
        <v>163</v>
      </c>
      <c r="O1039" s="19"/>
      <c r="P1039" s="18"/>
      <c r="Q1039" s="18"/>
      <c r="R1039" s="18" t="s">
        <v>165</v>
      </c>
      <c r="S1039" s="20" t="s">
        <v>28109</v>
      </c>
    </row>
    <row r="1040" customFormat="false" ht="35.05" hidden="false" customHeight="false" outlineLevel="0" collapsed="false">
      <c r="A1040" s="17" t="n">
        <v>1039</v>
      </c>
      <c r="B1040" s="17" t="n">
        <v>3</v>
      </c>
      <c r="C1040" s="17" t="n">
        <v>2169</v>
      </c>
      <c r="D1040" s="18" t="s">
        <v>3341</v>
      </c>
      <c r="E1040" s="17" t="s">
        <v>83</v>
      </c>
      <c r="F1040" s="18" t="s">
        <v>84</v>
      </c>
      <c r="G1040" s="17" t="s">
        <v>159</v>
      </c>
      <c r="H1040" s="18" t="s">
        <v>3425</v>
      </c>
      <c r="I1040" s="18" t="s">
        <v>3426</v>
      </c>
      <c r="J1040" s="18" t="s">
        <v>3427</v>
      </c>
      <c r="K1040" s="17" t="s">
        <v>163</v>
      </c>
      <c r="L1040" s="17" t="n">
        <v>1</v>
      </c>
      <c r="M1040" s="17" t="s">
        <v>163</v>
      </c>
      <c r="N1040" s="17" t="s">
        <v>164</v>
      </c>
      <c r="O1040" s="19"/>
      <c r="P1040" s="18"/>
      <c r="Q1040" s="18"/>
      <c r="R1040" s="18" t="s">
        <v>165</v>
      </c>
      <c r="S1040" s="20" t="s">
        <v>28109</v>
      </c>
    </row>
    <row r="1041" customFormat="false" ht="35.05" hidden="false" customHeight="false" outlineLevel="0" collapsed="false">
      <c r="A1041" s="17" t="n">
        <v>1040</v>
      </c>
      <c r="B1041" s="17" t="n">
        <v>3</v>
      </c>
      <c r="C1041" s="17" t="n">
        <v>2209</v>
      </c>
      <c r="D1041" s="18" t="s">
        <v>3341</v>
      </c>
      <c r="E1041" s="17" t="s">
        <v>32</v>
      </c>
      <c r="F1041" s="18" t="s">
        <v>33</v>
      </c>
      <c r="G1041" s="17" t="s">
        <v>167</v>
      </c>
      <c r="H1041" s="18" t="s">
        <v>3428</v>
      </c>
      <c r="I1041" s="18" t="s">
        <v>3429</v>
      </c>
      <c r="J1041" s="18" t="s">
        <v>3430</v>
      </c>
      <c r="K1041" s="17" t="s">
        <v>164</v>
      </c>
      <c r="L1041" s="17" t="n">
        <v>60</v>
      </c>
      <c r="M1041" s="17" t="s">
        <v>163</v>
      </c>
      <c r="N1041" s="17" t="s">
        <v>163</v>
      </c>
      <c r="O1041" s="19"/>
      <c r="P1041" s="18"/>
      <c r="Q1041" s="18"/>
      <c r="R1041" s="18" t="s">
        <v>165</v>
      </c>
      <c r="S1041" s="20" t="s">
        <v>28109</v>
      </c>
    </row>
    <row r="1042" customFormat="false" ht="46.25" hidden="false" customHeight="false" outlineLevel="0" collapsed="false">
      <c r="A1042" s="17" t="n">
        <v>1041</v>
      </c>
      <c r="B1042" s="17" t="n">
        <v>3</v>
      </c>
      <c r="C1042" s="17" t="n">
        <v>2261</v>
      </c>
      <c r="D1042" s="18" t="s">
        <v>3341</v>
      </c>
      <c r="E1042" s="17" t="s">
        <v>83</v>
      </c>
      <c r="F1042" s="18" t="s">
        <v>84</v>
      </c>
      <c r="G1042" s="17" t="s">
        <v>171</v>
      </c>
      <c r="H1042" s="18" t="s">
        <v>3431</v>
      </c>
      <c r="I1042" s="18" t="s">
        <v>3432</v>
      </c>
      <c r="J1042" s="18" t="s">
        <v>3433</v>
      </c>
      <c r="K1042" s="17" t="s">
        <v>163</v>
      </c>
      <c r="L1042" s="17" t="n">
        <v>1</v>
      </c>
      <c r="M1042" s="17" t="s">
        <v>164</v>
      </c>
      <c r="N1042" s="17" t="s">
        <v>163</v>
      </c>
      <c r="O1042" s="19" t="s">
        <v>121</v>
      </c>
      <c r="P1042" s="18" t="s">
        <v>3434</v>
      </c>
      <c r="Q1042" s="18" t="s">
        <v>3435</v>
      </c>
      <c r="R1042" s="18" t="s">
        <v>165</v>
      </c>
      <c r="S1042" s="20" t="s">
        <v>28109</v>
      </c>
    </row>
    <row r="1043" customFormat="false" ht="35.05" hidden="false" customHeight="false" outlineLevel="0" collapsed="false">
      <c r="A1043" s="17" t="n">
        <v>1042</v>
      </c>
      <c r="B1043" s="17" t="n">
        <v>3</v>
      </c>
      <c r="C1043" s="17" t="n">
        <v>2283</v>
      </c>
      <c r="D1043" s="18" t="s">
        <v>3341</v>
      </c>
      <c r="E1043" s="17" t="s">
        <v>57</v>
      </c>
      <c r="F1043" s="18" t="s">
        <v>58</v>
      </c>
      <c r="G1043" s="17" t="s">
        <v>167</v>
      </c>
      <c r="H1043" s="18" t="s">
        <v>3436</v>
      </c>
      <c r="I1043" s="18" t="s">
        <v>3437</v>
      </c>
      <c r="J1043" s="18" t="s">
        <v>3438</v>
      </c>
      <c r="K1043" s="17" t="s">
        <v>163</v>
      </c>
      <c r="L1043" s="17" t="n">
        <v>1</v>
      </c>
      <c r="M1043" s="17" t="s">
        <v>163</v>
      </c>
      <c r="N1043" s="17" t="s">
        <v>163</v>
      </c>
      <c r="O1043" s="19"/>
      <c r="P1043" s="18"/>
      <c r="Q1043" s="18"/>
      <c r="R1043" s="18" t="s">
        <v>165</v>
      </c>
      <c r="S1043" s="20" t="s">
        <v>28109</v>
      </c>
    </row>
    <row r="1044" customFormat="false" ht="35.05" hidden="false" customHeight="false" outlineLevel="0" collapsed="false">
      <c r="A1044" s="17" t="n">
        <v>1043</v>
      </c>
      <c r="B1044" s="17" t="n">
        <v>3</v>
      </c>
      <c r="C1044" s="17" t="n">
        <v>2319</v>
      </c>
      <c r="D1044" s="18" t="s">
        <v>3341</v>
      </c>
      <c r="E1044" s="17" t="s">
        <v>36</v>
      </c>
      <c r="F1044" s="18" t="s">
        <v>37</v>
      </c>
      <c r="G1044" s="17" t="s">
        <v>167</v>
      </c>
      <c r="H1044" s="18" t="s">
        <v>3439</v>
      </c>
      <c r="I1044" s="18" t="s">
        <v>3440</v>
      </c>
      <c r="J1044" s="18" t="s">
        <v>3441</v>
      </c>
      <c r="K1044" s="17" t="s">
        <v>164</v>
      </c>
      <c r="L1044" s="17" t="n">
        <v>25</v>
      </c>
      <c r="M1044" s="17" t="s">
        <v>164</v>
      </c>
      <c r="N1044" s="17" t="s">
        <v>163</v>
      </c>
      <c r="O1044" s="19"/>
      <c r="P1044" s="18"/>
      <c r="Q1044" s="18"/>
      <c r="R1044" s="18" t="s">
        <v>165</v>
      </c>
      <c r="S1044" s="20" t="s">
        <v>28109</v>
      </c>
    </row>
    <row r="1045" customFormat="false" ht="46.25" hidden="false" customHeight="false" outlineLevel="0" collapsed="false">
      <c r="A1045" s="17" t="n">
        <v>1044</v>
      </c>
      <c r="B1045" s="17" t="n">
        <v>3</v>
      </c>
      <c r="C1045" s="17" t="n">
        <v>2390</v>
      </c>
      <c r="D1045" s="18" t="s">
        <v>3341</v>
      </c>
      <c r="E1045" s="17" t="s">
        <v>36</v>
      </c>
      <c r="F1045" s="18" t="s">
        <v>37</v>
      </c>
      <c r="G1045" s="17" t="s">
        <v>171</v>
      </c>
      <c r="H1045" s="18" t="s">
        <v>3442</v>
      </c>
      <c r="I1045" s="18" t="s">
        <v>3443</v>
      </c>
      <c r="J1045" s="18" t="s">
        <v>3444</v>
      </c>
      <c r="K1045" s="17" t="s">
        <v>163</v>
      </c>
      <c r="L1045" s="17" t="n">
        <v>1</v>
      </c>
      <c r="M1045" s="17" t="s">
        <v>164</v>
      </c>
      <c r="N1045" s="17" t="s">
        <v>163</v>
      </c>
      <c r="O1045" s="19"/>
      <c r="P1045" s="18"/>
      <c r="Q1045" s="18"/>
      <c r="R1045" s="18" t="s">
        <v>165</v>
      </c>
      <c r="S1045" s="20" t="s">
        <v>28109</v>
      </c>
    </row>
    <row r="1046" customFormat="false" ht="35.05" hidden="false" customHeight="false" outlineLevel="0" collapsed="false">
      <c r="A1046" s="17" t="n">
        <v>1045</v>
      </c>
      <c r="B1046" s="17" t="n">
        <v>3</v>
      </c>
      <c r="C1046" s="17" t="n">
        <v>2419</v>
      </c>
      <c r="D1046" s="18" t="s">
        <v>3341</v>
      </c>
      <c r="E1046" s="17" t="s">
        <v>76</v>
      </c>
      <c r="F1046" s="18" t="s">
        <v>77</v>
      </c>
      <c r="G1046" s="17" t="s">
        <v>171</v>
      </c>
      <c r="H1046" s="18" t="s">
        <v>3445</v>
      </c>
      <c r="I1046" s="18" t="s">
        <v>3446</v>
      </c>
      <c r="J1046" s="18" t="s">
        <v>3447</v>
      </c>
      <c r="K1046" s="17" t="s">
        <v>164</v>
      </c>
      <c r="L1046" s="17" t="n">
        <v>3</v>
      </c>
      <c r="M1046" s="17" t="s">
        <v>164</v>
      </c>
      <c r="N1046" s="17" t="s">
        <v>163</v>
      </c>
      <c r="O1046" s="19"/>
      <c r="P1046" s="18"/>
      <c r="Q1046" s="18"/>
      <c r="R1046" s="18" t="s">
        <v>165</v>
      </c>
      <c r="S1046" s="20" t="s">
        <v>28109</v>
      </c>
    </row>
    <row r="1047" customFormat="false" ht="35.05" hidden="false" customHeight="false" outlineLevel="0" collapsed="false">
      <c r="A1047" s="17" t="n">
        <v>1046</v>
      </c>
      <c r="B1047" s="17" t="n">
        <v>3</v>
      </c>
      <c r="C1047" s="17" t="n">
        <v>2433</v>
      </c>
      <c r="D1047" s="18" t="s">
        <v>3341</v>
      </c>
      <c r="E1047" s="17" t="s">
        <v>87</v>
      </c>
      <c r="F1047" s="18" t="s">
        <v>88</v>
      </c>
      <c r="G1047" s="17" t="s">
        <v>167</v>
      </c>
      <c r="H1047" s="18" t="s">
        <v>3448</v>
      </c>
      <c r="I1047" s="18" t="s">
        <v>3449</v>
      </c>
      <c r="J1047" s="18" t="s">
        <v>3450</v>
      </c>
      <c r="K1047" s="17" t="s">
        <v>163</v>
      </c>
      <c r="L1047" s="17" t="n">
        <v>1</v>
      </c>
      <c r="M1047" s="17" t="s">
        <v>163</v>
      </c>
      <c r="N1047" s="17" t="s">
        <v>163</v>
      </c>
      <c r="O1047" s="19"/>
      <c r="P1047" s="18"/>
      <c r="Q1047" s="18"/>
      <c r="R1047" s="18" t="s">
        <v>165</v>
      </c>
      <c r="S1047" s="20" t="s">
        <v>28109</v>
      </c>
    </row>
    <row r="1048" customFormat="false" ht="35.05" hidden="false" customHeight="false" outlineLevel="0" collapsed="false">
      <c r="A1048" s="17" t="n">
        <v>1047</v>
      </c>
      <c r="B1048" s="17" t="n">
        <v>3</v>
      </c>
      <c r="C1048" s="17" t="n">
        <v>2473</v>
      </c>
      <c r="D1048" s="18" t="s">
        <v>3341</v>
      </c>
      <c r="E1048" s="17" t="s">
        <v>38</v>
      </c>
      <c r="F1048" s="18" t="s">
        <v>39</v>
      </c>
      <c r="G1048" s="17" t="s">
        <v>167</v>
      </c>
      <c r="H1048" s="18" t="s">
        <v>3451</v>
      </c>
      <c r="I1048" s="18" t="s">
        <v>3452</v>
      </c>
      <c r="J1048" s="18" t="s">
        <v>3453</v>
      </c>
      <c r="K1048" s="17" t="s">
        <v>163</v>
      </c>
      <c r="L1048" s="17" t="n">
        <v>1</v>
      </c>
      <c r="M1048" s="17" t="s">
        <v>163</v>
      </c>
      <c r="N1048" s="17" t="s">
        <v>163</v>
      </c>
      <c r="O1048" s="19"/>
      <c r="P1048" s="18"/>
      <c r="Q1048" s="18"/>
      <c r="R1048" s="18" t="s">
        <v>165</v>
      </c>
      <c r="S1048" s="20" t="s">
        <v>28109</v>
      </c>
    </row>
    <row r="1049" customFormat="false" ht="35.05" hidden="false" customHeight="false" outlineLevel="0" collapsed="false">
      <c r="A1049" s="17" t="n">
        <v>1048</v>
      </c>
      <c r="B1049" s="17" t="n">
        <v>3</v>
      </c>
      <c r="C1049" s="17" t="n">
        <v>2489</v>
      </c>
      <c r="D1049" s="18" t="s">
        <v>3341</v>
      </c>
      <c r="E1049" s="17" t="s">
        <v>38</v>
      </c>
      <c r="F1049" s="18" t="s">
        <v>39</v>
      </c>
      <c r="G1049" s="17" t="s">
        <v>159</v>
      </c>
      <c r="H1049" s="18" t="s">
        <v>3454</v>
      </c>
      <c r="I1049" s="18" t="s">
        <v>3455</v>
      </c>
      <c r="J1049" s="18" t="s">
        <v>2458</v>
      </c>
      <c r="K1049" s="17" t="s">
        <v>163</v>
      </c>
      <c r="L1049" s="17" t="n">
        <v>1</v>
      </c>
      <c r="M1049" s="17" t="s">
        <v>164</v>
      </c>
      <c r="N1049" s="17" t="s">
        <v>163</v>
      </c>
      <c r="O1049" s="19"/>
      <c r="P1049" s="18"/>
      <c r="Q1049" s="18"/>
      <c r="R1049" s="18" t="s">
        <v>165</v>
      </c>
      <c r="S1049" s="20" t="s">
        <v>28109</v>
      </c>
    </row>
    <row r="1050" customFormat="false" ht="46.25" hidden="false" customHeight="false" outlineLevel="0" collapsed="false">
      <c r="A1050" s="17" t="n">
        <v>1049</v>
      </c>
      <c r="B1050" s="17" t="n">
        <v>3</v>
      </c>
      <c r="C1050" s="17" t="n">
        <v>2493</v>
      </c>
      <c r="D1050" s="18" t="s">
        <v>3341</v>
      </c>
      <c r="E1050" s="17" t="s">
        <v>85</v>
      </c>
      <c r="F1050" s="18" t="s">
        <v>86</v>
      </c>
      <c r="G1050" s="17" t="s">
        <v>171</v>
      </c>
      <c r="H1050" s="18" t="s">
        <v>3456</v>
      </c>
      <c r="I1050" s="18" t="s">
        <v>3457</v>
      </c>
      <c r="J1050" s="18" t="s">
        <v>3458</v>
      </c>
      <c r="K1050" s="17" t="s">
        <v>163</v>
      </c>
      <c r="L1050" s="17" t="n">
        <v>1</v>
      </c>
      <c r="M1050" s="17" t="s">
        <v>164</v>
      </c>
      <c r="N1050" s="17" t="s">
        <v>164</v>
      </c>
      <c r="O1050" s="19" t="s">
        <v>121</v>
      </c>
      <c r="P1050" s="18" t="s">
        <v>3459</v>
      </c>
      <c r="Q1050" s="18" t="s">
        <v>3460</v>
      </c>
      <c r="R1050" s="18" t="s">
        <v>165</v>
      </c>
      <c r="S1050" s="20" t="s">
        <v>28109</v>
      </c>
    </row>
    <row r="1051" customFormat="false" ht="23.85" hidden="false" customHeight="false" outlineLevel="0" collapsed="false">
      <c r="A1051" s="17" t="n">
        <v>1050</v>
      </c>
      <c r="B1051" s="17" t="n">
        <v>3</v>
      </c>
      <c r="C1051" s="17" t="n">
        <v>2512</v>
      </c>
      <c r="D1051" s="18" t="s">
        <v>3341</v>
      </c>
      <c r="E1051" s="17" t="s">
        <v>83</v>
      </c>
      <c r="F1051" s="18" t="s">
        <v>84</v>
      </c>
      <c r="G1051" s="17" t="s">
        <v>159</v>
      </c>
      <c r="H1051" s="18" t="s">
        <v>3461</v>
      </c>
      <c r="I1051" s="18" t="s">
        <v>3462</v>
      </c>
      <c r="J1051" s="18" t="s">
        <v>3463</v>
      </c>
      <c r="K1051" s="17" t="s">
        <v>163</v>
      </c>
      <c r="L1051" s="17" t="n">
        <v>1</v>
      </c>
      <c r="M1051" s="17" t="s">
        <v>163</v>
      </c>
      <c r="N1051" s="17" t="s">
        <v>164</v>
      </c>
      <c r="O1051" s="19"/>
      <c r="P1051" s="18"/>
      <c r="Q1051" s="18"/>
      <c r="R1051" s="18" t="s">
        <v>165</v>
      </c>
      <c r="S1051" s="20" t="s">
        <v>28109</v>
      </c>
    </row>
    <row r="1052" customFormat="false" ht="35.05" hidden="false" customHeight="false" outlineLevel="0" collapsed="false">
      <c r="A1052" s="17" t="n">
        <v>1051</v>
      </c>
      <c r="B1052" s="17" t="n">
        <v>3</v>
      </c>
      <c r="C1052" s="17" t="n">
        <v>2566</v>
      </c>
      <c r="D1052" s="18" t="s">
        <v>3341</v>
      </c>
      <c r="E1052" s="17" t="s">
        <v>87</v>
      </c>
      <c r="F1052" s="18" t="s">
        <v>88</v>
      </c>
      <c r="G1052" s="17" t="s">
        <v>167</v>
      </c>
      <c r="H1052" s="18" t="s">
        <v>3464</v>
      </c>
      <c r="I1052" s="18" t="s">
        <v>3465</v>
      </c>
      <c r="J1052" s="18" t="s">
        <v>3466</v>
      </c>
      <c r="K1052" s="17" t="s">
        <v>163</v>
      </c>
      <c r="L1052" s="17" t="n">
        <v>1</v>
      </c>
      <c r="M1052" s="17" t="s">
        <v>163</v>
      </c>
      <c r="N1052" s="17" t="s">
        <v>163</v>
      </c>
      <c r="O1052" s="19"/>
      <c r="P1052" s="18"/>
      <c r="Q1052" s="18"/>
      <c r="R1052" s="18" t="s">
        <v>165</v>
      </c>
      <c r="S1052" s="20" t="s">
        <v>28109</v>
      </c>
    </row>
    <row r="1053" customFormat="false" ht="23.85" hidden="false" customHeight="false" outlineLevel="0" collapsed="false">
      <c r="A1053" s="17" t="n">
        <v>1052</v>
      </c>
      <c r="B1053" s="17" t="n">
        <v>3</v>
      </c>
      <c r="C1053" s="17" t="n">
        <v>2574</v>
      </c>
      <c r="D1053" s="18" t="s">
        <v>3341</v>
      </c>
      <c r="E1053" s="17" t="s">
        <v>40</v>
      </c>
      <c r="F1053" s="18" t="s">
        <v>41</v>
      </c>
      <c r="G1053" s="17" t="s">
        <v>159</v>
      </c>
      <c r="H1053" s="18" t="s">
        <v>3467</v>
      </c>
      <c r="I1053" s="18" t="s">
        <v>3468</v>
      </c>
      <c r="J1053" s="18" t="s">
        <v>3469</v>
      </c>
      <c r="K1053" s="17" t="s">
        <v>163</v>
      </c>
      <c r="L1053" s="17" t="n">
        <v>1</v>
      </c>
      <c r="M1053" s="17" t="s">
        <v>163</v>
      </c>
      <c r="N1053" s="17" t="s">
        <v>163</v>
      </c>
      <c r="O1053" s="19"/>
      <c r="P1053" s="18"/>
      <c r="Q1053" s="18"/>
      <c r="R1053" s="18" t="s">
        <v>165</v>
      </c>
      <c r="S1053" s="20" t="s">
        <v>28109</v>
      </c>
    </row>
    <row r="1054" customFormat="false" ht="23.85" hidden="false" customHeight="false" outlineLevel="0" collapsed="false">
      <c r="A1054" s="17" t="n">
        <v>1053</v>
      </c>
      <c r="B1054" s="17" t="n">
        <v>3</v>
      </c>
      <c r="C1054" s="17" t="n">
        <v>2581</v>
      </c>
      <c r="D1054" s="18" t="s">
        <v>3341</v>
      </c>
      <c r="E1054" s="17" t="s">
        <v>36</v>
      </c>
      <c r="F1054" s="18" t="s">
        <v>37</v>
      </c>
      <c r="G1054" s="17" t="s">
        <v>159</v>
      </c>
      <c r="H1054" s="18" t="s">
        <v>3470</v>
      </c>
      <c r="I1054" s="18" t="s">
        <v>3471</v>
      </c>
      <c r="J1054" s="18" t="s">
        <v>3472</v>
      </c>
      <c r="K1054" s="17" t="s">
        <v>164</v>
      </c>
      <c r="L1054" s="17" t="n">
        <v>3</v>
      </c>
      <c r="M1054" s="17" t="s">
        <v>163</v>
      </c>
      <c r="N1054" s="17" t="s">
        <v>163</v>
      </c>
      <c r="O1054" s="19"/>
      <c r="P1054" s="18"/>
      <c r="Q1054" s="18"/>
      <c r="R1054" s="18" t="s">
        <v>165</v>
      </c>
      <c r="S1054" s="20" t="s">
        <v>28109</v>
      </c>
    </row>
    <row r="1055" customFormat="false" ht="46.25" hidden="false" customHeight="false" outlineLevel="0" collapsed="false">
      <c r="A1055" s="17" t="n">
        <v>1054</v>
      </c>
      <c r="B1055" s="17" t="n">
        <v>3</v>
      </c>
      <c r="C1055" s="17" t="n">
        <v>2584</v>
      </c>
      <c r="D1055" s="18" t="s">
        <v>3341</v>
      </c>
      <c r="E1055" s="17" t="s">
        <v>72</v>
      </c>
      <c r="F1055" s="18" t="s">
        <v>73</v>
      </c>
      <c r="G1055" s="17" t="s">
        <v>167</v>
      </c>
      <c r="H1055" s="18" t="s">
        <v>3473</v>
      </c>
      <c r="I1055" s="18" t="s">
        <v>3474</v>
      </c>
      <c r="J1055" s="18" t="s">
        <v>3475</v>
      </c>
      <c r="K1055" s="17" t="s">
        <v>163</v>
      </c>
      <c r="L1055" s="17" t="n">
        <v>1</v>
      </c>
      <c r="M1055" s="17" t="s">
        <v>164</v>
      </c>
      <c r="N1055" s="17" t="s">
        <v>163</v>
      </c>
      <c r="O1055" s="19"/>
      <c r="P1055" s="18"/>
      <c r="Q1055" s="18"/>
      <c r="R1055" s="18" t="s">
        <v>165</v>
      </c>
      <c r="S1055" s="20" t="s">
        <v>28109</v>
      </c>
    </row>
    <row r="1056" customFormat="false" ht="35.05" hidden="false" customHeight="false" outlineLevel="0" collapsed="false">
      <c r="A1056" s="17" t="n">
        <v>1055</v>
      </c>
      <c r="B1056" s="17" t="n">
        <v>3</v>
      </c>
      <c r="C1056" s="17" t="n">
        <v>2588</v>
      </c>
      <c r="D1056" s="18" t="s">
        <v>3341</v>
      </c>
      <c r="E1056" s="17" t="s">
        <v>85</v>
      </c>
      <c r="F1056" s="18" t="s">
        <v>86</v>
      </c>
      <c r="G1056" s="17" t="s">
        <v>171</v>
      </c>
      <c r="H1056" s="18" t="s">
        <v>3476</v>
      </c>
      <c r="I1056" s="18" t="s">
        <v>3477</v>
      </c>
      <c r="J1056" s="18" t="s">
        <v>3478</v>
      </c>
      <c r="K1056" s="17" t="s">
        <v>163</v>
      </c>
      <c r="L1056" s="17" t="n">
        <v>1</v>
      </c>
      <c r="M1056" s="17" t="s">
        <v>164</v>
      </c>
      <c r="N1056" s="17" t="s">
        <v>164</v>
      </c>
      <c r="O1056" s="19" t="s">
        <v>125</v>
      </c>
      <c r="P1056" s="18" t="s">
        <v>3479</v>
      </c>
      <c r="Q1056" s="18"/>
      <c r="R1056" s="18" t="s">
        <v>165</v>
      </c>
      <c r="S1056" s="20" t="s">
        <v>28109</v>
      </c>
    </row>
    <row r="1057" customFormat="false" ht="35.05" hidden="false" customHeight="false" outlineLevel="0" collapsed="false">
      <c r="A1057" s="17" t="n">
        <v>1056</v>
      </c>
      <c r="B1057" s="17" t="n">
        <v>3</v>
      </c>
      <c r="C1057" s="17" t="n">
        <v>2602</v>
      </c>
      <c r="D1057" s="18" t="s">
        <v>3341</v>
      </c>
      <c r="E1057" s="17" t="s">
        <v>36</v>
      </c>
      <c r="F1057" s="18" t="s">
        <v>37</v>
      </c>
      <c r="G1057" s="17" t="s">
        <v>167</v>
      </c>
      <c r="H1057" s="18" t="s">
        <v>3480</v>
      </c>
      <c r="I1057" s="18" t="s">
        <v>3481</v>
      </c>
      <c r="J1057" s="18" t="s">
        <v>3482</v>
      </c>
      <c r="K1057" s="17" t="s">
        <v>164</v>
      </c>
      <c r="L1057" s="17" t="n">
        <v>5</v>
      </c>
      <c r="M1057" s="17" t="s">
        <v>164</v>
      </c>
      <c r="N1057" s="17" t="s">
        <v>163</v>
      </c>
      <c r="O1057" s="19"/>
      <c r="P1057" s="18"/>
      <c r="Q1057" s="18"/>
      <c r="R1057" s="18" t="s">
        <v>165</v>
      </c>
      <c r="S1057" s="20" t="s">
        <v>28109</v>
      </c>
    </row>
    <row r="1058" customFormat="false" ht="35.05" hidden="false" customHeight="false" outlineLevel="0" collapsed="false">
      <c r="A1058" s="17" t="n">
        <v>1057</v>
      </c>
      <c r="B1058" s="17" t="n">
        <v>3</v>
      </c>
      <c r="C1058" s="17" t="n">
        <v>2627</v>
      </c>
      <c r="D1058" s="18" t="s">
        <v>3341</v>
      </c>
      <c r="E1058" s="17" t="s">
        <v>87</v>
      </c>
      <c r="F1058" s="18" t="s">
        <v>88</v>
      </c>
      <c r="G1058" s="17" t="s">
        <v>171</v>
      </c>
      <c r="H1058" s="18" t="s">
        <v>3483</v>
      </c>
      <c r="I1058" s="18" t="s">
        <v>3484</v>
      </c>
      <c r="J1058" s="18" t="s">
        <v>3485</v>
      </c>
      <c r="K1058" s="17" t="s">
        <v>163</v>
      </c>
      <c r="L1058" s="17" t="n">
        <v>1</v>
      </c>
      <c r="M1058" s="17" t="s">
        <v>164</v>
      </c>
      <c r="N1058" s="17" t="s">
        <v>163</v>
      </c>
      <c r="O1058" s="19"/>
      <c r="P1058" s="18"/>
      <c r="Q1058" s="18"/>
      <c r="R1058" s="18" t="s">
        <v>165</v>
      </c>
      <c r="S1058" s="20" t="s">
        <v>28109</v>
      </c>
    </row>
    <row r="1059" customFormat="false" ht="35.05" hidden="false" customHeight="false" outlineLevel="0" collapsed="false">
      <c r="A1059" s="17" t="n">
        <v>1058</v>
      </c>
      <c r="B1059" s="17" t="n">
        <v>3</v>
      </c>
      <c r="C1059" s="17" t="n">
        <v>2657</v>
      </c>
      <c r="D1059" s="18" t="s">
        <v>3341</v>
      </c>
      <c r="E1059" s="17" t="s">
        <v>49</v>
      </c>
      <c r="F1059" s="18" t="s">
        <v>50</v>
      </c>
      <c r="G1059" s="17" t="s">
        <v>167</v>
      </c>
      <c r="H1059" s="18" t="s">
        <v>3486</v>
      </c>
      <c r="I1059" s="18" t="s">
        <v>3487</v>
      </c>
      <c r="J1059" s="18" t="s">
        <v>3488</v>
      </c>
      <c r="K1059" s="17" t="s">
        <v>163</v>
      </c>
      <c r="L1059" s="17" t="n">
        <v>1</v>
      </c>
      <c r="M1059" s="17" t="s">
        <v>164</v>
      </c>
      <c r="N1059" s="17" t="s">
        <v>163</v>
      </c>
      <c r="O1059" s="19"/>
      <c r="P1059" s="18"/>
      <c r="Q1059" s="18"/>
      <c r="R1059" s="18" t="s">
        <v>165</v>
      </c>
      <c r="S1059" s="20" t="s">
        <v>28109</v>
      </c>
    </row>
    <row r="1060" customFormat="false" ht="35.05" hidden="false" customHeight="false" outlineLevel="0" collapsed="false">
      <c r="A1060" s="17" t="n">
        <v>1059</v>
      </c>
      <c r="B1060" s="17" t="n">
        <v>3</v>
      </c>
      <c r="C1060" s="17" t="n">
        <v>2667</v>
      </c>
      <c r="D1060" s="18" t="s">
        <v>3341</v>
      </c>
      <c r="E1060" s="17" t="s">
        <v>19</v>
      </c>
      <c r="F1060" s="18" t="s">
        <v>21</v>
      </c>
      <c r="G1060" s="17" t="s">
        <v>167</v>
      </c>
      <c r="H1060" s="18" t="s">
        <v>3489</v>
      </c>
      <c r="I1060" s="18" t="s">
        <v>3490</v>
      </c>
      <c r="J1060" s="18" t="s">
        <v>3491</v>
      </c>
      <c r="K1060" s="17" t="s">
        <v>164</v>
      </c>
      <c r="L1060" s="17" t="n">
        <v>12</v>
      </c>
      <c r="M1060" s="17" t="s">
        <v>163</v>
      </c>
      <c r="N1060" s="17" t="s">
        <v>163</v>
      </c>
      <c r="O1060" s="19"/>
      <c r="P1060" s="18"/>
      <c r="Q1060" s="18"/>
      <c r="R1060" s="18" t="s">
        <v>165</v>
      </c>
      <c r="S1060" s="20" t="s">
        <v>28109</v>
      </c>
    </row>
    <row r="1061" customFormat="false" ht="35.05" hidden="false" customHeight="false" outlineLevel="0" collapsed="false">
      <c r="A1061" s="17" t="n">
        <v>1060</v>
      </c>
      <c r="B1061" s="17" t="n">
        <v>3</v>
      </c>
      <c r="C1061" s="17" t="n">
        <v>2673</v>
      </c>
      <c r="D1061" s="18" t="s">
        <v>3341</v>
      </c>
      <c r="E1061" s="17" t="s">
        <v>74</v>
      </c>
      <c r="F1061" s="18" t="s">
        <v>75</v>
      </c>
      <c r="G1061" s="17" t="s">
        <v>167</v>
      </c>
      <c r="H1061" s="18" t="s">
        <v>3492</v>
      </c>
      <c r="I1061" s="18" t="s">
        <v>3493</v>
      </c>
      <c r="J1061" s="18" t="s">
        <v>3494</v>
      </c>
      <c r="K1061" s="17" t="s">
        <v>163</v>
      </c>
      <c r="L1061" s="17" t="n">
        <v>1</v>
      </c>
      <c r="M1061" s="17" t="s">
        <v>164</v>
      </c>
      <c r="N1061" s="17" t="s">
        <v>163</v>
      </c>
      <c r="O1061" s="19"/>
      <c r="P1061" s="18"/>
      <c r="Q1061" s="18"/>
      <c r="R1061" s="18" t="s">
        <v>165</v>
      </c>
      <c r="S1061" s="20" t="s">
        <v>28109</v>
      </c>
    </row>
    <row r="1062" customFormat="false" ht="35.05" hidden="false" customHeight="false" outlineLevel="0" collapsed="false">
      <c r="A1062" s="17" t="n">
        <v>1061</v>
      </c>
      <c r="B1062" s="17" t="n">
        <v>3</v>
      </c>
      <c r="C1062" s="17" t="n">
        <v>2675</v>
      </c>
      <c r="D1062" s="18" t="s">
        <v>3341</v>
      </c>
      <c r="E1062" s="17" t="s">
        <v>87</v>
      </c>
      <c r="F1062" s="18" t="s">
        <v>88</v>
      </c>
      <c r="G1062" s="17" t="s">
        <v>167</v>
      </c>
      <c r="H1062" s="18" t="s">
        <v>3495</v>
      </c>
      <c r="I1062" s="18" t="s">
        <v>3496</v>
      </c>
      <c r="J1062" s="18" t="s">
        <v>3497</v>
      </c>
      <c r="K1062" s="17" t="s">
        <v>163</v>
      </c>
      <c r="L1062" s="17" t="n">
        <v>1</v>
      </c>
      <c r="M1062" s="17" t="s">
        <v>163</v>
      </c>
      <c r="N1062" s="17" t="s">
        <v>163</v>
      </c>
      <c r="O1062" s="19"/>
      <c r="P1062" s="18"/>
      <c r="Q1062" s="18"/>
      <c r="R1062" s="18" t="s">
        <v>165</v>
      </c>
      <c r="S1062" s="20" t="s">
        <v>28109</v>
      </c>
    </row>
    <row r="1063" customFormat="false" ht="35.05" hidden="false" customHeight="false" outlineLevel="0" collapsed="false">
      <c r="A1063" s="17" t="n">
        <v>1062</v>
      </c>
      <c r="B1063" s="17" t="n">
        <v>3</v>
      </c>
      <c r="C1063" s="17" t="n">
        <v>2692</v>
      </c>
      <c r="D1063" s="18" t="s">
        <v>3341</v>
      </c>
      <c r="E1063" s="17" t="s">
        <v>72</v>
      </c>
      <c r="F1063" s="18" t="s">
        <v>73</v>
      </c>
      <c r="G1063" s="17" t="s">
        <v>167</v>
      </c>
      <c r="H1063" s="18" t="s">
        <v>3498</v>
      </c>
      <c r="I1063" s="18" t="s">
        <v>3499</v>
      </c>
      <c r="J1063" s="18" t="s">
        <v>3500</v>
      </c>
      <c r="K1063" s="17" t="s">
        <v>163</v>
      </c>
      <c r="L1063" s="17" t="n">
        <v>1</v>
      </c>
      <c r="M1063" s="17" t="s">
        <v>163</v>
      </c>
      <c r="N1063" s="17" t="s">
        <v>163</v>
      </c>
      <c r="O1063" s="19"/>
      <c r="P1063" s="18"/>
      <c r="Q1063" s="18"/>
      <c r="R1063" s="18" t="s">
        <v>165</v>
      </c>
      <c r="S1063" s="20" t="s">
        <v>28109</v>
      </c>
    </row>
    <row r="1064" customFormat="false" ht="46.25" hidden="false" customHeight="false" outlineLevel="0" collapsed="false">
      <c r="A1064" s="17" t="n">
        <v>1063</v>
      </c>
      <c r="B1064" s="17" t="n">
        <v>3</v>
      </c>
      <c r="C1064" s="17" t="n">
        <v>2704</v>
      </c>
      <c r="D1064" s="18" t="s">
        <v>3341</v>
      </c>
      <c r="E1064" s="17" t="s">
        <v>87</v>
      </c>
      <c r="F1064" s="18" t="s">
        <v>88</v>
      </c>
      <c r="G1064" s="17" t="s">
        <v>171</v>
      </c>
      <c r="H1064" s="18" t="s">
        <v>3501</v>
      </c>
      <c r="I1064" s="18" t="s">
        <v>3502</v>
      </c>
      <c r="J1064" s="18" t="s">
        <v>3503</v>
      </c>
      <c r="K1064" s="17" t="s">
        <v>163</v>
      </c>
      <c r="L1064" s="17" t="n">
        <v>1</v>
      </c>
      <c r="M1064" s="17" t="s">
        <v>164</v>
      </c>
      <c r="N1064" s="17" t="s">
        <v>163</v>
      </c>
      <c r="O1064" s="19"/>
      <c r="P1064" s="18"/>
      <c r="Q1064" s="18"/>
      <c r="R1064" s="18" t="s">
        <v>165</v>
      </c>
      <c r="S1064" s="20" t="s">
        <v>28109</v>
      </c>
    </row>
    <row r="1065" customFormat="false" ht="35.05" hidden="false" customHeight="false" outlineLevel="0" collapsed="false">
      <c r="A1065" s="17" t="n">
        <v>1064</v>
      </c>
      <c r="B1065" s="17" t="n">
        <v>3</v>
      </c>
      <c r="C1065" s="17" t="n">
        <v>2720</v>
      </c>
      <c r="D1065" s="18" t="s">
        <v>3504</v>
      </c>
      <c r="E1065" s="17" t="s">
        <v>36</v>
      </c>
      <c r="F1065" s="18" t="s">
        <v>37</v>
      </c>
      <c r="G1065" s="17" t="s">
        <v>167</v>
      </c>
      <c r="H1065" s="18" t="s">
        <v>3505</v>
      </c>
      <c r="I1065" s="18" t="s">
        <v>3506</v>
      </c>
      <c r="J1065" s="18" t="s">
        <v>3507</v>
      </c>
      <c r="K1065" s="17" t="s">
        <v>163</v>
      </c>
      <c r="L1065" s="17" t="n">
        <v>1</v>
      </c>
      <c r="M1065" s="17" t="s">
        <v>164</v>
      </c>
      <c r="N1065" s="17" t="s">
        <v>163</v>
      </c>
      <c r="O1065" s="19"/>
      <c r="P1065" s="18"/>
      <c r="Q1065" s="18"/>
      <c r="R1065" s="18" t="s">
        <v>165</v>
      </c>
      <c r="S1065" s="20" t="s">
        <v>28109</v>
      </c>
    </row>
    <row r="1066" customFormat="false" ht="35.05" hidden="false" customHeight="false" outlineLevel="0" collapsed="false">
      <c r="A1066" s="17" t="n">
        <v>1065</v>
      </c>
      <c r="B1066" s="17" t="n">
        <v>3</v>
      </c>
      <c r="C1066" s="17" t="n">
        <v>2728</v>
      </c>
      <c r="D1066" s="18" t="s">
        <v>3504</v>
      </c>
      <c r="E1066" s="17" t="s">
        <v>47</v>
      </c>
      <c r="F1066" s="18" t="s">
        <v>48</v>
      </c>
      <c r="G1066" s="17" t="s">
        <v>171</v>
      </c>
      <c r="H1066" s="18" t="s">
        <v>3508</v>
      </c>
      <c r="I1066" s="18" t="s">
        <v>3509</v>
      </c>
      <c r="J1066" s="18" t="s">
        <v>3510</v>
      </c>
      <c r="K1066" s="17" t="s">
        <v>163</v>
      </c>
      <c r="L1066" s="17" t="n">
        <v>1</v>
      </c>
      <c r="M1066" s="17" t="s">
        <v>163</v>
      </c>
      <c r="N1066" s="17" t="s">
        <v>163</v>
      </c>
      <c r="O1066" s="19"/>
      <c r="P1066" s="18"/>
      <c r="Q1066" s="18"/>
      <c r="R1066" s="18" t="s">
        <v>165</v>
      </c>
      <c r="S1066" s="20" t="s">
        <v>28109</v>
      </c>
    </row>
    <row r="1067" customFormat="false" ht="35.05" hidden="false" customHeight="false" outlineLevel="0" collapsed="false">
      <c r="A1067" s="17" t="n">
        <v>1066</v>
      </c>
      <c r="B1067" s="17" t="n">
        <v>3</v>
      </c>
      <c r="C1067" s="17" t="n">
        <v>2728</v>
      </c>
      <c r="D1067" s="18" t="s">
        <v>3504</v>
      </c>
      <c r="E1067" s="17" t="s">
        <v>51</v>
      </c>
      <c r="F1067" s="18" t="s">
        <v>52</v>
      </c>
      <c r="G1067" s="17" t="s">
        <v>167</v>
      </c>
      <c r="H1067" s="18" t="s">
        <v>3511</v>
      </c>
      <c r="I1067" s="18" t="s">
        <v>3512</v>
      </c>
      <c r="J1067" s="18" t="s">
        <v>3513</v>
      </c>
      <c r="K1067" s="17" t="s">
        <v>163</v>
      </c>
      <c r="L1067" s="17" t="n">
        <v>1</v>
      </c>
      <c r="M1067" s="17" t="s">
        <v>163</v>
      </c>
      <c r="N1067" s="17" t="s">
        <v>163</v>
      </c>
      <c r="O1067" s="19"/>
      <c r="P1067" s="18"/>
      <c r="Q1067" s="18"/>
      <c r="R1067" s="18" t="s">
        <v>192</v>
      </c>
      <c r="S1067" s="20" t="s">
        <v>28109</v>
      </c>
    </row>
    <row r="1068" customFormat="false" ht="23.85" hidden="false" customHeight="false" outlineLevel="0" collapsed="false">
      <c r="A1068" s="17" t="n">
        <v>1067</v>
      </c>
      <c r="B1068" s="17" t="n">
        <v>3</v>
      </c>
      <c r="C1068" s="17" t="n">
        <v>2734</v>
      </c>
      <c r="D1068" s="18" t="s">
        <v>3504</v>
      </c>
      <c r="E1068" s="17" t="s">
        <v>87</v>
      </c>
      <c r="F1068" s="18" t="s">
        <v>88</v>
      </c>
      <c r="G1068" s="17" t="s">
        <v>171</v>
      </c>
      <c r="H1068" s="18" t="s">
        <v>3514</v>
      </c>
      <c r="I1068" s="18" t="s">
        <v>3515</v>
      </c>
      <c r="J1068" s="18" t="s">
        <v>3516</v>
      </c>
      <c r="K1068" s="17" t="s">
        <v>163</v>
      </c>
      <c r="L1068" s="17" t="n">
        <v>1</v>
      </c>
      <c r="M1068" s="17" t="s">
        <v>164</v>
      </c>
      <c r="N1068" s="17" t="s">
        <v>163</v>
      </c>
      <c r="O1068" s="19"/>
      <c r="P1068" s="18"/>
      <c r="Q1068" s="18"/>
      <c r="R1068" s="18" t="s">
        <v>192</v>
      </c>
      <c r="S1068" s="20" t="s">
        <v>28109</v>
      </c>
    </row>
    <row r="1069" customFormat="false" ht="35.05" hidden="false" customHeight="false" outlineLevel="0" collapsed="false">
      <c r="A1069" s="17" t="n">
        <v>1068</v>
      </c>
      <c r="B1069" s="17" t="n">
        <v>3</v>
      </c>
      <c r="C1069" s="17" t="n">
        <v>2734</v>
      </c>
      <c r="D1069" s="18" t="s">
        <v>3504</v>
      </c>
      <c r="E1069" s="17" t="s">
        <v>87</v>
      </c>
      <c r="F1069" s="18" t="s">
        <v>88</v>
      </c>
      <c r="G1069" s="17" t="s">
        <v>171</v>
      </c>
      <c r="H1069" s="18" t="s">
        <v>3514</v>
      </c>
      <c r="I1069" s="18" t="s">
        <v>3517</v>
      </c>
      <c r="J1069" s="18" t="s">
        <v>3518</v>
      </c>
      <c r="K1069" s="17" t="s">
        <v>163</v>
      </c>
      <c r="L1069" s="17" t="n">
        <v>1</v>
      </c>
      <c r="M1069" s="17" t="s">
        <v>163</v>
      </c>
      <c r="N1069" s="17" t="s">
        <v>163</v>
      </c>
      <c r="O1069" s="19"/>
      <c r="P1069" s="18"/>
      <c r="Q1069" s="18"/>
      <c r="R1069" s="18" t="s">
        <v>165</v>
      </c>
      <c r="S1069" s="20" t="s">
        <v>28109</v>
      </c>
    </row>
    <row r="1070" customFormat="false" ht="35.05" hidden="false" customHeight="false" outlineLevel="0" collapsed="false">
      <c r="A1070" s="17" t="n">
        <v>1069</v>
      </c>
      <c r="B1070" s="17" t="n">
        <v>3</v>
      </c>
      <c r="C1070" s="17" t="n">
        <v>2736</v>
      </c>
      <c r="D1070" s="18" t="s">
        <v>3504</v>
      </c>
      <c r="E1070" s="17" t="s">
        <v>87</v>
      </c>
      <c r="F1070" s="18" t="s">
        <v>88</v>
      </c>
      <c r="G1070" s="17" t="s">
        <v>171</v>
      </c>
      <c r="H1070" s="18" t="s">
        <v>3519</v>
      </c>
      <c r="I1070" s="18" t="s">
        <v>3520</v>
      </c>
      <c r="J1070" s="18" t="s">
        <v>3521</v>
      </c>
      <c r="K1070" s="17" t="s">
        <v>163</v>
      </c>
      <c r="L1070" s="17" t="n">
        <v>1</v>
      </c>
      <c r="M1070" s="17" t="s">
        <v>164</v>
      </c>
      <c r="N1070" s="17" t="s">
        <v>163</v>
      </c>
      <c r="O1070" s="19"/>
      <c r="P1070" s="18"/>
      <c r="Q1070" s="18"/>
      <c r="R1070" s="18" t="s">
        <v>192</v>
      </c>
      <c r="S1070" s="20" t="s">
        <v>28109</v>
      </c>
    </row>
    <row r="1071" customFormat="false" ht="35.05" hidden="false" customHeight="false" outlineLevel="0" collapsed="false">
      <c r="A1071" s="17" t="n">
        <v>1070</v>
      </c>
      <c r="B1071" s="17" t="n">
        <v>3</v>
      </c>
      <c r="C1071" s="17" t="n">
        <v>2736</v>
      </c>
      <c r="D1071" s="18" t="s">
        <v>3504</v>
      </c>
      <c r="E1071" s="17" t="s">
        <v>87</v>
      </c>
      <c r="F1071" s="18" t="s">
        <v>88</v>
      </c>
      <c r="G1071" s="17" t="s">
        <v>171</v>
      </c>
      <c r="H1071" s="18" t="s">
        <v>3519</v>
      </c>
      <c r="I1071" s="18" t="s">
        <v>3522</v>
      </c>
      <c r="J1071" s="18" t="s">
        <v>3523</v>
      </c>
      <c r="K1071" s="17" t="s">
        <v>163</v>
      </c>
      <c r="L1071" s="17" t="n">
        <v>1</v>
      </c>
      <c r="M1071" s="17" t="s">
        <v>164</v>
      </c>
      <c r="N1071" s="17" t="s">
        <v>163</v>
      </c>
      <c r="O1071" s="19"/>
      <c r="P1071" s="18"/>
      <c r="Q1071" s="18"/>
      <c r="R1071" s="18" t="s">
        <v>165</v>
      </c>
      <c r="S1071" s="20" t="s">
        <v>28109</v>
      </c>
    </row>
    <row r="1072" customFormat="false" ht="35.05" hidden="false" customHeight="false" outlineLevel="0" collapsed="false">
      <c r="A1072" s="17" t="n">
        <v>1071</v>
      </c>
      <c r="B1072" s="17" t="n">
        <v>3</v>
      </c>
      <c r="C1072" s="17" t="n">
        <v>2740</v>
      </c>
      <c r="D1072" s="18" t="s">
        <v>3504</v>
      </c>
      <c r="E1072" s="17" t="s">
        <v>55</v>
      </c>
      <c r="F1072" s="18" t="s">
        <v>56</v>
      </c>
      <c r="G1072" s="17" t="s">
        <v>167</v>
      </c>
      <c r="H1072" s="18" t="s">
        <v>3524</v>
      </c>
      <c r="I1072" s="18" t="s">
        <v>3525</v>
      </c>
      <c r="J1072" s="18" t="s">
        <v>3526</v>
      </c>
      <c r="K1072" s="17" t="s">
        <v>163</v>
      </c>
      <c r="L1072" s="17" t="n">
        <v>1</v>
      </c>
      <c r="M1072" s="17" t="s">
        <v>163</v>
      </c>
      <c r="N1072" s="17" t="s">
        <v>163</v>
      </c>
      <c r="O1072" s="19"/>
      <c r="P1072" s="18"/>
      <c r="Q1072" s="18"/>
      <c r="R1072" s="18" t="s">
        <v>165</v>
      </c>
      <c r="S1072" s="20" t="s">
        <v>28109</v>
      </c>
    </row>
    <row r="1073" customFormat="false" ht="35.05" hidden="false" customHeight="false" outlineLevel="0" collapsed="false">
      <c r="A1073" s="17" t="n">
        <v>1072</v>
      </c>
      <c r="B1073" s="17" t="n">
        <v>3</v>
      </c>
      <c r="C1073" s="17" t="n">
        <v>2744</v>
      </c>
      <c r="D1073" s="18" t="s">
        <v>3504</v>
      </c>
      <c r="E1073" s="17" t="s">
        <v>22</v>
      </c>
      <c r="F1073" s="18" t="s">
        <v>23</v>
      </c>
      <c r="G1073" s="17" t="s">
        <v>167</v>
      </c>
      <c r="H1073" s="18" t="s">
        <v>3527</v>
      </c>
      <c r="I1073" s="18" t="s">
        <v>3528</v>
      </c>
      <c r="J1073" s="18" t="s">
        <v>3529</v>
      </c>
      <c r="K1073" s="17" t="s">
        <v>164</v>
      </c>
      <c r="L1073" s="17" t="n">
        <v>40</v>
      </c>
      <c r="M1073" s="17" t="s">
        <v>163</v>
      </c>
      <c r="N1073" s="17" t="s">
        <v>163</v>
      </c>
      <c r="O1073" s="19"/>
      <c r="P1073" s="18"/>
      <c r="Q1073" s="18"/>
      <c r="R1073" s="18" t="s">
        <v>165</v>
      </c>
      <c r="S1073" s="20" t="s">
        <v>28109</v>
      </c>
    </row>
    <row r="1074" customFormat="false" ht="35.05" hidden="false" customHeight="false" outlineLevel="0" collapsed="false">
      <c r="A1074" s="17" t="n">
        <v>1073</v>
      </c>
      <c r="B1074" s="17" t="n">
        <v>3</v>
      </c>
      <c r="C1074" s="17" t="n">
        <v>2765</v>
      </c>
      <c r="D1074" s="18" t="s">
        <v>3504</v>
      </c>
      <c r="E1074" s="17" t="s">
        <v>70</v>
      </c>
      <c r="F1074" s="18" t="s">
        <v>71</v>
      </c>
      <c r="G1074" s="17" t="s">
        <v>167</v>
      </c>
      <c r="H1074" s="18" t="s">
        <v>3530</v>
      </c>
      <c r="I1074" s="18" t="s">
        <v>3531</v>
      </c>
      <c r="J1074" s="18" t="s">
        <v>3532</v>
      </c>
      <c r="K1074" s="17" t="s">
        <v>163</v>
      </c>
      <c r="L1074" s="17" t="n">
        <v>1</v>
      </c>
      <c r="M1074" s="17" t="s">
        <v>163</v>
      </c>
      <c r="N1074" s="17" t="s">
        <v>163</v>
      </c>
      <c r="O1074" s="19"/>
      <c r="P1074" s="18"/>
      <c r="Q1074" s="18"/>
      <c r="R1074" s="18" t="s">
        <v>165</v>
      </c>
      <c r="S1074" s="20" t="s">
        <v>28109</v>
      </c>
    </row>
    <row r="1075" customFormat="false" ht="35.05" hidden="false" customHeight="false" outlineLevel="0" collapsed="false">
      <c r="A1075" s="17" t="n">
        <v>1074</v>
      </c>
      <c r="B1075" s="17" t="n">
        <v>3</v>
      </c>
      <c r="C1075" s="17" t="n">
        <v>2785</v>
      </c>
      <c r="D1075" s="18" t="s">
        <v>3504</v>
      </c>
      <c r="E1075" s="17" t="s">
        <v>70</v>
      </c>
      <c r="F1075" s="18" t="s">
        <v>71</v>
      </c>
      <c r="G1075" s="17" t="s">
        <v>167</v>
      </c>
      <c r="H1075" s="18" t="s">
        <v>3533</v>
      </c>
      <c r="I1075" s="18" t="s">
        <v>3534</v>
      </c>
      <c r="J1075" s="18" t="s">
        <v>3535</v>
      </c>
      <c r="K1075" s="17" t="s">
        <v>163</v>
      </c>
      <c r="L1075" s="17" t="n">
        <v>1</v>
      </c>
      <c r="M1075" s="17" t="s">
        <v>163</v>
      </c>
      <c r="N1075" s="17" t="s">
        <v>163</v>
      </c>
      <c r="O1075" s="19"/>
      <c r="P1075" s="18"/>
      <c r="Q1075" s="18"/>
      <c r="R1075" s="18" t="s">
        <v>165</v>
      </c>
      <c r="S1075" s="20" t="s">
        <v>28109</v>
      </c>
    </row>
    <row r="1076" customFormat="false" ht="35.05" hidden="false" customHeight="false" outlineLevel="0" collapsed="false">
      <c r="A1076" s="17" t="n">
        <v>1075</v>
      </c>
      <c r="B1076" s="17" t="n">
        <v>3</v>
      </c>
      <c r="C1076" s="17" t="n">
        <v>2788</v>
      </c>
      <c r="D1076" s="18" t="s">
        <v>3504</v>
      </c>
      <c r="E1076" s="17" t="s">
        <v>70</v>
      </c>
      <c r="F1076" s="18" t="s">
        <v>71</v>
      </c>
      <c r="G1076" s="17" t="s">
        <v>171</v>
      </c>
      <c r="H1076" s="18" t="s">
        <v>3536</v>
      </c>
      <c r="I1076" s="18" t="s">
        <v>3537</v>
      </c>
      <c r="J1076" s="18" t="s">
        <v>3538</v>
      </c>
      <c r="K1076" s="17" t="s">
        <v>163</v>
      </c>
      <c r="L1076" s="17" t="n">
        <v>1</v>
      </c>
      <c r="M1076" s="17" t="s">
        <v>164</v>
      </c>
      <c r="N1076" s="17" t="s">
        <v>163</v>
      </c>
      <c r="O1076" s="19"/>
      <c r="P1076" s="18"/>
      <c r="Q1076" s="18"/>
      <c r="R1076" s="18" t="s">
        <v>165</v>
      </c>
      <c r="S1076" s="20" t="s">
        <v>28109</v>
      </c>
    </row>
    <row r="1077" customFormat="false" ht="35.05" hidden="false" customHeight="false" outlineLevel="0" collapsed="false">
      <c r="A1077" s="17" t="n">
        <v>1076</v>
      </c>
      <c r="B1077" s="17" t="n">
        <v>3</v>
      </c>
      <c r="C1077" s="17" t="n">
        <v>2788</v>
      </c>
      <c r="D1077" s="18" t="s">
        <v>3504</v>
      </c>
      <c r="E1077" s="17" t="s">
        <v>87</v>
      </c>
      <c r="F1077" s="18" t="s">
        <v>88</v>
      </c>
      <c r="G1077" s="17" t="s">
        <v>167</v>
      </c>
      <c r="H1077" s="18" t="s">
        <v>3539</v>
      </c>
      <c r="I1077" s="18" t="s">
        <v>3540</v>
      </c>
      <c r="J1077" s="18" t="s">
        <v>3541</v>
      </c>
      <c r="K1077" s="17" t="s">
        <v>163</v>
      </c>
      <c r="L1077" s="17" t="n">
        <v>1</v>
      </c>
      <c r="M1077" s="17" t="s">
        <v>163</v>
      </c>
      <c r="N1077" s="17" t="s">
        <v>163</v>
      </c>
      <c r="O1077" s="19"/>
      <c r="P1077" s="18"/>
      <c r="Q1077" s="18"/>
      <c r="R1077" s="18" t="s">
        <v>165</v>
      </c>
      <c r="S1077" s="20" t="s">
        <v>28109</v>
      </c>
    </row>
    <row r="1078" customFormat="false" ht="35.05" hidden="false" customHeight="false" outlineLevel="0" collapsed="false">
      <c r="A1078" s="17" t="n">
        <v>1077</v>
      </c>
      <c r="B1078" s="17" t="n">
        <v>3</v>
      </c>
      <c r="C1078" s="17" t="n">
        <v>2817</v>
      </c>
      <c r="D1078" s="18" t="s">
        <v>3504</v>
      </c>
      <c r="E1078" s="17" t="s">
        <v>87</v>
      </c>
      <c r="F1078" s="18" t="s">
        <v>88</v>
      </c>
      <c r="G1078" s="17" t="s">
        <v>159</v>
      </c>
      <c r="H1078" s="18" t="s">
        <v>3542</v>
      </c>
      <c r="I1078" s="18" t="s">
        <v>3543</v>
      </c>
      <c r="J1078" s="18" t="s">
        <v>3544</v>
      </c>
      <c r="K1078" s="17" t="s">
        <v>163</v>
      </c>
      <c r="L1078" s="17" t="n">
        <v>1</v>
      </c>
      <c r="M1078" s="17" t="s">
        <v>163</v>
      </c>
      <c r="N1078" s="17" t="s">
        <v>163</v>
      </c>
      <c r="O1078" s="19"/>
      <c r="P1078" s="18"/>
      <c r="Q1078" s="18"/>
      <c r="R1078" s="18" t="s">
        <v>165</v>
      </c>
      <c r="S1078" s="20" t="s">
        <v>28109</v>
      </c>
    </row>
    <row r="1079" customFormat="false" ht="35.05" hidden="false" customHeight="false" outlineLevel="0" collapsed="false">
      <c r="A1079" s="17" t="n">
        <v>1078</v>
      </c>
      <c r="B1079" s="17" t="n">
        <v>3</v>
      </c>
      <c r="C1079" s="17" t="n">
        <v>2841</v>
      </c>
      <c r="D1079" s="18" t="s">
        <v>3504</v>
      </c>
      <c r="E1079" s="17" t="s">
        <v>87</v>
      </c>
      <c r="F1079" s="18" t="s">
        <v>88</v>
      </c>
      <c r="G1079" s="17" t="s">
        <v>171</v>
      </c>
      <c r="H1079" s="18" t="s">
        <v>3545</v>
      </c>
      <c r="I1079" s="18" t="s">
        <v>3546</v>
      </c>
      <c r="J1079" s="18" t="s">
        <v>3547</v>
      </c>
      <c r="K1079" s="17" t="s">
        <v>163</v>
      </c>
      <c r="L1079" s="17" t="n">
        <v>1</v>
      </c>
      <c r="M1079" s="17" t="s">
        <v>163</v>
      </c>
      <c r="N1079" s="17" t="s">
        <v>163</v>
      </c>
      <c r="O1079" s="19"/>
      <c r="P1079" s="18"/>
      <c r="Q1079" s="18"/>
      <c r="R1079" s="18" t="s">
        <v>165</v>
      </c>
      <c r="S1079" s="20" t="s">
        <v>28109</v>
      </c>
    </row>
    <row r="1080" customFormat="false" ht="35.05" hidden="false" customHeight="false" outlineLevel="0" collapsed="false">
      <c r="A1080" s="17" t="n">
        <v>1079</v>
      </c>
      <c r="B1080" s="17" t="n">
        <v>3</v>
      </c>
      <c r="C1080" s="17" t="n">
        <v>2852</v>
      </c>
      <c r="D1080" s="18" t="s">
        <v>3504</v>
      </c>
      <c r="E1080" s="17" t="s">
        <v>36</v>
      </c>
      <c r="F1080" s="18" t="s">
        <v>37</v>
      </c>
      <c r="G1080" s="17" t="s">
        <v>167</v>
      </c>
      <c r="H1080" s="18" t="s">
        <v>3548</v>
      </c>
      <c r="I1080" s="18" t="s">
        <v>3549</v>
      </c>
      <c r="J1080" s="18" t="s">
        <v>3550</v>
      </c>
      <c r="K1080" s="17" t="s">
        <v>163</v>
      </c>
      <c r="L1080" s="17" t="n">
        <v>1</v>
      </c>
      <c r="M1080" s="17" t="s">
        <v>164</v>
      </c>
      <c r="N1080" s="17" t="s">
        <v>163</v>
      </c>
      <c r="O1080" s="19"/>
      <c r="P1080" s="18"/>
      <c r="Q1080" s="18"/>
      <c r="R1080" s="18" t="s">
        <v>165</v>
      </c>
      <c r="S1080" s="20" t="s">
        <v>28109</v>
      </c>
    </row>
    <row r="1081" customFormat="false" ht="35.05" hidden="false" customHeight="false" outlineLevel="0" collapsed="false">
      <c r="A1081" s="17" t="n">
        <v>1080</v>
      </c>
      <c r="B1081" s="17" t="n">
        <v>3</v>
      </c>
      <c r="C1081" s="17" t="n">
        <v>2863</v>
      </c>
      <c r="D1081" s="18" t="s">
        <v>3504</v>
      </c>
      <c r="E1081" s="17" t="s">
        <v>55</v>
      </c>
      <c r="F1081" s="18" t="s">
        <v>56</v>
      </c>
      <c r="G1081" s="17" t="s">
        <v>167</v>
      </c>
      <c r="H1081" s="18" t="s">
        <v>3551</v>
      </c>
      <c r="I1081" s="18" t="s">
        <v>3552</v>
      </c>
      <c r="J1081" s="18" t="s">
        <v>3553</v>
      </c>
      <c r="K1081" s="17" t="s">
        <v>163</v>
      </c>
      <c r="L1081" s="17" t="n">
        <v>1</v>
      </c>
      <c r="M1081" s="17" t="s">
        <v>163</v>
      </c>
      <c r="N1081" s="17" t="s">
        <v>163</v>
      </c>
      <c r="O1081" s="19"/>
      <c r="P1081" s="18"/>
      <c r="Q1081" s="18"/>
      <c r="R1081" s="18" t="s">
        <v>165</v>
      </c>
      <c r="S1081" s="20" t="s">
        <v>28109</v>
      </c>
    </row>
    <row r="1082" customFormat="false" ht="46.25" hidden="false" customHeight="false" outlineLevel="0" collapsed="false">
      <c r="A1082" s="17" t="n">
        <v>1081</v>
      </c>
      <c r="B1082" s="17" t="n">
        <v>3</v>
      </c>
      <c r="C1082" s="17" t="n">
        <v>2912</v>
      </c>
      <c r="D1082" s="18" t="s">
        <v>3504</v>
      </c>
      <c r="E1082" s="17" t="s">
        <v>85</v>
      </c>
      <c r="F1082" s="18" t="s">
        <v>86</v>
      </c>
      <c r="G1082" s="17" t="s">
        <v>171</v>
      </c>
      <c r="H1082" s="18" t="s">
        <v>3554</v>
      </c>
      <c r="I1082" s="18" t="s">
        <v>3555</v>
      </c>
      <c r="J1082" s="18" t="s">
        <v>3556</v>
      </c>
      <c r="K1082" s="17" t="s">
        <v>163</v>
      </c>
      <c r="L1082" s="17" t="n">
        <v>1</v>
      </c>
      <c r="M1082" s="17" t="s">
        <v>164</v>
      </c>
      <c r="N1082" s="17" t="s">
        <v>164</v>
      </c>
      <c r="O1082" s="19" t="s">
        <v>125</v>
      </c>
      <c r="P1082" s="18" t="s">
        <v>3557</v>
      </c>
      <c r="Q1082" s="18" t="s">
        <v>3558</v>
      </c>
      <c r="R1082" s="18" t="s">
        <v>165</v>
      </c>
      <c r="S1082" s="20" t="s">
        <v>28109</v>
      </c>
    </row>
    <row r="1083" customFormat="false" ht="35.05" hidden="false" customHeight="false" outlineLevel="0" collapsed="false">
      <c r="A1083" s="17" t="n">
        <v>1082</v>
      </c>
      <c r="B1083" s="17" t="n">
        <v>3</v>
      </c>
      <c r="C1083" s="17" t="n">
        <v>2923</v>
      </c>
      <c r="D1083" s="18" t="s">
        <v>3504</v>
      </c>
      <c r="E1083" s="17" t="s">
        <v>87</v>
      </c>
      <c r="F1083" s="18" t="s">
        <v>88</v>
      </c>
      <c r="G1083" s="17" t="s">
        <v>171</v>
      </c>
      <c r="H1083" s="18" t="s">
        <v>3559</v>
      </c>
      <c r="I1083" s="18" t="s">
        <v>3560</v>
      </c>
      <c r="J1083" s="18" t="s">
        <v>3561</v>
      </c>
      <c r="K1083" s="17" t="s">
        <v>163</v>
      </c>
      <c r="L1083" s="17" t="n">
        <v>1</v>
      </c>
      <c r="M1083" s="17" t="s">
        <v>163</v>
      </c>
      <c r="N1083" s="17" t="s">
        <v>163</v>
      </c>
      <c r="O1083" s="19"/>
      <c r="P1083" s="18"/>
      <c r="Q1083" s="18"/>
      <c r="R1083" s="18" t="s">
        <v>165</v>
      </c>
      <c r="S1083" s="20" t="s">
        <v>28109</v>
      </c>
    </row>
    <row r="1084" customFormat="false" ht="35.05" hidden="false" customHeight="false" outlineLevel="0" collapsed="false">
      <c r="A1084" s="17" t="n">
        <v>1083</v>
      </c>
      <c r="B1084" s="17" t="n">
        <v>3</v>
      </c>
      <c r="C1084" s="17" t="n">
        <v>2945</v>
      </c>
      <c r="D1084" s="18" t="s">
        <v>3504</v>
      </c>
      <c r="E1084" s="17" t="s">
        <v>61</v>
      </c>
      <c r="F1084" s="18" t="s">
        <v>62</v>
      </c>
      <c r="G1084" s="17" t="s">
        <v>167</v>
      </c>
      <c r="H1084" s="18" t="s">
        <v>3562</v>
      </c>
      <c r="I1084" s="18" t="s">
        <v>3563</v>
      </c>
      <c r="J1084" s="18" t="s">
        <v>3564</v>
      </c>
      <c r="K1084" s="17" t="s">
        <v>163</v>
      </c>
      <c r="L1084" s="17" t="n">
        <v>1</v>
      </c>
      <c r="M1084" s="17" t="s">
        <v>163</v>
      </c>
      <c r="N1084" s="17" t="s">
        <v>163</v>
      </c>
      <c r="O1084" s="19"/>
      <c r="P1084" s="18"/>
      <c r="Q1084" s="18"/>
      <c r="R1084" s="18" t="s">
        <v>165</v>
      </c>
      <c r="S1084" s="20" t="s">
        <v>28109</v>
      </c>
    </row>
    <row r="1085" customFormat="false" ht="46.25" hidden="false" customHeight="false" outlineLevel="0" collapsed="false">
      <c r="A1085" s="17" t="n">
        <v>1084</v>
      </c>
      <c r="B1085" s="17" t="n">
        <v>3</v>
      </c>
      <c r="C1085" s="17" t="n">
        <v>2962</v>
      </c>
      <c r="D1085" s="18" t="s">
        <v>3504</v>
      </c>
      <c r="E1085" s="17" t="s">
        <v>76</v>
      </c>
      <c r="F1085" s="18" t="s">
        <v>77</v>
      </c>
      <c r="G1085" s="17" t="s">
        <v>171</v>
      </c>
      <c r="H1085" s="18" t="s">
        <v>3565</v>
      </c>
      <c r="I1085" s="18" t="s">
        <v>3566</v>
      </c>
      <c r="J1085" s="18" t="s">
        <v>3567</v>
      </c>
      <c r="K1085" s="17" t="s">
        <v>163</v>
      </c>
      <c r="L1085" s="17" t="n">
        <v>1</v>
      </c>
      <c r="M1085" s="17" t="s">
        <v>164</v>
      </c>
      <c r="N1085" s="17" t="s">
        <v>163</v>
      </c>
      <c r="O1085" s="19"/>
      <c r="P1085" s="18"/>
      <c r="Q1085" s="18"/>
      <c r="R1085" s="18" t="s">
        <v>165</v>
      </c>
      <c r="S1085" s="20" t="s">
        <v>28109</v>
      </c>
    </row>
    <row r="1086" customFormat="false" ht="23.85" hidden="false" customHeight="false" outlineLevel="0" collapsed="false">
      <c r="A1086" s="17" t="n">
        <v>1085</v>
      </c>
      <c r="B1086" s="17" t="n">
        <v>3</v>
      </c>
      <c r="C1086" s="17" t="n">
        <v>2984</v>
      </c>
      <c r="D1086" s="18" t="s">
        <v>3504</v>
      </c>
      <c r="E1086" s="17" t="s">
        <v>87</v>
      </c>
      <c r="F1086" s="18" t="s">
        <v>88</v>
      </c>
      <c r="G1086" s="17" t="s">
        <v>167</v>
      </c>
      <c r="H1086" s="18" t="s">
        <v>3568</v>
      </c>
      <c r="I1086" s="18" t="s">
        <v>3569</v>
      </c>
      <c r="J1086" s="18" t="s">
        <v>3570</v>
      </c>
      <c r="K1086" s="17" t="s">
        <v>163</v>
      </c>
      <c r="L1086" s="17" t="n">
        <v>1</v>
      </c>
      <c r="M1086" s="17" t="s">
        <v>163</v>
      </c>
      <c r="N1086" s="17" t="s">
        <v>163</v>
      </c>
      <c r="O1086" s="19"/>
      <c r="P1086" s="18"/>
      <c r="Q1086" s="18"/>
      <c r="R1086" s="18" t="s">
        <v>165</v>
      </c>
      <c r="S1086" s="20" t="s">
        <v>28109</v>
      </c>
    </row>
    <row r="1087" customFormat="false" ht="35.05" hidden="false" customHeight="false" outlineLevel="0" collapsed="false">
      <c r="A1087" s="17" t="n">
        <v>1086</v>
      </c>
      <c r="B1087" s="17" t="n">
        <v>3</v>
      </c>
      <c r="C1087" s="17" t="n">
        <v>2992</v>
      </c>
      <c r="D1087" s="18" t="s">
        <v>3504</v>
      </c>
      <c r="E1087" s="17" t="s">
        <v>61</v>
      </c>
      <c r="F1087" s="18" t="s">
        <v>62</v>
      </c>
      <c r="G1087" s="17" t="s">
        <v>167</v>
      </c>
      <c r="H1087" s="18" t="s">
        <v>2317</v>
      </c>
      <c r="I1087" s="18" t="s">
        <v>3571</v>
      </c>
      <c r="J1087" s="18" t="s">
        <v>3572</v>
      </c>
      <c r="K1087" s="17" t="s">
        <v>163</v>
      </c>
      <c r="L1087" s="17" t="n">
        <v>1</v>
      </c>
      <c r="M1087" s="17" t="s">
        <v>163</v>
      </c>
      <c r="N1087" s="17" t="s">
        <v>163</v>
      </c>
      <c r="O1087" s="19"/>
      <c r="P1087" s="18"/>
      <c r="Q1087" s="18"/>
      <c r="R1087" s="18" t="s">
        <v>165</v>
      </c>
      <c r="S1087" s="20" t="s">
        <v>28109</v>
      </c>
    </row>
    <row r="1088" customFormat="false" ht="35.05" hidden="false" customHeight="false" outlineLevel="0" collapsed="false">
      <c r="A1088" s="17" t="n">
        <v>1087</v>
      </c>
      <c r="B1088" s="17" t="n">
        <v>3</v>
      </c>
      <c r="C1088" s="17" t="n">
        <v>3006</v>
      </c>
      <c r="D1088" s="18" t="s">
        <v>3504</v>
      </c>
      <c r="E1088" s="17" t="s">
        <v>28</v>
      </c>
      <c r="F1088" s="18" t="s">
        <v>29</v>
      </c>
      <c r="G1088" s="17" t="s">
        <v>167</v>
      </c>
      <c r="H1088" s="18" t="s">
        <v>3573</v>
      </c>
      <c r="I1088" s="18" t="s">
        <v>3574</v>
      </c>
      <c r="J1088" s="18" t="s">
        <v>3575</v>
      </c>
      <c r="K1088" s="17" t="s">
        <v>164</v>
      </c>
      <c r="L1088" s="17" t="n">
        <v>6</v>
      </c>
      <c r="M1088" s="17" t="s">
        <v>163</v>
      </c>
      <c r="N1088" s="17" t="s">
        <v>163</v>
      </c>
      <c r="O1088" s="19"/>
      <c r="P1088" s="18"/>
      <c r="Q1088" s="18"/>
      <c r="R1088" s="18" t="s">
        <v>165</v>
      </c>
      <c r="S1088" s="20" t="s">
        <v>28109</v>
      </c>
    </row>
    <row r="1089" customFormat="false" ht="35.05" hidden="false" customHeight="false" outlineLevel="0" collapsed="false">
      <c r="A1089" s="17" t="n">
        <v>1088</v>
      </c>
      <c r="B1089" s="17" t="n">
        <v>3</v>
      </c>
      <c r="C1089" s="17" t="n">
        <v>3023</v>
      </c>
      <c r="D1089" s="18" t="s">
        <v>3504</v>
      </c>
      <c r="E1089" s="17" t="s">
        <v>76</v>
      </c>
      <c r="F1089" s="18" t="s">
        <v>77</v>
      </c>
      <c r="G1089" s="17" t="s">
        <v>171</v>
      </c>
      <c r="H1089" s="18" t="s">
        <v>3576</v>
      </c>
      <c r="I1089" s="18" t="s">
        <v>3577</v>
      </c>
      <c r="J1089" s="18" t="s">
        <v>3578</v>
      </c>
      <c r="K1089" s="17" t="s">
        <v>164</v>
      </c>
      <c r="L1089" s="17" t="n">
        <v>3</v>
      </c>
      <c r="M1089" s="17" t="s">
        <v>164</v>
      </c>
      <c r="N1089" s="17" t="s">
        <v>163</v>
      </c>
      <c r="O1089" s="19"/>
      <c r="P1089" s="18"/>
      <c r="Q1089" s="18"/>
      <c r="R1089" s="18" t="s">
        <v>165</v>
      </c>
      <c r="S1089" s="20" t="s">
        <v>28109</v>
      </c>
    </row>
    <row r="1090" customFormat="false" ht="35.05" hidden="false" customHeight="false" outlineLevel="0" collapsed="false">
      <c r="A1090" s="17" t="n">
        <v>1089</v>
      </c>
      <c r="B1090" s="17" t="n">
        <v>3</v>
      </c>
      <c r="C1090" s="17" t="n">
        <v>3035</v>
      </c>
      <c r="D1090" s="18" t="s">
        <v>3504</v>
      </c>
      <c r="E1090" s="17" t="s">
        <v>87</v>
      </c>
      <c r="F1090" s="18" t="s">
        <v>88</v>
      </c>
      <c r="G1090" s="17" t="s">
        <v>171</v>
      </c>
      <c r="H1090" s="18" t="s">
        <v>3579</v>
      </c>
      <c r="I1090" s="18" t="s">
        <v>3580</v>
      </c>
      <c r="J1090" s="18" t="s">
        <v>3581</v>
      </c>
      <c r="K1090" s="17" t="s">
        <v>163</v>
      </c>
      <c r="L1090" s="17" t="n">
        <v>1</v>
      </c>
      <c r="M1090" s="17" t="s">
        <v>164</v>
      </c>
      <c r="N1090" s="17" t="s">
        <v>163</v>
      </c>
      <c r="O1090" s="19"/>
      <c r="P1090" s="18"/>
      <c r="Q1090" s="18"/>
      <c r="R1090" s="18" t="s">
        <v>165</v>
      </c>
      <c r="S1090" s="20" t="s">
        <v>28109</v>
      </c>
    </row>
    <row r="1091" customFormat="false" ht="23.85" hidden="false" customHeight="false" outlineLevel="0" collapsed="false">
      <c r="A1091" s="17" t="n">
        <v>1090</v>
      </c>
      <c r="B1091" s="17" t="n">
        <v>3</v>
      </c>
      <c r="C1091" s="17" t="n">
        <v>3210</v>
      </c>
      <c r="D1091" s="18" t="s">
        <v>3504</v>
      </c>
      <c r="E1091" s="17" t="s">
        <v>57</v>
      </c>
      <c r="F1091" s="18" t="s">
        <v>58</v>
      </c>
      <c r="G1091" s="17" t="s">
        <v>159</v>
      </c>
      <c r="H1091" s="18" t="s">
        <v>3582</v>
      </c>
      <c r="I1091" s="18" t="s">
        <v>3583</v>
      </c>
      <c r="J1091" s="18" t="s">
        <v>3584</v>
      </c>
      <c r="K1091" s="17" t="s">
        <v>163</v>
      </c>
      <c r="L1091" s="17" t="n">
        <v>1</v>
      </c>
      <c r="M1091" s="17" t="s">
        <v>163</v>
      </c>
      <c r="N1091" s="17" t="s">
        <v>164</v>
      </c>
      <c r="O1091" s="19"/>
      <c r="P1091" s="18"/>
      <c r="Q1091" s="18"/>
      <c r="R1091" s="18" t="s">
        <v>165</v>
      </c>
      <c r="S1091" s="20" t="s">
        <v>28109</v>
      </c>
    </row>
    <row r="1092" customFormat="false" ht="23.85" hidden="false" customHeight="false" outlineLevel="0" collapsed="false">
      <c r="A1092" s="17" t="n">
        <v>1091</v>
      </c>
      <c r="B1092" s="17" t="n">
        <v>3</v>
      </c>
      <c r="C1092" s="17" t="n">
        <v>3214</v>
      </c>
      <c r="D1092" s="18" t="s">
        <v>3504</v>
      </c>
      <c r="E1092" s="17" t="s">
        <v>81</v>
      </c>
      <c r="F1092" s="18" t="s">
        <v>82</v>
      </c>
      <c r="G1092" s="17" t="s">
        <v>159</v>
      </c>
      <c r="H1092" s="18" t="s">
        <v>3585</v>
      </c>
      <c r="I1092" s="18" t="s">
        <v>3586</v>
      </c>
      <c r="J1092" s="18" t="s">
        <v>3587</v>
      </c>
      <c r="K1092" s="17" t="s">
        <v>163</v>
      </c>
      <c r="L1092" s="17" t="n">
        <v>1</v>
      </c>
      <c r="M1092" s="17" t="s">
        <v>163</v>
      </c>
      <c r="N1092" s="17" t="s">
        <v>164</v>
      </c>
      <c r="O1092" s="19"/>
      <c r="P1092" s="18"/>
      <c r="Q1092" s="18"/>
      <c r="R1092" s="18" t="s">
        <v>165</v>
      </c>
      <c r="S1092" s="20" t="s">
        <v>28109</v>
      </c>
    </row>
    <row r="1093" customFormat="false" ht="35.05" hidden="false" customHeight="false" outlineLevel="0" collapsed="false">
      <c r="A1093" s="17" t="n">
        <v>1092</v>
      </c>
      <c r="B1093" s="17" t="n">
        <v>3</v>
      </c>
      <c r="C1093" s="17" t="n">
        <v>3220</v>
      </c>
      <c r="D1093" s="18" t="s">
        <v>3504</v>
      </c>
      <c r="E1093" s="17" t="s">
        <v>76</v>
      </c>
      <c r="F1093" s="18" t="s">
        <v>77</v>
      </c>
      <c r="G1093" s="17" t="s">
        <v>171</v>
      </c>
      <c r="H1093" s="18" t="s">
        <v>3588</v>
      </c>
      <c r="I1093" s="18" t="s">
        <v>3589</v>
      </c>
      <c r="J1093" s="18" t="s">
        <v>3590</v>
      </c>
      <c r="K1093" s="17" t="s">
        <v>164</v>
      </c>
      <c r="L1093" s="17" t="n">
        <v>3</v>
      </c>
      <c r="M1093" s="17" t="s">
        <v>164</v>
      </c>
      <c r="N1093" s="17" t="s">
        <v>163</v>
      </c>
      <c r="O1093" s="19"/>
      <c r="P1093" s="18"/>
      <c r="Q1093" s="18"/>
      <c r="R1093" s="18" t="s">
        <v>165</v>
      </c>
      <c r="S1093" s="20" t="s">
        <v>28109</v>
      </c>
    </row>
    <row r="1094" customFormat="false" ht="35.05" hidden="false" customHeight="false" outlineLevel="0" collapsed="false">
      <c r="A1094" s="17" t="n">
        <v>1093</v>
      </c>
      <c r="B1094" s="17" t="n">
        <v>3</v>
      </c>
      <c r="C1094" s="17" t="n">
        <v>3224</v>
      </c>
      <c r="D1094" s="18" t="s">
        <v>3504</v>
      </c>
      <c r="E1094" s="17" t="s">
        <v>74</v>
      </c>
      <c r="F1094" s="18" t="s">
        <v>75</v>
      </c>
      <c r="G1094" s="17" t="s">
        <v>167</v>
      </c>
      <c r="H1094" s="18" t="s">
        <v>3591</v>
      </c>
      <c r="I1094" s="18" t="s">
        <v>3592</v>
      </c>
      <c r="J1094" s="18" t="s">
        <v>3593</v>
      </c>
      <c r="K1094" s="17" t="s">
        <v>163</v>
      </c>
      <c r="L1094" s="17" t="n">
        <v>1</v>
      </c>
      <c r="M1094" s="17" t="s">
        <v>163</v>
      </c>
      <c r="N1094" s="17" t="s">
        <v>163</v>
      </c>
      <c r="O1094" s="19"/>
      <c r="P1094" s="18"/>
      <c r="Q1094" s="18"/>
      <c r="R1094" s="18" t="s">
        <v>165</v>
      </c>
      <c r="S1094" s="20" t="s">
        <v>28109</v>
      </c>
    </row>
    <row r="1095" customFormat="false" ht="23.85" hidden="false" customHeight="false" outlineLevel="0" collapsed="false">
      <c r="A1095" s="17" t="n">
        <v>1094</v>
      </c>
      <c r="B1095" s="17" t="n">
        <v>3</v>
      </c>
      <c r="C1095" s="17" t="n">
        <v>3248</v>
      </c>
      <c r="D1095" s="18" t="s">
        <v>3504</v>
      </c>
      <c r="E1095" s="17" t="s">
        <v>83</v>
      </c>
      <c r="F1095" s="18" t="s">
        <v>84</v>
      </c>
      <c r="G1095" s="17" t="s">
        <v>159</v>
      </c>
      <c r="H1095" s="18" t="s">
        <v>3594</v>
      </c>
      <c r="I1095" s="18" t="s">
        <v>3595</v>
      </c>
      <c r="J1095" s="18" t="s">
        <v>3596</v>
      </c>
      <c r="K1095" s="17" t="s">
        <v>163</v>
      </c>
      <c r="L1095" s="17" t="n">
        <v>1</v>
      </c>
      <c r="M1095" s="17" t="s">
        <v>163</v>
      </c>
      <c r="N1095" s="17" t="s">
        <v>164</v>
      </c>
      <c r="O1095" s="19"/>
      <c r="P1095" s="18"/>
      <c r="Q1095" s="18"/>
      <c r="R1095" s="18" t="s">
        <v>165</v>
      </c>
      <c r="S1095" s="20" t="s">
        <v>28109</v>
      </c>
    </row>
    <row r="1096" customFormat="false" ht="35.05" hidden="false" customHeight="false" outlineLevel="0" collapsed="false">
      <c r="A1096" s="17" t="n">
        <v>1095</v>
      </c>
      <c r="B1096" s="17" t="n">
        <v>3</v>
      </c>
      <c r="C1096" s="17" t="n">
        <v>3252</v>
      </c>
      <c r="D1096" s="18" t="s">
        <v>3504</v>
      </c>
      <c r="E1096" s="17" t="s">
        <v>36</v>
      </c>
      <c r="F1096" s="18" t="s">
        <v>37</v>
      </c>
      <c r="G1096" s="17" t="s">
        <v>159</v>
      </c>
      <c r="H1096" s="18" t="s">
        <v>3597</v>
      </c>
      <c r="I1096" s="18" t="s">
        <v>3598</v>
      </c>
      <c r="J1096" s="18" t="s">
        <v>3599</v>
      </c>
      <c r="K1096" s="17" t="s">
        <v>164</v>
      </c>
      <c r="L1096" s="17" t="n">
        <v>4</v>
      </c>
      <c r="M1096" s="17" t="s">
        <v>163</v>
      </c>
      <c r="N1096" s="17" t="s">
        <v>163</v>
      </c>
      <c r="O1096" s="19"/>
      <c r="P1096" s="18"/>
      <c r="Q1096" s="18"/>
      <c r="R1096" s="18" t="s">
        <v>165</v>
      </c>
      <c r="S1096" s="20" t="s">
        <v>28109</v>
      </c>
    </row>
    <row r="1097" customFormat="false" ht="35.05" hidden="false" customHeight="false" outlineLevel="0" collapsed="false">
      <c r="A1097" s="17" t="n">
        <v>1096</v>
      </c>
      <c r="B1097" s="17" t="n">
        <v>3</v>
      </c>
      <c r="C1097" s="17" t="n">
        <v>3296</v>
      </c>
      <c r="D1097" s="18" t="s">
        <v>3504</v>
      </c>
      <c r="E1097" s="17" t="s">
        <v>87</v>
      </c>
      <c r="F1097" s="18" t="s">
        <v>88</v>
      </c>
      <c r="G1097" s="17" t="s">
        <v>167</v>
      </c>
      <c r="H1097" s="18" t="s">
        <v>3600</v>
      </c>
      <c r="I1097" s="18" t="s">
        <v>3601</v>
      </c>
      <c r="J1097" s="18" t="s">
        <v>3602</v>
      </c>
      <c r="K1097" s="17" t="s">
        <v>163</v>
      </c>
      <c r="L1097" s="17" t="n">
        <v>1</v>
      </c>
      <c r="M1097" s="17" t="s">
        <v>163</v>
      </c>
      <c r="N1097" s="17" t="s">
        <v>163</v>
      </c>
      <c r="O1097" s="19"/>
      <c r="P1097" s="18"/>
      <c r="Q1097" s="18"/>
      <c r="R1097" s="18" t="s">
        <v>165</v>
      </c>
      <c r="S1097" s="20" t="s">
        <v>28109</v>
      </c>
    </row>
    <row r="1098" customFormat="false" ht="35.05" hidden="false" customHeight="false" outlineLevel="0" collapsed="false">
      <c r="A1098" s="17" t="n">
        <v>1097</v>
      </c>
      <c r="B1098" s="17" t="n">
        <v>3</v>
      </c>
      <c r="C1098" s="17" t="n">
        <v>3300</v>
      </c>
      <c r="D1098" s="18" t="s">
        <v>3504</v>
      </c>
      <c r="E1098" s="17" t="s">
        <v>66</v>
      </c>
      <c r="F1098" s="18" t="s">
        <v>67</v>
      </c>
      <c r="G1098" s="17" t="s">
        <v>167</v>
      </c>
      <c r="H1098" s="18" t="s">
        <v>3603</v>
      </c>
      <c r="I1098" s="18" t="s">
        <v>3604</v>
      </c>
      <c r="J1098" s="18" t="s">
        <v>3605</v>
      </c>
      <c r="K1098" s="17" t="s">
        <v>164</v>
      </c>
      <c r="L1098" s="17" t="n">
        <v>4</v>
      </c>
      <c r="M1098" s="17" t="s">
        <v>164</v>
      </c>
      <c r="N1098" s="17" t="s">
        <v>163</v>
      </c>
      <c r="O1098" s="19"/>
      <c r="P1098" s="18"/>
      <c r="Q1098" s="18"/>
      <c r="R1098" s="18" t="s">
        <v>165</v>
      </c>
      <c r="S1098" s="20" t="s">
        <v>28109</v>
      </c>
    </row>
    <row r="1099" customFormat="false" ht="35.05" hidden="false" customHeight="false" outlineLevel="0" collapsed="false">
      <c r="A1099" s="17" t="n">
        <v>1098</v>
      </c>
      <c r="B1099" s="17" t="n">
        <v>3</v>
      </c>
      <c r="C1099" s="17" t="n">
        <v>3341</v>
      </c>
      <c r="D1099" s="18" t="s">
        <v>3504</v>
      </c>
      <c r="E1099" s="17" t="s">
        <v>32</v>
      </c>
      <c r="F1099" s="18" t="s">
        <v>33</v>
      </c>
      <c r="G1099" s="17" t="s">
        <v>167</v>
      </c>
      <c r="H1099" s="18" t="s">
        <v>3606</v>
      </c>
      <c r="I1099" s="18" t="s">
        <v>3607</v>
      </c>
      <c r="J1099" s="18" t="s">
        <v>3608</v>
      </c>
      <c r="K1099" s="17" t="s">
        <v>164</v>
      </c>
      <c r="L1099" s="17" t="n">
        <v>50</v>
      </c>
      <c r="M1099" s="17" t="s">
        <v>163</v>
      </c>
      <c r="N1099" s="17" t="s">
        <v>163</v>
      </c>
      <c r="O1099" s="19"/>
      <c r="P1099" s="18"/>
      <c r="Q1099" s="18"/>
      <c r="R1099" s="18" t="s">
        <v>165</v>
      </c>
      <c r="S1099" s="20" t="s">
        <v>28109</v>
      </c>
    </row>
    <row r="1100" customFormat="false" ht="35.05" hidden="false" customHeight="false" outlineLevel="0" collapsed="false">
      <c r="A1100" s="17" t="n">
        <v>1099</v>
      </c>
      <c r="B1100" s="17" t="n">
        <v>3</v>
      </c>
      <c r="C1100" s="17" t="n">
        <v>3405</v>
      </c>
      <c r="D1100" s="18" t="s">
        <v>3504</v>
      </c>
      <c r="E1100" s="17" t="s">
        <v>61</v>
      </c>
      <c r="F1100" s="18" t="s">
        <v>62</v>
      </c>
      <c r="G1100" s="17" t="s">
        <v>171</v>
      </c>
      <c r="H1100" s="18" t="s">
        <v>3158</v>
      </c>
      <c r="I1100" s="18" t="s">
        <v>3609</v>
      </c>
      <c r="J1100" s="18" t="s">
        <v>3610</v>
      </c>
      <c r="K1100" s="17" t="s">
        <v>163</v>
      </c>
      <c r="L1100" s="17" t="n">
        <v>1</v>
      </c>
      <c r="M1100" s="17" t="s">
        <v>164</v>
      </c>
      <c r="N1100" s="17" t="s">
        <v>163</v>
      </c>
      <c r="O1100" s="19"/>
      <c r="P1100" s="18"/>
      <c r="Q1100" s="18"/>
      <c r="R1100" s="18" t="s">
        <v>165</v>
      </c>
      <c r="S1100" s="20" t="s">
        <v>28109</v>
      </c>
    </row>
    <row r="1101" customFormat="false" ht="23.85" hidden="false" customHeight="false" outlineLevel="0" collapsed="false">
      <c r="A1101" s="17" t="n">
        <v>1100</v>
      </c>
      <c r="B1101" s="17" t="n">
        <v>3</v>
      </c>
      <c r="C1101" s="17" t="n">
        <v>3413</v>
      </c>
      <c r="D1101" s="18" t="s">
        <v>3504</v>
      </c>
      <c r="E1101" s="17" t="s">
        <v>87</v>
      </c>
      <c r="F1101" s="18" t="s">
        <v>88</v>
      </c>
      <c r="G1101" s="17" t="s">
        <v>159</v>
      </c>
      <c r="H1101" s="18" t="s">
        <v>3611</v>
      </c>
      <c r="I1101" s="18" t="s">
        <v>3612</v>
      </c>
      <c r="J1101" s="18" t="s">
        <v>3613</v>
      </c>
      <c r="K1101" s="17" t="s">
        <v>163</v>
      </c>
      <c r="L1101" s="17" t="n">
        <v>1</v>
      </c>
      <c r="M1101" s="17" t="s">
        <v>163</v>
      </c>
      <c r="N1101" s="17" t="s">
        <v>163</v>
      </c>
      <c r="O1101" s="19"/>
      <c r="P1101" s="18"/>
      <c r="Q1101" s="18"/>
      <c r="R1101" s="18" t="s">
        <v>165</v>
      </c>
      <c r="S1101" s="20" t="s">
        <v>28109</v>
      </c>
    </row>
    <row r="1102" customFormat="false" ht="35.05" hidden="false" customHeight="false" outlineLevel="0" collapsed="false">
      <c r="A1102" s="17" t="n">
        <v>1101</v>
      </c>
      <c r="B1102" s="17" t="n">
        <v>3</v>
      </c>
      <c r="C1102" s="17" t="n">
        <v>3469</v>
      </c>
      <c r="D1102" s="18" t="s">
        <v>3504</v>
      </c>
      <c r="E1102" s="17" t="s">
        <v>36</v>
      </c>
      <c r="F1102" s="18" t="s">
        <v>37</v>
      </c>
      <c r="G1102" s="17" t="s">
        <v>171</v>
      </c>
      <c r="H1102" s="18" t="s">
        <v>3614</v>
      </c>
      <c r="I1102" s="18" t="s">
        <v>3615</v>
      </c>
      <c r="J1102" s="18" t="s">
        <v>3616</v>
      </c>
      <c r="K1102" s="17" t="s">
        <v>164</v>
      </c>
      <c r="L1102" s="17" t="n">
        <v>25</v>
      </c>
      <c r="M1102" s="17" t="s">
        <v>163</v>
      </c>
      <c r="N1102" s="17" t="s">
        <v>163</v>
      </c>
      <c r="O1102" s="19"/>
      <c r="P1102" s="18"/>
      <c r="Q1102" s="18"/>
      <c r="R1102" s="18" t="s">
        <v>165</v>
      </c>
      <c r="S1102" s="20" t="s">
        <v>28109</v>
      </c>
    </row>
    <row r="1103" customFormat="false" ht="35.05" hidden="false" customHeight="false" outlineLevel="0" collapsed="false">
      <c r="A1103" s="17" t="n">
        <v>1102</v>
      </c>
      <c r="B1103" s="17" t="n">
        <v>3</v>
      </c>
      <c r="C1103" s="17" t="n">
        <v>3471</v>
      </c>
      <c r="D1103" s="18" t="s">
        <v>3504</v>
      </c>
      <c r="E1103" s="17" t="s">
        <v>61</v>
      </c>
      <c r="F1103" s="18" t="s">
        <v>62</v>
      </c>
      <c r="G1103" s="17" t="s">
        <v>167</v>
      </c>
      <c r="H1103" s="18" t="s">
        <v>3617</v>
      </c>
      <c r="I1103" s="18" t="s">
        <v>3618</v>
      </c>
      <c r="J1103" s="18" t="s">
        <v>3619</v>
      </c>
      <c r="K1103" s="17" t="s">
        <v>163</v>
      </c>
      <c r="L1103" s="17" t="n">
        <v>1</v>
      </c>
      <c r="M1103" s="17" t="s">
        <v>163</v>
      </c>
      <c r="N1103" s="17" t="s">
        <v>163</v>
      </c>
      <c r="O1103" s="19"/>
      <c r="P1103" s="18"/>
      <c r="Q1103" s="18"/>
      <c r="R1103" s="18" t="s">
        <v>165</v>
      </c>
      <c r="S1103" s="20" t="s">
        <v>28109</v>
      </c>
    </row>
    <row r="1104" customFormat="false" ht="46.25" hidden="false" customHeight="false" outlineLevel="0" collapsed="false">
      <c r="A1104" s="17" t="n">
        <v>1103</v>
      </c>
      <c r="B1104" s="17" t="n">
        <v>3</v>
      </c>
      <c r="C1104" s="17" t="n">
        <v>3506</v>
      </c>
      <c r="D1104" s="18" t="s">
        <v>3504</v>
      </c>
      <c r="E1104" s="17" t="s">
        <v>19</v>
      </c>
      <c r="F1104" s="18" t="s">
        <v>21</v>
      </c>
      <c r="G1104" s="17" t="s">
        <v>167</v>
      </c>
      <c r="H1104" s="18" t="s">
        <v>3620</v>
      </c>
      <c r="I1104" s="18" t="s">
        <v>3621</v>
      </c>
      <c r="J1104" s="18" t="s">
        <v>3622</v>
      </c>
      <c r="K1104" s="17" t="s">
        <v>164</v>
      </c>
      <c r="L1104" s="17" t="n">
        <v>33</v>
      </c>
      <c r="M1104" s="17" t="s">
        <v>163</v>
      </c>
      <c r="N1104" s="17" t="s">
        <v>163</v>
      </c>
      <c r="O1104" s="19"/>
      <c r="P1104" s="18"/>
      <c r="Q1104" s="18"/>
      <c r="R1104" s="18" t="s">
        <v>165</v>
      </c>
      <c r="S1104" s="20" t="s">
        <v>28109</v>
      </c>
    </row>
    <row r="1105" customFormat="false" ht="23.85" hidden="false" customHeight="false" outlineLevel="0" collapsed="false">
      <c r="A1105" s="17" t="n">
        <v>1104</v>
      </c>
      <c r="B1105" s="17" t="n">
        <v>3</v>
      </c>
      <c r="C1105" s="17" t="n">
        <v>3514</v>
      </c>
      <c r="D1105" s="18" t="s">
        <v>3504</v>
      </c>
      <c r="E1105" s="17" t="s">
        <v>70</v>
      </c>
      <c r="F1105" s="18" t="s">
        <v>71</v>
      </c>
      <c r="G1105" s="17" t="s">
        <v>171</v>
      </c>
      <c r="H1105" s="18" t="s">
        <v>3623</v>
      </c>
      <c r="I1105" s="18" t="s">
        <v>3624</v>
      </c>
      <c r="J1105" s="18" t="s">
        <v>3625</v>
      </c>
      <c r="K1105" s="17" t="s">
        <v>163</v>
      </c>
      <c r="L1105" s="17" t="n">
        <v>1</v>
      </c>
      <c r="M1105" s="17" t="s">
        <v>164</v>
      </c>
      <c r="N1105" s="17" t="s">
        <v>163</v>
      </c>
      <c r="O1105" s="19"/>
      <c r="P1105" s="18"/>
      <c r="Q1105" s="18"/>
      <c r="R1105" s="18" t="s">
        <v>165</v>
      </c>
      <c r="S1105" s="20" t="s">
        <v>28109</v>
      </c>
    </row>
    <row r="1106" customFormat="false" ht="35.05" hidden="false" customHeight="false" outlineLevel="0" collapsed="false">
      <c r="A1106" s="17" t="n">
        <v>1105</v>
      </c>
      <c r="B1106" s="17" t="n">
        <v>3</v>
      </c>
      <c r="C1106" s="17" t="n">
        <v>3537</v>
      </c>
      <c r="D1106" s="18" t="s">
        <v>884</v>
      </c>
      <c r="E1106" s="17" t="s">
        <v>87</v>
      </c>
      <c r="F1106" s="18" t="s">
        <v>88</v>
      </c>
      <c r="G1106" s="17" t="s">
        <v>171</v>
      </c>
      <c r="H1106" s="18" t="s">
        <v>3626</v>
      </c>
      <c r="I1106" s="18" t="s">
        <v>3627</v>
      </c>
      <c r="J1106" s="18" t="s">
        <v>3628</v>
      </c>
      <c r="K1106" s="17" t="s">
        <v>163</v>
      </c>
      <c r="L1106" s="17" t="n">
        <v>1</v>
      </c>
      <c r="M1106" s="17" t="s">
        <v>164</v>
      </c>
      <c r="N1106" s="17" t="s">
        <v>163</v>
      </c>
      <c r="O1106" s="19"/>
      <c r="P1106" s="18"/>
      <c r="Q1106" s="18"/>
      <c r="R1106" s="18" t="s">
        <v>192</v>
      </c>
      <c r="S1106" s="20" t="s">
        <v>28109</v>
      </c>
    </row>
    <row r="1107" customFormat="false" ht="35.05" hidden="false" customHeight="false" outlineLevel="0" collapsed="false">
      <c r="A1107" s="17" t="n">
        <v>1106</v>
      </c>
      <c r="B1107" s="17" t="n">
        <v>3</v>
      </c>
      <c r="C1107" s="17" t="n">
        <v>3537</v>
      </c>
      <c r="D1107" s="18" t="s">
        <v>884</v>
      </c>
      <c r="E1107" s="17" t="s">
        <v>87</v>
      </c>
      <c r="F1107" s="18" t="s">
        <v>88</v>
      </c>
      <c r="G1107" s="17" t="s">
        <v>171</v>
      </c>
      <c r="H1107" s="18" t="s">
        <v>3626</v>
      </c>
      <c r="I1107" s="18" t="s">
        <v>3629</v>
      </c>
      <c r="J1107" s="18" t="s">
        <v>3630</v>
      </c>
      <c r="K1107" s="17" t="s">
        <v>163</v>
      </c>
      <c r="L1107" s="17" t="n">
        <v>1</v>
      </c>
      <c r="M1107" s="17" t="s">
        <v>163</v>
      </c>
      <c r="N1107" s="17" t="s">
        <v>163</v>
      </c>
      <c r="O1107" s="19"/>
      <c r="P1107" s="18"/>
      <c r="Q1107" s="18"/>
      <c r="R1107" s="18" t="s">
        <v>165</v>
      </c>
      <c r="S1107" s="20" t="s">
        <v>28109</v>
      </c>
    </row>
    <row r="1108" customFormat="false" ht="35.05" hidden="false" customHeight="false" outlineLevel="0" collapsed="false">
      <c r="A1108" s="17" t="n">
        <v>1107</v>
      </c>
      <c r="B1108" s="17" t="n">
        <v>3</v>
      </c>
      <c r="C1108" s="17" t="n">
        <v>3539</v>
      </c>
      <c r="D1108" s="18" t="s">
        <v>884</v>
      </c>
      <c r="E1108" s="17" t="s">
        <v>87</v>
      </c>
      <c r="F1108" s="18" t="s">
        <v>88</v>
      </c>
      <c r="G1108" s="17" t="s">
        <v>171</v>
      </c>
      <c r="H1108" s="18" t="s">
        <v>3631</v>
      </c>
      <c r="I1108" s="18" t="s">
        <v>3632</v>
      </c>
      <c r="J1108" s="18" t="s">
        <v>3633</v>
      </c>
      <c r="K1108" s="17" t="s">
        <v>163</v>
      </c>
      <c r="L1108" s="17" t="n">
        <v>1</v>
      </c>
      <c r="M1108" s="17" t="s">
        <v>164</v>
      </c>
      <c r="N1108" s="17" t="s">
        <v>163</v>
      </c>
      <c r="O1108" s="19"/>
      <c r="P1108" s="18"/>
      <c r="Q1108" s="18"/>
      <c r="R1108" s="18" t="s">
        <v>192</v>
      </c>
      <c r="S1108" s="20" t="s">
        <v>28109</v>
      </c>
    </row>
    <row r="1109" customFormat="false" ht="23.85" hidden="false" customHeight="false" outlineLevel="0" collapsed="false">
      <c r="A1109" s="17" t="n">
        <v>1108</v>
      </c>
      <c r="B1109" s="17" t="n">
        <v>3</v>
      </c>
      <c r="C1109" s="17" t="n">
        <v>3539</v>
      </c>
      <c r="D1109" s="18" t="s">
        <v>884</v>
      </c>
      <c r="E1109" s="17" t="s">
        <v>87</v>
      </c>
      <c r="F1109" s="18" t="s">
        <v>88</v>
      </c>
      <c r="G1109" s="17" t="s">
        <v>171</v>
      </c>
      <c r="H1109" s="18" t="s">
        <v>3634</v>
      </c>
      <c r="I1109" s="18" t="s">
        <v>3635</v>
      </c>
      <c r="J1109" s="18" t="s">
        <v>3636</v>
      </c>
      <c r="K1109" s="17" t="s">
        <v>163</v>
      </c>
      <c r="L1109" s="17" t="n">
        <v>1</v>
      </c>
      <c r="M1109" s="17" t="s">
        <v>164</v>
      </c>
      <c r="N1109" s="17" t="s">
        <v>163</v>
      </c>
      <c r="O1109" s="19"/>
      <c r="P1109" s="18"/>
      <c r="Q1109" s="18"/>
      <c r="R1109" s="18" t="s">
        <v>192</v>
      </c>
      <c r="S1109" s="20" t="s">
        <v>28109</v>
      </c>
    </row>
    <row r="1110" customFormat="false" ht="35.05" hidden="false" customHeight="false" outlineLevel="0" collapsed="false">
      <c r="A1110" s="17" t="n">
        <v>1109</v>
      </c>
      <c r="B1110" s="17" t="n">
        <v>3</v>
      </c>
      <c r="C1110" s="17" t="n">
        <v>3539</v>
      </c>
      <c r="D1110" s="18" t="s">
        <v>884</v>
      </c>
      <c r="E1110" s="17" t="s">
        <v>87</v>
      </c>
      <c r="F1110" s="18" t="s">
        <v>88</v>
      </c>
      <c r="G1110" s="17" t="s">
        <v>171</v>
      </c>
      <c r="H1110" s="18" t="s">
        <v>3634</v>
      </c>
      <c r="I1110" s="18" t="s">
        <v>3637</v>
      </c>
      <c r="J1110" s="18" t="s">
        <v>3638</v>
      </c>
      <c r="K1110" s="17" t="s">
        <v>163</v>
      </c>
      <c r="L1110" s="17" t="n">
        <v>1</v>
      </c>
      <c r="M1110" s="17" t="s">
        <v>163</v>
      </c>
      <c r="N1110" s="17" t="s">
        <v>163</v>
      </c>
      <c r="O1110" s="19"/>
      <c r="P1110" s="18"/>
      <c r="Q1110" s="18"/>
      <c r="R1110" s="18" t="s">
        <v>192</v>
      </c>
      <c r="S1110" s="20" t="s">
        <v>28109</v>
      </c>
    </row>
    <row r="1111" customFormat="false" ht="35.05" hidden="false" customHeight="false" outlineLevel="0" collapsed="false">
      <c r="A1111" s="17" t="n">
        <v>1110</v>
      </c>
      <c r="B1111" s="17" t="n">
        <v>3</v>
      </c>
      <c r="C1111" s="17" t="n">
        <v>3539</v>
      </c>
      <c r="D1111" s="18" t="s">
        <v>884</v>
      </c>
      <c r="E1111" s="17" t="s">
        <v>87</v>
      </c>
      <c r="F1111" s="18" t="s">
        <v>88</v>
      </c>
      <c r="G1111" s="17" t="s">
        <v>171</v>
      </c>
      <c r="H1111" s="18" t="s">
        <v>3634</v>
      </c>
      <c r="I1111" s="18" t="s">
        <v>3639</v>
      </c>
      <c r="J1111" s="18" t="s">
        <v>3640</v>
      </c>
      <c r="K1111" s="17" t="s">
        <v>163</v>
      </c>
      <c r="L1111" s="17" t="n">
        <v>1</v>
      </c>
      <c r="M1111" s="17" t="s">
        <v>163</v>
      </c>
      <c r="N1111" s="17" t="s">
        <v>163</v>
      </c>
      <c r="O1111" s="19"/>
      <c r="P1111" s="18"/>
      <c r="Q1111" s="18"/>
      <c r="R1111" s="18" t="s">
        <v>165</v>
      </c>
      <c r="S1111" s="20" t="s">
        <v>28109</v>
      </c>
    </row>
    <row r="1112" customFormat="false" ht="35.05" hidden="false" customHeight="false" outlineLevel="0" collapsed="false">
      <c r="A1112" s="17" t="n">
        <v>1111</v>
      </c>
      <c r="B1112" s="17" t="n">
        <v>3</v>
      </c>
      <c r="C1112" s="17" t="n">
        <v>3543</v>
      </c>
      <c r="D1112" s="18" t="s">
        <v>884</v>
      </c>
      <c r="E1112" s="17" t="s">
        <v>36</v>
      </c>
      <c r="F1112" s="18" t="s">
        <v>37</v>
      </c>
      <c r="G1112" s="17" t="s">
        <v>167</v>
      </c>
      <c r="H1112" s="18" t="s">
        <v>3641</v>
      </c>
      <c r="I1112" s="18" t="s">
        <v>3642</v>
      </c>
      <c r="J1112" s="18" t="s">
        <v>3643</v>
      </c>
      <c r="K1112" s="17" t="s">
        <v>163</v>
      </c>
      <c r="L1112" s="17" t="n">
        <v>1</v>
      </c>
      <c r="M1112" s="17" t="s">
        <v>163</v>
      </c>
      <c r="N1112" s="17" t="s">
        <v>163</v>
      </c>
      <c r="O1112" s="19"/>
      <c r="P1112" s="18"/>
      <c r="Q1112" s="18"/>
      <c r="R1112" s="18" t="s">
        <v>165</v>
      </c>
      <c r="S1112" s="20" t="s">
        <v>28109</v>
      </c>
    </row>
    <row r="1113" customFormat="false" ht="35.05" hidden="false" customHeight="false" outlineLevel="0" collapsed="false">
      <c r="A1113" s="17" t="n">
        <v>1112</v>
      </c>
      <c r="B1113" s="17" t="n">
        <v>3</v>
      </c>
      <c r="C1113" s="17" t="n">
        <v>3548</v>
      </c>
      <c r="D1113" s="18" t="s">
        <v>884</v>
      </c>
      <c r="E1113" s="17" t="s">
        <v>36</v>
      </c>
      <c r="F1113" s="18" t="s">
        <v>37</v>
      </c>
      <c r="G1113" s="17" t="s">
        <v>167</v>
      </c>
      <c r="H1113" s="18" t="s">
        <v>3644</v>
      </c>
      <c r="I1113" s="18" t="s">
        <v>3645</v>
      </c>
      <c r="J1113" s="18" t="s">
        <v>3646</v>
      </c>
      <c r="K1113" s="17" t="s">
        <v>164</v>
      </c>
      <c r="L1113" s="17" t="n">
        <v>9</v>
      </c>
      <c r="M1113" s="17" t="s">
        <v>163</v>
      </c>
      <c r="N1113" s="17" t="s">
        <v>163</v>
      </c>
      <c r="O1113" s="19"/>
      <c r="P1113" s="18"/>
      <c r="Q1113" s="18"/>
      <c r="R1113" s="18" t="s">
        <v>165</v>
      </c>
      <c r="S1113" s="20" t="s">
        <v>28109</v>
      </c>
    </row>
    <row r="1114" customFormat="false" ht="35.05" hidden="false" customHeight="false" outlineLevel="0" collapsed="false">
      <c r="A1114" s="17" t="n">
        <v>1113</v>
      </c>
      <c r="B1114" s="17" t="n">
        <v>3</v>
      </c>
      <c r="C1114" s="17" t="n">
        <v>3553</v>
      </c>
      <c r="D1114" s="18" t="s">
        <v>884</v>
      </c>
      <c r="E1114" s="17" t="s">
        <v>70</v>
      </c>
      <c r="F1114" s="18" t="s">
        <v>71</v>
      </c>
      <c r="G1114" s="17" t="s">
        <v>171</v>
      </c>
      <c r="H1114" s="18" t="s">
        <v>3647</v>
      </c>
      <c r="I1114" s="18" t="s">
        <v>3648</v>
      </c>
      <c r="J1114" s="18" t="s">
        <v>3649</v>
      </c>
      <c r="K1114" s="17" t="s">
        <v>163</v>
      </c>
      <c r="L1114" s="17" t="n">
        <v>1</v>
      </c>
      <c r="M1114" s="17" t="s">
        <v>164</v>
      </c>
      <c r="N1114" s="17" t="s">
        <v>163</v>
      </c>
      <c r="O1114" s="19"/>
      <c r="P1114" s="18"/>
      <c r="Q1114" s="18"/>
      <c r="R1114" s="18" t="s">
        <v>165</v>
      </c>
      <c r="S1114" s="20" t="s">
        <v>28109</v>
      </c>
    </row>
    <row r="1115" customFormat="false" ht="35.05" hidden="false" customHeight="false" outlineLevel="0" collapsed="false">
      <c r="A1115" s="17" t="n">
        <v>1114</v>
      </c>
      <c r="B1115" s="17" t="n">
        <v>3</v>
      </c>
      <c r="C1115" s="17" t="n">
        <v>3555</v>
      </c>
      <c r="D1115" s="18" t="s">
        <v>884</v>
      </c>
      <c r="E1115" s="17" t="s">
        <v>76</v>
      </c>
      <c r="F1115" s="18" t="s">
        <v>77</v>
      </c>
      <c r="G1115" s="17" t="s">
        <v>171</v>
      </c>
      <c r="H1115" s="18" t="s">
        <v>3650</v>
      </c>
      <c r="I1115" s="18" t="s">
        <v>3651</v>
      </c>
      <c r="J1115" s="18" t="s">
        <v>3652</v>
      </c>
      <c r="K1115" s="17" t="s">
        <v>163</v>
      </c>
      <c r="L1115" s="17" t="n">
        <v>1</v>
      </c>
      <c r="M1115" s="17" t="s">
        <v>164</v>
      </c>
      <c r="N1115" s="17" t="s">
        <v>163</v>
      </c>
      <c r="O1115" s="19"/>
      <c r="P1115" s="18"/>
      <c r="Q1115" s="18"/>
      <c r="R1115" s="18" t="s">
        <v>165</v>
      </c>
      <c r="S1115" s="20" t="s">
        <v>28109</v>
      </c>
    </row>
    <row r="1116" customFormat="false" ht="35.05" hidden="false" customHeight="false" outlineLevel="0" collapsed="false">
      <c r="A1116" s="17" t="n">
        <v>1115</v>
      </c>
      <c r="B1116" s="17" t="n">
        <v>3</v>
      </c>
      <c r="C1116" s="17" t="n">
        <v>3577</v>
      </c>
      <c r="D1116" s="18" t="s">
        <v>884</v>
      </c>
      <c r="E1116" s="17" t="s">
        <v>36</v>
      </c>
      <c r="F1116" s="18" t="s">
        <v>37</v>
      </c>
      <c r="G1116" s="17" t="s">
        <v>167</v>
      </c>
      <c r="H1116" s="18" t="s">
        <v>3653</v>
      </c>
      <c r="I1116" s="18" t="s">
        <v>3654</v>
      </c>
      <c r="J1116" s="18" t="s">
        <v>3655</v>
      </c>
      <c r="K1116" s="17" t="s">
        <v>163</v>
      </c>
      <c r="L1116" s="17" t="n">
        <v>1</v>
      </c>
      <c r="M1116" s="17" t="s">
        <v>163</v>
      </c>
      <c r="N1116" s="17" t="s">
        <v>163</v>
      </c>
      <c r="O1116" s="19"/>
      <c r="P1116" s="18"/>
      <c r="Q1116" s="18"/>
      <c r="R1116" s="18" t="s">
        <v>165</v>
      </c>
      <c r="S1116" s="20" t="s">
        <v>28109</v>
      </c>
    </row>
    <row r="1117" customFormat="false" ht="35.05" hidden="false" customHeight="false" outlineLevel="0" collapsed="false">
      <c r="A1117" s="17" t="n">
        <v>1116</v>
      </c>
      <c r="B1117" s="17" t="n">
        <v>3</v>
      </c>
      <c r="C1117" s="17" t="n">
        <v>3586</v>
      </c>
      <c r="D1117" s="18" t="s">
        <v>884</v>
      </c>
      <c r="E1117" s="17" t="s">
        <v>87</v>
      </c>
      <c r="F1117" s="18" t="s">
        <v>88</v>
      </c>
      <c r="G1117" s="17" t="s">
        <v>167</v>
      </c>
      <c r="H1117" s="18" t="s">
        <v>3656</v>
      </c>
      <c r="I1117" s="18" t="s">
        <v>3657</v>
      </c>
      <c r="J1117" s="18" t="s">
        <v>3658</v>
      </c>
      <c r="K1117" s="17" t="s">
        <v>163</v>
      </c>
      <c r="L1117" s="17" t="n">
        <v>1</v>
      </c>
      <c r="M1117" s="17" t="s">
        <v>163</v>
      </c>
      <c r="N1117" s="17" t="s">
        <v>163</v>
      </c>
      <c r="O1117" s="19"/>
      <c r="P1117" s="18"/>
      <c r="Q1117" s="18"/>
      <c r="R1117" s="18" t="s">
        <v>165</v>
      </c>
      <c r="S1117" s="20" t="s">
        <v>28109</v>
      </c>
    </row>
    <row r="1118" customFormat="false" ht="35.05" hidden="false" customHeight="false" outlineLevel="0" collapsed="false">
      <c r="A1118" s="17" t="n">
        <v>1117</v>
      </c>
      <c r="B1118" s="17" t="n">
        <v>3</v>
      </c>
      <c r="C1118" s="17" t="n">
        <v>3611</v>
      </c>
      <c r="D1118" s="18" t="s">
        <v>884</v>
      </c>
      <c r="E1118" s="17" t="s">
        <v>61</v>
      </c>
      <c r="F1118" s="18" t="s">
        <v>62</v>
      </c>
      <c r="G1118" s="17" t="s">
        <v>167</v>
      </c>
      <c r="H1118" s="18" t="s">
        <v>3659</v>
      </c>
      <c r="I1118" s="18" t="s">
        <v>3660</v>
      </c>
      <c r="J1118" s="18" t="s">
        <v>3661</v>
      </c>
      <c r="K1118" s="17" t="s">
        <v>163</v>
      </c>
      <c r="L1118" s="17" t="n">
        <v>1</v>
      </c>
      <c r="M1118" s="17" t="s">
        <v>163</v>
      </c>
      <c r="N1118" s="17" t="s">
        <v>163</v>
      </c>
      <c r="O1118" s="19"/>
      <c r="P1118" s="18"/>
      <c r="Q1118" s="18"/>
      <c r="R1118" s="18" t="s">
        <v>192</v>
      </c>
      <c r="S1118" s="20" t="s">
        <v>28109</v>
      </c>
    </row>
    <row r="1119" customFormat="false" ht="46.25" hidden="false" customHeight="false" outlineLevel="0" collapsed="false">
      <c r="A1119" s="17" t="n">
        <v>1118</v>
      </c>
      <c r="B1119" s="17" t="n">
        <v>3</v>
      </c>
      <c r="C1119" s="17" t="n">
        <v>3611</v>
      </c>
      <c r="D1119" s="18" t="s">
        <v>884</v>
      </c>
      <c r="E1119" s="17" t="s">
        <v>61</v>
      </c>
      <c r="F1119" s="18" t="s">
        <v>62</v>
      </c>
      <c r="G1119" s="17" t="s">
        <v>167</v>
      </c>
      <c r="H1119" s="18" t="s">
        <v>3662</v>
      </c>
      <c r="I1119" s="18" t="s">
        <v>3663</v>
      </c>
      <c r="J1119" s="18" t="s">
        <v>3664</v>
      </c>
      <c r="K1119" s="17" t="s">
        <v>163</v>
      </c>
      <c r="L1119" s="17" t="n">
        <v>1</v>
      </c>
      <c r="M1119" s="17" t="s">
        <v>163</v>
      </c>
      <c r="N1119" s="17" t="s">
        <v>163</v>
      </c>
      <c r="O1119" s="19"/>
      <c r="P1119" s="18"/>
      <c r="Q1119" s="18"/>
      <c r="R1119" s="18" t="s">
        <v>165</v>
      </c>
      <c r="S1119" s="20" t="s">
        <v>28109</v>
      </c>
    </row>
    <row r="1120" customFormat="false" ht="46.25" hidden="false" customHeight="false" outlineLevel="0" collapsed="false">
      <c r="A1120" s="17" t="n">
        <v>1119</v>
      </c>
      <c r="B1120" s="17" t="n">
        <v>3</v>
      </c>
      <c r="C1120" s="17" t="n">
        <v>3617</v>
      </c>
      <c r="D1120" s="18" t="s">
        <v>884</v>
      </c>
      <c r="E1120" s="17" t="s">
        <v>87</v>
      </c>
      <c r="F1120" s="18" t="s">
        <v>88</v>
      </c>
      <c r="G1120" s="17" t="s">
        <v>167</v>
      </c>
      <c r="H1120" s="18" t="s">
        <v>3665</v>
      </c>
      <c r="I1120" s="18" t="s">
        <v>3666</v>
      </c>
      <c r="J1120" s="18" t="s">
        <v>3667</v>
      </c>
      <c r="K1120" s="17" t="s">
        <v>163</v>
      </c>
      <c r="L1120" s="17" t="n">
        <v>1</v>
      </c>
      <c r="M1120" s="17" t="s">
        <v>164</v>
      </c>
      <c r="N1120" s="17" t="s">
        <v>163</v>
      </c>
      <c r="O1120" s="19"/>
      <c r="P1120" s="18"/>
      <c r="Q1120" s="18"/>
      <c r="R1120" s="18" t="s">
        <v>165</v>
      </c>
      <c r="S1120" s="20" t="s">
        <v>28109</v>
      </c>
    </row>
    <row r="1121" customFormat="false" ht="35.05" hidden="false" customHeight="false" outlineLevel="0" collapsed="false">
      <c r="A1121" s="17" t="n">
        <v>1120</v>
      </c>
      <c r="B1121" s="17" t="n">
        <v>3</v>
      </c>
      <c r="C1121" s="17" t="n">
        <v>3626</v>
      </c>
      <c r="D1121" s="18" t="s">
        <v>884</v>
      </c>
      <c r="E1121" s="17" t="s">
        <v>19</v>
      </c>
      <c r="F1121" s="18" t="s">
        <v>21</v>
      </c>
      <c r="G1121" s="17" t="s">
        <v>159</v>
      </c>
      <c r="H1121" s="18" t="s">
        <v>3668</v>
      </c>
      <c r="I1121" s="18" t="s">
        <v>3669</v>
      </c>
      <c r="J1121" s="18" t="s">
        <v>3670</v>
      </c>
      <c r="K1121" s="17" t="s">
        <v>164</v>
      </c>
      <c r="L1121" s="17" t="n">
        <v>12</v>
      </c>
      <c r="M1121" s="17" t="s">
        <v>163</v>
      </c>
      <c r="N1121" s="17" t="s">
        <v>163</v>
      </c>
      <c r="O1121" s="19"/>
      <c r="P1121" s="18"/>
      <c r="Q1121" s="18"/>
      <c r="R1121" s="18" t="s">
        <v>165</v>
      </c>
      <c r="S1121" s="20" t="s">
        <v>28109</v>
      </c>
    </row>
    <row r="1122" customFormat="false" ht="35.05" hidden="false" customHeight="false" outlineLevel="0" collapsed="false">
      <c r="A1122" s="17" t="n">
        <v>1121</v>
      </c>
      <c r="B1122" s="17" t="n">
        <v>3</v>
      </c>
      <c r="C1122" s="17" t="n">
        <v>3638</v>
      </c>
      <c r="D1122" s="18" t="s">
        <v>884</v>
      </c>
      <c r="E1122" s="17" t="s">
        <v>70</v>
      </c>
      <c r="F1122" s="18" t="s">
        <v>71</v>
      </c>
      <c r="G1122" s="17" t="s">
        <v>167</v>
      </c>
      <c r="H1122" s="18" t="s">
        <v>3671</v>
      </c>
      <c r="I1122" s="18" t="s">
        <v>3672</v>
      </c>
      <c r="J1122" s="18" t="s">
        <v>3673</v>
      </c>
      <c r="K1122" s="17" t="s">
        <v>163</v>
      </c>
      <c r="L1122" s="17" t="n">
        <v>1</v>
      </c>
      <c r="M1122" s="17" t="s">
        <v>163</v>
      </c>
      <c r="N1122" s="17" t="s">
        <v>163</v>
      </c>
      <c r="O1122" s="19"/>
      <c r="P1122" s="18"/>
      <c r="Q1122" s="18"/>
      <c r="R1122" s="18" t="s">
        <v>165</v>
      </c>
      <c r="S1122" s="20" t="s">
        <v>28109</v>
      </c>
    </row>
    <row r="1123" customFormat="false" ht="35.05" hidden="false" customHeight="false" outlineLevel="0" collapsed="false">
      <c r="A1123" s="17" t="n">
        <v>1122</v>
      </c>
      <c r="B1123" s="17" t="n">
        <v>3</v>
      </c>
      <c r="C1123" s="17" t="n">
        <v>3648</v>
      </c>
      <c r="D1123" s="18" t="s">
        <v>884</v>
      </c>
      <c r="E1123" s="17" t="s">
        <v>55</v>
      </c>
      <c r="F1123" s="18" t="s">
        <v>56</v>
      </c>
      <c r="G1123" s="17" t="s">
        <v>167</v>
      </c>
      <c r="H1123" s="18" t="s">
        <v>3674</v>
      </c>
      <c r="I1123" s="18" t="s">
        <v>3675</v>
      </c>
      <c r="J1123" s="18" t="s">
        <v>3676</v>
      </c>
      <c r="K1123" s="17" t="s">
        <v>163</v>
      </c>
      <c r="L1123" s="17" t="n">
        <v>1</v>
      </c>
      <c r="M1123" s="17" t="s">
        <v>163</v>
      </c>
      <c r="N1123" s="17" t="s">
        <v>163</v>
      </c>
      <c r="O1123" s="19"/>
      <c r="P1123" s="18"/>
      <c r="Q1123" s="18"/>
      <c r="R1123" s="18" t="s">
        <v>165</v>
      </c>
      <c r="S1123" s="20" t="s">
        <v>28109</v>
      </c>
    </row>
    <row r="1124" customFormat="false" ht="35.05" hidden="false" customHeight="false" outlineLevel="0" collapsed="false">
      <c r="A1124" s="17" t="n">
        <v>1123</v>
      </c>
      <c r="B1124" s="17" t="n">
        <v>3</v>
      </c>
      <c r="C1124" s="17" t="n">
        <v>3652</v>
      </c>
      <c r="D1124" s="18" t="s">
        <v>884</v>
      </c>
      <c r="E1124" s="17" t="s">
        <v>70</v>
      </c>
      <c r="F1124" s="18" t="s">
        <v>71</v>
      </c>
      <c r="G1124" s="17" t="s">
        <v>171</v>
      </c>
      <c r="H1124" s="18" t="s">
        <v>3677</v>
      </c>
      <c r="I1124" s="18" t="s">
        <v>3678</v>
      </c>
      <c r="J1124" s="18" t="s">
        <v>3679</v>
      </c>
      <c r="K1124" s="17" t="s">
        <v>163</v>
      </c>
      <c r="L1124" s="17" t="n">
        <v>1</v>
      </c>
      <c r="M1124" s="17" t="s">
        <v>164</v>
      </c>
      <c r="N1124" s="17" t="s">
        <v>163</v>
      </c>
      <c r="O1124" s="19"/>
      <c r="P1124" s="18"/>
      <c r="Q1124" s="18"/>
      <c r="R1124" s="18" t="s">
        <v>165</v>
      </c>
      <c r="S1124" s="20" t="s">
        <v>28109</v>
      </c>
    </row>
    <row r="1125" customFormat="false" ht="23.85" hidden="false" customHeight="false" outlineLevel="0" collapsed="false">
      <c r="A1125" s="17" t="n">
        <v>1124</v>
      </c>
      <c r="B1125" s="17" t="n">
        <v>3</v>
      </c>
      <c r="C1125" s="17" t="n">
        <v>3671</v>
      </c>
      <c r="D1125" s="18" t="s">
        <v>884</v>
      </c>
      <c r="E1125" s="17" t="s">
        <v>76</v>
      </c>
      <c r="F1125" s="18" t="s">
        <v>77</v>
      </c>
      <c r="G1125" s="17" t="s">
        <v>167</v>
      </c>
      <c r="H1125" s="18" t="s">
        <v>3680</v>
      </c>
      <c r="I1125" s="18" t="s">
        <v>3681</v>
      </c>
      <c r="J1125" s="18" t="s">
        <v>3682</v>
      </c>
      <c r="K1125" s="17" t="s">
        <v>164</v>
      </c>
      <c r="L1125" s="17" t="n">
        <v>4</v>
      </c>
      <c r="M1125" s="17" t="s">
        <v>164</v>
      </c>
      <c r="N1125" s="17" t="s">
        <v>163</v>
      </c>
      <c r="O1125" s="19"/>
      <c r="P1125" s="18"/>
      <c r="Q1125" s="18"/>
      <c r="R1125" s="18" t="s">
        <v>165</v>
      </c>
      <c r="S1125" s="20" t="s">
        <v>28109</v>
      </c>
    </row>
    <row r="1126" customFormat="false" ht="35.05" hidden="false" customHeight="false" outlineLevel="0" collapsed="false">
      <c r="A1126" s="17" t="n">
        <v>1125</v>
      </c>
      <c r="B1126" s="17" t="n">
        <v>3</v>
      </c>
      <c r="C1126" s="17" t="n">
        <v>3683</v>
      </c>
      <c r="D1126" s="18" t="s">
        <v>884</v>
      </c>
      <c r="E1126" s="17" t="s">
        <v>38</v>
      </c>
      <c r="F1126" s="18" t="s">
        <v>39</v>
      </c>
      <c r="G1126" s="17" t="s">
        <v>167</v>
      </c>
      <c r="H1126" s="18" t="s">
        <v>3683</v>
      </c>
      <c r="I1126" s="18" t="s">
        <v>3684</v>
      </c>
      <c r="J1126" s="18" t="s">
        <v>3685</v>
      </c>
      <c r="K1126" s="17" t="s">
        <v>163</v>
      </c>
      <c r="L1126" s="17" t="n">
        <v>1</v>
      </c>
      <c r="M1126" s="17" t="s">
        <v>164</v>
      </c>
      <c r="N1126" s="17" t="s">
        <v>163</v>
      </c>
      <c r="O1126" s="19"/>
      <c r="P1126" s="18"/>
      <c r="Q1126" s="18"/>
      <c r="R1126" s="18" t="s">
        <v>165</v>
      </c>
      <c r="S1126" s="20" t="s">
        <v>28109</v>
      </c>
    </row>
    <row r="1127" customFormat="false" ht="46.25" hidden="false" customHeight="false" outlineLevel="0" collapsed="false">
      <c r="A1127" s="17" t="n">
        <v>1126</v>
      </c>
      <c r="B1127" s="17" t="n">
        <v>3</v>
      </c>
      <c r="C1127" s="17" t="n">
        <v>3687</v>
      </c>
      <c r="D1127" s="18" t="s">
        <v>884</v>
      </c>
      <c r="E1127" s="17" t="s">
        <v>87</v>
      </c>
      <c r="F1127" s="18" t="s">
        <v>88</v>
      </c>
      <c r="G1127" s="17" t="s">
        <v>167</v>
      </c>
      <c r="H1127" s="18" t="s">
        <v>3686</v>
      </c>
      <c r="I1127" s="18" t="s">
        <v>3687</v>
      </c>
      <c r="J1127" s="18" t="s">
        <v>3688</v>
      </c>
      <c r="K1127" s="17" t="s">
        <v>163</v>
      </c>
      <c r="L1127" s="17" t="n">
        <v>1</v>
      </c>
      <c r="M1127" s="17" t="s">
        <v>164</v>
      </c>
      <c r="N1127" s="17" t="s">
        <v>163</v>
      </c>
      <c r="O1127" s="19"/>
      <c r="P1127" s="18"/>
      <c r="Q1127" s="18"/>
      <c r="R1127" s="18" t="s">
        <v>165</v>
      </c>
      <c r="S1127" s="20" t="s">
        <v>28109</v>
      </c>
    </row>
    <row r="1128" customFormat="false" ht="23.85" hidden="false" customHeight="false" outlineLevel="0" collapsed="false">
      <c r="A1128" s="17" t="n">
        <v>1127</v>
      </c>
      <c r="B1128" s="17" t="n">
        <v>3</v>
      </c>
      <c r="C1128" s="17" t="n">
        <v>3689</v>
      </c>
      <c r="D1128" s="18" t="s">
        <v>884</v>
      </c>
      <c r="E1128" s="17" t="s">
        <v>70</v>
      </c>
      <c r="F1128" s="18" t="s">
        <v>71</v>
      </c>
      <c r="G1128" s="17" t="s">
        <v>171</v>
      </c>
      <c r="H1128" s="18" t="s">
        <v>3689</v>
      </c>
      <c r="I1128" s="18" t="s">
        <v>3690</v>
      </c>
      <c r="J1128" s="18" t="s">
        <v>3691</v>
      </c>
      <c r="K1128" s="17" t="s">
        <v>163</v>
      </c>
      <c r="L1128" s="17" t="n">
        <v>1</v>
      </c>
      <c r="M1128" s="17" t="s">
        <v>164</v>
      </c>
      <c r="N1128" s="17" t="s">
        <v>163</v>
      </c>
      <c r="O1128" s="19"/>
      <c r="P1128" s="18"/>
      <c r="Q1128" s="18"/>
      <c r="R1128" s="18" t="s">
        <v>165</v>
      </c>
      <c r="S1128" s="20" t="s">
        <v>28109</v>
      </c>
    </row>
    <row r="1129" customFormat="false" ht="35.05" hidden="false" customHeight="false" outlineLevel="0" collapsed="false">
      <c r="A1129" s="17" t="n">
        <v>1128</v>
      </c>
      <c r="B1129" s="17" t="n">
        <v>3</v>
      </c>
      <c r="C1129" s="17" t="n">
        <v>3691</v>
      </c>
      <c r="D1129" s="18" t="s">
        <v>884</v>
      </c>
      <c r="E1129" s="17" t="s">
        <v>70</v>
      </c>
      <c r="F1129" s="18" t="s">
        <v>71</v>
      </c>
      <c r="G1129" s="17" t="s">
        <v>171</v>
      </c>
      <c r="H1129" s="18" t="s">
        <v>3692</v>
      </c>
      <c r="I1129" s="18" t="s">
        <v>3693</v>
      </c>
      <c r="J1129" s="18" t="s">
        <v>3694</v>
      </c>
      <c r="K1129" s="17" t="s">
        <v>163</v>
      </c>
      <c r="L1129" s="17" t="n">
        <v>1</v>
      </c>
      <c r="M1129" s="17" t="s">
        <v>163</v>
      </c>
      <c r="N1129" s="17" t="s">
        <v>163</v>
      </c>
      <c r="O1129" s="19"/>
      <c r="P1129" s="18"/>
      <c r="Q1129" s="18"/>
      <c r="R1129" s="18" t="s">
        <v>165</v>
      </c>
      <c r="S1129" s="20" t="s">
        <v>28109</v>
      </c>
    </row>
    <row r="1130" customFormat="false" ht="35.05" hidden="false" customHeight="false" outlineLevel="0" collapsed="false">
      <c r="A1130" s="17" t="n">
        <v>1129</v>
      </c>
      <c r="B1130" s="17" t="n">
        <v>3</v>
      </c>
      <c r="C1130" s="17" t="n">
        <v>3714</v>
      </c>
      <c r="D1130" s="18" t="s">
        <v>884</v>
      </c>
      <c r="E1130" s="17" t="s">
        <v>72</v>
      </c>
      <c r="F1130" s="18" t="s">
        <v>73</v>
      </c>
      <c r="G1130" s="17" t="s">
        <v>167</v>
      </c>
      <c r="H1130" s="18" t="s">
        <v>3695</v>
      </c>
      <c r="I1130" s="18" t="s">
        <v>3696</v>
      </c>
      <c r="J1130" s="18" t="s">
        <v>3697</v>
      </c>
      <c r="K1130" s="17" t="s">
        <v>163</v>
      </c>
      <c r="L1130" s="17" t="n">
        <v>1</v>
      </c>
      <c r="M1130" s="17" t="s">
        <v>164</v>
      </c>
      <c r="N1130" s="17" t="s">
        <v>163</v>
      </c>
      <c r="O1130" s="19"/>
      <c r="P1130" s="18"/>
      <c r="Q1130" s="18"/>
      <c r="R1130" s="18" t="s">
        <v>165</v>
      </c>
      <c r="S1130" s="20" t="s">
        <v>28109</v>
      </c>
    </row>
    <row r="1131" customFormat="false" ht="35.05" hidden="false" customHeight="false" outlineLevel="0" collapsed="false">
      <c r="A1131" s="17" t="n">
        <v>1130</v>
      </c>
      <c r="B1131" s="17" t="n">
        <v>3</v>
      </c>
      <c r="C1131" s="17" t="n">
        <v>3722</v>
      </c>
      <c r="D1131" s="18" t="s">
        <v>884</v>
      </c>
      <c r="E1131" s="17" t="s">
        <v>87</v>
      </c>
      <c r="F1131" s="18" t="s">
        <v>88</v>
      </c>
      <c r="G1131" s="17" t="s">
        <v>171</v>
      </c>
      <c r="H1131" s="18" t="s">
        <v>3698</v>
      </c>
      <c r="I1131" s="18" t="s">
        <v>3699</v>
      </c>
      <c r="J1131" s="18" t="s">
        <v>3700</v>
      </c>
      <c r="K1131" s="17" t="s">
        <v>163</v>
      </c>
      <c r="L1131" s="17" t="n">
        <v>1</v>
      </c>
      <c r="M1131" s="17" t="s">
        <v>164</v>
      </c>
      <c r="N1131" s="17" t="s">
        <v>163</v>
      </c>
      <c r="O1131" s="19"/>
      <c r="P1131" s="18"/>
      <c r="Q1131" s="18"/>
      <c r="R1131" s="18" t="s">
        <v>165</v>
      </c>
      <c r="S1131" s="20" t="s">
        <v>28109</v>
      </c>
    </row>
    <row r="1132" customFormat="false" ht="23.85" hidden="false" customHeight="false" outlineLevel="0" collapsed="false">
      <c r="A1132" s="17" t="n">
        <v>1131</v>
      </c>
      <c r="B1132" s="17" t="n">
        <v>3</v>
      </c>
      <c r="C1132" s="17" t="n">
        <v>3729</v>
      </c>
      <c r="D1132" s="18" t="s">
        <v>884</v>
      </c>
      <c r="E1132" s="17" t="s">
        <v>76</v>
      </c>
      <c r="F1132" s="18" t="s">
        <v>77</v>
      </c>
      <c r="G1132" s="17" t="s">
        <v>167</v>
      </c>
      <c r="H1132" s="18" t="s">
        <v>488</v>
      </c>
      <c r="I1132" s="18" t="s">
        <v>3701</v>
      </c>
      <c r="J1132" s="18" t="s">
        <v>3702</v>
      </c>
      <c r="K1132" s="17" t="s">
        <v>164</v>
      </c>
      <c r="L1132" s="17" t="n">
        <v>3</v>
      </c>
      <c r="M1132" s="17" t="s">
        <v>164</v>
      </c>
      <c r="N1132" s="17" t="s">
        <v>163</v>
      </c>
      <c r="O1132" s="19"/>
      <c r="P1132" s="18"/>
      <c r="Q1132" s="18"/>
      <c r="R1132" s="18" t="s">
        <v>165</v>
      </c>
      <c r="S1132" s="20" t="s">
        <v>28109</v>
      </c>
    </row>
    <row r="1133" customFormat="false" ht="46.25" hidden="false" customHeight="false" outlineLevel="0" collapsed="false">
      <c r="A1133" s="17" t="n">
        <v>1132</v>
      </c>
      <c r="B1133" s="17" t="n">
        <v>3</v>
      </c>
      <c r="C1133" s="17" t="n">
        <v>3736</v>
      </c>
      <c r="D1133" s="18" t="s">
        <v>884</v>
      </c>
      <c r="E1133" s="17" t="s">
        <v>76</v>
      </c>
      <c r="F1133" s="18" t="s">
        <v>77</v>
      </c>
      <c r="G1133" s="17" t="s">
        <v>171</v>
      </c>
      <c r="H1133" s="18" t="s">
        <v>3703</v>
      </c>
      <c r="I1133" s="18" t="s">
        <v>3704</v>
      </c>
      <c r="J1133" s="18" t="s">
        <v>3705</v>
      </c>
      <c r="K1133" s="17" t="s">
        <v>163</v>
      </c>
      <c r="L1133" s="17" t="n">
        <v>1</v>
      </c>
      <c r="M1133" s="17" t="s">
        <v>164</v>
      </c>
      <c r="N1133" s="17" t="s">
        <v>163</v>
      </c>
      <c r="O1133" s="19"/>
      <c r="P1133" s="18"/>
      <c r="Q1133" s="18"/>
      <c r="R1133" s="18" t="s">
        <v>165</v>
      </c>
      <c r="S1133" s="20" t="s">
        <v>28109</v>
      </c>
    </row>
    <row r="1134" customFormat="false" ht="46.25" hidden="false" customHeight="false" outlineLevel="0" collapsed="false">
      <c r="A1134" s="17" t="n">
        <v>1133</v>
      </c>
      <c r="B1134" s="17" t="n">
        <v>3</v>
      </c>
      <c r="C1134" s="17" t="n">
        <v>3753</v>
      </c>
      <c r="D1134" s="18" t="s">
        <v>884</v>
      </c>
      <c r="E1134" s="17" t="s">
        <v>76</v>
      </c>
      <c r="F1134" s="18" t="s">
        <v>77</v>
      </c>
      <c r="G1134" s="17" t="s">
        <v>167</v>
      </c>
      <c r="H1134" s="18" t="s">
        <v>3706</v>
      </c>
      <c r="I1134" s="18" t="s">
        <v>3707</v>
      </c>
      <c r="J1134" s="18" t="s">
        <v>3708</v>
      </c>
      <c r="K1134" s="17" t="s">
        <v>163</v>
      </c>
      <c r="L1134" s="17" t="n">
        <v>1</v>
      </c>
      <c r="M1134" s="17" t="s">
        <v>163</v>
      </c>
      <c r="N1134" s="17" t="s">
        <v>163</v>
      </c>
      <c r="O1134" s="19"/>
      <c r="P1134" s="18"/>
      <c r="Q1134" s="18"/>
      <c r="R1134" s="18" t="s">
        <v>165</v>
      </c>
      <c r="S1134" s="20" t="s">
        <v>28109</v>
      </c>
    </row>
    <row r="1135" customFormat="false" ht="35.05" hidden="false" customHeight="false" outlineLevel="0" collapsed="false">
      <c r="A1135" s="17" t="n">
        <v>1134</v>
      </c>
      <c r="B1135" s="17" t="n">
        <v>3</v>
      </c>
      <c r="C1135" s="17" t="n">
        <v>3767</v>
      </c>
      <c r="D1135" s="18" t="s">
        <v>962</v>
      </c>
      <c r="E1135" s="17" t="s">
        <v>87</v>
      </c>
      <c r="F1135" s="18" t="s">
        <v>88</v>
      </c>
      <c r="G1135" s="17" t="s">
        <v>171</v>
      </c>
      <c r="H1135" s="18" t="s">
        <v>3709</v>
      </c>
      <c r="I1135" s="18" t="s">
        <v>3710</v>
      </c>
      <c r="J1135" s="18" t="s">
        <v>3711</v>
      </c>
      <c r="K1135" s="17" t="s">
        <v>163</v>
      </c>
      <c r="L1135" s="17" t="n">
        <v>1</v>
      </c>
      <c r="M1135" s="17" t="s">
        <v>164</v>
      </c>
      <c r="N1135" s="17" t="s">
        <v>163</v>
      </c>
      <c r="O1135" s="19"/>
      <c r="P1135" s="18"/>
      <c r="Q1135" s="18"/>
      <c r="R1135" s="18" t="s">
        <v>165</v>
      </c>
      <c r="S1135" s="20" t="s">
        <v>28109</v>
      </c>
    </row>
    <row r="1136" customFormat="false" ht="35.05" hidden="false" customHeight="false" outlineLevel="0" collapsed="false">
      <c r="A1136" s="17" t="n">
        <v>1135</v>
      </c>
      <c r="B1136" s="17" t="n">
        <v>3</v>
      </c>
      <c r="C1136" s="17" t="n">
        <v>3770</v>
      </c>
      <c r="D1136" s="18" t="s">
        <v>962</v>
      </c>
      <c r="E1136" s="17" t="s">
        <v>87</v>
      </c>
      <c r="F1136" s="18" t="s">
        <v>88</v>
      </c>
      <c r="G1136" s="17" t="s">
        <v>171</v>
      </c>
      <c r="H1136" s="18" t="s">
        <v>3712</v>
      </c>
      <c r="I1136" s="18" t="s">
        <v>3713</v>
      </c>
      <c r="J1136" s="18" t="s">
        <v>3714</v>
      </c>
      <c r="K1136" s="17" t="s">
        <v>163</v>
      </c>
      <c r="L1136" s="17" t="n">
        <v>1</v>
      </c>
      <c r="M1136" s="17" t="s">
        <v>164</v>
      </c>
      <c r="N1136" s="17" t="s">
        <v>163</v>
      </c>
      <c r="O1136" s="19"/>
      <c r="P1136" s="18"/>
      <c r="Q1136" s="18"/>
      <c r="R1136" s="18" t="s">
        <v>165</v>
      </c>
      <c r="S1136" s="20" t="s">
        <v>28109</v>
      </c>
    </row>
    <row r="1137" customFormat="false" ht="35.05" hidden="false" customHeight="false" outlineLevel="0" collapsed="false">
      <c r="A1137" s="17" t="n">
        <v>1136</v>
      </c>
      <c r="B1137" s="17" t="n">
        <v>3</v>
      </c>
      <c r="C1137" s="17" t="n">
        <v>3772</v>
      </c>
      <c r="D1137" s="18" t="s">
        <v>962</v>
      </c>
      <c r="E1137" s="17" t="s">
        <v>87</v>
      </c>
      <c r="F1137" s="18" t="s">
        <v>88</v>
      </c>
      <c r="G1137" s="17" t="s">
        <v>167</v>
      </c>
      <c r="H1137" s="18" t="s">
        <v>3715</v>
      </c>
      <c r="I1137" s="18" t="s">
        <v>3716</v>
      </c>
      <c r="J1137" s="18" t="s">
        <v>3717</v>
      </c>
      <c r="K1137" s="17" t="s">
        <v>163</v>
      </c>
      <c r="L1137" s="17" t="n">
        <v>1</v>
      </c>
      <c r="M1137" s="17" t="s">
        <v>164</v>
      </c>
      <c r="N1137" s="17" t="s">
        <v>163</v>
      </c>
      <c r="O1137" s="19"/>
      <c r="P1137" s="18"/>
      <c r="Q1137" s="18"/>
      <c r="R1137" s="18" t="s">
        <v>165</v>
      </c>
      <c r="S1137" s="20" t="s">
        <v>28109</v>
      </c>
    </row>
    <row r="1138" customFormat="false" ht="35.05" hidden="false" customHeight="false" outlineLevel="0" collapsed="false">
      <c r="A1138" s="17" t="n">
        <v>1137</v>
      </c>
      <c r="B1138" s="17" t="n">
        <v>3</v>
      </c>
      <c r="C1138" s="17" t="n">
        <v>3781</v>
      </c>
      <c r="D1138" s="18" t="s">
        <v>962</v>
      </c>
      <c r="E1138" s="17" t="s">
        <v>87</v>
      </c>
      <c r="F1138" s="18" t="s">
        <v>88</v>
      </c>
      <c r="G1138" s="17" t="s">
        <v>171</v>
      </c>
      <c r="H1138" s="18" t="s">
        <v>3718</v>
      </c>
      <c r="I1138" s="18" t="s">
        <v>3719</v>
      </c>
      <c r="J1138" s="18" t="s">
        <v>3720</v>
      </c>
      <c r="K1138" s="17" t="s">
        <v>163</v>
      </c>
      <c r="L1138" s="17" t="n">
        <v>1</v>
      </c>
      <c r="M1138" s="17" t="s">
        <v>164</v>
      </c>
      <c r="N1138" s="17" t="s">
        <v>163</v>
      </c>
      <c r="O1138" s="19"/>
      <c r="P1138" s="18"/>
      <c r="Q1138" s="18"/>
      <c r="R1138" s="18" t="s">
        <v>165</v>
      </c>
      <c r="S1138" s="20" t="s">
        <v>28109</v>
      </c>
    </row>
    <row r="1139" customFormat="false" ht="35.05" hidden="false" customHeight="false" outlineLevel="0" collapsed="false">
      <c r="A1139" s="17" t="n">
        <v>1138</v>
      </c>
      <c r="B1139" s="17" t="n">
        <v>3</v>
      </c>
      <c r="C1139" s="17" t="n">
        <v>3793</v>
      </c>
      <c r="D1139" s="18" t="s">
        <v>962</v>
      </c>
      <c r="E1139" s="17" t="s">
        <v>87</v>
      </c>
      <c r="F1139" s="18" t="s">
        <v>88</v>
      </c>
      <c r="G1139" s="17" t="s">
        <v>171</v>
      </c>
      <c r="H1139" s="18" t="s">
        <v>3721</v>
      </c>
      <c r="I1139" s="18" t="s">
        <v>3722</v>
      </c>
      <c r="J1139" s="18" t="s">
        <v>3723</v>
      </c>
      <c r="K1139" s="17" t="s">
        <v>163</v>
      </c>
      <c r="L1139" s="17" t="n">
        <v>1</v>
      </c>
      <c r="M1139" s="17" t="s">
        <v>163</v>
      </c>
      <c r="N1139" s="17" t="s">
        <v>163</v>
      </c>
      <c r="O1139" s="19"/>
      <c r="P1139" s="18"/>
      <c r="Q1139" s="18"/>
      <c r="R1139" s="18" t="s">
        <v>165</v>
      </c>
      <c r="S1139" s="20" t="s">
        <v>28109</v>
      </c>
    </row>
    <row r="1140" customFormat="false" ht="35.05" hidden="false" customHeight="false" outlineLevel="0" collapsed="false">
      <c r="A1140" s="17" t="n">
        <v>1139</v>
      </c>
      <c r="B1140" s="17" t="n">
        <v>3</v>
      </c>
      <c r="C1140" s="17" t="n">
        <v>3806</v>
      </c>
      <c r="D1140" s="18" t="s">
        <v>962</v>
      </c>
      <c r="E1140" s="17" t="s">
        <v>70</v>
      </c>
      <c r="F1140" s="18" t="s">
        <v>71</v>
      </c>
      <c r="G1140" s="17" t="s">
        <v>171</v>
      </c>
      <c r="H1140" s="18" t="s">
        <v>3724</v>
      </c>
      <c r="I1140" s="18" t="s">
        <v>3725</v>
      </c>
      <c r="J1140" s="18" t="s">
        <v>3726</v>
      </c>
      <c r="K1140" s="17" t="s">
        <v>163</v>
      </c>
      <c r="L1140" s="17" t="n">
        <v>1</v>
      </c>
      <c r="M1140" s="17" t="s">
        <v>164</v>
      </c>
      <c r="N1140" s="17" t="s">
        <v>163</v>
      </c>
      <c r="O1140" s="19"/>
      <c r="P1140" s="18"/>
      <c r="Q1140" s="18"/>
      <c r="R1140" s="18" t="s">
        <v>165</v>
      </c>
      <c r="S1140" s="20" t="s">
        <v>28109</v>
      </c>
    </row>
    <row r="1141" customFormat="false" ht="46.25" hidden="false" customHeight="false" outlineLevel="0" collapsed="false">
      <c r="A1141" s="17" t="n">
        <v>1140</v>
      </c>
      <c r="B1141" s="17" t="n">
        <v>3</v>
      </c>
      <c r="C1141" s="17" t="n">
        <v>3824</v>
      </c>
      <c r="D1141" s="18" t="s">
        <v>962</v>
      </c>
      <c r="E1141" s="17" t="s">
        <v>87</v>
      </c>
      <c r="F1141" s="18" t="s">
        <v>88</v>
      </c>
      <c r="G1141" s="17" t="s">
        <v>171</v>
      </c>
      <c r="H1141" s="18" t="s">
        <v>3727</v>
      </c>
      <c r="I1141" s="18" t="s">
        <v>3728</v>
      </c>
      <c r="J1141" s="18" t="s">
        <v>3729</v>
      </c>
      <c r="K1141" s="17" t="s">
        <v>163</v>
      </c>
      <c r="L1141" s="17" t="n">
        <v>1</v>
      </c>
      <c r="M1141" s="17" t="s">
        <v>163</v>
      </c>
      <c r="N1141" s="17" t="s">
        <v>163</v>
      </c>
      <c r="O1141" s="19"/>
      <c r="P1141" s="18"/>
      <c r="Q1141" s="18"/>
      <c r="R1141" s="18" t="s">
        <v>165</v>
      </c>
      <c r="S1141" s="20" t="s">
        <v>28109</v>
      </c>
    </row>
    <row r="1142" customFormat="false" ht="35.05" hidden="false" customHeight="false" outlineLevel="0" collapsed="false">
      <c r="A1142" s="17" t="n">
        <v>1141</v>
      </c>
      <c r="B1142" s="17" t="n">
        <v>3</v>
      </c>
      <c r="C1142" s="17" t="n">
        <v>3835</v>
      </c>
      <c r="D1142" s="18" t="s">
        <v>962</v>
      </c>
      <c r="E1142" s="17" t="s">
        <v>87</v>
      </c>
      <c r="F1142" s="18" t="s">
        <v>88</v>
      </c>
      <c r="G1142" s="17" t="s">
        <v>171</v>
      </c>
      <c r="H1142" s="18" t="s">
        <v>3730</v>
      </c>
      <c r="I1142" s="18" t="s">
        <v>3731</v>
      </c>
      <c r="J1142" s="18" t="s">
        <v>3732</v>
      </c>
      <c r="K1142" s="17" t="s">
        <v>163</v>
      </c>
      <c r="L1142" s="17" t="n">
        <v>1</v>
      </c>
      <c r="M1142" s="17" t="s">
        <v>164</v>
      </c>
      <c r="N1142" s="17" t="s">
        <v>163</v>
      </c>
      <c r="O1142" s="19"/>
      <c r="P1142" s="18"/>
      <c r="Q1142" s="18"/>
      <c r="R1142" s="18" t="s">
        <v>165</v>
      </c>
      <c r="S1142" s="20" t="s">
        <v>28109</v>
      </c>
    </row>
    <row r="1143" customFormat="false" ht="46.25" hidden="false" customHeight="false" outlineLevel="0" collapsed="false">
      <c r="A1143" s="17" t="n">
        <v>1142</v>
      </c>
      <c r="B1143" s="17" t="n">
        <v>3</v>
      </c>
      <c r="C1143" s="17" t="n">
        <v>3837</v>
      </c>
      <c r="D1143" s="18" t="s">
        <v>962</v>
      </c>
      <c r="E1143" s="17" t="s">
        <v>83</v>
      </c>
      <c r="F1143" s="18" t="s">
        <v>84</v>
      </c>
      <c r="G1143" s="17" t="s">
        <v>171</v>
      </c>
      <c r="H1143" s="18" t="s">
        <v>3733</v>
      </c>
      <c r="I1143" s="18" t="s">
        <v>3734</v>
      </c>
      <c r="J1143" s="18" t="s">
        <v>3735</v>
      </c>
      <c r="K1143" s="17" t="s">
        <v>163</v>
      </c>
      <c r="L1143" s="17" t="n">
        <v>1</v>
      </c>
      <c r="M1143" s="17" t="s">
        <v>163</v>
      </c>
      <c r="N1143" s="17" t="s">
        <v>163</v>
      </c>
      <c r="O1143" s="19" t="s">
        <v>121</v>
      </c>
      <c r="P1143" s="18" t="s">
        <v>3736</v>
      </c>
      <c r="Q1143" s="18" t="s">
        <v>3737</v>
      </c>
      <c r="R1143" s="18" t="s">
        <v>165</v>
      </c>
      <c r="S1143" s="20" t="s">
        <v>28109</v>
      </c>
    </row>
    <row r="1144" customFormat="false" ht="35.05" hidden="false" customHeight="false" outlineLevel="0" collapsed="false">
      <c r="A1144" s="17" t="n">
        <v>1143</v>
      </c>
      <c r="B1144" s="17" t="n">
        <v>3</v>
      </c>
      <c r="C1144" s="17" t="n">
        <v>3837</v>
      </c>
      <c r="D1144" s="18" t="s">
        <v>962</v>
      </c>
      <c r="E1144" s="17" t="s">
        <v>87</v>
      </c>
      <c r="F1144" s="18" t="s">
        <v>88</v>
      </c>
      <c r="G1144" s="17" t="s">
        <v>171</v>
      </c>
      <c r="H1144" s="18" t="s">
        <v>3738</v>
      </c>
      <c r="I1144" s="18" t="s">
        <v>3739</v>
      </c>
      <c r="J1144" s="18" t="s">
        <v>3740</v>
      </c>
      <c r="K1144" s="17" t="s">
        <v>163</v>
      </c>
      <c r="L1144" s="17" t="n">
        <v>1</v>
      </c>
      <c r="M1144" s="17" t="s">
        <v>163</v>
      </c>
      <c r="N1144" s="17" t="s">
        <v>163</v>
      </c>
      <c r="O1144" s="19"/>
      <c r="P1144" s="18"/>
      <c r="Q1144" s="18"/>
      <c r="R1144" s="18" t="s">
        <v>165</v>
      </c>
      <c r="S1144" s="20" t="s">
        <v>28109</v>
      </c>
    </row>
    <row r="1145" customFormat="false" ht="35.05" hidden="false" customHeight="false" outlineLevel="0" collapsed="false">
      <c r="A1145" s="17" t="n">
        <v>1144</v>
      </c>
      <c r="B1145" s="17" t="n">
        <v>3</v>
      </c>
      <c r="C1145" s="17" t="n">
        <v>3837</v>
      </c>
      <c r="D1145" s="18" t="s">
        <v>962</v>
      </c>
      <c r="E1145" s="17" t="s">
        <v>87</v>
      </c>
      <c r="F1145" s="18" t="s">
        <v>88</v>
      </c>
      <c r="G1145" s="17" t="s">
        <v>167</v>
      </c>
      <c r="H1145" s="18" t="s">
        <v>3741</v>
      </c>
      <c r="I1145" s="18" t="s">
        <v>3742</v>
      </c>
      <c r="J1145" s="18" t="s">
        <v>3743</v>
      </c>
      <c r="K1145" s="17" t="s">
        <v>163</v>
      </c>
      <c r="L1145" s="17" t="n">
        <v>1</v>
      </c>
      <c r="M1145" s="17" t="s">
        <v>163</v>
      </c>
      <c r="N1145" s="17" t="s">
        <v>163</v>
      </c>
      <c r="O1145" s="19"/>
      <c r="P1145" s="18"/>
      <c r="Q1145" s="18"/>
      <c r="R1145" s="18" t="s">
        <v>165</v>
      </c>
      <c r="S1145" s="20" t="s">
        <v>28109</v>
      </c>
    </row>
    <row r="1146" customFormat="false" ht="35.05" hidden="false" customHeight="false" outlineLevel="0" collapsed="false">
      <c r="A1146" s="17" t="n">
        <v>1145</v>
      </c>
      <c r="B1146" s="17" t="n">
        <v>3</v>
      </c>
      <c r="C1146" s="17" t="n">
        <v>3851</v>
      </c>
      <c r="D1146" s="18" t="s">
        <v>962</v>
      </c>
      <c r="E1146" s="17" t="s">
        <v>85</v>
      </c>
      <c r="F1146" s="18" t="s">
        <v>86</v>
      </c>
      <c r="G1146" s="17" t="s">
        <v>167</v>
      </c>
      <c r="H1146" s="18" t="s">
        <v>3744</v>
      </c>
      <c r="I1146" s="18" t="s">
        <v>3745</v>
      </c>
      <c r="J1146" s="18" t="s">
        <v>3746</v>
      </c>
      <c r="K1146" s="17" t="s">
        <v>163</v>
      </c>
      <c r="L1146" s="17" t="n">
        <v>1</v>
      </c>
      <c r="M1146" s="17" t="s">
        <v>163</v>
      </c>
      <c r="N1146" s="17" t="s">
        <v>164</v>
      </c>
      <c r="O1146" s="19"/>
      <c r="P1146" s="18"/>
      <c r="Q1146" s="18"/>
      <c r="R1146" s="18" t="s">
        <v>165</v>
      </c>
      <c r="S1146" s="20" t="s">
        <v>28109</v>
      </c>
    </row>
    <row r="1147" customFormat="false" ht="46.25" hidden="false" customHeight="false" outlineLevel="0" collapsed="false">
      <c r="A1147" s="17" t="n">
        <v>1146</v>
      </c>
      <c r="B1147" s="17" t="n">
        <v>3</v>
      </c>
      <c r="C1147" s="17" t="n">
        <v>3856</v>
      </c>
      <c r="D1147" s="18" t="s">
        <v>962</v>
      </c>
      <c r="E1147" s="17" t="s">
        <v>36</v>
      </c>
      <c r="F1147" s="18" t="s">
        <v>37</v>
      </c>
      <c r="G1147" s="17" t="s">
        <v>171</v>
      </c>
      <c r="H1147" s="18" t="s">
        <v>3747</v>
      </c>
      <c r="I1147" s="18" t="s">
        <v>3748</v>
      </c>
      <c r="J1147" s="18" t="s">
        <v>3749</v>
      </c>
      <c r="K1147" s="17" t="s">
        <v>163</v>
      </c>
      <c r="L1147" s="17" t="n">
        <v>1</v>
      </c>
      <c r="M1147" s="17" t="s">
        <v>164</v>
      </c>
      <c r="N1147" s="17" t="s">
        <v>163</v>
      </c>
      <c r="O1147" s="19"/>
      <c r="P1147" s="18"/>
      <c r="Q1147" s="18"/>
      <c r="R1147" s="18" t="s">
        <v>165</v>
      </c>
      <c r="S1147" s="20" t="s">
        <v>28109</v>
      </c>
    </row>
    <row r="1148" customFormat="false" ht="35.05" hidden="false" customHeight="false" outlineLevel="0" collapsed="false">
      <c r="A1148" s="17" t="n">
        <v>1147</v>
      </c>
      <c r="B1148" s="17" t="n">
        <v>3</v>
      </c>
      <c r="C1148" s="17" t="n">
        <v>3896</v>
      </c>
      <c r="D1148" s="18" t="s">
        <v>962</v>
      </c>
      <c r="E1148" s="17" t="s">
        <v>87</v>
      </c>
      <c r="F1148" s="18" t="s">
        <v>88</v>
      </c>
      <c r="G1148" s="17" t="s">
        <v>167</v>
      </c>
      <c r="H1148" s="18" t="s">
        <v>3750</v>
      </c>
      <c r="I1148" s="18" t="s">
        <v>3751</v>
      </c>
      <c r="J1148" s="18" t="s">
        <v>3752</v>
      </c>
      <c r="K1148" s="17" t="s">
        <v>163</v>
      </c>
      <c r="L1148" s="17" t="n">
        <v>1</v>
      </c>
      <c r="M1148" s="17" t="s">
        <v>163</v>
      </c>
      <c r="N1148" s="17" t="s">
        <v>163</v>
      </c>
      <c r="O1148" s="19"/>
      <c r="P1148" s="18"/>
      <c r="Q1148" s="18"/>
      <c r="R1148" s="18" t="s">
        <v>165</v>
      </c>
      <c r="S1148" s="20" t="s">
        <v>28109</v>
      </c>
    </row>
    <row r="1149" customFormat="false" ht="35.05" hidden="false" customHeight="false" outlineLevel="0" collapsed="false">
      <c r="A1149" s="17" t="n">
        <v>1148</v>
      </c>
      <c r="B1149" s="17" t="n">
        <v>3</v>
      </c>
      <c r="C1149" s="17" t="n">
        <v>3915</v>
      </c>
      <c r="D1149" s="18" t="s">
        <v>962</v>
      </c>
      <c r="E1149" s="17" t="s">
        <v>70</v>
      </c>
      <c r="F1149" s="18" t="s">
        <v>71</v>
      </c>
      <c r="G1149" s="17" t="s">
        <v>171</v>
      </c>
      <c r="H1149" s="18" t="s">
        <v>3753</v>
      </c>
      <c r="I1149" s="18" t="s">
        <v>3754</v>
      </c>
      <c r="J1149" s="18" t="s">
        <v>3755</v>
      </c>
      <c r="K1149" s="17" t="s">
        <v>163</v>
      </c>
      <c r="L1149" s="17" t="n">
        <v>1</v>
      </c>
      <c r="M1149" s="17" t="s">
        <v>164</v>
      </c>
      <c r="N1149" s="17" t="s">
        <v>163</v>
      </c>
      <c r="O1149" s="19"/>
      <c r="P1149" s="18"/>
      <c r="Q1149" s="18"/>
      <c r="R1149" s="18" t="s">
        <v>165</v>
      </c>
      <c r="S1149" s="20" t="s">
        <v>28109</v>
      </c>
    </row>
    <row r="1150" customFormat="false" ht="35.05" hidden="false" customHeight="false" outlineLevel="0" collapsed="false">
      <c r="A1150" s="17" t="n">
        <v>1149</v>
      </c>
      <c r="B1150" s="17" t="n">
        <v>3</v>
      </c>
      <c r="C1150" s="17" t="n">
        <v>3921</v>
      </c>
      <c r="D1150" s="18" t="s">
        <v>962</v>
      </c>
      <c r="E1150" s="17" t="s">
        <v>47</v>
      </c>
      <c r="F1150" s="18" t="s">
        <v>48</v>
      </c>
      <c r="G1150" s="17" t="s">
        <v>167</v>
      </c>
      <c r="H1150" s="18" t="s">
        <v>3756</v>
      </c>
      <c r="I1150" s="18" t="s">
        <v>3757</v>
      </c>
      <c r="J1150" s="18" t="s">
        <v>3758</v>
      </c>
      <c r="K1150" s="17" t="s">
        <v>163</v>
      </c>
      <c r="L1150" s="17" t="n">
        <v>1</v>
      </c>
      <c r="M1150" s="17" t="s">
        <v>164</v>
      </c>
      <c r="N1150" s="17" t="s">
        <v>163</v>
      </c>
      <c r="O1150" s="19"/>
      <c r="P1150" s="18"/>
      <c r="Q1150" s="18"/>
      <c r="R1150" s="18" t="s">
        <v>165</v>
      </c>
      <c r="S1150" s="20" t="s">
        <v>28109</v>
      </c>
    </row>
    <row r="1151" customFormat="false" ht="46.25" hidden="false" customHeight="false" outlineLevel="0" collapsed="false">
      <c r="A1151" s="17" t="n">
        <v>1150</v>
      </c>
      <c r="B1151" s="17" t="n">
        <v>3</v>
      </c>
      <c r="C1151" s="17" t="n">
        <v>3939</v>
      </c>
      <c r="D1151" s="18" t="s">
        <v>962</v>
      </c>
      <c r="E1151" s="17" t="s">
        <v>83</v>
      </c>
      <c r="F1151" s="18" t="s">
        <v>84</v>
      </c>
      <c r="G1151" s="17" t="s">
        <v>167</v>
      </c>
      <c r="H1151" s="18" t="s">
        <v>3759</v>
      </c>
      <c r="I1151" s="18" t="s">
        <v>3760</v>
      </c>
      <c r="J1151" s="18" t="s">
        <v>3761</v>
      </c>
      <c r="K1151" s="17" t="s">
        <v>163</v>
      </c>
      <c r="L1151" s="17" t="n">
        <v>1</v>
      </c>
      <c r="M1151" s="17" t="s">
        <v>163</v>
      </c>
      <c r="N1151" s="17" t="s">
        <v>164</v>
      </c>
      <c r="O1151" s="19" t="s">
        <v>123</v>
      </c>
      <c r="P1151" s="18" t="s">
        <v>3762</v>
      </c>
      <c r="Q1151" s="18" t="s">
        <v>3763</v>
      </c>
      <c r="R1151" s="18" t="s">
        <v>165</v>
      </c>
      <c r="S1151" s="20" t="s">
        <v>28109</v>
      </c>
    </row>
    <row r="1152" customFormat="false" ht="23.85" hidden="false" customHeight="false" outlineLevel="0" collapsed="false">
      <c r="A1152" s="17" t="n">
        <v>1151</v>
      </c>
      <c r="B1152" s="17" t="n">
        <v>3</v>
      </c>
      <c r="C1152" s="17" t="n">
        <v>3941</v>
      </c>
      <c r="D1152" s="18" t="s">
        <v>962</v>
      </c>
      <c r="E1152" s="17" t="s">
        <v>36</v>
      </c>
      <c r="F1152" s="18" t="s">
        <v>37</v>
      </c>
      <c r="G1152" s="17" t="s">
        <v>167</v>
      </c>
      <c r="H1152" s="18" t="s">
        <v>3764</v>
      </c>
      <c r="I1152" s="18" t="s">
        <v>3765</v>
      </c>
      <c r="J1152" s="18" t="s">
        <v>3766</v>
      </c>
      <c r="K1152" s="17" t="s">
        <v>163</v>
      </c>
      <c r="L1152" s="17" t="n">
        <v>1</v>
      </c>
      <c r="M1152" s="17" t="s">
        <v>164</v>
      </c>
      <c r="N1152" s="17" t="s">
        <v>163</v>
      </c>
      <c r="O1152" s="19"/>
      <c r="P1152" s="18"/>
      <c r="Q1152" s="18"/>
      <c r="R1152" s="18" t="s">
        <v>165</v>
      </c>
      <c r="S1152" s="20" t="s">
        <v>28109</v>
      </c>
    </row>
    <row r="1153" customFormat="false" ht="35.05" hidden="false" customHeight="false" outlineLevel="0" collapsed="false">
      <c r="A1153" s="17" t="n">
        <v>1152</v>
      </c>
      <c r="B1153" s="17" t="n">
        <v>3</v>
      </c>
      <c r="C1153" s="17" t="n">
        <v>3950</v>
      </c>
      <c r="D1153" s="18" t="s">
        <v>962</v>
      </c>
      <c r="E1153" s="17" t="s">
        <v>87</v>
      </c>
      <c r="F1153" s="18" t="s">
        <v>88</v>
      </c>
      <c r="G1153" s="17" t="s">
        <v>171</v>
      </c>
      <c r="H1153" s="18" t="s">
        <v>3767</v>
      </c>
      <c r="I1153" s="18" t="s">
        <v>3768</v>
      </c>
      <c r="J1153" s="18" t="s">
        <v>3769</v>
      </c>
      <c r="K1153" s="17" t="s">
        <v>163</v>
      </c>
      <c r="L1153" s="17" t="n">
        <v>1</v>
      </c>
      <c r="M1153" s="17" t="s">
        <v>163</v>
      </c>
      <c r="N1153" s="17" t="s">
        <v>163</v>
      </c>
      <c r="O1153" s="19"/>
      <c r="P1153" s="18"/>
      <c r="Q1153" s="18"/>
      <c r="R1153" s="18" t="s">
        <v>165</v>
      </c>
      <c r="S1153" s="20" t="s">
        <v>28109</v>
      </c>
    </row>
    <row r="1154" customFormat="false" ht="35.05" hidden="false" customHeight="false" outlineLevel="0" collapsed="false">
      <c r="A1154" s="17" t="n">
        <v>1153</v>
      </c>
      <c r="B1154" s="17" t="n">
        <v>3</v>
      </c>
      <c r="C1154" s="17" t="n">
        <v>3952</v>
      </c>
      <c r="D1154" s="18" t="s">
        <v>962</v>
      </c>
      <c r="E1154" s="17" t="s">
        <v>83</v>
      </c>
      <c r="F1154" s="18" t="s">
        <v>84</v>
      </c>
      <c r="G1154" s="17" t="s">
        <v>167</v>
      </c>
      <c r="H1154" s="18" t="s">
        <v>3770</v>
      </c>
      <c r="I1154" s="18" t="s">
        <v>3771</v>
      </c>
      <c r="J1154" s="18" t="s">
        <v>3772</v>
      </c>
      <c r="K1154" s="17" t="s">
        <v>163</v>
      </c>
      <c r="L1154" s="17" t="n">
        <v>1</v>
      </c>
      <c r="M1154" s="17" t="s">
        <v>163</v>
      </c>
      <c r="N1154" s="17" t="s">
        <v>164</v>
      </c>
      <c r="O1154" s="19"/>
      <c r="P1154" s="18"/>
      <c r="Q1154" s="18"/>
      <c r="R1154" s="18" t="s">
        <v>165</v>
      </c>
      <c r="S1154" s="20" t="s">
        <v>28109</v>
      </c>
    </row>
    <row r="1155" customFormat="false" ht="35.05" hidden="false" customHeight="false" outlineLevel="0" collapsed="false">
      <c r="A1155" s="17" t="n">
        <v>1154</v>
      </c>
      <c r="B1155" s="17" t="n">
        <v>3</v>
      </c>
      <c r="C1155" s="17" t="n">
        <v>3960</v>
      </c>
      <c r="D1155" s="18" t="s">
        <v>962</v>
      </c>
      <c r="E1155" s="17" t="s">
        <v>87</v>
      </c>
      <c r="F1155" s="18" t="s">
        <v>88</v>
      </c>
      <c r="G1155" s="17" t="s">
        <v>167</v>
      </c>
      <c r="H1155" s="18" t="s">
        <v>3773</v>
      </c>
      <c r="I1155" s="18" t="s">
        <v>3774</v>
      </c>
      <c r="J1155" s="18" t="s">
        <v>3775</v>
      </c>
      <c r="K1155" s="17" t="s">
        <v>163</v>
      </c>
      <c r="L1155" s="17" t="n">
        <v>1</v>
      </c>
      <c r="M1155" s="17" t="s">
        <v>163</v>
      </c>
      <c r="N1155" s="17" t="s">
        <v>163</v>
      </c>
      <c r="O1155" s="19"/>
      <c r="P1155" s="18"/>
      <c r="Q1155" s="18"/>
      <c r="R1155" s="18" t="s">
        <v>165</v>
      </c>
      <c r="S1155" s="20" t="s">
        <v>28109</v>
      </c>
    </row>
    <row r="1156" customFormat="false" ht="35.05" hidden="false" customHeight="false" outlineLevel="0" collapsed="false">
      <c r="A1156" s="17" t="n">
        <v>1155</v>
      </c>
      <c r="B1156" s="17" t="n">
        <v>3</v>
      </c>
      <c r="C1156" s="17" t="n">
        <v>3980</v>
      </c>
      <c r="D1156" s="18" t="s">
        <v>962</v>
      </c>
      <c r="E1156" s="17" t="s">
        <v>36</v>
      </c>
      <c r="F1156" s="18" t="s">
        <v>37</v>
      </c>
      <c r="G1156" s="17" t="s">
        <v>167</v>
      </c>
      <c r="H1156" s="18" t="s">
        <v>3776</v>
      </c>
      <c r="I1156" s="18" t="s">
        <v>3777</v>
      </c>
      <c r="J1156" s="18" t="s">
        <v>3778</v>
      </c>
      <c r="K1156" s="17" t="s">
        <v>164</v>
      </c>
      <c r="L1156" s="17" t="n">
        <v>15</v>
      </c>
      <c r="M1156" s="17" t="s">
        <v>164</v>
      </c>
      <c r="N1156" s="17" t="s">
        <v>163</v>
      </c>
      <c r="O1156" s="19"/>
      <c r="P1156" s="18"/>
      <c r="Q1156" s="18"/>
      <c r="R1156" s="18" t="s">
        <v>165</v>
      </c>
      <c r="S1156" s="20" t="s">
        <v>28109</v>
      </c>
    </row>
    <row r="1157" customFormat="false" ht="35.05" hidden="false" customHeight="false" outlineLevel="0" collapsed="false">
      <c r="A1157" s="17" t="n">
        <v>1156</v>
      </c>
      <c r="B1157" s="17" t="n">
        <v>3</v>
      </c>
      <c r="C1157" s="17" t="n">
        <v>3997</v>
      </c>
      <c r="D1157" s="18" t="s">
        <v>962</v>
      </c>
      <c r="E1157" s="17" t="s">
        <v>36</v>
      </c>
      <c r="F1157" s="18" t="s">
        <v>37</v>
      </c>
      <c r="G1157" s="17" t="s">
        <v>171</v>
      </c>
      <c r="H1157" s="18" t="s">
        <v>3779</v>
      </c>
      <c r="I1157" s="18" t="s">
        <v>3780</v>
      </c>
      <c r="J1157" s="18" t="s">
        <v>3781</v>
      </c>
      <c r="K1157" s="17" t="s">
        <v>163</v>
      </c>
      <c r="L1157" s="17" t="n">
        <v>1</v>
      </c>
      <c r="M1157" s="17" t="s">
        <v>164</v>
      </c>
      <c r="N1157" s="17" t="s">
        <v>163</v>
      </c>
      <c r="O1157" s="19"/>
      <c r="P1157" s="18"/>
      <c r="Q1157" s="18"/>
      <c r="R1157" s="18" t="s">
        <v>165</v>
      </c>
      <c r="S1157" s="20" t="s">
        <v>28109</v>
      </c>
    </row>
    <row r="1158" customFormat="false" ht="35.05" hidden="false" customHeight="false" outlineLevel="0" collapsed="false">
      <c r="A1158" s="17" t="n">
        <v>1157</v>
      </c>
      <c r="B1158" s="17" t="n">
        <v>3</v>
      </c>
      <c r="C1158" s="17" t="n">
        <v>3999</v>
      </c>
      <c r="D1158" s="18" t="s">
        <v>962</v>
      </c>
      <c r="E1158" s="17" t="s">
        <v>87</v>
      </c>
      <c r="F1158" s="18" t="s">
        <v>88</v>
      </c>
      <c r="G1158" s="17" t="s">
        <v>159</v>
      </c>
      <c r="H1158" s="18" t="s">
        <v>3782</v>
      </c>
      <c r="I1158" s="18" t="s">
        <v>3783</v>
      </c>
      <c r="J1158" s="18" t="s">
        <v>3784</v>
      </c>
      <c r="K1158" s="17" t="s">
        <v>163</v>
      </c>
      <c r="L1158" s="17" t="n">
        <v>1</v>
      </c>
      <c r="M1158" s="17" t="s">
        <v>163</v>
      </c>
      <c r="N1158" s="17" t="s">
        <v>163</v>
      </c>
      <c r="O1158" s="19"/>
      <c r="P1158" s="18"/>
      <c r="Q1158" s="18"/>
      <c r="R1158" s="18" t="s">
        <v>165</v>
      </c>
      <c r="S1158" s="20" t="s">
        <v>28109</v>
      </c>
    </row>
    <row r="1159" customFormat="false" ht="35.05" hidden="false" customHeight="false" outlineLevel="0" collapsed="false">
      <c r="A1159" s="17" t="n">
        <v>1158</v>
      </c>
      <c r="B1159" s="17" t="n">
        <v>3</v>
      </c>
      <c r="C1159" s="17" t="n">
        <v>4008</v>
      </c>
      <c r="D1159" s="18" t="s">
        <v>962</v>
      </c>
      <c r="E1159" s="17" t="s">
        <v>22</v>
      </c>
      <c r="F1159" s="18" t="s">
        <v>23</v>
      </c>
      <c r="G1159" s="17" t="s">
        <v>167</v>
      </c>
      <c r="H1159" s="18" t="s">
        <v>3785</v>
      </c>
      <c r="I1159" s="18" t="s">
        <v>3786</v>
      </c>
      <c r="J1159" s="18" t="s">
        <v>3787</v>
      </c>
      <c r="K1159" s="17" t="s">
        <v>164</v>
      </c>
      <c r="L1159" s="17" t="n">
        <v>15</v>
      </c>
      <c r="M1159" s="17" t="s">
        <v>164</v>
      </c>
      <c r="N1159" s="17" t="s">
        <v>163</v>
      </c>
      <c r="O1159" s="19"/>
      <c r="P1159" s="18"/>
      <c r="Q1159" s="18"/>
      <c r="R1159" s="18" t="s">
        <v>165</v>
      </c>
      <c r="S1159" s="20" t="s">
        <v>28109</v>
      </c>
    </row>
    <row r="1160" customFormat="false" ht="46.25" hidden="false" customHeight="false" outlineLevel="0" collapsed="false">
      <c r="A1160" s="17" t="n">
        <v>1159</v>
      </c>
      <c r="B1160" s="17" t="n">
        <v>3</v>
      </c>
      <c r="C1160" s="17" t="n">
        <v>4025</v>
      </c>
      <c r="D1160" s="18" t="s">
        <v>962</v>
      </c>
      <c r="E1160" s="17" t="s">
        <v>76</v>
      </c>
      <c r="F1160" s="18" t="s">
        <v>77</v>
      </c>
      <c r="G1160" s="17" t="s">
        <v>171</v>
      </c>
      <c r="H1160" s="18" t="s">
        <v>3788</v>
      </c>
      <c r="I1160" s="18" t="s">
        <v>3789</v>
      </c>
      <c r="J1160" s="18" t="s">
        <v>3790</v>
      </c>
      <c r="K1160" s="17" t="s">
        <v>163</v>
      </c>
      <c r="L1160" s="17" t="n">
        <v>1</v>
      </c>
      <c r="M1160" s="17" t="s">
        <v>164</v>
      </c>
      <c r="N1160" s="17" t="s">
        <v>163</v>
      </c>
      <c r="O1160" s="19"/>
      <c r="P1160" s="18"/>
      <c r="Q1160" s="18"/>
      <c r="R1160" s="18" t="s">
        <v>165</v>
      </c>
      <c r="S1160" s="20" t="s">
        <v>28109</v>
      </c>
    </row>
    <row r="1161" customFormat="false" ht="35.05" hidden="false" customHeight="false" outlineLevel="0" collapsed="false">
      <c r="A1161" s="17" t="n">
        <v>1160</v>
      </c>
      <c r="B1161" s="17" t="n">
        <v>3</v>
      </c>
      <c r="C1161" s="17" t="n">
        <v>4028</v>
      </c>
      <c r="D1161" s="18" t="s">
        <v>962</v>
      </c>
      <c r="E1161" s="17" t="s">
        <v>51</v>
      </c>
      <c r="F1161" s="18" t="s">
        <v>52</v>
      </c>
      <c r="G1161" s="17" t="s">
        <v>167</v>
      </c>
      <c r="H1161" s="18" t="s">
        <v>3791</v>
      </c>
      <c r="I1161" s="18" t="s">
        <v>3792</v>
      </c>
      <c r="J1161" s="18" t="s">
        <v>3793</v>
      </c>
      <c r="K1161" s="17" t="s">
        <v>163</v>
      </c>
      <c r="L1161" s="17" t="n">
        <v>1</v>
      </c>
      <c r="M1161" s="17" t="s">
        <v>163</v>
      </c>
      <c r="N1161" s="17" t="s">
        <v>163</v>
      </c>
      <c r="O1161" s="19"/>
      <c r="P1161" s="18"/>
      <c r="Q1161" s="18"/>
      <c r="R1161" s="18" t="s">
        <v>165</v>
      </c>
      <c r="S1161" s="20" t="s">
        <v>28109</v>
      </c>
    </row>
    <row r="1162" customFormat="false" ht="46.25" hidden="false" customHeight="false" outlineLevel="0" collapsed="false">
      <c r="A1162" s="17" t="n">
        <v>1161</v>
      </c>
      <c r="B1162" s="17" t="n">
        <v>3</v>
      </c>
      <c r="C1162" s="17" t="n">
        <v>4061</v>
      </c>
      <c r="D1162" s="18" t="s">
        <v>1069</v>
      </c>
      <c r="E1162" s="17" t="s">
        <v>87</v>
      </c>
      <c r="F1162" s="18" t="s">
        <v>88</v>
      </c>
      <c r="G1162" s="17" t="s">
        <v>159</v>
      </c>
      <c r="H1162" s="18" t="s">
        <v>3794</v>
      </c>
      <c r="I1162" s="18" t="s">
        <v>3795</v>
      </c>
      <c r="J1162" s="18" t="s">
        <v>3796</v>
      </c>
      <c r="K1162" s="17" t="s">
        <v>163</v>
      </c>
      <c r="L1162" s="17" t="n">
        <v>1</v>
      </c>
      <c r="M1162" s="17" t="s">
        <v>163</v>
      </c>
      <c r="N1162" s="17" t="s">
        <v>163</v>
      </c>
      <c r="O1162" s="19"/>
      <c r="P1162" s="18"/>
      <c r="Q1162" s="18"/>
      <c r="R1162" s="18" t="s">
        <v>165</v>
      </c>
      <c r="S1162" s="20" t="s">
        <v>28109</v>
      </c>
    </row>
    <row r="1163" customFormat="false" ht="35.05" hidden="false" customHeight="false" outlineLevel="0" collapsed="false">
      <c r="A1163" s="17" t="n">
        <v>1162</v>
      </c>
      <c r="B1163" s="17" t="n">
        <v>3</v>
      </c>
      <c r="C1163" s="17" t="n">
        <v>4063</v>
      </c>
      <c r="D1163" s="18" t="s">
        <v>1069</v>
      </c>
      <c r="E1163" s="17" t="s">
        <v>87</v>
      </c>
      <c r="F1163" s="18" t="s">
        <v>88</v>
      </c>
      <c r="G1163" s="17" t="s">
        <v>171</v>
      </c>
      <c r="H1163" s="18" t="s">
        <v>3797</v>
      </c>
      <c r="I1163" s="18" t="s">
        <v>3798</v>
      </c>
      <c r="J1163" s="18" t="s">
        <v>3799</v>
      </c>
      <c r="K1163" s="17" t="s">
        <v>163</v>
      </c>
      <c r="L1163" s="17" t="n">
        <v>1</v>
      </c>
      <c r="M1163" s="17" t="s">
        <v>164</v>
      </c>
      <c r="N1163" s="17" t="s">
        <v>163</v>
      </c>
      <c r="O1163" s="19"/>
      <c r="P1163" s="18"/>
      <c r="Q1163" s="18"/>
      <c r="R1163" s="18" t="s">
        <v>192</v>
      </c>
      <c r="S1163" s="20" t="s">
        <v>28109</v>
      </c>
    </row>
    <row r="1164" customFormat="false" ht="46.25" hidden="false" customHeight="false" outlineLevel="0" collapsed="false">
      <c r="A1164" s="17" t="n">
        <v>1163</v>
      </c>
      <c r="B1164" s="17" t="n">
        <v>3</v>
      </c>
      <c r="C1164" s="17" t="n">
        <v>4063</v>
      </c>
      <c r="D1164" s="18" t="s">
        <v>1069</v>
      </c>
      <c r="E1164" s="17" t="s">
        <v>87</v>
      </c>
      <c r="F1164" s="18" t="s">
        <v>88</v>
      </c>
      <c r="G1164" s="17" t="s">
        <v>171</v>
      </c>
      <c r="H1164" s="18" t="s">
        <v>3800</v>
      </c>
      <c r="I1164" s="18" t="s">
        <v>3801</v>
      </c>
      <c r="J1164" s="18" t="s">
        <v>3802</v>
      </c>
      <c r="K1164" s="17" t="s">
        <v>163</v>
      </c>
      <c r="L1164" s="17" t="n">
        <v>1</v>
      </c>
      <c r="M1164" s="17" t="s">
        <v>164</v>
      </c>
      <c r="N1164" s="17" t="s">
        <v>163</v>
      </c>
      <c r="O1164" s="19"/>
      <c r="P1164" s="18"/>
      <c r="Q1164" s="18"/>
      <c r="R1164" s="18" t="s">
        <v>165</v>
      </c>
      <c r="S1164" s="20" t="s">
        <v>28109</v>
      </c>
    </row>
    <row r="1165" customFormat="false" ht="46.25" hidden="false" customHeight="false" outlineLevel="0" collapsed="false">
      <c r="A1165" s="17" t="n">
        <v>1164</v>
      </c>
      <c r="B1165" s="17" t="n">
        <v>3</v>
      </c>
      <c r="C1165" s="17" t="n">
        <v>4063</v>
      </c>
      <c r="D1165" s="18" t="s">
        <v>1069</v>
      </c>
      <c r="E1165" s="17" t="s">
        <v>19</v>
      </c>
      <c r="F1165" s="18" t="s">
        <v>21</v>
      </c>
      <c r="G1165" s="17" t="s">
        <v>167</v>
      </c>
      <c r="H1165" s="18" t="s">
        <v>3803</v>
      </c>
      <c r="I1165" s="18" t="s">
        <v>3804</v>
      </c>
      <c r="J1165" s="18" t="s">
        <v>3805</v>
      </c>
      <c r="K1165" s="17" t="s">
        <v>164</v>
      </c>
      <c r="L1165" s="17" t="n">
        <v>2</v>
      </c>
      <c r="M1165" s="17" t="s">
        <v>163</v>
      </c>
      <c r="N1165" s="17" t="s">
        <v>163</v>
      </c>
      <c r="O1165" s="19"/>
      <c r="P1165" s="18"/>
      <c r="Q1165" s="18"/>
      <c r="R1165" s="18" t="s">
        <v>165</v>
      </c>
      <c r="S1165" s="20" t="s">
        <v>28109</v>
      </c>
    </row>
    <row r="1166" customFormat="false" ht="35.05" hidden="false" customHeight="false" outlineLevel="0" collapsed="false">
      <c r="A1166" s="17" t="n">
        <v>1165</v>
      </c>
      <c r="B1166" s="17" t="n">
        <v>3</v>
      </c>
      <c r="C1166" s="17" t="n">
        <v>4067</v>
      </c>
      <c r="D1166" s="18" t="s">
        <v>1069</v>
      </c>
      <c r="E1166" s="17" t="s">
        <v>70</v>
      </c>
      <c r="F1166" s="18" t="s">
        <v>71</v>
      </c>
      <c r="G1166" s="17" t="s">
        <v>171</v>
      </c>
      <c r="H1166" s="18" t="s">
        <v>3806</v>
      </c>
      <c r="I1166" s="18" t="s">
        <v>3807</v>
      </c>
      <c r="J1166" s="18" t="s">
        <v>3808</v>
      </c>
      <c r="K1166" s="17" t="s">
        <v>163</v>
      </c>
      <c r="L1166" s="17" t="n">
        <v>1</v>
      </c>
      <c r="M1166" s="17" t="s">
        <v>164</v>
      </c>
      <c r="N1166" s="17" t="s">
        <v>163</v>
      </c>
      <c r="O1166" s="19"/>
      <c r="P1166" s="18"/>
      <c r="Q1166" s="18"/>
      <c r="R1166" s="18" t="s">
        <v>165</v>
      </c>
      <c r="S1166" s="20" t="s">
        <v>28109</v>
      </c>
    </row>
    <row r="1167" customFormat="false" ht="35.05" hidden="false" customHeight="false" outlineLevel="0" collapsed="false">
      <c r="A1167" s="17" t="n">
        <v>1166</v>
      </c>
      <c r="B1167" s="17" t="n">
        <v>3</v>
      </c>
      <c r="C1167" s="17" t="n">
        <v>4078</v>
      </c>
      <c r="D1167" s="18" t="s">
        <v>1069</v>
      </c>
      <c r="E1167" s="17" t="s">
        <v>36</v>
      </c>
      <c r="F1167" s="18" t="s">
        <v>37</v>
      </c>
      <c r="G1167" s="17" t="s">
        <v>167</v>
      </c>
      <c r="H1167" s="18" t="s">
        <v>3809</v>
      </c>
      <c r="I1167" s="18" t="s">
        <v>3810</v>
      </c>
      <c r="J1167" s="18" t="s">
        <v>3811</v>
      </c>
      <c r="K1167" s="17" t="s">
        <v>163</v>
      </c>
      <c r="L1167" s="17" t="n">
        <v>1</v>
      </c>
      <c r="M1167" s="17" t="s">
        <v>164</v>
      </c>
      <c r="N1167" s="17" t="s">
        <v>163</v>
      </c>
      <c r="O1167" s="19"/>
      <c r="P1167" s="18"/>
      <c r="Q1167" s="18"/>
      <c r="R1167" s="18" t="s">
        <v>165</v>
      </c>
      <c r="S1167" s="20" t="s">
        <v>28109</v>
      </c>
    </row>
    <row r="1168" customFormat="false" ht="46.25" hidden="false" customHeight="false" outlineLevel="0" collapsed="false">
      <c r="A1168" s="17" t="n">
        <v>1167</v>
      </c>
      <c r="B1168" s="17" t="n">
        <v>3</v>
      </c>
      <c r="C1168" s="17" t="n">
        <v>4086</v>
      </c>
      <c r="D1168" s="18" t="s">
        <v>1069</v>
      </c>
      <c r="E1168" s="17" t="s">
        <v>22</v>
      </c>
      <c r="F1168" s="18" t="s">
        <v>23</v>
      </c>
      <c r="G1168" s="17" t="s">
        <v>167</v>
      </c>
      <c r="H1168" s="18" t="s">
        <v>3812</v>
      </c>
      <c r="I1168" s="18" t="s">
        <v>3813</v>
      </c>
      <c r="J1168" s="18" t="s">
        <v>3814</v>
      </c>
      <c r="K1168" s="17" t="s">
        <v>164</v>
      </c>
      <c r="L1168" s="17" t="n">
        <v>30</v>
      </c>
      <c r="M1168" s="17" t="s">
        <v>164</v>
      </c>
      <c r="N1168" s="17" t="s">
        <v>163</v>
      </c>
      <c r="O1168" s="19"/>
      <c r="P1168" s="18"/>
      <c r="Q1168" s="18"/>
      <c r="R1168" s="18" t="s">
        <v>165</v>
      </c>
      <c r="S1168" s="20" t="s">
        <v>28109</v>
      </c>
    </row>
    <row r="1169" customFormat="false" ht="35.05" hidden="false" customHeight="false" outlineLevel="0" collapsed="false">
      <c r="A1169" s="17" t="n">
        <v>1168</v>
      </c>
      <c r="B1169" s="17" t="n">
        <v>3</v>
      </c>
      <c r="C1169" s="17" t="n">
        <v>4093</v>
      </c>
      <c r="D1169" s="18" t="s">
        <v>1069</v>
      </c>
      <c r="E1169" s="17" t="s">
        <v>36</v>
      </c>
      <c r="F1169" s="18" t="s">
        <v>37</v>
      </c>
      <c r="G1169" s="17" t="s">
        <v>167</v>
      </c>
      <c r="H1169" s="18" t="s">
        <v>3815</v>
      </c>
      <c r="I1169" s="18" t="s">
        <v>3816</v>
      </c>
      <c r="J1169" s="18" t="s">
        <v>3817</v>
      </c>
      <c r="K1169" s="17" t="s">
        <v>164</v>
      </c>
      <c r="L1169" s="17" t="n">
        <v>15</v>
      </c>
      <c r="M1169" s="17" t="s">
        <v>164</v>
      </c>
      <c r="N1169" s="17" t="s">
        <v>163</v>
      </c>
      <c r="O1169" s="19"/>
      <c r="P1169" s="18"/>
      <c r="Q1169" s="18"/>
      <c r="R1169" s="18" t="s">
        <v>165</v>
      </c>
      <c r="S1169" s="20" t="s">
        <v>28109</v>
      </c>
    </row>
    <row r="1170" customFormat="false" ht="35.05" hidden="false" customHeight="false" outlineLevel="0" collapsed="false">
      <c r="A1170" s="17" t="n">
        <v>1169</v>
      </c>
      <c r="B1170" s="17" t="n">
        <v>3</v>
      </c>
      <c r="C1170" s="17" t="n">
        <v>4096</v>
      </c>
      <c r="D1170" s="18" t="s">
        <v>1069</v>
      </c>
      <c r="E1170" s="17" t="s">
        <v>70</v>
      </c>
      <c r="F1170" s="18" t="s">
        <v>71</v>
      </c>
      <c r="G1170" s="17" t="s">
        <v>171</v>
      </c>
      <c r="H1170" s="18" t="s">
        <v>3818</v>
      </c>
      <c r="I1170" s="18" t="s">
        <v>3819</v>
      </c>
      <c r="J1170" s="18" t="s">
        <v>3820</v>
      </c>
      <c r="K1170" s="17" t="s">
        <v>163</v>
      </c>
      <c r="L1170" s="17" t="n">
        <v>1</v>
      </c>
      <c r="M1170" s="17" t="s">
        <v>164</v>
      </c>
      <c r="N1170" s="17" t="s">
        <v>163</v>
      </c>
      <c r="O1170" s="19"/>
      <c r="P1170" s="18"/>
      <c r="Q1170" s="18"/>
      <c r="R1170" s="18" t="s">
        <v>165</v>
      </c>
      <c r="S1170" s="20" t="s">
        <v>28109</v>
      </c>
    </row>
    <row r="1171" customFormat="false" ht="35.05" hidden="false" customHeight="false" outlineLevel="0" collapsed="false">
      <c r="A1171" s="17" t="n">
        <v>1170</v>
      </c>
      <c r="B1171" s="17" t="n">
        <v>3</v>
      </c>
      <c r="C1171" s="17" t="n">
        <v>4114</v>
      </c>
      <c r="D1171" s="18" t="s">
        <v>1069</v>
      </c>
      <c r="E1171" s="17" t="s">
        <v>70</v>
      </c>
      <c r="F1171" s="18" t="s">
        <v>71</v>
      </c>
      <c r="G1171" s="17" t="s">
        <v>159</v>
      </c>
      <c r="H1171" s="18" t="s">
        <v>3821</v>
      </c>
      <c r="I1171" s="18" t="s">
        <v>3822</v>
      </c>
      <c r="J1171" s="18" t="s">
        <v>3823</v>
      </c>
      <c r="K1171" s="17" t="s">
        <v>164</v>
      </c>
      <c r="L1171" s="17" t="n">
        <v>4</v>
      </c>
      <c r="M1171" s="17" t="s">
        <v>164</v>
      </c>
      <c r="N1171" s="17" t="s">
        <v>163</v>
      </c>
      <c r="O1171" s="19"/>
      <c r="P1171" s="18"/>
      <c r="Q1171" s="18"/>
      <c r="R1171" s="18" t="s">
        <v>165</v>
      </c>
      <c r="S1171" s="20" t="s">
        <v>28109</v>
      </c>
    </row>
    <row r="1172" customFormat="false" ht="35.05" hidden="false" customHeight="false" outlineLevel="0" collapsed="false">
      <c r="A1172" s="17" t="n">
        <v>1171</v>
      </c>
      <c r="B1172" s="17" t="n">
        <v>3</v>
      </c>
      <c r="C1172" s="17" t="n">
        <v>4119</v>
      </c>
      <c r="D1172" s="18" t="s">
        <v>1069</v>
      </c>
      <c r="E1172" s="17" t="s">
        <v>70</v>
      </c>
      <c r="F1172" s="18" t="s">
        <v>71</v>
      </c>
      <c r="G1172" s="17" t="s">
        <v>167</v>
      </c>
      <c r="H1172" s="18" t="s">
        <v>3824</v>
      </c>
      <c r="I1172" s="18" t="s">
        <v>3825</v>
      </c>
      <c r="J1172" s="18" t="s">
        <v>3826</v>
      </c>
      <c r="K1172" s="17" t="s">
        <v>163</v>
      </c>
      <c r="L1172" s="17" t="n">
        <v>1</v>
      </c>
      <c r="M1172" s="17" t="s">
        <v>164</v>
      </c>
      <c r="N1172" s="17" t="s">
        <v>163</v>
      </c>
      <c r="O1172" s="19"/>
      <c r="P1172" s="18"/>
      <c r="Q1172" s="18"/>
      <c r="R1172" s="18" t="s">
        <v>165</v>
      </c>
      <c r="S1172" s="20" t="s">
        <v>28109</v>
      </c>
    </row>
    <row r="1173" customFormat="false" ht="23.85" hidden="false" customHeight="false" outlineLevel="0" collapsed="false">
      <c r="A1173" s="17" t="n">
        <v>1172</v>
      </c>
      <c r="B1173" s="17" t="n">
        <v>3</v>
      </c>
      <c r="C1173" s="17" t="n">
        <v>4120</v>
      </c>
      <c r="D1173" s="18" t="s">
        <v>1069</v>
      </c>
      <c r="E1173" s="17" t="s">
        <v>70</v>
      </c>
      <c r="F1173" s="18" t="s">
        <v>71</v>
      </c>
      <c r="G1173" s="17" t="s">
        <v>167</v>
      </c>
      <c r="H1173" s="18" t="s">
        <v>3827</v>
      </c>
      <c r="I1173" s="18" t="s">
        <v>3828</v>
      </c>
      <c r="J1173" s="18" t="s">
        <v>3829</v>
      </c>
      <c r="K1173" s="17" t="s">
        <v>163</v>
      </c>
      <c r="L1173" s="17" t="n">
        <v>1</v>
      </c>
      <c r="M1173" s="17" t="s">
        <v>163</v>
      </c>
      <c r="N1173" s="17" t="s">
        <v>163</v>
      </c>
      <c r="O1173" s="19"/>
      <c r="P1173" s="18"/>
      <c r="Q1173" s="18"/>
      <c r="R1173" s="18" t="s">
        <v>165</v>
      </c>
      <c r="S1173" s="20" t="s">
        <v>28109</v>
      </c>
    </row>
    <row r="1174" customFormat="false" ht="35.05" hidden="false" customHeight="false" outlineLevel="0" collapsed="false">
      <c r="A1174" s="17" t="n">
        <v>1173</v>
      </c>
      <c r="B1174" s="17" t="n">
        <v>3</v>
      </c>
      <c r="C1174" s="17" t="n">
        <v>4128</v>
      </c>
      <c r="D1174" s="18" t="s">
        <v>1069</v>
      </c>
      <c r="E1174" s="17" t="s">
        <v>40</v>
      </c>
      <c r="F1174" s="18" t="s">
        <v>41</v>
      </c>
      <c r="G1174" s="17" t="s">
        <v>167</v>
      </c>
      <c r="H1174" s="18" t="s">
        <v>3830</v>
      </c>
      <c r="I1174" s="18" t="s">
        <v>3831</v>
      </c>
      <c r="J1174" s="18" t="s">
        <v>3832</v>
      </c>
      <c r="K1174" s="17" t="s">
        <v>163</v>
      </c>
      <c r="L1174" s="17" t="n">
        <v>1</v>
      </c>
      <c r="M1174" s="17" t="s">
        <v>164</v>
      </c>
      <c r="N1174" s="17" t="s">
        <v>163</v>
      </c>
      <c r="O1174" s="19"/>
      <c r="P1174" s="18"/>
      <c r="Q1174" s="18"/>
      <c r="R1174" s="18" t="s">
        <v>165</v>
      </c>
      <c r="S1174" s="20" t="s">
        <v>28109</v>
      </c>
    </row>
    <row r="1175" customFormat="false" ht="35.05" hidden="false" customHeight="false" outlineLevel="0" collapsed="false">
      <c r="A1175" s="17" t="n">
        <v>1174</v>
      </c>
      <c r="B1175" s="17" t="n">
        <v>3</v>
      </c>
      <c r="C1175" s="17" t="n">
        <v>4143</v>
      </c>
      <c r="D1175" s="18" t="s">
        <v>1069</v>
      </c>
      <c r="E1175" s="17" t="s">
        <v>72</v>
      </c>
      <c r="F1175" s="18" t="s">
        <v>73</v>
      </c>
      <c r="G1175" s="17" t="s">
        <v>167</v>
      </c>
      <c r="H1175" s="18" t="s">
        <v>3833</v>
      </c>
      <c r="I1175" s="18" t="s">
        <v>3834</v>
      </c>
      <c r="J1175" s="18" t="s">
        <v>3835</v>
      </c>
      <c r="K1175" s="17" t="s">
        <v>163</v>
      </c>
      <c r="L1175" s="17" t="n">
        <v>1</v>
      </c>
      <c r="M1175" s="17" t="s">
        <v>163</v>
      </c>
      <c r="N1175" s="17" t="s">
        <v>163</v>
      </c>
      <c r="O1175" s="19"/>
      <c r="P1175" s="18"/>
      <c r="Q1175" s="18"/>
      <c r="R1175" s="18" t="s">
        <v>165</v>
      </c>
      <c r="S1175" s="20" t="s">
        <v>28109</v>
      </c>
    </row>
    <row r="1176" customFormat="false" ht="46.25" hidden="false" customHeight="false" outlineLevel="0" collapsed="false">
      <c r="A1176" s="17" t="n">
        <v>1175</v>
      </c>
      <c r="B1176" s="17" t="n">
        <v>3</v>
      </c>
      <c r="C1176" s="17" t="n">
        <v>4176</v>
      </c>
      <c r="D1176" s="18" t="s">
        <v>1069</v>
      </c>
      <c r="E1176" s="17" t="s">
        <v>76</v>
      </c>
      <c r="F1176" s="18" t="s">
        <v>77</v>
      </c>
      <c r="G1176" s="17" t="s">
        <v>171</v>
      </c>
      <c r="H1176" s="18" t="s">
        <v>3836</v>
      </c>
      <c r="I1176" s="18" t="s">
        <v>3837</v>
      </c>
      <c r="J1176" s="18" t="s">
        <v>3838</v>
      </c>
      <c r="K1176" s="17" t="s">
        <v>163</v>
      </c>
      <c r="L1176" s="17" t="n">
        <v>1</v>
      </c>
      <c r="M1176" s="17" t="s">
        <v>164</v>
      </c>
      <c r="N1176" s="17" t="s">
        <v>163</v>
      </c>
      <c r="O1176" s="19"/>
      <c r="P1176" s="18"/>
      <c r="Q1176" s="18"/>
      <c r="R1176" s="18" t="s">
        <v>165</v>
      </c>
      <c r="S1176" s="20" t="s">
        <v>28109</v>
      </c>
    </row>
    <row r="1177" customFormat="false" ht="23.85" hidden="false" customHeight="false" outlineLevel="0" collapsed="false">
      <c r="A1177" s="17" t="n">
        <v>1176</v>
      </c>
      <c r="B1177" s="17" t="n">
        <v>3</v>
      </c>
      <c r="C1177" s="17" t="n">
        <v>4196</v>
      </c>
      <c r="D1177" s="18" t="s">
        <v>1145</v>
      </c>
      <c r="E1177" s="17" t="s">
        <v>36</v>
      </c>
      <c r="F1177" s="18" t="s">
        <v>37</v>
      </c>
      <c r="G1177" s="17" t="s">
        <v>167</v>
      </c>
      <c r="H1177" s="18" t="s">
        <v>3839</v>
      </c>
      <c r="I1177" s="18" t="s">
        <v>3840</v>
      </c>
      <c r="J1177" s="18" t="s">
        <v>3841</v>
      </c>
      <c r="K1177" s="17" t="s">
        <v>163</v>
      </c>
      <c r="L1177" s="17" t="n">
        <v>1</v>
      </c>
      <c r="M1177" s="17" t="s">
        <v>163</v>
      </c>
      <c r="N1177" s="17" t="s">
        <v>163</v>
      </c>
      <c r="O1177" s="19"/>
      <c r="P1177" s="18"/>
      <c r="Q1177" s="18"/>
      <c r="R1177" s="18" t="s">
        <v>165</v>
      </c>
      <c r="S1177" s="20" t="s">
        <v>28109</v>
      </c>
    </row>
    <row r="1178" customFormat="false" ht="35.05" hidden="false" customHeight="false" outlineLevel="0" collapsed="false">
      <c r="A1178" s="17" t="n">
        <v>1177</v>
      </c>
      <c r="B1178" s="17" t="n">
        <v>3</v>
      </c>
      <c r="C1178" s="17" t="n">
        <v>4198</v>
      </c>
      <c r="D1178" s="18" t="s">
        <v>1145</v>
      </c>
      <c r="E1178" s="17" t="s">
        <v>87</v>
      </c>
      <c r="F1178" s="18" t="s">
        <v>88</v>
      </c>
      <c r="G1178" s="17" t="s">
        <v>171</v>
      </c>
      <c r="H1178" s="18" t="s">
        <v>3842</v>
      </c>
      <c r="I1178" s="18" t="s">
        <v>3843</v>
      </c>
      <c r="J1178" s="18" t="s">
        <v>3844</v>
      </c>
      <c r="K1178" s="17" t="s">
        <v>163</v>
      </c>
      <c r="L1178" s="17" t="n">
        <v>1</v>
      </c>
      <c r="M1178" s="17" t="s">
        <v>164</v>
      </c>
      <c r="N1178" s="17" t="s">
        <v>163</v>
      </c>
      <c r="O1178" s="19"/>
      <c r="P1178" s="18"/>
      <c r="Q1178" s="18"/>
      <c r="R1178" s="18" t="s">
        <v>192</v>
      </c>
      <c r="S1178" s="20" t="s">
        <v>28109</v>
      </c>
    </row>
    <row r="1179" customFormat="false" ht="46.25" hidden="false" customHeight="false" outlineLevel="0" collapsed="false">
      <c r="A1179" s="17" t="n">
        <v>1178</v>
      </c>
      <c r="B1179" s="17" t="n">
        <v>3</v>
      </c>
      <c r="C1179" s="17" t="n">
        <v>4198</v>
      </c>
      <c r="D1179" s="18" t="s">
        <v>1145</v>
      </c>
      <c r="E1179" s="17" t="s">
        <v>87</v>
      </c>
      <c r="F1179" s="18" t="s">
        <v>88</v>
      </c>
      <c r="G1179" s="17" t="s">
        <v>171</v>
      </c>
      <c r="H1179" s="18" t="s">
        <v>3842</v>
      </c>
      <c r="I1179" s="18" t="s">
        <v>3845</v>
      </c>
      <c r="J1179" s="18" t="s">
        <v>3846</v>
      </c>
      <c r="K1179" s="17" t="s">
        <v>163</v>
      </c>
      <c r="L1179" s="17" t="n">
        <v>1</v>
      </c>
      <c r="M1179" s="17" t="s">
        <v>164</v>
      </c>
      <c r="N1179" s="17" t="s">
        <v>163</v>
      </c>
      <c r="O1179" s="19"/>
      <c r="P1179" s="18"/>
      <c r="Q1179" s="18"/>
      <c r="R1179" s="18" t="s">
        <v>165</v>
      </c>
      <c r="S1179" s="20" t="s">
        <v>28109</v>
      </c>
    </row>
    <row r="1180" customFormat="false" ht="35.05" hidden="false" customHeight="false" outlineLevel="0" collapsed="false">
      <c r="A1180" s="17" t="n">
        <v>1179</v>
      </c>
      <c r="B1180" s="17" t="n">
        <v>3</v>
      </c>
      <c r="C1180" s="17" t="n">
        <v>4202</v>
      </c>
      <c r="D1180" s="18" t="s">
        <v>1145</v>
      </c>
      <c r="E1180" s="17" t="s">
        <v>19</v>
      </c>
      <c r="F1180" s="18" t="s">
        <v>21</v>
      </c>
      <c r="G1180" s="17" t="s">
        <v>167</v>
      </c>
      <c r="H1180" s="18" t="s">
        <v>3847</v>
      </c>
      <c r="I1180" s="18" t="s">
        <v>3848</v>
      </c>
      <c r="J1180" s="18" t="s">
        <v>3849</v>
      </c>
      <c r="K1180" s="17" t="s">
        <v>164</v>
      </c>
      <c r="L1180" s="17" t="n">
        <v>19</v>
      </c>
      <c r="M1180" s="17" t="s">
        <v>163</v>
      </c>
      <c r="N1180" s="17" t="s">
        <v>163</v>
      </c>
      <c r="O1180" s="19"/>
      <c r="P1180" s="18"/>
      <c r="Q1180" s="18"/>
      <c r="R1180" s="18" t="s">
        <v>165</v>
      </c>
      <c r="S1180" s="20" t="s">
        <v>28109</v>
      </c>
    </row>
    <row r="1181" customFormat="false" ht="35.05" hidden="false" customHeight="false" outlineLevel="0" collapsed="false">
      <c r="A1181" s="17" t="n">
        <v>1180</v>
      </c>
      <c r="B1181" s="17" t="n">
        <v>3</v>
      </c>
      <c r="C1181" s="17" t="n">
        <v>4209</v>
      </c>
      <c r="D1181" s="18" t="s">
        <v>1145</v>
      </c>
      <c r="E1181" s="17" t="s">
        <v>47</v>
      </c>
      <c r="F1181" s="18" t="s">
        <v>48</v>
      </c>
      <c r="G1181" s="17" t="s">
        <v>167</v>
      </c>
      <c r="H1181" s="18" t="s">
        <v>3850</v>
      </c>
      <c r="I1181" s="18" t="s">
        <v>3851</v>
      </c>
      <c r="J1181" s="18" t="s">
        <v>3852</v>
      </c>
      <c r="K1181" s="17" t="s">
        <v>163</v>
      </c>
      <c r="L1181" s="17" t="n">
        <v>1</v>
      </c>
      <c r="M1181" s="17" t="s">
        <v>164</v>
      </c>
      <c r="N1181" s="17" t="s">
        <v>163</v>
      </c>
      <c r="O1181" s="19"/>
      <c r="P1181" s="18"/>
      <c r="Q1181" s="18"/>
      <c r="R1181" s="18" t="s">
        <v>165</v>
      </c>
      <c r="S1181" s="20" t="s">
        <v>28109</v>
      </c>
    </row>
    <row r="1182" customFormat="false" ht="46.25" hidden="false" customHeight="false" outlineLevel="0" collapsed="false">
      <c r="A1182" s="17" t="n">
        <v>1181</v>
      </c>
      <c r="B1182" s="17" t="n">
        <v>3</v>
      </c>
      <c r="C1182" s="17" t="n">
        <v>4218</v>
      </c>
      <c r="D1182" s="18" t="s">
        <v>1145</v>
      </c>
      <c r="E1182" s="17" t="s">
        <v>22</v>
      </c>
      <c r="F1182" s="18" t="s">
        <v>23</v>
      </c>
      <c r="G1182" s="17" t="s">
        <v>167</v>
      </c>
      <c r="H1182" s="18" t="s">
        <v>3853</v>
      </c>
      <c r="I1182" s="18" t="s">
        <v>3854</v>
      </c>
      <c r="J1182" s="18" t="s">
        <v>3855</v>
      </c>
      <c r="K1182" s="17" t="s">
        <v>164</v>
      </c>
      <c r="L1182" s="17" t="n">
        <v>75</v>
      </c>
      <c r="M1182" s="17" t="s">
        <v>164</v>
      </c>
      <c r="N1182" s="17" t="s">
        <v>163</v>
      </c>
      <c r="O1182" s="19"/>
      <c r="P1182" s="18"/>
      <c r="Q1182" s="18"/>
      <c r="R1182" s="18" t="s">
        <v>165</v>
      </c>
      <c r="S1182" s="20" t="s">
        <v>28109</v>
      </c>
    </row>
    <row r="1183" customFormat="false" ht="35.05" hidden="false" customHeight="false" outlineLevel="0" collapsed="false">
      <c r="A1183" s="17" t="n">
        <v>1182</v>
      </c>
      <c r="B1183" s="17" t="n">
        <v>3</v>
      </c>
      <c r="C1183" s="17" t="n">
        <v>4220</v>
      </c>
      <c r="D1183" s="18" t="s">
        <v>1145</v>
      </c>
      <c r="E1183" s="17" t="s">
        <v>87</v>
      </c>
      <c r="F1183" s="18" t="s">
        <v>88</v>
      </c>
      <c r="G1183" s="17" t="s">
        <v>167</v>
      </c>
      <c r="H1183" s="18" t="s">
        <v>3856</v>
      </c>
      <c r="I1183" s="18" t="s">
        <v>3857</v>
      </c>
      <c r="J1183" s="18" t="s">
        <v>3858</v>
      </c>
      <c r="K1183" s="17" t="s">
        <v>163</v>
      </c>
      <c r="L1183" s="17" t="n">
        <v>1</v>
      </c>
      <c r="M1183" s="17" t="s">
        <v>163</v>
      </c>
      <c r="N1183" s="17" t="s">
        <v>164</v>
      </c>
      <c r="O1183" s="19"/>
      <c r="P1183" s="18"/>
      <c r="Q1183" s="18"/>
      <c r="R1183" s="18" t="s">
        <v>165</v>
      </c>
      <c r="S1183" s="20" t="s">
        <v>28109</v>
      </c>
    </row>
    <row r="1184" customFormat="false" ht="35.05" hidden="false" customHeight="false" outlineLevel="0" collapsed="false">
      <c r="A1184" s="17" t="n">
        <v>1183</v>
      </c>
      <c r="B1184" s="17" t="n">
        <v>3</v>
      </c>
      <c r="C1184" s="17" t="n">
        <v>4226</v>
      </c>
      <c r="D1184" s="18" t="s">
        <v>1145</v>
      </c>
      <c r="E1184" s="17" t="s">
        <v>61</v>
      </c>
      <c r="F1184" s="18" t="s">
        <v>62</v>
      </c>
      <c r="G1184" s="17" t="s">
        <v>167</v>
      </c>
      <c r="H1184" s="18" t="s">
        <v>3859</v>
      </c>
      <c r="I1184" s="18" t="s">
        <v>3860</v>
      </c>
      <c r="J1184" s="18" t="s">
        <v>3861</v>
      </c>
      <c r="K1184" s="17" t="s">
        <v>163</v>
      </c>
      <c r="L1184" s="17" t="n">
        <v>1</v>
      </c>
      <c r="M1184" s="17" t="s">
        <v>164</v>
      </c>
      <c r="N1184" s="17" t="s">
        <v>163</v>
      </c>
      <c r="O1184" s="19"/>
      <c r="P1184" s="18"/>
      <c r="Q1184" s="18"/>
      <c r="R1184" s="18" t="s">
        <v>165</v>
      </c>
      <c r="S1184" s="20" t="s">
        <v>28109</v>
      </c>
    </row>
    <row r="1185" customFormat="false" ht="57.45" hidden="false" customHeight="false" outlineLevel="0" collapsed="false">
      <c r="A1185" s="17" t="n">
        <v>1184</v>
      </c>
      <c r="B1185" s="17" t="n">
        <v>3</v>
      </c>
      <c r="C1185" s="17" t="n">
        <v>4228</v>
      </c>
      <c r="D1185" s="18" t="s">
        <v>1145</v>
      </c>
      <c r="E1185" s="17" t="s">
        <v>81</v>
      </c>
      <c r="F1185" s="18" t="s">
        <v>82</v>
      </c>
      <c r="G1185" s="17" t="s">
        <v>167</v>
      </c>
      <c r="H1185" s="18" t="s">
        <v>3862</v>
      </c>
      <c r="I1185" s="18" t="s">
        <v>3863</v>
      </c>
      <c r="J1185" s="18" t="s">
        <v>3864</v>
      </c>
      <c r="K1185" s="17" t="s">
        <v>163</v>
      </c>
      <c r="L1185" s="17" t="n">
        <v>1</v>
      </c>
      <c r="M1185" s="17" t="s">
        <v>163</v>
      </c>
      <c r="N1185" s="17" t="s">
        <v>164</v>
      </c>
      <c r="O1185" s="19" t="s">
        <v>122</v>
      </c>
      <c r="P1185" s="18" t="s">
        <v>3865</v>
      </c>
      <c r="Q1185" s="18" t="s">
        <v>3866</v>
      </c>
      <c r="R1185" s="18" t="s">
        <v>165</v>
      </c>
      <c r="S1185" s="20" t="s">
        <v>28109</v>
      </c>
    </row>
    <row r="1186" customFormat="false" ht="35.05" hidden="false" customHeight="false" outlineLevel="0" collapsed="false">
      <c r="A1186" s="17" t="n">
        <v>1185</v>
      </c>
      <c r="B1186" s="17" t="n">
        <v>3</v>
      </c>
      <c r="C1186" s="17" t="n">
        <v>4230</v>
      </c>
      <c r="D1186" s="18" t="s">
        <v>1145</v>
      </c>
      <c r="E1186" s="17" t="s">
        <v>32</v>
      </c>
      <c r="F1186" s="18" t="s">
        <v>33</v>
      </c>
      <c r="G1186" s="17" t="s">
        <v>167</v>
      </c>
      <c r="H1186" s="18" t="s">
        <v>3867</v>
      </c>
      <c r="I1186" s="18" t="s">
        <v>3868</v>
      </c>
      <c r="J1186" s="18" t="s">
        <v>3869</v>
      </c>
      <c r="K1186" s="17" t="s">
        <v>164</v>
      </c>
      <c r="L1186" s="17" t="n">
        <v>25</v>
      </c>
      <c r="M1186" s="17" t="s">
        <v>163</v>
      </c>
      <c r="N1186" s="17" t="s">
        <v>163</v>
      </c>
      <c r="O1186" s="19"/>
      <c r="P1186" s="18"/>
      <c r="Q1186" s="18"/>
      <c r="R1186" s="18" t="s">
        <v>165</v>
      </c>
      <c r="S1186" s="20" t="s">
        <v>28109</v>
      </c>
    </row>
    <row r="1187" customFormat="false" ht="46.25" hidden="false" customHeight="false" outlineLevel="0" collapsed="false">
      <c r="A1187" s="17" t="n">
        <v>1186</v>
      </c>
      <c r="B1187" s="17" t="n">
        <v>3</v>
      </c>
      <c r="C1187" s="17" t="n">
        <v>4240</v>
      </c>
      <c r="D1187" s="18" t="s">
        <v>1145</v>
      </c>
      <c r="E1187" s="17" t="s">
        <v>36</v>
      </c>
      <c r="F1187" s="18" t="s">
        <v>37</v>
      </c>
      <c r="G1187" s="17" t="s">
        <v>171</v>
      </c>
      <c r="H1187" s="18" t="s">
        <v>3870</v>
      </c>
      <c r="I1187" s="18" t="s">
        <v>3871</v>
      </c>
      <c r="J1187" s="18" t="s">
        <v>3872</v>
      </c>
      <c r="K1187" s="17" t="s">
        <v>163</v>
      </c>
      <c r="L1187" s="17" t="n">
        <v>1</v>
      </c>
      <c r="M1187" s="17" t="s">
        <v>164</v>
      </c>
      <c r="N1187" s="17" t="s">
        <v>163</v>
      </c>
      <c r="O1187" s="19"/>
      <c r="P1187" s="18"/>
      <c r="Q1187" s="18"/>
      <c r="R1187" s="18" t="s">
        <v>165</v>
      </c>
      <c r="S1187" s="20" t="s">
        <v>28109</v>
      </c>
    </row>
    <row r="1188" customFormat="false" ht="35.05" hidden="false" customHeight="false" outlineLevel="0" collapsed="false">
      <c r="A1188" s="17" t="n">
        <v>1187</v>
      </c>
      <c r="B1188" s="17" t="n">
        <v>3</v>
      </c>
      <c r="C1188" s="17" t="n">
        <v>4252</v>
      </c>
      <c r="D1188" s="18" t="s">
        <v>1145</v>
      </c>
      <c r="E1188" s="17" t="s">
        <v>61</v>
      </c>
      <c r="F1188" s="18" t="s">
        <v>62</v>
      </c>
      <c r="G1188" s="17" t="s">
        <v>167</v>
      </c>
      <c r="H1188" s="18" t="s">
        <v>3873</v>
      </c>
      <c r="I1188" s="18" t="s">
        <v>3874</v>
      </c>
      <c r="J1188" s="18" t="s">
        <v>3875</v>
      </c>
      <c r="K1188" s="17" t="s">
        <v>163</v>
      </c>
      <c r="L1188" s="17" t="n">
        <v>1</v>
      </c>
      <c r="M1188" s="17" t="s">
        <v>163</v>
      </c>
      <c r="N1188" s="17" t="s">
        <v>163</v>
      </c>
      <c r="O1188" s="19"/>
      <c r="P1188" s="18"/>
      <c r="Q1188" s="18"/>
      <c r="R1188" s="18" t="s">
        <v>165</v>
      </c>
      <c r="S1188" s="20" t="s">
        <v>28109</v>
      </c>
    </row>
    <row r="1189" customFormat="false" ht="35.05" hidden="false" customHeight="false" outlineLevel="0" collapsed="false">
      <c r="A1189" s="17" t="n">
        <v>1188</v>
      </c>
      <c r="B1189" s="17" t="n">
        <v>3</v>
      </c>
      <c r="C1189" s="17" t="n">
        <v>4264</v>
      </c>
      <c r="D1189" s="18" t="s">
        <v>1145</v>
      </c>
      <c r="E1189" s="17" t="s">
        <v>72</v>
      </c>
      <c r="F1189" s="18" t="s">
        <v>73</v>
      </c>
      <c r="G1189" s="17" t="s">
        <v>167</v>
      </c>
      <c r="H1189" s="18" t="s">
        <v>3876</v>
      </c>
      <c r="I1189" s="18" t="s">
        <v>3877</v>
      </c>
      <c r="J1189" s="18" t="s">
        <v>3878</v>
      </c>
      <c r="K1189" s="17" t="s">
        <v>163</v>
      </c>
      <c r="L1189" s="17" t="n">
        <v>1</v>
      </c>
      <c r="M1189" s="17" t="s">
        <v>164</v>
      </c>
      <c r="N1189" s="17" t="s">
        <v>163</v>
      </c>
      <c r="O1189" s="19"/>
      <c r="P1189" s="18"/>
      <c r="Q1189" s="18"/>
      <c r="R1189" s="18" t="s">
        <v>165</v>
      </c>
      <c r="S1189" s="20" t="s">
        <v>28109</v>
      </c>
    </row>
    <row r="1190" customFormat="false" ht="35.05" hidden="false" customHeight="false" outlineLevel="0" collapsed="false">
      <c r="A1190" s="17" t="n">
        <v>1189</v>
      </c>
      <c r="B1190" s="17" t="n">
        <v>3</v>
      </c>
      <c r="C1190" s="17" t="n">
        <v>4266</v>
      </c>
      <c r="D1190" s="18" t="s">
        <v>1145</v>
      </c>
      <c r="E1190" s="17" t="s">
        <v>78</v>
      </c>
      <c r="F1190" s="18" t="s">
        <v>80</v>
      </c>
      <c r="G1190" s="17" t="s">
        <v>167</v>
      </c>
      <c r="H1190" s="18" t="s">
        <v>3879</v>
      </c>
      <c r="I1190" s="18" t="s">
        <v>3880</v>
      </c>
      <c r="J1190" s="18" t="s">
        <v>3881</v>
      </c>
      <c r="K1190" s="17" t="s">
        <v>163</v>
      </c>
      <c r="L1190" s="17" t="n">
        <v>1</v>
      </c>
      <c r="M1190" s="17" t="s">
        <v>163</v>
      </c>
      <c r="N1190" s="17" t="s">
        <v>164</v>
      </c>
      <c r="O1190" s="19"/>
      <c r="P1190" s="18"/>
      <c r="Q1190" s="18"/>
      <c r="R1190" s="18" t="s">
        <v>165</v>
      </c>
      <c r="S1190" s="20" t="s">
        <v>28109</v>
      </c>
    </row>
    <row r="1191" customFormat="false" ht="35.05" hidden="false" customHeight="false" outlineLevel="0" collapsed="false">
      <c r="A1191" s="17" t="n">
        <v>1190</v>
      </c>
      <c r="B1191" s="17" t="n">
        <v>3</v>
      </c>
      <c r="C1191" s="17" t="n">
        <v>4284</v>
      </c>
      <c r="D1191" s="18" t="s">
        <v>1145</v>
      </c>
      <c r="E1191" s="17" t="s">
        <v>36</v>
      </c>
      <c r="F1191" s="18" t="s">
        <v>37</v>
      </c>
      <c r="G1191" s="17" t="s">
        <v>167</v>
      </c>
      <c r="H1191" s="18" t="s">
        <v>3882</v>
      </c>
      <c r="I1191" s="18" t="s">
        <v>3883</v>
      </c>
      <c r="J1191" s="18" t="s">
        <v>3884</v>
      </c>
      <c r="K1191" s="17" t="s">
        <v>163</v>
      </c>
      <c r="L1191" s="17" t="n">
        <v>1</v>
      </c>
      <c r="M1191" s="17" t="s">
        <v>163</v>
      </c>
      <c r="N1191" s="17" t="s">
        <v>163</v>
      </c>
      <c r="O1191" s="19"/>
      <c r="P1191" s="18"/>
      <c r="Q1191" s="18"/>
      <c r="R1191" s="18" t="s">
        <v>165</v>
      </c>
      <c r="S1191" s="20" t="s">
        <v>28109</v>
      </c>
    </row>
    <row r="1192" customFormat="false" ht="35.05" hidden="false" customHeight="false" outlineLevel="0" collapsed="false">
      <c r="A1192" s="17" t="n">
        <v>1191</v>
      </c>
      <c r="B1192" s="17" t="n">
        <v>3</v>
      </c>
      <c r="C1192" s="17" t="n">
        <v>4296</v>
      </c>
      <c r="D1192" s="18" t="s">
        <v>1145</v>
      </c>
      <c r="E1192" s="17" t="s">
        <v>87</v>
      </c>
      <c r="F1192" s="18" t="s">
        <v>88</v>
      </c>
      <c r="G1192" s="17" t="s">
        <v>167</v>
      </c>
      <c r="H1192" s="18" t="s">
        <v>3885</v>
      </c>
      <c r="I1192" s="18" t="s">
        <v>3886</v>
      </c>
      <c r="J1192" s="18" t="s">
        <v>3887</v>
      </c>
      <c r="K1192" s="17" t="s">
        <v>163</v>
      </c>
      <c r="L1192" s="17" t="n">
        <v>1</v>
      </c>
      <c r="M1192" s="17" t="s">
        <v>163</v>
      </c>
      <c r="N1192" s="17" t="s">
        <v>164</v>
      </c>
      <c r="O1192" s="19"/>
      <c r="P1192" s="18"/>
      <c r="Q1192" s="18"/>
      <c r="R1192" s="18" t="s">
        <v>165</v>
      </c>
      <c r="S1192" s="20" t="s">
        <v>28109</v>
      </c>
    </row>
    <row r="1193" customFormat="false" ht="23.85" hidden="false" customHeight="false" outlineLevel="0" collapsed="false">
      <c r="A1193" s="17" t="n">
        <v>1192</v>
      </c>
      <c r="B1193" s="17" t="n">
        <v>3</v>
      </c>
      <c r="C1193" s="17" t="n">
        <v>4331</v>
      </c>
      <c r="D1193" s="18" t="s">
        <v>1145</v>
      </c>
      <c r="E1193" s="17" t="s">
        <v>87</v>
      </c>
      <c r="F1193" s="18" t="s">
        <v>88</v>
      </c>
      <c r="G1193" s="17" t="s">
        <v>167</v>
      </c>
      <c r="H1193" s="18" t="s">
        <v>3888</v>
      </c>
      <c r="I1193" s="18" t="s">
        <v>3889</v>
      </c>
      <c r="J1193" s="18" t="s">
        <v>3890</v>
      </c>
      <c r="K1193" s="17" t="s">
        <v>163</v>
      </c>
      <c r="L1193" s="17" t="n">
        <v>1</v>
      </c>
      <c r="M1193" s="17" t="s">
        <v>164</v>
      </c>
      <c r="N1193" s="17" t="s">
        <v>163</v>
      </c>
      <c r="O1193" s="19"/>
      <c r="P1193" s="18"/>
      <c r="Q1193" s="18"/>
      <c r="R1193" s="18" t="s">
        <v>165</v>
      </c>
      <c r="S1193" s="20" t="s">
        <v>28109</v>
      </c>
    </row>
    <row r="1194" customFormat="false" ht="35.05" hidden="false" customHeight="false" outlineLevel="0" collapsed="false">
      <c r="A1194" s="17" t="n">
        <v>1193</v>
      </c>
      <c r="B1194" s="17" t="n">
        <v>3</v>
      </c>
      <c r="C1194" s="17" t="n">
        <v>4335</v>
      </c>
      <c r="D1194" s="18" t="s">
        <v>1145</v>
      </c>
      <c r="E1194" s="17" t="s">
        <v>36</v>
      </c>
      <c r="F1194" s="18" t="s">
        <v>37</v>
      </c>
      <c r="G1194" s="17" t="s">
        <v>167</v>
      </c>
      <c r="H1194" s="18" t="s">
        <v>3891</v>
      </c>
      <c r="I1194" s="18" t="s">
        <v>3892</v>
      </c>
      <c r="J1194" s="18" t="s">
        <v>3893</v>
      </c>
      <c r="K1194" s="17" t="s">
        <v>163</v>
      </c>
      <c r="L1194" s="17" t="n">
        <v>1</v>
      </c>
      <c r="M1194" s="17" t="s">
        <v>164</v>
      </c>
      <c r="N1194" s="17" t="s">
        <v>163</v>
      </c>
      <c r="O1194" s="19"/>
      <c r="P1194" s="18"/>
      <c r="Q1194" s="18"/>
      <c r="R1194" s="18" t="s">
        <v>165</v>
      </c>
      <c r="S1194" s="20" t="s">
        <v>28109</v>
      </c>
    </row>
    <row r="1195" customFormat="false" ht="35.05" hidden="false" customHeight="false" outlineLevel="0" collapsed="false">
      <c r="A1195" s="17" t="n">
        <v>1194</v>
      </c>
      <c r="B1195" s="17" t="n">
        <v>3</v>
      </c>
      <c r="C1195" s="17" t="n">
        <v>4345</v>
      </c>
      <c r="D1195" s="18" t="s">
        <v>1145</v>
      </c>
      <c r="E1195" s="17" t="s">
        <v>70</v>
      </c>
      <c r="F1195" s="18" t="s">
        <v>71</v>
      </c>
      <c r="G1195" s="17" t="s">
        <v>171</v>
      </c>
      <c r="H1195" s="18" t="s">
        <v>3894</v>
      </c>
      <c r="I1195" s="18" t="s">
        <v>3895</v>
      </c>
      <c r="J1195" s="18" t="s">
        <v>3896</v>
      </c>
      <c r="K1195" s="17" t="s">
        <v>163</v>
      </c>
      <c r="L1195" s="17" t="n">
        <v>1</v>
      </c>
      <c r="M1195" s="17" t="s">
        <v>164</v>
      </c>
      <c r="N1195" s="17" t="s">
        <v>163</v>
      </c>
      <c r="O1195" s="19"/>
      <c r="P1195" s="18"/>
      <c r="Q1195" s="18"/>
      <c r="R1195" s="18" t="s">
        <v>165</v>
      </c>
      <c r="S1195" s="20" t="s">
        <v>28109</v>
      </c>
    </row>
    <row r="1196" customFormat="false" ht="23.85" hidden="false" customHeight="false" outlineLevel="0" collapsed="false">
      <c r="A1196" s="17" t="n">
        <v>1195</v>
      </c>
      <c r="B1196" s="17" t="n">
        <v>3</v>
      </c>
      <c r="C1196" s="17" t="n">
        <v>4360</v>
      </c>
      <c r="D1196" s="18" t="s">
        <v>1145</v>
      </c>
      <c r="E1196" s="17" t="s">
        <v>36</v>
      </c>
      <c r="F1196" s="18" t="s">
        <v>37</v>
      </c>
      <c r="G1196" s="17" t="s">
        <v>167</v>
      </c>
      <c r="H1196" s="18" t="s">
        <v>3897</v>
      </c>
      <c r="I1196" s="18" t="s">
        <v>3898</v>
      </c>
      <c r="J1196" s="18" t="s">
        <v>3899</v>
      </c>
      <c r="K1196" s="17" t="s">
        <v>163</v>
      </c>
      <c r="L1196" s="17" t="n">
        <v>1</v>
      </c>
      <c r="M1196" s="17" t="s">
        <v>163</v>
      </c>
      <c r="N1196" s="17" t="s">
        <v>163</v>
      </c>
      <c r="O1196" s="19"/>
      <c r="P1196" s="18"/>
      <c r="Q1196" s="18"/>
      <c r="R1196" s="18" t="s">
        <v>165</v>
      </c>
      <c r="S1196" s="20" t="s">
        <v>28109</v>
      </c>
    </row>
    <row r="1197" customFormat="false" ht="35.05" hidden="false" customHeight="false" outlineLevel="0" collapsed="false">
      <c r="A1197" s="17" t="n">
        <v>1196</v>
      </c>
      <c r="B1197" s="17" t="n">
        <v>3</v>
      </c>
      <c r="C1197" s="17" t="n">
        <v>4377</v>
      </c>
      <c r="D1197" s="18" t="s">
        <v>1145</v>
      </c>
      <c r="E1197" s="17" t="s">
        <v>78</v>
      </c>
      <c r="F1197" s="18" t="s">
        <v>80</v>
      </c>
      <c r="G1197" s="17" t="s">
        <v>167</v>
      </c>
      <c r="H1197" s="18" t="s">
        <v>3900</v>
      </c>
      <c r="I1197" s="18" t="s">
        <v>3901</v>
      </c>
      <c r="J1197" s="18" t="s">
        <v>3902</v>
      </c>
      <c r="K1197" s="17" t="s">
        <v>163</v>
      </c>
      <c r="L1197" s="17" t="n">
        <v>1</v>
      </c>
      <c r="M1197" s="17" t="s">
        <v>163</v>
      </c>
      <c r="N1197" s="17" t="s">
        <v>164</v>
      </c>
      <c r="O1197" s="19"/>
      <c r="P1197" s="18"/>
      <c r="Q1197" s="18"/>
      <c r="R1197" s="18" t="s">
        <v>165</v>
      </c>
      <c r="S1197" s="20" t="s">
        <v>28109</v>
      </c>
    </row>
    <row r="1198" customFormat="false" ht="46.25" hidden="false" customHeight="false" outlineLevel="0" collapsed="false">
      <c r="A1198" s="17" t="n">
        <v>1197</v>
      </c>
      <c r="B1198" s="17" t="n">
        <v>3</v>
      </c>
      <c r="C1198" s="17" t="n">
        <v>4390</v>
      </c>
      <c r="D1198" s="18" t="s">
        <v>1145</v>
      </c>
      <c r="E1198" s="17" t="s">
        <v>76</v>
      </c>
      <c r="F1198" s="18" t="s">
        <v>77</v>
      </c>
      <c r="G1198" s="17" t="s">
        <v>171</v>
      </c>
      <c r="H1198" s="18" t="s">
        <v>3903</v>
      </c>
      <c r="I1198" s="18" t="s">
        <v>3904</v>
      </c>
      <c r="J1198" s="18" t="s">
        <v>3905</v>
      </c>
      <c r="K1198" s="17" t="s">
        <v>163</v>
      </c>
      <c r="L1198" s="17" t="n">
        <v>1</v>
      </c>
      <c r="M1198" s="17" t="s">
        <v>164</v>
      </c>
      <c r="N1198" s="17" t="s">
        <v>163</v>
      </c>
      <c r="O1198" s="19"/>
      <c r="P1198" s="18"/>
      <c r="Q1198" s="18"/>
      <c r="R1198" s="18" t="s">
        <v>165</v>
      </c>
      <c r="S1198" s="20" t="s">
        <v>28109</v>
      </c>
    </row>
    <row r="1199" customFormat="false" ht="35.05" hidden="false" customHeight="false" outlineLevel="0" collapsed="false">
      <c r="A1199" s="17" t="n">
        <v>1198</v>
      </c>
      <c r="B1199" s="17" t="n">
        <v>3</v>
      </c>
      <c r="C1199" s="17" t="n">
        <v>4403</v>
      </c>
      <c r="D1199" s="18" t="s">
        <v>1145</v>
      </c>
      <c r="E1199" s="17" t="s">
        <v>74</v>
      </c>
      <c r="F1199" s="18" t="s">
        <v>75</v>
      </c>
      <c r="G1199" s="17" t="s">
        <v>167</v>
      </c>
      <c r="H1199" s="18" t="s">
        <v>3906</v>
      </c>
      <c r="I1199" s="18" t="s">
        <v>3907</v>
      </c>
      <c r="J1199" s="18" t="s">
        <v>3908</v>
      </c>
      <c r="K1199" s="17" t="s">
        <v>163</v>
      </c>
      <c r="L1199" s="17" t="n">
        <v>1</v>
      </c>
      <c r="M1199" s="17" t="s">
        <v>164</v>
      </c>
      <c r="N1199" s="17" t="s">
        <v>163</v>
      </c>
      <c r="O1199" s="19"/>
      <c r="P1199" s="18"/>
      <c r="Q1199" s="18"/>
      <c r="R1199" s="18" t="s">
        <v>165</v>
      </c>
      <c r="S1199" s="20" t="s">
        <v>28109</v>
      </c>
    </row>
    <row r="1200" customFormat="false" ht="57.45" hidden="false" customHeight="false" outlineLevel="0" collapsed="false">
      <c r="A1200" s="17" t="n">
        <v>1199</v>
      </c>
      <c r="B1200" s="17" t="n">
        <v>3</v>
      </c>
      <c r="C1200" s="17" t="n">
        <v>4417</v>
      </c>
      <c r="D1200" s="18" t="s">
        <v>1145</v>
      </c>
      <c r="E1200" s="17" t="s">
        <v>83</v>
      </c>
      <c r="F1200" s="18" t="s">
        <v>84</v>
      </c>
      <c r="G1200" s="17" t="s">
        <v>167</v>
      </c>
      <c r="H1200" s="18" t="s">
        <v>3909</v>
      </c>
      <c r="I1200" s="18" t="s">
        <v>3910</v>
      </c>
      <c r="J1200" s="18" t="s">
        <v>3911</v>
      </c>
      <c r="K1200" s="17" t="s">
        <v>163</v>
      </c>
      <c r="L1200" s="17" t="n">
        <v>1</v>
      </c>
      <c r="M1200" s="17" t="s">
        <v>163</v>
      </c>
      <c r="N1200" s="17" t="s">
        <v>164</v>
      </c>
      <c r="O1200" s="19" t="s">
        <v>121</v>
      </c>
      <c r="P1200" s="18" t="s">
        <v>3912</v>
      </c>
      <c r="Q1200" s="18" t="s">
        <v>3913</v>
      </c>
      <c r="R1200" s="18" t="s">
        <v>165</v>
      </c>
      <c r="S1200" s="20" t="s">
        <v>28109</v>
      </c>
    </row>
    <row r="1201" customFormat="false" ht="46.25" hidden="false" customHeight="false" outlineLevel="0" collapsed="false">
      <c r="A1201" s="17" t="n">
        <v>1200</v>
      </c>
      <c r="B1201" s="17" t="n">
        <v>3</v>
      </c>
      <c r="C1201" s="17" t="n">
        <v>4423</v>
      </c>
      <c r="D1201" s="18" t="s">
        <v>1145</v>
      </c>
      <c r="E1201" s="17" t="s">
        <v>85</v>
      </c>
      <c r="F1201" s="18" t="s">
        <v>86</v>
      </c>
      <c r="G1201" s="17" t="s">
        <v>167</v>
      </c>
      <c r="H1201" s="18" t="s">
        <v>3914</v>
      </c>
      <c r="I1201" s="18" t="s">
        <v>3915</v>
      </c>
      <c r="J1201" s="18" t="s">
        <v>3916</v>
      </c>
      <c r="K1201" s="17" t="s">
        <v>163</v>
      </c>
      <c r="L1201" s="17" t="n">
        <v>1</v>
      </c>
      <c r="M1201" s="17" t="s">
        <v>163</v>
      </c>
      <c r="N1201" s="17" t="s">
        <v>164</v>
      </c>
      <c r="O1201" s="19" t="s">
        <v>125</v>
      </c>
      <c r="P1201" s="18" t="s">
        <v>3917</v>
      </c>
      <c r="Q1201" s="18" t="s">
        <v>3918</v>
      </c>
      <c r="R1201" s="18" t="s">
        <v>165</v>
      </c>
      <c r="S1201" s="20" t="s">
        <v>28109</v>
      </c>
    </row>
    <row r="1202" customFormat="false" ht="35.05" hidden="false" customHeight="false" outlineLevel="0" collapsed="false">
      <c r="A1202" s="17" t="n">
        <v>1201</v>
      </c>
      <c r="B1202" s="17" t="n">
        <v>3</v>
      </c>
      <c r="C1202" s="17" t="n">
        <v>4439</v>
      </c>
      <c r="D1202" s="18" t="s">
        <v>1238</v>
      </c>
      <c r="E1202" s="17" t="s">
        <v>87</v>
      </c>
      <c r="F1202" s="18" t="s">
        <v>88</v>
      </c>
      <c r="G1202" s="17" t="s">
        <v>171</v>
      </c>
      <c r="H1202" s="18" t="s">
        <v>3919</v>
      </c>
      <c r="I1202" s="18" t="s">
        <v>3920</v>
      </c>
      <c r="J1202" s="18" t="s">
        <v>3921</v>
      </c>
      <c r="K1202" s="17" t="s">
        <v>163</v>
      </c>
      <c r="L1202" s="17" t="n">
        <v>1</v>
      </c>
      <c r="M1202" s="17" t="s">
        <v>164</v>
      </c>
      <c r="N1202" s="17" t="s">
        <v>163</v>
      </c>
      <c r="O1202" s="19"/>
      <c r="P1202" s="18"/>
      <c r="Q1202" s="18"/>
      <c r="R1202" s="18" t="s">
        <v>192</v>
      </c>
      <c r="S1202" s="20" t="s">
        <v>28109</v>
      </c>
    </row>
    <row r="1203" customFormat="false" ht="35.05" hidden="false" customHeight="false" outlineLevel="0" collapsed="false">
      <c r="A1203" s="17" t="n">
        <v>1202</v>
      </c>
      <c r="B1203" s="17" t="n">
        <v>3</v>
      </c>
      <c r="C1203" s="17" t="n">
        <v>4439</v>
      </c>
      <c r="D1203" s="18" t="s">
        <v>1238</v>
      </c>
      <c r="E1203" s="17" t="s">
        <v>87</v>
      </c>
      <c r="F1203" s="18" t="s">
        <v>88</v>
      </c>
      <c r="G1203" s="17" t="s">
        <v>171</v>
      </c>
      <c r="H1203" s="18" t="s">
        <v>3919</v>
      </c>
      <c r="I1203" s="18" t="s">
        <v>3922</v>
      </c>
      <c r="J1203" s="18" t="s">
        <v>3923</v>
      </c>
      <c r="K1203" s="17" t="s">
        <v>163</v>
      </c>
      <c r="L1203" s="17" t="n">
        <v>1</v>
      </c>
      <c r="M1203" s="17" t="s">
        <v>163</v>
      </c>
      <c r="N1203" s="17" t="s">
        <v>163</v>
      </c>
      <c r="O1203" s="19"/>
      <c r="P1203" s="18"/>
      <c r="Q1203" s="18"/>
      <c r="R1203" s="18" t="s">
        <v>165</v>
      </c>
      <c r="S1203" s="20" t="s">
        <v>28109</v>
      </c>
    </row>
    <row r="1204" customFormat="false" ht="35.05" hidden="false" customHeight="false" outlineLevel="0" collapsed="false">
      <c r="A1204" s="17" t="n">
        <v>1203</v>
      </c>
      <c r="B1204" s="17" t="n">
        <v>3</v>
      </c>
      <c r="C1204" s="17" t="n">
        <v>4439</v>
      </c>
      <c r="D1204" s="18" t="s">
        <v>1238</v>
      </c>
      <c r="E1204" s="17" t="s">
        <v>19</v>
      </c>
      <c r="F1204" s="18" t="s">
        <v>21</v>
      </c>
      <c r="G1204" s="17" t="s">
        <v>167</v>
      </c>
      <c r="H1204" s="18" t="s">
        <v>3924</v>
      </c>
      <c r="I1204" s="18" t="s">
        <v>3925</v>
      </c>
      <c r="J1204" s="18" t="s">
        <v>3926</v>
      </c>
      <c r="K1204" s="17" t="s">
        <v>164</v>
      </c>
      <c r="L1204" s="17" t="n">
        <v>2</v>
      </c>
      <c r="M1204" s="17" t="s">
        <v>163</v>
      </c>
      <c r="N1204" s="17" t="s">
        <v>163</v>
      </c>
      <c r="O1204" s="19"/>
      <c r="P1204" s="18"/>
      <c r="Q1204" s="18"/>
      <c r="R1204" s="18" t="s">
        <v>165</v>
      </c>
      <c r="S1204" s="20" t="s">
        <v>28109</v>
      </c>
    </row>
    <row r="1205" customFormat="false" ht="35.05" hidden="false" customHeight="false" outlineLevel="0" collapsed="false">
      <c r="A1205" s="17" t="n">
        <v>1204</v>
      </c>
      <c r="B1205" s="17" t="n">
        <v>3</v>
      </c>
      <c r="C1205" s="17" t="n">
        <v>4439</v>
      </c>
      <c r="D1205" s="18" t="s">
        <v>1238</v>
      </c>
      <c r="E1205" s="17" t="s">
        <v>36</v>
      </c>
      <c r="F1205" s="18" t="s">
        <v>37</v>
      </c>
      <c r="G1205" s="17" t="s">
        <v>159</v>
      </c>
      <c r="H1205" s="18" t="s">
        <v>3927</v>
      </c>
      <c r="I1205" s="18" t="s">
        <v>3928</v>
      </c>
      <c r="J1205" s="18" t="s">
        <v>3929</v>
      </c>
      <c r="K1205" s="17" t="s">
        <v>164</v>
      </c>
      <c r="L1205" s="17" t="n">
        <v>3</v>
      </c>
      <c r="M1205" s="17" t="s">
        <v>164</v>
      </c>
      <c r="N1205" s="17" t="s">
        <v>163</v>
      </c>
      <c r="O1205" s="19"/>
      <c r="P1205" s="18"/>
      <c r="Q1205" s="18"/>
      <c r="R1205" s="18" t="s">
        <v>165</v>
      </c>
      <c r="S1205" s="20" t="s">
        <v>28109</v>
      </c>
    </row>
    <row r="1206" customFormat="false" ht="57.45" hidden="false" customHeight="false" outlineLevel="0" collapsed="false">
      <c r="A1206" s="17" t="n">
        <v>1205</v>
      </c>
      <c r="B1206" s="17" t="n">
        <v>3</v>
      </c>
      <c r="C1206" s="17" t="n">
        <v>4441</v>
      </c>
      <c r="D1206" s="18" t="s">
        <v>1238</v>
      </c>
      <c r="E1206" s="17" t="s">
        <v>91</v>
      </c>
      <c r="F1206" s="18" t="s">
        <v>92</v>
      </c>
      <c r="G1206" s="17" t="s">
        <v>171</v>
      </c>
      <c r="H1206" s="18" t="s">
        <v>3930</v>
      </c>
      <c r="I1206" s="18" t="s">
        <v>3931</v>
      </c>
      <c r="J1206" s="18" t="s">
        <v>3932</v>
      </c>
      <c r="K1206" s="17" t="s">
        <v>163</v>
      </c>
      <c r="L1206" s="17" t="n">
        <v>1</v>
      </c>
      <c r="M1206" s="17" t="s">
        <v>163</v>
      </c>
      <c r="N1206" s="17" t="s">
        <v>164</v>
      </c>
      <c r="O1206" s="19" t="s">
        <v>123</v>
      </c>
      <c r="P1206" s="18" t="s">
        <v>3933</v>
      </c>
      <c r="Q1206" s="18" t="s">
        <v>3934</v>
      </c>
      <c r="R1206" s="18" t="s">
        <v>165</v>
      </c>
      <c r="S1206" s="20" t="s">
        <v>28109</v>
      </c>
    </row>
    <row r="1207" customFormat="false" ht="35.05" hidden="false" customHeight="false" outlineLevel="0" collapsed="false">
      <c r="A1207" s="17" t="n">
        <v>1206</v>
      </c>
      <c r="B1207" s="17" t="n">
        <v>3</v>
      </c>
      <c r="C1207" s="17" t="n">
        <v>4443</v>
      </c>
      <c r="D1207" s="18" t="s">
        <v>1238</v>
      </c>
      <c r="E1207" s="17" t="s">
        <v>47</v>
      </c>
      <c r="F1207" s="18" t="s">
        <v>48</v>
      </c>
      <c r="G1207" s="17" t="s">
        <v>171</v>
      </c>
      <c r="H1207" s="18" t="s">
        <v>3935</v>
      </c>
      <c r="I1207" s="18" t="s">
        <v>3936</v>
      </c>
      <c r="J1207" s="18" t="s">
        <v>3937</v>
      </c>
      <c r="K1207" s="17" t="s">
        <v>163</v>
      </c>
      <c r="L1207" s="17" t="n">
        <v>1</v>
      </c>
      <c r="M1207" s="17" t="s">
        <v>163</v>
      </c>
      <c r="N1207" s="17" t="s">
        <v>163</v>
      </c>
      <c r="O1207" s="19"/>
      <c r="P1207" s="18"/>
      <c r="Q1207" s="18"/>
      <c r="R1207" s="18" t="s">
        <v>165</v>
      </c>
      <c r="S1207" s="20" t="s">
        <v>28109</v>
      </c>
    </row>
    <row r="1208" customFormat="false" ht="35.05" hidden="false" customHeight="false" outlineLevel="0" collapsed="false">
      <c r="A1208" s="17" t="n">
        <v>1207</v>
      </c>
      <c r="B1208" s="17" t="n">
        <v>3</v>
      </c>
      <c r="C1208" s="17" t="n">
        <v>4443</v>
      </c>
      <c r="D1208" s="18" t="s">
        <v>1238</v>
      </c>
      <c r="E1208" s="17" t="s">
        <v>42</v>
      </c>
      <c r="F1208" s="18" t="s">
        <v>43</v>
      </c>
      <c r="G1208" s="17" t="s">
        <v>159</v>
      </c>
      <c r="H1208" s="18" t="s">
        <v>3938</v>
      </c>
      <c r="I1208" s="18" t="s">
        <v>3939</v>
      </c>
      <c r="J1208" s="18" t="s">
        <v>3940</v>
      </c>
      <c r="K1208" s="17" t="s">
        <v>163</v>
      </c>
      <c r="L1208" s="17" t="n">
        <v>1</v>
      </c>
      <c r="M1208" s="17" t="s">
        <v>163</v>
      </c>
      <c r="N1208" s="17" t="s">
        <v>163</v>
      </c>
      <c r="O1208" s="19"/>
      <c r="P1208" s="18"/>
      <c r="Q1208" s="18"/>
      <c r="R1208" s="18" t="s">
        <v>165</v>
      </c>
      <c r="S1208" s="20" t="s">
        <v>28109</v>
      </c>
    </row>
    <row r="1209" customFormat="false" ht="35.05" hidden="false" customHeight="false" outlineLevel="0" collapsed="false">
      <c r="A1209" s="17" t="n">
        <v>1208</v>
      </c>
      <c r="B1209" s="17" t="n">
        <v>3</v>
      </c>
      <c r="C1209" s="17" t="n">
        <v>4447</v>
      </c>
      <c r="D1209" s="18" t="s">
        <v>1238</v>
      </c>
      <c r="E1209" s="17" t="s">
        <v>61</v>
      </c>
      <c r="F1209" s="18" t="s">
        <v>62</v>
      </c>
      <c r="G1209" s="17" t="s">
        <v>167</v>
      </c>
      <c r="H1209" s="18" t="s">
        <v>3941</v>
      </c>
      <c r="I1209" s="18" t="s">
        <v>3942</v>
      </c>
      <c r="J1209" s="18" t="s">
        <v>3943</v>
      </c>
      <c r="K1209" s="17" t="s">
        <v>163</v>
      </c>
      <c r="L1209" s="17" t="n">
        <v>1</v>
      </c>
      <c r="M1209" s="17" t="s">
        <v>163</v>
      </c>
      <c r="N1209" s="17" t="s">
        <v>163</v>
      </c>
      <c r="O1209" s="19"/>
      <c r="P1209" s="18"/>
      <c r="Q1209" s="18"/>
      <c r="R1209" s="18" t="s">
        <v>165</v>
      </c>
      <c r="S1209" s="20" t="s">
        <v>28109</v>
      </c>
    </row>
    <row r="1210" customFormat="false" ht="46.25" hidden="false" customHeight="false" outlineLevel="0" collapsed="false">
      <c r="A1210" s="17" t="n">
        <v>1209</v>
      </c>
      <c r="B1210" s="17" t="n">
        <v>3</v>
      </c>
      <c r="C1210" s="17" t="n">
        <v>4451</v>
      </c>
      <c r="D1210" s="18" t="s">
        <v>1238</v>
      </c>
      <c r="E1210" s="17" t="s">
        <v>83</v>
      </c>
      <c r="F1210" s="18" t="s">
        <v>84</v>
      </c>
      <c r="G1210" s="17" t="s">
        <v>171</v>
      </c>
      <c r="H1210" s="18" t="s">
        <v>3944</v>
      </c>
      <c r="I1210" s="18" t="s">
        <v>3945</v>
      </c>
      <c r="J1210" s="18" t="s">
        <v>3946</v>
      </c>
      <c r="K1210" s="17" t="s">
        <v>163</v>
      </c>
      <c r="L1210" s="17" t="n">
        <v>1</v>
      </c>
      <c r="M1210" s="17" t="s">
        <v>163</v>
      </c>
      <c r="N1210" s="17" t="s">
        <v>164</v>
      </c>
      <c r="O1210" s="19" t="s">
        <v>121</v>
      </c>
      <c r="P1210" s="18" t="s">
        <v>3947</v>
      </c>
      <c r="Q1210" s="18" t="s">
        <v>3948</v>
      </c>
      <c r="R1210" s="18" t="s">
        <v>165</v>
      </c>
      <c r="S1210" s="20" t="s">
        <v>28109</v>
      </c>
    </row>
    <row r="1211" customFormat="false" ht="46.25" hidden="false" customHeight="false" outlineLevel="0" collapsed="false">
      <c r="A1211" s="17" t="n">
        <v>1210</v>
      </c>
      <c r="B1211" s="17" t="n">
        <v>3</v>
      </c>
      <c r="C1211" s="17" t="n">
        <v>4451</v>
      </c>
      <c r="D1211" s="18" t="s">
        <v>1238</v>
      </c>
      <c r="E1211" s="17" t="s">
        <v>87</v>
      </c>
      <c r="F1211" s="18" t="s">
        <v>88</v>
      </c>
      <c r="G1211" s="17" t="s">
        <v>171</v>
      </c>
      <c r="H1211" s="18" t="s">
        <v>3949</v>
      </c>
      <c r="I1211" s="18" t="s">
        <v>3950</v>
      </c>
      <c r="J1211" s="18" t="s">
        <v>3951</v>
      </c>
      <c r="K1211" s="17" t="s">
        <v>163</v>
      </c>
      <c r="L1211" s="17" t="n">
        <v>1</v>
      </c>
      <c r="M1211" s="17" t="s">
        <v>163</v>
      </c>
      <c r="N1211" s="17" t="s">
        <v>163</v>
      </c>
      <c r="O1211" s="19"/>
      <c r="P1211" s="18"/>
      <c r="Q1211" s="18"/>
      <c r="R1211" s="18" t="s">
        <v>165</v>
      </c>
      <c r="S1211" s="20" t="s">
        <v>28109</v>
      </c>
    </row>
    <row r="1212" customFormat="false" ht="23.85" hidden="false" customHeight="false" outlineLevel="0" collapsed="false">
      <c r="A1212" s="17" t="n">
        <v>1211</v>
      </c>
      <c r="B1212" s="17" t="n">
        <v>3</v>
      </c>
      <c r="C1212" s="17" t="n">
        <v>4453</v>
      </c>
      <c r="D1212" s="18" t="s">
        <v>1238</v>
      </c>
      <c r="E1212" s="17" t="s">
        <v>36</v>
      </c>
      <c r="F1212" s="18" t="s">
        <v>37</v>
      </c>
      <c r="G1212" s="17" t="s">
        <v>167</v>
      </c>
      <c r="H1212" s="18" t="s">
        <v>3952</v>
      </c>
      <c r="I1212" s="18" t="s">
        <v>3953</v>
      </c>
      <c r="J1212" s="18" t="s">
        <v>3954</v>
      </c>
      <c r="K1212" s="17" t="s">
        <v>163</v>
      </c>
      <c r="L1212" s="17" t="n">
        <v>1</v>
      </c>
      <c r="M1212" s="17" t="s">
        <v>164</v>
      </c>
      <c r="N1212" s="17" t="s">
        <v>163</v>
      </c>
      <c r="O1212" s="19"/>
      <c r="P1212" s="18"/>
      <c r="Q1212" s="18"/>
      <c r="R1212" s="18" t="s">
        <v>165</v>
      </c>
      <c r="S1212" s="20" t="s">
        <v>28109</v>
      </c>
    </row>
    <row r="1213" customFormat="false" ht="23.85" hidden="false" customHeight="false" outlineLevel="0" collapsed="false">
      <c r="A1213" s="17" t="n">
        <v>1212</v>
      </c>
      <c r="B1213" s="17" t="n">
        <v>3</v>
      </c>
      <c r="C1213" s="17" t="n">
        <v>4457</v>
      </c>
      <c r="D1213" s="18" t="s">
        <v>1238</v>
      </c>
      <c r="E1213" s="17" t="s">
        <v>36</v>
      </c>
      <c r="F1213" s="18" t="s">
        <v>37</v>
      </c>
      <c r="G1213" s="17" t="s">
        <v>159</v>
      </c>
      <c r="H1213" s="18" t="s">
        <v>3955</v>
      </c>
      <c r="I1213" s="18" t="s">
        <v>3956</v>
      </c>
      <c r="J1213" s="18" t="s">
        <v>3957</v>
      </c>
      <c r="K1213" s="17" t="s">
        <v>163</v>
      </c>
      <c r="L1213" s="17" t="n">
        <v>1</v>
      </c>
      <c r="M1213" s="17" t="s">
        <v>163</v>
      </c>
      <c r="N1213" s="17" t="s">
        <v>163</v>
      </c>
      <c r="O1213" s="19"/>
      <c r="P1213" s="18"/>
      <c r="Q1213" s="18"/>
      <c r="R1213" s="18" t="s">
        <v>165</v>
      </c>
      <c r="S1213" s="20" t="s">
        <v>28109</v>
      </c>
    </row>
    <row r="1214" customFormat="false" ht="35.05" hidden="false" customHeight="false" outlineLevel="0" collapsed="false">
      <c r="A1214" s="17" t="n">
        <v>1213</v>
      </c>
      <c r="B1214" s="17" t="n">
        <v>3</v>
      </c>
      <c r="C1214" s="17" t="n">
        <v>4463</v>
      </c>
      <c r="D1214" s="18" t="s">
        <v>1238</v>
      </c>
      <c r="E1214" s="17" t="s">
        <v>36</v>
      </c>
      <c r="F1214" s="18" t="s">
        <v>37</v>
      </c>
      <c r="G1214" s="17" t="s">
        <v>167</v>
      </c>
      <c r="H1214" s="18" t="s">
        <v>3958</v>
      </c>
      <c r="I1214" s="18" t="s">
        <v>3959</v>
      </c>
      <c r="J1214" s="18" t="s">
        <v>3960</v>
      </c>
      <c r="K1214" s="17" t="s">
        <v>163</v>
      </c>
      <c r="L1214" s="17" t="n">
        <v>1</v>
      </c>
      <c r="M1214" s="17" t="s">
        <v>163</v>
      </c>
      <c r="N1214" s="17" t="s">
        <v>163</v>
      </c>
      <c r="O1214" s="19"/>
      <c r="P1214" s="18"/>
      <c r="Q1214" s="18"/>
      <c r="R1214" s="18" t="s">
        <v>165</v>
      </c>
      <c r="S1214" s="20" t="s">
        <v>28109</v>
      </c>
    </row>
    <row r="1215" customFormat="false" ht="35.05" hidden="false" customHeight="false" outlineLevel="0" collapsed="false">
      <c r="A1215" s="17" t="n">
        <v>1214</v>
      </c>
      <c r="B1215" s="17" t="n">
        <v>3</v>
      </c>
      <c r="C1215" s="17" t="n">
        <v>4477</v>
      </c>
      <c r="D1215" s="18" t="s">
        <v>1238</v>
      </c>
      <c r="E1215" s="17" t="s">
        <v>22</v>
      </c>
      <c r="F1215" s="18" t="s">
        <v>23</v>
      </c>
      <c r="G1215" s="17" t="s">
        <v>167</v>
      </c>
      <c r="H1215" s="18" t="s">
        <v>3961</v>
      </c>
      <c r="I1215" s="18" t="s">
        <v>3962</v>
      </c>
      <c r="J1215" s="18" t="s">
        <v>3963</v>
      </c>
      <c r="K1215" s="17" t="s">
        <v>164</v>
      </c>
      <c r="L1215" s="17" t="n">
        <v>25</v>
      </c>
      <c r="M1215" s="17" t="s">
        <v>163</v>
      </c>
      <c r="N1215" s="17" t="s">
        <v>163</v>
      </c>
      <c r="O1215" s="19"/>
      <c r="P1215" s="18"/>
      <c r="Q1215" s="18"/>
      <c r="R1215" s="18" t="s">
        <v>165</v>
      </c>
      <c r="S1215" s="20" t="s">
        <v>28109</v>
      </c>
    </row>
    <row r="1216" customFormat="false" ht="35.05" hidden="false" customHeight="false" outlineLevel="0" collapsed="false">
      <c r="A1216" s="17" t="n">
        <v>1215</v>
      </c>
      <c r="B1216" s="17" t="n">
        <v>3</v>
      </c>
      <c r="C1216" s="17" t="n">
        <v>4477</v>
      </c>
      <c r="D1216" s="18" t="s">
        <v>1238</v>
      </c>
      <c r="E1216" s="17" t="s">
        <v>32</v>
      </c>
      <c r="F1216" s="18" t="s">
        <v>33</v>
      </c>
      <c r="G1216" s="17" t="s">
        <v>167</v>
      </c>
      <c r="H1216" s="18" t="s">
        <v>3964</v>
      </c>
      <c r="I1216" s="18" t="s">
        <v>3965</v>
      </c>
      <c r="J1216" s="18" t="s">
        <v>3966</v>
      </c>
      <c r="K1216" s="17" t="s">
        <v>164</v>
      </c>
      <c r="L1216" s="17" t="n">
        <v>35</v>
      </c>
      <c r="M1216" s="17" t="s">
        <v>163</v>
      </c>
      <c r="N1216" s="17" t="s">
        <v>163</v>
      </c>
      <c r="O1216" s="19"/>
      <c r="P1216" s="18"/>
      <c r="Q1216" s="18"/>
      <c r="R1216" s="18" t="s">
        <v>165</v>
      </c>
      <c r="S1216" s="20" t="s">
        <v>28109</v>
      </c>
    </row>
    <row r="1217" customFormat="false" ht="46.25" hidden="false" customHeight="false" outlineLevel="0" collapsed="false">
      <c r="A1217" s="17" t="n">
        <v>1216</v>
      </c>
      <c r="B1217" s="17" t="n">
        <v>3</v>
      </c>
      <c r="C1217" s="17" t="n">
        <v>4481</v>
      </c>
      <c r="D1217" s="18" t="s">
        <v>1238</v>
      </c>
      <c r="E1217" s="17" t="s">
        <v>87</v>
      </c>
      <c r="F1217" s="18" t="s">
        <v>88</v>
      </c>
      <c r="G1217" s="17" t="s">
        <v>167</v>
      </c>
      <c r="H1217" s="18" t="s">
        <v>3967</v>
      </c>
      <c r="I1217" s="18" t="s">
        <v>3968</v>
      </c>
      <c r="J1217" s="18" t="s">
        <v>3969</v>
      </c>
      <c r="K1217" s="17" t="s">
        <v>163</v>
      </c>
      <c r="L1217" s="17" t="n">
        <v>1</v>
      </c>
      <c r="M1217" s="17" t="s">
        <v>164</v>
      </c>
      <c r="N1217" s="17" t="s">
        <v>163</v>
      </c>
      <c r="O1217" s="19"/>
      <c r="P1217" s="18"/>
      <c r="Q1217" s="18"/>
      <c r="R1217" s="18" t="s">
        <v>165</v>
      </c>
      <c r="S1217" s="20" t="s">
        <v>28109</v>
      </c>
    </row>
    <row r="1218" customFormat="false" ht="23.85" hidden="false" customHeight="false" outlineLevel="0" collapsed="false">
      <c r="A1218" s="17" t="n">
        <v>1217</v>
      </c>
      <c r="B1218" s="17" t="n">
        <v>3</v>
      </c>
      <c r="C1218" s="17" t="n">
        <v>4485</v>
      </c>
      <c r="D1218" s="18" t="s">
        <v>1238</v>
      </c>
      <c r="E1218" s="17" t="s">
        <v>83</v>
      </c>
      <c r="F1218" s="18" t="s">
        <v>84</v>
      </c>
      <c r="G1218" s="17" t="s">
        <v>159</v>
      </c>
      <c r="H1218" s="18" t="s">
        <v>3970</v>
      </c>
      <c r="I1218" s="18" t="s">
        <v>3971</v>
      </c>
      <c r="J1218" s="18" t="s">
        <v>3972</v>
      </c>
      <c r="K1218" s="17" t="s">
        <v>163</v>
      </c>
      <c r="L1218" s="17" t="n">
        <v>1</v>
      </c>
      <c r="M1218" s="17" t="s">
        <v>163</v>
      </c>
      <c r="N1218" s="17" t="s">
        <v>164</v>
      </c>
      <c r="O1218" s="19"/>
      <c r="P1218" s="18"/>
      <c r="Q1218" s="18"/>
      <c r="R1218" s="18" t="s">
        <v>165</v>
      </c>
      <c r="S1218" s="20" t="s">
        <v>28109</v>
      </c>
    </row>
    <row r="1219" customFormat="false" ht="35.05" hidden="false" customHeight="false" outlineLevel="0" collapsed="false">
      <c r="A1219" s="17" t="n">
        <v>1218</v>
      </c>
      <c r="B1219" s="17" t="n">
        <v>3</v>
      </c>
      <c r="C1219" s="17" t="n">
        <v>4489</v>
      </c>
      <c r="D1219" s="18" t="s">
        <v>1238</v>
      </c>
      <c r="E1219" s="17" t="s">
        <v>87</v>
      </c>
      <c r="F1219" s="18" t="s">
        <v>88</v>
      </c>
      <c r="G1219" s="17" t="s">
        <v>167</v>
      </c>
      <c r="H1219" s="18" t="s">
        <v>3973</v>
      </c>
      <c r="I1219" s="18" t="s">
        <v>3974</v>
      </c>
      <c r="J1219" s="18" t="s">
        <v>3975</v>
      </c>
      <c r="K1219" s="17" t="s">
        <v>163</v>
      </c>
      <c r="L1219" s="17" t="n">
        <v>1</v>
      </c>
      <c r="M1219" s="17" t="s">
        <v>163</v>
      </c>
      <c r="N1219" s="17" t="s">
        <v>163</v>
      </c>
      <c r="O1219" s="19"/>
      <c r="P1219" s="18"/>
      <c r="Q1219" s="18"/>
      <c r="R1219" s="18" t="s">
        <v>165</v>
      </c>
      <c r="S1219" s="20" t="s">
        <v>28109</v>
      </c>
    </row>
    <row r="1220" customFormat="false" ht="35.05" hidden="false" customHeight="false" outlineLevel="0" collapsed="false">
      <c r="A1220" s="17" t="n">
        <v>1219</v>
      </c>
      <c r="B1220" s="17" t="n">
        <v>3</v>
      </c>
      <c r="C1220" s="17" t="n">
        <v>4494</v>
      </c>
      <c r="D1220" s="18" t="s">
        <v>1238</v>
      </c>
      <c r="E1220" s="17" t="s">
        <v>87</v>
      </c>
      <c r="F1220" s="18" t="s">
        <v>88</v>
      </c>
      <c r="G1220" s="17" t="s">
        <v>167</v>
      </c>
      <c r="H1220" s="18" t="s">
        <v>3976</v>
      </c>
      <c r="I1220" s="18" t="s">
        <v>3977</v>
      </c>
      <c r="J1220" s="18" t="s">
        <v>3978</v>
      </c>
      <c r="K1220" s="17" t="s">
        <v>163</v>
      </c>
      <c r="L1220" s="17" t="n">
        <v>1</v>
      </c>
      <c r="M1220" s="17" t="s">
        <v>163</v>
      </c>
      <c r="N1220" s="17" t="s">
        <v>163</v>
      </c>
      <c r="O1220" s="19"/>
      <c r="P1220" s="18"/>
      <c r="Q1220" s="18"/>
      <c r="R1220" s="18" t="s">
        <v>165</v>
      </c>
      <c r="S1220" s="20" t="s">
        <v>28109</v>
      </c>
    </row>
    <row r="1221" customFormat="false" ht="23.85" hidden="false" customHeight="false" outlineLevel="0" collapsed="false">
      <c r="A1221" s="17" t="n">
        <v>1220</v>
      </c>
      <c r="B1221" s="17" t="n">
        <v>3</v>
      </c>
      <c r="C1221" s="17" t="n">
        <v>4498</v>
      </c>
      <c r="D1221" s="18" t="s">
        <v>1238</v>
      </c>
      <c r="E1221" s="17" t="s">
        <v>36</v>
      </c>
      <c r="F1221" s="18" t="s">
        <v>37</v>
      </c>
      <c r="G1221" s="17" t="s">
        <v>159</v>
      </c>
      <c r="H1221" s="18" t="s">
        <v>3979</v>
      </c>
      <c r="I1221" s="18" t="s">
        <v>3980</v>
      </c>
      <c r="J1221" s="18" t="s">
        <v>3981</v>
      </c>
      <c r="K1221" s="17" t="s">
        <v>163</v>
      </c>
      <c r="L1221" s="17" t="n">
        <v>1</v>
      </c>
      <c r="M1221" s="17" t="s">
        <v>163</v>
      </c>
      <c r="N1221" s="17" t="s">
        <v>163</v>
      </c>
      <c r="O1221" s="19"/>
      <c r="P1221" s="18"/>
      <c r="Q1221" s="18"/>
      <c r="R1221" s="18" t="s">
        <v>165</v>
      </c>
      <c r="S1221" s="20" t="s">
        <v>28109</v>
      </c>
    </row>
    <row r="1222" customFormat="false" ht="46.25" hidden="false" customHeight="false" outlineLevel="0" collapsed="false">
      <c r="A1222" s="17" t="n">
        <v>1221</v>
      </c>
      <c r="B1222" s="17" t="n">
        <v>3</v>
      </c>
      <c r="C1222" s="17" t="n">
        <v>4510</v>
      </c>
      <c r="D1222" s="18" t="s">
        <v>1238</v>
      </c>
      <c r="E1222" s="17" t="s">
        <v>81</v>
      </c>
      <c r="F1222" s="18" t="s">
        <v>82</v>
      </c>
      <c r="G1222" s="17" t="s">
        <v>167</v>
      </c>
      <c r="H1222" s="18" t="s">
        <v>3982</v>
      </c>
      <c r="I1222" s="18" t="s">
        <v>3983</v>
      </c>
      <c r="J1222" s="18" t="s">
        <v>3984</v>
      </c>
      <c r="K1222" s="17" t="s">
        <v>163</v>
      </c>
      <c r="L1222" s="17" t="n">
        <v>1</v>
      </c>
      <c r="M1222" s="17" t="s">
        <v>163</v>
      </c>
      <c r="N1222" s="17" t="s">
        <v>164</v>
      </c>
      <c r="O1222" s="19" t="s">
        <v>124</v>
      </c>
      <c r="P1222" s="18" t="s">
        <v>3985</v>
      </c>
      <c r="Q1222" s="18" t="s">
        <v>3986</v>
      </c>
      <c r="R1222" s="18" t="s">
        <v>165</v>
      </c>
      <c r="S1222" s="20" t="s">
        <v>28109</v>
      </c>
    </row>
    <row r="1223" customFormat="false" ht="23.85" hidden="false" customHeight="false" outlineLevel="0" collapsed="false">
      <c r="A1223" s="17" t="n">
        <v>1222</v>
      </c>
      <c r="B1223" s="17" t="n">
        <v>3</v>
      </c>
      <c r="C1223" s="17" t="n">
        <v>4523</v>
      </c>
      <c r="D1223" s="18" t="s">
        <v>1238</v>
      </c>
      <c r="E1223" s="17" t="s">
        <v>38</v>
      </c>
      <c r="F1223" s="18" t="s">
        <v>39</v>
      </c>
      <c r="G1223" s="17" t="s">
        <v>159</v>
      </c>
      <c r="H1223" s="18" t="s">
        <v>3987</v>
      </c>
      <c r="I1223" s="18" t="s">
        <v>3988</v>
      </c>
      <c r="J1223" s="18" t="s">
        <v>3989</v>
      </c>
      <c r="K1223" s="17" t="s">
        <v>163</v>
      </c>
      <c r="L1223" s="17" t="n">
        <v>1</v>
      </c>
      <c r="M1223" s="17" t="s">
        <v>163</v>
      </c>
      <c r="N1223" s="17" t="s">
        <v>163</v>
      </c>
      <c r="O1223" s="19"/>
      <c r="P1223" s="18"/>
      <c r="Q1223" s="18"/>
      <c r="R1223" s="18" t="s">
        <v>165</v>
      </c>
      <c r="S1223" s="20" t="s">
        <v>28109</v>
      </c>
    </row>
    <row r="1224" customFormat="false" ht="35.05" hidden="false" customHeight="false" outlineLevel="0" collapsed="false">
      <c r="A1224" s="17" t="n">
        <v>1223</v>
      </c>
      <c r="B1224" s="17" t="n">
        <v>3</v>
      </c>
      <c r="C1224" s="17" t="n">
        <v>4539</v>
      </c>
      <c r="D1224" s="18" t="s">
        <v>1238</v>
      </c>
      <c r="E1224" s="17" t="s">
        <v>68</v>
      </c>
      <c r="F1224" s="18" t="s">
        <v>69</v>
      </c>
      <c r="G1224" s="17" t="s">
        <v>167</v>
      </c>
      <c r="H1224" s="18" t="s">
        <v>3990</v>
      </c>
      <c r="I1224" s="18" t="s">
        <v>3991</v>
      </c>
      <c r="J1224" s="18" t="s">
        <v>3992</v>
      </c>
      <c r="K1224" s="17" t="s">
        <v>163</v>
      </c>
      <c r="L1224" s="17" t="n">
        <v>1</v>
      </c>
      <c r="M1224" s="17" t="s">
        <v>163</v>
      </c>
      <c r="N1224" s="17" t="s">
        <v>163</v>
      </c>
      <c r="O1224" s="19"/>
      <c r="P1224" s="18"/>
      <c r="Q1224" s="18"/>
      <c r="R1224" s="18" t="s">
        <v>165</v>
      </c>
      <c r="S1224" s="20" t="s">
        <v>28109</v>
      </c>
    </row>
    <row r="1225" customFormat="false" ht="46.25" hidden="false" customHeight="false" outlineLevel="0" collapsed="false">
      <c r="A1225" s="17" t="n">
        <v>1224</v>
      </c>
      <c r="B1225" s="17" t="n">
        <v>3</v>
      </c>
      <c r="C1225" s="17" t="n">
        <v>4541</v>
      </c>
      <c r="D1225" s="18" t="s">
        <v>1238</v>
      </c>
      <c r="E1225" s="17" t="s">
        <v>61</v>
      </c>
      <c r="F1225" s="18" t="s">
        <v>62</v>
      </c>
      <c r="G1225" s="17" t="s">
        <v>171</v>
      </c>
      <c r="H1225" s="18" t="s">
        <v>3993</v>
      </c>
      <c r="I1225" s="18" t="s">
        <v>3994</v>
      </c>
      <c r="J1225" s="18" t="s">
        <v>3995</v>
      </c>
      <c r="K1225" s="17" t="s">
        <v>163</v>
      </c>
      <c r="L1225" s="17" t="n">
        <v>1</v>
      </c>
      <c r="M1225" s="17" t="s">
        <v>163</v>
      </c>
      <c r="N1225" s="17" t="s">
        <v>163</v>
      </c>
      <c r="O1225" s="19"/>
      <c r="P1225" s="18"/>
      <c r="Q1225" s="18"/>
      <c r="R1225" s="18" t="s">
        <v>165</v>
      </c>
      <c r="S1225" s="20" t="s">
        <v>28109</v>
      </c>
    </row>
    <row r="1226" customFormat="false" ht="35.05" hidden="false" customHeight="false" outlineLevel="0" collapsed="false">
      <c r="A1226" s="17" t="n">
        <v>1225</v>
      </c>
      <c r="B1226" s="17" t="n">
        <v>3</v>
      </c>
      <c r="C1226" s="17" t="n">
        <v>4544</v>
      </c>
      <c r="D1226" s="18" t="s">
        <v>1238</v>
      </c>
      <c r="E1226" s="17" t="s">
        <v>22</v>
      </c>
      <c r="F1226" s="18" t="s">
        <v>23</v>
      </c>
      <c r="G1226" s="17" t="s">
        <v>167</v>
      </c>
      <c r="H1226" s="18" t="s">
        <v>3996</v>
      </c>
      <c r="I1226" s="18" t="s">
        <v>3997</v>
      </c>
      <c r="J1226" s="18" t="s">
        <v>3998</v>
      </c>
      <c r="K1226" s="17" t="s">
        <v>164</v>
      </c>
      <c r="L1226" s="17" t="n">
        <v>11</v>
      </c>
      <c r="M1226" s="17" t="s">
        <v>163</v>
      </c>
      <c r="N1226" s="17" t="s">
        <v>163</v>
      </c>
      <c r="O1226" s="19"/>
      <c r="P1226" s="18"/>
      <c r="Q1226" s="18"/>
      <c r="R1226" s="18" t="s">
        <v>165</v>
      </c>
      <c r="S1226" s="20" t="s">
        <v>28109</v>
      </c>
    </row>
    <row r="1227" customFormat="false" ht="57.45" hidden="false" customHeight="false" outlineLevel="0" collapsed="false">
      <c r="A1227" s="17" t="n">
        <v>1226</v>
      </c>
      <c r="B1227" s="17" t="n">
        <v>3</v>
      </c>
      <c r="C1227" s="17" t="n">
        <v>4556</v>
      </c>
      <c r="D1227" s="18" t="s">
        <v>1238</v>
      </c>
      <c r="E1227" s="17" t="s">
        <v>83</v>
      </c>
      <c r="F1227" s="18" t="s">
        <v>84</v>
      </c>
      <c r="G1227" s="17" t="s">
        <v>167</v>
      </c>
      <c r="H1227" s="18" t="s">
        <v>3999</v>
      </c>
      <c r="I1227" s="18" t="s">
        <v>4000</v>
      </c>
      <c r="J1227" s="18" t="s">
        <v>4001</v>
      </c>
      <c r="K1227" s="17" t="s">
        <v>163</v>
      </c>
      <c r="L1227" s="17" t="n">
        <v>1</v>
      </c>
      <c r="M1227" s="17" t="s">
        <v>163</v>
      </c>
      <c r="N1227" s="17" t="s">
        <v>164</v>
      </c>
      <c r="O1227" s="19" t="s">
        <v>123</v>
      </c>
      <c r="P1227" s="18" t="s">
        <v>4002</v>
      </c>
      <c r="Q1227" s="18" t="s">
        <v>4003</v>
      </c>
      <c r="R1227" s="18" t="s">
        <v>165</v>
      </c>
      <c r="S1227" s="20" t="s">
        <v>28109</v>
      </c>
    </row>
    <row r="1228" customFormat="false" ht="57.45" hidden="false" customHeight="false" outlineLevel="0" collapsed="false">
      <c r="A1228" s="17" t="n">
        <v>1227</v>
      </c>
      <c r="B1228" s="17" t="n">
        <v>3</v>
      </c>
      <c r="C1228" s="17" t="n">
        <v>4560</v>
      </c>
      <c r="D1228" s="18" t="s">
        <v>1238</v>
      </c>
      <c r="E1228" s="17" t="s">
        <v>91</v>
      </c>
      <c r="F1228" s="18" t="s">
        <v>92</v>
      </c>
      <c r="G1228" s="17" t="s">
        <v>171</v>
      </c>
      <c r="H1228" s="18" t="s">
        <v>4004</v>
      </c>
      <c r="I1228" s="18" t="s">
        <v>4005</v>
      </c>
      <c r="J1228" s="18" t="s">
        <v>4006</v>
      </c>
      <c r="K1228" s="17" t="s">
        <v>163</v>
      </c>
      <c r="L1228" s="17" t="n">
        <v>1</v>
      </c>
      <c r="M1228" s="17" t="s">
        <v>163</v>
      </c>
      <c r="N1228" s="17" t="s">
        <v>163</v>
      </c>
      <c r="O1228" s="19" t="s">
        <v>123</v>
      </c>
      <c r="P1228" s="18" t="s">
        <v>4007</v>
      </c>
      <c r="Q1228" s="18" t="s">
        <v>1304</v>
      </c>
      <c r="R1228" s="18" t="s">
        <v>165</v>
      </c>
      <c r="S1228" s="20" t="s">
        <v>28109</v>
      </c>
    </row>
    <row r="1229" customFormat="false" ht="35.05" hidden="false" customHeight="false" outlineLevel="0" collapsed="false">
      <c r="A1229" s="17" t="n">
        <v>1228</v>
      </c>
      <c r="B1229" s="17" t="n">
        <v>3</v>
      </c>
      <c r="C1229" s="17" t="n">
        <v>4562</v>
      </c>
      <c r="D1229" s="18" t="s">
        <v>1238</v>
      </c>
      <c r="E1229" s="17" t="s">
        <v>38</v>
      </c>
      <c r="F1229" s="18" t="s">
        <v>39</v>
      </c>
      <c r="G1229" s="17" t="s">
        <v>167</v>
      </c>
      <c r="H1229" s="18" t="s">
        <v>4008</v>
      </c>
      <c r="I1229" s="18" t="s">
        <v>4009</v>
      </c>
      <c r="J1229" s="18" t="s">
        <v>4010</v>
      </c>
      <c r="K1229" s="17" t="s">
        <v>163</v>
      </c>
      <c r="L1229" s="17" t="n">
        <v>1</v>
      </c>
      <c r="M1229" s="17" t="s">
        <v>163</v>
      </c>
      <c r="N1229" s="17" t="s">
        <v>163</v>
      </c>
      <c r="O1229" s="19"/>
      <c r="P1229" s="18"/>
      <c r="Q1229" s="18"/>
      <c r="R1229" s="18" t="s">
        <v>165</v>
      </c>
      <c r="S1229" s="20" t="s">
        <v>28109</v>
      </c>
    </row>
    <row r="1230" customFormat="false" ht="35.05" hidden="false" customHeight="false" outlineLevel="0" collapsed="false">
      <c r="A1230" s="17" t="n">
        <v>1229</v>
      </c>
      <c r="B1230" s="17" t="n">
        <v>3</v>
      </c>
      <c r="C1230" s="17" t="n">
        <v>4568</v>
      </c>
      <c r="D1230" s="18" t="s">
        <v>1238</v>
      </c>
      <c r="E1230" s="17" t="s">
        <v>78</v>
      </c>
      <c r="F1230" s="18" t="s">
        <v>80</v>
      </c>
      <c r="G1230" s="17" t="s">
        <v>159</v>
      </c>
      <c r="H1230" s="18" t="s">
        <v>4011</v>
      </c>
      <c r="I1230" s="18" t="s">
        <v>4012</v>
      </c>
      <c r="J1230" s="18" t="s">
        <v>4013</v>
      </c>
      <c r="K1230" s="17" t="s">
        <v>163</v>
      </c>
      <c r="L1230" s="17" t="n">
        <v>1</v>
      </c>
      <c r="M1230" s="17" t="s">
        <v>163</v>
      </c>
      <c r="N1230" s="17" t="s">
        <v>163</v>
      </c>
      <c r="O1230" s="19"/>
      <c r="P1230" s="18"/>
      <c r="Q1230" s="18"/>
      <c r="R1230" s="18" t="s">
        <v>165</v>
      </c>
      <c r="S1230" s="20" t="s">
        <v>28109</v>
      </c>
    </row>
    <row r="1231" customFormat="false" ht="46.25" hidden="false" customHeight="false" outlineLevel="0" collapsed="false">
      <c r="A1231" s="17" t="n">
        <v>1230</v>
      </c>
      <c r="B1231" s="17" t="n">
        <v>3</v>
      </c>
      <c r="C1231" s="17" t="n">
        <v>4597</v>
      </c>
      <c r="D1231" s="18" t="s">
        <v>1238</v>
      </c>
      <c r="E1231" s="17" t="s">
        <v>76</v>
      </c>
      <c r="F1231" s="18" t="s">
        <v>77</v>
      </c>
      <c r="G1231" s="17" t="s">
        <v>171</v>
      </c>
      <c r="H1231" s="18" t="s">
        <v>4014</v>
      </c>
      <c r="I1231" s="18" t="s">
        <v>4015</v>
      </c>
      <c r="J1231" s="18" t="s">
        <v>4016</v>
      </c>
      <c r="K1231" s="17" t="s">
        <v>163</v>
      </c>
      <c r="L1231" s="17" t="n">
        <v>1</v>
      </c>
      <c r="M1231" s="17" t="s">
        <v>164</v>
      </c>
      <c r="N1231" s="17" t="s">
        <v>163</v>
      </c>
      <c r="O1231" s="19"/>
      <c r="P1231" s="18"/>
      <c r="Q1231" s="18"/>
      <c r="R1231" s="18" t="s">
        <v>165</v>
      </c>
      <c r="S1231" s="20" t="s">
        <v>28109</v>
      </c>
    </row>
    <row r="1232" customFormat="false" ht="23.85" hidden="false" customHeight="false" outlineLevel="0" collapsed="false">
      <c r="A1232" s="17" t="n">
        <v>1231</v>
      </c>
      <c r="B1232" s="17" t="n">
        <v>3</v>
      </c>
      <c r="C1232" s="17" t="n">
        <v>4608</v>
      </c>
      <c r="D1232" s="18" t="s">
        <v>1238</v>
      </c>
      <c r="E1232" s="17" t="s">
        <v>78</v>
      </c>
      <c r="F1232" s="18" t="s">
        <v>80</v>
      </c>
      <c r="G1232" s="17" t="s">
        <v>167</v>
      </c>
      <c r="H1232" s="18" t="s">
        <v>4017</v>
      </c>
      <c r="I1232" s="18" t="s">
        <v>4018</v>
      </c>
      <c r="J1232" s="18" t="s">
        <v>4019</v>
      </c>
      <c r="K1232" s="17" t="s">
        <v>163</v>
      </c>
      <c r="L1232" s="17" t="n">
        <v>1</v>
      </c>
      <c r="M1232" s="17" t="s">
        <v>163</v>
      </c>
      <c r="N1232" s="17" t="s">
        <v>163</v>
      </c>
      <c r="O1232" s="19"/>
      <c r="P1232" s="18"/>
      <c r="Q1232" s="18"/>
      <c r="R1232" s="18" t="s">
        <v>165</v>
      </c>
      <c r="S1232" s="20" t="s">
        <v>28109</v>
      </c>
    </row>
    <row r="1233" customFormat="false" ht="35.05" hidden="false" customHeight="false" outlineLevel="0" collapsed="false">
      <c r="A1233" s="17" t="n">
        <v>1232</v>
      </c>
      <c r="B1233" s="17" t="n">
        <v>3</v>
      </c>
      <c r="C1233" s="17" t="n">
        <v>4621</v>
      </c>
      <c r="D1233" s="18" t="s">
        <v>1319</v>
      </c>
      <c r="E1233" s="17" t="s">
        <v>87</v>
      </c>
      <c r="F1233" s="18" t="s">
        <v>88</v>
      </c>
      <c r="G1233" s="17" t="s">
        <v>171</v>
      </c>
      <c r="H1233" s="18" t="s">
        <v>4020</v>
      </c>
      <c r="I1233" s="18" t="s">
        <v>4021</v>
      </c>
      <c r="J1233" s="18" t="s">
        <v>4022</v>
      </c>
      <c r="K1233" s="17" t="s">
        <v>163</v>
      </c>
      <c r="L1233" s="17" t="n">
        <v>1</v>
      </c>
      <c r="M1233" s="17" t="s">
        <v>163</v>
      </c>
      <c r="N1233" s="17" t="s">
        <v>163</v>
      </c>
      <c r="O1233" s="19"/>
      <c r="P1233" s="18"/>
      <c r="Q1233" s="18"/>
      <c r="R1233" s="18" t="s">
        <v>165</v>
      </c>
      <c r="S1233" s="20" t="s">
        <v>28109</v>
      </c>
    </row>
    <row r="1234" customFormat="false" ht="35.05" hidden="false" customHeight="false" outlineLevel="0" collapsed="false">
      <c r="A1234" s="17" t="n">
        <v>1233</v>
      </c>
      <c r="B1234" s="17" t="n">
        <v>3</v>
      </c>
      <c r="C1234" s="17" t="n">
        <v>4621</v>
      </c>
      <c r="D1234" s="18" t="s">
        <v>1319</v>
      </c>
      <c r="E1234" s="17" t="s">
        <v>49</v>
      </c>
      <c r="F1234" s="18" t="s">
        <v>50</v>
      </c>
      <c r="G1234" s="17" t="s">
        <v>167</v>
      </c>
      <c r="H1234" s="18" t="s">
        <v>4023</v>
      </c>
      <c r="I1234" s="18" t="s">
        <v>4024</v>
      </c>
      <c r="J1234" s="18" t="s">
        <v>4025</v>
      </c>
      <c r="K1234" s="17" t="s">
        <v>163</v>
      </c>
      <c r="L1234" s="17" t="n">
        <v>1</v>
      </c>
      <c r="M1234" s="17" t="s">
        <v>163</v>
      </c>
      <c r="N1234" s="17" t="s">
        <v>163</v>
      </c>
      <c r="O1234" s="19"/>
      <c r="P1234" s="18"/>
      <c r="Q1234" s="18"/>
      <c r="R1234" s="18" t="s">
        <v>192</v>
      </c>
      <c r="S1234" s="20" t="s">
        <v>28109</v>
      </c>
    </row>
    <row r="1235" customFormat="false" ht="35.05" hidden="false" customHeight="false" outlineLevel="0" collapsed="false">
      <c r="A1235" s="17" t="n">
        <v>1234</v>
      </c>
      <c r="B1235" s="17" t="n">
        <v>3</v>
      </c>
      <c r="C1235" s="17" t="n">
        <v>4623</v>
      </c>
      <c r="D1235" s="18" t="s">
        <v>1319</v>
      </c>
      <c r="E1235" s="17" t="s">
        <v>87</v>
      </c>
      <c r="F1235" s="18" t="s">
        <v>88</v>
      </c>
      <c r="G1235" s="17" t="s">
        <v>171</v>
      </c>
      <c r="H1235" s="18" t="s">
        <v>4026</v>
      </c>
      <c r="I1235" s="18" t="s">
        <v>4027</v>
      </c>
      <c r="J1235" s="18" t="s">
        <v>4028</v>
      </c>
      <c r="K1235" s="17" t="s">
        <v>163</v>
      </c>
      <c r="L1235" s="17" t="n">
        <v>1</v>
      </c>
      <c r="M1235" s="17" t="s">
        <v>163</v>
      </c>
      <c r="N1235" s="17" t="s">
        <v>163</v>
      </c>
      <c r="O1235" s="19"/>
      <c r="P1235" s="18"/>
      <c r="Q1235" s="18"/>
      <c r="R1235" s="18" t="s">
        <v>165</v>
      </c>
      <c r="S1235" s="20" t="s">
        <v>28109</v>
      </c>
    </row>
    <row r="1236" customFormat="false" ht="35.05" hidden="false" customHeight="false" outlineLevel="0" collapsed="false">
      <c r="A1236" s="17" t="n">
        <v>1235</v>
      </c>
      <c r="B1236" s="17" t="n">
        <v>3</v>
      </c>
      <c r="C1236" s="17" t="n">
        <v>4623</v>
      </c>
      <c r="D1236" s="18" t="s">
        <v>1319</v>
      </c>
      <c r="E1236" s="17" t="s">
        <v>70</v>
      </c>
      <c r="F1236" s="18" t="s">
        <v>71</v>
      </c>
      <c r="G1236" s="17" t="s">
        <v>171</v>
      </c>
      <c r="H1236" s="18" t="s">
        <v>4029</v>
      </c>
      <c r="I1236" s="18" t="s">
        <v>4030</v>
      </c>
      <c r="J1236" s="18" t="s">
        <v>4031</v>
      </c>
      <c r="K1236" s="17" t="s">
        <v>163</v>
      </c>
      <c r="L1236" s="17" t="n">
        <v>1</v>
      </c>
      <c r="M1236" s="17" t="s">
        <v>164</v>
      </c>
      <c r="N1236" s="17" t="s">
        <v>163</v>
      </c>
      <c r="O1236" s="19"/>
      <c r="P1236" s="18"/>
      <c r="Q1236" s="18"/>
      <c r="R1236" s="18" t="s">
        <v>165</v>
      </c>
      <c r="S1236" s="20" t="s">
        <v>28109</v>
      </c>
    </row>
    <row r="1237" customFormat="false" ht="35.05" hidden="false" customHeight="false" outlineLevel="0" collapsed="false">
      <c r="A1237" s="17" t="n">
        <v>1236</v>
      </c>
      <c r="B1237" s="17" t="n">
        <v>3</v>
      </c>
      <c r="C1237" s="17" t="n">
        <v>4625</v>
      </c>
      <c r="D1237" s="18" t="s">
        <v>1319</v>
      </c>
      <c r="E1237" s="17" t="s">
        <v>57</v>
      </c>
      <c r="F1237" s="18" t="s">
        <v>58</v>
      </c>
      <c r="G1237" s="17" t="s">
        <v>167</v>
      </c>
      <c r="H1237" s="18" t="s">
        <v>4032</v>
      </c>
      <c r="I1237" s="18" t="s">
        <v>4033</v>
      </c>
      <c r="J1237" s="18" t="s">
        <v>4034</v>
      </c>
      <c r="K1237" s="17" t="s">
        <v>163</v>
      </c>
      <c r="L1237" s="17" t="n">
        <v>1</v>
      </c>
      <c r="M1237" s="17" t="s">
        <v>163</v>
      </c>
      <c r="N1237" s="17" t="s">
        <v>163</v>
      </c>
      <c r="O1237" s="19"/>
      <c r="P1237" s="18"/>
      <c r="Q1237" s="18"/>
      <c r="R1237" s="18" t="s">
        <v>165</v>
      </c>
      <c r="S1237" s="20" t="s">
        <v>28109</v>
      </c>
    </row>
    <row r="1238" customFormat="false" ht="35.05" hidden="false" customHeight="false" outlineLevel="0" collapsed="false">
      <c r="A1238" s="17" t="n">
        <v>1237</v>
      </c>
      <c r="B1238" s="17" t="n">
        <v>3</v>
      </c>
      <c r="C1238" s="17" t="n">
        <v>4627</v>
      </c>
      <c r="D1238" s="18" t="s">
        <v>1319</v>
      </c>
      <c r="E1238" s="17" t="s">
        <v>19</v>
      </c>
      <c r="F1238" s="18" t="s">
        <v>21</v>
      </c>
      <c r="G1238" s="17" t="s">
        <v>167</v>
      </c>
      <c r="H1238" s="18" t="s">
        <v>4035</v>
      </c>
      <c r="I1238" s="18" t="s">
        <v>4036</v>
      </c>
      <c r="J1238" s="18" t="s">
        <v>4037</v>
      </c>
      <c r="K1238" s="17" t="s">
        <v>164</v>
      </c>
      <c r="L1238" s="17" t="n">
        <v>4</v>
      </c>
      <c r="M1238" s="17" t="s">
        <v>163</v>
      </c>
      <c r="N1238" s="17" t="s">
        <v>163</v>
      </c>
      <c r="O1238" s="19"/>
      <c r="P1238" s="18"/>
      <c r="Q1238" s="18"/>
      <c r="R1238" s="18" t="s">
        <v>165</v>
      </c>
      <c r="S1238" s="20" t="s">
        <v>28109</v>
      </c>
    </row>
    <row r="1239" customFormat="false" ht="35.05" hidden="false" customHeight="false" outlineLevel="0" collapsed="false">
      <c r="A1239" s="17" t="n">
        <v>1238</v>
      </c>
      <c r="B1239" s="17" t="n">
        <v>3</v>
      </c>
      <c r="C1239" s="17" t="n">
        <v>4632</v>
      </c>
      <c r="D1239" s="18" t="s">
        <v>1319</v>
      </c>
      <c r="E1239" s="17" t="s">
        <v>70</v>
      </c>
      <c r="F1239" s="18" t="s">
        <v>71</v>
      </c>
      <c r="G1239" s="17" t="s">
        <v>159</v>
      </c>
      <c r="H1239" s="18" t="s">
        <v>4038</v>
      </c>
      <c r="I1239" s="18" t="s">
        <v>4039</v>
      </c>
      <c r="J1239" s="18" t="s">
        <v>4040</v>
      </c>
      <c r="K1239" s="17" t="s">
        <v>163</v>
      </c>
      <c r="L1239" s="17" t="n">
        <v>1</v>
      </c>
      <c r="M1239" s="17" t="s">
        <v>164</v>
      </c>
      <c r="N1239" s="17" t="s">
        <v>163</v>
      </c>
      <c r="O1239" s="19"/>
      <c r="P1239" s="18"/>
      <c r="Q1239" s="18"/>
      <c r="R1239" s="18" t="s">
        <v>165</v>
      </c>
      <c r="S1239" s="20" t="s">
        <v>28109</v>
      </c>
    </row>
    <row r="1240" customFormat="false" ht="35.05" hidden="false" customHeight="false" outlineLevel="0" collapsed="false">
      <c r="A1240" s="17" t="n">
        <v>1239</v>
      </c>
      <c r="B1240" s="17" t="n">
        <v>3</v>
      </c>
      <c r="C1240" s="17" t="n">
        <v>4643</v>
      </c>
      <c r="D1240" s="18" t="s">
        <v>1319</v>
      </c>
      <c r="E1240" s="17" t="s">
        <v>68</v>
      </c>
      <c r="F1240" s="18" t="s">
        <v>69</v>
      </c>
      <c r="G1240" s="17" t="s">
        <v>167</v>
      </c>
      <c r="H1240" s="18" t="s">
        <v>4041</v>
      </c>
      <c r="I1240" s="18" t="s">
        <v>4042</v>
      </c>
      <c r="J1240" s="18" t="s">
        <v>4043</v>
      </c>
      <c r="K1240" s="17" t="s">
        <v>163</v>
      </c>
      <c r="L1240" s="17" t="n">
        <v>1</v>
      </c>
      <c r="M1240" s="17" t="s">
        <v>164</v>
      </c>
      <c r="N1240" s="17" t="s">
        <v>163</v>
      </c>
      <c r="O1240" s="19"/>
      <c r="P1240" s="18"/>
      <c r="Q1240" s="18"/>
      <c r="R1240" s="18" t="s">
        <v>165</v>
      </c>
      <c r="S1240" s="20" t="s">
        <v>28109</v>
      </c>
    </row>
    <row r="1241" customFormat="false" ht="35.05" hidden="false" customHeight="false" outlineLevel="0" collapsed="false">
      <c r="A1241" s="17" t="n">
        <v>1240</v>
      </c>
      <c r="B1241" s="17" t="n">
        <v>3</v>
      </c>
      <c r="C1241" s="17" t="n">
        <v>4648</v>
      </c>
      <c r="D1241" s="18" t="s">
        <v>1319</v>
      </c>
      <c r="E1241" s="17" t="s">
        <v>61</v>
      </c>
      <c r="F1241" s="18" t="s">
        <v>62</v>
      </c>
      <c r="G1241" s="17" t="s">
        <v>167</v>
      </c>
      <c r="H1241" s="18" t="s">
        <v>4044</v>
      </c>
      <c r="I1241" s="18" t="s">
        <v>4045</v>
      </c>
      <c r="J1241" s="18" t="s">
        <v>4046</v>
      </c>
      <c r="K1241" s="17" t="s">
        <v>163</v>
      </c>
      <c r="L1241" s="17" t="n">
        <v>1</v>
      </c>
      <c r="M1241" s="17" t="s">
        <v>163</v>
      </c>
      <c r="N1241" s="17" t="s">
        <v>163</v>
      </c>
      <c r="O1241" s="19"/>
      <c r="P1241" s="18"/>
      <c r="Q1241" s="18"/>
      <c r="R1241" s="18" t="s">
        <v>165</v>
      </c>
      <c r="S1241" s="20" t="s">
        <v>28109</v>
      </c>
    </row>
    <row r="1242" customFormat="false" ht="35.05" hidden="false" customHeight="false" outlineLevel="0" collapsed="false">
      <c r="A1242" s="17" t="n">
        <v>1241</v>
      </c>
      <c r="B1242" s="17" t="n">
        <v>3</v>
      </c>
      <c r="C1242" s="17" t="n">
        <v>4657</v>
      </c>
      <c r="D1242" s="18" t="s">
        <v>1319</v>
      </c>
      <c r="E1242" s="17" t="s">
        <v>89</v>
      </c>
      <c r="F1242" s="18" t="s">
        <v>90</v>
      </c>
      <c r="G1242" s="17" t="s">
        <v>167</v>
      </c>
      <c r="H1242" s="18" t="s">
        <v>4047</v>
      </c>
      <c r="I1242" s="18" t="s">
        <v>4048</v>
      </c>
      <c r="J1242" s="18" t="s">
        <v>4049</v>
      </c>
      <c r="K1242" s="17" t="s">
        <v>163</v>
      </c>
      <c r="L1242" s="17" t="n">
        <v>1</v>
      </c>
      <c r="M1242" s="17" t="s">
        <v>163</v>
      </c>
      <c r="N1242" s="17" t="s">
        <v>163</v>
      </c>
      <c r="O1242" s="19"/>
      <c r="P1242" s="18"/>
      <c r="Q1242" s="18"/>
      <c r="R1242" s="18" t="s">
        <v>165</v>
      </c>
      <c r="S1242" s="20" t="s">
        <v>28109</v>
      </c>
    </row>
    <row r="1243" customFormat="false" ht="35.05" hidden="false" customHeight="false" outlineLevel="0" collapsed="false">
      <c r="A1243" s="17" t="n">
        <v>1242</v>
      </c>
      <c r="B1243" s="17" t="n">
        <v>3</v>
      </c>
      <c r="C1243" s="17" t="n">
        <v>4665</v>
      </c>
      <c r="D1243" s="18" t="s">
        <v>1319</v>
      </c>
      <c r="E1243" s="17" t="s">
        <v>81</v>
      </c>
      <c r="F1243" s="18" t="s">
        <v>82</v>
      </c>
      <c r="G1243" s="17" t="s">
        <v>167</v>
      </c>
      <c r="H1243" s="18" t="s">
        <v>4050</v>
      </c>
      <c r="I1243" s="18" t="s">
        <v>4051</v>
      </c>
      <c r="J1243" s="18" t="s">
        <v>4052</v>
      </c>
      <c r="K1243" s="17" t="s">
        <v>163</v>
      </c>
      <c r="L1243" s="17" t="n">
        <v>1</v>
      </c>
      <c r="M1243" s="17" t="s">
        <v>163</v>
      </c>
      <c r="N1243" s="17" t="s">
        <v>164</v>
      </c>
      <c r="O1243" s="19"/>
      <c r="P1243" s="18"/>
      <c r="Q1243" s="18"/>
      <c r="R1243" s="18" t="s">
        <v>165</v>
      </c>
      <c r="S1243" s="20" t="s">
        <v>28109</v>
      </c>
    </row>
    <row r="1244" customFormat="false" ht="79.85" hidden="false" customHeight="false" outlineLevel="0" collapsed="false">
      <c r="A1244" s="17" t="n">
        <v>1243</v>
      </c>
      <c r="B1244" s="17" t="n">
        <v>3</v>
      </c>
      <c r="C1244" s="17" t="n">
        <v>4666</v>
      </c>
      <c r="D1244" s="18" t="s">
        <v>1319</v>
      </c>
      <c r="E1244" s="17" t="s">
        <v>83</v>
      </c>
      <c r="F1244" s="18" t="s">
        <v>84</v>
      </c>
      <c r="G1244" s="17" t="s">
        <v>171</v>
      </c>
      <c r="H1244" s="18" t="s">
        <v>4053</v>
      </c>
      <c r="I1244" s="18" t="s">
        <v>4054</v>
      </c>
      <c r="J1244" s="18" t="s">
        <v>4055</v>
      </c>
      <c r="K1244" s="17" t="s">
        <v>163</v>
      </c>
      <c r="L1244" s="17" t="n">
        <v>1</v>
      </c>
      <c r="M1244" s="17" t="s">
        <v>163</v>
      </c>
      <c r="N1244" s="17" t="s">
        <v>164</v>
      </c>
      <c r="O1244" s="19" t="s">
        <v>121</v>
      </c>
      <c r="P1244" s="18" t="s">
        <v>4056</v>
      </c>
      <c r="Q1244" s="18" t="s">
        <v>4057</v>
      </c>
      <c r="R1244" s="18" t="s">
        <v>165</v>
      </c>
      <c r="S1244" s="20" t="s">
        <v>28109</v>
      </c>
    </row>
    <row r="1245" customFormat="false" ht="35.05" hidden="false" customHeight="false" outlineLevel="0" collapsed="false">
      <c r="A1245" s="17" t="n">
        <v>1244</v>
      </c>
      <c r="B1245" s="17" t="n">
        <v>3</v>
      </c>
      <c r="C1245" s="17" t="n">
        <v>4674</v>
      </c>
      <c r="D1245" s="18" t="s">
        <v>1319</v>
      </c>
      <c r="E1245" s="17" t="s">
        <v>32</v>
      </c>
      <c r="F1245" s="18" t="s">
        <v>33</v>
      </c>
      <c r="G1245" s="17" t="s">
        <v>167</v>
      </c>
      <c r="H1245" s="18" t="s">
        <v>4058</v>
      </c>
      <c r="I1245" s="18" t="s">
        <v>4059</v>
      </c>
      <c r="J1245" s="18" t="s">
        <v>4060</v>
      </c>
      <c r="K1245" s="17" t="s">
        <v>164</v>
      </c>
      <c r="L1245" s="17" t="n">
        <v>40</v>
      </c>
      <c r="M1245" s="17" t="s">
        <v>163</v>
      </c>
      <c r="N1245" s="17" t="s">
        <v>163</v>
      </c>
      <c r="O1245" s="19"/>
      <c r="P1245" s="18"/>
      <c r="Q1245" s="18"/>
      <c r="R1245" s="18" t="s">
        <v>165</v>
      </c>
      <c r="S1245" s="20" t="s">
        <v>28109</v>
      </c>
    </row>
    <row r="1246" customFormat="false" ht="46.25" hidden="false" customHeight="false" outlineLevel="0" collapsed="false">
      <c r="A1246" s="17" t="n">
        <v>1245</v>
      </c>
      <c r="B1246" s="17" t="n">
        <v>3</v>
      </c>
      <c r="C1246" s="17" t="n">
        <v>4680</v>
      </c>
      <c r="D1246" s="18" t="s">
        <v>1319</v>
      </c>
      <c r="E1246" s="17" t="s">
        <v>42</v>
      </c>
      <c r="F1246" s="18" t="s">
        <v>43</v>
      </c>
      <c r="G1246" s="17" t="s">
        <v>159</v>
      </c>
      <c r="H1246" s="18" t="s">
        <v>4061</v>
      </c>
      <c r="I1246" s="18" t="s">
        <v>4062</v>
      </c>
      <c r="J1246" s="18" t="s">
        <v>4063</v>
      </c>
      <c r="K1246" s="17" t="s">
        <v>163</v>
      </c>
      <c r="L1246" s="17" t="n">
        <v>1</v>
      </c>
      <c r="M1246" s="17" t="s">
        <v>163</v>
      </c>
      <c r="N1246" s="17" t="s">
        <v>163</v>
      </c>
      <c r="O1246" s="19"/>
      <c r="P1246" s="18"/>
      <c r="Q1246" s="18"/>
      <c r="R1246" s="18" t="s">
        <v>165</v>
      </c>
      <c r="S1246" s="20" t="s">
        <v>28109</v>
      </c>
    </row>
    <row r="1247" customFormat="false" ht="35.05" hidden="false" customHeight="false" outlineLevel="0" collapsed="false">
      <c r="A1247" s="17" t="n">
        <v>1246</v>
      </c>
      <c r="B1247" s="17" t="n">
        <v>3</v>
      </c>
      <c r="C1247" s="17" t="n">
        <v>4690</v>
      </c>
      <c r="D1247" s="18" t="s">
        <v>1319</v>
      </c>
      <c r="E1247" s="17" t="s">
        <v>36</v>
      </c>
      <c r="F1247" s="18" t="s">
        <v>37</v>
      </c>
      <c r="G1247" s="17" t="s">
        <v>159</v>
      </c>
      <c r="H1247" s="18" t="s">
        <v>4064</v>
      </c>
      <c r="I1247" s="18" t="s">
        <v>4065</v>
      </c>
      <c r="J1247" s="18" t="s">
        <v>4066</v>
      </c>
      <c r="K1247" s="17" t="s">
        <v>163</v>
      </c>
      <c r="L1247" s="17" t="n">
        <v>1</v>
      </c>
      <c r="M1247" s="17" t="s">
        <v>163</v>
      </c>
      <c r="N1247" s="17" t="s">
        <v>163</v>
      </c>
      <c r="O1247" s="19"/>
      <c r="P1247" s="18"/>
      <c r="Q1247" s="18"/>
      <c r="R1247" s="18" t="s">
        <v>165</v>
      </c>
      <c r="S1247" s="20" t="s">
        <v>28109</v>
      </c>
    </row>
    <row r="1248" customFormat="false" ht="23.85" hidden="false" customHeight="false" outlineLevel="0" collapsed="false">
      <c r="A1248" s="17" t="n">
        <v>1247</v>
      </c>
      <c r="B1248" s="17" t="n">
        <v>3</v>
      </c>
      <c r="C1248" s="17" t="n">
        <v>4697</v>
      </c>
      <c r="D1248" s="18" t="s">
        <v>1319</v>
      </c>
      <c r="E1248" s="17" t="s">
        <v>78</v>
      </c>
      <c r="F1248" s="18" t="s">
        <v>80</v>
      </c>
      <c r="G1248" s="17" t="s">
        <v>159</v>
      </c>
      <c r="H1248" s="18" t="s">
        <v>4067</v>
      </c>
      <c r="I1248" s="18" t="s">
        <v>4068</v>
      </c>
      <c r="J1248" s="18" t="s">
        <v>4069</v>
      </c>
      <c r="K1248" s="17" t="s">
        <v>163</v>
      </c>
      <c r="L1248" s="17" t="n">
        <v>1</v>
      </c>
      <c r="M1248" s="17" t="s">
        <v>163</v>
      </c>
      <c r="N1248" s="17" t="s">
        <v>163</v>
      </c>
      <c r="O1248" s="19"/>
      <c r="P1248" s="18"/>
      <c r="Q1248" s="18"/>
      <c r="R1248" s="18" t="s">
        <v>165</v>
      </c>
      <c r="S1248" s="20" t="s">
        <v>28109</v>
      </c>
    </row>
    <row r="1249" customFormat="false" ht="46.25" hidden="false" customHeight="false" outlineLevel="0" collapsed="false">
      <c r="A1249" s="17" t="n">
        <v>1248</v>
      </c>
      <c r="B1249" s="17" t="n">
        <v>3</v>
      </c>
      <c r="C1249" s="17" t="n">
        <v>4713</v>
      </c>
      <c r="D1249" s="18" t="s">
        <v>1319</v>
      </c>
      <c r="E1249" s="17" t="s">
        <v>76</v>
      </c>
      <c r="F1249" s="18" t="s">
        <v>77</v>
      </c>
      <c r="G1249" s="17" t="s">
        <v>171</v>
      </c>
      <c r="H1249" s="18" t="s">
        <v>4070</v>
      </c>
      <c r="I1249" s="18" t="s">
        <v>4071</v>
      </c>
      <c r="J1249" s="18" t="s">
        <v>4072</v>
      </c>
      <c r="K1249" s="17" t="s">
        <v>163</v>
      </c>
      <c r="L1249" s="17" t="n">
        <v>1</v>
      </c>
      <c r="M1249" s="17" t="s">
        <v>164</v>
      </c>
      <c r="N1249" s="17" t="s">
        <v>163</v>
      </c>
      <c r="O1249" s="19"/>
      <c r="P1249" s="18"/>
      <c r="Q1249" s="18"/>
      <c r="R1249" s="18" t="s">
        <v>165</v>
      </c>
      <c r="S1249" s="20" t="s">
        <v>28109</v>
      </c>
    </row>
    <row r="1250" customFormat="false" ht="46.25" hidden="false" customHeight="false" outlineLevel="0" collapsed="false">
      <c r="A1250" s="17" t="n">
        <v>1249</v>
      </c>
      <c r="B1250" s="17" t="n">
        <v>3</v>
      </c>
      <c r="C1250" s="17" t="n">
        <v>4718</v>
      </c>
      <c r="D1250" s="18" t="s">
        <v>1319</v>
      </c>
      <c r="E1250" s="17" t="s">
        <v>91</v>
      </c>
      <c r="F1250" s="18" t="s">
        <v>92</v>
      </c>
      <c r="G1250" s="17" t="s">
        <v>159</v>
      </c>
      <c r="H1250" s="18" t="s">
        <v>4073</v>
      </c>
      <c r="I1250" s="18" t="s">
        <v>4074</v>
      </c>
      <c r="J1250" s="18" t="s">
        <v>4075</v>
      </c>
      <c r="K1250" s="17" t="s">
        <v>163</v>
      </c>
      <c r="L1250" s="17" t="n">
        <v>1</v>
      </c>
      <c r="M1250" s="17" t="s">
        <v>163</v>
      </c>
      <c r="N1250" s="17" t="s">
        <v>163</v>
      </c>
      <c r="O1250" s="19" t="s">
        <v>125</v>
      </c>
      <c r="P1250" s="18" t="s">
        <v>4076</v>
      </c>
      <c r="Q1250" s="18" t="s">
        <v>1304</v>
      </c>
      <c r="R1250" s="18" t="s">
        <v>165</v>
      </c>
      <c r="S1250" s="20" t="s">
        <v>28109</v>
      </c>
    </row>
    <row r="1251" customFormat="false" ht="35.05" hidden="false" customHeight="false" outlineLevel="0" collapsed="false">
      <c r="A1251" s="17" t="n">
        <v>1250</v>
      </c>
      <c r="B1251" s="17" t="n">
        <v>3</v>
      </c>
      <c r="C1251" s="17" t="n">
        <v>4730</v>
      </c>
      <c r="D1251" s="18" t="s">
        <v>1319</v>
      </c>
      <c r="E1251" s="17" t="s">
        <v>74</v>
      </c>
      <c r="F1251" s="18" t="s">
        <v>75</v>
      </c>
      <c r="G1251" s="17" t="s">
        <v>167</v>
      </c>
      <c r="H1251" s="18" t="s">
        <v>4077</v>
      </c>
      <c r="I1251" s="18" t="s">
        <v>4078</v>
      </c>
      <c r="J1251" s="18" t="s">
        <v>4079</v>
      </c>
      <c r="K1251" s="17" t="s">
        <v>163</v>
      </c>
      <c r="L1251" s="17" t="n">
        <v>1</v>
      </c>
      <c r="M1251" s="17" t="s">
        <v>163</v>
      </c>
      <c r="N1251" s="17" t="s">
        <v>163</v>
      </c>
      <c r="O1251" s="19"/>
      <c r="P1251" s="18"/>
      <c r="Q1251" s="18"/>
      <c r="R1251" s="18" t="s">
        <v>165</v>
      </c>
      <c r="S1251" s="20" t="s">
        <v>28109</v>
      </c>
    </row>
    <row r="1252" customFormat="false" ht="79.85" hidden="false" customHeight="false" outlineLevel="0" collapsed="false">
      <c r="A1252" s="17" t="n">
        <v>1251</v>
      </c>
      <c r="B1252" s="17" t="n">
        <v>3</v>
      </c>
      <c r="C1252" s="17" t="n">
        <v>4734</v>
      </c>
      <c r="D1252" s="18" t="s">
        <v>1319</v>
      </c>
      <c r="E1252" s="17" t="s">
        <v>83</v>
      </c>
      <c r="F1252" s="18" t="s">
        <v>84</v>
      </c>
      <c r="G1252" s="17" t="s">
        <v>167</v>
      </c>
      <c r="H1252" s="18" t="s">
        <v>4080</v>
      </c>
      <c r="I1252" s="18" t="s">
        <v>4081</v>
      </c>
      <c r="J1252" s="18" t="s">
        <v>4082</v>
      </c>
      <c r="K1252" s="17" t="s">
        <v>163</v>
      </c>
      <c r="L1252" s="17" t="n">
        <v>1</v>
      </c>
      <c r="M1252" s="17" t="s">
        <v>163</v>
      </c>
      <c r="N1252" s="17" t="s">
        <v>164</v>
      </c>
      <c r="O1252" s="19" t="s">
        <v>123</v>
      </c>
      <c r="P1252" s="18" t="s">
        <v>4083</v>
      </c>
      <c r="Q1252" s="18" t="s">
        <v>4084</v>
      </c>
      <c r="R1252" s="18" t="s">
        <v>165</v>
      </c>
      <c r="S1252" s="20" t="s">
        <v>28109</v>
      </c>
    </row>
    <row r="1253" customFormat="false" ht="46.25" hidden="false" customHeight="false" outlineLevel="0" collapsed="false">
      <c r="A1253" s="17" t="n">
        <v>1252</v>
      </c>
      <c r="B1253" s="17" t="n">
        <v>3</v>
      </c>
      <c r="C1253" s="17" t="n">
        <v>4738</v>
      </c>
      <c r="D1253" s="18" t="s">
        <v>1319</v>
      </c>
      <c r="E1253" s="17" t="s">
        <v>32</v>
      </c>
      <c r="F1253" s="18" t="s">
        <v>33</v>
      </c>
      <c r="G1253" s="17" t="s">
        <v>167</v>
      </c>
      <c r="H1253" s="18" t="s">
        <v>4085</v>
      </c>
      <c r="I1253" s="18" t="s">
        <v>4086</v>
      </c>
      <c r="J1253" s="18" t="s">
        <v>4087</v>
      </c>
      <c r="K1253" s="17" t="s">
        <v>163</v>
      </c>
      <c r="L1253" s="17" t="n">
        <v>1</v>
      </c>
      <c r="M1253" s="17" t="s">
        <v>163</v>
      </c>
      <c r="N1253" s="17" t="s">
        <v>163</v>
      </c>
      <c r="O1253" s="19"/>
      <c r="P1253" s="18"/>
      <c r="Q1253" s="18"/>
      <c r="R1253" s="18" t="s">
        <v>165</v>
      </c>
      <c r="S1253" s="20" t="s">
        <v>28109</v>
      </c>
    </row>
    <row r="1254" customFormat="false" ht="35.05" hidden="false" customHeight="false" outlineLevel="0" collapsed="false">
      <c r="A1254" s="17" t="n">
        <v>1253</v>
      </c>
      <c r="B1254" s="17" t="n">
        <v>3</v>
      </c>
      <c r="C1254" s="17" t="n">
        <v>4748</v>
      </c>
      <c r="D1254" s="18" t="s">
        <v>1319</v>
      </c>
      <c r="E1254" s="17" t="s">
        <v>85</v>
      </c>
      <c r="F1254" s="18" t="s">
        <v>86</v>
      </c>
      <c r="G1254" s="17" t="s">
        <v>167</v>
      </c>
      <c r="H1254" s="18" t="s">
        <v>4088</v>
      </c>
      <c r="I1254" s="18" t="s">
        <v>4089</v>
      </c>
      <c r="J1254" s="18" t="s">
        <v>4090</v>
      </c>
      <c r="K1254" s="17" t="s">
        <v>163</v>
      </c>
      <c r="L1254" s="17" t="n">
        <v>1</v>
      </c>
      <c r="M1254" s="17" t="s">
        <v>163</v>
      </c>
      <c r="N1254" s="17" t="s">
        <v>164</v>
      </c>
      <c r="O1254" s="19"/>
      <c r="P1254" s="18"/>
      <c r="Q1254" s="18"/>
      <c r="R1254" s="18" t="s">
        <v>165</v>
      </c>
      <c r="S1254" s="20" t="s">
        <v>28109</v>
      </c>
    </row>
    <row r="1255" customFormat="false" ht="35.05" hidden="false" customHeight="false" outlineLevel="0" collapsed="false">
      <c r="A1255" s="17" t="n">
        <v>1254</v>
      </c>
      <c r="B1255" s="17" t="n">
        <v>3</v>
      </c>
      <c r="C1255" s="17" t="n">
        <v>4752</v>
      </c>
      <c r="D1255" s="18" t="s">
        <v>1319</v>
      </c>
      <c r="E1255" s="17" t="s">
        <v>36</v>
      </c>
      <c r="F1255" s="18" t="s">
        <v>37</v>
      </c>
      <c r="G1255" s="17" t="s">
        <v>171</v>
      </c>
      <c r="H1255" s="18" t="s">
        <v>4091</v>
      </c>
      <c r="I1255" s="18" t="s">
        <v>4092</v>
      </c>
      <c r="J1255" s="18" t="s">
        <v>4093</v>
      </c>
      <c r="K1255" s="17" t="s">
        <v>163</v>
      </c>
      <c r="L1255" s="17" t="n">
        <v>1</v>
      </c>
      <c r="M1255" s="17" t="s">
        <v>164</v>
      </c>
      <c r="N1255" s="17" t="s">
        <v>163</v>
      </c>
      <c r="O1255" s="19"/>
      <c r="P1255" s="18"/>
      <c r="Q1255" s="18"/>
      <c r="R1255" s="18" t="s">
        <v>165</v>
      </c>
      <c r="S1255" s="20" t="s">
        <v>28109</v>
      </c>
    </row>
    <row r="1256" customFormat="false" ht="35.05" hidden="false" customHeight="false" outlineLevel="0" collapsed="false">
      <c r="A1256" s="17" t="n">
        <v>1255</v>
      </c>
      <c r="B1256" s="17" t="n">
        <v>3</v>
      </c>
      <c r="C1256" s="17" t="n">
        <v>4760</v>
      </c>
      <c r="D1256" s="18" t="s">
        <v>1376</v>
      </c>
      <c r="E1256" s="17" t="s">
        <v>49</v>
      </c>
      <c r="F1256" s="18" t="s">
        <v>50</v>
      </c>
      <c r="G1256" s="17" t="s">
        <v>171</v>
      </c>
      <c r="H1256" s="18" t="s">
        <v>4094</v>
      </c>
      <c r="I1256" s="18" t="s">
        <v>4095</v>
      </c>
      <c r="J1256" s="18" t="s">
        <v>4096</v>
      </c>
      <c r="K1256" s="17" t="s">
        <v>163</v>
      </c>
      <c r="L1256" s="17" t="n">
        <v>1</v>
      </c>
      <c r="M1256" s="17" t="s">
        <v>163</v>
      </c>
      <c r="N1256" s="17" t="s">
        <v>163</v>
      </c>
      <c r="O1256" s="19"/>
      <c r="P1256" s="18"/>
      <c r="Q1256" s="18"/>
      <c r="R1256" s="18" t="s">
        <v>192</v>
      </c>
      <c r="S1256" s="20" t="s">
        <v>28109</v>
      </c>
    </row>
    <row r="1257" customFormat="false" ht="35.05" hidden="false" customHeight="false" outlineLevel="0" collapsed="false">
      <c r="A1257" s="17" t="n">
        <v>1256</v>
      </c>
      <c r="B1257" s="17" t="n">
        <v>3</v>
      </c>
      <c r="C1257" s="17" t="n">
        <v>4760</v>
      </c>
      <c r="D1257" s="18" t="s">
        <v>1376</v>
      </c>
      <c r="E1257" s="17" t="s">
        <v>49</v>
      </c>
      <c r="F1257" s="18" t="s">
        <v>50</v>
      </c>
      <c r="G1257" s="17" t="s">
        <v>171</v>
      </c>
      <c r="H1257" s="18" t="s">
        <v>4094</v>
      </c>
      <c r="I1257" s="18" t="s">
        <v>4097</v>
      </c>
      <c r="J1257" s="18" t="s">
        <v>4098</v>
      </c>
      <c r="K1257" s="17" t="s">
        <v>163</v>
      </c>
      <c r="L1257" s="17" t="n">
        <v>1</v>
      </c>
      <c r="M1257" s="17" t="s">
        <v>163</v>
      </c>
      <c r="N1257" s="17" t="s">
        <v>163</v>
      </c>
      <c r="O1257" s="19"/>
      <c r="P1257" s="18"/>
      <c r="Q1257" s="18"/>
      <c r="R1257" s="18" t="s">
        <v>165</v>
      </c>
      <c r="S1257" s="20" t="s">
        <v>28109</v>
      </c>
    </row>
    <row r="1258" customFormat="false" ht="35.05" hidden="false" customHeight="false" outlineLevel="0" collapsed="false">
      <c r="A1258" s="17" t="n">
        <v>1257</v>
      </c>
      <c r="B1258" s="17" t="n">
        <v>3</v>
      </c>
      <c r="C1258" s="17" t="n">
        <v>4762</v>
      </c>
      <c r="D1258" s="18" t="s">
        <v>1376</v>
      </c>
      <c r="E1258" s="17" t="s">
        <v>49</v>
      </c>
      <c r="F1258" s="18" t="s">
        <v>50</v>
      </c>
      <c r="G1258" s="17" t="s">
        <v>171</v>
      </c>
      <c r="H1258" s="18" t="s">
        <v>4099</v>
      </c>
      <c r="I1258" s="18" t="s">
        <v>4100</v>
      </c>
      <c r="J1258" s="18" t="s">
        <v>4101</v>
      </c>
      <c r="K1258" s="17" t="s">
        <v>163</v>
      </c>
      <c r="L1258" s="17" t="n">
        <v>1</v>
      </c>
      <c r="M1258" s="17" t="s">
        <v>163</v>
      </c>
      <c r="N1258" s="17" t="s">
        <v>163</v>
      </c>
      <c r="O1258" s="19"/>
      <c r="P1258" s="18"/>
      <c r="Q1258" s="18"/>
      <c r="R1258" s="18" t="s">
        <v>192</v>
      </c>
      <c r="S1258" s="20" t="s">
        <v>28109</v>
      </c>
    </row>
    <row r="1259" customFormat="false" ht="23.85" hidden="false" customHeight="false" outlineLevel="0" collapsed="false">
      <c r="A1259" s="17" t="n">
        <v>1258</v>
      </c>
      <c r="B1259" s="17" t="n">
        <v>3</v>
      </c>
      <c r="C1259" s="17" t="n">
        <v>4762</v>
      </c>
      <c r="D1259" s="18" t="s">
        <v>1376</v>
      </c>
      <c r="E1259" s="17" t="s">
        <v>87</v>
      </c>
      <c r="F1259" s="18" t="s">
        <v>88</v>
      </c>
      <c r="G1259" s="17" t="s">
        <v>167</v>
      </c>
      <c r="H1259" s="18" t="s">
        <v>4102</v>
      </c>
      <c r="I1259" s="18" t="s">
        <v>4103</v>
      </c>
      <c r="J1259" s="18" t="s">
        <v>4104</v>
      </c>
      <c r="K1259" s="17" t="s">
        <v>163</v>
      </c>
      <c r="L1259" s="17" t="n">
        <v>1</v>
      </c>
      <c r="M1259" s="17" t="s">
        <v>163</v>
      </c>
      <c r="N1259" s="17" t="s">
        <v>163</v>
      </c>
      <c r="O1259" s="19"/>
      <c r="P1259" s="18"/>
      <c r="Q1259" s="18"/>
      <c r="R1259" s="18" t="s">
        <v>192</v>
      </c>
      <c r="S1259" s="20" t="s">
        <v>28109</v>
      </c>
    </row>
    <row r="1260" customFormat="false" ht="35.05" hidden="false" customHeight="false" outlineLevel="0" collapsed="false">
      <c r="A1260" s="17" t="n">
        <v>1259</v>
      </c>
      <c r="B1260" s="17" t="n">
        <v>3</v>
      </c>
      <c r="C1260" s="17" t="n">
        <v>4762</v>
      </c>
      <c r="D1260" s="18" t="s">
        <v>1376</v>
      </c>
      <c r="E1260" s="17" t="s">
        <v>87</v>
      </c>
      <c r="F1260" s="18" t="s">
        <v>88</v>
      </c>
      <c r="G1260" s="17" t="s">
        <v>167</v>
      </c>
      <c r="H1260" s="18" t="s">
        <v>4105</v>
      </c>
      <c r="I1260" s="18" t="s">
        <v>4106</v>
      </c>
      <c r="J1260" s="18" t="s">
        <v>4107</v>
      </c>
      <c r="K1260" s="17" t="s">
        <v>163</v>
      </c>
      <c r="L1260" s="17" t="n">
        <v>1</v>
      </c>
      <c r="M1260" s="17" t="s">
        <v>163</v>
      </c>
      <c r="N1260" s="17" t="s">
        <v>163</v>
      </c>
      <c r="O1260" s="19"/>
      <c r="P1260" s="18"/>
      <c r="Q1260" s="18"/>
      <c r="R1260" s="18" t="s">
        <v>165</v>
      </c>
      <c r="S1260" s="20" t="s">
        <v>28109</v>
      </c>
    </row>
    <row r="1261" customFormat="false" ht="35.05" hidden="false" customHeight="false" outlineLevel="0" collapsed="false">
      <c r="A1261" s="17" t="n">
        <v>1260</v>
      </c>
      <c r="B1261" s="17" t="n">
        <v>3</v>
      </c>
      <c r="C1261" s="17" t="n">
        <v>4762</v>
      </c>
      <c r="D1261" s="18" t="s">
        <v>1376</v>
      </c>
      <c r="E1261" s="17" t="s">
        <v>36</v>
      </c>
      <c r="F1261" s="18" t="s">
        <v>37</v>
      </c>
      <c r="G1261" s="17" t="s">
        <v>167</v>
      </c>
      <c r="H1261" s="18" t="s">
        <v>4108</v>
      </c>
      <c r="I1261" s="18" t="s">
        <v>4109</v>
      </c>
      <c r="J1261" s="18" t="s">
        <v>4110</v>
      </c>
      <c r="K1261" s="17" t="s">
        <v>163</v>
      </c>
      <c r="L1261" s="17" t="n">
        <v>1</v>
      </c>
      <c r="M1261" s="17" t="s">
        <v>163</v>
      </c>
      <c r="N1261" s="17" t="s">
        <v>163</v>
      </c>
      <c r="O1261" s="19"/>
      <c r="P1261" s="18"/>
      <c r="Q1261" s="18"/>
      <c r="R1261" s="18" t="s">
        <v>165</v>
      </c>
      <c r="S1261" s="20" t="s">
        <v>28109</v>
      </c>
    </row>
    <row r="1262" customFormat="false" ht="35.05" hidden="false" customHeight="false" outlineLevel="0" collapsed="false">
      <c r="A1262" s="17" t="n">
        <v>1261</v>
      </c>
      <c r="B1262" s="17" t="n">
        <v>3</v>
      </c>
      <c r="C1262" s="17" t="n">
        <v>4766</v>
      </c>
      <c r="D1262" s="18" t="s">
        <v>1376</v>
      </c>
      <c r="E1262" s="17" t="s">
        <v>24</v>
      </c>
      <c r="F1262" s="18" t="s">
        <v>25</v>
      </c>
      <c r="G1262" s="17" t="s">
        <v>167</v>
      </c>
      <c r="H1262" s="18" t="s">
        <v>4111</v>
      </c>
      <c r="I1262" s="18" t="s">
        <v>4112</v>
      </c>
      <c r="J1262" s="18" t="s">
        <v>4113</v>
      </c>
      <c r="K1262" s="17" t="s">
        <v>164</v>
      </c>
      <c r="L1262" s="17" t="n">
        <v>9</v>
      </c>
      <c r="M1262" s="17" t="s">
        <v>163</v>
      </c>
      <c r="N1262" s="17" t="s">
        <v>163</v>
      </c>
      <c r="O1262" s="19"/>
      <c r="P1262" s="18"/>
      <c r="Q1262" s="18"/>
      <c r="R1262" s="18" t="s">
        <v>165</v>
      </c>
      <c r="S1262" s="20" t="s">
        <v>28109</v>
      </c>
    </row>
    <row r="1263" customFormat="false" ht="35.05" hidden="false" customHeight="false" outlineLevel="0" collapsed="false">
      <c r="A1263" s="17" t="n">
        <v>1262</v>
      </c>
      <c r="B1263" s="17" t="n">
        <v>3</v>
      </c>
      <c r="C1263" s="17" t="n">
        <v>4772</v>
      </c>
      <c r="D1263" s="18" t="s">
        <v>1376</v>
      </c>
      <c r="E1263" s="17" t="s">
        <v>19</v>
      </c>
      <c r="F1263" s="18" t="s">
        <v>21</v>
      </c>
      <c r="G1263" s="17" t="s">
        <v>167</v>
      </c>
      <c r="H1263" s="18" t="s">
        <v>4114</v>
      </c>
      <c r="I1263" s="18" t="s">
        <v>4115</v>
      </c>
      <c r="J1263" s="18" t="s">
        <v>4116</v>
      </c>
      <c r="K1263" s="17" t="s">
        <v>164</v>
      </c>
      <c r="L1263" s="17" t="n">
        <v>10</v>
      </c>
      <c r="M1263" s="17" t="s">
        <v>163</v>
      </c>
      <c r="N1263" s="17" t="s">
        <v>163</v>
      </c>
      <c r="O1263" s="19"/>
      <c r="P1263" s="18"/>
      <c r="Q1263" s="18"/>
      <c r="R1263" s="18" t="s">
        <v>165</v>
      </c>
      <c r="S1263" s="20" t="s">
        <v>28109</v>
      </c>
    </row>
    <row r="1264" customFormat="false" ht="46.25" hidden="false" customHeight="false" outlineLevel="0" collapsed="false">
      <c r="A1264" s="17" t="n">
        <v>1263</v>
      </c>
      <c r="B1264" s="17" t="n">
        <v>3</v>
      </c>
      <c r="C1264" s="17" t="n">
        <v>4776</v>
      </c>
      <c r="D1264" s="18" t="s">
        <v>1376</v>
      </c>
      <c r="E1264" s="17" t="s">
        <v>76</v>
      </c>
      <c r="F1264" s="18" t="s">
        <v>77</v>
      </c>
      <c r="G1264" s="17" t="s">
        <v>167</v>
      </c>
      <c r="H1264" s="18" t="s">
        <v>4117</v>
      </c>
      <c r="I1264" s="18" t="s">
        <v>4118</v>
      </c>
      <c r="J1264" s="18" t="s">
        <v>4119</v>
      </c>
      <c r="K1264" s="17" t="s">
        <v>163</v>
      </c>
      <c r="L1264" s="17" t="n">
        <v>1</v>
      </c>
      <c r="M1264" s="17" t="s">
        <v>164</v>
      </c>
      <c r="N1264" s="17" t="s">
        <v>163</v>
      </c>
      <c r="O1264" s="19"/>
      <c r="P1264" s="18"/>
      <c r="Q1264" s="18"/>
      <c r="R1264" s="18" t="s">
        <v>165</v>
      </c>
      <c r="S1264" s="20" t="s">
        <v>28109</v>
      </c>
    </row>
    <row r="1265" customFormat="false" ht="35.05" hidden="false" customHeight="false" outlineLevel="0" collapsed="false">
      <c r="A1265" s="17" t="n">
        <v>1264</v>
      </c>
      <c r="B1265" s="17" t="n">
        <v>3</v>
      </c>
      <c r="C1265" s="17" t="n">
        <v>4779</v>
      </c>
      <c r="D1265" s="18" t="s">
        <v>1376</v>
      </c>
      <c r="E1265" s="17" t="s">
        <v>38</v>
      </c>
      <c r="F1265" s="18" t="s">
        <v>39</v>
      </c>
      <c r="G1265" s="17" t="s">
        <v>167</v>
      </c>
      <c r="H1265" s="18" t="s">
        <v>4120</v>
      </c>
      <c r="I1265" s="18" t="s">
        <v>4121</v>
      </c>
      <c r="J1265" s="18" t="s">
        <v>4122</v>
      </c>
      <c r="K1265" s="17" t="s">
        <v>163</v>
      </c>
      <c r="L1265" s="17" t="n">
        <v>1</v>
      </c>
      <c r="M1265" s="17" t="s">
        <v>163</v>
      </c>
      <c r="N1265" s="17" t="s">
        <v>163</v>
      </c>
      <c r="O1265" s="19"/>
      <c r="P1265" s="18"/>
      <c r="Q1265" s="18"/>
      <c r="R1265" s="18" t="s">
        <v>165</v>
      </c>
      <c r="S1265" s="20" t="s">
        <v>28109</v>
      </c>
    </row>
    <row r="1266" customFormat="false" ht="35.05" hidden="false" customHeight="false" outlineLevel="0" collapsed="false">
      <c r="A1266" s="17" t="n">
        <v>1265</v>
      </c>
      <c r="B1266" s="17" t="n">
        <v>3</v>
      </c>
      <c r="C1266" s="17" t="n">
        <v>4785</v>
      </c>
      <c r="D1266" s="18" t="s">
        <v>1376</v>
      </c>
      <c r="E1266" s="17" t="s">
        <v>68</v>
      </c>
      <c r="F1266" s="18" t="s">
        <v>69</v>
      </c>
      <c r="G1266" s="17" t="s">
        <v>167</v>
      </c>
      <c r="H1266" s="18" t="s">
        <v>4123</v>
      </c>
      <c r="I1266" s="18" t="s">
        <v>4124</v>
      </c>
      <c r="J1266" s="18" t="s">
        <v>4125</v>
      </c>
      <c r="K1266" s="17" t="s">
        <v>164</v>
      </c>
      <c r="L1266" s="17" t="n">
        <v>30</v>
      </c>
      <c r="M1266" s="17" t="s">
        <v>163</v>
      </c>
      <c r="N1266" s="17" t="s">
        <v>163</v>
      </c>
      <c r="O1266" s="19"/>
      <c r="P1266" s="18"/>
      <c r="Q1266" s="18"/>
      <c r="R1266" s="18" t="s">
        <v>165</v>
      </c>
      <c r="S1266" s="20" t="s">
        <v>28109</v>
      </c>
    </row>
    <row r="1267" customFormat="false" ht="35.05" hidden="false" customHeight="false" outlineLevel="0" collapsed="false">
      <c r="A1267" s="17" t="n">
        <v>1266</v>
      </c>
      <c r="B1267" s="17" t="n">
        <v>3</v>
      </c>
      <c r="C1267" s="17" t="n">
        <v>4796</v>
      </c>
      <c r="D1267" s="18" t="s">
        <v>1376</v>
      </c>
      <c r="E1267" s="17" t="s">
        <v>36</v>
      </c>
      <c r="F1267" s="18" t="s">
        <v>37</v>
      </c>
      <c r="G1267" s="17" t="s">
        <v>167</v>
      </c>
      <c r="H1267" s="18" t="s">
        <v>4126</v>
      </c>
      <c r="I1267" s="18" t="s">
        <v>4127</v>
      </c>
      <c r="J1267" s="18" t="s">
        <v>4128</v>
      </c>
      <c r="K1267" s="17" t="s">
        <v>164</v>
      </c>
      <c r="L1267" s="17" t="n">
        <v>6</v>
      </c>
      <c r="M1267" s="17" t="s">
        <v>164</v>
      </c>
      <c r="N1267" s="17" t="s">
        <v>163</v>
      </c>
      <c r="O1267" s="19"/>
      <c r="P1267" s="18"/>
      <c r="Q1267" s="18"/>
      <c r="R1267" s="18" t="s">
        <v>165</v>
      </c>
      <c r="S1267" s="20" t="s">
        <v>28109</v>
      </c>
    </row>
    <row r="1268" customFormat="false" ht="35.05" hidden="false" customHeight="false" outlineLevel="0" collapsed="false">
      <c r="A1268" s="17" t="n">
        <v>1267</v>
      </c>
      <c r="B1268" s="17" t="n">
        <v>3</v>
      </c>
      <c r="C1268" s="17" t="n">
        <v>4796</v>
      </c>
      <c r="D1268" s="18" t="s">
        <v>1376</v>
      </c>
      <c r="E1268" s="17" t="s">
        <v>83</v>
      </c>
      <c r="F1268" s="18" t="s">
        <v>84</v>
      </c>
      <c r="G1268" s="17" t="s">
        <v>159</v>
      </c>
      <c r="H1268" s="18" t="s">
        <v>4129</v>
      </c>
      <c r="I1268" s="18" t="s">
        <v>4130</v>
      </c>
      <c r="J1268" s="18" t="s">
        <v>4131</v>
      </c>
      <c r="K1268" s="17" t="s">
        <v>163</v>
      </c>
      <c r="L1268" s="17" t="n">
        <v>1</v>
      </c>
      <c r="M1268" s="17" t="s">
        <v>163</v>
      </c>
      <c r="N1268" s="17" t="s">
        <v>164</v>
      </c>
      <c r="O1268" s="19"/>
      <c r="P1268" s="18"/>
      <c r="Q1268" s="18"/>
      <c r="R1268" s="18" t="s">
        <v>165</v>
      </c>
      <c r="S1268" s="20" t="s">
        <v>28109</v>
      </c>
    </row>
    <row r="1269" customFormat="false" ht="35.05" hidden="false" customHeight="false" outlineLevel="0" collapsed="false">
      <c r="A1269" s="17" t="n">
        <v>1268</v>
      </c>
      <c r="B1269" s="17" t="n">
        <v>3</v>
      </c>
      <c r="C1269" s="17" t="n">
        <v>4797</v>
      </c>
      <c r="D1269" s="18" t="s">
        <v>1376</v>
      </c>
      <c r="E1269" s="17" t="s">
        <v>85</v>
      </c>
      <c r="F1269" s="18" t="s">
        <v>86</v>
      </c>
      <c r="G1269" s="17" t="s">
        <v>167</v>
      </c>
      <c r="H1269" s="18" t="s">
        <v>4132</v>
      </c>
      <c r="I1269" s="18" t="s">
        <v>4133</v>
      </c>
      <c r="J1269" s="18" t="s">
        <v>4134</v>
      </c>
      <c r="K1269" s="17" t="s">
        <v>163</v>
      </c>
      <c r="L1269" s="17" t="n">
        <v>1</v>
      </c>
      <c r="M1269" s="17" t="s">
        <v>163</v>
      </c>
      <c r="N1269" s="17" t="s">
        <v>164</v>
      </c>
      <c r="O1269" s="19"/>
      <c r="P1269" s="18"/>
      <c r="Q1269" s="18"/>
      <c r="R1269" s="18" t="s">
        <v>165</v>
      </c>
      <c r="S1269" s="20" t="s">
        <v>28109</v>
      </c>
    </row>
    <row r="1270" customFormat="false" ht="46.25" hidden="false" customHeight="false" outlineLevel="0" collapsed="false">
      <c r="A1270" s="17" t="n">
        <v>1269</v>
      </c>
      <c r="B1270" s="17" t="n">
        <v>3</v>
      </c>
      <c r="C1270" s="17" t="n">
        <v>4798</v>
      </c>
      <c r="D1270" s="18" t="s">
        <v>1376</v>
      </c>
      <c r="E1270" s="17" t="s">
        <v>59</v>
      </c>
      <c r="F1270" s="18" t="s">
        <v>60</v>
      </c>
      <c r="G1270" s="17" t="s">
        <v>167</v>
      </c>
      <c r="H1270" s="18" t="s">
        <v>4135</v>
      </c>
      <c r="I1270" s="18" t="s">
        <v>4136</v>
      </c>
      <c r="J1270" s="18" t="s">
        <v>4137</v>
      </c>
      <c r="K1270" s="17" t="s">
        <v>163</v>
      </c>
      <c r="L1270" s="17" t="n">
        <v>1</v>
      </c>
      <c r="M1270" s="17" t="s">
        <v>163</v>
      </c>
      <c r="N1270" s="17" t="s">
        <v>164</v>
      </c>
      <c r="O1270" s="19"/>
      <c r="P1270" s="18"/>
      <c r="Q1270" s="18"/>
      <c r="R1270" s="18" t="s">
        <v>165</v>
      </c>
      <c r="S1270" s="20" t="s">
        <v>28109</v>
      </c>
    </row>
    <row r="1271" customFormat="false" ht="35.05" hidden="false" customHeight="false" outlineLevel="0" collapsed="false">
      <c r="A1271" s="17" t="n">
        <v>1270</v>
      </c>
      <c r="B1271" s="17" t="n">
        <v>3</v>
      </c>
      <c r="C1271" s="17" t="n">
        <v>4799</v>
      </c>
      <c r="D1271" s="18" t="s">
        <v>1376</v>
      </c>
      <c r="E1271" s="17" t="s">
        <v>57</v>
      </c>
      <c r="F1271" s="18" t="s">
        <v>58</v>
      </c>
      <c r="G1271" s="17" t="s">
        <v>167</v>
      </c>
      <c r="H1271" s="18" t="s">
        <v>4138</v>
      </c>
      <c r="I1271" s="18" t="s">
        <v>4139</v>
      </c>
      <c r="J1271" s="18" t="s">
        <v>4140</v>
      </c>
      <c r="K1271" s="17" t="s">
        <v>163</v>
      </c>
      <c r="L1271" s="17" t="n">
        <v>1</v>
      </c>
      <c r="M1271" s="17" t="s">
        <v>163</v>
      </c>
      <c r="N1271" s="17" t="s">
        <v>163</v>
      </c>
      <c r="O1271" s="19"/>
      <c r="P1271" s="18"/>
      <c r="Q1271" s="18"/>
      <c r="R1271" s="18" t="s">
        <v>165</v>
      </c>
      <c r="S1271" s="20" t="s">
        <v>28109</v>
      </c>
    </row>
    <row r="1272" customFormat="false" ht="35.05" hidden="false" customHeight="false" outlineLevel="0" collapsed="false">
      <c r="A1272" s="17" t="n">
        <v>1271</v>
      </c>
      <c r="B1272" s="17" t="n">
        <v>3</v>
      </c>
      <c r="C1272" s="17" t="n">
        <v>4809</v>
      </c>
      <c r="D1272" s="18" t="s">
        <v>1376</v>
      </c>
      <c r="E1272" s="17" t="s">
        <v>76</v>
      </c>
      <c r="F1272" s="18" t="s">
        <v>77</v>
      </c>
      <c r="G1272" s="17" t="s">
        <v>159</v>
      </c>
      <c r="H1272" s="18" t="s">
        <v>4141</v>
      </c>
      <c r="I1272" s="18" t="s">
        <v>4142</v>
      </c>
      <c r="J1272" s="18" t="s">
        <v>4143</v>
      </c>
      <c r="K1272" s="17" t="s">
        <v>163</v>
      </c>
      <c r="L1272" s="17" t="n">
        <v>1</v>
      </c>
      <c r="M1272" s="17" t="s">
        <v>163</v>
      </c>
      <c r="N1272" s="17" t="s">
        <v>164</v>
      </c>
      <c r="O1272" s="19"/>
      <c r="P1272" s="18"/>
      <c r="Q1272" s="18"/>
      <c r="R1272" s="18" t="s">
        <v>165</v>
      </c>
      <c r="S1272" s="20" t="s">
        <v>28109</v>
      </c>
    </row>
    <row r="1273" customFormat="false" ht="35.05" hidden="false" customHeight="false" outlineLevel="0" collapsed="false">
      <c r="A1273" s="17" t="n">
        <v>1272</v>
      </c>
      <c r="B1273" s="17" t="n">
        <v>3</v>
      </c>
      <c r="C1273" s="17" t="n">
        <v>4822</v>
      </c>
      <c r="D1273" s="18" t="s">
        <v>1376</v>
      </c>
      <c r="E1273" s="17" t="s">
        <v>87</v>
      </c>
      <c r="F1273" s="18" t="s">
        <v>88</v>
      </c>
      <c r="G1273" s="17" t="s">
        <v>167</v>
      </c>
      <c r="H1273" s="18" t="s">
        <v>4144</v>
      </c>
      <c r="I1273" s="18" t="s">
        <v>4145</v>
      </c>
      <c r="J1273" s="18" t="s">
        <v>4146</v>
      </c>
      <c r="K1273" s="17" t="s">
        <v>163</v>
      </c>
      <c r="L1273" s="17" t="n">
        <v>1</v>
      </c>
      <c r="M1273" s="17" t="s">
        <v>163</v>
      </c>
      <c r="N1273" s="17" t="s">
        <v>163</v>
      </c>
      <c r="O1273" s="19"/>
      <c r="P1273" s="18"/>
      <c r="Q1273" s="18"/>
      <c r="R1273" s="18" t="s">
        <v>165</v>
      </c>
      <c r="S1273" s="20" t="s">
        <v>28109</v>
      </c>
    </row>
    <row r="1274" customFormat="false" ht="35.05" hidden="false" customHeight="false" outlineLevel="0" collapsed="false">
      <c r="A1274" s="17" t="n">
        <v>1273</v>
      </c>
      <c r="B1274" s="17" t="n">
        <v>3</v>
      </c>
      <c r="C1274" s="17" t="n">
        <v>4825</v>
      </c>
      <c r="D1274" s="18" t="s">
        <v>1376</v>
      </c>
      <c r="E1274" s="17" t="s">
        <v>78</v>
      </c>
      <c r="F1274" s="18" t="s">
        <v>80</v>
      </c>
      <c r="G1274" s="17" t="s">
        <v>167</v>
      </c>
      <c r="H1274" s="18" t="s">
        <v>4147</v>
      </c>
      <c r="I1274" s="18" t="s">
        <v>4148</v>
      </c>
      <c r="J1274" s="18" t="s">
        <v>4149</v>
      </c>
      <c r="K1274" s="17" t="s">
        <v>163</v>
      </c>
      <c r="L1274" s="17" t="n">
        <v>1</v>
      </c>
      <c r="M1274" s="17" t="s">
        <v>163</v>
      </c>
      <c r="N1274" s="17" t="s">
        <v>164</v>
      </c>
      <c r="O1274" s="19"/>
      <c r="P1274" s="18"/>
      <c r="Q1274" s="18"/>
      <c r="R1274" s="18" t="s">
        <v>165</v>
      </c>
      <c r="S1274" s="20" t="s">
        <v>28109</v>
      </c>
    </row>
    <row r="1275" customFormat="false" ht="46.25" hidden="false" customHeight="false" outlineLevel="0" collapsed="false">
      <c r="A1275" s="17" t="n">
        <v>1274</v>
      </c>
      <c r="B1275" s="17" t="n">
        <v>3</v>
      </c>
      <c r="C1275" s="17" t="n">
        <v>4859</v>
      </c>
      <c r="D1275" s="18" t="s">
        <v>1376</v>
      </c>
      <c r="E1275" s="17" t="s">
        <v>81</v>
      </c>
      <c r="F1275" s="18" t="s">
        <v>82</v>
      </c>
      <c r="G1275" s="17" t="s">
        <v>159</v>
      </c>
      <c r="H1275" s="18" t="s">
        <v>4150</v>
      </c>
      <c r="I1275" s="18" t="s">
        <v>4151</v>
      </c>
      <c r="J1275" s="18" t="s">
        <v>4152</v>
      </c>
      <c r="K1275" s="17" t="s">
        <v>163</v>
      </c>
      <c r="L1275" s="17" t="n">
        <v>1</v>
      </c>
      <c r="M1275" s="17" t="s">
        <v>163</v>
      </c>
      <c r="N1275" s="17" t="s">
        <v>163</v>
      </c>
      <c r="O1275" s="19" t="s">
        <v>123</v>
      </c>
      <c r="P1275" s="18" t="s">
        <v>4153</v>
      </c>
      <c r="Q1275" s="18" t="s">
        <v>4154</v>
      </c>
      <c r="R1275" s="18" t="s">
        <v>165</v>
      </c>
      <c r="S1275" s="20" t="s">
        <v>28109</v>
      </c>
    </row>
    <row r="1276" customFormat="false" ht="35.05" hidden="false" customHeight="false" outlineLevel="0" collapsed="false">
      <c r="A1276" s="17" t="n">
        <v>1275</v>
      </c>
      <c r="B1276" s="17" t="n">
        <v>3</v>
      </c>
      <c r="C1276" s="17" t="n">
        <v>4862</v>
      </c>
      <c r="D1276" s="18" t="s">
        <v>1376</v>
      </c>
      <c r="E1276" s="17" t="s">
        <v>61</v>
      </c>
      <c r="F1276" s="18" t="s">
        <v>62</v>
      </c>
      <c r="G1276" s="17" t="s">
        <v>159</v>
      </c>
      <c r="H1276" s="18" t="s">
        <v>4155</v>
      </c>
      <c r="I1276" s="18" t="s">
        <v>4156</v>
      </c>
      <c r="J1276" s="18" t="s">
        <v>4157</v>
      </c>
      <c r="K1276" s="17" t="s">
        <v>163</v>
      </c>
      <c r="L1276" s="17" t="n">
        <v>1</v>
      </c>
      <c r="M1276" s="17" t="s">
        <v>163</v>
      </c>
      <c r="N1276" s="17" t="s">
        <v>163</v>
      </c>
      <c r="O1276" s="19"/>
      <c r="P1276" s="18"/>
      <c r="Q1276" s="18"/>
      <c r="R1276" s="18" t="s">
        <v>165</v>
      </c>
      <c r="S1276" s="20" t="s">
        <v>28109</v>
      </c>
    </row>
    <row r="1277" customFormat="false" ht="35.05" hidden="false" customHeight="false" outlineLevel="0" collapsed="false">
      <c r="A1277" s="17" t="n">
        <v>1276</v>
      </c>
      <c r="B1277" s="17" t="n">
        <v>3</v>
      </c>
      <c r="C1277" s="17" t="n">
        <v>4864</v>
      </c>
      <c r="D1277" s="18" t="s">
        <v>1376</v>
      </c>
      <c r="E1277" s="17" t="s">
        <v>87</v>
      </c>
      <c r="F1277" s="18" t="s">
        <v>88</v>
      </c>
      <c r="G1277" s="17" t="s">
        <v>167</v>
      </c>
      <c r="H1277" s="18" t="s">
        <v>4158</v>
      </c>
      <c r="I1277" s="18" t="s">
        <v>4159</v>
      </c>
      <c r="J1277" s="18" t="s">
        <v>4160</v>
      </c>
      <c r="K1277" s="17" t="s">
        <v>163</v>
      </c>
      <c r="L1277" s="17" t="n">
        <v>1</v>
      </c>
      <c r="M1277" s="17" t="s">
        <v>163</v>
      </c>
      <c r="N1277" s="17" t="s">
        <v>163</v>
      </c>
      <c r="O1277" s="19"/>
      <c r="P1277" s="18"/>
      <c r="Q1277" s="18"/>
      <c r="R1277" s="18" t="s">
        <v>165</v>
      </c>
      <c r="S1277" s="20" t="s">
        <v>28109</v>
      </c>
    </row>
    <row r="1278" customFormat="false" ht="35.05" hidden="false" customHeight="false" outlineLevel="0" collapsed="false">
      <c r="A1278" s="17" t="n">
        <v>1277</v>
      </c>
      <c r="B1278" s="17" t="n">
        <v>3</v>
      </c>
      <c r="C1278" s="17" t="n">
        <v>4870</v>
      </c>
      <c r="D1278" s="18" t="s">
        <v>1376</v>
      </c>
      <c r="E1278" s="17" t="s">
        <v>70</v>
      </c>
      <c r="F1278" s="18" t="s">
        <v>71</v>
      </c>
      <c r="G1278" s="17" t="s">
        <v>171</v>
      </c>
      <c r="H1278" s="18" t="s">
        <v>4161</v>
      </c>
      <c r="I1278" s="18" t="s">
        <v>4162</v>
      </c>
      <c r="J1278" s="18" t="s">
        <v>4163</v>
      </c>
      <c r="K1278" s="17" t="s">
        <v>163</v>
      </c>
      <c r="L1278" s="17" t="n">
        <v>1</v>
      </c>
      <c r="M1278" s="17" t="s">
        <v>164</v>
      </c>
      <c r="N1278" s="17" t="s">
        <v>163</v>
      </c>
      <c r="O1278" s="19"/>
      <c r="P1278" s="18"/>
      <c r="Q1278" s="18"/>
      <c r="R1278" s="18" t="s">
        <v>165</v>
      </c>
      <c r="S1278" s="20" t="s">
        <v>28109</v>
      </c>
    </row>
    <row r="1279" customFormat="false" ht="35.05" hidden="false" customHeight="false" outlineLevel="0" collapsed="false">
      <c r="A1279" s="17" t="n">
        <v>1278</v>
      </c>
      <c r="B1279" s="17" t="n">
        <v>3</v>
      </c>
      <c r="C1279" s="17" t="n">
        <v>4885</v>
      </c>
      <c r="D1279" s="18" t="s">
        <v>1376</v>
      </c>
      <c r="E1279" s="17" t="s">
        <v>91</v>
      </c>
      <c r="F1279" s="18" t="s">
        <v>92</v>
      </c>
      <c r="G1279" s="17" t="s">
        <v>167</v>
      </c>
      <c r="H1279" s="18" t="s">
        <v>4164</v>
      </c>
      <c r="I1279" s="18" t="s">
        <v>4165</v>
      </c>
      <c r="J1279" s="18" t="s">
        <v>4166</v>
      </c>
      <c r="K1279" s="17" t="s">
        <v>163</v>
      </c>
      <c r="L1279" s="17" t="n">
        <v>1</v>
      </c>
      <c r="M1279" s="17" t="s">
        <v>163</v>
      </c>
      <c r="N1279" s="17" t="s">
        <v>163</v>
      </c>
      <c r="O1279" s="19"/>
      <c r="P1279" s="18"/>
      <c r="Q1279" s="18"/>
      <c r="R1279" s="18" t="s">
        <v>165</v>
      </c>
      <c r="S1279" s="20" t="s">
        <v>28109</v>
      </c>
    </row>
    <row r="1280" customFormat="false" ht="35.05" hidden="false" customHeight="false" outlineLevel="0" collapsed="false">
      <c r="A1280" s="17" t="n">
        <v>1279</v>
      </c>
      <c r="B1280" s="17" t="n">
        <v>3</v>
      </c>
      <c r="C1280" s="17" t="n">
        <v>4891</v>
      </c>
      <c r="D1280" s="18" t="s">
        <v>1376</v>
      </c>
      <c r="E1280" s="17" t="s">
        <v>36</v>
      </c>
      <c r="F1280" s="18" t="s">
        <v>37</v>
      </c>
      <c r="G1280" s="17" t="s">
        <v>159</v>
      </c>
      <c r="H1280" s="18" t="s">
        <v>4167</v>
      </c>
      <c r="I1280" s="18" t="s">
        <v>4168</v>
      </c>
      <c r="J1280" s="18" t="s">
        <v>4169</v>
      </c>
      <c r="K1280" s="17" t="s">
        <v>163</v>
      </c>
      <c r="L1280" s="17" t="n">
        <v>1</v>
      </c>
      <c r="M1280" s="17" t="s">
        <v>163</v>
      </c>
      <c r="N1280" s="17" t="s">
        <v>163</v>
      </c>
      <c r="O1280" s="19"/>
      <c r="P1280" s="18"/>
      <c r="Q1280" s="18"/>
      <c r="R1280" s="18" t="s">
        <v>165</v>
      </c>
      <c r="S1280" s="20" t="s">
        <v>28109</v>
      </c>
    </row>
    <row r="1281" customFormat="false" ht="46.25" hidden="false" customHeight="false" outlineLevel="0" collapsed="false">
      <c r="A1281" s="17" t="n">
        <v>1280</v>
      </c>
      <c r="B1281" s="17" t="n">
        <v>3</v>
      </c>
      <c r="C1281" s="17" t="n">
        <v>4909</v>
      </c>
      <c r="D1281" s="18" t="s">
        <v>1376</v>
      </c>
      <c r="E1281" s="17" t="s">
        <v>76</v>
      </c>
      <c r="F1281" s="18" t="s">
        <v>77</v>
      </c>
      <c r="G1281" s="17" t="s">
        <v>171</v>
      </c>
      <c r="H1281" s="18" t="s">
        <v>4170</v>
      </c>
      <c r="I1281" s="18" t="s">
        <v>4171</v>
      </c>
      <c r="J1281" s="18" t="s">
        <v>4172</v>
      </c>
      <c r="K1281" s="17" t="s">
        <v>163</v>
      </c>
      <c r="L1281" s="17" t="n">
        <v>1</v>
      </c>
      <c r="M1281" s="17" t="s">
        <v>164</v>
      </c>
      <c r="N1281" s="17" t="s">
        <v>163</v>
      </c>
      <c r="O1281" s="19"/>
      <c r="P1281" s="18"/>
      <c r="Q1281" s="18"/>
      <c r="R1281" s="18" t="s">
        <v>165</v>
      </c>
      <c r="S1281" s="20" t="s">
        <v>28109</v>
      </c>
    </row>
    <row r="1282" customFormat="false" ht="35.05" hidden="false" customHeight="false" outlineLevel="0" collapsed="false">
      <c r="A1282" s="17" t="n">
        <v>1281</v>
      </c>
      <c r="B1282" s="17" t="n">
        <v>3</v>
      </c>
      <c r="C1282" s="17" t="n">
        <v>4920</v>
      </c>
      <c r="D1282" s="18" t="s">
        <v>1376</v>
      </c>
      <c r="E1282" s="17" t="s">
        <v>36</v>
      </c>
      <c r="F1282" s="18" t="s">
        <v>37</v>
      </c>
      <c r="G1282" s="17" t="s">
        <v>171</v>
      </c>
      <c r="H1282" s="18" t="s">
        <v>4173</v>
      </c>
      <c r="I1282" s="18" t="s">
        <v>4174</v>
      </c>
      <c r="J1282" s="18" t="s">
        <v>4175</v>
      </c>
      <c r="K1282" s="17" t="s">
        <v>163</v>
      </c>
      <c r="L1282" s="17" t="n">
        <v>1</v>
      </c>
      <c r="M1282" s="17" t="s">
        <v>164</v>
      </c>
      <c r="N1282" s="17" t="s">
        <v>163</v>
      </c>
      <c r="O1282" s="19"/>
      <c r="P1282" s="18"/>
      <c r="Q1282" s="18"/>
      <c r="R1282" s="18" t="s">
        <v>165</v>
      </c>
      <c r="S1282" s="20" t="s">
        <v>28109</v>
      </c>
    </row>
    <row r="1283" customFormat="false" ht="35.05" hidden="false" customHeight="false" outlineLevel="0" collapsed="false">
      <c r="A1283" s="17" t="n">
        <v>1282</v>
      </c>
      <c r="B1283" s="17" t="n">
        <v>3</v>
      </c>
      <c r="C1283" s="17" t="n">
        <v>4920</v>
      </c>
      <c r="D1283" s="18" t="s">
        <v>1376</v>
      </c>
      <c r="E1283" s="17" t="s">
        <v>74</v>
      </c>
      <c r="F1283" s="18" t="s">
        <v>75</v>
      </c>
      <c r="G1283" s="17" t="s">
        <v>167</v>
      </c>
      <c r="H1283" s="18" t="s">
        <v>4176</v>
      </c>
      <c r="I1283" s="18" t="s">
        <v>4177</v>
      </c>
      <c r="J1283" s="18" t="s">
        <v>4178</v>
      </c>
      <c r="K1283" s="17" t="s">
        <v>163</v>
      </c>
      <c r="L1283" s="17" t="n">
        <v>1</v>
      </c>
      <c r="M1283" s="17" t="s">
        <v>163</v>
      </c>
      <c r="N1283" s="17" t="s">
        <v>163</v>
      </c>
      <c r="O1283" s="19"/>
      <c r="P1283" s="18"/>
      <c r="Q1283" s="18"/>
      <c r="R1283" s="18" t="s">
        <v>165</v>
      </c>
      <c r="S1283" s="20" t="s">
        <v>28109</v>
      </c>
    </row>
    <row r="1284" customFormat="false" ht="46.25" hidden="false" customHeight="false" outlineLevel="0" collapsed="false">
      <c r="A1284" s="17" t="n">
        <v>1283</v>
      </c>
      <c r="B1284" s="17" t="n">
        <v>4</v>
      </c>
      <c r="C1284" s="17" t="n">
        <v>24</v>
      </c>
      <c r="D1284" s="18" t="s">
        <v>193</v>
      </c>
      <c r="E1284" s="17" t="s">
        <v>42</v>
      </c>
      <c r="F1284" s="18" t="s">
        <v>43</v>
      </c>
      <c r="G1284" s="17" t="s">
        <v>167</v>
      </c>
      <c r="H1284" s="18" t="s">
        <v>4179</v>
      </c>
      <c r="I1284" s="18" t="s">
        <v>4180</v>
      </c>
      <c r="J1284" s="18" t="s">
        <v>4181</v>
      </c>
      <c r="K1284" s="17" t="s">
        <v>163</v>
      </c>
      <c r="L1284" s="17" t="n">
        <v>1</v>
      </c>
      <c r="M1284" s="17" t="s">
        <v>164</v>
      </c>
      <c r="N1284" s="17" t="s">
        <v>163</v>
      </c>
      <c r="O1284" s="19"/>
      <c r="P1284" s="18"/>
      <c r="Q1284" s="18"/>
      <c r="R1284" s="18" t="s">
        <v>165</v>
      </c>
      <c r="S1284" s="20" t="s">
        <v>28109</v>
      </c>
    </row>
    <row r="1285" customFormat="false" ht="35.05" hidden="false" customHeight="false" outlineLevel="0" collapsed="false">
      <c r="A1285" s="17" t="n">
        <v>1284</v>
      </c>
      <c r="B1285" s="17" t="n">
        <v>4</v>
      </c>
      <c r="C1285" s="17" t="n">
        <v>93</v>
      </c>
      <c r="D1285" s="18" t="s">
        <v>4182</v>
      </c>
      <c r="E1285" s="17" t="s">
        <v>36</v>
      </c>
      <c r="F1285" s="18" t="s">
        <v>37</v>
      </c>
      <c r="G1285" s="17" t="s">
        <v>167</v>
      </c>
      <c r="H1285" s="18" t="s">
        <v>4183</v>
      </c>
      <c r="I1285" s="18" t="s">
        <v>4184</v>
      </c>
      <c r="J1285" s="18" t="s">
        <v>4185</v>
      </c>
      <c r="K1285" s="17" t="s">
        <v>163</v>
      </c>
      <c r="L1285" s="17" t="n">
        <v>1</v>
      </c>
      <c r="M1285" s="17" t="s">
        <v>164</v>
      </c>
      <c r="N1285" s="17" t="s">
        <v>163</v>
      </c>
      <c r="O1285" s="19"/>
      <c r="P1285" s="18"/>
      <c r="Q1285" s="18"/>
      <c r="R1285" s="18" t="s">
        <v>165</v>
      </c>
      <c r="S1285" s="20" t="s">
        <v>28109</v>
      </c>
    </row>
    <row r="1286" customFormat="false" ht="46.25" hidden="false" customHeight="false" outlineLevel="0" collapsed="false">
      <c r="A1286" s="17" t="n">
        <v>1285</v>
      </c>
      <c r="B1286" s="17" t="n">
        <v>4</v>
      </c>
      <c r="C1286" s="17" t="n">
        <v>95</v>
      </c>
      <c r="D1286" s="18" t="s">
        <v>4182</v>
      </c>
      <c r="E1286" s="17" t="s">
        <v>87</v>
      </c>
      <c r="F1286" s="18" t="s">
        <v>88</v>
      </c>
      <c r="G1286" s="17" t="s">
        <v>171</v>
      </c>
      <c r="H1286" s="18" t="s">
        <v>4186</v>
      </c>
      <c r="I1286" s="18" t="s">
        <v>4187</v>
      </c>
      <c r="J1286" s="18" t="s">
        <v>4188</v>
      </c>
      <c r="K1286" s="17" t="s">
        <v>163</v>
      </c>
      <c r="L1286" s="17" t="n">
        <v>1</v>
      </c>
      <c r="M1286" s="17" t="s">
        <v>164</v>
      </c>
      <c r="N1286" s="17" t="s">
        <v>163</v>
      </c>
      <c r="O1286" s="19"/>
      <c r="P1286" s="18"/>
      <c r="Q1286" s="18"/>
      <c r="R1286" s="18" t="s">
        <v>192</v>
      </c>
      <c r="S1286" s="20" t="s">
        <v>28109</v>
      </c>
    </row>
    <row r="1287" customFormat="false" ht="35.05" hidden="false" customHeight="false" outlineLevel="0" collapsed="false">
      <c r="A1287" s="17" t="n">
        <v>1286</v>
      </c>
      <c r="B1287" s="17" t="n">
        <v>4</v>
      </c>
      <c r="C1287" s="17" t="n">
        <v>95</v>
      </c>
      <c r="D1287" s="18" t="s">
        <v>4182</v>
      </c>
      <c r="E1287" s="17" t="s">
        <v>87</v>
      </c>
      <c r="F1287" s="18" t="s">
        <v>88</v>
      </c>
      <c r="G1287" s="17" t="s">
        <v>171</v>
      </c>
      <c r="H1287" s="18" t="s">
        <v>4189</v>
      </c>
      <c r="I1287" s="18" t="s">
        <v>4190</v>
      </c>
      <c r="J1287" s="18" t="s">
        <v>4191</v>
      </c>
      <c r="K1287" s="17" t="s">
        <v>163</v>
      </c>
      <c r="L1287" s="17" t="n">
        <v>1</v>
      </c>
      <c r="M1287" s="17" t="s">
        <v>164</v>
      </c>
      <c r="N1287" s="17" t="s">
        <v>163</v>
      </c>
      <c r="O1287" s="19"/>
      <c r="P1287" s="18"/>
      <c r="Q1287" s="18"/>
      <c r="R1287" s="18" t="s">
        <v>165</v>
      </c>
      <c r="S1287" s="20" t="s">
        <v>28109</v>
      </c>
    </row>
    <row r="1288" customFormat="false" ht="35.05" hidden="false" customHeight="false" outlineLevel="0" collapsed="false">
      <c r="A1288" s="17" t="n">
        <v>1287</v>
      </c>
      <c r="B1288" s="17" t="n">
        <v>4</v>
      </c>
      <c r="C1288" s="17" t="n">
        <v>95</v>
      </c>
      <c r="D1288" s="18" t="s">
        <v>4182</v>
      </c>
      <c r="E1288" s="17" t="s">
        <v>87</v>
      </c>
      <c r="F1288" s="18" t="s">
        <v>88</v>
      </c>
      <c r="G1288" s="17" t="s">
        <v>171</v>
      </c>
      <c r="H1288" s="18" t="s">
        <v>4192</v>
      </c>
      <c r="I1288" s="18" t="s">
        <v>4193</v>
      </c>
      <c r="J1288" s="18" t="s">
        <v>4194</v>
      </c>
      <c r="K1288" s="17" t="s">
        <v>163</v>
      </c>
      <c r="L1288" s="17" t="n">
        <v>1</v>
      </c>
      <c r="M1288" s="17" t="s">
        <v>163</v>
      </c>
      <c r="N1288" s="17" t="s">
        <v>163</v>
      </c>
      <c r="O1288" s="19"/>
      <c r="P1288" s="18"/>
      <c r="Q1288" s="18"/>
      <c r="R1288" s="18" t="s">
        <v>165</v>
      </c>
      <c r="S1288" s="20" t="s">
        <v>28109</v>
      </c>
    </row>
    <row r="1289" customFormat="false" ht="35.05" hidden="false" customHeight="false" outlineLevel="0" collapsed="false">
      <c r="A1289" s="17" t="n">
        <v>1288</v>
      </c>
      <c r="B1289" s="17" t="n">
        <v>4</v>
      </c>
      <c r="C1289" s="17" t="n">
        <v>97</v>
      </c>
      <c r="D1289" s="18" t="s">
        <v>4182</v>
      </c>
      <c r="E1289" s="17" t="s">
        <v>19</v>
      </c>
      <c r="F1289" s="18" t="s">
        <v>21</v>
      </c>
      <c r="G1289" s="17" t="s">
        <v>167</v>
      </c>
      <c r="H1289" s="18" t="s">
        <v>4195</v>
      </c>
      <c r="I1289" s="18" t="s">
        <v>4196</v>
      </c>
      <c r="J1289" s="18" t="s">
        <v>4197</v>
      </c>
      <c r="K1289" s="17" t="s">
        <v>164</v>
      </c>
      <c r="L1289" s="17" t="n">
        <v>50</v>
      </c>
      <c r="M1289" s="17" t="s">
        <v>163</v>
      </c>
      <c r="N1289" s="17" t="s">
        <v>163</v>
      </c>
      <c r="O1289" s="19"/>
      <c r="P1289" s="18"/>
      <c r="Q1289" s="18"/>
      <c r="R1289" s="18" t="s">
        <v>165</v>
      </c>
      <c r="S1289" s="20" t="s">
        <v>28109</v>
      </c>
    </row>
    <row r="1290" customFormat="false" ht="35.05" hidden="false" customHeight="false" outlineLevel="0" collapsed="false">
      <c r="A1290" s="17" t="n">
        <v>1289</v>
      </c>
      <c r="B1290" s="17" t="n">
        <v>4</v>
      </c>
      <c r="C1290" s="17" t="n">
        <v>99</v>
      </c>
      <c r="D1290" s="18" t="s">
        <v>4182</v>
      </c>
      <c r="E1290" s="17" t="s">
        <v>36</v>
      </c>
      <c r="F1290" s="18" t="s">
        <v>37</v>
      </c>
      <c r="G1290" s="17" t="s">
        <v>167</v>
      </c>
      <c r="H1290" s="18" t="s">
        <v>4198</v>
      </c>
      <c r="I1290" s="18" t="s">
        <v>4199</v>
      </c>
      <c r="J1290" s="18" t="s">
        <v>4200</v>
      </c>
      <c r="K1290" s="17" t="s">
        <v>163</v>
      </c>
      <c r="L1290" s="17" t="n">
        <v>1</v>
      </c>
      <c r="M1290" s="17" t="s">
        <v>164</v>
      </c>
      <c r="N1290" s="17" t="s">
        <v>163</v>
      </c>
      <c r="O1290" s="19"/>
      <c r="P1290" s="18"/>
      <c r="Q1290" s="18"/>
      <c r="R1290" s="18" t="s">
        <v>165</v>
      </c>
      <c r="S1290" s="20" t="s">
        <v>28109</v>
      </c>
    </row>
    <row r="1291" customFormat="false" ht="46.25" hidden="false" customHeight="false" outlineLevel="0" collapsed="false">
      <c r="A1291" s="17" t="n">
        <v>1290</v>
      </c>
      <c r="B1291" s="17" t="n">
        <v>4</v>
      </c>
      <c r="C1291" s="17" t="n">
        <v>103</v>
      </c>
      <c r="D1291" s="18" t="s">
        <v>4182</v>
      </c>
      <c r="E1291" s="17" t="s">
        <v>87</v>
      </c>
      <c r="F1291" s="18" t="s">
        <v>88</v>
      </c>
      <c r="G1291" s="17" t="s">
        <v>167</v>
      </c>
      <c r="H1291" s="18" t="s">
        <v>4201</v>
      </c>
      <c r="I1291" s="18" t="s">
        <v>4202</v>
      </c>
      <c r="J1291" s="18" t="s">
        <v>4203</v>
      </c>
      <c r="K1291" s="17" t="s">
        <v>163</v>
      </c>
      <c r="L1291" s="17" t="n">
        <v>1</v>
      </c>
      <c r="M1291" s="17" t="s">
        <v>163</v>
      </c>
      <c r="N1291" s="17" t="s">
        <v>163</v>
      </c>
      <c r="O1291" s="19"/>
      <c r="P1291" s="18"/>
      <c r="Q1291" s="18"/>
      <c r="R1291" s="18" t="s">
        <v>165</v>
      </c>
      <c r="S1291" s="20" t="s">
        <v>28109</v>
      </c>
    </row>
    <row r="1292" customFormat="false" ht="35.05" hidden="false" customHeight="false" outlineLevel="0" collapsed="false">
      <c r="A1292" s="17" t="n">
        <v>1291</v>
      </c>
      <c r="B1292" s="17" t="n">
        <v>4</v>
      </c>
      <c r="C1292" s="17" t="n">
        <v>107</v>
      </c>
      <c r="D1292" s="18" t="s">
        <v>4182</v>
      </c>
      <c r="E1292" s="17" t="s">
        <v>74</v>
      </c>
      <c r="F1292" s="18" t="s">
        <v>75</v>
      </c>
      <c r="G1292" s="17" t="s">
        <v>167</v>
      </c>
      <c r="H1292" s="18" t="s">
        <v>4204</v>
      </c>
      <c r="I1292" s="18" t="s">
        <v>4205</v>
      </c>
      <c r="J1292" s="18" t="s">
        <v>4206</v>
      </c>
      <c r="K1292" s="17" t="s">
        <v>163</v>
      </c>
      <c r="L1292" s="17" t="n">
        <v>1</v>
      </c>
      <c r="M1292" s="17" t="s">
        <v>163</v>
      </c>
      <c r="N1292" s="17" t="s">
        <v>163</v>
      </c>
      <c r="O1292" s="19"/>
      <c r="P1292" s="18"/>
      <c r="Q1292" s="18"/>
      <c r="R1292" s="18" t="s">
        <v>165</v>
      </c>
      <c r="S1292" s="20" t="s">
        <v>28109</v>
      </c>
    </row>
    <row r="1293" customFormat="false" ht="35.05" hidden="false" customHeight="false" outlineLevel="0" collapsed="false">
      <c r="A1293" s="17" t="n">
        <v>1292</v>
      </c>
      <c r="B1293" s="17" t="n">
        <v>4</v>
      </c>
      <c r="C1293" s="17" t="n">
        <v>199</v>
      </c>
      <c r="D1293" s="18" t="s">
        <v>4182</v>
      </c>
      <c r="E1293" s="17" t="s">
        <v>38</v>
      </c>
      <c r="F1293" s="18" t="s">
        <v>39</v>
      </c>
      <c r="G1293" s="17" t="s">
        <v>167</v>
      </c>
      <c r="H1293" s="18" t="s">
        <v>4207</v>
      </c>
      <c r="I1293" s="18" t="s">
        <v>4208</v>
      </c>
      <c r="J1293" s="18" t="s">
        <v>4209</v>
      </c>
      <c r="K1293" s="17" t="s">
        <v>163</v>
      </c>
      <c r="L1293" s="17" t="n">
        <v>1</v>
      </c>
      <c r="M1293" s="17" t="s">
        <v>163</v>
      </c>
      <c r="N1293" s="17" t="s">
        <v>163</v>
      </c>
      <c r="O1293" s="19"/>
      <c r="P1293" s="18"/>
      <c r="Q1293" s="18"/>
      <c r="R1293" s="18" t="s">
        <v>165</v>
      </c>
      <c r="S1293" s="20" t="s">
        <v>28109</v>
      </c>
    </row>
    <row r="1294" customFormat="false" ht="35.05" hidden="false" customHeight="false" outlineLevel="0" collapsed="false">
      <c r="A1294" s="17" t="n">
        <v>1293</v>
      </c>
      <c r="B1294" s="17" t="n">
        <v>4</v>
      </c>
      <c r="C1294" s="17" t="n">
        <v>203</v>
      </c>
      <c r="D1294" s="18" t="s">
        <v>4182</v>
      </c>
      <c r="E1294" s="17" t="s">
        <v>72</v>
      </c>
      <c r="F1294" s="18" t="s">
        <v>73</v>
      </c>
      <c r="G1294" s="17" t="s">
        <v>167</v>
      </c>
      <c r="H1294" s="18" t="s">
        <v>4210</v>
      </c>
      <c r="I1294" s="18" t="s">
        <v>4211</v>
      </c>
      <c r="J1294" s="18" t="s">
        <v>4212</v>
      </c>
      <c r="K1294" s="17" t="s">
        <v>163</v>
      </c>
      <c r="L1294" s="17" t="n">
        <v>1</v>
      </c>
      <c r="M1294" s="17" t="s">
        <v>163</v>
      </c>
      <c r="N1294" s="17" t="s">
        <v>163</v>
      </c>
      <c r="O1294" s="19"/>
      <c r="P1294" s="18"/>
      <c r="Q1294" s="18"/>
      <c r="R1294" s="18" t="s">
        <v>165</v>
      </c>
      <c r="S1294" s="20" t="s">
        <v>28109</v>
      </c>
    </row>
    <row r="1295" customFormat="false" ht="35.05" hidden="false" customHeight="false" outlineLevel="0" collapsed="false">
      <c r="A1295" s="17" t="n">
        <v>1294</v>
      </c>
      <c r="B1295" s="17" t="n">
        <v>4</v>
      </c>
      <c r="C1295" s="17" t="n">
        <v>213</v>
      </c>
      <c r="D1295" s="18" t="s">
        <v>4182</v>
      </c>
      <c r="E1295" s="17" t="s">
        <v>76</v>
      </c>
      <c r="F1295" s="18" t="s">
        <v>77</v>
      </c>
      <c r="G1295" s="17" t="s">
        <v>167</v>
      </c>
      <c r="H1295" s="18" t="s">
        <v>4213</v>
      </c>
      <c r="I1295" s="18" t="s">
        <v>4214</v>
      </c>
      <c r="J1295" s="18" t="s">
        <v>4215</v>
      </c>
      <c r="K1295" s="17" t="s">
        <v>163</v>
      </c>
      <c r="L1295" s="17" t="n">
        <v>1</v>
      </c>
      <c r="M1295" s="17" t="s">
        <v>164</v>
      </c>
      <c r="N1295" s="17" t="s">
        <v>163</v>
      </c>
      <c r="O1295" s="19"/>
      <c r="P1295" s="18"/>
      <c r="Q1295" s="18"/>
      <c r="R1295" s="18" t="s">
        <v>165</v>
      </c>
      <c r="S1295" s="20" t="s">
        <v>28109</v>
      </c>
    </row>
    <row r="1296" customFormat="false" ht="35.05" hidden="false" customHeight="false" outlineLevel="0" collapsed="false">
      <c r="A1296" s="17" t="n">
        <v>1295</v>
      </c>
      <c r="B1296" s="17" t="n">
        <v>4</v>
      </c>
      <c r="C1296" s="17" t="n">
        <v>220</v>
      </c>
      <c r="D1296" s="18" t="s">
        <v>4182</v>
      </c>
      <c r="E1296" s="17" t="s">
        <v>36</v>
      </c>
      <c r="F1296" s="18" t="s">
        <v>37</v>
      </c>
      <c r="G1296" s="17" t="s">
        <v>167</v>
      </c>
      <c r="H1296" s="18" t="s">
        <v>4216</v>
      </c>
      <c r="I1296" s="18" t="s">
        <v>4217</v>
      </c>
      <c r="J1296" s="18" t="s">
        <v>4218</v>
      </c>
      <c r="K1296" s="17" t="s">
        <v>163</v>
      </c>
      <c r="L1296" s="17" t="n">
        <v>1</v>
      </c>
      <c r="M1296" s="17" t="s">
        <v>163</v>
      </c>
      <c r="N1296" s="17" t="s">
        <v>163</v>
      </c>
      <c r="O1296" s="19"/>
      <c r="P1296" s="18"/>
      <c r="Q1296" s="18"/>
      <c r="R1296" s="18" t="s">
        <v>165</v>
      </c>
      <c r="S1296" s="20" t="s">
        <v>28109</v>
      </c>
    </row>
    <row r="1297" customFormat="false" ht="35.05" hidden="false" customHeight="false" outlineLevel="0" collapsed="false">
      <c r="A1297" s="17" t="n">
        <v>1296</v>
      </c>
      <c r="B1297" s="17" t="n">
        <v>4</v>
      </c>
      <c r="C1297" s="17" t="n">
        <v>232</v>
      </c>
      <c r="D1297" s="18" t="s">
        <v>4182</v>
      </c>
      <c r="E1297" s="17" t="s">
        <v>22</v>
      </c>
      <c r="F1297" s="18" t="s">
        <v>23</v>
      </c>
      <c r="G1297" s="17" t="s">
        <v>167</v>
      </c>
      <c r="H1297" s="18" t="s">
        <v>4219</v>
      </c>
      <c r="I1297" s="18" t="s">
        <v>4220</v>
      </c>
      <c r="J1297" s="18" t="s">
        <v>4221</v>
      </c>
      <c r="K1297" s="17" t="s">
        <v>164</v>
      </c>
      <c r="L1297" s="17" t="n">
        <v>30</v>
      </c>
      <c r="M1297" s="17" t="s">
        <v>163</v>
      </c>
      <c r="N1297" s="17" t="s">
        <v>163</v>
      </c>
      <c r="O1297" s="19"/>
      <c r="P1297" s="18"/>
      <c r="Q1297" s="18"/>
      <c r="R1297" s="18" t="s">
        <v>165</v>
      </c>
      <c r="S1297" s="20" t="s">
        <v>28109</v>
      </c>
    </row>
    <row r="1298" customFormat="false" ht="46.25" hidden="false" customHeight="false" outlineLevel="0" collapsed="false">
      <c r="A1298" s="17" t="n">
        <v>1297</v>
      </c>
      <c r="B1298" s="17" t="n">
        <v>4</v>
      </c>
      <c r="C1298" s="17" t="n">
        <v>244</v>
      </c>
      <c r="D1298" s="18" t="s">
        <v>4182</v>
      </c>
      <c r="E1298" s="17" t="s">
        <v>36</v>
      </c>
      <c r="F1298" s="18" t="s">
        <v>37</v>
      </c>
      <c r="G1298" s="17" t="s">
        <v>167</v>
      </c>
      <c r="H1298" s="18" t="s">
        <v>4222</v>
      </c>
      <c r="I1298" s="18" t="s">
        <v>4223</v>
      </c>
      <c r="J1298" s="18" t="s">
        <v>4224</v>
      </c>
      <c r="K1298" s="17" t="s">
        <v>163</v>
      </c>
      <c r="L1298" s="17" t="n">
        <v>1</v>
      </c>
      <c r="M1298" s="17" t="s">
        <v>163</v>
      </c>
      <c r="N1298" s="17" t="s">
        <v>163</v>
      </c>
      <c r="O1298" s="19"/>
      <c r="P1298" s="18"/>
      <c r="Q1298" s="18"/>
      <c r="R1298" s="18" t="s">
        <v>165</v>
      </c>
      <c r="S1298" s="20" t="s">
        <v>28109</v>
      </c>
    </row>
    <row r="1299" customFormat="false" ht="35.05" hidden="false" customHeight="false" outlineLevel="0" collapsed="false">
      <c r="A1299" s="17" t="n">
        <v>1298</v>
      </c>
      <c r="B1299" s="17" t="n">
        <v>4</v>
      </c>
      <c r="C1299" s="17" t="n">
        <v>280</v>
      </c>
      <c r="D1299" s="18" t="s">
        <v>4182</v>
      </c>
      <c r="E1299" s="17" t="s">
        <v>70</v>
      </c>
      <c r="F1299" s="18" t="s">
        <v>71</v>
      </c>
      <c r="G1299" s="17" t="s">
        <v>167</v>
      </c>
      <c r="H1299" s="18" t="s">
        <v>4225</v>
      </c>
      <c r="I1299" s="18" t="s">
        <v>4226</v>
      </c>
      <c r="J1299" s="18" t="s">
        <v>4227</v>
      </c>
      <c r="K1299" s="17" t="s">
        <v>163</v>
      </c>
      <c r="L1299" s="17" t="n">
        <v>1</v>
      </c>
      <c r="M1299" s="17" t="s">
        <v>163</v>
      </c>
      <c r="N1299" s="17" t="s">
        <v>163</v>
      </c>
      <c r="O1299" s="19"/>
      <c r="P1299" s="18"/>
      <c r="Q1299" s="18"/>
      <c r="R1299" s="18" t="s">
        <v>165</v>
      </c>
      <c r="S1299" s="20" t="s">
        <v>28109</v>
      </c>
    </row>
    <row r="1300" customFormat="false" ht="46.25" hidden="false" customHeight="false" outlineLevel="0" collapsed="false">
      <c r="A1300" s="17" t="n">
        <v>1299</v>
      </c>
      <c r="B1300" s="17" t="n">
        <v>4</v>
      </c>
      <c r="C1300" s="17" t="n">
        <v>286</v>
      </c>
      <c r="D1300" s="18" t="s">
        <v>4182</v>
      </c>
      <c r="E1300" s="17" t="s">
        <v>36</v>
      </c>
      <c r="F1300" s="18" t="s">
        <v>37</v>
      </c>
      <c r="G1300" s="17" t="s">
        <v>167</v>
      </c>
      <c r="H1300" s="18" t="s">
        <v>4228</v>
      </c>
      <c r="I1300" s="18" t="s">
        <v>4229</v>
      </c>
      <c r="J1300" s="18" t="s">
        <v>4230</v>
      </c>
      <c r="K1300" s="17" t="s">
        <v>164</v>
      </c>
      <c r="L1300" s="17" t="n">
        <v>6</v>
      </c>
      <c r="M1300" s="17" t="s">
        <v>164</v>
      </c>
      <c r="N1300" s="17" t="s">
        <v>163</v>
      </c>
      <c r="O1300" s="19"/>
      <c r="P1300" s="18"/>
      <c r="Q1300" s="18"/>
      <c r="R1300" s="18" t="s">
        <v>165</v>
      </c>
      <c r="S1300" s="20" t="s">
        <v>28109</v>
      </c>
    </row>
    <row r="1301" customFormat="false" ht="79.85" hidden="false" customHeight="false" outlineLevel="0" collapsed="false">
      <c r="A1301" s="17" t="n">
        <v>1300</v>
      </c>
      <c r="B1301" s="17" t="n">
        <v>4</v>
      </c>
      <c r="C1301" s="17" t="n">
        <v>342</v>
      </c>
      <c r="D1301" s="18" t="s">
        <v>4182</v>
      </c>
      <c r="E1301" s="17" t="s">
        <v>81</v>
      </c>
      <c r="F1301" s="18" t="s">
        <v>82</v>
      </c>
      <c r="G1301" s="17" t="s">
        <v>167</v>
      </c>
      <c r="H1301" s="18" t="s">
        <v>4231</v>
      </c>
      <c r="I1301" s="18" t="s">
        <v>4232</v>
      </c>
      <c r="J1301" s="18" t="s">
        <v>4233</v>
      </c>
      <c r="K1301" s="17" t="s">
        <v>163</v>
      </c>
      <c r="L1301" s="17" t="n">
        <v>1</v>
      </c>
      <c r="M1301" s="17" t="s">
        <v>163</v>
      </c>
      <c r="N1301" s="17" t="s">
        <v>164</v>
      </c>
      <c r="O1301" s="19" t="s">
        <v>123</v>
      </c>
      <c r="P1301" s="18" t="s">
        <v>4234</v>
      </c>
      <c r="Q1301" s="18" t="s">
        <v>4235</v>
      </c>
      <c r="R1301" s="18" t="s">
        <v>165</v>
      </c>
      <c r="S1301" s="20" t="s">
        <v>28109</v>
      </c>
    </row>
    <row r="1302" customFormat="false" ht="46.25" hidden="false" customHeight="false" outlineLevel="0" collapsed="false">
      <c r="A1302" s="17" t="n">
        <v>1301</v>
      </c>
      <c r="B1302" s="17" t="n">
        <v>4</v>
      </c>
      <c r="C1302" s="17" t="n">
        <v>350</v>
      </c>
      <c r="D1302" s="18" t="s">
        <v>4182</v>
      </c>
      <c r="E1302" s="17" t="s">
        <v>83</v>
      </c>
      <c r="F1302" s="18" t="s">
        <v>84</v>
      </c>
      <c r="G1302" s="17" t="s">
        <v>167</v>
      </c>
      <c r="H1302" s="18" t="s">
        <v>4236</v>
      </c>
      <c r="I1302" s="18" t="s">
        <v>4237</v>
      </c>
      <c r="J1302" s="18" t="s">
        <v>4238</v>
      </c>
      <c r="K1302" s="17" t="s">
        <v>163</v>
      </c>
      <c r="L1302" s="17" t="n">
        <v>1</v>
      </c>
      <c r="M1302" s="17" t="s">
        <v>163</v>
      </c>
      <c r="N1302" s="17" t="s">
        <v>164</v>
      </c>
      <c r="O1302" s="19" t="s">
        <v>124</v>
      </c>
      <c r="P1302" s="18" t="s">
        <v>4239</v>
      </c>
      <c r="Q1302" s="18" t="s">
        <v>4240</v>
      </c>
      <c r="R1302" s="18" t="s">
        <v>165</v>
      </c>
      <c r="S1302" s="20" t="s">
        <v>28109</v>
      </c>
    </row>
    <row r="1303" customFormat="false" ht="35.05" hidden="false" customHeight="false" outlineLevel="0" collapsed="false">
      <c r="A1303" s="17" t="n">
        <v>1302</v>
      </c>
      <c r="B1303" s="17" t="n">
        <v>4</v>
      </c>
      <c r="C1303" s="17" t="n">
        <v>358</v>
      </c>
      <c r="D1303" s="18" t="s">
        <v>4182</v>
      </c>
      <c r="E1303" s="17" t="s">
        <v>85</v>
      </c>
      <c r="F1303" s="18" t="s">
        <v>86</v>
      </c>
      <c r="G1303" s="17" t="s">
        <v>171</v>
      </c>
      <c r="H1303" s="18" t="s">
        <v>4241</v>
      </c>
      <c r="I1303" s="18" t="s">
        <v>4242</v>
      </c>
      <c r="J1303" s="18" t="s">
        <v>4243</v>
      </c>
      <c r="K1303" s="17" t="s">
        <v>163</v>
      </c>
      <c r="L1303" s="17" t="n">
        <v>1</v>
      </c>
      <c r="M1303" s="17" t="s">
        <v>163</v>
      </c>
      <c r="N1303" s="17" t="s">
        <v>164</v>
      </c>
      <c r="O1303" s="19" t="s">
        <v>121</v>
      </c>
      <c r="P1303" s="18" t="s">
        <v>4244</v>
      </c>
      <c r="Q1303" s="18" t="s">
        <v>4245</v>
      </c>
      <c r="R1303" s="18" t="s">
        <v>165</v>
      </c>
      <c r="S1303" s="20" t="s">
        <v>28109</v>
      </c>
    </row>
    <row r="1304" customFormat="false" ht="35.05" hidden="false" customHeight="false" outlineLevel="0" collapsed="false">
      <c r="A1304" s="17" t="n">
        <v>1303</v>
      </c>
      <c r="B1304" s="17" t="n">
        <v>4</v>
      </c>
      <c r="C1304" s="17" t="n">
        <v>376</v>
      </c>
      <c r="D1304" s="18" t="s">
        <v>4182</v>
      </c>
      <c r="E1304" s="17" t="s">
        <v>87</v>
      </c>
      <c r="F1304" s="18" t="s">
        <v>88</v>
      </c>
      <c r="G1304" s="17" t="s">
        <v>171</v>
      </c>
      <c r="H1304" s="18" t="s">
        <v>4246</v>
      </c>
      <c r="I1304" s="18" t="s">
        <v>4247</v>
      </c>
      <c r="J1304" s="18" t="s">
        <v>4248</v>
      </c>
      <c r="K1304" s="17" t="s">
        <v>163</v>
      </c>
      <c r="L1304" s="17" t="n">
        <v>1</v>
      </c>
      <c r="M1304" s="17" t="s">
        <v>163</v>
      </c>
      <c r="N1304" s="17" t="s">
        <v>163</v>
      </c>
      <c r="O1304" s="19"/>
      <c r="P1304" s="18"/>
      <c r="Q1304" s="18"/>
      <c r="R1304" s="18" t="s">
        <v>165</v>
      </c>
      <c r="S1304" s="20" t="s">
        <v>28109</v>
      </c>
    </row>
    <row r="1305" customFormat="false" ht="35.05" hidden="false" customHeight="false" outlineLevel="0" collapsed="false">
      <c r="A1305" s="17" t="n">
        <v>1304</v>
      </c>
      <c r="B1305" s="17" t="n">
        <v>4</v>
      </c>
      <c r="C1305" s="17" t="n">
        <v>394</v>
      </c>
      <c r="D1305" s="18" t="s">
        <v>4182</v>
      </c>
      <c r="E1305" s="17" t="s">
        <v>87</v>
      </c>
      <c r="F1305" s="18" t="s">
        <v>88</v>
      </c>
      <c r="G1305" s="17" t="s">
        <v>171</v>
      </c>
      <c r="H1305" s="18" t="s">
        <v>4249</v>
      </c>
      <c r="I1305" s="18" t="s">
        <v>4250</v>
      </c>
      <c r="J1305" s="18" t="s">
        <v>4251</v>
      </c>
      <c r="K1305" s="17" t="s">
        <v>163</v>
      </c>
      <c r="L1305" s="17" t="n">
        <v>1</v>
      </c>
      <c r="M1305" s="17" t="s">
        <v>163</v>
      </c>
      <c r="N1305" s="17" t="s">
        <v>163</v>
      </c>
      <c r="O1305" s="19"/>
      <c r="P1305" s="18"/>
      <c r="Q1305" s="18"/>
      <c r="R1305" s="18" t="s">
        <v>165</v>
      </c>
      <c r="S1305" s="20" t="s">
        <v>28109</v>
      </c>
    </row>
    <row r="1306" customFormat="false" ht="35.05" hidden="false" customHeight="false" outlineLevel="0" collapsed="false">
      <c r="A1306" s="17" t="n">
        <v>1305</v>
      </c>
      <c r="B1306" s="17" t="n">
        <v>4</v>
      </c>
      <c r="C1306" s="17" t="n">
        <v>410</v>
      </c>
      <c r="D1306" s="18" t="s">
        <v>4182</v>
      </c>
      <c r="E1306" s="17" t="s">
        <v>78</v>
      </c>
      <c r="F1306" s="18" t="s">
        <v>80</v>
      </c>
      <c r="G1306" s="17" t="s">
        <v>167</v>
      </c>
      <c r="H1306" s="18" t="s">
        <v>4252</v>
      </c>
      <c r="I1306" s="18" t="s">
        <v>4253</v>
      </c>
      <c r="J1306" s="18" t="s">
        <v>4254</v>
      </c>
      <c r="K1306" s="17" t="s">
        <v>163</v>
      </c>
      <c r="L1306" s="17" t="n">
        <v>1</v>
      </c>
      <c r="M1306" s="17" t="s">
        <v>163</v>
      </c>
      <c r="N1306" s="17" t="s">
        <v>164</v>
      </c>
      <c r="O1306" s="19"/>
      <c r="P1306" s="18"/>
      <c r="Q1306" s="18"/>
      <c r="R1306" s="18" t="s">
        <v>165</v>
      </c>
      <c r="S1306" s="20" t="s">
        <v>28109</v>
      </c>
    </row>
    <row r="1307" customFormat="false" ht="35.05" hidden="false" customHeight="false" outlineLevel="0" collapsed="false">
      <c r="A1307" s="17" t="n">
        <v>1306</v>
      </c>
      <c r="B1307" s="17" t="n">
        <v>4</v>
      </c>
      <c r="C1307" s="17" t="n">
        <v>437</v>
      </c>
      <c r="D1307" s="18" t="s">
        <v>4182</v>
      </c>
      <c r="E1307" s="17" t="s">
        <v>87</v>
      </c>
      <c r="F1307" s="18" t="s">
        <v>88</v>
      </c>
      <c r="G1307" s="17" t="s">
        <v>167</v>
      </c>
      <c r="H1307" s="18" t="s">
        <v>4255</v>
      </c>
      <c r="I1307" s="18" t="s">
        <v>4256</v>
      </c>
      <c r="J1307" s="18" t="s">
        <v>4257</v>
      </c>
      <c r="K1307" s="17" t="s">
        <v>163</v>
      </c>
      <c r="L1307" s="17" t="n">
        <v>1</v>
      </c>
      <c r="M1307" s="17" t="s">
        <v>163</v>
      </c>
      <c r="N1307" s="17" t="s">
        <v>163</v>
      </c>
      <c r="O1307" s="19"/>
      <c r="P1307" s="18"/>
      <c r="Q1307" s="18"/>
      <c r="R1307" s="18" t="s">
        <v>165</v>
      </c>
      <c r="S1307" s="20" t="s">
        <v>28109</v>
      </c>
    </row>
    <row r="1308" customFormat="false" ht="35.05" hidden="false" customHeight="false" outlineLevel="0" collapsed="false">
      <c r="A1308" s="17" t="n">
        <v>1307</v>
      </c>
      <c r="B1308" s="17" t="n">
        <v>4</v>
      </c>
      <c r="C1308" s="17" t="n">
        <v>448</v>
      </c>
      <c r="D1308" s="18" t="s">
        <v>4182</v>
      </c>
      <c r="E1308" s="17" t="s">
        <v>19</v>
      </c>
      <c r="F1308" s="18" t="s">
        <v>21</v>
      </c>
      <c r="G1308" s="17" t="s">
        <v>167</v>
      </c>
      <c r="H1308" s="18" t="s">
        <v>4258</v>
      </c>
      <c r="I1308" s="18" t="s">
        <v>4259</v>
      </c>
      <c r="J1308" s="18" t="s">
        <v>4260</v>
      </c>
      <c r="K1308" s="17" t="s">
        <v>163</v>
      </c>
      <c r="L1308" s="17" t="n">
        <v>1</v>
      </c>
      <c r="M1308" s="17" t="s">
        <v>163</v>
      </c>
      <c r="N1308" s="17" t="s">
        <v>163</v>
      </c>
      <c r="O1308" s="19"/>
      <c r="P1308" s="18"/>
      <c r="Q1308" s="18"/>
      <c r="R1308" s="18" t="s">
        <v>165</v>
      </c>
      <c r="S1308" s="20" t="s">
        <v>28109</v>
      </c>
    </row>
    <row r="1309" customFormat="false" ht="35.05" hidden="false" customHeight="false" outlineLevel="0" collapsed="false">
      <c r="A1309" s="17" t="n">
        <v>1308</v>
      </c>
      <c r="B1309" s="17" t="n">
        <v>4</v>
      </c>
      <c r="C1309" s="17" t="n">
        <v>460</v>
      </c>
      <c r="D1309" s="18" t="s">
        <v>4182</v>
      </c>
      <c r="E1309" s="17" t="s">
        <v>36</v>
      </c>
      <c r="F1309" s="18" t="s">
        <v>37</v>
      </c>
      <c r="G1309" s="17" t="s">
        <v>167</v>
      </c>
      <c r="H1309" s="18" t="s">
        <v>4261</v>
      </c>
      <c r="I1309" s="18" t="s">
        <v>4262</v>
      </c>
      <c r="J1309" s="18" t="s">
        <v>4263</v>
      </c>
      <c r="K1309" s="17" t="s">
        <v>163</v>
      </c>
      <c r="L1309" s="17" t="n">
        <v>1</v>
      </c>
      <c r="M1309" s="17" t="s">
        <v>164</v>
      </c>
      <c r="N1309" s="17" t="s">
        <v>163</v>
      </c>
      <c r="O1309" s="19"/>
      <c r="P1309" s="18"/>
      <c r="Q1309" s="18"/>
      <c r="R1309" s="18" t="s">
        <v>165</v>
      </c>
      <c r="S1309" s="20" t="s">
        <v>28109</v>
      </c>
    </row>
    <row r="1310" customFormat="false" ht="35.05" hidden="false" customHeight="false" outlineLevel="0" collapsed="false">
      <c r="A1310" s="17" t="n">
        <v>1309</v>
      </c>
      <c r="B1310" s="17" t="n">
        <v>4</v>
      </c>
      <c r="C1310" s="17" t="n">
        <v>472</v>
      </c>
      <c r="D1310" s="18" t="s">
        <v>4182</v>
      </c>
      <c r="E1310" s="17" t="s">
        <v>87</v>
      </c>
      <c r="F1310" s="18" t="s">
        <v>88</v>
      </c>
      <c r="G1310" s="17" t="s">
        <v>159</v>
      </c>
      <c r="H1310" s="18" t="s">
        <v>4264</v>
      </c>
      <c r="I1310" s="18" t="s">
        <v>4265</v>
      </c>
      <c r="J1310" s="18" t="s">
        <v>4266</v>
      </c>
      <c r="K1310" s="17" t="s">
        <v>163</v>
      </c>
      <c r="L1310" s="17" t="n">
        <v>1</v>
      </c>
      <c r="M1310" s="17" t="s">
        <v>163</v>
      </c>
      <c r="N1310" s="17" t="s">
        <v>163</v>
      </c>
      <c r="O1310" s="19"/>
      <c r="P1310" s="18"/>
      <c r="Q1310" s="18"/>
      <c r="R1310" s="18" t="s">
        <v>165</v>
      </c>
      <c r="S1310" s="20" t="s">
        <v>28109</v>
      </c>
    </row>
    <row r="1311" customFormat="false" ht="35.05" hidden="false" customHeight="false" outlineLevel="0" collapsed="false">
      <c r="A1311" s="17" t="n">
        <v>1310</v>
      </c>
      <c r="B1311" s="17" t="n">
        <v>4</v>
      </c>
      <c r="C1311" s="17" t="n">
        <v>474</v>
      </c>
      <c r="D1311" s="18" t="s">
        <v>4182</v>
      </c>
      <c r="E1311" s="17" t="s">
        <v>87</v>
      </c>
      <c r="F1311" s="18" t="s">
        <v>88</v>
      </c>
      <c r="G1311" s="17" t="s">
        <v>167</v>
      </c>
      <c r="H1311" s="18" t="s">
        <v>4267</v>
      </c>
      <c r="I1311" s="18" t="s">
        <v>4268</v>
      </c>
      <c r="J1311" s="18" t="s">
        <v>4269</v>
      </c>
      <c r="K1311" s="17" t="s">
        <v>163</v>
      </c>
      <c r="L1311" s="17" t="n">
        <v>1</v>
      </c>
      <c r="M1311" s="17" t="s">
        <v>163</v>
      </c>
      <c r="N1311" s="17" t="s">
        <v>163</v>
      </c>
      <c r="O1311" s="19"/>
      <c r="P1311" s="18"/>
      <c r="Q1311" s="18"/>
      <c r="R1311" s="18" t="s">
        <v>165</v>
      </c>
      <c r="S1311" s="20" t="s">
        <v>28109</v>
      </c>
    </row>
    <row r="1312" customFormat="false" ht="23.85" hidden="false" customHeight="false" outlineLevel="0" collapsed="false">
      <c r="A1312" s="17" t="n">
        <v>1311</v>
      </c>
      <c r="B1312" s="17" t="n">
        <v>4</v>
      </c>
      <c r="C1312" s="17" t="n">
        <v>478</v>
      </c>
      <c r="D1312" s="18" t="s">
        <v>4182</v>
      </c>
      <c r="E1312" s="17" t="s">
        <v>36</v>
      </c>
      <c r="F1312" s="18" t="s">
        <v>37</v>
      </c>
      <c r="G1312" s="17" t="s">
        <v>167</v>
      </c>
      <c r="H1312" s="18" t="s">
        <v>4270</v>
      </c>
      <c r="I1312" s="18" t="s">
        <v>4271</v>
      </c>
      <c r="J1312" s="18" t="s">
        <v>4272</v>
      </c>
      <c r="K1312" s="17" t="s">
        <v>163</v>
      </c>
      <c r="L1312" s="17" t="n">
        <v>1</v>
      </c>
      <c r="M1312" s="17" t="s">
        <v>163</v>
      </c>
      <c r="N1312" s="17" t="s">
        <v>163</v>
      </c>
      <c r="O1312" s="19"/>
      <c r="P1312" s="18"/>
      <c r="Q1312" s="18"/>
      <c r="R1312" s="18" t="s">
        <v>165</v>
      </c>
      <c r="S1312" s="20" t="s">
        <v>28109</v>
      </c>
    </row>
    <row r="1313" customFormat="false" ht="35.05" hidden="false" customHeight="false" outlineLevel="0" collapsed="false">
      <c r="A1313" s="17" t="n">
        <v>1312</v>
      </c>
      <c r="B1313" s="17" t="n">
        <v>4</v>
      </c>
      <c r="C1313" s="17" t="n">
        <v>496</v>
      </c>
      <c r="D1313" s="18" t="s">
        <v>4182</v>
      </c>
      <c r="E1313" s="17" t="s">
        <v>42</v>
      </c>
      <c r="F1313" s="18" t="s">
        <v>43</v>
      </c>
      <c r="G1313" s="17" t="s">
        <v>167</v>
      </c>
      <c r="H1313" s="18" t="s">
        <v>4273</v>
      </c>
      <c r="I1313" s="18" t="s">
        <v>4274</v>
      </c>
      <c r="J1313" s="18" t="s">
        <v>4275</v>
      </c>
      <c r="K1313" s="17" t="s">
        <v>163</v>
      </c>
      <c r="L1313" s="17" t="n">
        <v>1</v>
      </c>
      <c r="M1313" s="17" t="s">
        <v>163</v>
      </c>
      <c r="N1313" s="17" t="s">
        <v>163</v>
      </c>
      <c r="O1313" s="19"/>
      <c r="P1313" s="18"/>
      <c r="Q1313" s="18"/>
      <c r="R1313" s="18" t="s">
        <v>165</v>
      </c>
      <c r="S1313" s="20" t="s">
        <v>28109</v>
      </c>
    </row>
    <row r="1314" customFormat="false" ht="46.25" hidden="false" customHeight="false" outlineLevel="0" collapsed="false">
      <c r="A1314" s="17" t="n">
        <v>1313</v>
      </c>
      <c r="B1314" s="17" t="n">
        <v>4</v>
      </c>
      <c r="C1314" s="17" t="n">
        <v>510</v>
      </c>
      <c r="D1314" s="18" t="s">
        <v>4182</v>
      </c>
      <c r="E1314" s="17" t="s">
        <v>76</v>
      </c>
      <c r="F1314" s="18" t="s">
        <v>77</v>
      </c>
      <c r="G1314" s="17" t="s">
        <v>171</v>
      </c>
      <c r="H1314" s="18" t="s">
        <v>4276</v>
      </c>
      <c r="I1314" s="18" t="s">
        <v>4277</v>
      </c>
      <c r="J1314" s="18" t="s">
        <v>4278</v>
      </c>
      <c r="K1314" s="17" t="s">
        <v>163</v>
      </c>
      <c r="L1314" s="17" t="n">
        <v>1</v>
      </c>
      <c r="M1314" s="17" t="s">
        <v>164</v>
      </c>
      <c r="N1314" s="17" t="s">
        <v>163</v>
      </c>
      <c r="O1314" s="19"/>
      <c r="P1314" s="18"/>
      <c r="Q1314" s="18"/>
      <c r="R1314" s="18" t="s">
        <v>165</v>
      </c>
      <c r="S1314" s="20" t="s">
        <v>28109</v>
      </c>
    </row>
    <row r="1315" customFormat="false" ht="35.05" hidden="false" customHeight="false" outlineLevel="0" collapsed="false">
      <c r="A1315" s="17" t="n">
        <v>1314</v>
      </c>
      <c r="B1315" s="17" t="n">
        <v>4</v>
      </c>
      <c r="C1315" s="17" t="n">
        <v>513</v>
      </c>
      <c r="D1315" s="18" t="s">
        <v>4182</v>
      </c>
      <c r="E1315" s="17" t="s">
        <v>70</v>
      </c>
      <c r="F1315" s="18" t="s">
        <v>71</v>
      </c>
      <c r="G1315" s="17" t="s">
        <v>167</v>
      </c>
      <c r="H1315" s="18" t="s">
        <v>4279</v>
      </c>
      <c r="I1315" s="18" t="s">
        <v>4280</v>
      </c>
      <c r="J1315" s="18" t="s">
        <v>4281</v>
      </c>
      <c r="K1315" s="17" t="s">
        <v>163</v>
      </c>
      <c r="L1315" s="17" t="n">
        <v>1</v>
      </c>
      <c r="M1315" s="17" t="s">
        <v>163</v>
      </c>
      <c r="N1315" s="17" t="s">
        <v>163</v>
      </c>
      <c r="O1315" s="19"/>
      <c r="P1315" s="18"/>
      <c r="Q1315" s="18"/>
      <c r="R1315" s="18" t="s">
        <v>165</v>
      </c>
      <c r="S1315" s="20" t="s">
        <v>28109</v>
      </c>
    </row>
    <row r="1316" customFormat="false" ht="35.05" hidden="false" customHeight="false" outlineLevel="0" collapsed="false">
      <c r="A1316" s="17" t="n">
        <v>1315</v>
      </c>
      <c r="B1316" s="17" t="n">
        <v>4</v>
      </c>
      <c r="C1316" s="17" t="n">
        <v>518</v>
      </c>
      <c r="D1316" s="18" t="s">
        <v>4182</v>
      </c>
      <c r="E1316" s="17" t="s">
        <v>70</v>
      </c>
      <c r="F1316" s="18" t="s">
        <v>71</v>
      </c>
      <c r="G1316" s="17" t="s">
        <v>171</v>
      </c>
      <c r="H1316" s="18" t="s">
        <v>4282</v>
      </c>
      <c r="I1316" s="18" t="s">
        <v>4283</v>
      </c>
      <c r="J1316" s="18" t="s">
        <v>4284</v>
      </c>
      <c r="K1316" s="17" t="s">
        <v>163</v>
      </c>
      <c r="L1316" s="17" t="n">
        <v>1</v>
      </c>
      <c r="M1316" s="17" t="s">
        <v>164</v>
      </c>
      <c r="N1316" s="17" t="s">
        <v>163</v>
      </c>
      <c r="O1316" s="19"/>
      <c r="P1316" s="18"/>
      <c r="Q1316" s="18"/>
      <c r="R1316" s="18" t="s">
        <v>165</v>
      </c>
      <c r="S1316" s="20" t="s">
        <v>28109</v>
      </c>
    </row>
    <row r="1317" customFormat="false" ht="35.05" hidden="false" customHeight="false" outlineLevel="0" collapsed="false">
      <c r="A1317" s="17" t="n">
        <v>1316</v>
      </c>
      <c r="B1317" s="17" t="n">
        <v>4</v>
      </c>
      <c r="C1317" s="17" t="n">
        <v>544</v>
      </c>
      <c r="D1317" s="18" t="s">
        <v>4182</v>
      </c>
      <c r="E1317" s="17" t="s">
        <v>61</v>
      </c>
      <c r="F1317" s="18" t="s">
        <v>62</v>
      </c>
      <c r="G1317" s="17" t="s">
        <v>167</v>
      </c>
      <c r="H1317" s="18" t="s">
        <v>4285</v>
      </c>
      <c r="I1317" s="18" t="s">
        <v>4286</v>
      </c>
      <c r="J1317" s="18" t="s">
        <v>4287</v>
      </c>
      <c r="K1317" s="17" t="s">
        <v>163</v>
      </c>
      <c r="L1317" s="17" t="n">
        <v>1</v>
      </c>
      <c r="M1317" s="17" t="s">
        <v>163</v>
      </c>
      <c r="N1317" s="17" t="s">
        <v>163</v>
      </c>
      <c r="O1317" s="19"/>
      <c r="P1317" s="18"/>
      <c r="Q1317" s="18"/>
      <c r="R1317" s="18" t="s">
        <v>165</v>
      </c>
      <c r="S1317" s="20" t="s">
        <v>28109</v>
      </c>
    </row>
    <row r="1318" customFormat="false" ht="46.25" hidden="false" customHeight="false" outlineLevel="0" collapsed="false">
      <c r="A1318" s="17" t="n">
        <v>1317</v>
      </c>
      <c r="B1318" s="17" t="n">
        <v>4</v>
      </c>
      <c r="C1318" s="17" t="n">
        <v>556</v>
      </c>
      <c r="D1318" s="18" t="s">
        <v>4182</v>
      </c>
      <c r="E1318" s="17" t="s">
        <v>76</v>
      </c>
      <c r="F1318" s="18" t="s">
        <v>77</v>
      </c>
      <c r="G1318" s="17" t="s">
        <v>171</v>
      </c>
      <c r="H1318" s="18" t="s">
        <v>4288</v>
      </c>
      <c r="I1318" s="18" t="s">
        <v>4289</v>
      </c>
      <c r="J1318" s="18" t="s">
        <v>4290</v>
      </c>
      <c r="K1318" s="17" t="s">
        <v>163</v>
      </c>
      <c r="L1318" s="17" t="n">
        <v>1</v>
      </c>
      <c r="M1318" s="17" t="s">
        <v>164</v>
      </c>
      <c r="N1318" s="17" t="s">
        <v>163</v>
      </c>
      <c r="O1318" s="19"/>
      <c r="P1318" s="18"/>
      <c r="Q1318" s="18"/>
      <c r="R1318" s="18" t="s">
        <v>165</v>
      </c>
      <c r="S1318" s="20" t="s">
        <v>28109</v>
      </c>
    </row>
    <row r="1319" customFormat="false" ht="35.05" hidden="false" customHeight="false" outlineLevel="0" collapsed="false">
      <c r="A1319" s="17" t="n">
        <v>1318</v>
      </c>
      <c r="B1319" s="17" t="n">
        <v>4</v>
      </c>
      <c r="C1319" s="17" t="n">
        <v>603</v>
      </c>
      <c r="D1319" s="18" t="s">
        <v>4182</v>
      </c>
      <c r="E1319" s="17" t="s">
        <v>76</v>
      </c>
      <c r="F1319" s="18" t="s">
        <v>77</v>
      </c>
      <c r="G1319" s="17" t="s">
        <v>171</v>
      </c>
      <c r="H1319" s="18" t="s">
        <v>4291</v>
      </c>
      <c r="I1319" s="18" t="s">
        <v>4292</v>
      </c>
      <c r="J1319" s="18" t="s">
        <v>4293</v>
      </c>
      <c r="K1319" s="17" t="s">
        <v>163</v>
      </c>
      <c r="L1319" s="17" t="n">
        <v>1</v>
      </c>
      <c r="M1319" s="17" t="s">
        <v>164</v>
      </c>
      <c r="N1319" s="17" t="s">
        <v>163</v>
      </c>
      <c r="O1319" s="19"/>
      <c r="P1319" s="18"/>
      <c r="Q1319" s="18"/>
      <c r="R1319" s="18" t="s">
        <v>165</v>
      </c>
      <c r="S1319" s="20" t="s">
        <v>28109</v>
      </c>
    </row>
    <row r="1320" customFormat="false" ht="35.05" hidden="false" customHeight="false" outlineLevel="0" collapsed="false">
      <c r="A1320" s="17" t="n">
        <v>1319</v>
      </c>
      <c r="B1320" s="17" t="n">
        <v>4</v>
      </c>
      <c r="C1320" s="17" t="n">
        <v>623</v>
      </c>
      <c r="D1320" s="18" t="s">
        <v>4182</v>
      </c>
      <c r="E1320" s="17" t="s">
        <v>32</v>
      </c>
      <c r="F1320" s="18" t="s">
        <v>33</v>
      </c>
      <c r="G1320" s="17" t="s">
        <v>167</v>
      </c>
      <c r="H1320" s="18" t="s">
        <v>4294</v>
      </c>
      <c r="I1320" s="18" t="s">
        <v>4295</v>
      </c>
      <c r="J1320" s="18" t="s">
        <v>4296</v>
      </c>
      <c r="K1320" s="17" t="s">
        <v>164</v>
      </c>
      <c r="L1320" s="17" t="n">
        <v>40</v>
      </c>
      <c r="M1320" s="17" t="s">
        <v>163</v>
      </c>
      <c r="N1320" s="17" t="s">
        <v>163</v>
      </c>
      <c r="O1320" s="19"/>
      <c r="P1320" s="18"/>
      <c r="Q1320" s="18"/>
      <c r="R1320" s="18" t="s">
        <v>165</v>
      </c>
      <c r="S1320" s="20" t="s">
        <v>28109</v>
      </c>
    </row>
    <row r="1321" customFormat="false" ht="23.85" hidden="false" customHeight="false" outlineLevel="0" collapsed="false">
      <c r="A1321" s="17" t="n">
        <v>1320</v>
      </c>
      <c r="B1321" s="17" t="n">
        <v>4</v>
      </c>
      <c r="C1321" s="17" t="n">
        <v>638</v>
      </c>
      <c r="D1321" s="18" t="s">
        <v>4182</v>
      </c>
      <c r="E1321" s="17" t="s">
        <v>76</v>
      </c>
      <c r="F1321" s="18" t="s">
        <v>77</v>
      </c>
      <c r="G1321" s="17" t="s">
        <v>171</v>
      </c>
      <c r="H1321" s="18" t="s">
        <v>4297</v>
      </c>
      <c r="I1321" s="18" t="s">
        <v>4298</v>
      </c>
      <c r="J1321" s="18" t="s">
        <v>4299</v>
      </c>
      <c r="K1321" s="17" t="s">
        <v>163</v>
      </c>
      <c r="L1321" s="17" t="n">
        <v>1</v>
      </c>
      <c r="M1321" s="17" t="s">
        <v>164</v>
      </c>
      <c r="N1321" s="17" t="s">
        <v>163</v>
      </c>
      <c r="O1321" s="19"/>
      <c r="P1321" s="18"/>
      <c r="Q1321" s="18"/>
      <c r="R1321" s="18" t="s">
        <v>165</v>
      </c>
      <c r="S1321" s="20" t="s">
        <v>28109</v>
      </c>
    </row>
    <row r="1322" customFormat="false" ht="35.05" hidden="false" customHeight="false" outlineLevel="0" collapsed="false">
      <c r="A1322" s="17" t="n">
        <v>1321</v>
      </c>
      <c r="B1322" s="17" t="n">
        <v>4</v>
      </c>
      <c r="C1322" s="17" t="n">
        <v>641</v>
      </c>
      <c r="D1322" s="18" t="s">
        <v>4182</v>
      </c>
      <c r="E1322" s="17" t="s">
        <v>87</v>
      </c>
      <c r="F1322" s="18" t="s">
        <v>88</v>
      </c>
      <c r="G1322" s="17" t="s">
        <v>171</v>
      </c>
      <c r="H1322" s="18" t="s">
        <v>4300</v>
      </c>
      <c r="I1322" s="18" t="s">
        <v>4301</v>
      </c>
      <c r="J1322" s="18" t="s">
        <v>4302</v>
      </c>
      <c r="K1322" s="17" t="s">
        <v>163</v>
      </c>
      <c r="L1322" s="17" t="n">
        <v>1</v>
      </c>
      <c r="M1322" s="17" t="s">
        <v>163</v>
      </c>
      <c r="N1322" s="17" t="s">
        <v>163</v>
      </c>
      <c r="O1322" s="19"/>
      <c r="P1322" s="18"/>
      <c r="Q1322" s="18"/>
      <c r="R1322" s="18" t="s">
        <v>165</v>
      </c>
      <c r="S1322" s="20" t="s">
        <v>28109</v>
      </c>
    </row>
    <row r="1323" customFormat="false" ht="46.25" hidden="false" customHeight="false" outlineLevel="0" collapsed="false">
      <c r="A1323" s="17" t="n">
        <v>1322</v>
      </c>
      <c r="B1323" s="17" t="n">
        <v>4</v>
      </c>
      <c r="C1323" s="17" t="n">
        <v>648</v>
      </c>
      <c r="D1323" s="18" t="s">
        <v>4182</v>
      </c>
      <c r="E1323" s="17" t="s">
        <v>83</v>
      </c>
      <c r="F1323" s="18" t="s">
        <v>84</v>
      </c>
      <c r="G1323" s="17" t="s">
        <v>171</v>
      </c>
      <c r="H1323" s="18" t="s">
        <v>4303</v>
      </c>
      <c r="I1323" s="18" t="s">
        <v>4304</v>
      </c>
      <c r="J1323" s="18" t="s">
        <v>4305</v>
      </c>
      <c r="K1323" s="17" t="s">
        <v>163</v>
      </c>
      <c r="L1323" s="17" t="n">
        <v>1</v>
      </c>
      <c r="M1323" s="17" t="s">
        <v>163</v>
      </c>
      <c r="N1323" s="17" t="s">
        <v>163</v>
      </c>
      <c r="O1323" s="19" t="s">
        <v>121</v>
      </c>
      <c r="P1323" s="18" t="s">
        <v>4306</v>
      </c>
      <c r="Q1323" s="18" t="s">
        <v>4307</v>
      </c>
      <c r="R1323" s="18" t="s">
        <v>165</v>
      </c>
      <c r="S1323" s="20" t="s">
        <v>28109</v>
      </c>
    </row>
    <row r="1324" customFormat="false" ht="35.05" hidden="false" customHeight="false" outlineLevel="0" collapsed="false">
      <c r="A1324" s="17" t="n">
        <v>1323</v>
      </c>
      <c r="B1324" s="17" t="n">
        <v>4</v>
      </c>
      <c r="C1324" s="17" t="n">
        <v>783</v>
      </c>
      <c r="D1324" s="18" t="s">
        <v>4182</v>
      </c>
      <c r="E1324" s="17" t="s">
        <v>36</v>
      </c>
      <c r="F1324" s="18" t="s">
        <v>37</v>
      </c>
      <c r="G1324" s="17" t="s">
        <v>167</v>
      </c>
      <c r="H1324" s="18" t="s">
        <v>4308</v>
      </c>
      <c r="I1324" s="18" t="s">
        <v>4309</v>
      </c>
      <c r="J1324" s="18" t="s">
        <v>4310</v>
      </c>
      <c r="K1324" s="17" t="s">
        <v>163</v>
      </c>
      <c r="L1324" s="17" t="n">
        <v>1</v>
      </c>
      <c r="M1324" s="17" t="s">
        <v>163</v>
      </c>
      <c r="N1324" s="17" t="s">
        <v>163</v>
      </c>
      <c r="O1324" s="19"/>
      <c r="P1324" s="18"/>
      <c r="Q1324" s="18"/>
      <c r="R1324" s="18" t="s">
        <v>165</v>
      </c>
      <c r="S1324" s="20" t="s">
        <v>28109</v>
      </c>
    </row>
    <row r="1325" customFormat="false" ht="23.85" hidden="false" customHeight="false" outlineLevel="0" collapsed="false">
      <c r="A1325" s="17" t="n">
        <v>1324</v>
      </c>
      <c r="B1325" s="17" t="n">
        <v>4</v>
      </c>
      <c r="C1325" s="17" t="n">
        <v>795</v>
      </c>
      <c r="D1325" s="18" t="s">
        <v>4182</v>
      </c>
      <c r="E1325" s="17" t="s">
        <v>36</v>
      </c>
      <c r="F1325" s="18" t="s">
        <v>37</v>
      </c>
      <c r="G1325" s="17" t="s">
        <v>167</v>
      </c>
      <c r="H1325" s="18" t="s">
        <v>4311</v>
      </c>
      <c r="I1325" s="18" t="s">
        <v>4312</v>
      </c>
      <c r="J1325" s="18" t="s">
        <v>4313</v>
      </c>
      <c r="K1325" s="17" t="s">
        <v>163</v>
      </c>
      <c r="L1325" s="17" t="n">
        <v>1</v>
      </c>
      <c r="M1325" s="17" t="s">
        <v>163</v>
      </c>
      <c r="N1325" s="17" t="s">
        <v>163</v>
      </c>
      <c r="O1325" s="19"/>
      <c r="P1325" s="18"/>
      <c r="Q1325" s="18"/>
      <c r="R1325" s="18" t="s">
        <v>165</v>
      </c>
      <c r="S1325" s="20" t="s">
        <v>28109</v>
      </c>
    </row>
    <row r="1326" customFormat="false" ht="35.05" hidden="false" customHeight="false" outlineLevel="0" collapsed="false">
      <c r="A1326" s="17" t="n">
        <v>1325</v>
      </c>
      <c r="B1326" s="17" t="n">
        <v>4</v>
      </c>
      <c r="C1326" s="17" t="n">
        <v>809</v>
      </c>
      <c r="D1326" s="18" t="s">
        <v>4182</v>
      </c>
      <c r="E1326" s="17" t="s">
        <v>36</v>
      </c>
      <c r="F1326" s="18" t="s">
        <v>37</v>
      </c>
      <c r="G1326" s="17" t="s">
        <v>167</v>
      </c>
      <c r="H1326" s="18" t="s">
        <v>4314</v>
      </c>
      <c r="I1326" s="18" t="s">
        <v>4315</v>
      </c>
      <c r="J1326" s="18" t="s">
        <v>4316</v>
      </c>
      <c r="K1326" s="17" t="s">
        <v>163</v>
      </c>
      <c r="L1326" s="17" t="n">
        <v>1</v>
      </c>
      <c r="M1326" s="17" t="s">
        <v>164</v>
      </c>
      <c r="N1326" s="17" t="s">
        <v>163</v>
      </c>
      <c r="O1326" s="19"/>
      <c r="P1326" s="18"/>
      <c r="Q1326" s="18"/>
      <c r="R1326" s="18" t="s">
        <v>165</v>
      </c>
      <c r="S1326" s="20" t="s">
        <v>28109</v>
      </c>
    </row>
    <row r="1327" customFormat="false" ht="35.05" hidden="false" customHeight="false" outlineLevel="0" collapsed="false">
      <c r="A1327" s="17" t="n">
        <v>1326</v>
      </c>
      <c r="B1327" s="17" t="n">
        <v>4</v>
      </c>
      <c r="C1327" s="17" t="n">
        <v>819</v>
      </c>
      <c r="D1327" s="18" t="s">
        <v>4182</v>
      </c>
      <c r="E1327" s="17" t="s">
        <v>72</v>
      </c>
      <c r="F1327" s="18" t="s">
        <v>73</v>
      </c>
      <c r="G1327" s="17" t="s">
        <v>167</v>
      </c>
      <c r="H1327" s="18" t="s">
        <v>4317</v>
      </c>
      <c r="I1327" s="18" t="s">
        <v>4318</v>
      </c>
      <c r="J1327" s="18" t="s">
        <v>4319</v>
      </c>
      <c r="K1327" s="17" t="s">
        <v>163</v>
      </c>
      <c r="L1327" s="17" t="n">
        <v>1</v>
      </c>
      <c r="M1327" s="17" t="s">
        <v>163</v>
      </c>
      <c r="N1327" s="17" t="s">
        <v>163</v>
      </c>
      <c r="O1327" s="19"/>
      <c r="P1327" s="18"/>
      <c r="Q1327" s="18"/>
      <c r="R1327" s="18" t="s">
        <v>165</v>
      </c>
      <c r="S1327" s="20" t="s">
        <v>28109</v>
      </c>
    </row>
    <row r="1328" customFormat="false" ht="46.25" hidden="false" customHeight="false" outlineLevel="0" collapsed="false">
      <c r="A1328" s="17" t="n">
        <v>1327</v>
      </c>
      <c r="B1328" s="17" t="n">
        <v>4</v>
      </c>
      <c r="C1328" s="17" t="n">
        <v>856</v>
      </c>
      <c r="D1328" s="18" t="s">
        <v>4182</v>
      </c>
      <c r="E1328" s="17" t="s">
        <v>87</v>
      </c>
      <c r="F1328" s="18" t="s">
        <v>88</v>
      </c>
      <c r="G1328" s="17" t="s">
        <v>167</v>
      </c>
      <c r="H1328" s="18" t="s">
        <v>4320</v>
      </c>
      <c r="I1328" s="18" t="s">
        <v>4321</v>
      </c>
      <c r="J1328" s="18" t="s">
        <v>4322</v>
      </c>
      <c r="K1328" s="17" t="s">
        <v>163</v>
      </c>
      <c r="L1328" s="17" t="n">
        <v>1</v>
      </c>
      <c r="M1328" s="17" t="s">
        <v>163</v>
      </c>
      <c r="N1328" s="17" t="s">
        <v>163</v>
      </c>
      <c r="O1328" s="19"/>
      <c r="P1328" s="18"/>
      <c r="Q1328" s="18"/>
      <c r="R1328" s="18" t="s">
        <v>165</v>
      </c>
      <c r="S1328" s="20" t="s">
        <v>28109</v>
      </c>
    </row>
    <row r="1329" customFormat="false" ht="46.25" hidden="false" customHeight="false" outlineLevel="0" collapsed="false">
      <c r="A1329" s="17" t="n">
        <v>1328</v>
      </c>
      <c r="B1329" s="17" t="n">
        <v>4</v>
      </c>
      <c r="C1329" s="17" t="n">
        <v>861</v>
      </c>
      <c r="D1329" s="18" t="s">
        <v>4182</v>
      </c>
      <c r="E1329" s="17" t="s">
        <v>85</v>
      </c>
      <c r="F1329" s="18" t="s">
        <v>86</v>
      </c>
      <c r="G1329" s="17" t="s">
        <v>171</v>
      </c>
      <c r="H1329" s="18" t="s">
        <v>4323</v>
      </c>
      <c r="I1329" s="18" t="s">
        <v>4324</v>
      </c>
      <c r="J1329" s="18" t="s">
        <v>4325</v>
      </c>
      <c r="K1329" s="17" t="s">
        <v>163</v>
      </c>
      <c r="L1329" s="17" t="n">
        <v>1</v>
      </c>
      <c r="M1329" s="17" t="s">
        <v>164</v>
      </c>
      <c r="N1329" s="17" t="s">
        <v>163</v>
      </c>
      <c r="O1329" s="19" t="s">
        <v>121</v>
      </c>
      <c r="P1329" s="18" t="s">
        <v>4326</v>
      </c>
      <c r="Q1329" s="18" t="s">
        <v>4327</v>
      </c>
      <c r="R1329" s="18" t="s">
        <v>165</v>
      </c>
      <c r="S1329" s="20" t="s">
        <v>28109</v>
      </c>
    </row>
    <row r="1330" customFormat="false" ht="35.05" hidden="false" customHeight="false" outlineLevel="0" collapsed="false">
      <c r="A1330" s="17" t="n">
        <v>1329</v>
      </c>
      <c r="B1330" s="17" t="n">
        <v>4</v>
      </c>
      <c r="C1330" s="17" t="n">
        <v>903</v>
      </c>
      <c r="D1330" s="18" t="s">
        <v>4182</v>
      </c>
      <c r="E1330" s="17" t="s">
        <v>36</v>
      </c>
      <c r="F1330" s="18" t="s">
        <v>37</v>
      </c>
      <c r="G1330" s="17" t="s">
        <v>167</v>
      </c>
      <c r="H1330" s="18" t="s">
        <v>4328</v>
      </c>
      <c r="I1330" s="18" t="s">
        <v>4329</v>
      </c>
      <c r="J1330" s="18" t="s">
        <v>4330</v>
      </c>
      <c r="K1330" s="17" t="s">
        <v>163</v>
      </c>
      <c r="L1330" s="17" t="n">
        <v>1</v>
      </c>
      <c r="M1330" s="17" t="s">
        <v>163</v>
      </c>
      <c r="N1330" s="17" t="s">
        <v>163</v>
      </c>
      <c r="O1330" s="19"/>
      <c r="P1330" s="18"/>
      <c r="Q1330" s="18"/>
      <c r="R1330" s="18" t="s">
        <v>165</v>
      </c>
      <c r="S1330" s="20" t="s">
        <v>28109</v>
      </c>
    </row>
    <row r="1331" customFormat="false" ht="35.05" hidden="false" customHeight="false" outlineLevel="0" collapsed="false">
      <c r="A1331" s="17" t="n">
        <v>1330</v>
      </c>
      <c r="B1331" s="17" t="n">
        <v>4</v>
      </c>
      <c r="C1331" s="17" t="n">
        <v>951</v>
      </c>
      <c r="D1331" s="18" t="s">
        <v>4331</v>
      </c>
      <c r="E1331" s="17" t="s">
        <v>47</v>
      </c>
      <c r="F1331" s="18" t="s">
        <v>48</v>
      </c>
      <c r="G1331" s="17" t="s">
        <v>171</v>
      </c>
      <c r="H1331" s="18" t="s">
        <v>4332</v>
      </c>
      <c r="I1331" s="18" t="s">
        <v>4333</v>
      </c>
      <c r="J1331" s="18" t="s">
        <v>4334</v>
      </c>
      <c r="K1331" s="17" t="s">
        <v>163</v>
      </c>
      <c r="L1331" s="17" t="n">
        <v>1</v>
      </c>
      <c r="M1331" s="17" t="s">
        <v>163</v>
      </c>
      <c r="N1331" s="17" t="s">
        <v>163</v>
      </c>
      <c r="O1331" s="19"/>
      <c r="P1331" s="18"/>
      <c r="Q1331" s="18"/>
      <c r="R1331" s="18" t="s">
        <v>165</v>
      </c>
      <c r="S1331" s="20" t="s">
        <v>28109</v>
      </c>
    </row>
    <row r="1332" customFormat="false" ht="46.25" hidden="false" customHeight="false" outlineLevel="0" collapsed="false">
      <c r="A1332" s="17" t="n">
        <v>1331</v>
      </c>
      <c r="B1332" s="17" t="n">
        <v>4</v>
      </c>
      <c r="C1332" s="17" t="n">
        <v>964</v>
      </c>
      <c r="D1332" s="18" t="s">
        <v>4331</v>
      </c>
      <c r="E1332" s="17" t="s">
        <v>36</v>
      </c>
      <c r="F1332" s="18" t="s">
        <v>37</v>
      </c>
      <c r="G1332" s="17" t="s">
        <v>167</v>
      </c>
      <c r="H1332" s="18" t="s">
        <v>4335</v>
      </c>
      <c r="I1332" s="18" t="s">
        <v>4336</v>
      </c>
      <c r="J1332" s="18" t="s">
        <v>4337</v>
      </c>
      <c r="K1332" s="17" t="s">
        <v>163</v>
      </c>
      <c r="L1332" s="17" t="n">
        <v>1</v>
      </c>
      <c r="M1332" s="17" t="s">
        <v>164</v>
      </c>
      <c r="N1332" s="17" t="s">
        <v>163</v>
      </c>
      <c r="O1332" s="19"/>
      <c r="P1332" s="18"/>
      <c r="Q1332" s="18"/>
      <c r="R1332" s="18" t="s">
        <v>165</v>
      </c>
      <c r="S1332" s="20" t="s">
        <v>28109</v>
      </c>
    </row>
    <row r="1333" customFormat="false" ht="35.05" hidden="false" customHeight="false" outlineLevel="0" collapsed="false">
      <c r="A1333" s="17" t="n">
        <v>1332</v>
      </c>
      <c r="B1333" s="17" t="n">
        <v>4</v>
      </c>
      <c r="C1333" s="17" t="n">
        <v>966</v>
      </c>
      <c r="D1333" s="18" t="s">
        <v>4331</v>
      </c>
      <c r="E1333" s="17" t="s">
        <v>19</v>
      </c>
      <c r="F1333" s="18" t="s">
        <v>21</v>
      </c>
      <c r="G1333" s="17" t="s">
        <v>167</v>
      </c>
      <c r="H1333" s="18" t="s">
        <v>4338</v>
      </c>
      <c r="I1333" s="18" t="s">
        <v>4339</v>
      </c>
      <c r="J1333" s="18" t="s">
        <v>4340</v>
      </c>
      <c r="K1333" s="17" t="s">
        <v>164</v>
      </c>
      <c r="L1333" s="17" t="n">
        <v>39</v>
      </c>
      <c r="M1333" s="17" t="s">
        <v>163</v>
      </c>
      <c r="N1333" s="17" t="s">
        <v>163</v>
      </c>
      <c r="O1333" s="19"/>
      <c r="P1333" s="18"/>
      <c r="Q1333" s="18"/>
      <c r="R1333" s="18" t="s">
        <v>165</v>
      </c>
      <c r="S1333" s="20" t="s">
        <v>28109</v>
      </c>
    </row>
    <row r="1334" customFormat="false" ht="35.05" hidden="false" customHeight="false" outlineLevel="0" collapsed="false">
      <c r="A1334" s="17" t="n">
        <v>1333</v>
      </c>
      <c r="B1334" s="17" t="n">
        <v>4</v>
      </c>
      <c r="C1334" s="17" t="n">
        <v>999</v>
      </c>
      <c r="D1334" s="18" t="s">
        <v>4331</v>
      </c>
      <c r="E1334" s="17" t="s">
        <v>87</v>
      </c>
      <c r="F1334" s="18" t="s">
        <v>88</v>
      </c>
      <c r="G1334" s="17" t="s">
        <v>167</v>
      </c>
      <c r="H1334" s="18" t="s">
        <v>4341</v>
      </c>
      <c r="I1334" s="18" t="s">
        <v>4342</v>
      </c>
      <c r="J1334" s="18" t="s">
        <v>4343</v>
      </c>
      <c r="K1334" s="17" t="s">
        <v>163</v>
      </c>
      <c r="L1334" s="17" t="n">
        <v>1</v>
      </c>
      <c r="M1334" s="17" t="s">
        <v>163</v>
      </c>
      <c r="N1334" s="17" t="s">
        <v>163</v>
      </c>
      <c r="O1334" s="19"/>
      <c r="P1334" s="18"/>
      <c r="Q1334" s="18"/>
      <c r="R1334" s="18" t="s">
        <v>165</v>
      </c>
      <c r="S1334" s="20" t="s">
        <v>28109</v>
      </c>
    </row>
    <row r="1335" customFormat="false" ht="46.25" hidden="false" customHeight="false" outlineLevel="0" collapsed="false">
      <c r="A1335" s="17" t="n">
        <v>1334</v>
      </c>
      <c r="B1335" s="17" t="n">
        <v>4</v>
      </c>
      <c r="C1335" s="17" t="n">
        <v>999</v>
      </c>
      <c r="D1335" s="18" t="s">
        <v>4331</v>
      </c>
      <c r="E1335" s="17" t="s">
        <v>89</v>
      </c>
      <c r="F1335" s="18" t="s">
        <v>90</v>
      </c>
      <c r="G1335" s="17" t="s">
        <v>167</v>
      </c>
      <c r="H1335" s="18" t="s">
        <v>4344</v>
      </c>
      <c r="I1335" s="18" t="s">
        <v>4345</v>
      </c>
      <c r="J1335" s="18" t="s">
        <v>4346</v>
      </c>
      <c r="K1335" s="17" t="s">
        <v>163</v>
      </c>
      <c r="L1335" s="17" t="n">
        <v>1</v>
      </c>
      <c r="M1335" s="17" t="s">
        <v>163</v>
      </c>
      <c r="N1335" s="17" t="s">
        <v>163</v>
      </c>
      <c r="O1335" s="19"/>
      <c r="P1335" s="18"/>
      <c r="Q1335" s="18"/>
      <c r="R1335" s="18" t="s">
        <v>165</v>
      </c>
      <c r="S1335" s="20" t="s">
        <v>28109</v>
      </c>
    </row>
    <row r="1336" customFormat="false" ht="46.25" hidden="false" customHeight="false" outlineLevel="0" collapsed="false">
      <c r="A1336" s="17" t="n">
        <v>1335</v>
      </c>
      <c r="B1336" s="17" t="n">
        <v>4</v>
      </c>
      <c r="C1336" s="17" t="n">
        <v>1063</v>
      </c>
      <c r="D1336" s="18" t="s">
        <v>4331</v>
      </c>
      <c r="E1336" s="17" t="s">
        <v>83</v>
      </c>
      <c r="F1336" s="18" t="s">
        <v>84</v>
      </c>
      <c r="G1336" s="17" t="s">
        <v>171</v>
      </c>
      <c r="H1336" s="18" t="s">
        <v>4347</v>
      </c>
      <c r="I1336" s="18" t="s">
        <v>4348</v>
      </c>
      <c r="J1336" s="18" t="s">
        <v>4349</v>
      </c>
      <c r="K1336" s="17" t="s">
        <v>163</v>
      </c>
      <c r="L1336" s="17" t="n">
        <v>1</v>
      </c>
      <c r="M1336" s="17" t="s">
        <v>163</v>
      </c>
      <c r="N1336" s="17" t="s">
        <v>163</v>
      </c>
      <c r="O1336" s="19" t="s">
        <v>121</v>
      </c>
      <c r="P1336" s="18" t="s">
        <v>4350</v>
      </c>
      <c r="Q1336" s="18" t="s">
        <v>4351</v>
      </c>
      <c r="R1336" s="18" t="s">
        <v>165</v>
      </c>
      <c r="S1336" s="20" t="s">
        <v>28109</v>
      </c>
    </row>
    <row r="1337" customFormat="false" ht="35.05" hidden="false" customHeight="false" outlineLevel="0" collapsed="false">
      <c r="A1337" s="17" t="n">
        <v>1336</v>
      </c>
      <c r="B1337" s="17" t="n">
        <v>4</v>
      </c>
      <c r="C1337" s="17" t="n">
        <v>1085</v>
      </c>
      <c r="D1337" s="18" t="s">
        <v>4331</v>
      </c>
      <c r="E1337" s="17" t="s">
        <v>70</v>
      </c>
      <c r="F1337" s="18" t="s">
        <v>71</v>
      </c>
      <c r="G1337" s="17" t="s">
        <v>167</v>
      </c>
      <c r="H1337" s="18" t="s">
        <v>4352</v>
      </c>
      <c r="I1337" s="18" t="s">
        <v>4353</v>
      </c>
      <c r="J1337" s="18" t="s">
        <v>4354</v>
      </c>
      <c r="K1337" s="17" t="s">
        <v>163</v>
      </c>
      <c r="L1337" s="17" t="n">
        <v>1</v>
      </c>
      <c r="M1337" s="17" t="s">
        <v>163</v>
      </c>
      <c r="N1337" s="17" t="s">
        <v>163</v>
      </c>
      <c r="O1337" s="19"/>
      <c r="P1337" s="18"/>
      <c r="Q1337" s="18"/>
      <c r="R1337" s="18" t="s">
        <v>165</v>
      </c>
      <c r="S1337" s="20" t="s">
        <v>28109</v>
      </c>
    </row>
    <row r="1338" customFormat="false" ht="35.05" hidden="false" customHeight="false" outlineLevel="0" collapsed="false">
      <c r="A1338" s="17" t="n">
        <v>1337</v>
      </c>
      <c r="B1338" s="17" t="n">
        <v>4</v>
      </c>
      <c r="C1338" s="17" t="n">
        <v>1099</v>
      </c>
      <c r="D1338" s="18" t="s">
        <v>4331</v>
      </c>
      <c r="E1338" s="17" t="s">
        <v>89</v>
      </c>
      <c r="F1338" s="18" t="s">
        <v>90</v>
      </c>
      <c r="G1338" s="17" t="s">
        <v>167</v>
      </c>
      <c r="H1338" s="18" t="s">
        <v>4355</v>
      </c>
      <c r="I1338" s="18" t="s">
        <v>4356</v>
      </c>
      <c r="J1338" s="18" t="s">
        <v>4357</v>
      </c>
      <c r="K1338" s="17" t="s">
        <v>163</v>
      </c>
      <c r="L1338" s="17" t="n">
        <v>1</v>
      </c>
      <c r="M1338" s="17" t="s">
        <v>163</v>
      </c>
      <c r="N1338" s="17" t="s">
        <v>163</v>
      </c>
      <c r="O1338" s="19"/>
      <c r="P1338" s="18"/>
      <c r="Q1338" s="18"/>
      <c r="R1338" s="18" t="s">
        <v>165</v>
      </c>
      <c r="S1338" s="20" t="s">
        <v>28109</v>
      </c>
    </row>
    <row r="1339" customFormat="false" ht="35.05" hidden="false" customHeight="false" outlineLevel="0" collapsed="false">
      <c r="A1339" s="17" t="n">
        <v>1338</v>
      </c>
      <c r="B1339" s="17" t="n">
        <v>4</v>
      </c>
      <c r="C1339" s="17" t="n">
        <v>1113</v>
      </c>
      <c r="D1339" s="18" t="s">
        <v>4331</v>
      </c>
      <c r="E1339" s="17" t="s">
        <v>87</v>
      </c>
      <c r="F1339" s="18" t="s">
        <v>88</v>
      </c>
      <c r="G1339" s="17" t="s">
        <v>167</v>
      </c>
      <c r="H1339" s="18" t="s">
        <v>4358</v>
      </c>
      <c r="I1339" s="18" t="s">
        <v>4359</v>
      </c>
      <c r="J1339" s="18" t="s">
        <v>4360</v>
      </c>
      <c r="K1339" s="17" t="s">
        <v>163</v>
      </c>
      <c r="L1339" s="17" t="n">
        <v>1</v>
      </c>
      <c r="M1339" s="17" t="s">
        <v>163</v>
      </c>
      <c r="N1339" s="17" t="s">
        <v>163</v>
      </c>
      <c r="O1339" s="19"/>
      <c r="P1339" s="18"/>
      <c r="Q1339" s="18"/>
      <c r="R1339" s="18" t="s">
        <v>165</v>
      </c>
      <c r="S1339" s="20" t="s">
        <v>28109</v>
      </c>
    </row>
    <row r="1340" customFormat="false" ht="35.05" hidden="false" customHeight="false" outlineLevel="0" collapsed="false">
      <c r="A1340" s="17" t="n">
        <v>1339</v>
      </c>
      <c r="B1340" s="17" t="n">
        <v>4</v>
      </c>
      <c r="C1340" s="17" t="n">
        <v>1137</v>
      </c>
      <c r="D1340" s="18" t="s">
        <v>4331</v>
      </c>
      <c r="E1340" s="17" t="s">
        <v>70</v>
      </c>
      <c r="F1340" s="18" t="s">
        <v>71</v>
      </c>
      <c r="G1340" s="17" t="s">
        <v>171</v>
      </c>
      <c r="H1340" s="18" t="s">
        <v>4361</v>
      </c>
      <c r="I1340" s="18" t="s">
        <v>4362</v>
      </c>
      <c r="J1340" s="18" t="s">
        <v>4363</v>
      </c>
      <c r="K1340" s="17" t="s">
        <v>163</v>
      </c>
      <c r="L1340" s="17" t="n">
        <v>1</v>
      </c>
      <c r="M1340" s="17" t="s">
        <v>164</v>
      </c>
      <c r="N1340" s="17" t="s">
        <v>163</v>
      </c>
      <c r="O1340" s="19"/>
      <c r="P1340" s="18"/>
      <c r="Q1340" s="18"/>
      <c r="R1340" s="18" t="s">
        <v>165</v>
      </c>
      <c r="S1340" s="20" t="s">
        <v>28109</v>
      </c>
    </row>
    <row r="1341" customFormat="false" ht="35.05" hidden="false" customHeight="false" outlineLevel="0" collapsed="false">
      <c r="A1341" s="17" t="n">
        <v>1340</v>
      </c>
      <c r="B1341" s="17" t="n">
        <v>4</v>
      </c>
      <c r="C1341" s="17" t="n">
        <v>1137</v>
      </c>
      <c r="D1341" s="18" t="s">
        <v>4331</v>
      </c>
      <c r="E1341" s="17" t="s">
        <v>83</v>
      </c>
      <c r="F1341" s="18" t="s">
        <v>84</v>
      </c>
      <c r="G1341" s="17" t="s">
        <v>167</v>
      </c>
      <c r="H1341" s="18" t="s">
        <v>4364</v>
      </c>
      <c r="I1341" s="18" t="s">
        <v>4365</v>
      </c>
      <c r="J1341" s="18" t="s">
        <v>4366</v>
      </c>
      <c r="K1341" s="17" t="s">
        <v>163</v>
      </c>
      <c r="L1341" s="17" t="n">
        <v>1</v>
      </c>
      <c r="M1341" s="17" t="s">
        <v>163</v>
      </c>
      <c r="N1341" s="17" t="s">
        <v>164</v>
      </c>
      <c r="O1341" s="19"/>
      <c r="P1341" s="18"/>
      <c r="Q1341" s="18"/>
      <c r="R1341" s="18" t="s">
        <v>165</v>
      </c>
      <c r="S1341" s="20" t="s">
        <v>28109</v>
      </c>
    </row>
    <row r="1342" customFormat="false" ht="35.05" hidden="false" customHeight="false" outlineLevel="0" collapsed="false">
      <c r="A1342" s="17" t="n">
        <v>1341</v>
      </c>
      <c r="B1342" s="17" t="n">
        <v>4</v>
      </c>
      <c r="C1342" s="17" t="n">
        <v>1143</v>
      </c>
      <c r="D1342" s="18" t="s">
        <v>4331</v>
      </c>
      <c r="E1342" s="17" t="s">
        <v>76</v>
      </c>
      <c r="F1342" s="18" t="s">
        <v>77</v>
      </c>
      <c r="G1342" s="17" t="s">
        <v>167</v>
      </c>
      <c r="H1342" s="18" t="s">
        <v>4367</v>
      </c>
      <c r="I1342" s="18" t="s">
        <v>4368</v>
      </c>
      <c r="J1342" s="18" t="s">
        <v>4369</v>
      </c>
      <c r="K1342" s="17" t="s">
        <v>164</v>
      </c>
      <c r="L1342" s="17" t="n">
        <v>5</v>
      </c>
      <c r="M1342" s="17" t="s">
        <v>164</v>
      </c>
      <c r="N1342" s="17" t="s">
        <v>163</v>
      </c>
      <c r="O1342" s="19"/>
      <c r="P1342" s="18"/>
      <c r="Q1342" s="18"/>
      <c r="R1342" s="18" t="s">
        <v>165</v>
      </c>
      <c r="S1342" s="20" t="s">
        <v>28109</v>
      </c>
    </row>
    <row r="1343" customFormat="false" ht="35.05" hidden="false" customHeight="false" outlineLevel="0" collapsed="false">
      <c r="A1343" s="17" t="n">
        <v>1342</v>
      </c>
      <c r="B1343" s="17" t="n">
        <v>4</v>
      </c>
      <c r="C1343" s="17" t="n">
        <v>1197</v>
      </c>
      <c r="D1343" s="18" t="s">
        <v>4331</v>
      </c>
      <c r="E1343" s="17" t="s">
        <v>87</v>
      </c>
      <c r="F1343" s="18" t="s">
        <v>88</v>
      </c>
      <c r="G1343" s="17" t="s">
        <v>167</v>
      </c>
      <c r="H1343" s="18" t="s">
        <v>4370</v>
      </c>
      <c r="I1343" s="18" t="s">
        <v>4371</v>
      </c>
      <c r="J1343" s="18" t="s">
        <v>4372</v>
      </c>
      <c r="K1343" s="17" t="s">
        <v>163</v>
      </c>
      <c r="L1343" s="17" t="n">
        <v>1</v>
      </c>
      <c r="M1343" s="17" t="s">
        <v>163</v>
      </c>
      <c r="N1343" s="17" t="s">
        <v>163</v>
      </c>
      <c r="O1343" s="19"/>
      <c r="P1343" s="18"/>
      <c r="Q1343" s="18"/>
      <c r="R1343" s="18" t="s">
        <v>165</v>
      </c>
      <c r="S1343" s="20" t="s">
        <v>28109</v>
      </c>
    </row>
    <row r="1344" customFormat="false" ht="23.85" hidden="false" customHeight="false" outlineLevel="0" collapsed="false">
      <c r="A1344" s="17" t="n">
        <v>1343</v>
      </c>
      <c r="B1344" s="17" t="n">
        <v>4</v>
      </c>
      <c r="C1344" s="17" t="n">
        <v>1203</v>
      </c>
      <c r="D1344" s="18" t="s">
        <v>4331</v>
      </c>
      <c r="E1344" s="17" t="s">
        <v>87</v>
      </c>
      <c r="F1344" s="18" t="s">
        <v>88</v>
      </c>
      <c r="G1344" s="17" t="s">
        <v>167</v>
      </c>
      <c r="H1344" s="18" t="s">
        <v>4373</v>
      </c>
      <c r="I1344" s="18" t="s">
        <v>4374</v>
      </c>
      <c r="J1344" s="18" t="s">
        <v>4375</v>
      </c>
      <c r="K1344" s="17" t="s">
        <v>163</v>
      </c>
      <c r="L1344" s="17" t="n">
        <v>1</v>
      </c>
      <c r="M1344" s="17" t="s">
        <v>163</v>
      </c>
      <c r="N1344" s="17" t="s">
        <v>163</v>
      </c>
      <c r="O1344" s="19"/>
      <c r="P1344" s="18"/>
      <c r="Q1344" s="18"/>
      <c r="R1344" s="18" t="s">
        <v>165</v>
      </c>
      <c r="S1344" s="20" t="s">
        <v>28109</v>
      </c>
    </row>
    <row r="1345" customFormat="false" ht="46.25" hidden="false" customHeight="false" outlineLevel="0" collapsed="false">
      <c r="A1345" s="17" t="n">
        <v>1344</v>
      </c>
      <c r="B1345" s="17" t="n">
        <v>4</v>
      </c>
      <c r="C1345" s="17" t="n">
        <v>1213</v>
      </c>
      <c r="D1345" s="18" t="s">
        <v>4331</v>
      </c>
      <c r="E1345" s="17" t="s">
        <v>36</v>
      </c>
      <c r="F1345" s="18" t="s">
        <v>37</v>
      </c>
      <c r="G1345" s="17" t="s">
        <v>167</v>
      </c>
      <c r="H1345" s="18" t="s">
        <v>4376</v>
      </c>
      <c r="I1345" s="18" t="s">
        <v>4377</v>
      </c>
      <c r="J1345" s="18" t="s">
        <v>4378</v>
      </c>
      <c r="K1345" s="17" t="s">
        <v>163</v>
      </c>
      <c r="L1345" s="17" t="n">
        <v>1</v>
      </c>
      <c r="M1345" s="17" t="s">
        <v>163</v>
      </c>
      <c r="N1345" s="17" t="s">
        <v>163</v>
      </c>
      <c r="O1345" s="19"/>
      <c r="P1345" s="18"/>
      <c r="Q1345" s="18"/>
      <c r="R1345" s="18" t="s">
        <v>165</v>
      </c>
      <c r="S1345" s="20" t="s">
        <v>28109</v>
      </c>
    </row>
    <row r="1346" customFormat="false" ht="35.05" hidden="false" customHeight="false" outlineLevel="0" collapsed="false">
      <c r="A1346" s="17" t="n">
        <v>1345</v>
      </c>
      <c r="B1346" s="17" t="n">
        <v>4</v>
      </c>
      <c r="C1346" s="17" t="n">
        <v>1231</v>
      </c>
      <c r="D1346" s="18" t="s">
        <v>4331</v>
      </c>
      <c r="E1346" s="17" t="s">
        <v>24</v>
      </c>
      <c r="F1346" s="18" t="s">
        <v>25</v>
      </c>
      <c r="G1346" s="17" t="s">
        <v>167</v>
      </c>
      <c r="H1346" s="18" t="s">
        <v>4379</v>
      </c>
      <c r="I1346" s="18" t="s">
        <v>4380</v>
      </c>
      <c r="J1346" s="18" t="s">
        <v>4381</v>
      </c>
      <c r="K1346" s="17" t="s">
        <v>164</v>
      </c>
      <c r="L1346" s="17" t="n">
        <v>8</v>
      </c>
      <c r="M1346" s="17" t="s">
        <v>163</v>
      </c>
      <c r="N1346" s="17" t="s">
        <v>163</v>
      </c>
      <c r="O1346" s="19"/>
      <c r="P1346" s="18"/>
      <c r="Q1346" s="18"/>
      <c r="R1346" s="18" t="s">
        <v>165</v>
      </c>
      <c r="S1346" s="20" t="s">
        <v>28109</v>
      </c>
    </row>
    <row r="1347" customFormat="false" ht="35.05" hidden="false" customHeight="false" outlineLevel="0" collapsed="false">
      <c r="A1347" s="17" t="n">
        <v>1346</v>
      </c>
      <c r="B1347" s="17" t="n">
        <v>4</v>
      </c>
      <c r="C1347" s="17" t="n">
        <v>1237</v>
      </c>
      <c r="D1347" s="18" t="s">
        <v>4331</v>
      </c>
      <c r="E1347" s="17" t="s">
        <v>87</v>
      </c>
      <c r="F1347" s="18" t="s">
        <v>88</v>
      </c>
      <c r="G1347" s="17" t="s">
        <v>167</v>
      </c>
      <c r="H1347" s="18" t="s">
        <v>4382</v>
      </c>
      <c r="I1347" s="18" t="s">
        <v>4383</v>
      </c>
      <c r="J1347" s="18" t="s">
        <v>4384</v>
      </c>
      <c r="K1347" s="17" t="s">
        <v>163</v>
      </c>
      <c r="L1347" s="17" t="n">
        <v>1</v>
      </c>
      <c r="M1347" s="17" t="s">
        <v>163</v>
      </c>
      <c r="N1347" s="17" t="s">
        <v>163</v>
      </c>
      <c r="O1347" s="19"/>
      <c r="P1347" s="18"/>
      <c r="Q1347" s="18"/>
      <c r="R1347" s="18" t="s">
        <v>165</v>
      </c>
      <c r="S1347" s="20" t="s">
        <v>28109</v>
      </c>
    </row>
    <row r="1348" customFormat="false" ht="35.05" hidden="false" customHeight="false" outlineLevel="0" collapsed="false">
      <c r="A1348" s="17" t="n">
        <v>1347</v>
      </c>
      <c r="B1348" s="17" t="n">
        <v>4</v>
      </c>
      <c r="C1348" s="17" t="n">
        <v>1267</v>
      </c>
      <c r="D1348" s="18" t="s">
        <v>4331</v>
      </c>
      <c r="E1348" s="17" t="s">
        <v>26</v>
      </c>
      <c r="F1348" s="18" t="s">
        <v>27</v>
      </c>
      <c r="G1348" s="17" t="s">
        <v>167</v>
      </c>
      <c r="H1348" s="18" t="s">
        <v>4385</v>
      </c>
      <c r="I1348" s="18" t="s">
        <v>4386</v>
      </c>
      <c r="J1348" s="18" t="s">
        <v>4387</v>
      </c>
      <c r="K1348" s="17" t="s">
        <v>164</v>
      </c>
      <c r="L1348" s="17" t="n">
        <v>4</v>
      </c>
      <c r="M1348" s="17" t="s">
        <v>164</v>
      </c>
      <c r="N1348" s="17" t="s">
        <v>163</v>
      </c>
      <c r="O1348" s="19"/>
      <c r="P1348" s="18"/>
      <c r="Q1348" s="18"/>
      <c r="R1348" s="18" t="s">
        <v>165</v>
      </c>
      <c r="S1348" s="20" t="s">
        <v>28109</v>
      </c>
    </row>
    <row r="1349" customFormat="false" ht="23.85" hidden="false" customHeight="false" outlineLevel="0" collapsed="false">
      <c r="A1349" s="17" t="n">
        <v>1348</v>
      </c>
      <c r="B1349" s="17" t="n">
        <v>4</v>
      </c>
      <c r="C1349" s="17" t="n">
        <v>1305</v>
      </c>
      <c r="D1349" s="18" t="s">
        <v>4331</v>
      </c>
      <c r="E1349" s="17" t="s">
        <v>36</v>
      </c>
      <c r="F1349" s="18" t="s">
        <v>37</v>
      </c>
      <c r="G1349" s="17" t="s">
        <v>167</v>
      </c>
      <c r="H1349" s="18" t="s">
        <v>4388</v>
      </c>
      <c r="I1349" s="18" t="s">
        <v>4389</v>
      </c>
      <c r="J1349" s="18" t="s">
        <v>4390</v>
      </c>
      <c r="K1349" s="17" t="s">
        <v>163</v>
      </c>
      <c r="L1349" s="17" t="n">
        <v>1</v>
      </c>
      <c r="M1349" s="17" t="s">
        <v>163</v>
      </c>
      <c r="N1349" s="17" t="s">
        <v>163</v>
      </c>
      <c r="O1349" s="19"/>
      <c r="P1349" s="18"/>
      <c r="Q1349" s="18"/>
      <c r="R1349" s="18" t="s">
        <v>165</v>
      </c>
      <c r="S1349" s="20" t="s">
        <v>28109</v>
      </c>
    </row>
    <row r="1350" customFormat="false" ht="35.05" hidden="false" customHeight="false" outlineLevel="0" collapsed="false">
      <c r="A1350" s="17" t="n">
        <v>1349</v>
      </c>
      <c r="B1350" s="17" t="n">
        <v>4</v>
      </c>
      <c r="C1350" s="17" t="n">
        <v>1309</v>
      </c>
      <c r="D1350" s="18" t="s">
        <v>4331</v>
      </c>
      <c r="E1350" s="17" t="s">
        <v>87</v>
      </c>
      <c r="F1350" s="18" t="s">
        <v>88</v>
      </c>
      <c r="G1350" s="17" t="s">
        <v>167</v>
      </c>
      <c r="H1350" s="18" t="s">
        <v>4391</v>
      </c>
      <c r="I1350" s="18" t="s">
        <v>4392</v>
      </c>
      <c r="J1350" s="18" t="s">
        <v>4393</v>
      </c>
      <c r="K1350" s="17" t="s">
        <v>163</v>
      </c>
      <c r="L1350" s="17" t="n">
        <v>1</v>
      </c>
      <c r="M1350" s="17" t="s">
        <v>163</v>
      </c>
      <c r="N1350" s="17" t="s">
        <v>163</v>
      </c>
      <c r="O1350" s="19"/>
      <c r="P1350" s="18"/>
      <c r="Q1350" s="18"/>
      <c r="R1350" s="18" t="s">
        <v>165</v>
      </c>
      <c r="S1350" s="20" t="s">
        <v>28109</v>
      </c>
    </row>
    <row r="1351" customFormat="false" ht="35.05" hidden="false" customHeight="false" outlineLevel="0" collapsed="false">
      <c r="A1351" s="17" t="n">
        <v>1350</v>
      </c>
      <c r="B1351" s="17" t="n">
        <v>4</v>
      </c>
      <c r="C1351" s="17" t="n">
        <v>1317</v>
      </c>
      <c r="D1351" s="18" t="s">
        <v>4331</v>
      </c>
      <c r="E1351" s="17" t="s">
        <v>87</v>
      </c>
      <c r="F1351" s="18" t="s">
        <v>88</v>
      </c>
      <c r="G1351" s="17" t="s">
        <v>171</v>
      </c>
      <c r="H1351" s="18" t="s">
        <v>4394</v>
      </c>
      <c r="I1351" s="18" t="s">
        <v>4395</v>
      </c>
      <c r="J1351" s="18" t="s">
        <v>4396</v>
      </c>
      <c r="K1351" s="17" t="s">
        <v>163</v>
      </c>
      <c r="L1351" s="17" t="n">
        <v>1</v>
      </c>
      <c r="M1351" s="17" t="s">
        <v>164</v>
      </c>
      <c r="N1351" s="17" t="s">
        <v>163</v>
      </c>
      <c r="O1351" s="19"/>
      <c r="P1351" s="18"/>
      <c r="Q1351" s="18"/>
      <c r="R1351" s="18" t="s">
        <v>165</v>
      </c>
      <c r="S1351" s="20" t="s">
        <v>28109</v>
      </c>
    </row>
    <row r="1352" customFormat="false" ht="68.65" hidden="false" customHeight="false" outlineLevel="0" collapsed="false">
      <c r="A1352" s="17" t="n">
        <v>1351</v>
      </c>
      <c r="B1352" s="17" t="n">
        <v>4</v>
      </c>
      <c r="C1352" s="17" t="n">
        <v>1331</v>
      </c>
      <c r="D1352" s="18" t="s">
        <v>4331</v>
      </c>
      <c r="E1352" s="17" t="s">
        <v>85</v>
      </c>
      <c r="F1352" s="18" t="s">
        <v>86</v>
      </c>
      <c r="G1352" s="17" t="s">
        <v>171</v>
      </c>
      <c r="H1352" s="18" t="s">
        <v>4397</v>
      </c>
      <c r="I1352" s="18" t="s">
        <v>4398</v>
      </c>
      <c r="J1352" s="18" t="s">
        <v>4399</v>
      </c>
      <c r="K1352" s="17" t="s">
        <v>163</v>
      </c>
      <c r="L1352" s="17" t="n">
        <v>1</v>
      </c>
      <c r="M1352" s="17" t="s">
        <v>163</v>
      </c>
      <c r="N1352" s="17" t="s">
        <v>164</v>
      </c>
      <c r="O1352" s="19" t="s">
        <v>123</v>
      </c>
      <c r="P1352" s="18" t="s">
        <v>4400</v>
      </c>
      <c r="Q1352" s="18" t="s">
        <v>4401</v>
      </c>
      <c r="R1352" s="18" t="s">
        <v>165</v>
      </c>
      <c r="S1352" s="20" t="s">
        <v>28109</v>
      </c>
    </row>
    <row r="1353" customFormat="false" ht="57.45" hidden="false" customHeight="false" outlineLevel="0" collapsed="false">
      <c r="A1353" s="17" t="n">
        <v>1352</v>
      </c>
      <c r="B1353" s="17" t="n">
        <v>4</v>
      </c>
      <c r="C1353" s="17" t="n">
        <v>1349</v>
      </c>
      <c r="D1353" s="18" t="s">
        <v>4331</v>
      </c>
      <c r="E1353" s="17" t="s">
        <v>83</v>
      </c>
      <c r="F1353" s="18" t="s">
        <v>84</v>
      </c>
      <c r="G1353" s="17" t="s">
        <v>167</v>
      </c>
      <c r="H1353" s="18" t="s">
        <v>4402</v>
      </c>
      <c r="I1353" s="18" t="s">
        <v>4403</v>
      </c>
      <c r="J1353" s="18" t="s">
        <v>4404</v>
      </c>
      <c r="K1353" s="17" t="s">
        <v>163</v>
      </c>
      <c r="L1353" s="17" t="n">
        <v>1</v>
      </c>
      <c r="M1353" s="17" t="s">
        <v>163</v>
      </c>
      <c r="N1353" s="17" t="s">
        <v>163</v>
      </c>
      <c r="O1353" s="19" t="s">
        <v>123</v>
      </c>
      <c r="P1353" s="18" t="s">
        <v>4405</v>
      </c>
      <c r="Q1353" s="18" t="s">
        <v>4406</v>
      </c>
      <c r="R1353" s="18" t="s">
        <v>165</v>
      </c>
      <c r="S1353" s="20" t="s">
        <v>28109</v>
      </c>
    </row>
    <row r="1354" customFormat="false" ht="35.05" hidden="false" customHeight="false" outlineLevel="0" collapsed="false">
      <c r="A1354" s="17" t="n">
        <v>1353</v>
      </c>
      <c r="B1354" s="17" t="n">
        <v>4</v>
      </c>
      <c r="C1354" s="17" t="n">
        <v>1361</v>
      </c>
      <c r="D1354" s="18" t="s">
        <v>4331</v>
      </c>
      <c r="E1354" s="17" t="s">
        <v>87</v>
      </c>
      <c r="F1354" s="18" t="s">
        <v>88</v>
      </c>
      <c r="G1354" s="17" t="s">
        <v>167</v>
      </c>
      <c r="H1354" s="18" t="s">
        <v>4407</v>
      </c>
      <c r="I1354" s="18" t="s">
        <v>4408</v>
      </c>
      <c r="J1354" s="18" t="s">
        <v>4409</v>
      </c>
      <c r="K1354" s="17" t="s">
        <v>163</v>
      </c>
      <c r="L1354" s="17" t="n">
        <v>1</v>
      </c>
      <c r="M1354" s="17" t="s">
        <v>163</v>
      </c>
      <c r="N1354" s="17" t="s">
        <v>163</v>
      </c>
      <c r="O1354" s="19"/>
      <c r="P1354" s="18"/>
      <c r="Q1354" s="18"/>
      <c r="R1354" s="18" t="s">
        <v>165</v>
      </c>
      <c r="S1354" s="20" t="s">
        <v>28109</v>
      </c>
    </row>
    <row r="1355" customFormat="false" ht="35.05" hidden="false" customHeight="false" outlineLevel="0" collapsed="false">
      <c r="A1355" s="17" t="n">
        <v>1354</v>
      </c>
      <c r="B1355" s="17" t="n">
        <v>4</v>
      </c>
      <c r="C1355" s="17" t="n">
        <v>1380</v>
      </c>
      <c r="D1355" s="18" t="s">
        <v>4331</v>
      </c>
      <c r="E1355" s="17" t="s">
        <v>74</v>
      </c>
      <c r="F1355" s="18" t="s">
        <v>75</v>
      </c>
      <c r="G1355" s="17" t="s">
        <v>167</v>
      </c>
      <c r="H1355" s="18" t="s">
        <v>4410</v>
      </c>
      <c r="I1355" s="18" t="s">
        <v>4411</v>
      </c>
      <c r="J1355" s="18" t="s">
        <v>4412</v>
      </c>
      <c r="K1355" s="17" t="s">
        <v>163</v>
      </c>
      <c r="L1355" s="17" t="n">
        <v>1</v>
      </c>
      <c r="M1355" s="17" t="s">
        <v>163</v>
      </c>
      <c r="N1355" s="17" t="s">
        <v>163</v>
      </c>
      <c r="O1355" s="19"/>
      <c r="P1355" s="18"/>
      <c r="Q1355" s="18"/>
      <c r="R1355" s="18" t="s">
        <v>165</v>
      </c>
      <c r="S1355" s="20" t="s">
        <v>28109</v>
      </c>
    </row>
    <row r="1356" customFormat="false" ht="35.05" hidden="false" customHeight="false" outlineLevel="0" collapsed="false">
      <c r="A1356" s="17" t="n">
        <v>1355</v>
      </c>
      <c r="B1356" s="17" t="n">
        <v>4</v>
      </c>
      <c r="C1356" s="17" t="n">
        <v>1394</v>
      </c>
      <c r="D1356" s="18" t="s">
        <v>4331</v>
      </c>
      <c r="E1356" s="17" t="s">
        <v>87</v>
      </c>
      <c r="F1356" s="18" t="s">
        <v>88</v>
      </c>
      <c r="G1356" s="17" t="s">
        <v>167</v>
      </c>
      <c r="H1356" s="18" t="s">
        <v>4413</v>
      </c>
      <c r="I1356" s="18" t="s">
        <v>4414</v>
      </c>
      <c r="J1356" s="18" t="s">
        <v>4415</v>
      </c>
      <c r="K1356" s="17" t="s">
        <v>163</v>
      </c>
      <c r="L1356" s="17" t="n">
        <v>1</v>
      </c>
      <c r="M1356" s="17" t="s">
        <v>163</v>
      </c>
      <c r="N1356" s="17" t="s">
        <v>163</v>
      </c>
      <c r="O1356" s="19"/>
      <c r="P1356" s="18"/>
      <c r="Q1356" s="18"/>
      <c r="R1356" s="18" t="s">
        <v>165</v>
      </c>
      <c r="S1356" s="20" t="s">
        <v>28109</v>
      </c>
    </row>
    <row r="1357" customFormat="false" ht="46.25" hidden="false" customHeight="false" outlineLevel="0" collapsed="false">
      <c r="A1357" s="17" t="n">
        <v>1356</v>
      </c>
      <c r="B1357" s="17" t="n">
        <v>4</v>
      </c>
      <c r="C1357" s="17" t="n">
        <v>1408</v>
      </c>
      <c r="D1357" s="18" t="s">
        <v>4331</v>
      </c>
      <c r="E1357" s="17" t="s">
        <v>76</v>
      </c>
      <c r="F1357" s="18" t="s">
        <v>77</v>
      </c>
      <c r="G1357" s="17" t="s">
        <v>171</v>
      </c>
      <c r="H1357" s="18" t="s">
        <v>4416</v>
      </c>
      <c r="I1357" s="18" t="s">
        <v>4417</v>
      </c>
      <c r="J1357" s="18" t="s">
        <v>4418</v>
      </c>
      <c r="K1357" s="17" t="s">
        <v>163</v>
      </c>
      <c r="L1357" s="17" t="n">
        <v>1</v>
      </c>
      <c r="M1357" s="17" t="s">
        <v>164</v>
      </c>
      <c r="N1357" s="17" t="s">
        <v>163</v>
      </c>
      <c r="O1357" s="19"/>
      <c r="P1357" s="18"/>
      <c r="Q1357" s="18"/>
      <c r="R1357" s="18" t="s">
        <v>165</v>
      </c>
      <c r="S1357" s="20" t="s">
        <v>28109</v>
      </c>
    </row>
    <row r="1358" customFormat="false" ht="35.05" hidden="false" customHeight="false" outlineLevel="0" collapsed="false">
      <c r="A1358" s="17" t="n">
        <v>1357</v>
      </c>
      <c r="B1358" s="17" t="n">
        <v>4</v>
      </c>
      <c r="C1358" s="17" t="n">
        <v>1426</v>
      </c>
      <c r="D1358" s="18" t="s">
        <v>4331</v>
      </c>
      <c r="E1358" s="17" t="s">
        <v>87</v>
      </c>
      <c r="F1358" s="18" t="s">
        <v>88</v>
      </c>
      <c r="G1358" s="17" t="s">
        <v>167</v>
      </c>
      <c r="H1358" s="18" t="s">
        <v>4419</v>
      </c>
      <c r="I1358" s="18" t="s">
        <v>4420</v>
      </c>
      <c r="J1358" s="18" t="s">
        <v>4421</v>
      </c>
      <c r="K1358" s="17" t="s">
        <v>163</v>
      </c>
      <c r="L1358" s="17" t="n">
        <v>1</v>
      </c>
      <c r="M1358" s="17" t="s">
        <v>163</v>
      </c>
      <c r="N1358" s="17" t="s">
        <v>163</v>
      </c>
      <c r="O1358" s="19"/>
      <c r="P1358" s="18"/>
      <c r="Q1358" s="18"/>
      <c r="R1358" s="18" t="s">
        <v>165</v>
      </c>
      <c r="S1358" s="20" t="s">
        <v>28109</v>
      </c>
    </row>
    <row r="1359" customFormat="false" ht="35.05" hidden="false" customHeight="false" outlineLevel="0" collapsed="false">
      <c r="A1359" s="17" t="n">
        <v>1358</v>
      </c>
      <c r="B1359" s="17" t="n">
        <v>4</v>
      </c>
      <c r="C1359" s="17" t="n">
        <v>1429</v>
      </c>
      <c r="D1359" s="18" t="s">
        <v>4331</v>
      </c>
      <c r="E1359" s="17" t="s">
        <v>87</v>
      </c>
      <c r="F1359" s="18" t="s">
        <v>88</v>
      </c>
      <c r="G1359" s="17" t="s">
        <v>171</v>
      </c>
      <c r="H1359" s="18" t="s">
        <v>4422</v>
      </c>
      <c r="I1359" s="18" t="s">
        <v>4423</v>
      </c>
      <c r="J1359" s="18" t="s">
        <v>4424</v>
      </c>
      <c r="K1359" s="17" t="s">
        <v>163</v>
      </c>
      <c r="L1359" s="17" t="n">
        <v>1</v>
      </c>
      <c r="M1359" s="17" t="s">
        <v>163</v>
      </c>
      <c r="N1359" s="17" t="s">
        <v>163</v>
      </c>
      <c r="O1359" s="19"/>
      <c r="P1359" s="18"/>
      <c r="Q1359" s="18"/>
      <c r="R1359" s="18" t="s">
        <v>165</v>
      </c>
      <c r="S1359" s="20" t="s">
        <v>28109</v>
      </c>
    </row>
    <row r="1360" customFormat="false" ht="35.05" hidden="false" customHeight="false" outlineLevel="0" collapsed="false">
      <c r="A1360" s="17" t="n">
        <v>1359</v>
      </c>
      <c r="B1360" s="17" t="n">
        <v>4</v>
      </c>
      <c r="C1360" s="17" t="n">
        <v>1440</v>
      </c>
      <c r="D1360" s="18" t="s">
        <v>4331</v>
      </c>
      <c r="E1360" s="17" t="s">
        <v>74</v>
      </c>
      <c r="F1360" s="18" t="s">
        <v>75</v>
      </c>
      <c r="G1360" s="17" t="s">
        <v>167</v>
      </c>
      <c r="H1360" s="18" t="s">
        <v>4425</v>
      </c>
      <c r="I1360" s="18" t="s">
        <v>4426</v>
      </c>
      <c r="J1360" s="18" t="s">
        <v>4427</v>
      </c>
      <c r="K1360" s="17" t="s">
        <v>163</v>
      </c>
      <c r="L1360" s="17" t="n">
        <v>1</v>
      </c>
      <c r="M1360" s="17" t="s">
        <v>163</v>
      </c>
      <c r="N1360" s="17" t="s">
        <v>163</v>
      </c>
      <c r="O1360" s="19"/>
      <c r="P1360" s="18"/>
      <c r="Q1360" s="18"/>
      <c r="R1360" s="18" t="s">
        <v>165</v>
      </c>
      <c r="S1360" s="20" t="s">
        <v>28109</v>
      </c>
    </row>
    <row r="1361" customFormat="false" ht="35.05" hidden="false" customHeight="false" outlineLevel="0" collapsed="false">
      <c r="A1361" s="17" t="n">
        <v>1360</v>
      </c>
      <c r="B1361" s="17" t="n">
        <v>4</v>
      </c>
      <c r="C1361" s="17" t="n">
        <v>1460</v>
      </c>
      <c r="D1361" s="18" t="s">
        <v>4331</v>
      </c>
      <c r="E1361" s="17" t="s">
        <v>32</v>
      </c>
      <c r="F1361" s="18" t="s">
        <v>33</v>
      </c>
      <c r="G1361" s="17" t="s">
        <v>167</v>
      </c>
      <c r="H1361" s="18" t="s">
        <v>4428</v>
      </c>
      <c r="I1361" s="18" t="s">
        <v>4429</v>
      </c>
      <c r="J1361" s="18" t="s">
        <v>4430</v>
      </c>
      <c r="K1361" s="17" t="s">
        <v>164</v>
      </c>
      <c r="L1361" s="17" t="n">
        <v>70</v>
      </c>
      <c r="M1361" s="17" t="s">
        <v>163</v>
      </c>
      <c r="N1361" s="17" t="s">
        <v>163</v>
      </c>
      <c r="O1361" s="19"/>
      <c r="P1361" s="18"/>
      <c r="Q1361" s="18"/>
      <c r="R1361" s="18" t="s">
        <v>165</v>
      </c>
      <c r="S1361" s="20" t="s">
        <v>28109</v>
      </c>
    </row>
    <row r="1362" customFormat="false" ht="35.05" hidden="false" customHeight="false" outlineLevel="0" collapsed="false">
      <c r="A1362" s="17" t="n">
        <v>1361</v>
      </c>
      <c r="B1362" s="17" t="n">
        <v>4</v>
      </c>
      <c r="C1362" s="17" t="n">
        <v>1487</v>
      </c>
      <c r="D1362" s="18" t="s">
        <v>4331</v>
      </c>
      <c r="E1362" s="17" t="s">
        <v>36</v>
      </c>
      <c r="F1362" s="18" t="s">
        <v>37</v>
      </c>
      <c r="G1362" s="17" t="s">
        <v>171</v>
      </c>
      <c r="H1362" s="18" t="s">
        <v>4431</v>
      </c>
      <c r="I1362" s="18" t="s">
        <v>4432</v>
      </c>
      <c r="J1362" s="18" t="s">
        <v>4433</v>
      </c>
      <c r="K1362" s="17" t="s">
        <v>164</v>
      </c>
      <c r="L1362" s="17" t="n">
        <v>2</v>
      </c>
      <c r="M1362" s="17" t="s">
        <v>164</v>
      </c>
      <c r="N1362" s="17" t="s">
        <v>163</v>
      </c>
      <c r="O1362" s="19"/>
      <c r="P1362" s="18"/>
      <c r="Q1362" s="18"/>
      <c r="R1362" s="18" t="s">
        <v>165</v>
      </c>
      <c r="S1362" s="20" t="s">
        <v>28109</v>
      </c>
    </row>
    <row r="1363" customFormat="false" ht="35.05" hidden="false" customHeight="false" outlineLevel="0" collapsed="false">
      <c r="A1363" s="17" t="n">
        <v>1362</v>
      </c>
      <c r="B1363" s="17" t="n">
        <v>4</v>
      </c>
      <c r="C1363" s="17" t="n">
        <v>1536</v>
      </c>
      <c r="D1363" s="18" t="s">
        <v>4331</v>
      </c>
      <c r="E1363" s="17" t="s">
        <v>83</v>
      </c>
      <c r="F1363" s="18" t="s">
        <v>84</v>
      </c>
      <c r="G1363" s="17" t="s">
        <v>167</v>
      </c>
      <c r="H1363" s="18" t="s">
        <v>4434</v>
      </c>
      <c r="I1363" s="18" t="s">
        <v>4435</v>
      </c>
      <c r="J1363" s="18" t="s">
        <v>4436</v>
      </c>
      <c r="K1363" s="17" t="s">
        <v>163</v>
      </c>
      <c r="L1363" s="17" t="n">
        <v>1</v>
      </c>
      <c r="M1363" s="17" t="s">
        <v>163</v>
      </c>
      <c r="N1363" s="17" t="s">
        <v>163</v>
      </c>
      <c r="O1363" s="19"/>
      <c r="P1363" s="18"/>
      <c r="Q1363" s="18"/>
      <c r="R1363" s="18" t="s">
        <v>165</v>
      </c>
      <c r="S1363" s="20" t="s">
        <v>28109</v>
      </c>
    </row>
    <row r="1364" customFormat="false" ht="35.05" hidden="false" customHeight="false" outlineLevel="0" collapsed="false">
      <c r="A1364" s="17" t="n">
        <v>1363</v>
      </c>
      <c r="B1364" s="17" t="n">
        <v>4</v>
      </c>
      <c r="C1364" s="17" t="n">
        <v>1580</v>
      </c>
      <c r="D1364" s="18" t="s">
        <v>4331</v>
      </c>
      <c r="E1364" s="17" t="s">
        <v>72</v>
      </c>
      <c r="F1364" s="18" t="s">
        <v>73</v>
      </c>
      <c r="G1364" s="17" t="s">
        <v>171</v>
      </c>
      <c r="H1364" s="18" t="s">
        <v>4437</v>
      </c>
      <c r="I1364" s="18" t="s">
        <v>4438</v>
      </c>
      <c r="J1364" s="18" t="s">
        <v>4439</v>
      </c>
      <c r="K1364" s="17" t="s">
        <v>163</v>
      </c>
      <c r="L1364" s="17" t="n">
        <v>1</v>
      </c>
      <c r="M1364" s="17" t="s">
        <v>163</v>
      </c>
      <c r="N1364" s="17" t="s">
        <v>163</v>
      </c>
      <c r="O1364" s="19"/>
      <c r="P1364" s="18"/>
      <c r="Q1364" s="18"/>
      <c r="R1364" s="18" t="s">
        <v>165</v>
      </c>
      <c r="S1364" s="20" t="s">
        <v>28109</v>
      </c>
    </row>
    <row r="1365" customFormat="false" ht="35.05" hidden="false" customHeight="false" outlineLevel="0" collapsed="false">
      <c r="A1365" s="17" t="n">
        <v>1364</v>
      </c>
      <c r="B1365" s="17" t="n">
        <v>4</v>
      </c>
      <c r="C1365" s="17" t="n">
        <v>1644</v>
      </c>
      <c r="D1365" s="18" t="s">
        <v>4331</v>
      </c>
      <c r="E1365" s="17" t="s">
        <v>49</v>
      </c>
      <c r="F1365" s="18" t="s">
        <v>50</v>
      </c>
      <c r="G1365" s="17" t="s">
        <v>167</v>
      </c>
      <c r="H1365" s="18" t="s">
        <v>4440</v>
      </c>
      <c r="I1365" s="18" t="s">
        <v>4441</v>
      </c>
      <c r="J1365" s="18" t="s">
        <v>4442</v>
      </c>
      <c r="K1365" s="17" t="s">
        <v>163</v>
      </c>
      <c r="L1365" s="17" t="n">
        <v>1</v>
      </c>
      <c r="M1365" s="17" t="s">
        <v>163</v>
      </c>
      <c r="N1365" s="17" t="s">
        <v>163</v>
      </c>
      <c r="O1365" s="19"/>
      <c r="P1365" s="18"/>
      <c r="Q1365" s="18"/>
      <c r="R1365" s="18" t="s">
        <v>165</v>
      </c>
      <c r="S1365" s="20" t="s">
        <v>28109</v>
      </c>
    </row>
    <row r="1366" customFormat="false" ht="35.05" hidden="false" customHeight="false" outlineLevel="0" collapsed="false">
      <c r="A1366" s="17" t="n">
        <v>1365</v>
      </c>
      <c r="B1366" s="17" t="n">
        <v>4</v>
      </c>
      <c r="C1366" s="17" t="n">
        <v>1648</v>
      </c>
      <c r="D1366" s="18" t="s">
        <v>4331</v>
      </c>
      <c r="E1366" s="17" t="s">
        <v>36</v>
      </c>
      <c r="F1366" s="18" t="s">
        <v>37</v>
      </c>
      <c r="G1366" s="17" t="s">
        <v>167</v>
      </c>
      <c r="H1366" s="18" t="s">
        <v>4443</v>
      </c>
      <c r="I1366" s="18" t="s">
        <v>4444</v>
      </c>
      <c r="J1366" s="18" t="s">
        <v>4445</v>
      </c>
      <c r="K1366" s="17" t="s">
        <v>163</v>
      </c>
      <c r="L1366" s="17" t="n">
        <v>1</v>
      </c>
      <c r="M1366" s="17" t="s">
        <v>163</v>
      </c>
      <c r="N1366" s="17" t="s">
        <v>163</v>
      </c>
      <c r="O1366" s="19"/>
      <c r="P1366" s="18"/>
      <c r="Q1366" s="18"/>
      <c r="R1366" s="18" t="s">
        <v>165</v>
      </c>
      <c r="S1366" s="20" t="s">
        <v>28109</v>
      </c>
    </row>
    <row r="1367" customFormat="false" ht="35.05" hidden="false" customHeight="false" outlineLevel="0" collapsed="false">
      <c r="A1367" s="17" t="n">
        <v>1366</v>
      </c>
      <c r="B1367" s="17" t="n">
        <v>4</v>
      </c>
      <c r="C1367" s="17" t="n">
        <v>1714</v>
      </c>
      <c r="D1367" s="18" t="s">
        <v>4331</v>
      </c>
      <c r="E1367" s="17" t="s">
        <v>74</v>
      </c>
      <c r="F1367" s="18" t="s">
        <v>75</v>
      </c>
      <c r="G1367" s="17" t="s">
        <v>167</v>
      </c>
      <c r="H1367" s="18" t="s">
        <v>4446</v>
      </c>
      <c r="I1367" s="18" t="s">
        <v>4447</v>
      </c>
      <c r="J1367" s="18" t="s">
        <v>4448</v>
      </c>
      <c r="K1367" s="17" t="s">
        <v>163</v>
      </c>
      <c r="L1367" s="17" t="n">
        <v>1</v>
      </c>
      <c r="M1367" s="17" t="s">
        <v>163</v>
      </c>
      <c r="N1367" s="17" t="s">
        <v>163</v>
      </c>
      <c r="O1367" s="19"/>
      <c r="P1367" s="18"/>
      <c r="Q1367" s="18"/>
      <c r="R1367" s="18" t="s">
        <v>165</v>
      </c>
      <c r="S1367" s="20" t="s">
        <v>28109</v>
      </c>
    </row>
    <row r="1368" customFormat="false" ht="35.05" hidden="false" customHeight="false" outlineLevel="0" collapsed="false">
      <c r="A1368" s="17" t="n">
        <v>1367</v>
      </c>
      <c r="B1368" s="17" t="n">
        <v>4</v>
      </c>
      <c r="C1368" s="17" t="n">
        <v>1760</v>
      </c>
      <c r="D1368" s="18" t="s">
        <v>4331</v>
      </c>
      <c r="E1368" s="17" t="s">
        <v>87</v>
      </c>
      <c r="F1368" s="18" t="s">
        <v>88</v>
      </c>
      <c r="G1368" s="17" t="s">
        <v>167</v>
      </c>
      <c r="H1368" s="18" t="s">
        <v>4449</v>
      </c>
      <c r="I1368" s="18" t="s">
        <v>4450</v>
      </c>
      <c r="J1368" s="18" t="s">
        <v>4451</v>
      </c>
      <c r="K1368" s="17" t="s">
        <v>163</v>
      </c>
      <c r="L1368" s="17" t="n">
        <v>1</v>
      </c>
      <c r="M1368" s="17" t="s">
        <v>163</v>
      </c>
      <c r="N1368" s="17" t="s">
        <v>163</v>
      </c>
      <c r="O1368" s="19"/>
      <c r="P1368" s="18"/>
      <c r="Q1368" s="18"/>
      <c r="R1368" s="18" t="s">
        <v>165</v>
      </c>
      <c r="S1368" s="20" t="s">
        <v>28109</v>
      </c>
    </row>
    <row r="1369" customFormat="false" ht="35.05" hidden="false" customHeight="false" outlineLevel="0" collapsed="false">
      <c r="A1369" s="17" t="n">
        <v>1368</v>
      </c>
      <c r="B1369" s="17" t="n">
        <v>4</v>
      </c>
      <c r="C1369" s="17" t="n">
        <v>1806</v>
      </c>
      <c r="D1369" s="18" t="s">
        <v>4331</v>
      </c>
      <c r="E1369" s="17" t="s">
        <v>87</v>
      </c>
      <c r="F1369" s="18" t="s">
        <v>88</v>
      </c>
      <c r="G1369" s="17" t="s">
        <v>171</v>
      </c>
      <c r="H1369" s="18" t="s">
        <v>4452</v>
      </c>
      <c r="I1369" s="18" t="s">
        <v>4453</v>
      </c>
      <c r="J1369" s="18" t="s">
        <v>4454</v>
      </c>
      <c r="K1369" s="17" t="s">
        <v>163</v>
      </c>
      <c r="L1369" s="17" t="n">
        <v>1</v>
      </c>
      <c r="M1369" s="17" t="s">
        <v>163</v>
      </c>
      <c r="N1369" s="17" t="s">
        <v>163</v>
      </c>
      <c r="O1369" s="19"/>
      <c r="P1369" s="18"/>
      <c r="Q1369" s="18"/>
      <c r="R1369" s="18" t="s">
        <v>165</v>
      </c>
      <c r="S1369" s="20" t="s">
        <v>28109</v>
      </c>
    </row>
    <row r="1370" customFormat="false" ht="35.05" hidden="false" customHeight="false" outlineLevel="0" collapsed="false">
      <c r="A1370" s="17" t="n">
        <v>1369</v>
      </c>
      <c r="B1370" s="17" t="n">
        <v>4</v>
      </c>
      <c r="C1370" s="17" t="n">
        <v>1813</v>
      </c>
      <c r="D1370" s="18" t="s">
        <v>4331</v>
      </c>
      <c r="E1370" s="17" t="s">
        <v>36</v>
      </c>
      <c r="F1370" s="18" t="s">
        <v>37</v>
      </c>
      <c r="G1370" s="17" t="s">
        <v>167</v>
      </c>
      <c r="H1370" s="18" t="s">
        <v>4455</v>
      </c>
      <c r="I1370" s="18" t="s">
        <v>4456</v>
      </c>
      <c r="J1370" s="18" t="s">
        <v>4457</v>
      </c>
      <c r="K1370" s="17" t="s">
        <v>163</v>
      </c>
      <c r="L1370" s="17" t="n">
        <v>1</v>
      </c>
      <c r="M1370" s="17" t="s">
        <v>164</v>
      </c>
      <c r="N1370" s="17" t="s">
        <v>163</v>
      </c>
      <c r="O1370" s="19"/>
      <c r="P1370" s="18"/>
      <c r="Q1370" s="18"/>
      <c r="R1370" s="18" t="s">
        <v>165</v>
      </c>
      <c r="S1370" s="20" t="s">
        <v>28109</v>
      </c>
    </row>
    <row r="1371" customFormat="false" ht="35.05" hidden="false" customHeight="false" outlineLevel="0" collapsed="false">
      <c r="A1371" s="17" t="n">
        <v>1370</v>
      </c>
      <c r="B1371" s="17" t="n">
        <v>4</v>
      </c>
      <c r="C1371" s="17" t="n">
        <v>1815</v>
      </c>
      <c r="D1371" s="18" t="s">
        <v>4331</v>
      </c>
      <c r="E1371" s="17" t="s">
        <v>85</v>
      </c>
      <c r="F1371" s="18" t="s">
        <v>86</v>
      </c>
      <c r="G1371" s="17" t="s">
        <v>167</v>
      </c>
      <c r="H1371" s="18" t="s">
        <v>4458</v>
      </c>
      <c r="I1371" s="18" t="s">
        <v>4459</v>
      </c>
      <c r="J1371" s="18" t="s">
        <v>4460</v>
      </c>
      <c r="K1371" s="17" t="s">
        <v>163</v>
      </c>
      <c r="L1371" s="17" t="n">
        <v>1</v>
      </c>
      <c r="M1371" s="17" t="s">
        <v>163</v>
      </c>
      <c r="N1371" s="17" t="s">
        <v>164</v>
      </c>
      <c r="O1371" s="19"/>
      <c r="P1371" s="18"/>
      <c r="Q1371" s="18"/>
      <c r="R1371" s="18" t="s">
        <v>165</v>
      </c>
      <c r="S1371" s="20" t="s">
        <v>28109</v>
      </c>
    </row>
    <row r="1372" customFormat="false" ht="35.05" hidden="false" customHeight="false" outlineLevel="0" collapsed="false">
      <c r="A1372" s="17" t="n">
        <v>1371</v>
      </c>
      <c r="B1372" s="17" t="n">
        <v>4</v>
      </c>
      <c r="C1372" s="17" t="n">
        <v>1835</v>
      </c>
      <c r="D1372" s="18" t="s">
        <v>4331</v>
      </c>
      <c r="E1372" s="17" t="s">
        <v>38</v>
      </c>
      <c r="F1372" s="18" t="s">
        <v>39</v>
      </c>
      <c r="G1372" s="17" t="s">
        <v>167</v>
      </c>
      <c r="H1372" s="18" t="s">
        <v>4461</v>
      </c>
      <c r="I1372" s="18" t="s">
        <v>4462</v>
      </c>
      <c r="J1372" s="18" t="s">
        <v>4463</v>
      </c>
      <c r="K1372" s="17" t="s">
        <v>163</v>
      </c>
      <c r="L1372" s="17" t="n">
        <v>1</v>
      </c>
      <c r="M1372" s="17" t="s">
        <v>164</v>
      </c>
      <c r="N1372" s="17" t="s">
        <v>163</v>
      </c>
      <c r="O1372" s="19"/>
      <c r="P1372" s="18"/>
      <c r="Q1372" s="18"/>
      <c r="R1372" s="18" t="s">
        <v>165</v>
      </c>
      <c r="S1372" s="20" t="s">
        <v>28109</v>
      </c>
    </row>
    <row r="1373" customFormat="false" ht="35.05" hidden="false" customHeight="false" outlineLevel="0" collapsed="false">
      <c r="A1373" s="17" t="n">
        <v>1372</v>
      </c>
      <c r="B1373" s="17" t="n">
        <v>4</v>
      </c>
      <c r="C1373" s="17" t="n">
        <v>1837</v>
      </c>
      <c r="D1373" s="18" t="s">
        <v>4331</v>
      </c>
      <c r="E1373" s="17" t="s">
        <v>61</v>
      </c>
      <c r="F1373" s="18" t="s">
        <v>62</v>
      </c>
      <c r="G1373" s="17" t="s">
        <v>167</v>
      </c>
      <c r="H1373" s="18" t="s">
        <v>4464</v>
      </c>
      <c r="I1373" s="18" t="s">
        <v>4465</v>
      </c>
      <c r="J1373" s="18" t="s">
        <v>4466</v>
      </c>
      <c r="K1373" s="17" t="s">
        <v>163</v>
      </c>
      <c r="L1373" s="17" t="n">
        <v>1</v>
      </c>
      <c r="M1373" s="17" t="s">
        <v>163</v>
      </c>
      <c r="N1373" s="17" t="s">
        <v>163</v>
      </c>
      <c r="O1373" s="19"/>
      <c r="P1373" s="18"/>
      <c r="Q1373" s="18"/>
      <c r="R1373" s="18" t="s">
        <v>165</v>
      </c>
      <c r="S1373" s="20" t="s">
        <v>28109</v>
      </c>
    </row>
    <row r="1374" customFormat="false" ht="46.25" hidden="false" customHeight="false" outlineLevel="0" collapsed="false">
      <c r="A1374" s="17" t="n">
        <v>1373</v>
      </c>
      <c r="B1374" s="17" t="n">
        <v>4</v>
      </c>
      <c r="C1374" s="17" t="n">
        <v>1855</v>
      </c>
      <c r="D1374" s="18" t="s">
        <v>4467</v>
      </c>
      <c r="E1374" s="17" t="s">
        <v>87</v>
      </c>
      <c r="F1374" s="18" t="s">
        <v>88</v>
      </c>
      <c r="G1374" s="17" t="s">
        <v>171</v>
      </c>
      <c r="H1374" s="18" t="s">
        <v>4468</v>
      </c>
      <c r="I1374" s="18" t="s">
        <v>4469</v>
      </c>
      <c r="J1374" s="18" t="s">
        <v>4470</v>
      </c>
      <c r="K1374" s="17" t="s">
        <v>163</v>
      </c>
      <c r="L1374" s="17" t="n">
        <v>1</v>
      </c>
      <c r="M1374" s="17" t="s">
        <v>164</v>
      </c>
      <c r="N1374" s="17" t="s">
        <v>163</v>
      </c>
      <c r="O1374" s="19"/>
      <c r="P1374" s="18"/>
      <c r="Q1374" s="18"/>
      <c r="R1374" s="18" t="s">
        <v>165</v>
      </c>
      <c r="S1374" s="20" t="s">
        <v>28109</v>
      </c>
    </row>
    <row r="1375" customFormat="false" ht="46.25" hidden="false" customHeight="false" outlineLevel="0" collapsed="false">
      <c r="A1375" s="17" t="n">
        <v>1374</v>
      </c>
      <c r="B1375" s="17" t="n">
        <v>4</v>
      </c>
      <c r="C1375" s="17" t="n">
        <v>1855</v>
      </c>
      <c r="D1375" s="18" t="s">
        <v>4467</v>
      </c>
      <c r="E1375" s="17" t="s">
        <v>47</v>
      </c>
      <c r="F1375" s="18" t="s">
        <v>48</v>
      </c>
      <c r="G1375" s="17" t="s">
        <v>171</v>
      </c>
      <c r="H1375" s="18" t="s">
        <v>4471</v>
      </c>
      <c r="I1375" s="18" t="s">
        <v>4472</v>
      </c>
      <c r="J1375" s="18" t="s">
        <v>4473</v>
      </c>
      <c r="K1375" s="17" t="s">
        <v>163</v>
      </c>
      <c r="L1375" s="17" t="n">
        <v>1</v>
      </c>
      <c r="M1375" s="17" t="s">
        <v>163</v>
      </c>
      <c r="N1375" s="17" t="s">
        <v>163</v>
      </c>
      <c r="O1375" s="19"/>
      <c r="P1375" s="18"/>
      <c r="Q1375" s="18"/>
      <c r="R1375" s="18" t="s">
        <v>165</v>
      </c>
      <c r="S1375" s="20" t="s">
        <v>28109</v>
      </c>
    </row>
    <row r="1376" customFormat="false" ht="35.05" hidden="false" customHeight="false" outlineLevel="0" collapsed="false">
      <c r="A1376" s="17" t="n">
        <v>1375</v>
      </c>
      <c r="B1376" s="17" t="n">
        <v>4</v>
      </c>
      <c r="C1376" s="17" t="n">
        <v>1855</v>
      </c>
      <c r="D1376" s="18" t="s">
        <v>4467</v>
      </c>
      <c r="E1376" s="17" t="s">
        <v>47</v>
      </c>
      <c r="F1376" s="18" t="s">
        <v>48</v>
      </c>
      <c r="G1376" s="17" t="s">
        <v>167</v>
      </c>
      <c r="H1376" s="18" t="s">
        <v>4474</v>
      </c>
      <c r="I1376" s="18" t="s">
        <v>4475</v>
      </c>
      <c r="J1376" s="18" t="s">
        <v>4476</v>
      </c>
      <c r="K1376" s="17" t="s">
        <v>163</v>
      </c>
      <c r="L1376" s="17" t="n">
        <v>1</v>
      </c>
      <c r="M1376" s="17" t="s">
        <v>164</v>
      </c>
      <c r="N1376" s="17" t="s">
        <v>163</v>
      </c>
      <c r="O1376" s="19"/>
      <c r="P1376" s="18"/>
      <c r="Q1376" s="18"/>
      <c r="R1376" s="18" t="s">
        <v>192</v>
      </c>
      <c r="S1376" s="20" t="s">
        <v>28109</v>
      </c>
    </row>
    <row r="1377" customFormat="false" ht="35.05" hidden="false" customHeight="false" outlineLevel="0" collapsed="false">
      <c r="A1377" s="17" t="n">
        <v>1376</v>
      </c>
      <c r="B1377" s="17" t="n">
        <v>4</v>
      </c>
      <c r="C1377" s="17" t="n">
        <v>1859</v>
      </c>
      <c r="D1377" s="18" t="s">
        <v>4467</v>
      </c>
      <c r="E1377" s="17" t="s">
        <v>61</v>
      </c>
      <c r="F1377" s="18" t="s">
        <v>62</v>
      </c>
      <c r="G1377" s="17" t="s">
        <v>167</v>
      </c>
      <c r="H1377" s="18" t="s">
        <v>4477</v>
      </c>
      <c r="I1377" s="18" t="s">
        <v>4478</v>
      </c>
      <c r="J1377" s="18" t="s">
        <v>4479</v>
      </c>
      <c r="K1377" s="17" t="s">
        <v>163</v>
      </c>
      <c r="L1377" s="17" t="n">
        <v>1</v>
      </c>
      <c r="M1377" s="17" t="s">
        <v>163</v>
      </c>
      <c r="N1377" s="17" t="s">
        <v>163</v>
      </c>
      <c r="O1377" s="19"/>
      <c r="P1377" s="18"/>
      <c r="Q1377" s="18"/>
      <c r="R1377" s="18" t="s">
        <v>165</v>
      </c>
      <c r="S1377" s="20" t="s">
        <v>28109</v>
      </c>
    </row>
    <row r="1378" customFormat="false" ht="46.25" hidden="false" customHeight="false" outlineLevel="0" collapsed="false">
      <c r="A1378" s="17" t="n">
        <v>1377</v>
      </c>
      <c r="B1378" s="17" t="n">
        <v>4</v>
      </c>
      <c r="C1378" s="17" t="n">
        <v>1861</v>
      </c>
      <c r="D1378" s="18" t="s">
        <v>4467</v>
      </c>
      <c r="E1378" s="17" t="s">
        <v>87</v>
      </c>
      <c r="F1378" s="18" t="s">
        <v>88</v>
      </c>
      <c r="G1378" s="17" t="s">
        <v>167</v>
      </c>
      <c r="H1378" s="18" t="s">
        <v>4480</v>
      </c>
      <c r="I1378" s="18" t="s">
        <v>4481</v>
      </c>
      <c r="J1378" s="18" t="s">
        <v>4482</v>
      </c>
      <c r="K1378" s="17" t="s">
        <v>163</v>
      </c>
      <c r="L1378" s="17" t="n">
        <v>1</v>
      </c>
      <c r="M1378" s="17" t="s">
        <v>163</v>
      </c>
      <c r="N1378" s="17" t="s">
        <v>163</v>
      </c>
      <c r="O1378" s="19"/>
      <c r="P1378" s="18"/>
      <c r="Q1378" s="18"/>
      <c r="R1378" s="18" t="s">
        <v>165</v>
      </c>
      <c r="S1378" s="20" t="s">
        <v>28109</v>
      </c>
    </row>
    <row r="1379" customFormat="false" ht="35.05" hidden="false" customHeight="false" outlineLevel="0" collapsed="false">
      <c r="A1379" s="17" t="n">
        <v>1378</v>
      </c>
      <c r="B1379" s="17" t="n">
        <v>4</v>
      </c>
      <c r="C1379" s="17" t="n">
        <v>1865</v>
      </c>
      <c r="D1379" s="18" t="s">
        <v>4467</v>
      </c>
      <c r="E1379" s="17" t="s">
        <v>36</v>
      </c>
      <c r="F1379" s="18" t="s">
        <v>37</v>
      </c>
      <c r="G1379" s="17" t="s">
        <v>167</v>
      </c>
      <c r="H1379" s="18" t="s">
        <v>4483</v>
      </c>
      <c r="I1379" s="18" t="s">
        <v>4484</v>
      </c>
      <c r="J1379" s="18" t="s">
        <v>4485</v>
      </c>
      <c r="K1379" s="17" t="s">
        <v>164</v>
      </c>
      <c r="L1379" s="17" t="n">
        <v>40</v>
      </c>
      <c r="M1379" s="17" t="s">
        <v>164</v>
      </c>
      <c r="N1379" s="17" t="s">
        <v>163</v>
      </c>
      <c r="O1379" s="19"/>
      <c r="P1379" s="18"/>
      <c r="Q1379" s="18"/>
      <c r="R1379" s="18" t="s">
        <v>165</v>
      </c>
      <c r="S1379" s="20" t="s">
        <v>28109</v>
      </c>
    </row>
    <row r="1380" customFormat="false" ht="35.05" hidden="false" customHeight="false" outlineLevel="0" collapsed="false">
      <c r="A1380" s="17" t="n">
        <v>1379</v>
      </c>
      <c r="B1380" s="17" t="n">
        <v>4</v>
      </c>
      <c r="C1380" s="17" t="n">
        <v>1867</v>
      </c>
      <c r="D1380" s="18" t="s">
        <v>4467</v>
      </c>
      <c r="E1380" s="17" t="s">
        <v>68</v>
      </c>
      <c r="F1380" s="18" t="s">
        <v>69</v>
      </c>
      <c r="G1380" s="17" t="s">
        <v>167</v>
      </c>
      <c r="H1380" s="18" t="s">
        <v>4486</v>
      </c>
      <c r="I1380" s="18" t="s">
        <v>4487</v>
      </c>
      <c r="J1380" s="18" t="s">
        <v>4488</v>
      </c>
      <c r="K1380" s="17" t="s">
        <v>164</v>
      </c>
      <c r="L1380" s="17" t="n">
        <v>31</v>
      </c>
      <c r="M1380" s="17" t="s">
        <v>163</v>
      </c>
      <c r="N1380" s="17" t="s">
        <v>163</v>
      </c>
      <c r="O1380" s="19"/>
      <c r="P1380" s="18"/>
      <c r="Q1380" s="18"/>
      <c r="R1380" s="18" t="s">
        <v>165</v>
      </c>
      <c r="S1380" s="20" t="s">
        <v>28109</v>
      </c>
    </row>
    <row r="1381" customFormat="false" ht="35.05" hidden="false" customHeight="false" outlineLevel="0" collapsed="false">
      <c r="A1381" s="17" t="n">
        <v>1380</v>
      </c>
      <c r="B1381" s="17" t="n">
        <v>4</v>
      </c>
      <c r="C1381" s="17" t="n">
        <v>1889</v>
      </c>
      <c r="D1381" s="18" t="s">
        <v>4467</v>
      </c>
      <c r="E1381" s="17" t="s">
        <v>87</v>
      </c>
      <c r="F1381" s="18" t="s">
        <v>88</v>
      </c>
      <c r="G1381" s="17" t="s">
        <v>167</v>
      </c>
      <c r="H1381" s="18" t="s">
        <v>4489</v>
      </c>
      <c r="I1381" s="18" t="s">
        <v>4490</v>
      </c>
      <c r="J1381" s="18" t="s">
        <v>4491</v>
      </c>
      <c r="K1381" s="17" t="s">
        <v>163</v>
      </c>
      <c r="L1381" s="17" t="n">
        <v>1</v>
      </c>
      <c r="M1381" s="17" t="s">
        <v>163</v>
      </c>
      <c r="N1381" s="17" t="s">
        <v>163</v>
      </c>
      <c r="O1381" s="19"/>
      <c r="P1381" s="18"/>
      <c r="Q1381" s="18"/>
      <c r="R1381" s="18" t="s">
        <v>165</v>
      </c>
      <c r="S1381" s="20" t="s">
        <v>28109</v>
      </c>
    </row>
    <row r="1382" customFormat="false" ht="35.05" hidden="false" customHeight="false" outlineLevel="0" collapsed="false">
      <c r="A1382" s="17" t="n">
        <v>1381</v>
      </c>
      <c r="B1382" s="17" t="n">
        <v>4</v>
      </c>
      <c r="C1382" s="17" t="n">
        <v>1915</v>
      </c>
      <c r="D1382" s="18" t="s">
        <v>4467</v>
      </c>
      <c r="E1382" s="17" t="s">
        <v>87</v>
      </c>
      <c r="F1382" s="18" t="s">
        <v>88</v>
      </c>
      <c r="G1382" s="17" t="s">
        <v>167</v>
      </c>
      <c r="H1382" s="18" t="s">
        <v>4492</v>
      </c>
      <c r="I1382" s="18" t="s">
        <v>4493</v>
      </c>
      <c r="J1382" s="18" t="s">
        <v>4494</v>
      </c>
      <c r="K1382" s="17" t="s">
        <v>163</v>
      </c>
      <c r="L1382" s="17" t="n">
        <v>1</v>
      </c>
      <c r="M1382" s="17" t="s">
        <v>163</v>
      </c>
      <c r="N1382" s="17" t="s">
        <v>163</v>
      </c>
      <c r="O1382" s="19"/>
      <c r="P1382" s="18"/>
      <c r="Q1382" s="18"/>
      <c r="R1382" s="18" t="s">
        <v>165</v>
      </c>
      <c r="S1382" s="20" t="s">
        <v>28109</v>
      </c>
    </row>
    <row r="1383" customFormat="false" ht="23.85" hidden="false" customHeight="false" outlineLevel="0" collapsed="false">
      <c r="A1383" s="17" t="n">
        <v>1382</v>
      </c>
      <c r="B1383" s="17" t="n">
        <v>4</v>
      </c>
      <c r="C1383" s="17" t="n">
        <v>1920</v>
      </c>
      <c r="D1383" s="18" t="s">
        <v>4467</v>
      </c>
      <c r="E1383" s="17" t="s">
        <v>36</v>
      </c>
      <c r="F1383" s="18" t="s">
        <v>37</v>
      </c>
      <c r="G1383" s="17" t="s">
        <v>167</v>
      </c>
      <c r="H1383" s="18" t="s">
        <v>4495</v>
      </c>
      <c r="I1383" s="18" t="s">
        <v>4496</v>
      </c>
      <c r="J1383" s="18" t="s">
        <v>4497</v>
      </c>
      <c r="K1383" s="17" t="s">
        <v>163</v>
      </c>
      <c r="L1383" s="17" t="n">
        <v>1</v>
      </c>
      <c r="M1383" s="17" t="s">
        <v>163</v>
      </c>
      <c r="N1383" s="17" t="s">
        <v>163</v>
      </c>
      <c r="O1383" s="19"/>
      <c r="P1383" s="18"/>
      <c r="Q1383" s="18"/>
      <c r="R1383" s="18" t="s">
        <v>165</v>
      </c>
      <c r="S1383" s="20" t="s">
        <v>28109</v>
      </c>
    </row>
    <row r="1384" customFormat="false" ht="35.05" hidden="false" customHeight="false" outlineLevel="0" collapsed="false">
      <c r="A1384" s="17" t="n">
        <v>1383</v>
      </c>
      <c r="B1384" s="17" t="n">
        <v>4</v>
      </c>
      <c r="C1384" s="17" t="n">
        <v>1921</v>
      </c>
      <c r="D1384" s="18" t="s">
        <v>4467</v>
      </c>
      <c r="E1384" s="17" t="s">
        <v>87</v>
      </c>
      <c r="F1384" s="18" t="s">
        <v>88</v>
      </c>
      <c r="G1384" s="17" t="s">
        <v>167</v>
      </c>
      <c r="H1384" s="18" t="s">
        <v>4498</v>
      </c>
      <c r="I1384" s="18" t="s">
        <v>4499</v>
      </c>
      <c r="J1384" s="18" t="s">
        <v>4500</v>
      </c>
      <c r="K1384" s="17" t="s">
        <v>163</v>
      </c>
      <c r="L1384" s="17" t="n">
        <v>1</v>
      </c>
      <c r="M1384" s="17" t="s">
        <v>163</v>
      </c>
      <c r="N1384" s="17" t="s">
        <v>163</v>
      </c>
      <c r="O1384" s="19"/>
      <c r="P1384" s="18"/>
      <c r="Q1384" s="18"/>
      <c r="R1384" s="18" t="s">
        <v>165</v>
      </c>
      <c r="S1384" s="20" t="s">
        <v>28109</v>
      </c>
    </row>
    <row r="1385" customFormat="false" ht="35.05" hidden="false" customHeight="false" outlineLevel="0" collapsed="false">
      <c r="A1385" s="17" t="n">
        <v>1384</v>
      </c>
      <c r="B1385" s="17" t="n">
        <v>4</v>
      </c>
      <c r="C1385" s="17" t="n">
        <v>1930</v>
      </c>
      <c r="D1385" s="18" t="s">
        <v>4467</v>
      </c>
      <c r="E1385" s="17" t="s">
        <v>36</v>
      </c>
      <c r="F1385" s="18" t="s">
        <v>37</v>
      </c>
      <c r="G1385" s="17" t="s">
        <v>167</v>
      </c>
      <c r="H1385" s="18" t="s">
        <v>4501</v>
      </c>
      <c r="I1385" s="18" t="s">
        <v>4502</v>
      </c>
      <c r="J1385" s="18" t="s">
        <v>4503</v>
      </c>
      <c r="K1385" s="17" t="s">
        <v>163</v>
      </c>
      <c r="L1385" s="17" t="n">
        <v>1</v>
      </c>
      <c r="M1385" s="17" t="s">
        <v>164</v>
      </c>
      <c r="N1385" s="17" t="s">
        <v>163</v>
      </c>
      <c r="O1385" s="19"/>
      <c r="P1385" s="18"/>
      <c r="Q1385" s="18"/>
      <c r="R1385" s="18" t="s">
        <v>165</v>
      </c>
      <c r="S1385" s="20" t="s">
        <v>28109</v>
      </c>
    </row>
    <row r="1386" customFormat="false" ht="35.05" hidden="false" customHeight="false" outlineLevel="0" collapsed="false">
      <c r="A1386" s="17" t="n">
        <v>1385</v>
      </c>
      <c r="B1386" s="17" t="n">
        <v>4</v>
      </c>
      <c r="C1386" s="17" t="n">
        <v>1930</v>
      </c>
      <c r="D1386" s="18" t="s">
        <v>4467</v>
      </c>
      <c r="E1386" s="17" t="s">
        <v>87</v>
      </c>
      <c r="F1386" s="18" t="s">
        <v>88</v>
      </c>
      <c r="G1386" s="17" t="s">
        <v>167</v>
      </c>
      <c r="H1386" s="18" t="s">
        <v>4504</v>
      </c>
      <c r="I1386" s="18" t="s">
        <v>4505</v>
      </c>
      <c r="J1386" s="18" t="s">
        <v>4506</v>
      </c>
      <c r="K1386" s="17" t="s">
        <v>163</v>
      </c>
      <c r="L1386" s="17" t="n">
        <v>1</v>
      </c>
      <c r="M1386" s="17" t="s">
        <v>163</v>
      </c>
      <c r="N1386" s="17" t="s">
        <v>163</v>
      </c>
      <c r="O1386" s="19"/>
      <c r="P1386" s="18"/>
      <c r="Q1386" s="18"/>
      <c r="R1386" s="18" t="s">
        <v>165</v>
      </c>
      <c r="S1386" s="20" t="s">
        <v>28109</v>
      </c>
    </row>
    <row r="1387" customFormat="false" ht="46.25" hidden="false" customHeight="false" outlineLevel="0" collapsed="false">
      <c r="A1387" s="17" t="n">
        <v>1386</v>
      </c>
      <c r="B1387" s="17" t="n">
        <v>4</v>
      </c>
      <c r="C1387" s="17" t="n">
        <v>1936</v>
      </c>
      <c r="D1387" s="18" t="s">
        <v>4467</v>
      </c>
      <c r="E1387" s="17" t="s">
        <v>83</v>
      </c>
      <c r="F1387" s="18" t="s">
        <v>84</v>
      </c>
      <c r="G1387" s="17" t="s">
        <v>171</v>
      </c>
      <c r="H1387" s="18" t="s">
        <v>4507</v>
      </c>
      <c r="I1387" s="18" t="s">
        <v>4508</v>
      </c>
      <c r="J1387" s="18" t="s">
        <v>4509</v>
      </c>
      <c r="K1387" s="17" t="s">
        <v>163</v>
      </c>
      <c r="L1387" s="17" t="n">
        <v>1</v>
      </c>
      <c r="M1387" s="17" t="s">
        <v>163</v>
      </c>
      <c r="N1387" s="17" t="s">
        <v>163</v>
      </c>
      <c r="O1387" s="19" t="s">
        <v>121</v>
      </c>
      <c r="P1387" s="18" t="s">
        <v>4510</v>
      </c>
      <c r="Q1387" s="18" t="s">
        <v>4511</v>
      </c>
      <c r="R1387" s="18" t="s">
        <v>165</v>
      </c>
      <c r="S1387" s="20" t="s">
        <v>28109</v>
      </c>
    </row>
    <row r="1388" customFormat="false" ht="35.05" hidden="false" customHeight="false" outlineLevel="0" collapsed="false">
      <c r="A1388" s="17" t="n">
        <v>1387</v>
      </c>
      <c r="B1388" s="17" t="n">
        <v>4</v>
      </c>
      <c r="C1388" s="17" t="n">
        <v>1976</v>
      </c>
      <c r="D1388" s="18" t="s">
        <v>4467</v>
      </c>
      <c r="E1388" s="17" t="s">
        <v>61</v>
      </c>
      <c r="F1388" s="18" t="s">
        <v>62</v>
      </c>
      <c r="G1388" s="17" t="s">
        <v>167</v>
      </c>
      <c r="H1388" s="18" t="s">
        <v>4512</v>
      </c>
      <c r="I1388" s="18" t="s">
        <v>4513</v>
      </c>
      <c r="J1388" s="18" t="s">
        <v>4514</v>
      </c>
      <c r="K1388" s="17" t="s">
        <v>163</v>
      </c>
      <c r="L1388" s="17" t="n">
        <v>1</v>
      </c>
      <c r="M1388" s="17" t="s">
        <v>163</v>
      </c>
      <c r="N1388" s="17" t="s">
        <v>163</v>
      </c>
      <c r="O1388" s="19"/>
      <c r="P1388" s="18"/>
      <c r="Q1388" s="18"/>
      <c r="R1388" s="18" t="s">
        <v>165</v>
      </c>
      <c r="S1388" s="20" t="s">
        <v>28109</v>
      </c>
    </row>
    <row r="1389" customFormat="false" ht="46.25" hidden="false" customHeight="false" outlineLevel="0" collapsed="false">
      <c r="A1389" s="17" t="n">
        <v>1388</v>
      </c>
      <c r="B1389" s="17" t="n">
        <v>4</v>
      </c>
      <c r="C1389" s="17" t="n">
        <v>1989</v>
      </c>
      <c r="D1389" s="18" t="s">
        <v>4467</v>
      </c>
      <c r="E1389" s="17" t="s">
        <v>36</v>
      </c>
      <c r="F1389" s="18" t="s">
        <v>37</v>
      </c>
      <c r="G1389" s="17" t="s">
        <v>167</v>
      </c>
      <c r="H1389" s="18" t="s">
        <v>4515</v>
      </c>
      <c r="I1389" s="18" t="s">
        <v>4516</v>
      </c>
      <c r="J1389" s="18" t="s">
        <v>4517</v>
      </c>
      <c r="K1389" s="17" t="s">
        <v>164</v>
      </c>
      <c r="L1389" s="17" t="n">
        <v>3</v>
      </c>
      <c r="M1389" s="17" t="s">
        <v>164</v>
      </c>
      <c r="N1389" s="17" t="s">
        <v>163</v>
      </c>
      <c r="O1389" s="19"/>
      <c r="P1389" s="18"/>
      <c r="Q1389" s="18"/>
      <c r="R1389" s="18" t="s">
        <v>165</v>
      </c>
      <c r="S1389" s="20" t="s">
        <v>28109</v>
      </c>
    </row>
    <row r="1390" customFormat="false" ht="35.05" hidden="false" customHeight="false" outlineLevel="0" collapsed="false">
      <c r="A1390" s="17" t="n">
        <v>1389</v>
      </c>
      <c r="B1390" s="17" t="n">
        <v>4</v>
      </c>
      <c r="C1390" s="17" t="n">
        <v>1995</v>
      </c>
      <c r="D1390" s="18" t="s">
        <v>4467</v>
      </c>
      <c r="E1390" s="17" t="s">
        <v>22</v>
      </c>
      <c r="F1390" s="18" t="s">
        <v>23</v>
      </c>
      <c r="G1390" s="17" t="s">
        <v>167</v>
      </c>
      <c r="H1390" s="18" t="s">
        <v>4518</v>
      </c>
      <c r="I1390" s="18" t="s">
        <v>4519</v>
      </c>
      <c r="J1390" s="18" t="s">
        <v>4520</v>
      </c>
      <c r="K1390" s="17" t="s">
        <v>164</v>
      </c>
      <c r="L1390" s="17" t="n">
        <v>8</v>
      </c>
      <c r="M1390" s="17" t="s">
        <v>163</v>
      </c>
      <c r="N1390" s="17" t="s">
        <v>163</v>
      </c>
      <c r="O1390" s="19"/>
      <c r="P1390" s="18"/>
      <c r="Q1390" s="18"/>
      <c r="R1390" s="18" t="s">
        <v>165</v>
      </c>
      <c r="S1390" s="20" t="s">
        <v>28109</v>
      </c>
    </row>
    <row r="1391" customFormat="false" ht="35.05" hidden="false" customHeight="false" outlineLevel="0" collapsed="false">
      <c r="A1391" s="17" t="n">
        <v>1390</v>
      </c>
      <c r="B1391" s="17" t="n">
        <v>4</v>
      </c>
      <c r="C1391" s="17" t="n">
        <v>2008</v>
      </c>
      <c r="D1391" s="18" t="s">
        <v>4467</v>
      </c>
      <c r="E1391" s="17" t="s">
        <v>87</v>
      </c>
      <c r="F1391" s="18" t="s">
        <v>88</v>
      </c>
      <c r="G1391" s="17" t="s">
        <v>171</v>
      </c>
      <c r="H1391" s="18" t="s">
        <v>4521</v>
      </c>
      <c r="I1391" s="18" t="s">
        <v>4522</v>
      </c>
      <c r="J1391" s="18" t="s">
        <v>4523</v>
      </c>
      <c r="K1391" s="17" t="s">
        <v>163</v>
      </c>
      <c r="L1391" s="17" t="n">
        <v>1</v>
      </c>
      <c r="M1391" s="17" t="s">
        <v>163</v>
      </c>
      <c r="N1391" s="17" t="s">
        <v>163</v>
      </c>
      <c r="O1391" s="19"/>
      <c r="P1391" s="18"/>
      <c r="Q1391" s="18"/>
      <c r="R1391" s="18" t="s">
        <v>165</v>
      </c>
      <c r="S1391" s="20" t="s">
        <v>28109</v>
      </c>
    </row>
    <row r="1392" customFormat="false" ht="46.25" hidden="false" customHeight="false" outlineLevel="0" collapsed="false">
      <c r="A1392" s="17" t="n">
        <v>1391</v>
      </c>
      <c r="B1392" s="17" t="n">
        <v>4</v>
      </c>
      <c r="C1392" s="17" t="n">
        <v>2017</v>
      </c>
      <c r="D1392" s="18" t="s">
        <v>4467</v>
      </c>
      <c r="E1392" s="17" t="s">
        <v>76</v>
      </c>
      <c r="F1392" s="18" t="s">
        <v>77</v>
      </c>
      <c r="G1392" s="17" t="s">
        <v>167</v>
      </c>
      <c r="H1392" s="18" t="s">
        <v>4524</v>
      </c>
      <c r="I1392" s="18" t="s">
        <v>4525</v>
      </c>
      <c r="J1392" s="18" t="s">
        <v>4526</v>
      </c>
      <c r="K1392" s="17" t="s">
        <v>163</v>
      </c>
      <c r="L1392" s="17" t="n">
        <v>1</v>
      </c>
      <c r="M1392" s="17" t="s">
        <v>164</v>
      </c>
      <c r="N1392" s="17" t="s">
        <v>163</v>
      </c>
      <c r="O1392" s="19"/>
      <c r="P1392" s="18"/>
      <c r="Q1392" s="18"/>
      <c r="R1392" s="18" t="s">
        <v>165</v>
      </c>
      <c r="S1392" s="20" t="s">
        <v>28109</v>
      </c>
    </row>
    <row r="1393" customFormat="false" ht="35.05" hidden="false" customHeight="false" outlineLevel="0" collapsed="false">
      <c r="A1393" s="17" t="n">
        <v>1392</v>
      </c>
      <c r="B1393" s="17" t="n">
        <v>4</v>
      </c>
      <c r="C1393" s="17" t="n">
        <v>2021</v>
      </c>
      <c r="D1393" s="18" t="s">
        <v>4467</v>
      </c>
      <c r="E1393" s="17" t="s">
        <v>87</v>
      </c>
      <c r="F1393" s="18" t="s">
        <v>88</v>
      </c>
      <c r="G1393" s="17" t="s">
        <v>167</v>
      </c>
      <c r="H1393" s="18" t="s">
        <v>4527</v>
      </c>
      <c r="I1393" s="18" t="s">
        <v>4528</v>
      </c>
      <c r="J1393" s="18" t="s">
        <v>4529</v>
      </c>
      <c r="K1393" s="17" t="s">
        <v>163</v>
      </c>
      <c r="L1393" s="17" t="n">
        <v>1</v>
      </c>
      <c r="M1393" s="17" t="s">
        <v>163</v>
      </c>
      <c r="N1393" s="17" t="s">
        <v>163</v>
      </c>
      <c r="O1393" s="19"/>
      <c r="P1393" s="18"/>
      <c r="Q1393" s="18"/>
      <c r="R1393" s="18" t="s">
        <v>165</v>
      </c>
      <c r="S1393" s="20" t="s">
        <v>28109</v>
      </c>
    </row>
    <row r="1394" customFormat="false" ht="35.05" hidden="false" customHeight="false" outlineLevel="0" collapsed="false">
      <c r="A1394" s="17" t="n">
        <v>1393</v>
      </c>
      <c r="B1394" s="17" t="n">
        <v>4</v>
      </c>
      <c r="C1394" s="17" t="n">
        <v>2027</v>
      </c>
      <c r="D1394" s="18" t="s">
        <v>4467</v>
      </c>
      <c r="E1394" s="17" t="s">
        <v>76</v>
      </c>
      <c r="F1394" s="18" t="s">
        <v>77</v>
      </c>
      <c r="G1394" s="17" t="s">
        <v>167</v>
      </c>
      <c r="H1394" s="18" t="s">
        <v>4530</v>
      </c>
      <c r="I1394" s="18" t="s">
        <v>4531</v>
      </c>
      <c r="J1394" s="18" t="s">
        <v>4532</v>
      </c>
      <c r="K1394" s="17" t="s">
        <v>163</v>
      </c>
      <c r="L1394" s="17" t="n">
        <v>1</v>
      </c>
      <c r="M1394" s="17" t="s">
        <v>164</v>
      </c>
      <c r="N1394" s="17" t="s">
        <v>163</v>
      </c>
      <c r="O1394" s="19"/>
      <c r="P1394" s="18"/>
      <c r="Q1394" s="18"/>
      <c r="R1394" s="18" t="s">
        <v>165</v>
      </c>
      <c r="S1394" s="20" t="s">
        <v>28109</v>
      </c>
    </row>
    <row r="1395" customFormat="false" ht="35.05" hidden="false" customHeight="false" outlineLevel="0" collapsed="false">
      <c r="A1395" s="17" t="n">
        <v>1394</v>
      </c>
      <c r="B1395" s="17" t="n">
        <v>4</v>
      </c>
      <c r="C1395" s="17" t="n">
        <v>2040</v>
      </c>
      <c r="D1395" s="18" t="s">
        <v>4467</v>
      </c>
      <c r="E1395" s="17" t="s">
        <v>83</v>
      </c>
      <c r="F1395" s="18" t="s">
        <v>84</v>
      </c>
      <c r="G1395" s="17" t="s">
        <v>159</v>
      </c>
      <c r="H1395" s="18" t="s">
        <v>4533</v>
      </c>
      <c r="I1395" s="18" t="s">
        <v>4534</v>
      </c>
      <c r="J1395" s="18" t="s">
        <v>4535</v>
      </c>
      <c r="K1395" s="17" t="s">
        <v>163</v>
      </c>
      <c r="L1395" s="17" t="n">
        <v>1</v>
      </c>
      <c r="M1395" s="17" t="s">
        <v>163</v>
      </c>
      <c r="N1395" s="17" t="s">
        <v>163</v>
      </c>
      <c r="O1395" s="19"/>
      <c r="P1395" s="18"/>
      <c r="Q1395" s="18"/>
      <c r="R1395" s="18" t="s">
        <v>165</v>
      </c>
      <c r="S1395" s="20" t="s">
        <v>28109</v>
      </c>
    </row>
    <row r="1396" customFormat="false" ht="35.05" hidden="false" customHeight="false" outlineLevel="0" collapsed="false">
      <c r="A1396" s="17" t="n">
        <v>1395</v>
      </c>
      <c r="B1396" s="17" t="n">
        <v>4</v>
      </c>
      <c r="C1396" s="17" t="n">
        <v>2065</v>
      </c>
      <c r="D1396" s="18" t="s">
        <v>4467</v>
      </c>
      <c r="E1396" s="17" t="s">
        <v>36</v>
      </c>
      <c r="F1396" s="18" t="s">
        <v>37</v>
      </c>
      <c r="G1396" s="17" t="s">
        <v>167</v>
      </c>
      <c r="H1396" s="18" t="s">
        <v>4536</v>
      </c>
      <c r="I1396" s="18" t="s">
        <v>4537</v>
      </c>
      <c r="J1396" s="18" t="s">
        <v>4538</v>
      </c>
      <c r="K1396" s="17" t="s">
        <v>164</v>
      </c>
      <c r="L1396" s="17" t="n">
        <v>4</v>
      </c>
      <c r="M1396" s="17" t="s">
        <v>164</v>
      </c>
      <c r="N1396" s="17" t="s">
        <v>163</v>
      </c>
      <c r="O1396" s="19"/>
      <c r="P1396" s="18"/>
      <c r="Q1396" s="18"/>
      <c r="R1396" s="18" t="s">
        <v>165</v>
      </c>
      <c r="S1396" s="20" t="s">
        <v>28109</v>
      </c>
    </row>
    <row r="1397" customFormat="false" ht="35.05" hidden="false" customHeight="false" outlineLevel="0" collapsed="false">
      <c r="A1397" s="17" t="n">
        <v>1396</v>
      </c>
      <c r="B1397" s="17" t="n">
        <v>4</v>
      </c>
      <c r="C1397" s="17" t="n">
        <v>2075</v>
      </c>
      <c r="D1397" s="18" t="s">
        <v>4467</v>
      </c>
      <c r="E1397" s="17" t="s">
        <v>61</v>
      </c>
      <c r="F1397" s="18" t="s">
        <v>62</v>
      </c>
      <c r="G1397" s="17" t="s">
        <v>167</v>
      </c>
      <c r="H1397" s="18" t="s">
        <v>4539</v>
      </c>
      <c r="I1397" s="18" t="s">
        <v>4540</v>
      </c>
      <c r="J1397" s="18" t="s">
        <v>4541</v>
      </c>
      <c r="K1397" s="17" t="s">
        <v>163</v>
      </c>
      <c r="L1397" s="17" t="n">
        <v>1</v>
      </c>
      <c r="M1397" s="17" t="s">
        <v>163</v>
      </c>
      <c r="N1397" s="17" t="s">
        <v>164</v>
      </c>
      <c r="O1397" s="19"/>
      <c r="P1397" s="18"/>
      <c r="Q1397" s="18"/>
      <c r="R1397" s="18" t="s">
        <v>165</v>
      </c>
      <c r="S1397" s="20" t="s">
        <v>28109</v>
      </c>
    </row>
    <row r="1398" customFormat="false" ht="35.05" hidden="false" customHeight="false" outlineLevel="0" collapsed="false">
      <c r="A1398" s="17" t="n">
        <v>1397</v>
      </c>
      <c r="B1398" s="17" t="n">
        <v>4</v>
      </c>
      <c r="C1398" s="17" t="n">
        <v>2087</v>
      </c>
      <c r="D1398" s="18" t="s">
        <v>4467</v>
      </c>
      <c r="E1398" s="17" t="s">
        <v>87</v>
      </c>
      <c r="F1398" s="18" t="s">
        <v>88</v>
      </c>
      <c r="G1398" s="17" t="s">
        <v>167</v>
      </c>
      <c r="H1398" s="18" t="s">
        <v>4542</v>
      </c>
      <c r="I1398" s="18" t="s">
        <v>4543</v>
      </c>
      <c r="J1398" s="18" t="s">
        <v>4544</v>
      </c>
      <c r="K1398" s="17" t="s">
        <v>163</v>
      </c>
      <c r="L1398" s="17" t="n">
        <v>1</v>
      </c>
      <c r="M1398" s="17" t="s">
        <v>163</v>
      </c>
      <c r="N1398" s="17" t="s">
        <v>163</v>
      </c>
      <c r="O1398" s="19"/>
      <c r="P1398" s="18"/>
      <c r="Q1398" s="18"/>
      <c r="R1398" s="18" t="s">
        <v>165</v>
      </c>
      <c r="S1398" s="20" t="s">
        <v>28109</v>
      </c>
    </row>
    <row r="1399" customFormat="false" ht="23.85" hidden="false" customHeight="false" outlineLevel="0" collapsed="false">
      <c r="A1399" s="17" t="n">
        <v>1398</v>
      </c>
      <c r="B1399" s="17" t="n">
        <v>4</v>
      </c>
      <c r="C1399" s="17" t="n">
        <v>2122</v>
      </c>
      <c r="D1399" s="18" t="s">
        <v>4467</v>
      </c>
      <c r="E1399" s="17" t="s">
        <v>70</v>
      </c>
      <c r="F1399" s="18" t="s">
        <v>71</v>
      </c>
      <c r="G1399" s="17" t="s">
        <v>167</v>
      </c>
      <c r="H1399" s="18" t="s">
        <v>4545</v>
      </c>
      <c r="I1399" s="18" t="s">
        <v>4546</v>
      </c>
      <c r="J1399" s="18" t="s">
        <v>4547</v>
      </c>
      <c r="K1399" s="17" t="s">
        <v>163</v>
      </c>
      <c r="L1399" s="17" t="n">
        <v>1</v>
      </c>
      <c r="M1399" s="17" t="s">
        <v>163</v>
      </c>
      <c r="N1399" s="17" t="s">
        <v>163</v>
      </c>
      <c r="O1399" s="19"/>
      <c r="P1399" s="18"/>
      <c r="Q1399" s="18"/>
      <c r="R1399" s="18" t="s">
        <v>165</v>
      </c>
      <c r="S1399" s="20" t="s">
        <v>28109</v>
      </c>
    </row>
    <row r="1400" customFormat="false" ht="23.85" hidden="false" customHeight="false" outlineLevel="0" collapsed="false">
      <c r="A1400" s="17" t="n">
        <v>1399</v>
      </c>
      <c r="B1400" s="17" t="n">
        <v>4</v>
      </c>
      <c r="C1400" s="17" t="n">
        <v>2128</v>
      </c>
      <c r="D1400" s="18" t="s">
        <v>4467</v>
      </c>
      <c r="E1400" s="17" t="s">
        <v>76</v>
      </c>
      <c r="F1400" s="18" t="s">
        <v>77</v>
      </c>
      <c r="G1400" s="17" t="s">
        <v>167</v>
      </c>
      <c r="H1400" s="18" t="s">
        <v>4548</v>
      </c>
      <c r="I1400" s="18" t="s">
        <v>4549</v>
      </c>
      <c r="J1400" s="18" t="s">
        <v>4550</v>
      </c>
      <c r="K1400" s="17" t="s">
        <v>163</v>
      </c>
      <c r="L1400" s="17" t="n">
        <v>1</v>
      </c>
      <c r="M1400" s="17" t="s">
        <v>164</v>
      </c>
      <c r="N1400" s="17" t="s">
        <v>163</v>
      </c>
      <c r="O1400" s="19"/>
      <c r="P1400" s="18"/>
      <c r="Q1400" s="18"/>
      <c r="R1400" s="18" t="s">
        <v>165</v>
      </c>
      <c r="S1400" s="20" t="s">
        <v>28109</v>
      </c>
    </row>
    <row r="1401" customFormat="false" ht="35.05" hidden="false" customHeight="false" outlineLevel="0" collapsed="false">
      <c r="A1401" s="17" t="n">
        <v>1400</v>
      </c>
      <c r="B1401" s="17" t="n">
        <v>4</v>
      </c>
      <c r="C1401" s="17" t="n">
        <v>2132</v>
      </c>
      <c r="D1401" s="18" t="s">
        <v>4467</v>
      </c>
      <c r="E1401" s="17" t="s">
        <v>85</v>
      </c>
      <c r="F1401" s="18" t="s">
        <v>86</v>
      </c>
      <c r="G1401" s="17" t="s">
        <v>167</v>
      </c>
      <c r="H1401" s="18" t="s">
        <v>4551</v>
      </c>
      <c r="I1401" s="18" t="s">
        <v>4552</v>
      </c>
      <c r="J1401" s="18" t="s">
        <v>4553</v>
      </c>
      <c r="K1401" s="17" t="s">
        <v>163</v>
      </c>
      <c r="L1401" s="17" t="n">
        <v>1</v>
      </c>
      <c r="M1401" s="17" t="s">
        <v>163</v>
      </c>
      <c r="N1401" s="17" t="s">
        <v>164</v>
      </c>
      <c r="O1401" s="19"/>
      <c r="P1401" s="18"/>
      <c r="Q1401" s="18"/>
      <c r="R1401" s="18" t="s">
        <v>165</v>
      </c>
      <c r="S1401" s="20" t="s">
        <v>28109</v>
      </c>
    </row>
    <row r="1402" customFormat="false" ht="46.25" hidden="false" customHeight="false" outlineLevel="0" collapsed="false">
      <c r="A1402" s="17" t="n">
        <v>1401</v>
      </c>
      <c r="B1402" s="17" t="n">
        <v>4</v>
      </c>
      <c r="C1402" s="17" t="n">
        <v>2160</v>
      </c>
      <c r="D1402" s="18" t="s">
        <v>4467</v>
      </c>
      <c r="E1402" s="17" t="s">
        <v>85</v>
      </c>
      <c r="F1402" s="18" t="s">
        <v>86</v>
      </c>
      <c r="G1402" s="17" t="s">
        <v>171</v>
      </c>
      <c r="H1402" s="18" t="s">
        <v>4554</v>
      </c>
      <c r="I1402" s="18" t="s">
        <v>4555</v>
      </c>
      <c r="J1402" s="18" t="s">
        <v>4556</v>
      </c>
      <c r="K1402" s="17" t="s">
        <v>163</v>
      </c>
      <c r="L1402" s="17" t="n">
        <v>1</v>
      </c>
      <c r="M1402" s="17" t="s">
        <v>163</v>
      </c>
      <c r="N1402" s="17" t="s">
        <v>164</v>
      </c>
      <c r="O1402" s="19" t="s">
        <v>123</v>
      </c>
      <c r="P1402" s="18" t="s">
        <v>4557</v>
      </c>
      <c r="Q1402" s="18" t="s">
        <v>4558</v>
      </c>
      <c r="R1402" s="18" t="s">
        <v>165</v>
      </c>
      <c r="S1402" s="20" t="s">
        <v>28109</v>
      </c>
    </row>
    <row r="1403" customFormat="false" ht="79.85" hidden="false" customHeight="false" outlineLevel="0" collapsed="false">
      <c r="A1403" s="17" t="n">
        <v>1402</v>
      </c>
      <c r="B1403" s="17" t="n">
        <v>4</v>
      </c>
      <c r="C1403" s="17" t="n">
        <v>2162</v>
      </c>
      <c r="D1403" s="18" t="s">
        <v>4467</v>
      </c>
      <c r="E1403" s="17" t="s">
        <v>83</v>
      </c>
      <c r="F1403" s="18" t="s">
        <v>84</v>
      </c>
      <c r="G1403" s="17" t="s">
        <v>167</v>
      </c>
      <c r="H1403" s="18" t="s">
        <v>4559</v>
      </c>
      <c r="I1403" s="18" t="s">
        <v>4560</v>
      </c>
      <c r="J1403" s="18" t="s">
        <v>4561</v>
      </c>
      <c r="K1403" s="17" t="s">
        <v>163</v>
      </c>
      <c r="L1403" s="17" t="n">
        <v>1</v>
      </c>
      <c r="M1403" s="17" t="s">
        <v>163</v>
      </c>
      <c r="N1403" s="17" t="s">
        <v>164</v>
      </c>
      <c r="O1403" s="19" t="s">
        <v>123</v>
      </c>
      <c r="P1403" s="18" t="s">
        <v>4562</v>
      </c>
      <c r="Q1403" s="18" t="s">
        <v>4563</v>
      </c>
      <c r="R1403" s="18" t="s">
        <v>165</v>
      </c>
      <c r="S1403" s="20" t="s">
        <v>28109</v>
      </c>
    </row>
    <row r="1404" customFormat="false" ht="35.05" hidden="false" customHeight="false" outlineLevel="0" collapsed="false">
      <c r="A1404" s="17" t="n">
        <v>1403</v>
      </c>
      <c r="B1404" s="17" t="n">
        <v>4</v>
      </c>
      <c r="C1404" s="17" t="n">
        <v>2178</v>
      </c>
      <c r="D1404" s="18" t="s">
        <v>4467</v>
      </c>
      <c r="E1404" s="17" t="s">
        <v>87</v>
      </c>
      <c r="F1404" s="18" t="s">
        <v>88</v>
      </c>
      <c r="G1404" s="17" t="s">
        <v>171</v>
      </c>
      <c r="H1404" s="18" t="s">
        <v>4564</v>
      </c>
      <c r="I1404" s="18" t="s">
        <v>4565</v>
      </c>
      <c r="J1404" s="18" t="s">
        <v>4566</v>
      </c>
      <c r="K1404" s="17" t="s">
        <v>163</v>
      </c>
      <c r="L1404" s="17" t="n">
        <v>1</v>
      </c>
      <c r="M1404" s="17" t="s">
        <v>164</v>
      </c>
      <c r="N1404" s="17" t="s">
        <v>163</v>
      </c>
      <c r="O1404" s="19"/>
      <c r="P1404" s="18"/>
      <c r="Q1404" s="18"/>
      <c r="R1404" s="18" t="s">
        <v>165</v>
      </c>
      <c r="S1404" s="20" t="s">
        <v>28109</v>
      </c>
    </row>
    <row r="1405" customFormat="false" ht="35.05" hidden="false" customHeight="false" outlineLevel="0" collapsed="false">
      <c r="A1405" s="17" t="n">
        <v>1404</v>
      </c>
      <c r="B1405" s="17" t="n">
        <v>4</v>
      </c>
      <c r="C1405" s="17" t="n">
        <v>2224</v>
      </c>
      <c r="D1405" s="18" t="s">
        <v>4467</v>
      </c>
      <c r="E1405" s="17" t="s">
        <v>87</v>
      </c>
      <c r="F1405" s="18" t="s">
        <v>88</v>
      </c>
      <c r="G1405" s="17" t="s">
        <v>167</v>
      </c>
      <c r="H1405" s="18" t="s">
        <v>4567</v>
      </c>
      <c r="I1405" s="18" t="s">
        <v>4568</v>
      </c>
      <c r="J1405" s="18" t="s">
        <v>4569</v>
      </c>
      <c r="K1405" s="17" t="s">
        <v>163</v>
      </c>
      <c r="L1405" s="17" t="n">
        <v>1</v>
      </c>
      <c r="M1405" s="17" t="s">
        <v>163</v>
      </c>
      <c r="N1405" s="17" t="s">
        <v>163</v>
      </c>
      <c r="O1405" s="19"/>
      <c r="P1405" s="18"/>
      <c r="Q1405" s="18"/>
      <c r="R1405" s="18" t="s">
        <v>165</v>
      </c>
      <c r="S1405" s="20" t="s">
        <v>28109</v>
      </c>
    </row>
    <row r="1406" customFormat="false" ht="35.05" hidden="false" customHeight="false" outlineLevel="0" collapsed="false">
      <c r="A1406" s="17" t="n">
        <v>1405</v>
      </c>
      <c r="B1406" s="17" t="n">
        <v>4</v>
      </c>
      <c r="C1406" s="17" t="n">
        <v>2233</v>
      </c>
      <c r="D1406" s="18" t="s">
        <v>4467</v>
      </c>
      <c r="E1406" s="17" t="s">
        <v>42</v>
      </c>
      <c r="F1406" s="18" t="s">
        <v>43</v>
      </c>
      <c r="G1406" s="17" t="s">
        <v>167</v>
      </c>
      <c r="H1406" s="18" t="s">
        <v>4570</v>
      </c>
      <c r="I1406" s="18" t="s">
        <v>4571</v>
      </c>
      <c r="J1406" s="18" t="s">
        <v>4572</v>
      </c>
      <c r="K1406" s="17" t="s">
        <v>164</v>
      </c>
      <c r="L1406" s="17" t="n">
        <v>19</v>
      </c>
      <c r="M1406" s="17" t="s">
        <v>164</v>
      </c>
      <c r="N1406" s="17" t="s">
        <v>163</v>
      </c>
      <c r="O1406" s="19"/>
      <c r="P1406" s="18"/>
      <c r="Q1406" s="18"/>
      <c r="R1406" s="18" t="s">
        <v>165</v>
      </c>
      <c r="S1406" s="20" t="s">
        <v>28109</v>
      </c>
    </row>
    <row r="1407" customFormat="false" ht="35.05" hidden="false" customHeight="false" outlineLevel="0" collapsed="false">
      <c r="A1407" s="17" t="n">
        <v>1406</v>
      </c>
      <c r="B1407" s="17" t="n">
        <v>4</v>
      </c>
      <c r="C1407" s="17" t="n">
        <v>2235</v>
      </c>
      <c r="D1407" s="18" t="s">
        <v>4467</v>
      </c>
      <c r="E1407" s="17" t="s">
        <v>87</v>
      </c>
      <c r="F1407" s="18" t="s">
        <v>88</v>
      </c>
      <c r="G1407" s="17" t="s">
        <v>171</v>
      </c>
      <c r="H1407" s="18" t="s">
        <v>4573</v>
      </c>
      <c r="I1407" s="18" t="s">
        <v>4574</v>
      </c>
      <c r="J1407" s="18" t="s">
        <v>4575</v>
      </c>
      <c r="K1407" s="17" t="s">
        <v>163</v>
      </c>
      <c r="L1407" s="17" t="n">
        <v>1</v>
      </c>
      <c r="M1407" s="17" t="s">
        <v>163</v>
      </c>
      <c r="N1407" s="17" t="s">
        <v>163</v>
      </c>
      <c r="O1407" s="19"/>
      <c r="P1407" s="18"/>
      <c r="Q1407" s="18"/>
      <c r="R1407" s="18" t="s">
        <v>165</v>
      </c>
      <c r="S1407" s="20" t="s">
        <v>28109</v>
      </c>
    </row>
    <row r="1408" customFormat="false" ht="35.05" hidden="false" customHeight="false" outlineLevel="0" collapsed="false">
      <c r="A1408" s="17" t="n">
        <v>1407</v>
      </c>
      <c r="B1408" s="17" t="n">
        <v>4</v>
      </c>
      <c r="C1408" s="17" t="n">
        <v>2239</v>
      </c>
      <c r="D1408" s="18" t="s">
        <v>4467</v>
      </c>
      <c r="E1408" s="17" t="s">
        <v>76</v>
      </c>
      <c r="F1408" s="18" t="s">
        <v>77</v>
      </c>
      <c r="G1408" s="17" t="s">
        <v>167</v>
      </c>
      <c r="H1408" s="18" t="s">
        <v>4576</v>
      </c>
      <c r="I1408" s="18" t="s">
        <v>4577</v>
      </c>
      <c r="J1408" s="18" t="s">
        <v>4578</v>
      </c>
      <c r="K1408" s="17" t="s">
        <v>164</v>
      </c>
      <c r="L1408" s="17" t="n">
        <v>6</v>
      </c>
      <c r="M1408" s="17" t="s">
        <v>164</v>
      </c>
      <c r="N1408" s="17" t="s">
        <v>163</v>
      </c>
      <c r="O1408" s="19"/>
      <c r="P1408" s="18"/>
      <c r="Q1408" s="18"/>
      <c r="R1408" s="18" t="s">
        <v>165</v>
      </c>
      <c r="S1408" s="20" t="s">
        <v>28109</v>
      </c>
    </row>
    <row r="1409" customFormat="false" ht="35.05" hidden="false" customHeight="false" outlineLevel="0" collapsed="false">
      <c r="A1409" s="17" t="n">
        <v>1408</v>
      </c>
      <c r="B1409" s="17" t="n">
        <v>4</v>
      </c>
      <c r="C1409" s="17" t="n">
        <v>2263</v>
      </c>
      <c r="D1409" s="18" t="s">
        <v>4467</v>
      </c>
      <c r="E1409" s="17" t="s">
        <v>70</v>
      </c>
      <c r="F1409" s="18" t="s">
        <v>71</v>
      </c>
      <c r="G1409" s="17" t="s">
        <v>171</v>
      </c>
      <c r="H1409" s="18" t="s">
        <v>4579</v>
      </c>
      <c r="I1409" s="18" t="s">
        <v>4580</v>
      </c>
      <c r="J1409" s="18" t="s">
        <v>4581</v>
      </c>
      <c r="K1409" s="17" t="s">
        <v>163</v>
      </c>
      <c r="L1409" s="17" t="n">
        <v>1</v>
      </c>
      <c r="M1409" s="17" t="s">
        <v>164</v>
      </c>
      <c r="N1409" s="17" t="s">
        <v>163</v>
      </c>
      <c r="O1409" s="19"/>
      <c r="P1409" s="18"/>
      <c r="Q1409" s="18"/>
      <c r="R1409" s="18" t="s">
        <v>165</v>
      </c>
      <c r="S1409" s="20" t="s">
        <v>28109</v>
      </c>
    </row>
    <row r="1410" customFormat="false" ht="35.05" hidden="false" customHeight="false" outlineLevel="0" collapsed="false">
      <c r="A1410" s="17" t="n">
        <v>1409</v>
      </c>
      <c r="B1410" s="17" t="n">
        <v>4</v>
      </c>
      <c r="C1410" s="17" t="n">
        <v>2285</v>
      </c>
      <c r="D1410" s="18" t="s">
        <v>4467</v>
      </c>
      <c r="E1410" s="17" t="s">
        <v>74</v>
      </c>
      <c r="F1410" s="18" t="s">
        <v>75</v>
      </c>
      <c r="G1410" s="17" t="s">
        <v>167</v>
      </c>
      <c r="H1410" s="18" t="s">
        <v>690</v>
      </c>
      <c r="I1410" s="18" t="s">
        <v>4582</v>
      </c>
      <c r="J1410" s="18" t="s">
        <v>4583</v>
      </c>
      <c r="K1410" s="17" t="s">
        <v>163</v>
      </c>
      <c r="L1410" s="17" t="n">
        <v>1</v>
      </c>
      <c r="M1410" s="17" t="s">
        <v>163</v>
      </c>
      <c r="N1410" s="17" t="s">
        <v>163</v>
      </c>
      <c r="O1410" s="19"/>
      <c r="P1410" s="18"/>
      <c r="Q1410" s="18"/>
      <c r="R1410" s="18" t="s">
        <v>165</v>
      </c>
      <c r="S1410" s="20" t="s">
        <v>28109</v>
      </c>
    </row>
    <row r="1411" customFormat="false" ht="35.05" hidden="false" customHeight="false" outlineLevel="0" collapsed="false">
      <c r="A1411" s="17" t="n">
        <v>1410</v>
      </c>
      <c r="B1411" s="17" t="n">
        <v>4</v>
      </c>
      <c r="C1411" s="17" t="n">
        <v>2288</v>
      </c>
      <c r="D1411" s="18" t="s">
        <v>4467</v>
      </c>
      <c r="E1411" s="17" t="s">
        <v>87</v>
      </c>
      <c r="F1411" s="18" t="s">
        <v>88</v>
      </c>
      <c r="G1411" s="17" t="s">
        <v>167</v>
      </c>
      <c r="H1411" s="18" t="s">
        <v>4584</v>
      </c>
      <c r="I1411" s="18" t="s">
        <v>4585</v>
      </c>
      <c r="J1411" s="18" t="s">
        <v>4586</v>
      </c>
      <c r="K1411" s="17" t="s">
        <v>163</v>
      </c>
      <c r="L1411" s="17" t="n">
        <v>1</v>
      </c>
      <c r="M1411" s="17" t="s">
        <v>163</v>
      </c>
      <c r="N1411" s="17" t="s">
        <v>163</v>
      </c>
      <c r="O1411" s="19"/>
      <c r="P1411" s="18"/>
      <c r="Q1411" s="18"/>
      <c r="R1411" s="18" t="s">
        <v>165</v>
      </c>
      <c r="S1411" s="20" t="s">
        <v>28109</v>
      </c>
    </row>
    <row r="1412" customFormat="false" ht="68.65" hidden="false" customHeight="false" outlineLevel="0" collapsed="false">
      <c r="A1412" s="17" t="n">
        <v>1411</v>
      </c>
      <c r="B1412" s="17" t="n">
        <v>4</v>
      </c>
      <c r="C1412" s="17" t="n">
        <v>2298</v>
      </c>
      <c r="D1412" s="18" t="s">
        <v>4467</v>
      </c>
      <c r="E1412" s="17" t="s">
        <v>83</v>
      </c>
      <c r="F1412" s="18" t="s">
        <v>84</v>
      </c>
      <c r="G1412" s="17" t="s">
        <v>167</v>
      </c>
      <c r="H1412" s="18" t="s">
        <v>4587</v>
      </c>
      <c r="I1412" s="18" t="s">
        <v>4588</v>
      </c>
      <c r="J1412" s="18" t="s">
        <v>4589</v>
      </c>
      <c r="K1412" s="17" t="s">
        <v>163</v>
      </c>
      <c r="L1412" s="17" t="n">
        <v>1</v>
      </c>
      <c r="M1412" s="17" t="s">
        <v>163</v>
      </c>
      <c r="N1412" s="17" t="s">
        <v>164</v>
      </c>
      <c r="O1412" s="19" t="s">
        <v>123</v>
      </c>
      <c r="P1412" s="18" t="s">
        <v>4590</v>
      </c>
      <c r="Q1412" s="18" t="s">
        <v>4591</v>
      </c>
      <c r="R1412" s="18" t="s">
        <v>165</v>
      </c>
      <c r="S1412" s="20" t="s">
        <v>28109</v>
      </c>
    </row>
    <row r="1413" customFormat="false" ht="35.05" hidden="false" customHeight="false" outlineLevel="0" collapsed="false">
      <c r="A1413" s="17" t="n">
        <v>1412</v>
      </c>
      <c r="B1413" s="17" t="n">
        <v>4</v>
      </c>
      <c r="C1413" s="17" t="n">
        <v>2298</v>
      </c>
      <c r="D1413" s="18" t="s">
        <v>4467</v>
      </c>
      <c r="E1413" s="17" t="s">
        <v>36</v>
      </c>
      <c r="F1413" s="18" t="s">
        <v>37</v>
      </c>
      <c r="G1413" s="17" t="s">
        <v>167</v>
      </c>
      <c r="H1413" s="18" t="s">
        <v>4592</v>
      </c>
      <c r="I1413" s="18" t="s">
        <v>4593</v>
      </c>
      <c r="J1413" s="18" t="s">
        <v>4594</v>
      </c>
      <c r="K1413" s="17" t="s">
        <v>164</v>
      </c>
      <c r="L1413" s="17" t="n">
        <v>3</v>
      </c>
      <c r="M1413" s="17" t="s">
        <v>164</v>
      </c>
      <c r="N1413" s="17" t="s">
        <v>163</v>
      </c>
      <c r="O1413" s="19"/>
      <c r="P1413" s="18"/>
      <c r="Q1413" s="18"/>
      <c r="R1413" s="18" t="s">
        <v>165</v>
      </c>
      <c r="S1413" s="20" t="s">
        <v>28109</v>
      </c>
    </row>
    <row r="1414" customFormat="false" ht="35.05" hidden="false" customHeight="false" outlineLevel="0" collapsed="false">
      <c r="A1414" s="17" t="n">
        <v>1413</v>
      </c>
      <c r="B1414" s="17" t="n">
        <v>4</v>
      </c>
      <c r="C1414" s="17" t="n">
        <v>2298</v>
      </c>
      <c r="D1414" s="18" t="s">
        <v>4467</v>
      </c>
      <c r="E1414" s="17" t="s">
        <v>70</v>
      </c>
      <c r="F1414" s="18" t="s">
        <v>71</v>
      </c>
      <c r="G1414" s="17" t="s">
        <v>167</v>
      </c>
      <c r="H1414" s="18" t="s">
        <v>4595</v>
      </c>
      <c r="I1414" s="18" t="s">
        <v>4596</v>
      </c>
      <c r="J1414" s="18" t="s">
        <v>4597</v>
      </c>
      <c r="K1414" s="17" t="s">
        <v>163</v>
      </c>
      <c r="L1414" s="17" t="n">
        <v>1</v>
      </c>
      <c r="M1414" s="17" t="s">
        <v>163</v>
      </c>
      <c r="N1414" s="17" t="s">
        <v>163</v>
      </c>
      <c r="O1414" s="19"/>
      <c r="P1414" s="18"/>
      <c r="Q1414" s="18"/>
      <c r="R1414" s="18" t="s">
        <v>165</v>
      </c>
      <c r="S1414" s="20" t="s">
        <v>28109</v>
      </c>
    </row>
    <row r="1415" customFormat="false" ht="35.05" hidden="false" customHeight="false" outlineLevel="0" collapsed="false">
      <c r="A1415" s="17" t="n">
        <v>1414</v>
      </c>
      <c r="B1415" s="17" t="n">
        <v>4</v>
      </c>
      <c r="C1415" s="17" t="n">
        <v>2304</v>
      </c>
      <c r="D1415" s="18" t="s">
        <v>4467</v>
      </c>
      <c r="E1415" s="17" t="s">
        <v>38</v>
      </c>
      <c r="F1415" s="18" t="s">
        <v>39</v>
      </c>
      <c r="G1415" s="17" t="s">
        <v>167</v>
      </c>
      <c r="H1415" s="18" t="s">
        <v>4598</v>
      </c>
      <c r="I1415" s="18" t="s">
        <v>4599</v>
      </c>
      <c r="J1415" s="18" t="s">
        <v>4600</v>
      </c>
      <c r="K1415" s="17" t="s">
        <v>163</v>
      </c>
      <c r="L1415" s="17" t="n">
        <v>1</v>
      </c>
      <c r="M1415" s="17" t="s">
        <v>163</v>
      </c>
      <c r="N1415" s="17" t="s">
        <v>163</v>
      </c>
      <c r="O1415" s="19"/>
      <c r="P1415" s="18"/>
      <c r="Q1415" s="18"/>
      <c r="R1415" s="18" t="s">
        <v>165</v>
      </c>
      <c r="S1415" s="20" t="s">
        <v>28109</v>
      </c>
    </row>
    <row r="1416" customFormat="false" ht="35.05" hidden="false" customHeight="false" outlineLevel="0" collapsed="false">
      <c r="A1416" s="17" t="n">
        <v>1415</v>
      </c>
      <c r="B1416" s="17" t="n">
        <v>4</v>
      </c>
      <c r="C1416" s="17" t="n">
        <v>2327</v>
      </c>
      <c r="D1416" s="18" t="s">
        <v>4467</v>
      </c>
      <c r="E1416" s="17" t="s">
        <v>87</v>
      </c>
      <c r="F1416" s="18" t="s">
        <v>88</v>
      </c>
      <c r="G1416" s="17" t="s">
        <v>171</v>
      </c>
      <c r="H1416" s="18" t="s">
        <v>4601</v>
      </c>
      <c r="I1416" s="18" t="s">
        <v>4602</v>
      </c>
      <c r="J1416" s="18" t="s">
        <v>4603</v>
      </c>
      <c r="K1416" s="17" t="s">
        <v>163</v>
      </c>
      <c r="L1416" s="17" t="n">
        <v>1</v>
      </c>
      <c r="M1416" s="17" t="s">
        <v>164</v>
      </c>
      <c r="N1416" s="17" t="s">
        <v>163</v>
      </c>
      <c r="O1416" s="19"/>
      <c r="P1416" s="18"/>
      <c r="Q1416" s="18"/>
      <c r="R1416" s="18" t="s">
        <v>192</v>
      </c>
      <c r="S1416" s="20" t="s">
        <v>28109</v>
      </c>
    </row>
    <row r="1417" customFormat="false" ht="35.05" hidden="false" customHeight="false" outlineLevel="0" collapsed="false">
      <c r="A1417" s="17" t="n">
        <v>1416</v>
      </c>
      <c r="B1417" s="17" t="n">
        <v>4</v>
      </c>
      <c r="C1417" s="17" t="n">
        <v>2327</v>
      </c>
      <c r="D1417" s="18" t="s">
        <v>4467</v>
      </c>
      <c r="E1417" s="17" t="s">
        <v>49</v>
      </c>
      <c r="F1417" s="18" t="s">
        <v>50</v>
      </c>
      <c r="G1417" s="17" t="s">
        <v>171</v>
      </c>
      <c r="H1417" s="18" t="s">
        <v>4604</v>
      </c>
      <c r="I1417" s="18" t="s">
        <v>4605</v>
      </c>
      <c r="J1417" s="18" t="s">
        <v>4606</v>
      </c>
      <c r="K1417" s="17" t="s">
        <v>163</v>
      </c>
      <c r="L1417" s="17" t="n">
        <v>1</v>
      </c>
      <c r="M1417" s="17" t="s">
        <v>164</v>
      </c>
      <c r="N1417" s="17" t="s">
        <v>163</v>
      </c>
      <c r="O1417" s="19"/>
      <c r="P1417" s="18"/>
      <c r="Q1417" s="18"/>
      <c r="R1417" s="18" t="s">
        <v>192</v>
      </c>
      <c r="S1417" s="20" t="s">
        <v>28109</v>
      </c>
    </row>
    <row r="1418" customFormat="false" ht="35.05" hidden="false" customHeight="false" outlineLevel="0" collapsed="false">
      <c r="A1418" s="17" t="n">
        <v>1417</v>
      </c>
      <c r="B1418" s="17" t="n">
        <v>4</v>
      </c>
      <c r="C1418" s="17" t="n">
        <v>2327</v>
      </c>
      <c r="D1418" s="18" t="s">
        <v>4467</v>
      </c>
      <c r="E1418" s="17" t="s">
        <v>76</v>
      </c>
      <c r="F1418" s="18" t="s">
        <v>77</v>
      </c>
      <c r="G1418" s="17" t="s">
        <v>171</v>
      </c>
      <c r="H1418" s="18" t="s">
        <v>4604</v>
      </c>
      <c r="I1418" s="18" t="s">
        <v>4607</v>
      </c>
      <c r="J1418" s="18" t="s">
        <v>4608</v>
      </c>
      <c r="K1418" s="17" t="s">
        <v>163</v>
      </c>
      <c r="L1418" s="17" t="n">
        <v>1</v>
      </c>
      <c r="M1418" s="17" t="s">
        <v>164</v>
      </c>
      <c r="N1418" s="17" t="s">
        <v>163</v>
      </c>
      <c r="O1418" s="19"/>
      <c r="P1418" s="18"/>
      <c r="Q1418" s="18"/>
      <c r="R1418" s="18" t="s">
        <v>165</v>
      </c>
      <c r="S1418" s="20" t="s">
        <v>28109</v>
      </c>
    </row>
    <row r="1419" customFormat="false" ht="35.05" hidden="false" customHeight="false" outlineLevel="0" collapsed="false">
      <c r="A1419" s="17" t="n">
        <v>1418</v>
      </c>
      <c r="B1419" s="17" t="n">
        <v>4</v>
      </c>
      <c r="C1419" s="17" t="n">
        <v>2330</v>
      </c>
      <c r="D1419" s="18" t="s">
        <v>4467</v>
      </c>
      <c r="E1419" s="17" t="s">
        <v>51</v>
      </c>
      <c r="F1419" s="18" t="s">
        <v>52</v>
      </c>
      <c r="G1419" s="17" t="s">
        <v>167</v>
      </c>
      <c r="H1419" s="18" t="s">
        <v>4609</v>
      </c>
      <c r="I1419" s="18" t="s">
        <v>4610</v>
      </c>
      <c r="J1419" s="18" t="s">
        <v>4611</v>
      </c>
      <c r="K1419" s="17" t="s">
        <v>163</v>
      </c>
      <c r="L1419" s="17" t="n">
        <v>1</v>
      </c>
      <c r="M1419" s="17" t="s">
        <v>163</v>
      </c>
      <c r="N1419" s="17" t="s">
        <v>163</v>
      </c>
      <c r="O1419" s="19"/>
      <c r="P1419" s="18"/>
      <c r="Q1419" s="18"/>
      <c r="R1419" s="18" t="s">
        <v>165</v>
      </c>
      <c r="S1419" s="20" t="s">
        <v>28109</v>
      </c>
    </row>
    <row r="1420" customFormat="false" ht="35.05" hidden="false" customHeight="false" outlineLevel="0" collapsed="false">
      <c r="A1420" s="17" t="n">
        <v>1419</v>
      </c>
      <c r="B1420" s="17" t="n">
        <v>4</v>
      </c>
      <c r="C1420" s="17" t="n">
        <v>2338</v>
      </c>
      <c r="D1420" s="18" t="s">
        <v>4467</v>
      </c>
      <c r="E1420" s="17" t="s">
        <v>53</v>
      </c>
      <c r="F1420" s="18" t="s">
        <v>54</v>
      </c>
      <c r="G1420" s="17" t="s">
        <v>167</v>
      </c>
      <c r="H1420" s="18" t="s">
        <v>4612</v>
      </c>
      <c r="I1420" s="18" t="s">
        <v>4613</v>
      </c>
      <c r="J1420" s="18" t="s">
        <v>4614</v>
      </c>
      <c r="K1420" s="17" t="s">
        <v>163</v>
      </c>
      <c r="L1420" s="17" t="n">
        <v>1</v>
      </c>
      <c r="M1420" s="17" t="s">
        <v>163</v>
      </c>
      <c r="N1420" s="17" t="s">
        <v>163</v>
      </c>
      <c r="O1420" s="19"/>
      <c r="P1420" s="18"/>
      <c r="Q1420" s="18"/>
      <c r="R1420" s="18" t="s">
        <v>165</v>
      </c>
      <c r="S1420" s="20" t="s">
        <v>28109</v>
      </c>
    </row>
    <row r="1421" customFormat="false" ht="46.25" hidden="false" customHeight="false" outlineLevel="0" collapsed="false">
      <c r="A1421" s="17" t="n">
        <v>1420</v>
      </c>
      <c r="B1421" s="17" t="n">
        <v>4</v>
      </c>
      <c r="C1421" s="17" t="n">
        <v>2353</v>
      </c>
      <c r="D1421" s="18" t="s">
        <v>4467</v>
      </c>
      <c r="E1421" s="17" t="s">
        <v>87</v>
      </c>
      <c r="F1421" s="18" t="s">
        <v>88</v>
      </c>
      <c r="G1421" s="17" t="s">
        <v>171</v>
      </c>
      <c r="H1421" s="18" t="s">
        <v>4615</v>
      </c>
      <c r="I1421" s="18" t="s">
        <v>4616</v>
      </c>
      <c r="J1421" s="18" t="s">
        <v>4617</v>
      </c>
      <c r="K1421" s="17" t="s">
        <v>163</v>
      </c>
      <c r="L1421" s="17" t="n">
        <v>1</v>
      </c>
      <c r="M1421" s="17" t="s">
        <v>163</v>
      </c>
      <c r="N1421" s="17" t="s">
        <v>163</v>
      </c>
      <c r="O1421" s="19"/>
      <c r="P1421" s="18"/>
      <c r="Q1421" s="18"/>
      <c r="R1421" s="18" t="s">
        <v>165</v>
      </c>
      <c r="S1421" s="20" t="s">
        <v>28109</v>
      </c>
    </row>
    <row r="1422" customFormat="false" ht="35.05" hidden="false" customHeight="false" outlineLevel="0" collapsed="false">
      <c r="A1422" s="17" t="n">
        <v>1421</v>
      </c>
      <c r="B1422" s="17" t="n">
        <v>4</v>
      </c>
      <c r="C1422" s="17" t="n">
        <v>2360</v>
      </c>
      <c r="D1422" s="18" t="s">
        <v>4467</v>
      </c>
      <c r="E1422" s="17" t="s">
        <v>70</v>
      </c>
      <c r="F1422" s="18" t="s">
        <v>71</v>
      </c>
      <c r="G1422" s="17" t="s">
        <v>171</v>
      </c>
      <c r="H1422" s="18" t="s">
        <v>4618</v>
      </c>
      <c r="I1422" s="18" t="s">
        <v>4619</v>
      </c>
      <c r="J1422" s="18" t="s">
        <v>4620</v>
      </c>
      <c r="K1422" s="17" t="s">
        <v>163</v>
      </c>
      <c r="L1422" s="17" t="n">
        <v>1</v>
      </c>
      <c r="M1422" s="17" t="s">
        <v>164</v>
      </c>
      <c r="N1422" s="17" t="s">
        <v>163</v>
      </c>
      <c r="O1422" s="19"/>
      <c r="P1422" s="18"/>
      <c r="Q1422" s="18"/>
      <c r="R1422" s="18" t="s">
        <v>165</v>
      </c>
      <c r="S1422" s="20" t="s">
        <v>28109</v>
      </c>
    </row>
    <row r="1423" customFormat="false" ht="35.05" hidden="false" customHeight="false" outlineLevel="0" collapsed="false">
      <c r="A1423" s="17" t="n">
        <v>1422</v>
      </c>
      <c r="B1423" s="17" t="n">
        <v>4</v>
      </c>
      <c r="C1423" s="17" t="n">
        <v>2360</v>
      </c>
      <c r="D1423" s="18" t="s">
        <v>4467</v>
      </c>
      <c r="E1423" s="17" t="s">
        <v>61</v>
      </c>
      <c r="F1423" s="18" t="s">
        <v>62</v>
      </c>
      <c r="G1423" s="17" t="s">
        <v>167</v>
      </c>
      <c r="H1423" s="18" t="s">
        <v>4621</v>
      </c>
      <c r="I1423" s="18" t="s">
        <v>4622</v>
      </c>
      <c r="J1423" s="18" t="s">
        <v>4623</v>
      </c>
      <c r="K1423" s="17" t="s">
        <v>163</v>
      </c>
      <c r="L1423" s="17" t="n">
        <v>1</v>
      </c>
      <c r="M1423" s="17" t="s">
        <v>164</v>
      </c>
      <c r="N1423" s="17" t="s">
        <v>163</v>
      </c>
      <c r="O1423" s="19"/>
      <c r="P1423" s="18"/>
      <c r="Q1423" s="18"/>
      <c r="R1423" s="18" t="s">
        <v>165</v>
      </c>
      <c r="S1423" s="20" t="s">
        <v>28109</v>
      </c>
    </row>
    <row r="1424" customFormat="false" ht="35.05" hidden="false" customHeight="false" outlineLevel="0" collapsed="false">
      <c r="A1424" s="17" t="n">
        <v>1423</v>
      </c>
      <c r="B1424" s="17" t="n">
        <v>4</v>
      </c>
      <c r="C1424" s="17" t="n">
        <v>2406</v>
      </c>
      <c r="D1424" s="18" t="s">
        <v>4467</v>
      </c>
      <c r="E1424" s="17" t="s">
        <v>87</v>
      </c>
      <c r="F1424" s="18" t="s">
        <v>88</v>
      </c>
      <c r="G1424" s="17" t="s">
        <v>167</v>
      </c>
      <c r="H1424" s="18" t="s">
        <v>4624</v>
      </c>
      <c r="I1424" s="18" t="s">
        <v>4625</v>
      </c>
      <c r="J1424" s="18" t="s">
        <v>4626</v>
      </c>
      <c r="K1424" s="17" t="s">
        <v>163</v>
      </c>
      <c r="L1424" s="17" t="n">
        <v>1</v>
      </c>
      <c r="M1424" s="17" t="s">
        <v>163</v>
      </c>
      <c r="N1424" s="17" t="s">
        <v>163</v>
      </c>
      <c r="O1424" s="19"/>
      <c r="P1424" s="18"/>
      <c r="Q1424" s="18"/>
      <c r="R1424" s="18" t="s">
        <v>165</v>
      </c>
      <c r="S1424" s="20" t="s">
        <v>28109</v>
      </c>
    </row>
    <row r="1425" customFormat="false" ht="35.05" hidden="false" customHeight="false" outlineLevel="0" collapsed="false">
      <c r="A1425" s="17" t="n">
        <v>1424</v>
      </c>
      <c r="B1425" s="17" t="n">
        <v>4</v>
      </c>
      <c r="C1425" s="17" t="n">
        <v>2498</v>
      </c>
      <c r="D1425" s="18" t="s">
        <v>4467</v>
      </c>
      <c r="E1425" s="17" t="s">
        <v>32</v>
      </c>
      <c r="F1425" s="18" t="s">
        <v>33</v>
      </c>
      <c r="G1425" s="17" t="s">
        <v>167</v>
      </c>
      <c r="H1425" s="18" t="s">
        <v>4627</v>
      </c>
      <c r="I1425" s="18" t="s">
        <v>4628</v>
      </c>
      <c r="J1425" s="18" t="s">
        <v>4629</v>
      </c>
      <c r="K1425" s="17" t="s">
        <v>164</v>
      </c>
      <c r="L1425" s="17" t="n">
        <v>15</v>
      </c>
      <c r="M1425" s="17" t="s">
        <v>163</v>
      </c>
      <c r="N1425" s="17" t="s">
        <v>163</v>
      </c>
      <c r="O1425" s="19"/>
      <c r="P1425" s="18"/>
      <c r="Q1425" s="18"/>
      <c r="R1425" s="18" t="s">
        <v>165</v>
      </c>
      <c r="S1425" s="20" t="s">
        <v>28109</v>
      </c>
    </row>
    <row r="1426" customFormat="false" ht="35.05" hidden="false" customHeight="false" outlineLevel="0" collapsed="false">
      <c r="A1426" s="17" t="n">
        <v>1425</v>
      </c>
      <c r="B1426" s="17" t="n">
        <v>4</v>
      </c>
      <c r="C1426" s="17" t="n">
        <v>2528</v>
      </c>
      <c r="D1426" s="18" t="s">
        <v>4467</v>
      </c>
      <c r="E1426" s="17" t="s">
        <v>36</v>
      </c>
      <c r="F1426" s="18" t="s">
        <v>37</v>
      </c>
      <c r="G1426" s="17" t="s">
        <v>167</v>
      </c>
      <c r="H1426" s="18" t="s">
        <v>4630</v>
      </c>
      <c r="I1426" s="18" t="s">
        <v>4631</v>
      </c>
      <c r="J1426" s="18" t="s">
        <v>4632</v>
      </c>
      <c r="K1426" s="17" t="s">
        <v>164</v>
      </c>
      <c r="L1426" s="17" t="n">
        <v>6</v>
      </c>
      <c r="M1426" s="17" t="s">
        <v>164</v>
      </c>
      <c r="N1426" s="17" t="s">
        <v>163</v>
      </c>
      <c r="O1426" s="19"/>
      <c r="P1426" s="18"/>
      <c r="Q1426" s="18"/>
      <c r="R1426" s="18" t="s">
        <v>165</v>
      </c>
      <c r="S1426" s="20" t="s">
        <v>28109</v>
      </c>
    </row>
    <row r="1427" customFormat="false" ht="35.05" hidden="false" customHeight="false" outlineLevel="0" collapsed="false">
      <c r="A1427" s="17" t="n">
        <v>1426</v>
      </c>
      <c r="B1427" s="17" t="n">
        <v>4</v>
      </c>
      <c r="C1427" s="17" t="n">
        <v>2560</v>
      </c>
      <c r="D1427" s="18" t="s">
        <v>4467</v>
      </c>
      <c r="E1427" s="17" t="s">
        <v>36</v>
      </c>
      <c r="F1427" s="18" t="s">
        <v>37</v>
      </c>
      <c r="G1427" s="17" t="s">
        <v>167</v>
      </c>
      <c r="H1427" s="18" t="s">
        <v>4633</v>
      </c>
      <c r="I1427" s="18" t="s">
        <v>4634</v>
      </c>
      <c r="J1427" s="18" t="s">
        <v>4635</v>
      </c>
      <c r="K1427" s="17" t="s">
        <v>163</v>
      </c>
      <c r="L1427" s="17" t="n">
        <v>1</v>
      </c>
      <c r="M1427" s="17" t="s">
        <v>163</v>
      </c>
      <c r="N1427" s="17" t="s">
        <v>163</v>
      </c>
      <c r="O1427" s="19"/>
      <c r="P1427" s="18"/>
      <c r="Q1427" s="18"/>
      <c r="R1427" s="18" t="s">
        <v>165</v>
      </c>
      <c r="S1427" s="20" t="s">
        <v>28109</v>
      </c>
    </row>
    <row r="1428" customFormat="false" ht="35.05" hidden="false" customHeight="false" outlineLevel="0" collapsed="false">
      <c r="A1428" s="17" t="n">
        <v>1427</v>
      </c>
      <c r="B1428" s="17" t="n">
        <v>4</v>
      </c>
      <c r="C1428" s="17" t="n">
        <v>2588</v>
      </c>
      <c r="D1428" s="18" t="s">
        <v>4467</v>
      </c>
      <c r="E1428" s="17" t="s">
        <v>74</v>
      </c>
      <c r="F1428" s="18" t="s">
        <v>75</v>
      </c>
      <c r="G1428" s="17" t="s">
        <v>167</v>
      </c>
      <c r="H1428" s="18" t="s">
        <v>4636</v>
      </c>
      <c r="I1428" s="18" t="s">
        <v>4637</v>
      </c>
      <c r="J1428" s="18" t="s">
        <v>4638</v>
      </c>
      <c r="K1428" s="17" t="s">
        <v>163</v>
      </c>
      <c r="L1428" s="17" t="n">
        <v>1</v>
      </c>
      <c r="M1428" s="17" t="s">
        <v>163</v>
      </c>
      <c r="N1428" s="17" t="s">
        <v>163</v>
      </c>
      <c r="O1428" s="19"/>
      <c r="P1428" s="18"/>
      <c r="Q1428" s="18"/>
      <c r="R1428" s="18" t="s">
        <v>165</v>
      </c>
      <c r="S1428" s="20" t="s">
        <v>28109</v>
      </c>
    </row>
    <row r="1429" customFormat="false" ht="57.45" hidden="false" customHeight="false" outlineLevel="0" collapsed="false">
      <c r="A1429" s="17" t="n">
        <v>1428</v>
      </c>
      <c r="B1429" s="17" t="n">
        <v>4</v>
      </c>
      <c r="C1429" s="17" t="n">
        <v>2651</v>
      </c>
      <c r="D1429" s="18" t="s">
        <v>4467</v>
      </c>
      <c r="E1429" s="17" t="s">
        <v>83</v>
      </c>
      <c r="F1429" s="18" t="s">
        <v>84</v>
      </c>
      <c r="G1429" s="17" t="s">
        <v>171</v>
      </c>
      <c r="H1429" s="18" t="s">
        <v>4639</v>
      </c>
      <c r="I1429" s="18" t="s">
        <v>4640</v>
      </c>
      <c r="J1429" s="18" t="s">
        <v>4641</v>
      </c>
      <c r="K1429" s="17" t="s">
        <v>163</v>
      </c>
      <c r="L1429" s="17" t="n">
        <v>1</v>
      </c>
      <c r="M1429" s="17" t="s">
        <v>164</v>
      </c>
      <c r="N1429" s="17" t="s">
        <v>163</v>
      </c>
      <c r="O1429" s="19" t="s">
        <v>121</v>
      </c>
      <c r="P1429" s="18" t="s">
        <v>4642</v>
      </c>
      <c r="Q1429" s="18" t="s">
        <v>4643</v>
      </c>
      <c r="R1429" s="18" t="s">
        <v>165</v>
      </c>
      <c r="S1429" s="20" t="s">
        <v>28109</v>
      </c>
    </row>
    <row r="1430" customFormat="false" ht="35.05" hidden="false" customHeight="false" outlineLevel="0" collapsed="false">
      <c r="A1430" s="17" t="n">
        <v>1429</v>
      </c>
      <c r="B1430" s="17" t="n">
        <v>4</v>
      </c>
      <c r="C1430" s="17" t="n">
        <v>2726</v>
      </c>
      <c r="D1430" s="18" t="s">
        <v>4467</v>
      </c>
      <c r="E1430" s="17" t="s">
        <v>36</v>
      </c>
      <c r="F1430" s="18" t="s">
        <v>37</v>
      </c>
      <c r="G1430" s="17" t="s">
        <v>167</v>
      </c>
      <c r="H1430" s="18" t="s">
        <v>4644</v>
      </c>
      <c r="I1430" s="18" t="s">
        <v>4645</v>
      </c>
      <c r="J1430" s="18" t="s">
        <v>4646</v>
      </c>
      <c r="K1430" s="17" t="s">
        <v>163</v>
      </c>
      <c r="L1430" s="17" t="n">
        <v>1</v>
      </c>
      <c r="M1430" s="17" t="s">
        <v>164</v>
      </c>
      <c r="N1430" s="17" t="s">
        <v>163</v>
      </c>
      <c r="O1430" s="19"/>
      <c r="P1430" s="18"/>
      <c r="Q1430" s="18"/>
      <c r="R1430" s="18" t="s">
        <v>165</v>
      </c>
      <c r="S1430" s="20" t="s">
        <v>28109</v>
      </c>
    </row>
    <row r="1431" customFormat="false" ht="35.05" hidden="false" customHeight="false" outlineLevel="0" collapsed="false">
      <c r="A1431" s="17" t="n">
        <v>1430</v>
      </c>
      <c r="B1431" s="17" t="n">
        <v>4</v>
      </c>
      <c r="C1431" s="17" t="n">
        <v>2882</v>
      </c>
      <c r="D1431" s="18" t="s">
        <v>4467</v>
      </c>
      <c r="E1431" s="17" t="s">
        <v>70</v>
      </c>
      <c r="F1431" s="18" t="s">
        <v>71</v>
      </c>
      <c r="G1431" s="17" t="s">
        <v>171</v>
      </c>
      <c r="H1431" s="18" t="s">
        <v>4647</v>
      </c>
      <c r="I1431" s="18" t="s">
        <v>4648</v>
      </c>
      <c r="J1431" s="18" t="s">
        <v>4649</v>
      </c>
      <c r="K1431" s="17" t="s">
        <v>163</v>
      </c>
      <c r="L1431" s="17" t="n">
        <v>1</v>
      </c>
      <c r="M1431" s="17" t="s">
        <v>164</v>
      </c>
      <c r="N1431" s="17" t="s">
        <v>163</v>
      </c>
      <c r="O1431" s="19"/>
      <c r="P1431" s="18"/>
      <c r="Q1431" s="18"/>
      <c r="R1431" s="18" t="s">
        <v>165</v>
      </c>
      <c r="S1431" s="20" t="s">
        <v>28109</v>
      </c>
    </row>
    <row r="1432" customFormat="false" ht="35.05" hidden="false" customHeight="false" outlineLevel="0" collapsed="false">
      <c r="A1432" s="17" t="n">
        <v>1431</v>
      </c>
      <c r="B1432" s="17" t="n">
        <v>4</v>
      </c>
      <c r="C1432" s="17" t="n">
        <v>2882</v>
      </c>
      <c r="D1432" s="18" t="s">
        <v>4467</v>
      </c>
      <c r="E1432" s="17" t="s">
        <v>78</v>
      </c>
      <c r="F1432" s="18" t="s">
        <v>80</v>
      </c>
      <c r="G1432" s="17" t="s">
        <v>167</v>
      </c>
      <c r="H1432" s="18" t="s">
        <v>4650</v>
      </c>
      <c r="I1432" s="18" t="s">
        <v>4651</v>
      </c>
      <c r="J1432" s="18" t="s">
        <v>4652</v>
      </c>
      <c r="K1432" s="17" t="s">
        <v>163</v>
      </c>
      <c r="L1432" s="17" t="n">
        <v>1</v>
      </c>
      <c r="M1432" s="17" t="s">
        <v>163</v>
      </c>
      <c r="N1432" s="17" t="s">
        <v>164</v>
      </c>
      <c r="O1432" s="19"/>
      <c r="P1432" s="18"/>
      <c r="Q1432" s="18"/>
      <c r="R1432" s="18" t="s">
        <v>165</v>
      </c>
      <c r="S1432" s="20" t="s">
        <v>28109</v>
      </c>
    </row>
    <row r="1433" customFormat="false" ht="46.25" hidden="false" customHeight="false" outlineLevel="0" collapsed="false">
      <c r="A1433" s="17" t="n">
        <v>1432</v>
      </c>
      <c r="B1433" s="17" t="n">
        <v>4</v>
      </c>
      <c r="C1433" s="17" t="n">
        <v>2884</v>
      </c>
      <c r="D1433" s="18" t="s">
        <v>4467</v>
      </c>
      <c r="E1433" s="17" t="s">
        <v>89</v>
      </c>
      <c r="F1433" s="18" t="s">
        <v>90</v>
      </c>
      <c r="G1433" s="17" t="s">
        <v>167</v>
      </c>
      <c r="H1433" s="18" t="s">
        <v>4653</v>
      </c>
      <c r="I1433" s="18" t="s">
        <v>4654</v>
      </c>
      <c r="J1433" s="18" t="s">
        <v>4655</v>
      </c>
      <c r="K1433" s="17" t="s">
        <v>163</v>
      </c>
      <c r="L1433" s="17" t="n">
        <v>1</v>
      </c>
      <c r="M1433" s="17" t="s">
        <v>163</v>
      </c>
      <c r="N1433" s="17" t="s">
        <v>163</v>
      </c>
      <c r="O1433" s="19"/>
      <c r="P1433" s="18"/>
      <c r="Q1433" s="18"/>
      <c r="R1433" s="18" t="s">
        <v>165</v>
      </c>
      <c r="S1433" s="20" t="s">
        <v>28109</v>
      </c>
    </row>
    <row r="1434" customFormat="false" ht="35.05" hidden="false" customHeight="false" outlineLevel="0" collapsed="false">
      <c r="A1434" s="17" t="n">
        <v>1433</v>
      </c>
      <c r="B1434" s="17" t="n">
        <v>4</v>
      </c>
      <c r="C1434" s="17" t="n">
        <v>2896</v>
      </c>
      <c r="D1434" s="18" t="s">
        <v>4467</v>
      </c>
      <c r="E1434" s="17" t="s">
        <v>87</v>
      </c>
      <c r="F1434" s="18" t="s">
        <v>88</v>
      </c>
      <c r="G1434" s="17" t="s">
        <v>171</v>
      </c>
      <c r="H1434" s="18" t="s">
        <v>4656</v>
      </c>
      <c r="I1434" s="18" t="s">
        <v>4657</v>
      </c>
      <c r="J1434" s="18" t="s">
        <v>4658</v>
      </c>
      <c r="K1434" s="17" t="s">
        <v>163</v>
      </c>
      <c r="L1434" s="17" t="n">
        <v>1</v>
      </c>
      <c r="M1434" s="17" t="s">
        <v>163</v>
      </c>
      <c r="N1434" s="17" t="s">
        <v>163</v>
      </c>
      <c r="O1434" s="19"/>
      <c r="P1434" s="18"/>
      <c r="Q1434" s="18"/>
      <c r="R1434" s="18" t="s">
        <v>165</v>
      </c>
      <c r="S1434" s="20" t="s">
        <v>28109</v>
      </c>
    </row>
    <row r="1435" customFormat="false" ht="35.05" hidden="false" customHeight="false" outlineLevel="0" collapsed="false">
      <c r="A1435" s="17" t="n">
        <v>1434</v>
      </c>
      <c r="B1435" s="17" t="n">
        <v>4</v>
      </c>
      <c r="C1435" s="17" t="n">
        <v>2898</v>
      </c>
      <c r="D1435" s="18" t="s">
        <v>4467</v>
      </c>
      <c r="E1435" s="17" t="s">
        <v>36</v>
      </c>
      <c r="F1435" s="18" t="s">
        <v>37</v>
      </c>
      <c r="G1435" s="17" t="s">
        <v>167</v>
      </c>
      <c r="H1435" s="18" t="s">
        <v>4659</v>
      </c>
      <c r="I1435" s="18" t="s">
        <v>4660</v>
      </c>
      <c r="J1435" s="18" t="s">
        <v>4661</v>
      </c>
      <c r="K1435" s="17" t="s">
        <v>164</v>
      </c>
      <c r="L1435" s="17" t="n">
        <v>15</v>
      </c>
      <c r="M1435" s="17" t="s">
        <v>163</v>
      </c>
      <c r="N1435" s="17" t="s">
        <v>163</v>
      </c>
      <c r="O1435" s="19"/>
      <c r="P1435" s="18"/>
      <c r="Q1435" s="18"/>
      <c r="R1435" s="18" t="s">
        <v>165</v>
      </c>
      <c r="S1435" s="20" t="s">
        <v>28109</v>
      </c>
    </row>
    <row r="1436" customFormat="false" ht="35.05" hidden="false" customHeight="false" outlineLevel="0" collapsed="false">
      <c r="A1436" s="17" t="n">
        <v>1435</v>
      </c>
      <c r="B1436" s="17" t="n">
        <v>4</v>
      </c>
      <c r="C1436" s="17" t="n">
        <v>2944</v>
      </c>
      <c r="D1436" s="18" t="s">
        <v>4467</v>
      </c>
      <c r="E1436" s="17" t="s">
        <v>87</v>
      </c>
      <c r="F1436" s="18" t="s">
        <v>88</v>
      </c>
      <c r="G1436" s="17" t="s">
        <v>171</v>
      </c>
      <c r="H1436" s="18" t="s">
        <v>4662</v>
      </c>
      <c r="I1436" s="18" t="s">
        <v>4663</v>
      </c>
      <c r="J1436" s="18" t="s">
        <v>4664</v>
      </c>
      <c r="K1436" s="17" t="s">
        <v>163</v>
      </c>
      <c r="L1436" s="17" t="n">
        <v>1</v>
      </c>
      <c r="M1436" s="17" t="s">
        <v>164</v>
      </c>
      <c r="N1436" s="17" t="s">
        <v>163</v>
      </c>
      <c r="O1436" s="19"/>
      <c r="P1436" s="18"/>
      <c r="Q1436" s="18"/>
      <c r="R1436" s="18" t="s">
        <v>165</v>
      </c>
      <c r="S1436" s="20" t="s">
        <v>28109</v>
      </c>
    </row>
    <row r="1437" customFormat="false" ht="23.85" hidden="false" customHeight="false" outlineLevel="0" collapsed="false">
      <c r="A1437" s="17" t="n">
        <v>1436</v>
      </c>
      <c r="B1437" s="17" t="n">
        <v>4</v>
      </c>
      <c r="C1437" s="17" t="n">
        <v>2948</v>
      </c>
      <c r="D1437" s="18" t="s">
        <v>4467</v>
      </c>
      <c r="E1437" s="17" t="s">
        <v>70</v>
      </c>
      <c r="F1437" s="18" t="s">
        <v>71</v>
      </c>
      <c r="G1437" s="17" t="s">
        <v>171</v>
      </c>
      <c r="H1437" s="18" t="s">
        <v>4665</v>
      </c>
      <c r="I1437" s="18" t="s">
        <v>4666</v>
      </c>
      <c r="J1437" s="18" t="s">
        <v>4667</v>
      </c>
      <c r="K1437" s="17" t="s">
        <v>163</v>
      </c>
      <c r="L1437" s="17" t="n">
        <v>1</v>
      </c>
      <c r="M1437" s="17" t="s">
        <v>164</v>
      </c>
      <c r="N1437" s="17" t="s">
        <v>163</v>
      </c>
      <c r="O1437" s="19"/>
      <c r="P1437" s="18"/>
      <c r="Q1437" s="18"/>
      <c r="R1437" s="18" t="s">
        <v>165</v>
      </c>
      <c r="S1437" s="20" t="s">
        <v>28109</v>
      </c>
    </row>
    <row r="1438" customFormat="false" ht="35.05" hidden="false" customHeight="false" outlineLevel="0" collapsed="false">
      <c r="A1438" s="17" t="n">
        <v>1437</v>
      </c>
      <c r="B1438" s="17" t="n">
        <v>4</v>
      </c>
      <c r="C1438" s="17" t="n">
        <v>2977</v>
      </c>
      <c r="D1438" s="18" t="s">
        <v>884</v>
      </c>
      <c r="E1438" s="17" t="s">
        <v>47</v>
      </c>
      <c r="F1438" s="18" t="s">
        <v>48</v>
      </c>
      <c r="G1438" s="17" t="s">
        <v>167</v>
      </c>
      <c r="H1438" s="18" t="s">
        <v>4668</v>
      </c>
      <c r="I1438" s="18" t="s">
        <v>4669</v>
      </c>
      <c r="J1438" s="18" t="s">
        <v>4670</v>
      </c>
      <c r="K1438" s="17" t="s">
        <v>163</v>
      </c>
      <c r="L1438" s="17" t="n">
        <v>1</v>
      </c>
      <c r="M1438" s="17" t="s">
        <v>164</v>
      </c>
      <c r="N1438" s="17" t="s">
        <v>163</v>
      </c>
      <c r="O1438" s="19"/>
      <c r="P1438" s="18"/>
      <c r="Q1438" s="18"/>
      <c r="R1438" s="18" t="s">
        <v>165</v>
      </c>
      <c r="S1438" s="20" t="s">
        <v>28109</v>
      </c>
    </row>
    <row r="1439" customFormat="false" ht="35.05" hidden="false" customHeight="false" outlineLevel="0" collapsed="false">
      <c r="A1439" s="17" t="n">
        <v>1438</v>
      </c>
      <c r="B1439" s="17" t="n">
        <v>4</v>
      </c>
      <c r="C1439" s="17" t="n">
        <v>2989</v>
      </c>
      <c r="D1439" s="18" t="s">
        <v>884</v>
      </c>
      <c r="E1439" s="17" t="s">
        <v>70</v>
      </c>
      <c r="F1439" s="18" t="s">
        <v>71</v>
      </c>
      <c r="G1439" s="17" t="s">
        <v>167</v>
      </c>
      <c r="H1439" s="18" t="s">
        <v>4671</v>
      </c>
      <c r="I1439" s="18" t="s">
        <v>4672</v>
      </c>
      <c r="J1439" s="18" t="s">
        <v>4673</v>
      </c>
      <c r="K1439" s="17" t="s">
        <v>163</v>
      </c>
      <c r="L1439" s="17" t="n">
        <v>1</v>
      </c>
      <c r="M1439" s="17" t="s">
        <v>164</v>
      </c>
      <c r="N1439" s="17" t="s">
        <v>163</v>
      </c>
      <c r="O1439" s="19"/>
      <c r="P1439" s="18"/>
      <c r="Q1439" s="18"/>
      <c r="R1439" s="18" t="s">
        <v>165</v>
      </c>
      <c r="S1439" s="20" t="s">
        <v>28109</v>
      </c>
    </row>
    <row r="1440" customFormat="false" ht="35.05" hidden="false" customHeight="false" outlineLevel="0" collapsed="false">
      <c r="A1440" s="17" t="n">
        <v>1439</v>
      </c>
      <c r="B1440" s="17" t="n">
        <v>4</v>
      </c>
      <c r="C1440" s="17" t="n">
        <v>3003</v>
      </c>
      <c r="D1440" s="18" t="s">
        <v>884</v>
      </c>
      <c r="E1440" s="17" t="s">
        <v>38</v>
      </c>
      <c r="F1440" s="18" t="s">
        <v>39</v>
      </c>
      <c r="G1440" s="17" t="s">
        <v>167</v>
      </c>
      <c r="H1440" s="18" t="s">
        <v>4674</v>
      </c>
      <c r="I1440" s="18" t="s">
        <v>4675</v>
      </c>
      <c r="J1440" s="18" t="s">
        <v>4676</v>
      </c>
      <c r="K1440" s="17" t="s">
        <v>163</v>
      </c>
      <c r="L1440" s="17" t="n">
        <v>1</v>
      </c>
      <c r="M1440" s="17" t="s">
        <v>164</v>
      </c>
      <c r="N1440" s="17" t="s">
        <v>163</v>
      </c>
      <c r="O1440" s="19"/>
      <c r="P1440" s="18"/>
      <c r="Q1440" s="18"/>
      <c r="R1440" s="18" t="s">
        <v>165</v>
      </c>
      <c r="S1440" s="20" t="s">
        <v>28109</v>
      </c>
    </row>
    <row r="1441" customFormat="false" ht="35.05" hidden="false" customHeight="false" outlineLevel="0" collapsed="false">
      <c r="A1441" s="17" t="n">
        <v>1440</v>
      </c>
      <c r="B1441" s="17" t="n">
        <v>4</v>
      </c>
      <c r="C1441" s="17" t="n">
        <v>3124</v>
      </c>
      <c r="D1441" s="18" t="s">
        <v>884</v>
      </c>
      <c r="E1441" s="17" t="s">
        <v>70</v>
      </c>
      <c r="F1441" s="18" t="s">
        <v>71</v>
      </c>
      <c r="G1441" s="17" t="s">
        <v>171</v>
      </c>
      <c r="H1441" s="18" t="s">
        <v>4677</v>
      </c>
      <c r="I1441" s="18" t="s">
        <v>4678</v>
      </c>
      <c r="J1441" s="18" t="s">
        <v>4679</v>
      </c>
      <c r="K1441" s="17" t="s">
        <v>163</v>
      </c>
      <c r="L1441" s="17" t="n">
        <v>1</v>
      </c>
      <c r="M1441" s="17" t="s">
        <v>164</v>
      </c>
      <c r="N1441" s="17" t="s">
        <v>163</v>
      </c>
      <c r="O1441" s="19"/>
      <c r="P1441" s="18"/>
      <c r="Q1441" s="18"/>
      <c r="R1441" s="18" t="s">
        <v>165</v>
      </c>
      <c r="S1441" s="20" t="s">
        <v>28109</v>
      </c>
    </row>
    <row r="1442" customFormat="false" ht="35.05" hidden="false" customHeight="false" outlineLevel="0" collapsed="false">
      <c r="A1442" s="17" t="n">
        <v>1441</v>
      </c>
      <c r="B1442" s="17" t="n">
        <v>4</v>
      </c>
      <c r="C1442" s="17" t="n">
        <v>3167</v>
      </c>
      <c r="D1442" s="18" t="s">
        <v>884</v>
      </c>
      <c r="E1442" s="17" t="s">
        <v>87</v>
      </c>
      <c r="F1442" s="18" t="s">
        <v>88</v>
      </c>
      <c r="G1442" s="17" t="s">
        <v>167</v>
      </c>
      <c r="H1442" s="18" t="s">
        <v>4680</v>
      </c>
      <c r="I1442" s="18" t="s">
        <v>4681</v>
      </c>
      <c r="J1442" s="18" t="s">
        <v>4682</v>
      </c>
      <c r="K1442" s="17" t="s">
        <v>163</v>
      </c>
      <c r="L1442" s="17" t="n">
        <v>1</v>
      </c>
      <c r="M1442" s="17" t="s">
        <v>163</v>
      </c>
      <c r="N1442" s="17" t="s">
        <v>163</v>
      </c>
      <c r="O1442" s="19"/>
      <c r="P1442" s="18"/>
      <c r="Q1442" s="18"/>
      <c r="R1442" s="18" t="s">
        <v>165</v>
      </c>
      <c r="S1442" s="20" t="s">
        <v>28109</v>
      </c>
    </row>
    <row r="1443" customFormat="false" ht="23.85" hidden="false" customHeight="false" outlineLevel="0" collapsed="false">
      <c r="A1443" s="17" t="n">
        <v>1442</v>
      </c>
      <c r="B1443" s="17" t="n">
        <v>4</v>
      </c>
      <c r="C1443" s="17" t="n">
        <v>3179</v>
      </c>
      <c r="D1443" s="18" t="s">
        <v>884</v>
      </c>
      <c r="E1443" s="17" t="s">
        <v>36</v>
      </c>
      <c r="F1443" s="18" t="s">
        <v>37</v>
      </c>
      <c r="G1443" s="17" t="s">
        <v>167</v>
      </c>
      <c r="H1443" s="18" t="s">
        <v>4683</v>
      </c>
      <c r="I1443" s="18" t="s">
        <v>4684</v>
      </c>
      <c r="J1443" s="18" t="s">
        <v>4685</v>
      </c>
      <c r="K1443" s="17" t="s">
        <v>163</v>
      </c>
      <c r="L1443" s="17" t="n">
        <v>1</v>
      </c>
      <c r="M1443" s="17" t="s">
        <v>163</v>
      </c>
      <c r="N1443" s="17" t="s">
        <v>163</v>
      </c>
      <c r="O1443" s="19"/>
      <c r="P1443" s="18"/>
      <c r="Q1443" s="18"/>
      <c r="R1443" s="18" t="s">
        <v>165</v>
      </c>
      <c r="S1443" s="20" t="s">
        <v>28109</v>
      </c>
    </row>
    <row r="1444" customFormat="false" ht="35.05" hidden="false" customHeight="false" outlineLevel="0" collapsed="false">
      <c r="A1444" s="17" t="n">
        <v>1443</v>
      </c>
      <c r="B1444" s="17" t="n">
        <v>4</v>
      </c>
      <c r="C1444" s="17" t="n">
        <v>3181</v>
      </c>
      <c r="D1444" s="18" t="s">
        <v>884</v>
      </c>
      <c r="E1444" s="17" t="s">
        <v>63</v>
      </c>
      <c r="F1444" s="18" t="s">
        <v>65</v>
      </c>
      <c r="G1444" s="17" t="s">
        <v>167</v>
      </c>
      <c r="H1444" s="18" t="s">
        <v>4686</v>
      </c>
      <c r="I1444" s="18" t="s">
        <v>4687</v>
      </c>
      <c r="J1444" s="18" t="s">
        <v>4688</v>
      </c>
      <c r="K1444" s="17" t="s">
        <v>163</v>
      </c>
      <c r="L1444" s="17" t="n">
        <v>1</v>
      </c>
      <c r="M1444" s="17" t="s">
        <v>163</v>
      </c>
      <c r="N1444" s="17" t="s">
        <v>164</v>
      </c>
      <c r="O1444" s="19"/>
      <c r="P1444" s="18"/>
      <c r="Q1444" s="18"/>
      <c r="R1444" s="18" t="s">
        <v>165</v>
      </c>
      <c r="S1444" s="20" t="s">
        <v>28109</v>
      </c>
    </row>
    <row r="1445" customFormat="false" ht="35.05" hidden="false" customHeight="false" outlineLevel="0" collapsed="false">
      <c r="A1445" s="17" t="n">
        <v>1444</v>
      </c>
      <c r="B1445" s="17" t="n">
        <v>4</v>
      </c>
      <c r="C1445" s="17" t="n">
        <v>3194</v>
      </c>
      <c r="D1445" s="18" t="s">
        <v>884</v>
      </c>
      <c r="E1445" s="17" t="s">
        <v>61</v>
      </c>
      <c r="F1445" s="18" t="s">
        <v>62</v>
      </c>
      <c r="G1445" s="17" t="s">
        <v>167</v>
      </c>
      <c r="H1445" s="18" t="s">
        <v>4689</v>
      </c>
      <c r="I1445" s="18" t="s">
        <v>4690</v>
      </c>
      <c r="J1445" s="18" t="s">
        <v>4691</v>
      </c>
      <c r="K1445" s="17" t="s">
        <v>163</v>
      </c>
      <c r="L1445" s="17" t="n">
        <v>1</v>
      </c>
      <c r="M1445" s="17" t="s">
        <v>163</v>
      </c>
      <c r="N1445" s="17" t="s">
        <v>163</v>
      </c>
      <c r="O1445" s="19"/>
      <c r="P1445" s="18"/>
      <c r="Q1445" s="18"/>
      <c r="R1445" s="18" t="s">
        <v>165</v>
      </c>
      <c r="S1445" s="20" t="s">
        <v>28109</v>
      </c>
    </row>
    <row r="1446" customFormat="false" ht="57.45" hidden="false" customHeight="false" outlineLevel="0" collapsed="false">
      <c r="A1446" s="17" t="n">
        <v>1445</v>
      </c>
      <c r="B1446" s="17" t="n">
        <v>4</v>
      </c>
      <c r="C1446" s="17" t="n">
        <v>3210</v>
      </c>
      <c r="D1446" s="18" t="s">
        <v>884</v>
      </c>
      <c r="E1446" s="17" t="s">
        <v>91</v>
      </c>
      <c r="F1446" s="18" t="s">
        <v>92</v>
      </c>
      <c r="G1446" s="17" t="s">
        <v>167</v>
      </c>
      <c r="H1446" s="18" t="s">
        <v>4692</v>
      </c>
      <c r="I1446" s="18" t="s">
        <v>4693</v>
      </c>
      <c r="J1446" s="18" t="s">
        <v>4694</v>
      </c>
      <c r="K1446" s="17" t="s">
        <v>163</v>
      </c>
      <c r="L1446" s="17" t="n">
        <v>1</v>
      </c>
      <c r="M1446" s="17" t="s">
        <v>163</v>
      </c>
      <c r="N1446" s="17" t="s">
        <v>163</v>
      </c>
      <c r="O1446" s="19" t="s">
        <v>123</v>
      </c>
      <c r="P1446" s="18" t="s">
        <v>4695</v>
      </c>
      <c r="Q1446" s="18" t="s">
        <v>4696</v>
      </c>
      <c r="R1446" s="18" t="s">
        <v>165</v>
      </c>
      <c r="S1446" s="20" t="s">
        <v>28109</v>
      </c>
    </row>
    <row r="1447" customFormat="false" ht="35.05" hidden="false" customHeight="false" outlineLevel="0" collapsed="false">
      <c r="A1447" s="17" t="n">
        <v>1446</v>
      </c>
      <c r="B1447" s="17" t="n">
        <v>4</v>
      </c>
      <c r="C1447" s="17" t="n">
        <v>3216</v>
      </c>
      <c r="D1447" s="18" t="s">
        <v>884</v>
      </c>
      <c r="E1447" s="17" t="s">
        <v>36</v>
      </c>
      <c r="F1447" s="18" t="s">
        <v>37</v>
      </c>
      <c r="G1447" s="17" t="s">
        <v>167</v>
      </c>
      <c r="H1447" s="18" t="s">
        <v>4697</v>
      </c>
      <c r="I1447" s="18" t="s">
        <v>4698</v>
      </c>
      <c r="J1447" s="18" t="s">
        <v>4699</v>
      </c>
      <c r="K1447" s="17" t="s">
        <v>164</v>
      </c>
      <c r="L1447" s="17" t="n">
        <v>6</v>
      </c>
      <c r="M1447" s="17" t="s">
        <v>164</v>
      </c>
      <c r="N1447" s="17" t="s">
        <v>163</v>
      </c>
      <c r="O1447" s="19"/>
      <c r="P1447" s="18"/>
      <c r="Q1447" s="18"/>
      <c r="R1447" s="18" t="s">
        <v>165</v>
      </c>
      <c r="S1447" s="20" t="s">
        <v>28109</v>
      </c>
    </row>
    <row r="1448" customFormat="false" ht="23.85" hidden="false" customHeight="false" outlineLevel="0" collapsed="false">
      <c r="A1448" s="17" t="n">
        <v>1447</v>
      </c>
      <c r="B1448" s="17" t="n">
        <v>4</v>
      </c>
      <c r="C1448" s="17" t="n">
        <v>3247</v>
      </c>
      <c r="D1448" s="18" t="s">
        <v>884</v>
      </c>
      <c r="E1448" s="17" t="s">
        <v>76</v>
      </c>
      <c r="F1448" s="18" t="s">
        <v>77</v>
      </c>
      <c r="G1448" s="17" t="s">
        <v>167</v>
      </c>
      <c r="H1448" s="18" t="s">
        <v>4700</v>
      </c>
      <c r="I1448" s="18" t="s">
        <v>4701</v>
      </c>
      <c r="J1448" s="18" t="s">
        <v>4702</v>
      </c>
      <c r="K1448" s="17" t="s">
        <v>163</v>
      </c>
      <c r="L1448" s="17" t="n">
        <v>1</v>
      </c>
      <c r="M1448" s="17" t="s">
        <v>163</v>
      </c>
      <c r="N1448" s="17" t="s">
        <v>163</v>
      </c>
      <c r="O1448" s="19"/>
      <c r="P1448" s="18"/>
      <c r="Q1448" s="18"/>
      <c r="R1448" s="18" t="s">
        <v>165</v>
      </c>
      <c r="S1448" s="20" t="s">
        <v>28109</v>
      </c>
    </row>
    <row r="1449" customFormat="false" ht="35.05" hidden="false" customHeight="false" outlineLevel="0" collapsed="false">
      <c r="A1449" s="17" t="n">
        <v>1448</v>
      </c>
      <c r="B1449" s="17" t="n">
        <v>4</v>
      </c>
      <c r="C1449" s="17" t="n">
        <v>3291</v>
      </c>
      <c r="D1449" s="18" t="s">
        <v>884</v>
      </c>
      <c r="E1449" s="17" t="s">
        <v>49</v>
      </c>
      <c r="F1449" s="18" t="s">
        <v>50</v>
      </c>
      <c r="G1449" s="17" t="s">
        <v>159</v>
      </c>
      <c r="H1449" s="18" t="s">
        <v>4703</v>
      </c>
      <c r="I1449" s="18" t="s">
        <v>4704</v>
      </c>
      <c r="J1449" s="18" t="s">
        <v>4705</v>
      </c>
      <c r="K1449" s="17" t="s">
        <v>163</v>
      </c>
      <c r="L1449" s="17" t="n">
        <v>1</v>
      </c>
      <c r="M1449" s="17" t="s">
        <v>163</v>
      </c>
      <c r="N1449" s="17" t="s">
        <v>163</v>
      </c>
      <c r="O1449" s="19"/>
      <c r="P1449" s="18"/>
      <c r="Q1449" s="18"/>
      <c r="R1449" s="18" t="s">
        <v>165</v>
      </c>
      <c r="S1449" s="20" t="s">
        <v>28109</v>
      </c>
    </row>
    <row r="1450" customFormat="false" ht="35.05" hidden="false" customHeight="false" outlineLevel="0" collapsed="false">
      <c r="A1450" s="17" t="n">
        <v>1449</v>
      </c>
      <c r="B1450" s="17" t="n">
        <v>4</v>
      </c>
      <c r="C1450" s="17" t="n">
        <v>3307</v>
      </c>
      <c r="D1450" s="18" t="s">
        <v>884</v>
      </c>
      <c r="E1450" s="17" t="s">
        <v>38</v>
      </c>
      <c r="F1450" s="18" t="s">
        <v>39</v>
      </c>
      <c r="G1450" s="17" t="s">
        <v>167</v>
      </c>
      <c r="H1450" s="18" t="s">
        <v>4706</v>
      </c>
      <c r="I1450" s="18" t="s">
        <v>4707</v>
      </c>
      <c r="J1450" s="18" t="s">
        <v>4708</v>
      </c>
      <c r="K1450" s="17" t="s">
        <v>163</v>
      </c>
      <c r="L1450" s="17" t="n">
        <v>1</v>
      </c>
      <c r="M1450" s="17" t="s">
        <v>164</v>
      </c>
      <c r="N1450" s="17" t="s">
        <v>163</v>
      </c>
      <c r="O1450" s="19"/>
      <c r="P1450" s="18"/>
      <c r="Q1450" s="18"/>
      <c r="R1450" s="18" t="s">
        <v>165</v>
      </c>
      <c r="S1450" s="20" t="s">
        <v>28109</v>
      </c>
    </row>
    <row r="1451" customFormat="false" ht="35.05" hidden="false" customHeight="false" outlineLevel="0" collapsed="false">
      <c r="A1451" s="17" t="n">
        <v>1450</v>
      </c>
      <c r="B1451" s="17" t="n">
        <v>4</v>
      </c>
      <c r="C1451" s="17" t="n">
        <v>3336</v>
      </c>
      <c r="D1451" s="18" t="s">
        <v>884</v>
      </c>
      <c r="E1451" s="17" t="s">
        <v>87</v>
      </c>
      <c r="F1451" s="18" t="s">
        <v>88</v>
      </c>
      <c r="G1451" s="17" t="s">
        <v>167</v>
      </c>
      <c r="H1451" s="18" t="s">
        <v>4709</v>
      </c>
      <c r="I1451" s="18" t="s">
        <v>4710</v>
      </c>
      <c r="J1451" s="18" t="s">
        <v>4711</v>
      </c>
      <c r="K1451" s="17" t="s">
        <v>163</v>
      </c>
      <c r="L1451" s="17" t="n">
        <v>1</v>
      </c>
      <c r="M1451" s="17" t="s">
        <v>163</v>
      </c>
      <c r="N1451" s="17" t="s">
        <v>163</v>
      </c>
      <c r="O1451" s="19"/>
      <c r="P1451" s="18"/>
      <c r="Q1451" s="18"/>
      <c r="R1451" s="18" t="s">
        <v>165</v>
      </c>
      <c r="S1451" s="20" t="s">
        <v>28109</v>
      </c>
    </row>
    <row r="1452" customFormat="false" ht="35.05" hidden="false" customHeight="false" outlineLevel="0" collapsed="false">
      <c r="A1452" s="17" t="n">
        <v>1451</v>
      </c>
      <c r="B1452" s="17" t="n">
        <v>4</v>
      </c>
      <c r="C1452" s="17" t="n">
        <v>3381</v>
      </c>
      <c r="D1452" s="18" t="s">
        <v>884</v>
      </c>
      <c r="E1452" s="17" t="s">
        <v>76</v>
      </c>
      <c r="F1452" s="18" t="s">
        <v>77</v>
      </c>
      <c r="G1452" s="17" t="s">
        <v>167</v>
      </c>
      <c r="H1452" s="18" t="s">
        <v>488</v>
      </c>
      <c r="I1452" s="18" t="s">
        <v>4712</v>
      </c>
      <c r="J1452" s="18" t="s">
        <v>4713</v>
      </c>
      <c r="K1452" s="17" t="s">
        <v>163</v>
      </c>
      <c r="L1452" s="17" t="n">
        <v>1</v>
      </c>
      <c r="M1452" s="17" t="s">
        <v>164</v>
      </c>
      <c r="N1452" s="17" t="s">
        <v>163</v>
      </c>
      <c r="O1452" s="19"/>
      <c r="P1452" s="18"/>
      <c r="Q1452" s="18"/>
      <c r="R1452" s="18" t="s">
        <v>165</v>
      </c>
      <c r="S1452" s="20" t="s">
        <v>28109</v>
      </c>
    </row>
    <row r="1453" customFormat="false" ht="35.05" hidden="false" customHeight="false" outlineLevel="0" collapsed="false">
      <c r="A1453" s="17" t="n">
        <v>1452</v>
      </c>
      <c r="B1453" s="17" t="n">
        <v>4</v>
      </c>
      <c r="C1453" s="17" t="n">
        <v>3385</v>
      </c>
      <c r="D1453" s="18" t="s">
        <v>884</v>
      </c>
      <c r="E1453" s="17" t="s">
        <v>47</v>
      </c>
      <c r="F1453" s="18" t="s">
        <v>48</v>
      </c>
      <c r="G1453" s="17" t="s">
        <v>167</v>
      </c>
      <c r="H1453" s="18" t="s">
        <v>4714</v>
      </c>
      <c r="I1453" s="18" t="s">
        <v>4715</v>
      </c>
      <c r="J1453" s="18" t="s">
        <v>4716</v>
      </c>
      <c r="K1453" s="17" t="s">
        <v>163</v>
      </c>
      <c r="L1453" s="17" t="n">
        <v>1</v>
      </c>
      <c r="M1453" s="17" t="s">
        <v>164</v>
      </c>
      <c r="N1453" s="17" t="s">
        <v>163</v>
      </c>
      <c r="O1453" s="19"/>
      <c r="P1453" s="18"/>
      <c r="Q1453" s="18"/>
      <c r="R1453" s="18" t="s">
        <v>165</v>
      </c>
      <c r="S1453" s="20" t="s">
        <v>28109</v>
      </c>
    </row>
    <row r="1454" customFormat="false" ht="35.05" hidden="false" customHeight="false" outlineLevel="0" collapsed="false">
      <c r="A1454" s="17" t="n">
        <v>1453</v>
      </c>
      <c r="B1454" s="17" t="n">
        <v>4</v>
      </c>
      <c r="C1454" s="17" t="n">
        <v>3389</v>
      </c>
      <c r="D1454" s="18" t="s">
        <v>884</v>
      </c>
      <c r="E1454" s="17" t="s">
        <v>72</v>
      </c>
      <c r="F1454" s="18" t="s">
        <v>73</v>
      </c>
      <c r="G1454" s="17" t="s">
        <v>171</v>
      </c>
      <c r="H1454" s="18" t="s">
        <v>4717</v>
      </c>
      <c r="I1454" s="18" t="s">
        <v>4718</v>
      </c>
      <c r="J1454" s="18" t="s">
        <v>4719</v>
      </c>
      <c r="K1454" s="17" t="s">
        <v>163</v>
      </c>
      <c r="L1454" s="17" t="n">
        <v>1</v>
      </c>
      <c r="M1454" s="17" t="s">
        <v>164</v>
      </c>
      <c r="N1454" s="17" t="s">
        <v>163</v>
      </c>
      <c r="O1454" s="19"/>
      <c r="P1454" s="18"/>
      <c r="Q1454" s="18"/>
      <c r="R1454" s="18" t="s">
        <v>165</v>
      </c>
      <c r="S1454" s="20" t="s">
        <v>28109</v>
      </c>
    </row>
    <row r="1455" customFormat="false" ht="35.05" hidden="false" customHeight="false" outlineLevel="0" collapsed="false">
      <c r="A1455" s="17" t="n">
        <v>1454</v>
      </c>
      <c r="B1455" s="17" t="n">
        <v>4</v>
      </c>
      <c r="C1455" s="17" t="n">
        <v>3415</v>
      </c>
      <c r="D1455" s="18" t="s">
        <v>884</v>
      </c>
      <c r="E1455" s="17" t="s">
        <v>83</v>
      </c>
      <c r="F1455" s="18" t="s">
        <v>84</v>
      </c>
      <c r="G1455" s="17" t="s">
        <v>167</v>
      </c>
      <c r="H1455" s="18" t="s">
        <v>4720</v>
      </c>
      <c r="I1455" s="18" t="s">
        <v>4721</v>
      </c>
      <c r="J1455" s="18" t="s">
        <v>4722</v>
      </c>
      <c r="K1455" s="17" t="s">
        <v>163</v>
      </c>
      <c r="L1455" s="17" t="n">
        <v>1</v>
      </c>
      <c r="M1455" s="17" t="s">
        <v>163</v>
      </c>
      <c r="N1455" s="17" t="s">
        <v>163</v>
      </c>
      <c r="O1455" s="19"/>
      <c r="P1455" s="18"/>
      <c r="Q1455" s="18"/>
      <c r="R1455" s="18" t="s">
        <v>165</v>
      </c>
      <c r="S1455" s="20" t="s">
        <v>28109</v>
      </c>
    </row>
    <row r="1456" customFormat="false" ht="35.05" hidden="false" customHeight="false" outlineLevel="0" collapsed="false">
      <c r="A1456" s="17" t="n">
        <v>1455</v>
      </c>
      <c r="B1456" s="17" t="n">
        <v>4</v>
      </c>
      <c r="C1456" s="17" t="n">
        <v>3445</v>
      </c>
      <c r="D1456" s="18" t="s">
        <v>884</v>
      </c>
      <c r="E1456" s="17" t="s">
        <v>36</v>
      </c>
      <c r="F1456" s="18" t="s">
        <v>37</v>
      </c>
      <c r="G1456" s="17" t="s">
        <v>167</v>
      </c>
      <c r="H1456" s="18" t="s">
        <v>4723</v>
      </c>
      <c r="I1456" s="18" t="s">
        <v>4724</v>
      </c>
      <c r="J1456" s="18" t="s">
        <v>4725</v>
      </c>
      <c r="K1456" s="17" t="s">
        <v>163</v>
      </c>
      <c r="L1456" s="17" t="n">
        <v>1</v>
      </c>
      <c r="M1456" s="17" t="s">
        <v>164</v>
      </c>
      <c r="N1456" s="17" t="s">
        <v>163</v>
      </c>
      <c r="O1456" s="19"/>
      <c r="P1456" s="18"/>
      <c r="Q1456" s="18"/>
      <c r="R1456" s="18" t="s">
        <v>165</v>
      </c>
      <c r="S1456" s="20" t="s">
        <v>28109</v>
      </c>
    </row>
    <row r="1457" customFormat="false" ht="35.05" hidden="false" customHeight="false" outlineLevel="0" collapsed="false">
      <c r="A1457" s="17" t="n">
        <v>1456</v>
      </c>
      <c r="B1457" s="17" t="n">
        <v>4</v>
      </c>
      <c r="C1457" s="17" t="n">
        <v>3447</v>
      </c>
      <c r="D1457" s="18" t="s">
        <v>884</v>
      </c>
      <c r="E1457" s="17" t="s">
        <v>87</v>
      </c>
      <c r="F1457" s="18" t="s">
        <v>88</v>
      </c>
      <c r="G1457" s="17" t="s">
        <v>167</v>
      </c>
      <c r="H1457" s="18" t="s">
        <v>4726</v>
      </c>
      <c r="I1457" s="18" t="s">
        <v>4727</v>
      </c>
      <c r="J1457" s="18" t="s">
        <v>4728</v>
      </c>
      <c r="K1457" s="17" t="s">
        <v>163</v>
      </c>
      <c r="L1457" s="17" t="n">
        <v>1</v>
      </c>
      <c r="M1457" s="17" t="s">
        <v>163</v>
      </c>
      <c r="N1457" s="17" t="s">
        <v>163</v>
      </c>
      <c r="O1457" s="19"/>
      <c r="P1457" s="18"/>
      <c r="Q1457" s="18"/>
      <c r="R1457" s="18" t="s">
        <v>165</v>
      </c>
      <c r="S1457" s="20" t="s">
        <v>28109</v>
      </c>
    </row>
    <row r="1458" customFormat="false" ht="35.05" hidden="false" customHeight="false" outlineLevel="0" collapsed="false">
      <c r="A1458" s="17" t="n">
        <v>1457</v>
      </c>
      <c r="B1458" s="17" t="n">
        <v>4</v>
      </c>
      <c r="C1458" s="17" t="n">
        <v>3449</v>
      </c>
      <c r="D1458" s="18" t="s">
        <v>884</v>
      </c>
      <c r="E1458" s="17" t="s">
        <v>42</v>
      </c>
      <c r="F1458" s="18" t="s">
        <v>43</v>
      </c>
      <c r="G1458" s="17" t="s">
        <v>159</v>
      </c>
      <c r="H1458" s="18" t="s">
        <v>4729</v>
      </c>
      <c r="I1458" s="18" t="s">
        <v>4730</v>
      </c>
      <c r="J1458" s="18" t="s">
        <v>4731</v>
      </c>
      <c r="K1458" s="17" t="s">
        <v>164</v>
      </c>
      <c r="L1458" s="17" t="n">
        <v>11</v>
      </c>
      <c r="M1458" s="17" t="s">
        <v>164</v>
      </c>
      <c r="N1458" s="17" t="s">
        <v>163</v>
      </c>
      <c r="O1458" s="19"/>
      <c r="P1458" s="18"/>
      <c r="Q1458" s="18"/>
      <c r="R1458" s="18" t="s">
        <v>165</v>
      </c>
      <c r="S1458" s="20" t="s">
        <v>28109</v>
      </c>
    </row>
    <row r="1459" customFormat="false" ht="35.05" hidden="false" customHeight="false" outlineLevel="0" collapsed="false">
      <c r="A1459" s="17" t="n">
        <v>1458</v>
      </c>
      <c r="B1459" s="17" t="n">
        <v>4</v>
      </c>
      <c r="C1459" s="17" t="n">
        <v>3478</v>
      </c>
      <c r="D1459" s="18" t="s">
        <v>884</v>
      </c>
      <c r="E1459" s="17" t="s">
        <v>72</v>
      </c>
      <c r="F1459" s="18" t="s">
        <v>73</v>
      </c>
      <c r="G1459" s="17" t="s">
        <v>167</v>
      </c>
      <c r="H1459" s="18" t="s">
        <v>4732</v>
      </c>
      <c r="I1459" s="18" t="s">
        <v>4733</v>
      </c>
      <c r="J1459" s="18" t="s">
        <v>4734</v>
      </c>
      <c r="K1459" s="17" t="s">
        <v>163</v>
      </c>
      <c r="L1459" s="17" t="n">
        <v>1</v>
      </c>
      <c r="M1459" s="17" t="s">
        <v>164</v>
      </c>
      <c r="N1459" s="17" t="s">
        <v>163</v>
      </c>
      <c r="O1459" s="19"/>
      <c r="P1459" s="18"/>
      <c r="Q1459" s="18"/>
      <c r="R1459" s="18" t="s">
        <v>165</v>
      </c>
      <c r="S1459" s="20" t="s">
        <v>28109</v>
      </c>
    </row>
    <row r="1460" customFormat="false" ht="35.05" hidden="false" customHeight="false" outlineLevel="0" collapsed="false">
      <c r="A1460" s="17" t="n">
        <v>1459</v>
      </c>
      <c r="B1460" s="17" t="n">
        <v>4</v>
      </c>
      <c r="C1460" s="17" t="n">
        <v>3483</v>
      </c>
      <c r="D1460" s="18" t="s">
        <v>884</v>
      </c>
      <c r="E1460" s="17" t="s">
        <v>36</v>
      </c>
      <c r="F1460" s="18" t="s">
        <v>37</v>
      </c>
      <c r="G1460" s="17" t="s">
        <v>167</v>
      </c>
      <c r="H1460" s="18" t="s">
        <v>4735</v>
      </c>
      <c r="I1460" s="18" t="s">
        <v>4736</v>
      </c>
      <c r="J1460" s="18" t="s">
        <v>4737</v>
      </c>
      <c r="K1460" s="17" t="s">
        <v>164</v>
      </c>
      <c r="L1460" s="17" t="n">
        <v>30</v>
      </c>
      <c r="M1460" s="17" t="s">
        <v>164</v>
      </c>
      <c r="N1460" s="17" t="s">
        <v>163</v>
      </c>
      <c r="O1460" s="19"/>
      <c r="P1460" s="18"/>
      <c r="Q1460" s="18"/>
      <c r="R1460" s="18" t="s">
        <v>165</v>
      </c>
      <c r="S1460" s="20" t="s">
        <v>28109</v>
      </c>
    </row>
    <row r="1461" customFormat="false" ht="35.05" hidden="false" customHeight="false" outlineLevel="0" collapsed="false">
      <c r="A1461" s="17" t="n">
        <v>1460</v>
      </c>
      <c r="B1461" s="17" t="n">
        <v>4</v>
      </c>
      <c r="C1461" s="17" t="n">
        <v>3510</v>
      </c>
      <c r="D1461" s="18" t="s">
        <v>884</v>
      </c>
      <c r="E1461" s="17" t="s">
        <v>36</v>
      </c>
      <c r="F1461" s="18" t="s">
        <v>37</v>
      </c>
      <c r="G1461" s="17" t="s">
        <v>167</v>
      </c>
      <c r="H1461" s="18" t="s">
        <v>4738</v>
      </c>
      <c r="I1461" s="18" t="s">
        <v>4739</v>
      </c>
      <c r="J1461" s="18" t="s">
        <v>4740</v>
      </c>
      <c r="K1461" s="17" t="s">
        <v>164</v>
      </c>
      <c r="L1461" s="17" t="n">
        <v>3</v>
      </c>
      <c r="M1461" s="17" t="s">
        <v>164</v>
      </c>
      <c r="N1461" s="17" t="s">
        <v>163</v>
      </c>
      <c r="O1461" s="19"/>
      <c r="P1461" s="18"/>
      <c r="Q1461" s="18"/>
      <c r="R1461" s="18" t="s">
        <v>165</v>
      </c>
      <c r="S1461" s="20" t="s">
        <v>28109</v>
      </c>
    </row>
    <row r="1462" customFormat="false" ht="35.05" hidden="false" customHeight="false" outlineLevel="0" collapsed="false">
      <c r="A1462" s="17" t="n">
        <v>1461</v>
      </c>
      <c r="B1462" s="17" t="n">
        <v>4</v>
      </c>
      <c r="C1462" s="17" t="n">
        <v>3510</v>
      </c>
      <c r="D1462" s="18" t="s">
        <v>884</v>
      </c>
      <c r="E1462" s="17" t="s">
        <v>78</v>
      </c>
      <c r="F1462" s="18" t="s">
        <v>80</v>
      </c>
      <c r="G1462" s="17" t="s">
        <v>159</v>
      </c>
      <c r="H1462" s="18" t="s">
        <v>4741</v>
      </c>
      <c r="I1462" s="18" t="s">
        <v>4742</v>
      </c>
      <c r="J1462" s="18" t="s">
        <v>4743</v>
      </c>
      <c r="K1462" s="17" t="s">
        <v>163</v>
      </c>
      <c r="L1462" s="17" t="n">
        <v>1</v>
      </c>
      <c r="M1462" s="17" t="s">
        <v>163</v>
      </c>
      <c r="N1462" s="17" t="s">
        <v>164</v>
      </c>
      <c r="O1462" s="19"/>
      <c r="P1462" s="18"/>
      <c r="Q1462" s="18"/>
      <c r="R1462" s="18" t="s">
        <v>165</v>
      </c>
      <c r="S1462" s="20" t="s">
        <v>28109</v>
      </c>
    </row>
    <row r="1463" customFormat="false" ht="46.25" hidden="false" customHeight="false" outlineLevel="0" collapsed="false">
      <c r="A1463" s="17" t="n">
        <v>1462</v>
      </c>
      <c r="B1463" s="17" t="n">
        <v>4</v>
      </c>
      <c r="C1463" s="17" t="n">
        <v>3550</v>
      </c>
      <c r="D1463" s="18" t="s">
        <v>884</v>
      </c>
      <c r="E1463" s="17" t="s">
        <v>76</v>
      </c>
      <c r="F1463" s="18" t="s">
        <v>77</v>
      </c>
      <c r="G1463" s="17" t="s">
        <v>171</v>
      </c>
      <c r="H1463" s="18" t="s">
        <v>4744</v>
      </c>
      <c r="I1463" s="18" t="s">
        <v>4745</v>
      </c>
      <c r="J1463" s="18" t="s">
        <v>4746</v>
      </c>
      <c r="K1463" s="17" t="s">
        <v>163</v>
      </c>
      <c r="L1463" s="17" t="n">
        <v>1</v>
      </c>
      <c r="M1463" s="17" t="s">
        <v>164</v>
      </c>
      <c r="N1463" s="17" t="s">
        <v>163</v>
      </c>
      <c r="O1463" s="19"/>
      <c r="P1463" s="18"/>
      <c r="Q1463" s="18"/>
      <c r="R1463" s="18" t="s">
        <v>165</v>
      </c>
      <c r="S1463" s="20" t="s">
        <v>28109</v>
      </c>
    </row>
    <row r="1464" customFormat="false" ht="35.05" hidden="false" customHeight="false" outlineLevel="0" collapsed="false">
      <c r="A1464" s="17" t="n">
        <v>1463</v>
      </c>
      <c r="B1464" s="17" t="n">
        <v>4</v>
      </c>
      <c r="C1464" s="17" t="n">
        <v>3553</v>
      </c>
      <c r="D1464" s="18" t="s">
        <v>884</v>
      </c>
      <c r="E1464" s="17" t="s">
        <v>51</v>
      </c>
      <c r="F1464" s="18" t="s">
        <v>52</v>
      </c>
      <c r="G1464" s="17" t="s">
        <v>167</v>
      </c>
      <c r="H1464" s="18" t="s">
        <v>4747</v>
      </c>
      <c r="I1464" s="18" t="s">
        <v>4748</v>
      </c>
      <c r="J1464" s="18" t="s">
        <v>4749</v>
      </c>
      <c r="K1464" s="17" t="s">
        <v>163</v>
      </c>
      <c r="L1464" s="17" t="n">
        <v>1</v>
      </c>
      <c r="M1464" s="17" t="s">
        <v>164</v>
      </c>
      <c r="N1464" s="17" t="s">
        <v>163</v>
      </c>
      <c r="O1464" s="19"/>
      <c r="P1464" s="18"/>
      <c r="Q1464" s="18"/>
      <c r="R1464" s="18" t="s">
        <v>165</v>
      </c>
      <c r="S1464" s="20" t="s">
        <v>28109</v>
      </c>
    </row>
    <row r="1465" customFormat="false" ht="35.05" hidden="false" customHeight="false" outlineLevel="0" collapsed="false">
      <c r="A1465" s="17" t="n">
        <v>1464</v>
      </c>
      <c r="B1465" s="17" t="n">
        <v>4</v>
      </c>
      <c r="C1465" s="17" t="n">
        <v>3554</v>
      </c>
      <c r="D1465" s="18" t="s">
        <v>884</v>
      </c>
      <c r="E1465" s="17" t="s">
        <v>87</v>
      </c>
      <c r="F1465" s="18" t="s">
        <v>88</v>
      </c>
      <c r="G1465" s="17" t="s">
        <v>167</v>
      </c>
      <c r="H1465" s="18" t="s">
        <v>4750</v>
      </c>
      <c r="I1465" s="18" t="s">
        <v>4751</v>
      </c>
      <c r="J1465" s="18" t="s">
        <v>4752</v>
      </c>
      <c r="K1465" s="17" t="s">
        <v>163</v>
      </c>
      <c r="L1465" s="17" t="n">
        <v>1</v>
      </c>
      <c r="M1465" s="17" t="s">
        <v>163</v>
      </c>
      <c r="N1465" s="17" t="s">
        <v>163</v>
      </c>
      <c r="O1465" s="19"/>
      <c r="P1465" s="18"/>
      <c r="Q1465" s="18"/>
      <c r="R1465" s="18" t="s">
        <v>165</v>
      </c>
      <c r="S1465" s="20" t="s">
        <v>28109</v>
      </c>
    </row>
    <row r="1466" customFormat="false" ht="23.85" hidden="false" customHeight="false" outlineLevel="0" collapsed="false">
      <c r="A1466" s="17" t="n">
        <v>1465</v>
      </c>
      <c r="B1466" s="17" t="n">
        <v>4</v>
      </c>
      <c r="C1466" s="17" t="n">
        <v>3583</v>
      </c>
      <c r="D1466" s="18" t="s">
        <v>962</v>
      </c>
      <c r="E1466" s="17" t="s">
        <v>36</v>
      </c>
      <c r="F1466" s="18" t="s">
        <v>37</v>
      </c>
      <c r="G1466" s="17" t="s">
        <v>167</v>
      </c>
      <c r="H1466" s="18" t="s">
        <v>4753</v>
      </c>
      <c r="I1466" s="18" t="s">
        <v>4754</v>
      </c>
      <c r="J1466" s="18" t="s">
        <v>4755</v>
      </c>
      <c r="K1466" s="17" t="s">
        <v>164</v>
      </c>
      <c r="L1466" s="17" t="n">
        <v>2</v>
      </c>
      <c r="M1466" s="17" t="s">
        <v>163</v>
      </c>
      <c r="N1466" s="17" t="s">
        <v>163</v>
      </c>
      <c r="O1466" s="19"/>
      <c r="P1466" s="18"/>
      <c r="Q1466" s="18"/>
      <c r="R1466" s="18" t="s">
        <v>165</v>
      </c>
      <c r="S1466" s="20" t="s">
        <v>28109</v>
      </c>
    </row>
    <row r="1467" customFormat="false" ht="35.05" hidden="false" customHeight="false" outlineLevel="0" collapsed="false">
      <c r="A1467" s="17" t="n">
        <v>1466</v>
      </c>
      <c r="B1467" s="17" t="n">
        <v>4</v>
      </c>
      <c r="C1467" s="17" t="n">
        <v>3590</v>
      </c>
      <c r="D1467" s="18" t="s">
        <v>962</v>
      </c>
      <c r="E1467" s="17" t="s">
        <v>47</v>
      </c>
      <c r="F1467" s="18" t="s">
        <v>48</v>
      </c>
      <c r="G1467" s="17" t="s">
        <v>167</v>
      </c>
      <c r="H1467" s="18" t="s">
        <v>4756</v>
      </c>
      <c r="I1467" s="18" t="s">
        <v>4757</v>
      </c>
      <c r="J1467" s="18" t="s">
        <v>4758</v>
      </c>
      <c r="K1467" s="17" t="s">
        <v>163</v>
      </c>
      <c r="L1467" s="17" t="n">
        <v>1</v>
      </c>
      <c r="M1467" s="17" t="s">
        <v>163</v>
      </c>
      <c r="N1467" s="17" t="s">
        <v>163</v>
      </c>
      <c r="O1467" s="19"/>
      <c r="P1467" s="18"/>
      <c r="Q1467" s="18"/>
      <c r="R1467" s="18" t="s">
        <v>165</v>
      </c>
      <c r="S1467" s="20" t="s">
        <v>28109</v>
      </c>
    </row>
    <row r="1468" customFormat="false" ht="35.05" hidden="false" customHeight="false" outlineLevel="0" collapsed="false">
      <c r="A1468" s="17" t="n">
        <v>1467</v>
      </c>
      <c r="B1468" s="17" t="n">
        <v>4</v>
      </c>
      <c r="C1468" s="17" t="n">
        <v>3590</v>
      </c>
      <c r="D1468" s="18" t="s">
        <v>962</v>
      </c>
      <c r="E1468" s="17" t="s">
        <v>87</v>
      </c>
      <c r="F1468" s="18" t="s">
        <v>88</v>
      </c>
      <c r="G1468" s="17" t="s">
        <v>159</v>
      </c>
      <c r="H1468" s="18" t="s">
        <v>4759</v>
      </c>
      <c r="I1468" s="18" t="s">
        <v>4760</v>
      </c>
      <c r="J1468" s="18" t="s">
        <v>4761</v>
      </c>
      <c r="K1468" s="17" t="s">
        <v>163</v>
      </c>
      <c r="L1468" s="17" t="n">
        <v>1</v>
      </c>
      <c r="M1468" s="17" t="s">
        <v>163</v>
      </c>
      <c r="N1468" s="17" t="s">
        <v>163</v>
      </c>
      <c r="O1468" s="19"/>
      <c r="P1468" s="18"/>
      <c r="Q1468" s="18"/>
      <c r="R1468" s="18" t="s">
        <v>165</v>
      </c>
      <c r="S1468" s="20" t="s">
        <v>28109</v>
      </c>
    </row>
    <row r="1469" customFormat="false" ht="46.25" hidden="false" customHeight="false" outlineLevel="0" collapsed="false">
      <c r="A1469" s="17" t="n">
        <v>1468</v>
      </c>
      <c r="B1469" s="17" t="n">
        <v>4</v>
      </c>
      <c r="C1469" s="17" t="n">
        <v>3594</v>
      </c>
      <c r="D1469" s="18" t="s">
        <v>962</v>
      </c>
      <c r="E1469" s="17" t="s">
        <v>61</v>
      </c>
      <c r="F1469" s="18" t="s">
        <v>62</v>
      </c>
      <c r="G1469" s="17" t="s">
        <v>167</v>
      </c>
      <c r="H1469" s="18" t="s">
        <v>4762</v>
      </c>
      <c r="I1469" s="18" t="s">
        <v>4763</v>
      </c>
      <c r="J1469" s="18" t="s">
        <v>4764</v>
      </c>
      <c r="K1469" s="17" t="s">
        <v>163</v>
      </c>
      <c r="L1469" s="17" t="n">
        <v>1</v>
      </c>
      <c r="M1469" s="17" t="s">
        <v>164</v>
      </c>
      <c r="N1469" s="17" t="s">
        <v>163</v>
      </c>
      <c r="O1469" s="19"/>
      <c r="P1469" s="18"/>
      <c r="Q1469" s="18"/>
      <c r="R1469" s="18" t="s">
        <v>165</v>
      </c>
      <c r="S1469" s="20" t="s">
        <v>28109</v>
      </c>
    </row>
    <row r="1470" customFormat="false" ht="35.05" hidden="false" customHeight="false" outlineLevel="0" collapsed="false">
      <c r="A1470" s="17" t="n">
        <v>1469</v>
      </c>
      <c r="B1470" s="17" t="n">
        <v>4</v>
      </c>
      <c r="C1470" s="17" t="n">
        <v>3606</v>
      </c>
      <c r="D1470" s="18" t="s">
        <v>962</v>
      </c>
      <c r="E1470" s="17" t="s">
        <v>36</v>
      </c>
      <c r="F1470" s="18" t="s">
        <v>37</v>
      </c>
      <c r="G1470" s="17" t="s">
        <v>171</v>
      </c>
      <c r="H1470" s="18" t="s">
        <v>4765</v>
      </c>
      <c r="I1470" s="18" t="s">
        <v>4766</v>
      </c>
      <c r="J1470" s="18" t="s">
        <v>4767</v>
      </c>
      <c r="K1470" s="17" t="s">
        <v>164</v>
      </c>
      <c r="L1470" s="17" t="n">
        <v>4</v>
      </c>
      <c r="M1470" s="17" t="s">
        <v>164</v>
      </c>
      <c r="N1470" s="17" t="s">
        <v>163</v>
      </c>
      <c r="O1470" s="19"/>
      <c r="P1470" s="18"/>
      <c r="Q1470" s="18"/>
      <c r="R1470" s="18" t="s">
        <v>165</v>
      </c>
      <c r="S1470" s="20" t="s">
        <v>28109</v>
      </c>
    </row>
    <row r="1471" customFormat="false" ht="46.25" hidden="false" customHeight="false" outlineLevel="0" collapsed="false">
      <c r="A1471" s="17" t="n">
        <v>1470</v>
      </c>
      <c r="B1471" s="17" t="n">
        <v>4</v>
      </c>
      <c r="C1471" s="17" t="n">
        <v>3618</v>
      </c>
      <c r="D1471" s="18" t="s">
        <v>962</v>
      </c>
      <c r="E1471" s="17" t="s">
        <v>76</v>
      </c>
      <c r="F1471" s="18" t="s">
        <v>77</v>
      </c>
      <c r="G1471" s="17" t="s">
        <v>171</v>
      </c>
      <c r="H1471" s="18" t="s">
        <v>4768</v>
      </c>
      <c r="I1471" s="18" t="s">
        <v>4769</v>
      </c>
      <c r="J1471" s="18" t="s">
        <v>4770</v>
      </c>
      <c r="K1471" s="17" t="s">
        <v>164</v>
      </c>
      <c r="L1471" s="17" t="n">
        <v>12</v>
      </c>
      <c r="M1471" s="17" t="s">
        <v>164</v>
      </c>
      <c r="N1471" s="17" t="s">
        <v>163</v>
      </c>
      <c r="O1471" s="19"/>
      <c r="P1471" s="18"/>
      <c r="Q1471" s="18"/>
      <c r="R1471" s="18" t="s">
        <v>165</v>
      </c>
      <c r="S1471" s="20" t="s">
        <v>28109</v>
      </c>
    </row>
    <row r="1472" customFormat="false" ht="35.05" hidden="false" customHeight="false" outlineLevel="0" collapsed="false">
      <c r="A1472" s="17" t="n">
        <v>1471</v>
      </c>
      <c r="B1472" s="17" t="n">
        <v>4</v>
      </c>
      <c r="C1472" s="17" t="n">
        <v>3627</v>
      </c>
      <c r="D1472" s="18" t="s">
        <v>962</v>
      </c>
      <c r="E1472" s="17" t="s">
        <v>76</v>
      </c>
      <c r="F1472" s="18" t="s">
        <v>77</v>
      </c>
      <c r="G1472" s="17" t="s">
        <v>167</v>
      </c>
      <c r="H1472" s="18" t="s">
        <v>4771</v>
      </c>
      <c r="I1472" s="18" t="s">
        <v>4772</v>
      </c>
      <c r="J1472" s="18" t="s">
        <v>4773</v>
      </c>
      <c r="K1472" s="17" t="s">
        <v>163</v>
      </c>
      <c r="L1472" s="17" t="n">
        <v>1</v>
      </c>
      <c r="M1472" s="17" t="s">
        <v>164</v>
      </c>
      <c r="N1472" s="17" t="s">
        <v>163</v>
      </c>
      <c r="O1472" s="19"/>
      <c r="P1472" s="18"/>
      <c r="Q1472" s="18"/>
      <c r="R1472" s="18" t="s">
        <v>165</v>
      </c>
      <c r="S1472" s="20" t="s">
        <v>28109</v>
      </c>
    </row>
    <row r="1473" customFormat="false" ht="35.05" hidden="false" customHeight="false" outlineLevel="0" collapsed="false">
      <c r="A1473" s="17" t="n">
        <v>1472</v>
      </c>
      <c r="B1473" s="17" t="n">
        <v>4</v>
      </c>
      <c r="C1473" s="17" t="n">
        <v>3639</v>
      </c>
      <c r="D1473" s="18" t="s">
        <v>962</v>
      </c>
      <c r="E1473" s="17" t="s">
        <v>87</v>
      </c>
      <c r="F1473" s="18" t="s">
        <v>88</v>
      </c>
      <c r="G1473" s="17" t="s">
        <v>167</v>
      </c>
      <c r="H1473" s="18" t="s">
        <v>4774</v>
      </c>
      <c r="I1473" s="18" t="s">
        <v>4775</v>
      </c>
      <c r="J1473" s="18" t="s">
        <v>4776</v>
      </c>
      <c r="K1473" s="17" t="s">
        <v>163</v>
      </c>
      <c r="L1473" s="17" t="n">
        <v>1</v>
      </c>
      <c r="M1473" s="17" t="s">
        <v>163</v>
      </c>
      <c r="N1473" s="17" t="s">
        <v>163</v>
      </c>
      <c r="O1473" s="19"/>
      <c r="P1473" s="18"/>
      <c r="Q1473" s="18"/>
      <c r="R1473" s="18" t="s">
        <v>165</v>
      </c>
      <c r="S1473" s="20" t="s">
        <v>28109</v>
      </c>
    </row>
    <row r="1474" customFormat="false" ht="46.25" hidden="false" customHeight="false" outlineLevel="0" collapsed="false">
      <c r="A1474" s="17" t="n">
        <v>1473</v>
      </c>
      <c r="B1474" s="17" t="n">
        <v>4</v>
      </c>
      <c r="C1474" s="17" t="n">
        <v>3645</v>
      </c>
      <c r="D1474" s="18" t="s">
        <v>962</v>
      </c>
      <c r="E1474" s="17" t="s">
        <v>38</v>
      </c>
      <c r="F1474" s="18" t="s">
        <v>39</v>
      </c>
      <c r="G1474" s="17" t="s">
        <v>171</v>
      </c>
      <c r="H1474" s="18" t="s">
        <v>4777</v>
      </c>
      <c r="I1474" s="18" t="s">
        <v>4778</v>
      </c>
      <c r="J1474" s="18" t="s">
        <v>4779</v>
      </c>
      <c r="K1474" s="17" t="s">
        <v>163</v>
      </c>
      <c r="L1474" s="17" t="n">
        <v>1</v>
      </c>
      <c r="M1474" s="17" t="s">
        <v>164</v>
      </c>
      <c r="N1474" s="17" t="s">
        <v>163</v>
      </c>
      <c r="O1474" s="19"/>
      <c r="P1474" s="18"/>
      <c r="Q1474" s="18"/>
      <c r="R1474" s="18" t="s">
        <v>165</v>
      </c>
      <c r="S1474" s="20" t="s">
        <v>28109</v>
      </c>
    </row>
    <row r="1475" customFormat="false" ht="35.05" hidden="false" customHeight="false" outlineLevel="0" collapsed="false">
      <c r="A1475" s="17" t="n">
        <v>1474</v>
      </c>
      <c r="B1475" s="17" t="n">
        <v>4</v>
      </c>
      <c r="C1475" s="17" t="n">
        <v>3647</v>
      </c>
      <c r="D1475" s="18" t="s">
        <v>962</v>
      </c>
      <c r="E1475" s="17" t="s">
        <v>78</v>
      </c>
      <c r="F1475" s="18" t="s">
        <v>80</v>
      </c>
      <c r="G1475" s="17" t="s">
        <v>167</v>
      </c>
      <c r="H1475" s="18" t="s">
        <v>4780</v>
      </c>
      <c r="I1475" s="18" t="s">
        <v>4781</v>
      </c>
      <c r="J1475" s="18" t="s">
        <v>4782</v>
      </c>
      <c r="K1475" s="17" t="s">
        <v>163</v>
      </c>
      <c r="L1475" s="17" t="n">
        <v>1</v>
      </c>
      <c r="M1475" s="17" t="s">
        <v>163</v>
      </c>
      <c r="N1475" s="17" t="s">
        <v>164</v>
      </c>
      <c r="O1475" s="19"/>
      <c r="P1475" s="18"/>
      <c r="Q1475" s="18"/>
      <c r="R1475" s="18" t="s">
        <v>165</v>
      </c>
      <c r="S1475" s="20" t="s">
        <v>28109</v>
      </c>
    </row>
    <row r="1476" customFormat="false" ht="35.05" hidden="false" customHeight="false" outlineLevel="0" collapsed="false">
      <c r="A1476" s="17" t="n">
        <v>1475</v>
      </c>
      <c r="B1476" s="17" t="n">
        <v>4</v>
      </c>
      <c r="C1476" s="17" t="n">
        <v>3649</v>
      </c>
      <c r="D1476" s="18" t="s">
        <v>962</v>
      </c>
      <c r="E1476" s="17" t="s">
        <v>22</v>
      </c>
      <c r="F1476" s="18" t="s">
        <v>23</v>
      </c>
      <c r="G1476" s="17" t="s">
        <v>167</v>
      </c>
      <c r="H1476" s="18" t="s">
        <v>4783</v>
      </c>
      <c r="I1476" s="18" t="s">
        <v>4784</v>
      </c>
      <c r="J1476" s="18" t="s">
        <v>4785</v>
      </c>
      <c r="K1476" s="17" t="s">
        <v>164</v>
      </c>
      <c r="L1476" s="17" t="n">
        <v>6</v>
      </c>
      <c r="M1476" s="17" t="s">
        <v>164</v>
      </c>
      <c r="N1476" s="17" t="s">
        <v>163</v>
      </c>
      <c r="O1476" s="19"/>
      <c r="P1476" s="18"/>
      <c r="Q1476" s="18"/>
      <c r="R1476" s="18" t="s">
        <v>165</v>
      </c>
      <c r="S1476" s="20" t="s">
        <v>28109</v>
      </c>
    </row>
    <row r="1477" customFormat="false" ht="35.05" hidden="false" customHeight="false" outlineLevel="0" collapsed="false">
      <c r="A1477" s="17" t="n">
        <v>1476</v>
      </c>
      <c r="B1477" s="17" t="n">
        <v>4</v>
      </c>
      <c r="C1477" s="17" t="n">
        <v>3653</v>
      </c>
      <c r="D1477" s="18" t="s">
        <v>962</v>
      </c>
      <c r="E1477" s="17" t="s">
        <v>32</v>
      </c>
      <c r="F1477" s="18" t="s">
        <v>33</v>
      </c>
      <c r="G1477" s="17" t="s">
        <v>167</v>
      </c>
      <c r="H1477" s="18" t="s">
        <v>4786</v>
      </c>
      <c r="I1477" s="18" t="s">
        <v>4787</v>
      </c>
      <c r="J1477" s="18" t="s">
        <v>4788</v>
      </c>
      <c r="K1477" s="17" t="s">
        <v>164</v>
      </c>
      <c r="L1477" s="17" t="n">
        <v>15</v>
      </c>
      <c r="M1477" s="17" t="s">
        <v>163</v>
      </c>
      <c r="N1477" s="17" t="s">
        <v>163</v>
      </c>
      <c r="O1477" s="19"/>
      <c r="P1477" s="18"/>
      <c r="Q1477" s="18"/>
      <c r="R1477" s="18" t="s">
        <v>165</v>
      </c>
      <c r="S1477" s="20" t="s">
        <v>28109</v>
      </c>
    </row>
    <row r="1478" customFormat="false" ht="35.05" hidden="false" customHeight="false" outlineLevel="0" collapsed="false">
      <c r="A1478" s="17" t="n">
        <v>1477</v>
      </c>
      <c r="B1478" s="17" t="n">
        <v>4</v>
      </c>
      <c r="C1478" s="17" t="n">
        <v>3659</v>
      </c>
      <c r="D1478" s="18" t="s">
        <v>962</v>
      </c>
      <c r="E1478" s="17" t="s">
        <v>72</v>
      </c>
      <c r="F1478" s="18" t="s">
        <v>73</v>
      </c>
      <c r="G1478" s="17" t="s">
        <v>167</v>
      </c>
      <c r="H1478" s="18" t="s">
        <v>4789</v>
      </c>
      <c r="I1478" s="18" t="s">
        <v>4790</v>
      </c>
      <c r="J1478" s="18" t="s">
        <v>4791</v>
      </c>
      <c r="K1478" s="17" t="s">
        <v>163</v>
      </c>
      <c r="L1478" s="17" t="n">
        <v>1</v>
      </c>
      <c r="M1478" s="17" t="s">
        <v>164</v>
      </c>
      <c r="N1478" s="17" t="s">
        <v>163</v>
      </c>
      <c r="O1478" s="19"/>
      <c r="P1478" s="18"/>
      <c r="Q1478" s="18"/>
      <c r="R1478" s="18" t="s">
        <v>165</v>
      </c>
      <c r="S1478" s="20" t="s">
        <v>28109</v>
      </c>
    </row>
    <row r="1479" customFormat="false" ht="46.25" hidden="false" customHeight="false" outlineLevel="0" collapsed="false">
      <c r="A1479" s="17" t="n">
        <v>1478</v>
      </c>
      <c r="B1479" s="17" t="n">
        <v>4</v>
      </c>
      <c r="C1479" s="17" t="n">
        <v>3663</v>
      </c>
      <c r="D1479" s="18" t="s">
        <v>962</v>
      </c>
      <c r="E1479" s="17" t="s">
        <v>87</v>
      </c>
      <c r="F1479" s="18" t="s">
        <v>88</v>
      </c>
      <c r="G1479" s="17" t="s">
        <v>171</v>
      </c>
      <c r="H1479" s="18" t="s">
        <v>4792</v>
      </c>
      <c r="I1479" s="18" t="s">
        <v>4793</v>
      </c>
      <c r="J1479" s="18" t="s">
        <v>4794</v>
      </c>
      <c r="K1479" s="17" t="s">
        <v>163</v>
      </c>
      <c r="L1479" s="17" t="n">
        <v>1</v>
      </c>
      <c r="M1479" s="17" t="s">
        <v>164</v>
      </c>
      <c r="N1479" s="17" t="s">
        <v>164</v>
      </c>
      <c r="O1479" s="19"/>
      <c r="P1479" s="18"/>
      <c r="Q1479" s="18"/>
      <c r="R1479" s="18" t="s">
        <v>165</v>
      </c>
      <c r="S1479" s="20" t="s">
        <v>28109</v>
      </c>
    </row>
    <row r="1480" customFormat="false" ht="35.05" hidden="false" customHeight="false" outlineLevel="0" collapsed="false">
      <c r="A1480" s="17" t="n">
        <v>1479</v>
      </c>
      <c r="B1480" s="17" t="n">
        <v>4</v>
      </c>
      <c r="C1480" s="17" t="n">
        <v>3663</v>
      </c>
      <c r="D1480" s="18" t="s">
        <v>962</v>
      </c>
      <c r="E1480" s="17" t="s">
        <v>78</v>
      </c>
      <c r="F1480" s="18" t="s">
        <v>80</v>
      </c>
      <c r="G1480" s="17" t="s">
        <v>167</v>
      </c>
      <c r="H1480" s="18" t="s">
        <v>4795</v>
      </c>
      <c r="I1480" s="18" t="s">
        <v>4796</v>
      </c>
      <c r="J1480" s="18" t="s">
        <v>4797</v>
      </c>
      <c r="K1480" s="17" t="s">
        <v>163</v>
      </c>
      <c r="L1480" s="17" t="n">
        <v>1</v>
      </c>
      <c r="M1480" s="17" t="s">
        <v>163</v>
      </c>
      <c r="N1480" s="17" t="s">
        <v>164</v>
      </c>
      <c r="O1480" s="19"/>
      <c r="P1480" s="18"/>
      <c r="Q1480" s="18"/>
      <c r="R1480" s="18" t="s">
        <v>165</v>
      </c>
      <c r="S1480" s="20" t="s">
        <v>28109</v>
      </c>
    </row>
    <row r="1481" customFormat="false" ht="35.05" hidden="false" customHeight="false" outlineLevel="0" collapsed="false">
      <c r="A1481" s="17" t="n">
        <v>1480</v>
      </c>
      <c r="B1481" s="17" t="n">
        <v>4</v>
      </c>
      <c r="C1481" s="17" t="n">
        <v>3683</v>
      </c>
      <c r="D1481" s="18" t="s">
        <v>962</v>
      </c>
      <c r="E1481" s="17" t="s">
        <v>42</v>
      </c>
      <c r="F1481" s="18" t="s">
        <v>43</v>
      </c>
      <c r="G1481" s="17" t="s">
        <v>167</v>
      </c>
      <c r="H1481" s="18" t="s">
        <v>4798</v>
      </c>
      <c r="I1481" s="18" t="s">
        <v>4799</v>
      </c>
      <c r="J1481" s="18" t="s">
        <v>4800</v>
      </c>
      <c r="K1481" s="17" t="s">
        <v>164</v>
      </c>
      <c r="L1481" s="17" t="n">
        <v>5</v>
      </c>
      <c r="M1481" s="17" t="s">
        <v>163</v>
      </c>
      <c r="N1481" s="17" t="s">
        <v>163</v>
      </c>
      <c r="O1481" s="19"/>
      <c r="P1481" s="18"/>
      <c r="Q1481" s="18"/>
      <c r="R1481" s="18" t="s">
        <v>165</v>
      </c>
      <c r="S1481" s="20" t="s">
        <v>28109</v>
      </c>
    </row>
    <row r="1482" customFormat="false" ht="35.05" hidden="false" customHeight="false" outlineLevel="0" collapsed="false">
      <c r="A1482" s="17" t="n">
        <v>1481</v>
      </c>
      <c r="B1482" s="17" t="n">
        <v>4</v>
      </c>
      <c r="C1482" s="17" t="n">
        <v>3685</v>
      </c>
      <c r="D1482" s="18" t="s">
        <v>962</v>
      </c>
      <c r="E1482" s="17" t="s">
        <v>30</v>
      </c>
      <c r="F1482" s="18" t="s">
        <v>31</v>
      </c>
      <c r="G1482" s="17" t="s">
        <v>167</v>
      </c>
      <c r="H1482" s="18" t="s">
        <v>4801</v>
      </c>
      <c r="I1482" s="18" t="s">
        <v>4802</v>
      </c>
      <c r="J1482" s="18" t="s">
        <v>4803</v>
      </c>
      <c r="K1482" s="17" t="s">
        <v>164</v>
      </c>
      <c r="L1482" s="17" t="n">
        <v>6</v>
      </c>
      <c r="M1482" s="17" t="s">
        <v>164</v>
      </c>
      <c r="N1482" s="17" t="s">
        <v>163</v>
      </c>
      <c r="O1482" s="19"/>
      <c r="P1482" s="18"/>
      <c r="Q1482" s="18"/>
      <c r="R1482" s="18" t="s">
        <v>165</v>
      </c>
      <c r="S1482" s="20" t="s">
        <v>28109</v>
      </c>
    </row>
    <row r="1483" customFormat="false" ht="23.85" hidden="false" customHeight="false" outlineLevel="0" collapsed="false">
      <c r="A1483" s="17" t="n">
        <v>1482</v>
      </c>
      <c r="B1483" s="17" t="n">
        <v>4</v>
      </c>
      <c r="C1483" s="17" t="n">
        <v>3706</v>
      </c>
      <c r="D1483" s="18" t="s">
        <v>962</v>
      </c>
      <c r="E1483" s="17" t="s">
        <v>76</v>
      </c>
      <c r="F1483" s="18" t="s">
        <v>77</v>
      </c>
      <c r="G1483" s="17" t="s">
        <v>171</v>
      </c>
      <c r="H1483" s="18" t="s">
        <v>488</v>
      </c>
      <c r="I1483" s="18" t="s">
        <v>4804</v>
      </c>
      <c r="J1483" s="18" t="s">
        <v>4805</v>
      </c>
      <c r="K1483" s="17" t="s">
        <v>164</v>
      </c>
      <c r="L1483" s="17" t="n">
        <v>2</v>
      </c>
      <c r="M1483" s="17" t="s">
        <v>164</v>
      </c>
      <c r="N1483" s="17" t="s">
        <v>163</v>
      </c>
      <c r="O1483" s="19"/>
      <c r="P1483" s="18"/>
      <c r="Q1483" s="18"/>
      <c r="R1483" s="18" t="s">
        <v>165</v>
      </c>
      <c r="S1483" s="20" t="s">
        <v>28109</v>
      </c>
    </row>
    <row r="1484" customFormat="false" ht="46.25" hidden="false" customHeight="false" outlineLevel="0" collapsed="false">
      <c r="A1484" s="17" t="n">
        <v>1483</v>
      </c>
      <c r="B1484" s="17" t="n">
        <v>4</v>
      </c>
      <c r="C1484" s="17" t="n">
        <v>3712</v>
      </c>
      <c r="D1484" s="18" t="s">
        <v>962</v>
      </c>
      <c r="E1484" s="17" t="s">
        <v>49</v>
      </c>
      <c r="F1484" s="18" t="s">
        <v>50</v>
      </c>
      <c r="G1484" s="17" t="s">
        <v>171</v>
      </c>
      <c r="H1484" s="18" t="s">
        <v>4806</v>
      </c>
      <c r="I1484" s="18" t="s">
        <v>4807</v>
      </c>
      <c r="J1484" s="18" t="s">
        <v>4808</v>
      </c>
      <c r="K1484" s="17" t="s">
        <v>163</v>
      </c>
      <c r="L1484" s="17" t="n">
        <v>1</v>
      </c>
      <c r="M1484" s="17" t="s">
        <v>164</v>
      </c>
      <c r="N1484" s="17" t="s">
        <v>163</v>
      </c>
      <c r="O1484" s="19"/>
      <c r="P1484" s="18"/>
      <c r="Q1484" s="18"/>
      <c r="R1484" s="18" t="s">
        <v>192</v>
      </c>
      <c r="S1484" s="20" t="s">
        <v>28109</v>
      </c>
    </row>
    <row r="1485" customFormat="false" ht="46.25" hidden="false" customHeight="false" outlineLevel="0" collapsed="false">
      <c r="A1485" s="17" t="n">
        <v>1484</v>
      </c>
      <c r="B1485" s="17" t="n">
        <v>4</v>
      </c>
      <c r="C1485" s="17" t="n">
        <v>3712</v>
      </c>
      <c r="D1485" s="18" t="s">
        <v>962</v>
      </c>
      <c r="E1485" s="17" t="s">
        <v>76</v>
      </c>
      <c r="F1485" s="18" t="s">
        <v>77</v>
      </c>
      <c r="G1485" s="17" t="s">
        <v>171</v>
      </c>
      <c r="H1485" s="18" t="s">
        <v>4809</v>
      </c>
      <c r="I1485" s="18" t="s">
        <v>4810</v>
      </c>
      <c r="J1485" s="18" t="s">
        <v>4811</v>
      </c>
      <c r="K1485" s="17" t="s">
        <v>163</v>
      </c>
      <c r="L1485" s="17" t="n">
        <v>1</v>
      </c>
      <c r="M1485" s="17" t="s">
        <v>164</v>
      </c>
      <c r="N1485" s="17" t="s">
        <v>163</v>
      </c>
      <c r="O1485" s="19"/>
      <c r="P1485" s="18"/>
      <c r="Q1485" s="18"/>
      <c r="R1485" s="18" t="s">
        <v>165</v>
      </c>
      <c r="S1485" s="20" t="s">
        <v>28109</v>
      </c>
    </row>
    <row r="1486" customFormat="false" ht="35.05" hidden="false" customHeight="false" outlineLevel="0" collapsed="false">
      <c r="A1486" s="17" t="n">
        <v>1485</v>
      </c>
      <c r="B1486" s="17" t="n">
        <v>4</v>
      </c>
      <c r="C1486" s="17" t="n">
        <v>3715</v>
      </c>
      <c r="D1486" s="18" t="s">
        <v>962</v>
      </c>
      <c r="E1486" s="17" t="s">
        <v>51</v>
      </c>
      <c r="F1486" s="18" t="s">
        <v>52</v>
      </c>
      <c r="G1486" s="17" t="s">
        <v>167</v>
      </c>
      <c r="H1486" s="18" t="s">
        <v>4812</v>
      </c>
      <c r="I1486" s="18" t="s">
        <v>4813</v>
      </c>
      <c r="J1486" s="18" t="s">
        <v>4814</v>
      </c>
      <c r="K1486" s="17" t="s">
        <v>163</v>
      </c>
      <c r="L1486" s="17" t="n">
        <v>1</v>
      </c>
      <c r="M1486" s="17" t="s">
        <v>163</v>
      </c>
      <c r="N1486" s="17" t="s">
        <v>163</v>
      </c>
      <c r="O1486" s="19"/>
      <c r="P1486" s="18"/>
      <c r="Q1486" s="18"/>
      <c r="R1486" s="18" t="s">
        <v>165</v>
      </c>
      <c r="S1486" s="20" t="s">
        <v>28109</v>
      </c>
    </row>
    <row r="1487" customFormat="false" ht="35.05" hidden="false" customHeight="false" outlineLevel="0" collapsed="false">
      <c r="A1487" s="17" t="n">
        <v>1486</v>
      </c>
      <c r="B1487" s="17" t="n">
        <v>4</v>
      </c>
      <c r="C1487" s="17" t="n">
        <v>3732</v>
      </c>
      <c r="D1487" s="18" t="s">
        <v>1069</v>
      </c>
      <c r="E1487" s="17" t="s">
        <v>36</v>
      </c>
      <c r="F1487" s="18" t="s">
        <v>37</v>
      </c>
      <c r="G1487" s="17" t="s">
        <v>167</v>
      </c>
      <c r="H1487" s="18" t="s">
        <v>4815</v>
      </c>
      <c r="I1487" s="18" t="s">
        <v>4816</v>
      </c>
      <c r="J1487" s="18" t="s">
        <v>4817</v>
      </c>
      <c r="K1487" s="17" t="s">
        <v>164</v>
      </c>
      <c r="L1487" s="17" t="n">
        <v>2</v>
      </c>
      <c r="M1487" s="17" t="s">
        <v>164</v>
      </c>
      <c r="N1487" s="17" t="s">
        <v>163</v>
      </c>
      <c r="O1487" s="19"/>
      <c r="P1487" s="18"/>
      <c r="Q1487" s="18"/>
      <c r="R1487" s="18" t="s">
        <v>165</v>
      </c>
      <c r="S1487" s="20" t="s">
        <v>28109</v>
      </c>
    </row>
    <row r="1488" customFormat="false" ht="35.05" hidden="false" customHeight="false" outlineLevel="0" collapsed="false">
      <c r="A1488" s="17" t="n">
        <v>1487</v>
      </c>
      <c r="B1488" s="17" t="n">
        <v>4</v>
      </c>
      <c r="C1488" s="17" t="n">
        <v>3732</v>
      </c>
      <c r="D1488" s="18" t="s">
        <v>1069</v>
      </c>
      <c r="E1488" s="17" t="s">
        <v>49</v>
      </c>
      <c r="F1488" s="18" t="s">
        <v>50</v>
      </c>
      <c r="G1488" s="17" t="s">
        <v>167</v>
      </c>
      <c r="H1488" s="18" t="s">
        <v>4818</v>
      </c>
      <c r="I1488" s="18" t="s">
        <v>4819</v>
      </c>
      <c r="J1488" s="18" t="s">
        <v>4820</v>
      </c>
      <c r="K1488" s="17" t="s">
        <v>163</v>
      </c>
      <c r="L1488" s="17" t="n">
        <v>1</v>
      </c>
      <c r="M1488" s="17" t="s">
        <v>163</v>
      </c>
      <c r="N1488" s="17" t="s">
        <v>163</v>
      </c>
      <c r="O1488" s="19"/>
      <c r="P1488" s="18"/>
      <c r="Q1488" s="18"/>
      <c r="R1488" s="18" t="s">
        <v>165</v>
      </c>
      <c r="S1488" s="20" t="s">
        <v>28109</v>
      </c>
    </row>
    <row r="1489" customFormat="false" ht="23.85" hidden="false" customHeight="false" outlineLevel="0" collapsed="false">
      <c r="A1489" s="17" t="n">
        <v>1488</v>
      </c>
      <c r="B1489" s="17" t="n">
        <v>4</v>
      </c>
      <c r="C1489" s="17" t="n">
        <v>3749</v>
      </c>
      <c r="D1489" s="18" t="s">
        <v>1069</v>
      </c>
      <c r="E1489" s="17" t="s">
        <v>36</v>
      </c>
      <c r="F1489" s="18" t="s">
        <v>37</v>
      </c>
      <c r="G1489" s="17" t="s">
        <v>167</v>
      </c>
      <c r="H1489" s="18" t="s">
        <v>4821</v>
      </c>
      <c r="I1489" s="18" t="s">
        <v>4822</v>
      </c>
      <c r="J1489" s="18" t="s">
        <v>4823</v>
      </c>
      <c r="K1489" s="17" t="s">
        <v>163</v>
      </c>
      <c r="L1489" s="17" t="n">
        <v>1</v>
      </c>
      <c r="M1489" s="17" t="s">
        <v>164</v>
      </c>
      <c r="N1489" s="17" t="s">
        <v>163</v>
      </c>
      <c r="O1489" s="19"/>
      <c r="P1489" s="18"/>
      <c r="Q1489" s="18"/>
      <c r="R1489" s="18" t="s">
        <v>165</v>
      </c>
      <c r="S1489" s="20" t="s">
        <v>28109</v>
      </c>
    </row>
    <row r="1490" customFormat="false" ht="35.05" hidden="false" customHeight="false" outlineLevel="0" collapsed="false">
      <c r="A1490" s="17" t="n">
        <v>1489</v>
      </c>
      <c r="B1490" s="17" t="n">
        <v>4</v>
      </c>
      <c r="C1490" s="17" t="n">
        <v>3753</v>
      </c>
      <c r="D1490" s="18" t="s">
        <v>1069</v>
      </c>
      <c r="E1490" s="17" t="s">
        <v>36</v>
      </c>
      <c r="F1490" s="18" t="s">
        <v>37</v>
      </c>
      <c r="G1490" s="17" t="s">
        <v>167</v>
      </c>
      <c r="H1490" s="18" t="s">
        <v>4824</v>
      </c>
      <c r="I1490" s="18" t="s">
        <v>4825</v>
      </c>
      <c r="J1490" s="18" t="s">
        <v>4826</v>
      </c>
      <c r="K1490" s="17" t="s">
        <v>164</v>
      </c>
      <c r="L1490" s="17" t="n">
        <v>10</v>
      </c>
      <c r="M1490" s="17" t="s">
        <v>164</v>
      </c>
      <c r="N1490" s="17" t="s">
        <v>163</v>
      </c>
      <c r="O1490" s="19"/>
      <c r="P1490" s="18"/>
      <c r="Q1490" s="18"/>
      <c r="R1490" s="18" t="s">
        <v>165</v>
      </c>
      <c r="S1490" s="20" t="s">
        <v>28109</v>
      </c>
    </row>
    <row r="1491" customFormat="false" ht="35.05" hidden="false" customHeight="false" outlineLevel="0" collapsed="false">
      <c r="A1491" s="17" t="n">
        <v>1490</v>
      </c>
      <c r="B1491" s="17" t="n">
        <v>4</v>
      </c>
      <c r="C1491" s="17" t="n">
        <v>3757</v>
      </c>
      <c r="D1491" s="18" t="s">
        <v>1069</v>
      </c>
      <c r="E1491" s="17" t="s">
        <v>19</v>
      </c>
      <c r="F1491" s="18" t="s">
        <v>21</v>
      </c>
      <c r="G1491" s="17" t="s">
        <v>167</v>
      </c>
      <c r="H1491" s="18" t="s">
        <v>4827</v>
      </c>
      <c r="I1491" s="18" t="s">
        <v>4828</v>
      </c>
      <c r="J1491" s="18" t="s">
        <v>4829</v>
      </c>
      <c r="K1491" s="17" t="s">
        <v>163</v>
      </c>
      <c r="L1491" s="17" t="n">
        <v>1</v>
      </c>
      <c r="M1491" s="17" t="s">
        <v>163</v>
      </c>
      <c r="N1491" s="17" t="s">
        <v>163</v>
      </c>
      <c r="O1491" s="19"/>
      <c r="P1491" s="18"/>
      <c r="Q1491" s="18"/>
      <c r="R1491" s="18" t="s">
        <v>165</v>
      </c>
      <c r="S1491" s="20" t="s">
        <v>28109</v>
      </c>
    </row>
    <row r="1492" customFormat="false" ht="35.05" hidden="false" customHeight="false" outlineLevel="0" collapsed="false">
      <c r="A1492" s="17" t="n">
        <v>1491</v>
      </c>
      <c r="B1492" s="17" t="n">
        <v>4</v>
      </c>
      <c r="C1492" s="17" t="n">
        <v>3767</v>
      </c>
      <c r="D1492" s="18" t="s">
        <v>1069</v>
      </c>
      <c r="E1492" s="17" t="s">
        <v>83</v>
      </c>
      <c r="F1492" s="18" t="s">
        <v>84</v>
      </c>
      <c r="G1492" s="17" t="s">
        <v>167</v>
      </c>
      <c r="H1492" s="18" t="s">
        <v>4830</v>
      </c>
      <c r="I1492" s="18" t="s">
        <v>4831</v>
      </c>
      <c r="J1492" s="18" t="s">
        <v>4832</v>
      </c>
      <c r="K1492" s="17" t="s">
        <v>163</v>
      </c>
      <c r="L1492" s="17" t="n">
        <v>1</v>
      </c>
      <c r="M1492" s="17" t="s">
        <v>163</v>
      </c>
      <c r="N1492" s="17" t="s">
        <v>163</v>
      </c>
      <c r="O1492" s="19"/>
      <c r="P1492" s="18"/>
      <c r="Q1492" s="18"/>
      <c r="R1492" s="18" t="s">
        <v>165</v>
      </c>
      <c r="S1492" s="20" t="s">
        <v>28109</v>
      </c>
    </row>
    <row r="1493" customFormat="false" ht="23.85" hidden="false" customHeight="false" outlineLevel="0" collapsed="false">
      <c r="A1493" s="17" t="n">
        <v>1492</v>
      </c>
      <c r="B1493" s="17" t="n">
        <v>4</v>
      </c>
      <c r="C1493" s="17" t="n">
        <v>3782</v>
      </c>
      <c r="D1493" s="18" t="s">
        <v>1069</v>
      </c>
      <c r="E1493" s="17" t="s">
        <v>36</v>
      </c>
      <c r="F1493" s="18" t="s">
        <v>37</v>
      </c>
      <c r="G1493" s="17" t="s">
        <v>159</v>
      </c>
      <c r="H1493" s="18" t="s">
        <v>4833</v>
      </c>
      <c r="I1493" s="18" t="s">
        <v>4834</v>
      </c>
      <c r="J1493" s="18" t="s">
        <v>4835</v>
      </c>
      <c r="K1493" s="17" t="s">
        <v>163</v>
      </c>
      <c r="L1493" s="17" t="n">
        <v>1</v>
      </c>
      <c r="M1493" s="17" t="s">
        <v>163</v>
      </c>
      <c r="N1493" s="17" t="s">
        <v>163</v>
      </c>
      <c r="O1493" s="19"/>
      <c r="P1493" s="18"/>
      <c r="Q1493" s="18"/>
      <c r="R1493" s="18" t="s">
        <v>165</v>
      </c>
      <c r="S1493" s="20" t="s">
        <v>28109</v>
      </c>
    </row>
    <row r="1494" customFormat="false" ht="35.05" hidden="false" customHeight="false" outlineLevel="0" collapsed="false">
      <c r="A1494" s="17" t="n">
        <v>1493</v>
      </c>
      <c r="B1494" s="17" t="n">
        <v>4</v>
      </c>
      <c r="C1494" s="17" t="n">
        <v>3786</v>
      </c>
      <c r="D1494" s="18" t="s">
        <v>1069</v>
      </c>
      <c r="E1494" s="17" t="s">
        <v>38</v>
      </c>
      <c r="F1494" s="18" t="s">
        <v>39</v>
      </c>
      <c r="G1494" s="17" t="s">
        <v>167</v>
      </c>
      <c r="H1494" s="18" t="s">
        <v>4836</v>
      </c>
      <c r="I1494" s="18" t="s">
        <v>4837</v>
      </c>
      <c r="J1494" s="18" t="s">
        <v>4838</v>
      </c>
      <c r="K1494" s="17" t="s">
        <v>163</v>
      </c>
      <c r="L1494" s="17" t="n">
        <v>1</v>
      </c>
      <c r="M1494" s="17" t="s">
        <v>164</v>
      </c>
      <c r="N1494" s="17" t="s">
        <v>163</v>
      </c>
      <c r="O1494" s="19"/>
      <c r="P1494" s="18"/>
      <c r="Q1494" s="18"/>
      <c r="R1494" s="18" t="s">
        <v>165</v>
      </c>
      <c r="S1494" s="20" t="s">
        <v>28109</v>
      </c>
    </row>
    <row r="1495" customFormat="false" ht="46.25" hidden="false" customHeight="false" outlineLevel="0" collapsed="false">
      <c r="A1495" s="17" t="n">
        <v>1494</v>
      </c>
      <c r="B1495" s="17" t="n">
        <v>4</v>
      </c>
      <c r="C1495" s="17" t="n">
        <v>3792</v>
      </c>
      <c r="D1495" s="18" t="s">
        <v>1069</v>
      </c>
      <c r="E1495" s="17" t="s">
        <v>42</v>
      </c>
      <c r="F1495" s="18" t="s">
        <v>43</v>
      </c>
      <c r="G1495" s="17" t="s">
        <v>167</v>
      </c>
      <c r="H1495" s="18" t="s">
        <v>4839</v>
      </c>
      <c r="I1495" s="18" t="s">
        <v>4840</v>
      </c>
      <c r="J1495" s="18" t="s">
        <v>4841</v>
      </c>
      <c r="K1495" s="17" t="s">
        <v>163</v>
      </c>
      <c r="L1495" s="17" t="n">
        <v>1</v>
      </c>
      <c r="M1495" s="17" t="s">
        <v>163</v>
      </c>
      <c r="N1495" s="17" t="s">
        <v>164</v>
      </c>
      <c r="O1495" s="19"/>
      <c r="P1495" s="18"/>
      <c r="Q1495" s="18"/>
      <c r="R1495" s="18" t="s">
        <v>165</v>
      </c>
      <c r="S1495" s="20" t="s">
        <v>28109</v>
      </c>
    </row>
    <row r="1496" customFormat="false" ht="23.85" hidden="false" customHeight="false" outlineLevel="0" collapsed="false">
      <c r="A1496" s="17" t="n">
        <v>1495</v>
      </c>
      <c r="B1496" s="17" t="n">
        <v>4</v>
      </c>
      <c r="C1496" s="17" t="n">
        <v>3796</v>
      </c>
      <c r="D1496" s="18" t="s">
        <v>1069</v>
      </c>
      <c r="E1496" s="17" t="s">
        <v>36</v>
      </c>
      <c r="F1496" s="18" t="s">
        <v>37</v>
      </c>
      <c r="G1496" s="17" t="s">
        <v>159</v>
      </c>
      <c r="H1496" s="18" t="s">
        <v>4842</v>
      </c>
      <c r="I1496" s="18" t="s">
        <v>4843</v>
      </c>
      <c r="J1496" s="18" t="s">
        <v>4844</v>
      </c>
      <c r="K1496" s="17" t="s">
        <v>164</v>
      </c>
      <c r="L1496" s="17" t="n">
        <v>2</v>
      </c>
      <c r="M1496" s="17" t="s">
        <v>163</v>
      </c>
      <c r="N1496" s="17" t="s">
        <v>163</v>
      </c>
      <c r="O1496" s="19"/>
      <c r="P1496" s="18"/>
      <c r="Q1496" s="18"/>
      <c r="R1496" s="18" t="s">
        <v>165</v>
      </c>
      <c r="S1496" s="20" t="s">
        <v>28109</v>
      </c>
    </row>
    <row r="1497" customFormat="false" ht="35.05" hidden="false" customHeight="false" outlineLevel="0" collapsed="false">
      <c r="A1497" s="17" t="n">
        <v>1496</v>
      </c>
      <c r="B1497" s="17" t="n">
        <v>4</v>
      </c>
      <c r="C1497" s="17" t="n">
        <v>3800</v>
      </c>
      <c r="D1497" s="18" t="s">
        <v>1069</v>
      </c>
      <c r="E1497" s="17" t="s">
        <v>78</v>
      </c>
      <c r="F1497" s="18" t="s">
        <v>80</v>
      </c>
      <c r="G1497" s="17" t="s">
        <v>159</v>
      </c>
      <c r="H1497" s="18" t="s">
        <v>4845</v>
      </c>
      <c r="I1497" s="18" t="s">
        <v>4846</v>
      </c>
      <c r="J1497" s="18" t="s">
        <v>4847</v>
      </c>
      <c r="K1497" s="17" t="s">
        <v>163</v>
      </c>
      <c r="L1497" s="17" t="n">
        <v>1</v>
      </c>
      <c r="M1497" s="17" t="s">
        <v>163</v>
      </c>
      <c r="N1497" s="17" t="s">
        <v>164</v>
      </c>
      <c r="O1497" s="19"/>
      <c r="P1497" s="18"/>
      <c r="Q1497" s="18"/>
      <c r="R1497" s="18" t="s">
        <v>165</v>
      </c>
      <c r="S1497" s="20" t="s">
        <v>28109</v>
      </c>
    </row>
    <row r="1498" customFormat="false" ht="35.05" hidden="false" customHeight="false" outlineLevel="0" collapsed="false">
      <c r="A1498" s="17" t="n">
        <v>1497</v>
      </c>
      <c r="B1498" s="17" t="n">
        <v>4</v>
      </c>
      <c r="C1498" s="17" t="n">
        <v>3852</v>
      </c>
      <c r="D1498" s="18" t="s">
        <v>1069</v>
      </c>
      <c r="E1498" s="17" t="s">
        <v>87</v>
      </c>
      <c r="F1498" s="18" t="s">
        <v>88</v>
      </c>
      <c r="G1498" s="17" t="s">
        <v>159</v>
      </c>
      <c r="H1498" s="18" t="s">
        <v>4848</v>
      </c>
      <c r="I1498" s="18" t="s">
        <v>4849</v>
      </c>
      <c r="J1498" s="18" t="s">
        <v>4850</v>
      </c>
      <c r="K1498" s="17" t="s">
        <v>163</v>
      </c>
      <c r="L1498" s="17" t="n">
        <v>1</v>
      </c>
      <c r="M1498" s="17" t="s">
        <v>163</v>
      </c>
      <c r="N1498" s="17" t="s">
        <v>163</v>
      </c>
      <c r="O1498" s="19"/>
      <c r="P1498" s="18"/>
      <c r="Q1498" s="18"/>
      <c r="R1498" s="18" t="s">
        <v>165</v>
      </c>
      <c r="S1498" s="20" t="s">
        <v>28109</v>
      </c>
    </row>
    <row r="1499" customFormat="false" ht="35.05" hidden="false" customHeight="false" outlineLevel="0" collapsed="false">
      <c r="A1499" s="17" t="n">
        <v>1498</v>
      </c>
      <c r="B1499" s="17" t="n">
        <v>4</v>
      </c>
      <c r="C1499" s="17" t="n">
        <v>3883</v>
      </c>
      <c r="D1499" s="18" t="s">
        <v>1069</v>
      </c>
      <c r="E1499" s="17" t="s">
        <v>61</v>
      </c>
      <c r="F1499" s="18" t="s">
        <v>62</v>
      </c>
      <c r="G1499" s="17" t="s">
        <v>167</v>
      </c>
      <c r="H1499" s="18" t="s">
        <v>4851</v>
      </c>
      <c r="I1499" s="18" t="s">
        <v>4852</v>
      </c>
      <c r="J1499" s="18" t="s">
        <v>4853</v>
      </c>
      <c r="K1499" s="17" t="s">
        <v>163</v>
      </c>
      <c r="L1499" s="17" t="n">
        <v>1</v>
      </c>
      <c r="M1499" s="17" t="s">
        <v>163</v>
      </c>
      <c r="N1499" s="17" t="s">
        <v>163</v>
      </c>
      <c r="O1499" s="19"/>
      <c r="P1499" s="18"/>
      <c r="Q1499" s="18"/>
      <c r="R1499" s="18" t="s">
        <v>165</v>
      </c>
      <c r="S1499" s="20" t="s">
        <v>28109</v>
      </c>
    </row>
    <row r="1500" customFormat="false" ht="35.05" hidden="false" customHeight="false" outlineLevel="0" collapsed="false">
      <c r="A1500" s="17" t="n">
        <v>1499</v>
      </c>
      <c r="B1500" s="17" t="n">
        <v>4</v>
      </c>
      <c r="C1500" s="17" t="n">
        <v>3894</v>
      </c>
      <c r="D1500" s="18" t="s">
        <v>1069</v>
      </c>
      <c r="E1500" s="17" t="s">
        <v>38</v>
      </c>
      <c r="F1500" s="18" t="s">
        <v>39</v>
      </c>
      <c r="G1500" s="17" t="s">
        <v>159</v>
      </c>
      <c r="H1500" s="18" t="s">
        <v>4854</v>
      </c>
      <c r="I1500" s="18" t="s">
        <v>4855</v>
      </c>
      <c r="J1500" s="18" t="s">
        <v>4856</v>
      </c>
      <c r="K1500" s="17" t="s">
        <v>163</v>
      </c>
      <c r="L1500" s="17" t="n">
        <v>1</v>
      </c>
      <c r="M1500" s="17" t="s">
        <v>164</v>
      </c>
      <c r="N1500" s="17" t="s">
        <v>163</v>
      </c>
      <c r="O1500" s="19"/>
      <c r="P1500" s="18"/>
      <c r="Q1500" s="18"/>
      <c r="R1500" s="18" t="s">
        <v>165</v>
      </c>
      <c r="S1500" s="20" t="s">
        <v>28109</v>
      </c>
    </row>
    <row r="1501" customFormat="false" ht="35.05" hidden="false" customHeight="false" outlineLevel="0" collapsed="false">
      <c r="A1501" s="17" t="n">
        <v>1500</v>
      </c>
      <c r="B1501" s="17" t="n">
        <v>4</v>
      </c>
      <c r="C1501" s="17" t="n">
        <v>3906</v>
      </c>
      <c r="D1501" s="18" t="s">
        <v>1069</v>
      </c>
      <c r="E1501" s="17" t="s">
        <v>87</v>
      </c>
      <c r="F1501" s="18" t="s">
        <v>88</v>
      </c>
      <c r="G1501" s="17" t="s">
        <v>167</v>
      </c>
      <c r="H1501" s="18" t="s">
        <v>4857</v>
      </c>
      <c r="I1501" s="18" t="s">
        <v>4858</v>
      </c>
      <c r="J1501" s="18" t="s">
        <v>4859</v>
      </c>
      <c r="K1501" s="17" t="s">
        <v>163</v>
      </c>
      <c r="L1501" s="17" t="n">
        <v>1</v>
      </c>
      <c r="M1501" s="17" t="s">
        <v>163</v>
      </c>
      <c r="N1501" s="17" t="s">
        <v>163</v>
      </c>
      <c r="O1501" s="19"/>
      <c r="P1501" s="18"/>
      <c r="Q1501" s="18"/>
      <c r="R1501" s="18" t="s">
        <v>165</v>
      </c>
      <c r="S1501" s="20" t="s">
        <v>28109</v>
      </c>
    </row>
    <row r="1502" customFormat="false" ht="35.05" hidden="false" customHeight="false" outlineLevel="0" collapsed="false">
      <c r="A1502" s="17" t="n">
        <v>1501</v>
      </c>
      <c r="B1502" s="17" t="n">
        <v>4</v>
      </c>
      <c r="C1502" s="17" t="n">
        <v>3915</v>
      </c>
      <c r="D1502" s="18" t="s">
        <v>1069</v>
      </c>
      <c r="E1502" s="17" t="s">
        <v>81</v>
      </c>
      <c r="F1502" s="18" t="s">
        <v>82</v>
      </c>
      <c r="G1502" s="17" t="s">
        <v>159</v>
      </c>
      <c r="H1502" s="18" t="s">
        <v>4860</v>
      </c>
      <c r="I1502" s="18" t="s">
        <v>4861</v>
      </c>
      <c r="J1502" s="18" t="s">
        <v>4862</v>
      </c>
      <c r="K1502" s="17" t="s">
        <v>163</v>
      </c>
      <c r="L1502" s="17" t="n">
        <v>1</v>
      </c>
      <c r="M1502" s="17" t="s">
        <v>163</v>
      </c>
      <c r="N1502" s="17" t="s">
        <v>163</v>
      </c>
      <c r="O1502" s="19"/>
      <c r="P1502" s="18"/>
      <c r="Q1502" s="18"/>
      <c r="R1502" s="18" t="s">
        <v>165</v>
      </c>
      <c r="S1502" s="20" t="s">
        <v>28109</v>
      </c>
    </row>
    <row r="1503" customFormat="false" ht="35.05" hidden="false" customHeight="false" outlineLevel="0" collapsed="false">
      <c r="A1503" s="17" t="n">
        <v>1502</v>
      </c>
      <c r="B1503" s="17" t="n">
        <v>4</v>
      </c>
      <c r="C1503" s="17" t="n">
        <v>3917</v>
      </c>
      <c r="D1503" s="18" t="s">
        <v>1069</v>
      </c>
      <c r="E1503" s="17" t="s">
        <v>78</v>
      </c>
      <c r="F1503" s="18" t="s">
        <v>80</v>
      </c>
      <c r="G1503" s="17" t="s">
        <v>167</v>
      </c>
      <c r="H1503" s="18" t="s">
        <v>4863</v>
      </c>
      <c r="I1503" s="18" t="s">
        <v>4864</v>
      </c>
      <c r="J1503" s="18" t="s">
        <v>4865</v>
      </c>
      <c r="K1503" s="17" t="s">
        <v>163</v>
      </c>
      <c r="L1503" s="17" t="n">
        <v>1</v>
      </c>
      <c r="M1503" s="17" t="s">
        <v>163</v>
      </c>
      <c r="N1503" s="17" t="s">
        <v>164</v>
      </c>
      <c r="O1503" s="19"/>
      <c r="P1503" s="18"/>
      <c r="Q1503" s="18"/>
      <c r="R1503" s="18" t="s">
        <v>165</v>
      </c>
      <c r="S1503" s="20" t="s">
        <v>28109</v>
      </c>
    </row>
    <row r="1504" customFormat="false" ht="35.05" hidden="false" customHeight="false" outlineLevel="0" collapsed="false">
      <c r="A1504" s="17" t="n">
        <v>1503</v>
      </c>
      <c r="B1504" s="17" t="n">
        <v>4</v>
      </c>
      <c r="C1504" s="17" t="n">
        <v>3917</v>
      </c>
      <c r="D1504" s="18" t="s">
        <v>1069</v>
      </c>
      <c r="E1504" s="17" t="s">
        <v>32</v>
      </c>
      <c r="F1504" s="18" t="s">
        <v>33</v>
      </c>
      <c r="G1504" s="17" t="s">
        <v>167</v>
      </c>
      <c r="H1504" s="18" t="s">
        <v>4866</v>
      </c>
      <c r="I1504" s="18" t="s">
        <v>4867</v>
      </c>
      <c r="J1504" s="18" t="s">
        <v>4868</v>
      </c>
      <c r="K1504" s="17" t="s">
        <v>164</v>
      </c>
      <c r="L1504" s="17" t="n">
        <v>30</v>
      </c>
      <c r="M1504" s="17" t="s">
        <v>163</v>
      </c>
      <c r="N1504" s="17" t="s">
        <v>163</v>
      </c>
      <c r="O1504" s="19"/>
      <c r="P1504" s="18"/>
      <c r="Q1504" s="18"/>
      <c r="R1504" s="18" t="s">
        <v>165</v>
      </c>
      <c r="S1504" s="20" t="s">
        <v>28109</v>
      </c>
    </row>
    <row r="1505" customFormat="false" ht="35.05" hidden="false" customHeight="false" outlineLevel="0" collapsed="false">
      <c r="A1505" s="17" t="n">
        <v>1504</v>
      </c>
      <c r="B1505" s="17" t="n">
        <v>4</v>
      </c>
      <c r="C1505" s="17" t="n">
        <v>3935</v>
      </c>
      <c r="D1505" s="18" t="s">
        <v>1069</v>
      </c>
      <c r="E1505" s="17" t="s">
        <v>83</v>
      </c>
      <c r="F1505" s="18" t="s">
        <v>84</v>
      </c>
      <c r="G1505" s="17" t="s">
        <v>167</v>
      </c>
      <c r="H1505" s="18" t="s">
        <v>4869</v>
      </c>
      <c r="I1505" s="18" t="s">
        <v>4870</v>
      </c>
      <c r="J1505" s="18" t="s">
        <v>4871</v>
      </c>
      <c r="K1505" s="17" t="s">
        <v>163</v>
      </c>
      <c r="L1505" s="17" t="n">
        <v>1</v>
      </c>
      <c r="M1505" s="17" t="s">
        <v>163</v>
      </c>
      <c r="N1505" s="17" t="s">
        <v>163</v>
      </c>
      <c r="O1505" s="19"/>
      <c r="P1505" s="18"/>
      <c r="Q1505" s="18"/>
      <c r="R1505" s="18" t="s">
        <v>165</v>
      </c>
      <c r="S1505" s="20" t="s">
        <v>28109</v>
      </c>
    </row>
    <row r="1506" customFormat="false" ht="46.25" hidden="false" customHeight="false" outlineLevel="0" collapsed="false">
      <c r="A1506" s="17" t="n">
        <v>1505</v>
      </c>
      <c r="B1506" s="17" t="n">
        <v>4</v>
      </c>
      <c r="C1506" s="17" t="n">
        <v>3970</v>
      </c>
      <c r="D1506" s="18" t="s">
        <v>1069</v>
      </c>
      <c r="E1506" s="17" t="s">
        <v>87</v>
      </c>
      <c r="F1506" s="18" t="s">
        <v>88</v>
      </c>
      <c r="G1506" s="17" t="s">
        <v>171</v>
      </c>
      <c r="H1506" s="18" t="s">
        <v>4872</v>
      </c>
      <c r="I1506" s="18" t="s">
        <v>4873</v>
      </c>
      <c r="J1506" s="18" t="s">
        <v>4874</v>
      </c>
      <c r="K1506" s="17" t="s">
        <v>163</v>
      </c>
      <c r="L1506" s="17" t="n">
        <v>1</v>
      </c>
      <c r="M1506" s="17" t="s">
        <v>164</v>
      </c>
      <c r="N1506" s="17" t="s">
        <v>163</v>
      </c>
      <c r="O1506" s="19"/>
      <c r="P1506" s="18"/>
      <c r="Q1506" s="18"/>
      <c r="R1506" s="18" t="s">
        <v>165</v>
      </c>
      <c r="S1506" s="20" t="s">
        <v>28109</v>
      </c>
    </row>
    <row r="1507" customFormat="false" ht="35.05" hidden="false" customHeight="false" outlineLevel="0" collapsed="false">
      <c r="A1507" s="17" t="n">
        <v>1506</v>
      </c>
      <c r="B1507" s="17" t="n">
        <v>4</v>
      </c>
      <c r="C1507" s="17" t="n">
        <v>3994</v>
      </c>
      <c r="D1507" s="18" t="s">
        <v>1069</v>
      </c>
      <c r="E1507" s="17" t="s">
        <v>83</v>
      </c>
      <c r="F1507" s="18" t="s">
        <v>84</v>
      </c>
      <c r="G1507" s="17" t="s">
        <v>159</v>
      </c>
      <c r="H1507" s="18" t="s">
        <v>4875</v>
      </c>
      <c r="I1507" s="18" t="s">
        <v>4876</v>
      </c>
      <c r="J1507" s="18" t="s">
        <v>4877</v>
      </c>
      <c r="K1507" s="17" t="s">
        <v>163</v>
      </c>
      <c r="L1507" s="17" t="n">
        <v>1</v>
      </c>
      <c r="M1507" s="17" t="s">
        <v>163</v>
      </c>
      <c r="N1507" s="17" t="s">
        <v>163</v>
      </c>
      <c r="O1507" s="19"/>
      <c r="P1507" s="18"/>
      <c r="Q1507" s="18"/>
      <c r="R1507" s="18" t="s">
        <v>165</v>
      </c>
      <c r="S1507" s="20" t="s">
        <v>28109</v>
      </c>
    </row>
    <row r="1508" customFormat="false" ht="35.05" hidden="false" customHeight="false" outlineLevel="0" collapsed="false">
      <c r="A1508" s="17" t="n">
        <v>1507</v>
      </c>
      <c r="B1508" s="17" t="n">
        <v>4</v>
      </c>
      <c r="C1508" s="17" t="n">
        <v>4004</v>
      </c>
      <c r="D1508" s="18" t="s">
        <v>1069</v>
      </c>
      <c r="E1508" s="17" t="s">
        <v>38</v>
      </c>
      <c r="F1508" s="18" t="s">
        <v>39</v>
      </c>
      <c r="G1508" s="17" t="s">
        <v>167</v>
      </c>
      <c r="H1508" s="18" t="s">
        <v>4878</v>
      </c>
      <c r="I1508" s="18" t="s">
        <v>4879</v>
      </c>
      <c r="J1508" s="18" t="s">
        <v>4880</v>
      </c>
      <c r="K1508" s="17" t="s">
        <v>164</v>
      </c>
      <c r="L1508" s="17" t="n">
        <v>6</v>
      </c>
      <c r="M1508" s="17" t="s">
        <v>164</v>
      </c>
      <c r="N1508" s="17" t="s">
        <v>163</v>
      </c>
      <c r="O1508" s="19"/>
      <c r="P1508" s="18"/>
      <c r="Q1508" s="18"/>
      <c r="R1508" s="18" t="s">
        <v>165</v>
      </c>
      <c r="S1508" s="20" t="s">
        <v>28109</v>
      </c>
    </row>
    <row r="1509" customFormat="false" ht="35.05" hidden="false" customHeight="false" outlineLevel="0" collapsed="false">
      <c r="A1509" s="17" t="n">
        <v>1508</v>
      </c>
      <c r="B1509" s="17" t="n">
        <v>4</v>
      </c>
      <c r="C1509" s="17" t="n">
        <v>4041</v>
      </c>
      <c r="D1509" s="18" t="s">
        <v>1069</v>
      </c>
      <c r="E1509" s="17" t="s">
        <v>87</v>
      </c>
      <c r="F1509" s="18" t="s">
        <v>88</v>
      </c>
      <c r="G1509" s="17" t="s">
        <v>167</v>
      </c>
      <c r="H1509" s="18" t="s">
        <v>4881</v>
      </c>
      <c r="I1509" s="18" t="s">
        <v>4882</v>
      </c>
      <c r="J1509" s="18" t="s">
        <v>4883</v>
      </c>
      <c r="K1509" s="17" t="s">
        <v>163</v>
      </c>
      <c r="L1509" s="17" t="n">
        <v>1</v>
      </c>
      <c r="M1509" s="17" t="s">
        <v>163</v>
      </c>
      <c r="N1509" s="17" t="s">
        <v>163</v>
      </c>
      <c r="O1509" s="19"/>
      <c r="P1509" s="18"/>
      <c r="Q1509" s="18"/>
      <c r="R1509" s="18" t="s">
        <v>165</v>
      </c>
      <c r="S1509" s="20" t="s">
        <v>28109</v>
      </c>
    </row>
    <row r="1510" customFormat="false" ht="35.05" hidden="false" customHeight="false" outlineLevel="0" collapsed="false">
      <c r="A1510" s="17" t="n">
        <v>1509</v>
      </c>
      <c r="B1510" s="17" t="n">
        <v>4</v>
      </c>
      <c r="C1510" s="17" t="n">
        <v>4047</v>
      </c>
      <c r="D1510" s="18" t="s">
        <v>1069</v>
      </c>
      <c r="E1510" s="17" t="s">
        <v>87</v>
      </c>
      <c r="F1510" s="18" t="s">
        <v>88</v>
      </c>
      <c r="G1510" s="17" t="s">
        <v>167</v>
      </c>
      <c r="H1510" s="18" t="s">
        <v>4884</v>
      </c>
      <c r="I1510" s="18" t="s">
        <v>4885</v>
      </c>
      <c r="J1510" s="18" t="s">
        <v>4886</v>
      </c>
      <c r="K1510" s="17" t="s">
        <v>163</v>
      </c>
      <c r="L1510" s="17" t="n">
        <v>1</v>
      </c>
      <c r="M1510" s="17" t="s">
        <v>163</v>
      </c>
      <c r="N1510" s="17" t="s">
        <v>163</v>
      </c>
      <c r="O1510" s="19"/>
      <c r="P1510" s="18"/>
      <c r="Q1510" s="18"/>
      <c r="R1510" s="18" t="s">
        <v>165</v>
      </c>
      <c r="S1510" s="20" t="s">
        <v>28109</v>
      </c>
    </row>
    <row r="1511" customFormat="false" ht="35.05" hidden="false" customHeight="false" outlineLevel="0" collapsed="false">
      <c r="A1511" s="17" t="n">
        <v>1510</v>
      </c>
      <c r="B1511" s="17" t="n">
        <v>4</v>
      </c>
      <c r="C1511" s="17" t="n">
        <v>4053</v>
      </c>
      <c r="D1511" s="18" t="s">
        <v>1069</v>
      </c>
      <c r="E1511" s="17" t="s">
        <v>87</v>
      </c>
      <c r="F1511" s="18" t="s">
        <v>88</v>
      </c>
      <c r="G1511" s="17" t="s">
        <v>167</v>
      </c>
      <c r="H1511" s="18" t="s">
        <v>4887</v>
      </c>
      <c r="I1511" s="18" t="s">
        <v>4888</v>
      </c>
      <c r="J1511" s="18" t="s">
        <v>4889</v>
      </c>
      <c r="K1511" s="17" t="s">
        <v>163</v>
      </c>
      <c r="L1511" s="17" t="n">
        <v>1</v>
      </c>
      <c r="M1511" s="17" t="s">
        <v>163</v>
      </c>
      <c r="N1511" s="17" t="s">
        <v>163</v>
      </c>
      <c r="O1511" s="19"/>
      <c r="P1511" s="18"/>
      <c r="Q1511" s="18"/>
      <c r="R1511" s="18" t="s">
        <v>165</v>
      </c>
      <c r="S1511" s="20" t="s">
        <v>28109</v>
      </c>
    </row>
    <row r="1512" customFormat="false" ht="35.05" hidden="false" customHeight="false" outlineLevel="0" collapsed="false">
      <c r="A1512" s="17" t="n">
        <v>1511</v>
      </c>
      <c r="B1512" s="17" t="n">
        <v>4</v>
      </c>
      <c r="C1512" s="17" t="n">
        <v>4055</v>
      </c>
      <c r="D1512" s="18" t="s">
        <v>1069</v>
      </c>
      <c r="E1512" s="17" t="s">
        <v>42</v>
      </c>
      <c r="F1512" s="18" t="s">
        <v>43</v>
      </c>
      <c r="G1512" s="17" t="s">
        <v>167</v>
      </c>
      <c r="H1512" s="18" t="s">
        <v>4890</v>
      </c>
      <c r="I1512" s="18" t="s">
        <v>4891</v>
      </c>
      <c r="J1512" s="18" t="s">
        <v>4892</v>
      </c>
      <c r="K1512" s="17" t="s">
        <v>164</v>
      </c>
      <c r="L1512" s="17" t="n">
        <v>7</v>
      </c>
      <c r="M1512" s="17" t="s">
        <v>163</v>
      </c>
      <c r="N1512" s="17" t="s">
        <v>163</v>
      </c>
      <c r="O1512" s="19"/>
      <c r="P1512" s="18"/>
      <c r="Q1512" s="18"/>
      <c r="R1512" s="18" t="s">
        <v>165</v>
      </c>
      <c r="S1512" s="20" t="s">
        <v>28109</v>
      </c>
    </row>
    <row r="1513" customFormat="false" ht="35.05" hidden="false" customHeight="false" outlineLevel="0" collapsed="false">
      <c r="A1513" s="17" t="n">
        <v>1512</v>
      </c>
      <c r="B1513" s="17" t="n">
        <v>4</v>
      </c>
      <c r="C1513" s="17" t="n">
        <v>4079</v>
      </c>
      <c r="D1513" s="18" t="s">
        <v>1069</v>
      </c>
      <c r="E1513" s="17" t="s">
        <v>87</v>
      </c>
      <c r="F1513" s="18" t="s">
        <v>88</v>
      </c>
      <c r="G1513" s="17" t="s">
        <v>159</v>
      </c>
      <c r="H1513" s="18" t="s">
        <v>4893</v>
      </c>
      <c r="I1513" s="18" t="s">
        <v>4894</v>
      </c>
      <c r="J1513" s="18" t="s">
        <v>4895</v>
      </c>
      <c r="K1513" s="17" t="s">
        <v>163</v>
      </c>
      <c r="L1513" s="17" t="n">
        <v>1</v>
      </c>
      <c r="M1513" s="17" t="s">
        <v>163</v>
      </c>
      <c r="N1513" s="17" t="s">
        <v>163</v>
      </c>
      <c r="O1513" s="19"/>
      <c r="P1513" s="18"/>
      <c r="Q1513" s="18"/>
      <c r="R1513" s="18" t="s">
        <v>165</v>
      </c>
      <c r="S1513" s="20" t="s">
        <v>28109</v>
      </c>
    </row>
    <row r="1514" customFormat="false" ht="23.85" hidden="false" customHeight="false" outlineLevel="0" collapsed="false">
      <c r="A1514" s="17" t="n">
        <v>1513</v>
      </c>
      <c r="B1514" s="17" t="n">
        <v>4</v>
      </c>
      <c r="C1514" s="17" t="n">
        <v>4096</v>
      </c>
      <c r="D1514" s="18" t="s">
        <v>1069</v>
      </c>
      <c r="E1514" s="17" t="s">
        <v>76</v>
      </c>
      <c r="F1514" s="18" t="s">
        <v>77</v>
      </c>
      <c r="G1514" s="17" t="s">
        <v>171</v>
      </c>
      <c r="H1514" s="18" t="s">
        <v>488</v>
      </c>
      <c r="I1514" s="18" t="s">
        <v>4896</v>
      </c>
      <c r="J1514" s="18" t="s">
        <v>4897</v>
      </c>
      <c r="K1514" s="17" t="s">
        <v>163</v>
      </c>
      <c r="L1514" s="17" t="n">
        <v>1</v>
      </c>
      <c r="M1514" s="17" t="s">
        <v>164</v>
      </c>
      <c r="N1514" s="17" t="s">
        <v>163</v>
      </c>
      <c r="O1514" s="19"/>
      <c r="P1514" s="18"/>
      <c r="Q1514" s="18"/>
      <c r="R1514" s="18" t="s">
        <v>165</v>
      </c>
      <c r="S1514" s="20" t="s">
        <v>28109</v>
      </c>
    </row>
    <row r="1515" customFormat="false" ht="57.45" hidden="false" customHeight="false" outlineLevel="0" collapsed="false">
      <c r="A1515" s="17" t="n">
        <v>1514</v>
      </c>
      <c r="B1515" s="17" t="n">
        <v>4</v>
      </c>
      <c r="C1515" s="17" t="n">
        <v>4102</v>
      </c>
      <c r="D1515" s="18" t="s">
        <v>1069</v>
      </c>
      <c r="E1515" s="17" t="s">
        <v>76</v>
      </c>
      <c r="F1515" s="18" t="s">
        <v>77</v>
      </c>
      <c r="G1515" s="17" t="s">
        <v>171</v>
      </c>
      <c r="H1515" s="18" t="s">
        <v>4898</v>
      </c>
      <c r="I1515" s="18" t="s">
        <v>4899</v>
      </c>
      <c r="J1515" s="18" t="s">
        <v>4900</v>
      </c>
      <c r="K1515" s="17" t="s">
        <v>163</v>
      </c>
      <c r="L1515" s="17" t="n">
        <v>1</v>
      </c>
      <c r="M1515" s="17" t="s">
        <v>164</v>
      </c>
      <c r="N1515" s="17" t="s">
        <v>163</v>
      </c>
      <c r="O1515" s="19"/>
      <c r="P1515" s="18"/>
      <c r="Q1515" s="18"/>
      <c r="R1515" s="18" t="s">
        <v>165</v>
      </c>
      <c r="S1515" s="20" t="s">
        <v>28109</v>
      </c>
    </row>
    <row r="1516" customFormat="false" ht="35.05" hidden="false" customHeight="false" outlineLevel="0" collapsed="false">
      <c r="A1516" s="17" t="n">
        <v>1515</v>
      </c>
      <c r="B1516" s="17" t="n">
        <v>4</v>
      </c>
      <c r="C1516" s="17" t="n">
        <v>4126</v>
      </c>
      <c r="D1516" s="18" t="s">
        <v>1145</v>
      </c>
      <c r="E1516" s="17" t="s">
        <v>83</v>
      </c>
      <c r="F1516" s="18" t="s">
        <v>84</v>
      </c>
      <c r="G1516" s="17" t="s">
        <v>167</v>
      </c>
      <c r="H1516" s="18" t="s">
        <v>4901</v>
      </c>
      <c r="I1516" s="18" t="s">
        <v>4902</v>
      </c>
      <c r="J1516" s="18" t="s">
        <v>4903</v>
      </c>
      <c r="K1516" s="17" t="s">
        <v>163</v>
      </c>
      <c r="L1516" s="17" t="n">
        <v>1</v>
      </c>
      <c r="M1516" s="17" t="s">
        <v>163</v>
      </c>
      <c r="N1516" s="17" t="s">
        <v>164</v>
      </c>
      <c r="O1516" s="19"/>
      <c r="P1516" s="18"/>
      <c r="Q1516" s="18"/>
      <c r="R1516" s="18" t="s">
        <v>165</v>
      </c>
      <c r="S1516" s="20" t="s">
        <v>28109</v>
      </c>
    </row>
    <row r="1517" customFormat="false" ht="46.25" hidden="false" customHeight="false" outlineLevel="0" collapsed="false">
      <c r="A1517" s="17" t="n">
        <v>1516</v>
      </c>
      <c r="B1517" s="17" t="n">
        <v>4</v>
      </c>
      <c r="C1517" s="17" t="n">
        <v>4128</v>
      </c>
      <c r="D1517" s="18" t="s">
        <v>1145</v>
      </c>
      <c r="E1517" s="17" t="s">
        <v>83</v>
      </c>
      <c r="F1517" s="18" t="s">
        <v>84</v>
      </c>
      <c r="G1517" s="17" t="s">
        <v>171</v>
      </c>
      <c r="H1517" s="18" t="s">
        <v>4904</v>
      </c>
      <c r="I1517" s="18" t="s">
        <v>4905</v>
      </c>
      <c r="J1517" s="18" t="s">
        <v>4906</v>
      </c>
      <c r="K1517" s="17" t="s">
        <v>163</v>
      </c>
      <c r="L1517" s="17" t="n">
        <v>1</v>
      </c>
      <c r="M1517" s="17" t="s">
        <v>163</v>
      </c>
      <c r="N1517" s="17" t="s">
        <v>164</v>
      </c>
      <c r="O1517" s="19" t="s">
        <v>121</v>
      </c>
      <c r="P1517" s="18" t="s">
        <v>4907</v>
      </c>
      <c r="Q1517" s="18" t="s">
        <v>4908</v>
      </c>
      <c r="R1517" s="18" t="s">
        <v>165</v>
      </c>
      <c r="S1517" s="20" t="s">
        <v>28109</v>
      </c>
    </row>
    <row r="1518" customFormat="false" ht="35.05" hidden="false" customHeight="false" outlineLevel="0" collapsed="false">
      <c r="A1518" s="17" t="n">
        <v>1517</v>
      </c>
      <c r="B1518" s="17" t="n">
        <v>4</v>
      </c>
      <c r="C1518" s="17" t="n">
        <v>4128</v>
      </c>
      <c r="D1518" s="18" t="s">
        <v>1145</v>
      </c>
      <c r="E1518" s="17" t="s">
        <v>19</v>
      </c>
      <c r="F1518" s="18" t="s">
        <v>21</v>
      </c>
      <c r="G1518" s="17" t="s">
        <v>167</v>
      </c>
      <c r="H1518" s="18" t="s">
        <v>4909</v>
      </c>
      <c r="I1518" s="18" t="s">
        <v>4910</v>
      </c>
      <c r="J1518" s="18" t="s">
        <v>4911</v>
      </c>
      <c r="K1518" s="17" t="s">
        <v>164</v>
      </c>
      <c r="L1518" s="17" t="n">
        <v>5</v>
      </c>
      <c r="M1518" s="17" t="s">
        <v>163</v>
      </c>
      <c r="N1518" s="17" t="s">
        <v>163</v>
      </c>
      <c r="O1518" s="19"/>
      <c r="P1518" s="18"/>
      <c r="Q1518" s="18"/>
      <c r="R1518" s="18" t="s">
        <v>165</v>
      </c>
      <c r="S1518" s="20" t="s">
        <v>28109</v>
      </c>
    </row>
    <row r="1519" customFormat="false" ht="46.25" hidden="false" customHeight="false" outlineLevel="0" collapsed="false">
      <c r="A1519" s="17" t="n">
        <v>1518</v>
      </c>
      <c r="B1519" s="17" t="n">
        <v>4</v>
      </c>
      <c r="C1519" s="17" t="n">
        <v>4135</v>
      </c>
      <c r="D1519" s="18" t="s">
        <v>1145</v>
      </c>
      <c r="E1519" s="17" t="s">
        <v>61</v>
      </c>
      <c r="F1519" s="18" t="s">
        <v>62</v>
      </c>
      <c r="G1519" s="17" t="s">
        <v>171</v>
      </c>
      <c r="H1519" s="18" t="s">
        <v>4912</v>
      </c>
      <c r="I1519" s="18" t="s">
        <v>4913</v>
      </c>
      <c r="J1519" s="18" t="s">
        <v>4914</v>
      </c>
      <c r="K1519" s="17" t="s">
        <v>163</v>
      </c>
      <c r="L1519" s="17" t="n">
        <v>1</v>
      </c>
      <c r="M1519" s="17" t="s">
        <v>163</v>
      </c>
      <c r="N1519" s="17" t="s">
        <v>163</v>
      </c>
      <c r="O1519" s="19"/>
      <c r="P1519" s="18"/>
      <c r="Q1519" s="18"/>
      <c r="R1519" s="18" t="s">
        <v>165</v>
      </c>
      <c r="S1519" s="20" t="s">
        <v>28109</v>
      </c>
    </row>
    <row r="1520" customFormat="false" ht="35.05" hidden="false" customHeight="false" outlineLevel="0" collapsed="false">
      <c r="A1520" s="17" t="n">
        <v>1519</v>
      </c>
      <c r="B1520" s="17" t="n">
        <v>4</v>
      </c>
      <c r="C1520" s="17" t="n">
        <v>4140</v>
      </c>
      <c r="D1520" s="18" t="s">
        <v>1145</v>
      </c>
      <c r="E1520" s="17" t="s">
        <v>70</v>
      </c>
      <c r="F1520" s="18" t="s">
        <v>71</v>
      </c>
      <c r="G1520" s="17" t="s">
        <v>171</v>
      </c>
      <c r="H1520" s="18" t="s">
        <v>4915</v>
      </c>
      <c r="I1520" s="18" t="s">
        <v>4916</v>
      </c>
      <c r="J1520" s="18" t="s">
        <v>4917</v>
      </c>
      <c r="K1520" s="17" t="s">
        <v>163</v>
      </c>
      <c r="L1520" s="17" t="n">
        <v>1</v>
      </c>
      <c r="M1520" s="17" t="s">
        <v>164</v>
      </c>
      <c r="N1520" s="17" t="s">
        <v>163</v>
      </c>
      <c r="O1520" s="19"/>
      <c r="P1520" s="18"/>
      <c r="Q1520" s="18"/>
      <c r="R1520" s="18" t="s">
        <v>165</v>
      </c>
      <c r="S1520" s="20" t="s">
        <v>28109</v>
      </c>
    </row>
    <row r="1521" customFormat="false" ht="35.05" hidden="false" customHeight="false" outlineLevel="0" collapsed="false">
      <c r="A1521" s="17" t="n">
        <v>1520</v>
      </c>
      <c r="B1521" s="17" t="n">
        <v>4</v>
      </c>
      <c r="C1521" s="17" t="n">
        <v>4141</v>
      </c>
      <c r="D1521" s="18" t="s">
        <v>1145</v>
      </c>
      <c r="E1521" s="17" t="s">
        <v>70</v>
      </c>
      <c r="F1521" s="18" t="s">
        <v>71</v>
      </c>
      <c r="G1521" s="17" t="s">
        <v>171</v>
      </c>
      <c r="H1521" s="18" t="s">
        <v>4918</v>
      </c>
      <c r="I1521" s="18" t="s">
        <v>4919</v>
      </c>
      <c r="J1521" s="18" t="s">
        <v>4920</v>
      </c>
      <c r="K1521" s="17" t="s">
        <v>163</v>
      </c>
      <c r="L1521" s="17" t="n">
        <v>1</v>
      </c>
      <c r="M1521" s="17" t="s">
        <v>164</v>
      </c>
      <c r="N1521" s="17" t="s">
        <v>163</v>
      </c>
      <c r="O1521" s="19"/>
      <c r="P1521" s="18"/>
      <c r="Q1521" s="18"/>
      <c r="R1521" s="18" t="s">
        <v>165</v>
      </c>
      <c r="S1521" s="20" t="s">
        <v>28109</v>
      </c>
    </row>
    <row r="1522" customFormat="false" ht="46.25" hidden="false" customHeight="false" outlineLevel="0" collapsed="false">
      <c r="A1522" s="17" t="n">
        <v>1521</v>
      </c>
      <c r="B1522" s="17" t="n">
        <v>4</v>
      </c>
      <c r="C1522" s="17" t="n">
        <v>4141</v>
      </c>
      <c r="D1522" s="18" t="s">
        <v>1145</v>
      </c>
      <c r="E1522" s="17" t="s">
        <v>70</v>
      </c>
      <c r="F1522" s="18" t="s">
        <v>71</v>
      </c>
      <c r="G1522" s="17" t="s">
        <v>171</v>
      </c>
      <c r="H1522" s="18" t="s">
        <v>4921</v>
      </c>
      <c r="I1522" s="18" t="s">
        <v>4922</v>
      </c>
      <c r="J1522" s="18" t="s">
        <v>4923</v>
      </c>
      <c r="K1522" s="17" t="s">
        <v>163</v>
      </c>
      <c r="L1522" s="17" t="n">
        <v>1</v>
      </c>
      <c r="M1522" s="17" t="s">
        <v>164</v>
      </c>
      <c r="N1522" s="17" t="s">
        <v>163</v>
      </c>
      <c r="O1522" s="19"/>
      <c r="P1522" s="18"/>
      <c r="Q1522" s="18"/>
      <c r="R1522" s="18" t="s">
        <v>165</v>
      </c>
      <c r="S1522" s="20" t="s">
        <v>28109</v>
      </c>
    </row>
    <row r="1523" customFormat="false" ht="35.05" hidden="false" customHeight="false" outlineLevel="0" collapsed="false">
      <c r="A1523" s="17" t="n">
        <v>1522</v>
      </c>
      <c r="B1523" s="17" t="n">
        <v>4</v>
      </c>
      <c r="C1523" s="17" t="n">
        <v>4151</v>
      </c>
      <c r="D1523" s="18" t="s">
        <v>1145</v>
      </c>
      <c r="E1523" s="17" t="s">
        <v>47</v>
      </c>
      <c r="F1523" s="18" t="s">
        <v>48</v>
      </c>
      <c r="G1523" s="17" t="s">
        <v>159</v>
      </c>
      <c r="H1523" s="18" t="s">
        <v>4924</v>
      </c>
      <c r="I1523" s="18" t="s">
        <v>4925</v>
      </c>
      <c r="J1523" s="18" t="s">
        <v>4926</v>
      </c>
      <c r="K1523" s="17" t="s">
        <v>163</v>
      </c>
      <c r="L1523" s="17" t="n">
        <v>1</v>
      </c>
      <c r="M1523" s="17" t="s">
        <v>163</v>
      </c>
      <c r="N1523" s="17" t="s">
        <v>163</v>
      </c>
      <c r="O1523" s="19"/>
      <c r="P1523" s="18"/>
      <c r="Q1523" s="18"/>
      <c r="R1523" s="18" t="s">
        <v>165</v>
      </c>
      <c r="S1523" s="20" t="s">
        <v>28109</v>
      </c>
    </row>
    <row r="1524" customFormat="false" ht="35.05" hidden="false" customHeight="false" outlineLevel="0" collapsed="false">
      <c r="A1524" s="17" t="n">
        <v>1523</v>
      </c>
      <c r="B1524" s="17" t="n">
        <v>4</v>
      </c>
      <c r="C1524" s="17" t="n">
        <v>4162</v>
      </c>
      <c r="D1524" s="18" t="s">
        <v>1145</v>
      </c>
      <c r="E1524" s="17" t="s">
        <v>63</v>
      </c>
      <c r="F1524" s="18" t="s">
        <v>65</v>
      </c>
      <c r="G1524" s="17" t="s">
        <v>159</v>
      </c>
      <c r="H1524" s="18" t="s">
        <v>4927</v>
      </c>
      <c r="I1524" s="18" t="s">
        <v>4928</v>
      </c>
      <c r="J1524" s="18" t="s">
        <v>4929</v>
      </c>
      <c r="K1524" s="17" t="s">
        <v>164</v>
      </c>
      <c r="L1524" s="17" t="n">
        <v>27</v>
      </c>
      <c r="M1524" s="17" t="s">
        <v>164</v>
      </c>
      <c r="N1524" s="17" t="s">
        <v>163</v>
      </c>
      <c r="O1524" s="19"/>
      <c r="P1524" s="18"/>
      <c r="Q1524" s="18"/>
      <c r="R1524" s="18" t="s">
        <v>165</v>
      </c>
      <c r="S1524" s="20" t="s">
        <v>28109</v>
      </c>
    </row>
    <row r="1525" customFormat="false" ht="35.05" hidden="false" customHeight="false" outlineLevel="0" collapsed="false">
      <c r="A1525" s="17" t="n">
        <v>1524</v>
      </c>
      <c r="B1525" s="17" t="n">
        <v>4</v>
      </c>
      <c r="C1525" s="17" t="n">
        <v>4174</v>
      </c>
      <c r="D1525" s="18" t="s">
        <v>1145</v>
      </c>
      <c r="E1525" s="17" t="s">
        <v>38</v>
      </c>
      <c r="F1525" s="18" t="s">
        <v>39</v>
      </c>
      <c r="G1525" s="17" t="s">
        <v>167</v>
      </c>
      <c r="H1525" s="18" t="s">
        <v>4930</v>
      </c>
      <c r="I1525" s="18" t="s">
        <v>4931</v>
      </c>
      <c r="J1525" s="18" t="s">
        <v>4932</v>
      </c>
      <c r="K1525" s="17" t="s">
        <v>163</v>
      </c>
      <c r="L1525" s="17" t="n">
        <v>1</v>
      </c>
      <c r="M1525" s="17" t="s">
        <v>164</v>
      </c>
      <c r="N1525" s="17" t="s">
        <v>163</v>
      </c>
      <c r="O1525" s="19"/>
      <c r="P1525" s="18"/>
      <c r="Q1525" s="18"/>
      <c r="R1525" s="18" t="s">
        <v>165</v>
      </c>
      <c r="S1525" s="20" t="s">
        <v>28109</v>
      </c>
    </row>
    <row r="1526" customFormat="false" ht="46.25" hidden="false" customHeight="false" outlineLevel="0" collapsed="false">
      <c r="A1526" s="17" t="n">
        <v>1525</v>
      </c>
      <c r="B1526" s="17" t="n">
        <v>4</v>
      </c>
      <c r="C1526" s="17" t="n">
        <v>4211</v>
      </c>
      <c r="D1526" s="18" t="s">
        <v>1145</v>
      </c>
      <c r="E1526" s="17" t="s">
        <v>83</v>
      </c>
      <c r="F1526" s="18" t="s">
        <v>84</v>
      </c>
      <c r="G1526" s="17" t="s">
        <v>159</v>
      </c>
      <c r="H1526" s="18" t="s">
        <v>4933</v>
      </c>
      <c r="I1526" s="18" t="s">
        <v>4934</v>
      </c>
      <c r="J1526" s="18" t="s">
        <v>4935</v>
      </c>
      <c r="K1526" s="17" t="s">
        <v>163</v>
      </c>
      <c r="L1526" s="17" t="n">
        <v>1</v>
      </c>
      <c r="M1526" s="17" t="s">
        <v>163</v>
      </c>
      <c r="N1526" s="17" t="s">
        <v>164</v>
      </c>
      <c r="O1526" s="19"/>
      <c r="P1526" s="18"/>
      <c r="Q1526" s="18"/>
      <c r="R1526" s="18" t="s">
        <v>165</v>
      </c>
      <c r="S1526" s="20" t="s">
        <v>28109</v>
      </c>
    </row>
    <row r="1527" customFormat="false" ht="23.85" hidden="false" customHeight="false" outlineLevel="0" collapsed="false">
      <c r="A1527" s="17" t="n">
        <v>1526</v>
      </c>
      <c r="B1527" s="17" t="n">
        <v>4</v>
      </c>
      <c r="C1527" s="17" t="n">
        <v>4223</v>
      </c>
      <c r="D1527" s="18" t="s">
        <v>1145</v>
      </c>
      <c r="E1527" s="17" t="s">
        <v>83</v>
      </c>
      <c r="F1527" s="18" t="s">
        <v>84</v>
      </c>
      <c r="G1527" s="17" t="s">
        <v>159</v>
      </c>
      <c r="H1527" s="18" t="s">
        <v>4936</v>
      </c>
      <c r="I1527" s="18" t="s">
        <v>4937</v>
      </c>
      <c r="J1527" s="18" t="s">
        <v>4938</v>
      </c>
      <c r="K1527" s="17" t="s">
        <v>163</v>
      </c>
      <c r="L1527" s="17" t="n">
        <v>1</v>
      </c>
      <c r="M1527" s="17" t="s">
        <v>163</v>
      </c>
      <c r="N1527" s="17" t="s">
        <v>164</v>
      </c>
      <c r="O1527" s="19"/>
      <c r="P1527" s="18"/>
      <c r="Q1527" s="18"/>
      <c r="R1527" s="18" t="s">
        <v>165</v>
      </c>
      <c r="S1527" s="20" t="s">
        <v>28109</v>
      </c>
    </row>
    <row r="1528" customFormat="false" ht="35.05" hidden="false" customHeight="false" outlineLevel="0" collapsed="false">
      <c r="A1528" s="17" t="n">
        <v>1527</v>
      </c>
      <c r="B1528" s="17" t="n">
        <v>4</v>
      </c>
      <c r="C1528" s="17" t="n">
        <v>4233</v>
      </c>
      <c r="D1528" s="18" t="s">
        <v>1145</v>
      </c>
      <c r="E1528" s="17" t="s">
        <v>36</v>
      </c>
      <c r="F1528" s="18" t="s">
        <v>37</v>
      </c>
      <c r="G1528" s="17" t="s">
        <v>171</v>
      </c>
      <c r="H1528" s="18" t="s">
        <v>4939</v>
      </c>
      <c r="I1528" s="18" t="s">
        <v>4940</v>
      </c>
      <c r="J1528" s="18" t="s">
        <v>4941</v>
      </c>
      <c r="K1528" s="17" t="s">
        <v>163</v>
      </c>
      <c r="L1528" s="17" t="n">
        <v>1</v>
      </c>
      <c r="M1528" s="17" t="s">
        <v>164</v>
      </c>
      <c r="N1528" s="17" t="s">
        <v>163</v>
      </c>
      <c r="O1528" s="19"/>
      <c r="P1528" s="18"/>
      <c r="Q1528" s="18"/>
      <c r="R1528" s="18" t="s">
        <v>165</v>
      </c>
      <c r="S1528" s="20" t="s">
        <v>28109</v>
      </c>
    </row>
    <row r="1529" customFormat="false" ht="35.05" hidden="false" customHeight="false" outlineLevel="0" collapsed="false">
      <c r="A1529" s="17" t="n">
        <v>1528</v>
      </c>
      <c r="B1529" s="17" t="n">
        <v>4</v>
      </c>
      <c r="C1529" s="17" t="n">
        <v>4246</v>
      </c>
      <c r="D1529" s="18" t="s">
        <v>1145</v>
      </c>
      <c r="E1529" s="17" t="s">
        <v>32</v>
      </c>
      <c r="F1529" s="18" t="s">
        <v>33</v>
      </c>
      <c r="G1529" s="17" t="s">
        <v>167</v>
      </c>
      <c r="H1529" s="18" t="s">
        <v>4942</v>
      </c>
      <c r="I1529" s="18" t="s">
        <v>4943</v>
      </c>
      <c r="J1529" s="18" t="s">
        <v>4944</v>
      </c>
      <c r="K1529" s="17" t="s">
        <v>164</v>
      </c>
      <c r="L1529" s="17" t="n">
        <v>3</v>
      </c>
      <c r="M1529" s="17" t="s">
        <v>163</v>
      </c>
      <c r="N1529" s="17" t="s">
        <v>163</v>
      </c>
      <c r="O1529" s="19"/>
      <c r="P1529" s="18"/>
      <c r="Q1529" s="18"/>
      <c r="R1529" s="18" t="s">
        <v>165</v>
      </c>
      <c r="S1529" s="20" t="s">
        <v>28109</v>
      </c>
    </row>
    <row r="1530" customFormat="false" ht="23.85" hidden="false" customHeight="false" outlineLevel="0" collapsed="false">
      <c r="A1530" s="17" t="n">
        <v>1529</v>
      </c>
      <c r="B1530" s="17" t="n">
        <v>4</v>
      </c>
      <c r="C1530" s="17" t="n">
        <v>4271</v>
      </c>
      <c r="D1530" s="18" t="s">
        <v>1145</v>
      </c>
      <c r="E1530" s="17" t="s">
        <v>36</v>
      </c>
      <c r="F1530" s="18" t="s">
        <v>37</v>
      </c>
      <c r="G1530" s="17" t="s">
        <v>159</v>
      </c>
      <c r="H1530" s="18" t="s">
        <v>4945</v>
      </c>
      <c r="I1530" s="18" t="s">
        <v>4946</v>
      </c>
      <c r="J1530" s="18" t="s">
        <v>4947</v>
      </c>
      <c r="K1530" s="17" t="s">
        <v>163</v>
      </c>
      <c r="L1530" s="17" t="n">
        <v>1</v>
      </c>
      <c r="M1530" s="17" t="s">
        <v>163</v>
      </c>
      <c r="N1530" s="17" t="s">
        <v>163</v>
      </c>
      <c r="O1530" s="19"/>
      <c r="P1530" s="18"/>
      <c r="Q1530" s="18"/>
      <c r="R1530" s="18" t="s">
        <v>165</v>
      </c>
      <c r="S1530" s="20" t="s">
        <v>28109</v>
      </c>
    </row>
    <row r="1531" customFormat="false" ht="68.65" hidden="false" customHeight="false" outlineLevel="0" collapsed="false">
      <c r="A1531" s="17" t="n">
        <v>1530</v>
      </c>
      <c r="B1531" s="17" t="n">
        <v>4</v>
      </c>
      <c r="C1531" s="17" t="n">
        <v>4283</v>
      </c>
      <c r="D1531" s="18" t="s">
        <v>1145</v>
      </c>
      <c r="E1531" s="17" t="s">
        <v>87</v>
      </c>
      <c r="F1531" s="18" t="s">
        <v>88</v>
      </c>
      <c r="G1531" s="17" t="s">
        <v>171</v>
      </c>
      <c r="H1531" s="18" t="s">
        <v>4948</v>
      </c>
      <c r="I1531" s="18" t="s">
        <v>4949</v>
      </c>
      <c r="J1531" s="18" t="s">
        <v>4950</v>
      </c>
      <c r="K1531" s="17" t="s">
        <v>163</v>
      </c>
      <c r="L1531" s="17" t="n">
        <v>1</v>
      </c>
      <c r="M1531" s="17" t="s">
        <v>163</v>
      </c>
      <c r="N1531" s="17" t="s">
        <v>164</v>
      </c>
      <c r="O1531" s="19" t="s">
        <v>124</v>
      </c>
      <c r="P1531" s="18" t="s">
        <v>4951</v>
      </c>
      <c r="Q1531" s="18" t="s">
        <v>4952</v>
      </c>
      <c r="R1531" s="18" t="s">
        <v>165</v>
      </c>
      <c r="S1531" s="20" t="s">
        <v>28109</v>
      </c>
    </row>
    <row r="1532" customFormat="false" ht="35.05" hidden="false" customHeight="false" outlineLevel="0" collapsed="false">
      <c r="A1532" s="17" t="n">
        <v>1531</v>
      </c>
      <c r="B1532" s="17" t="n">
        <v>4</v>
      </c>
      <c r="C1532" s="17" t="n">
        <v>4286</v>
      </c>
      <c r="D1532" s="18" t="s">
        <v>1145</v>
      </c>
      <c r="E1532" s="17" t="s">
        <v>87</v>
      </c>
      <c r="F1532" s="18" t="s">
        <v>88</v>
      </c>
      <c r="G1532" s="17" t="s">
        <v>159</v>
      </c>
      <c r="H1532" s="18" t="s">
        <v>4953</v>
      </c>
      <c r="I1532" s="18" t="s">
        <v>4954</v>
      </c>
      <c r="J1532" s="18" t="s">
        <v>4955</v>
      </c>
      <c r="K1532" s="17" t="s">
        <v>163</v>
      </c>
      <c r="L1532" s="17" t="n">
        <v>1</v>
      </c>
      <c r="M1532" s="17" t="s">
        <v>163</v>
      </c>
      <c r="N1532" s="17" t="s">
        <v>163</v>
      </c>
      <c r="O1532" s="19"/>
      <c r="P1532" s="18"/>
      <c r="Q1532" s="18"/>
      <c r="R1532" s="18" t="s">
        <v>165</v>
      </c>
      <c r="S1532" s="20" t="s">
        <v>28109</v>
      </c>
    </row>
    <row r="1533" customFormat="false" ht="23.85" hidden="false" customHeight="false" outlineLevel="0" collapsed="false">
      <c r="A1533" s="17" t="n">
        <v>1532</v>
      </c>
      <c r="B1533" s="17" t="n">
        <v>4</v>
      </c>
      <c r="C1533" s="17" t="n">
        <v>4324</v>
      </c>
      <c r="D1533" s="18" t="s">
        <v>1145</v>
      </c>
      <c r="E1533" s="17" t="s">
        <v>76</v>
      </c>
      <c r="F1533" s="18" t="s">
        <v>77</v>
      </c>
      <c r="G1533" s="17" t="s">
        <v>159</v>
      </c>
      <c r="H1533" s="18" t="s">
        <v>4956</v>
      </c>
      <c r="I1533" s="18" t="s">
        <v>4957</v>
      </c>
      <c r="J1533" s="18" t="s">
        <v>4958</v>
      </c>
      <c r="K1533" s="17" t="s">
        <v>163</v>
      </c>
      <c r="L1533" s="17" t="n">
        <v>1</v>
      </c>
      <c r="M1533" s="17" t="s">
        <v>164</v>
      </c>
      <c r="N1533" s="17" t="s">
        <v>163</v>
      </c>
      <c r="O1533" s="19"/>
      <c r="P1533" s="18"/>
      <c r="Q1533" s="18"/>
      <c r="R1533" s="18" t="s">
        <v>165</v>
      </c>
      <c r="S1533" s="20" t="s">
        <v>28109</v>
      </c>
    </row>
    <row r="1534" customFormat="false" ht="35.05" hidden="false" customHeight="false" outlineLevel="0" collapsed="false">
      <c r="A1534" s="17" t="n">
        <v>1533</v>
      </c>
      <c r="B1534" s="17" t="n">
        <v>4</v>
      </c>
      <c r="C1534" s="17" t="n">
        <v>4332</v>
      </c>
      <c r="D1534" s="18" t="s">
        <v>1145</v>
      </c>
      <c r="E1534" s="17" t="s">
        <v>36</v>
      </c>
      <c r="F1534" s="18" t="s">
        <v>37</v>
      </c>
      <c r="G1534" s="17" t="s">
        <v>167</v>
      </c>
      <c r="H1534" s="18" t="s">
        <v>4959</v>
      </c>
      <c r="I1534" s="18" t="s">
        <v>4960</v>
      </c>
      <c r="J1534" s="18" t="s">
        <v>4961</v>
      </c>
      <c r="K1534" s="17" t="s">
        <v>163</v>
      </c>
      <c r="L1534" s="17" t="n">
        <v>1</v>
      </c>
      <c r="M1534" s="17" t="s">
        <v>163</v>
      </c>
      <c r="N1534" s="17" t="s">
        <v>163</v>
      </c>
      <c r="O1534" s="19"/>
      <c r="P1534" s="18"/>
      <c r="Q1534" s="18"/>
      <c r="R1534" s="18" t="s">
        <v>165</v>
      </c>
      <c r="S1534" s="20" t="s">
        <v>28109</v>
      </c>
    </row>
    <row r="1535" customFormat="false" ht="23.85" hidden="false" customHeight="false" outlineLevel="0" collapsed="false">
      <c r="A1535" s="17" t="n">
        <v>1534</v>
      </c>
      <c r="B1535" s="17" t="n">
        <v>4</v>
      </c>
      <c r="C1535" s="17" t="n">
        <v>4334</v>
      </c>
      <c r="D1535" s="18" t="s">
        <v>1145</v>
      </c>
      <c r="E1535" s="17" t="s">
        <v>83</v>
      </c>
      <c r="F1535" s="18" t="s">
        <v>84</v>
      </c>
      <c r="G1535" s="17" t="s">
        <v>159</v>
      </c>
      <c r="H1535" s="18" t="s">
        <v>4962</v>
      </c>
      <c r="I1535" s="18" t="s">
        <v>4963</v>
      </c>
      <c r="J1535" s="18" t="s">
        <v>4964</v>
      </c>
      <c r="K1535" s="17" t="s">
        <v>163</v>
      </c>
      <c r="L1535" s="17" t="n">
        <v>1</v>
      </c>
      <c r="M1535" s="17" t="s">
        <v>163</v>
      </c>
      <c r="N1535" s="17" t="s">
        <v>164</v>
      </c>
      <c r="O1535" s="19"/>
      <c r="P1535" s="18"/>
      <c r="Q1535" s="18"/>
      <c r="R1535" s="18" t="s">
        <v>165</v>
      </c>
      <c r="S1535" s="20" t="s">
        <v>28109</v>
      </c>
    </row>
    <row r="1536" customFormat="false" ht="23.85" hidden="false" customHeight="false" outlineLevel="0" collapsed="false">
      <c r="A1536" s="17" t="n">
        <v>1535</v>
      </c>
      <c r="B1536" s="17" t="n">
        <v>4</v>
      </c>
      <c r="C1536" s="17" t="n">
        <v>4454</v>
      </c>
      <c r="D1536" s="18" t="s">
        <v>1145</v>
      </c>
      <c r="E1536" s="17" t="s">
        <v>70</v>
      </c>
      <c r="F1536" s="18" t="s">
        <v>71</v>
      </c>
      <c r="G1536" s="17" t="s">
        <v>167</v>
      </c>
      <c r="H1536" s="18" t="s">
        <v>4965</v>
      </c>
      <c r="I1536" s="18" t="s">
        <v>4966</v>
      </c>
      <c r="J1536" s="18" t="s">
        <v>4967</v>
      </c>
      <c r="K1536" s="17" t="s">
        <v>163</v>
      </c>
      <c r="L1536" s="17" t="n">
        <v>1</v>
      </c>
      <c r="M1536" s="17" t="s">
        <v>164</v>
      </c>
      <c r="N1536" s="17" t="s">
        <v>163</v>
      </c>
      <c r="O1536" s="19"/>
      <c r="P1536" s="18"/>
      <c r="Q1536" s="18"/>
      <c r="R1536" s="18" t="s">
        <v>165</v>
      </c>
      <c r="S1536" s="20" t="s">
        <v>28109</v>
      </c>
    </row>
    <row r="1537" customFormat="false" ht="35.05" hidden="false" customHeight="false" outlineLevel="0" collapsed="false">
      <c r="A1537" s="17" t="n">
        <v>1536</v>
      </c>
      <c r="B1537" s="17" t="n">
        <v>4</v>
      </c>
      <c r="C1537" s="17" t="n">
        <v>4462</v>
      </c>
      <c r="D1537" s="18" t="s">
        <v>1145</v>
      </c>
      <c r="E1537" s="17" t="s">
        <v>47</v>
      </c>
      <c r="F1537" s="18" t="s">
        <v>48</v>
      </c>
      <c r="G1537" s="17" t="s">
        <v>167</v>
      </c>
      <c r="H1537" s="18" t="s">
        <v>4968</v>
      </c>
      <c r="I1537" s="18" t="s">
        <v>4969</v>
      </c>
      <c r="J1537" s="18" t="s">
        <v>4970</v>
      </c>
      <c r="K1537" s="17" t="s">
        <v>163</v>
      </c>
      <c r="L1537" s="17" t="n">
        <v>1</v>
      </c>
      <c r="M1537" s="17" t="s">
        <v>164</v>
      </c>
      <c r="N1537" s="17" t="s">
        <v>163</v>
      </c>
      <c r="O1537" s="19"/>
      <c r="P1537" s="18"/>
      <c r="Q1537" s="18"/>
      <c r="R1537" s="18" t="s">
        <v>165</v>
      </c>
      <c r="S1537" s="20" t="s">
        <v>28109</v>
      </c>
    </row>
    <row r="1538" customFormat="false" ht="35.05" hidden="false" customHeight="false" outlineLevel="0" collapsed="false">
      <c r="A1538" s="17" t="n">
        <v>1537</v>
      </c>
      <c r="B1538" s="17" t="n">
        <v>4</v>
      </c>
      <c r="C1538" s="17" t="n">
        <v>4466</v>
      </c>
      <c r="D1538" s="18" t="s">
        <v>1145</v>
      </c>
      <c r="E1538" s="17" t="s">
        <v>72</v>
      </c>
      <c r="F1538" s="18" t="s">
        <v>73</v>
      </c>
      <c r="G1538" s="17" t="s">
        <v>171</v>
      </c>
      <c r="H1538" s="18" t="s">
        <v>4971</v>
      </c>
      <c r="I1538" s="18" t="s">
        <v>4972</v>
      </c>
      <c r="J1538" s="18" t="s">
        <v>4973</v>
      </c>
      <c r="K1538" s="17" t="s">
        <v>163</v>
      </c>
      <c r="L1538" s="17" t="n">
        <v>1</v>
      </c>
      <c r="M1538" s="17" t="s">
        <v>163</v>
      </c>
      <c r="N1538" s="17" t="s">
        <v>163</v>
      </c>
      <c r="O1538" s="19"/>
      <c r="P1538" s="18"/>
      <c r="Q1538" s="18"/>
      <c r="R1538" s="18" t="s">
        <v>165</v>
      </c>
      <c r="S1538" s="20" t="s">
        <v>28109</v>
      </c>
    </row>
    <row r="1539" customFormat="false" ht="35.05" hidden="false" customHeight="false" outlineLevel="0" collapsed="false">
      <c r="A1539" s="17" t="n">
        <v>1538</v>
      </c>
      <c r="B1539" s="17" t="n">
        <v>4</v>
      </c>
      <c r="C1539" s="17" t="n">
        <v>4466</v>
      </c>
      <c r="D1539" s="18" t="s">
        <v>1145</v>
      </c>
      <c r="E1539" s="17" t="s">
        <v>70</v>
      </c>
      <c r="F1539" s="18" t="s">
        <v>71</v>
      </c>
      <c r="G1539" s="17" t="s">
        <v>167</v>
      </c>
      <c r="H1539" s="18" t="s">
        <v>4974</v>
      </c>
      <c r="I1539" s="18" t="s">
        <v>4975</v>
      </c>
      <c r="J1539" s="18" t="s">
        <v>4976</v>
      </c>
      <c r="K1539" s="17" t="s">
        <v>163</v>
      </c>
      <c r="L1539" s="17" t="n">
        <v>1</v>
      </c>
      <c r="M1539" s="17" t="s">
        <v>164</v>
      </c>
      <c r="N1539" s="17" t="s">
        <v>163</v>
      </c>
      <c r="O1539" s="19"/>
      <c r="P1539" s="18"/>
      <c r="Q1539" s="18"/>
      <c r="R1539" s="18" t="s">
        <v>165</v>
      </c>
      <c r="S1539" s="20" t="s">
        <v>28109</v>
      </c>
    </row>
    <row r="1540" customFormat="false" ht="35.05" hidden="false" customHeight="false" outlineLevel="0" collapsed="false">
      <c r="A1540" s="17" t="n">
        <v>1539</v>
      </c>
      <c r="B1540" s="17" t="n">
        <v>4</v>
      </c>
      <c r="C1540" s="17" t="n">
        <v>4470</v>
      </c>
      <c r="D1540" s="18" t="s">
        <v>1145</v>
      </c>
      <c r="E1540" s="17" t="s">
        <v>36</v>
      </c>
      <c r="F1540" s="18" t="s">
        <v>37</v>
      </c>
      <c r="G1540" s="17" t="s">
        <v>167</v>
      </c>
      <c r="H1540" s="18" t="s">
        <v>4977</v>
      </c>
      <c r="I1540" s="18" t="s">
        <v>4978</v>
      </c>
      <c r="J1540" s="18" t="s">
        <v>4979</v>
      </c>
      <c r="K1540" s="17" t="s">
        <v>163</v>
      </c>
      <c r="L1540" s="17" t="n">
        <v>1</v>
      </c>
      <c r="M1540" s="17" t="s">
        <v>163</v>
      </c>
      <c r="N1540" s="17" t="s">
        <v>163</v>
      </c>
      <c r="O1540" s="19"/>
      <c r="P1540" s="18"/>
      <c r="Q1540" s="18"/>
      <c r="R1540" s="18" t="s">
        <v>165</v>
      </c>
      <c r="S1540" s="20" t="s">
        <v>28109</v>
      </c>
    </row>
    <row r="1541" customFormat="false" ht="35.05" hidden="false" customHeight="false" outlineLevel="0" collapsed="false">
      <c r="A1541" s="17" t="n">
        <v>1540</v>
      </c>
      <c r="B1541" s="17" t="n">
        <v>4</v>
      </c>
      <c r="C1541" s="17" t="n">
        <v>4524</v>
      </c>
      <c r="D1541" s="18" t="s">
        <v>1145</v>
      </c>
      <c r="E1541" s="17" t="s">
        <v>72</v>
      </c>
      <c r="F1541" s="18" t="s">
        <v>73</v>
      </c>
      <c r="G1541" s="17" t="s">
        <v>167</v>
      </c>
      <c r="H1541" s="18" t="s">
        <v>4980</v>
      </c>
      <c r="I1541" s="18" t="s">
        <v>4981</v>
      </c>
      <c r="J1541" s="18" t="s">
        <v>4982</v>
      </c>
      <c r="K1541" s="17" t="s">
        <v>163</v>
      </c>
      <c r="L1541" s="17" t="n">
        <v>1</v>
      </c>
      <c r="M1541" s="17" t="s">
        <v>164</v>
      </c>
      <c r="N1541" s="17" t="s">
        <v>163</v>
      </c>
      <c r="O1541" s="19"/>
      <c r="P1541" s="18"/>
      <c r="Q1541" s="18"/>
      <c r="R1541" s="18" t="s">
        <v>165</v>
      </c>
      <c r="S1541" s="20" t="s">
        <v>28109</v>
      </c>
    </row>
    <row r="1542" customFormat="false" ht="23.85" hidden="false" customHeight="false" outlineLevel="0" collapsed="false">
      <c r="A1542" s="17" t="n">
        <v>1541</v>
      </c>
      <c r="B1542" s="17" t="n">
        <v>4</v>
      </c>
      <c r="C1542" s="17" t="n">
        <v>4533</v>
      </c>
      <c r="D1542" s="18" t="s">
        <v>1145</v>
      </c>
      <c r="E1542" s="17" t="s">
        <v>70</v>
      </c>
      <c r="F1542" s="18" t="s">
        <v>71</v>
      </c>
      <c r="G1542" s="17" t="s">
        <v>171</v>
      </c>
      <c r="H1542" s="18" t="s">
        <v>4983</v>
      </c>
      <c r="I1542" s="18" t="s">
        <v>4984</v>
      </c>
      <c r="J1542" s="18" t="s">
        <v>4985</v>
      </c>
      <c r="K1542" s="17" t="s">
        <v>163</v>
      </c>
      <c r="L1542" s="17" t="n">
        <v>1</v>
      </c>
      <c r="M1542" s="17" t="s">
        <v>164</v>
      </c>
      <c r="N1542" s="17" t="s">
        <v>163</v>
      </c>
      <c r="O1542" s="19"/>
      <c r="P1542" s="18"/>
      <c r="Q1542" s="18"/>
      <c r="R1542" s="18" t="s">
        <v>165</v>
      </c>
      <c r="S1542" s="20" t="s">
        <v>28109</v>
      </c>
    </row>
    <row r="1543" customFormat="false" ht="23.85" hidden="false" customHeight="false" outlineLevel="0" collapsed="false">
      <c r="A1543" s="17" t="n">
        <v>1542</v>
      </c>
      <c r="B1543" s="17" t="n">
        <v>4</v>
      </c>
      <c r="C1543" s="17" t="n">
        <v>4539</v>
      </c>
      <c r="D1543" s="18" t="s">
        <v>1145</v>
      </c>
      <c r="E1543" s="17" t="s">
        <v>36</v>
      </c>
      <c r="F1543" s="18" t="s">
        <v>37</v>
      </c>
      <c r="G1543" s="17" t="s">
        <v>159</v>
      </c>
      <c r="H1543" s="18" t="s">
        <v>4986</v>
      </c>
      <c r="I1543" s="18" t="s">
        <v>4987</v>
      </c>
      <c r="J1543" s="18" t="s">
        <v>4988</v>
      </c>
      <c r="K1543" s="17" t="s">
        <v>163</v>
      </c>
      <c r="L1543" s="17" t="n">
        <v>1</v>
      </c>
      <c r="M1543" s="17" t="s">
        <v>163</v>
      </c>
      <c r="N1543" s="17" t="s">
        <v>163</v>
      </c>
      <c r="O1543" s="19"/>
      <c r="P1543" s="18"/>
      <c r="Q1543" s="18"/>
      <c r="R1543" s="18" t="s">
        <v>165</v>
      </c>
      <c r="S1543" s="20" t="s">
        <v>28109</v>
      </c>
    </row>
    <row r="1544" customFormat="false" ht="35.05" hidden="false" customHeight="false" outlineLevel="0" collapsed="false">
      <c r="A1544" s="17" t="n">
        <v>1543</v>
      </c>
      <c r="B1544" s="17" t="n">
        <v>4</v>
      </c>
      <c r="C1544" s="17" t="n">
        <v>4550</v>
      </c>
      <c r="D1544" s="18" t="s">
        <v>1145</v>
      </c>
      <c r="E1544" s="17" t="s">
        <v>70</v>
      </c>
      <c r="F1544" s="18" t="s">
        <v>71</v>
      </c>
      <c r="G1544" s="17" t="s">
        <v>171</v>
      </c>
      <c r="H1544" s="18" t="s">
        <v>4989</v>
      </c>
      <c r="I1544" s="18" t="s">
        <v>4990</v>
      </c>
      <c r="J1544" s="18" t="s">
        <v>4991</v>
      </c>
      <c r="K1544" s="17" t="s">
        <v>163</v>
      </c>
      <c r="L1544" s="17" t="n">
        <v>1</v>
      </c>
      <c r="M1544" s="17" t="s">
        <v>164</v>
      </c>
      <c r="N1544" s="17" t="s">
        <v>163</v>
      </c>
      <c r="O1544" s="19"/>
      <c r="P1544" s="18"/>
      <c r="Q1544" s="18"/>
      <c r="R1544" s="18" t="s">
        <v>165</v>
      </c>
      <c r="S1544" s="20" t="s">
        <v>28109</v>
      </c>
    </row>
    <row r="1545" customFormat="false" ht="35.05" hidden="false" customHeight="false" outlineLevel="0" collapsed="false">
      <c r="A1545" s="17" t="n">
        <v>1544</v>
      </c>
      <c r="B1545" s="17" t="n">
        <v>4</v>
      </c>
      <c r="C1545" s="17" t="n">
        <v>4552</v>
      </c>
      <c r="D1545" s="18" t="s">
        <v>1145</v>
      </c>
      <c r="E1545" s="17" t="s">
        <v>49</v>
      </c>
      <c r="F1545" s="18" t="s">
        <v>50</v>
      </c>
      <c r="G1545" s="17" t="s">
        <v>167</v>
      </c>
      <c r="H1545" s="18" t="s">
        <v>4992</v>
      </c>
      <c r="I1545" s="18" t="s">
        <v>4993</v>
      </c>
      <c r="J1545" s="18" t="s">
        <v>4994</v>
      </c>
      <c r="K1545" s="17" t="s">
        <v>163</v>
      </c>
      <c r="L1545" s="17" t="n">
        <v>1</v>
      </c>
      <c r="M1545" s="17" t="s">
        <v>163</v>
      </c>
      <c r="N1545" s="17" t="s">
        <v>163</v>
      </c>
      <c r="O1545" s="19"/>
      <c r="P1545" s="18"/>
      <c r="Q1545" s="18"/>
      <c r="R1545" s="18" t="s">
        <v>165</v>
      </c>
      <c r="S1545" s="20" t="s">
        <v>28109</v>
      </c>
    </row>
    <row r="1546" customFormat="false" ht="35.05" hidden="false" customHeight="false" outlineLevel="0" collapsed="false">
      <c r="A1546" s="17" t="n">
        <v>1545</v>
      </c>
      <c r="B1546" s="17" t="n">
        <v>4</v>
      </c>
      <c r="C1546" s="17" t="n">
        <v>4610</v>
      </c>
      <c r="D1546" s="18" t="s">
        <v>1145</v>
      </c>
      <c r="E1546" s="17" t="s">
        <v>87</v>
      </c>
      <c r="F1546" s="18" t="s">
        <v>88</v>
      </c>
      <c r="G1546" s="17" t="s">
        <v>167</v>
      </c>
      <c r="H1546" s="18" t="s">
        <v>4995</v>
      </c>
      <c r="I1546" s="18" t="s">
        <v>4996</v>
      </c>
      <c r="J1546" s="18" t="s">
        <v>4997</v>
      </c>
      <c r="K1546" s="17" t="s">
        <v>163</v>
      </c>
      <c r="L1546" s="17" t="n">
        <v>1</v>
      </c>
      <c r="M1546" s="17" t="s">
        <v>164</v>
      </c>
      <c r="N1546" s="17" t="s">
        <v>163</v>
      </c>
      <c r="O1546" s="19"/>
      <c r="P1546" s="18"/>
      <c r="Q1546" s="18"/>
      <c r="R1546" s="18" t="s">
        <v>165</v>
      </c>
      <c r="S1546" s="20" t="s">
        <v>28109</v>
      </c>
    </row>
    <row r="1547" customFormat="false" ht="23.85" hidden="false" customHeight="false" outlineLevel="0" collapsed="false">
      <c r="A1547" s="17" t="n">
        <v>1546</v>
      </c>
      <c r="B1547" s="17" t="n">
        <v>4</v>
      </c>
      <c r="C1547" s="17" t="n">
        <v>4650</v>
      </c>
      <c r="D1547" s="18" t="s">
        <v>1145</v>
      </c>
      <c r="E1547" s="17" t="s">
        <v>36</v>
      </c>
      <c r="F1547" s="18" t="s">
        <v>37</v>
      </c>
      <c r="G1547" s="17" t="s">
        <v>167</v>
      </c>
      <c r="H1547" s="18" t="s">
        <v>4998</v>
      </c>
      <c r="I1547" s="18" t="s">
        <v>4999</v>
      </c>
      <c r="J1547" s="18" t="s">
        <v>5000</v>
      </c>
      <c r="K1547" s="17" t="s">
        <v>163</v>
      </c>
      <c r="L1547" s="17" t="n">
        <v>1</v>
      </c>
      <c r="M1547" s="17" t="s">
        <v>163</v>
      </c>
      <c r="N1547" s="17" t="s">
        <v>163</v>
      </c>
      <c r="O1547" s="19"/>
      <c r="P1547" s="18"/>
      <c r="Q1547" s="18"/>
      <c r="R1547" s="18" t="s">
        <v>165</v>
      </c>
      <c r="S1547" s="20" t="s">
        <v>28109</v>
      </c>
    </row>
    <row r="1548" customFormat="false" ht="23.85" hidden="false" customHeight="false" outlineLevel="0" collapsed="false">
      <c r="A1548" s="17" t="n">
        <v>1547</v>
      </c>
      <c r="B1548" s="17" t="n">
        <v>4</v>
      </c>
      <c r="C1548" s="17" t="n">
        <v>4661</v>
      </c>
      <c r="D1548" s="18" t="s">
        <v>1145</v>
      </c>
      <c r="E1548" s="17" t="s">
        <v>36</v>
      </c>
      <c r="F1548" s="18" t="s">
        <v>37</v>
      </c>
      <c r="G1548" s="17" t="s">
        <v>159</v>
      </c>
      <c r="H1548" s="18" t="s">
        <v>5001</v>
      </c>
      <c r="I1548" s="18" t="s">
        <v>5002</v>
      </c>
      <c r="J1548" s="18" t="s">
        <v>5003</v>
      </c>
      <c r="K1548" s="17" t="s">
        <v>163</v>
      </c>
      <c r="L1548" s="17" t="n">
        <v>1</v>
      </c>
      <c r="M1548" s="17" t="s">
        <v>163</v>
      </c>
      <c r="N1548" s="17" t="s">
        <v>163</v>
      </c>
      <c r="O1548" s="19"/>
      <c r="P1548" s="18"/>
      <c r="Q1548" s="18"/>
      <c r="R1548" s="18" t="s">
        <v>165</v>
      </c>
      <c r="S1548" s="20" t="s">
        <v>28109</v>
      </c>
    </row>
    <row r="1549" customFormat="false" ht="35.05" hidden="false" customHeight="false" outlineLevel="0" collapsed="false">
      <c r="A1549" s="17" t="n">
        <v>1548</v>
      </c>
      <c r="B1549" s="17" t="n">
        <v>4</v>
      </c>
      <c r="C1549" s="17" t="n">
        <v>4686</v>
      </c>
      <c r="D1549" s="18" t="s">
        <v>1145</v>
      </c>
      <c r="E1549" s="17" t="s">
        <v>36</v>
      </c>
      <c r="F1549" s="18" t="s">
        <v>37</v>
      </c>
      <c r="G1549" s="17" t="s">
        <v>167</v>
      </c>
      <c r="H1549" s="18" t="s">
        <v>5004</v>
      </c>
      <c r="I1549" s="18" t="s">
        <v>5005</v>
      </c>
      <c r="J1549" s="18" t="s">
        <v>5006</v>
      </c>
      <c r="K1549" s="17" t="s">
        <v>163</v>
      </c>
      <c r="L1549" s="17" t="n">
        <v>1</v>
      </c>
      <c r="M1549" s="17" t="s">
        <v>163</v>
      </c>
      <c r="N1549" s="17" t="s">
        <v>163</v>
      </c>
      <c r="O1549" s="19"/>
      <c r="P1549" s="18"/>
      <c r="Q1549" s="18"/>
      <c r="R1549" s="18" t="s">
        <v>165</v>
      </c>
      <c r="S1549" s="20" t="s">
        <v>28109</v>
      </c>
    </row>
    <row r="1550" customFormat="false" ht="35.05" hidden="false" customHeight="false" outlineLevel="0" collapsed="false">
      <c r="A1550" s="17" t="n">
        <v>1549</v>
      </c>
      <c r="B1550" s="17" t="n">
        <v>4</v>
      </c>
      <c r="C1550" s="17" t="n">
        <v>4692</v>
      </c>
      <c r="D1550" s="18" t="s">
        <v>1145</v>
      </c>
      <c r="E1550" s="17" t="s">
        <v>36</v>
      </c>
      <c r="F1550" s="18" t="s">
        <v>37</v>
      </c>
      <c r="G1550" s="17" t="s">
        <v>159</v>
      </c>
      <c r="H1550" s="18" t="s">
        <v>5007</v>
      </c>
      <c r="I1550" s="18" t="s">
        <v>5008</v>
      </c>
      <c r="J1550" s="18" t="s">
        <v>5009</v>
      </c>
      <c r="K1550" s="17" t="s">
        <v>164</v>
      </c>
      <c r="L1550" s="17" t="n">
        <v>10</v>
      </c>
      <c r="M1550" s="17" t="s">
        <v>164</v>
      </c>
      <c r="N1550" s="17" t="s">
        <v>163</v>
      </c>
      <c r="O1550" s="19"/>
      <c r="P1550" s="18"/>
      <c r="Q1550" s="18"/>
      <c r="R1550" s="18" t="s">
        <v>165</v>
      </c>
      <c r="S1550" s="20" t="s">
        <v>28109</v>
      </c>
    </row>
    <row r="1551" customFormat="false" ht="46.25" hidden="false" customHeight="false" outlineLevel="0" collapsed="false">
      <c r="A1551" s="17" t="n">
        <v>1550</v>
      </c>
      <c r="B1551" s="17" t="n">
        <v>4</v>
      </c>
      <c r="C1551" s="17" t="n">
        <v>4724</v>
      </c>
      <c r="D1551" s="18" t="s">
        <v>1145</v>
      </c>
      <c r="E1551" s="17" t="s">
        <v>76</v>
      </c>
      <c r="F1551" s="18" t="s">
        <v>77</v>
      </c>
      <c r="G1551" s="17" t="s">
        <v>171</v>
      </c>
      <c r="H1551" s="18" t="s">
        <v>5010</v>
      </c>
      <c r="I1551" s="18" t="s">
        <v>5011</v>
      </c>
      <c r="J1551" s="18" t="s">
        <v>5012</v>
      </c>
      <c r="K1551" s="17" t="s">
        <v>163</v>
      </c>
      <c r="L1551" s="17" t="n">
        <v>1</v>
      </c>
      <c r="M1551" s="17" t="s">
        <v>164</v>
      </c>
      <c r="N1551" s="17" t="s">
        <v>163</v>
      </c>
      <c r="O1551" s="19"/>
      <c r="P1551" s="18"/>
      <c r="Q1551" s="18"/>
      <c r="R1551" s="18" t="s">
        <v>165</v>
      </c>
      <c r="S1551" s="20" t="s">
        <v>28109</v>
      </c>
    </row>
    <row r="1552" customFormat="false" ht="35.05" hidden="false" customHeight="false" outlineLevel="0" collapsed="false">
      <c r="A1552" s="17" t="n">
        <v>1551</v>
      </c>
      <c r="B1552" s="17" t="n">
        <v>4</v>
      </c>
      <c r="C1552" s="17" t="n">
        <v>4727</v>
      </c>
      <c r="D1552" s="18" t="s">
        <v>1145</v>
      </c>
      <c r="E1552" s="17" t="s">
        <v>51</v>
      </c>
      <c r="F1552" s="18" t="s">
        <v>52</v>
      </c>
      <c r="G1552" s="17" t="s">
        <v>167</v>
      </c>
      <c r="H1552" s="18" t="s">
        <v>5013</v>
      </c>
      <c r="I1552" s="18" t="s">
        <v>5014</v>
      </c>
      <c r="J1552" s="18" t="s">
        <v>5015</v>
      </c>
      <c r="K1552" s="17" t="s">
        <v>163</v>
      </c>
      <c r="L1552" s="17" t="n">
        <v>1</v>
      </c>
      <c r="M1552" s="17" t="s">
        <v>163</v>
      </c>
      <c r="N1552" s="17" t="s">
        <v>163</v>
      </c>
      <c r="O1552" s="19"/>
      <c r="P1552" s="18"/>
      <c r="Q1552" s="18"/>
      <c r="R1552" s="18" t="s">
        <v>165</v>
      </c>
      <c r="S1552" s="20" t="s">
        <v>28109</v>
      </c>
    </row>
    <row r="1553" customFormat="false" ht="35.05" hidden="false" customHeight="false" outlineLevel="0" collapsed="false">
      <c r="A1553" s="17" t="n">
        <v>1552</v>
      </c>
      <c r="B1553" s="17" t="n">
        <v>4</v>
      </c>
      <c r="C1553" s="17" t="n">
        <v>4732</v>
      </c>
      <c r="D1553" s="18" t="s">
        <v>1145</v>
      </c>
      <c r="E1553" s="17" t="s">
        <v>87</v>
      </c>
      <c r="F1553" s="18" t="s">
        <v>88</v>
      </c>
      <c r="G1553" s="17" t="s">
        <v>159</v>
      </c>
      <c r="H1553" s="18" t="s">
        <v>5016</v>
      </c>
      <c r="I1553" s="18" t="s">
        <v>5017</v>
      </c>
      <c r="J1553" s="18" t="s">
        <v>5018</v>
      </c>
      <c r="K1553" s="17" t="s">
        <v>163</v>
      </c>
      <c r="L1553" s="17" t="n">
        <v>1</v>
      </c>
      <c r="M1553" s="17" t="s">
        <v>163</v>
      </c>
      <c r="N1553" s="17" t="s">
        <v>163</v>
      </c>
      <c r="O1553" s="19"/>
      <c r="P1553" s="18"/>
      <c r="Q1553" s="18"/>
      <c r="R1553" s="18" t="s">
        <v>165</v>
      </c>
      <c r="S1553" s="20" t="s">
        <v>28109</v>
      </c>
    </row>
    <row r="1554" customFormat="false" ht="35.05" hidden="false" customHeight="false" outlineLevel="0" collapsed="false">
      <c r="A1554" s="17" t="n">
        <v>1553</v>
      </c>
      <c r="B1554" s="17" t="n">
        <v>4</v>
      </c>
      <c r="C1554" s="17" t="n">
        <v>4756</v>
      </c>
      <c r="D1554" s="18" t="s">
        <v>1238</v>
      </c>
      <c r="E1554" s="17" t="s">
        <v>36</v>
      </c>
      <c r="F1554" s="18" t="s">
        <v>37</v>
      </c>
      <c r="G1554" s="17" t="s">
        <v>167</v>
      </c>
      <c r="H1554" s="18" t="s">
        <v>5019</v>
      </c>
      <c r="I1554" s="18" t="s">
        <v>5020</v>
      </c>
      <c r="J1554" s="18" t="s">
        <v>5021</v>
      </c>
      <c r="K1554" s="17" t="s">
        <v>164</v>
      </c>
      <c r="L1554" s="17" t="n">
        <v>4</v>
      </c>
      <c r="M1554" s="17" t="s">
        <v>164</v>
      </c>
      <c r="N1554" s="17" t="s">
        <v>163</v>
      </c>
      <c r="O1554" s="19"/>
      <c r="P1554" s="18"/>
      <c r="Q1554" s="18"/>
      <c r="R1554" s="18" t="s">
        <v>165</v>
      </c>
      <c r="S1554" s="20" t="s">
        <v>28109</v>
      </c>
    </row>
    <row r="1555" customFormat="false" ht="35.05" hidden="false" customHeight="false" outlineLevel="0" collapsed="false">
      <c r="A1555" s="17" t="n">
        <v>1554</v>
      </c>
      <c r="B1555" s="17" t="n">
        <v>4</v>
      </c>
      <c r="C1555" s="17" t="n">
        <v>4764</v>
      </c>
      <c r="D1555" s="18" t="s">
        <v>1238</v>
      </c>
      <c r="E1555" s="17" t="s">
        <v>87</v>
      </c>
      <c r="F1555" s="18" t="s">
        <v>88</v>
      </c>
      <c r="G1555" s="17" t="s">
        <v>171</v>
      </c>
      <c r="H1555" s="18" t="s">
        <v>5022</v>
      </c>
      <c r="I1555" s="18" t="s">
        <v>5023</v>
      </c>
      <c r="J1555" s="18" t="s">
        <v>5024</v>
      </c>
      <c r="K1555" s="17" t="s">
        <v>163</v>
      </c>
      <c r="L1555" s="17" t="n">
        <v>1</v>
      </c>
      <c r="M1555" s="17" t="s">
        <v>163</v>
      </c>
      <c r="N1555" s="17" t="s">
        <v>163</v>
      </c>
      <c r="O1555" s="19"/>
      <c r="P1555" s="18"/>
      <c r="Q1555" s="18"/>
      <c r="R1555" s="18" t="s">
        <v>165</v>
      </c>
      <c r="S1555" s="20" t="s">
        <v>28109</v>
      </c>
    </row>
    <row r="1556" customFormat="false" ht="46.25" hidden="false" customHeight="false" outlineLevel="0" collapsed="false">
      <c r="A1556" s="17" t="n">
        <v>1555</v>
      </c>
      <c r="B1556" s="17" t="n">
        <v>4</v>
      </c>
      <c r="C1556" s="17" t="n">
        <v>4764</v>
      </c>
      <c r="D1556" s="18" t="s">
        <v>1238</v>
      </c>
      <c r="E1556" s="17" t="s">
        <v>61</v>
      </c>
      <c r="F1556" s="18" t="s">
        <v>62</v>
      </c>
      <c r="G1556" s="17" t="s">
        <v>171</v>
      </c>
      <c r="H1556" s="18" t="s">
        <v>5025</v>
      </c>
      <c r="I1556" s="18" t="s">
        <v>5026</v>
      </c>
      <c r="J1556" s="18" t="s">
        <v>5027</v>
      </c>
      <c r="K1556" s="17" t="s">
        <v>163</v>
      </c>
      <c r="L1556" s="17" t="n">
        <v>1</v>
      </c>
      <c r="M1556" s="17" t="s">
        <v>164</v>
      </c>
      <c r="N1556" s="17" t="s">
        <v>163</v>
      </c>
      <c r="O1556" s="19"/>
      <c r="P1556" s="18"/>
      <c r="Q1556" s="18"/>
      <c r="R1556" s="18" t="s">
        <v>165</v>
      </c>
      <c r="S1556" s="20" t="s">
        <v>28109</v>
      </c>
    </row>
    <row r="1557" customFormat="false" ht="46.25" hidden="false" customHeight="false" outlineLevel="0" collapsed="false">
      <c r="A1557" s="17" t="n">
        <v>1556</v>
      </c>
      <c r="B1557" s="17" t="n">
        <v>4</v>
      </c>
      <c r="C1557" s="17" t="n">
        <v>4766</v>
      </c>
      <c r="D1557" s="18" t="s">
        <v>1238</v>
      </c>
      <c r="E1557" s="17" t="s">
        <v>36</v>
      </c>
      <c r="F1557" s="18" t="s">
        <v>37</v>
      </c>
      <c r="G1557" s="17" t="s">
        <v>171</v>
      </c>
      <c r="H1557" s="18" t="s">
        <v>5028</v>
      </c>
      <c r="I1557" s="18" t="s">
        <v>5029</v>
      </c>
      <c r="J1557" s="18" t="s">
        <v>5030</v>
      </c>
      <c r="K1557" s="17" t="s">
        <v>163</v>
      </c>
      <c r="L1557" s="17" t="n">
        <v>1</v>
      </c>
      <c r="M1557" s="17" t="s">
        <v>164</v>
      </c>
      <c r="N1557" s="17" t="s">
        <v>163</v>
      </c>
      <c r="O1557" s="19"/>
      <c r="P1557" s="18"/>
      <c r="Q1557" s="18"/>
      <c r="R1557" s="18" t="s">
        <v>165</v>
      </c>
      <c r="S1557" s="20" t="s">
        <v>28109</v>
      </c>
    </row>
    <row r="1558" customFormat="false" ht="35.05" hidden="false" customHeight="false" outlineLevel="0" collapsed="false">
      <c r="A1558" s="17" t="n">
        <v>1557</v>
      </c>
      <c r="B1558" s="17" t="n">
        <v>4</v>
      </c>
      <c r="C1558" s="17" t="n">
        <v>4768</v>
      </c>
      <c r="D1558" s="18" t="s">
        <v>1238</v>
      </c>
      <c r="E1558" s="17" t="s">
        <v>38</v>
      </c>
      <c r="F1558" s="18" t="s">
        <v>39</v>
      </c>
      <c r="G1558" s="17" t="s">
        <v>167</v>
      </c>
      <c r="H1558" s="18" t="s">
        <v>5031</v>
      </c>
      <c r="I1558" s="18" t="s">
        <v>5032</v>
      </c>
      <c r="J1558" s="18" t="s">
        <v>5033</v>
      </c>
      <c r="K1558" s="17" t="s">
        <v>163</v>
      </c>
      <c r="L1558" s="17" t="n">
        <v>1</v>
      </c>
      <c r="M1558" s="17" t="s">
        <v>164</v>
      </c>
      <c r="N1558" s="17" t="s">
        <v>163</v>
      </c>
      <c r="O1558" s="19"/>
      <c r="P1558" s="18"/>
      <c r="Q1558" s="18"/>
      <c r="R1558" s="18" t="s">
        <v>165</v>
      </c>
      <c r="S1558" s="20" t="s">
        <v>28109</v>
      </c>
    </row>
    <row r="1559" customFormat="false" ht="46.25" hidden="false" customHeight="false" outlineLevel="0" collapsed="false">
      <c r="A1559" s="17" t="n">
        <v>1558</v>
      </c>
      <c r="B1559" s="17" t="n">
        <v>4</v>
      </c>
      <c r="C1559" s="17" t="n">
        <v>4784</v>
      </c>
      <c r="D1559" s="18" t="s">
        <v>1238</v>
      </c>
      <c r="E1559" s="17" t="s">
        <v>36</v>
      </c>
      <c r="F1559" s="18" t="s">
        <v>37</v>
      </c>
      <c r="G1559" s="17" t="s">
        <v>167</v>
      </c>
      <c r="H1559" s="18" t="s">
        <v>5034</v>
      </c>
      <c r="I1559" s="18" t="s">
        <v>5035</v>
      </c>
      <c r="J1559" s="18" t="s">
        <v>5036</v>
      </c>
      <c r="K1559" s="17" t="s">
        <v>164</v>
      </c>
      <c r="L1559" s="17" t="n">
        <v>35</v>
      </c>
      <c r="M1559" s="17" t="s">
        <v>164</v>
      </c>
      <c r="N1559" s="17" t="s">
        <v>163</v>
      </c>
      <c r="O1559" s="19"/>
      <c r="P1559" s="18"/>
      <c r="Q1559" s="18"/>
      <c r="R1559" s="18" t="s">
        <v>165</v>
      </c>
      <c r="S1559" s="20" t="s">
        <v>28109</v>
      </c>
    </row>
    <row r="1560" customFormat="false" ht="35.05" hidden="false" customHeight="false" outlineLevel="0" collapsed="false">
      <c r="A1560" s="17" t="n">
        <v>1559</v>
      </c>
      <c r="B1560" s="17" t="n">
        <v>4</v>
      </c>
      <c r="C1560" s="17" t="n">
        <v>4792</v>
      </c>
      <c r="D1560" s="18" t="s">
        <v>1238</v>
      </c>
      <c r="E1560" s="17" t="s">
        <v>36</v>
      </c>
      <c r="F1560" s="18" t="s">
        <v>37</v>
      </c>
      <c r="G1560" s="17" t="s">
        <v>159</v>
      </c>
      <c r="H1560" s="18" t="s">
        <v>5037</v>
      </c>
      <c r="I1560" s="18" t="s">
        <v>5038</v>
      </c>
      <c r="J1560" s="18" t="s">
        <v>5039</v>
      </c>
      <c r="K1560" s="17" t="s">
        <v>163</v>
      </c>
      <c r="L1560" s="17" t="n">
        <v>1</v>
      </c>
      <c r="M1560" s="17" t="s">
        <v>163</v>
      </c>
      <c r="N1560" s="17" t="s">
        <v>163</v>
      </c>
      <c r="O1560" s="19"/>
      <c r="P1560" s="18"/>
      <c r="Q1560" s="18"/>
      <c r="R1560" s="18" t="s">
        <v>165</v>
      </c>
      <c r="S1560" s="20" t="s">
        <v>28109</v>
      </c>
    </row>
    <row r="1561" customFormat="false" ht="35.05" hidden="false" customHeight="false" outlineLevel="0" collapsed="false">
      <c r="A1561" s="17" t="n">
        <v>1560</v>
      </c>
      <c r="B1561" s="17" t="n">
        <v>4</v>
      </c>
      <c r="C1561" s="17" t="n">
        <v>4816</v>
      </c>
      <c r="D1561" s="18" t="s">
        <v>1238</v>
      </c>
      <c r="E1561" s="17" t="s">
        <v>36</v>
      </c>
      <c r="F1561" s="18" t="s">
        <v>37</v>
      </c>
      <c r="G1561" s="17" t="s">
        <v>171</v>
      </c>
      <c r="H1561" s="18" t="s">
        <v>5040</v>
      </c>
      <c r="I1561" s="18" t="s">
        <v>5041</v>
      </c>
      <c r="J1561" s="18" t="s">
        <v>5042</v>
      </c>
      <c r="K1561" s="17" t="s">
        <v>164</v>
      </c>
      <c r="L1561" s="17" t="n">
        <v>55</v>
      </c>
      <c r="M1561" s="17" t="s">
        <v>164</v>
      </c>
      <c r="N1561" s="17" t="s">
        <v>163</v>
      </c>
      <c r="O1561" s="19"/>
      <c r="P1561" s="18"/>
      <c r="Q1561" s="18"/>
      <c r="R1561" s="18" t="s">
        <v>165</v>
      </c>
      <c r="S1561" s="20" t="s">
        <v>28109</v>
      </c>
    </row>
    <row r="1562" customFormat="false" ht="35.05" hidden="false" customHeight="false" outlineLevel="0" collapsed="false">
      <c r="A1562" s="17" t="n">
        <v>1561</v>
      </c>
      <c r="B1562" s="17" t="n">
        <v>4</v>
      </c>
      <c r="C1562" s="17" t="n">
        <v>4825</v>
      </c>
      <c r="D1562" s="18" t="s">
        <v>1238</v>
      </c>
      <c r="E1562" s="17" t="s">
        <v>42</v>
      </c>
      <c r="F1562" s="18" t="s">
        <v>43</v>
      </c>
      <c r="G1562" s="17" t="s">
        <v>167</v>
      </c>
      <c r="H1562" s="18" t="s">
        <v>5043</v>
      </c>
      <c r="I1562" s="18" t="s">
        <v>5044</v>
      </c>
      <c r="J1562" s="18" t="s">
        <v>5045</v>
      </c>
      <c r="K1562" s="17" t="s">
        <v>164</v>
      </c>
      <c r="L1562" s="17" t="n">
        <v>15</v>
      </c>
      <c r="M1562" s="17" t="s">
        <v>164</v>
      </c>
      <c r="N1562" s="17" t="s">
        <v>163</v>
      </c>
      <c r="O1562" s="19"/>
      <c r="P1562" s="18"/>
      <c r="Q1562" s="18"/>
      <c r="R1562" s="18" t="s">
        <v>165</v>
      </c>
      <c r="S1562" s="20" t="s">
        <v>28109</v>
      </c>
    </row>
    <row r="1563" customFormat="false" ht="35.05" hidden="false" customHeight="false" outlineLevel="0" collapsed="false">
      <c r="A1563" s="17" t="n">
        <v>1562</v>
      </c>
      <c r="B1563" s="17" t="n">
        <v>4</v>
      </c>
      <c r="C1563" s="17" t="n">
        <v>4839</v>
      </c>
      <c r="D1563" s="18" t="s">
        <v>1238</v>
      </c>
      <c r="E1563" s="17" t="s">
        <v>87</v>
      </c>
      <c r="F1563" s="18" t="s">
        <v>88</v>
      </c>
      <c r="G1563" s="17" t="s">
        <v>171</v>
      </c>
      <c r="H1563" s="18" t="s">
        <v>5046</v>
      </c>
      <c r="I1563" s="18" t="s">
        <v>5047</v>
      </c>
      <c r="J1563" s="18" t="s">
        <v>5048</v>
      </c>
      <c r="K1563" s="17" t="s">
        <v>163</v>
      </c>
      <c r="L1563" s="17" t="n">
        <v>1</v>
      </c>
      <c r="M1563" s="17" t="s">
        <v>163</v>
      </c>
      <c r="N1563" s="17" t="s">
        <v>163</v>
      </c>
      <c r="O1563" s="19"/>
      <c r="P1563" s="18"/>
      <c r="Q1563" s="18"/>
      <c r="R1563" s="18" t="s">
        <v>165</v>
      </c>
      <c r="S1563" s="20" t="s">
        <v>28109</v>
      </c>
    </row>
    <row r="1564" customFormat="false" ht="35.05" hidden="false" customHeight="false" outlineLevel="0" collapsed="false">
      <c r="A1564" s="17" t="n">
        <v>1563</v>
      </c>
      <c r="B1564" s="17" t="n">
        <v>4</v>
      </c>
      <c r="C1564" s="17" t="n">
        <v>4845</v>
      </c>
      <c r="D1564" s="18" t="s">
        <v>1238</v>
      </c>
      <c r="E1564" s="17" t="s">
        <v>70</v>
      </c>
      <c r="F1564" s="18" t="s">
        <v>71</v>
      </c>
      <c r="G1564" s="17" t="s">
        <v>171</v>
      </c>
      <c r="H1564" s="18" t="s">
        <v>5049</v>
      </c>
      <c r="I1564" s="18" t="s">
        <v>5050</v>
      </c>
      <c r="J1564" s="18" t="s">
        <v>5051</v>
      </c>
      <c r="K1564" s="17" t="s">
        <v>163</v>
      </c>
      <c r="L1564" s="17" t="n">
        <v>1</v>
      </c>
      <c r="M1564" s="17" t="s">
        <v>164</v>
      </c>
      <c r="N1564" s="17" t="s">
        <v>163</v>
      </c>
      <c r="O1564" s="19"/>
      <c r="P1564" s="18"/>
      <c r="Q1564" s="18"/>
      <c r="R1564" s="18" t="s">
        <v>165</v>
      </c>
      <c r="S1564" s="20" t="s">
        <v>28109</v>
      </c>
    </row>
    <row r="1565" customFormat="false" ht="57.45" hidden="false" customHeight="false" outlineLevel="0" collapsed="false">
      <c r="A1565" s="17" t="n">
        <v>1564</v>
      </c>
      <c r="B1565" s="17" t="n">
        <v>4</v>
      </c>
      <c r="C1565" s="17" t="n">
        <v>4853</v>
      </c>
      <c r="D1565" s="18" t="s">
        <v>1238</v>
      </c>
      <c r="E1565" s="17" t="s">
        <v>91</v>
      </c>
      <c r="F1565" s="18" t="s">
        <v>92</v>
      </c>
      <c r="G1565" s="17" t="s">
        <v>167</v>
      </c>
      <c r="H1565" s="18" t="s">
        <v>5052</v>
      </c>
      <c r="I1565" s="18" t="s">
        <v>5053</v>
      </c>
      <c r="J1565" s="18" t="s">
        <v>5054</v>
      </c>
      <c r="K1565" s="17" t="s">
        <v>163</v>
      </c>
      <c r="L1565" s="17" t="n">
        <v>1</v>
      </c>
      <c r="M1565" s="17" t="s">
        <v>163</v>
      </c>
      <c r="N1565" s="17" t="s">
        <v>164</v>
      </c>
      <c r="O1565" s="19" t="s">
        <v>123</v>
      </c>
      <c r="P1565" s="18" t="s">
        <v>5055</v>
      </c>
      <c r="Q1565" s="18" t="s">
        <v>5056</v>
      </c>
      <c r="R1565" s="18" t="s">
        <v>165</v>
      </c>
      <c r="S1565" s="20" t="s">
        <v>28109</v>
      </c>
    </row>
    <row r="1566" customFormat="false" ht="35.05" hidden="false" customHeight="false" outlineLevel="0" collapsed="false">
      <c r="A1566" s="17" t="n">
        <v>1565</v>
      </c>
      <c r="B1566" s="17" t="n">
        <v>4</v>
      </c>
      <c r="C1566" s="17" t="n">
        <v>4859</v>
      </c>
      <c r="D1566" s="18" t="s">
        <v>1238</v>
      </c>
      <c r="E1566" s="17" t="s">
        <v>76</v>
      </c>
      <c r="F1566" s="18" t="s">
        <v>77</v>
      </c>
      <c r="G1566" s="17" t="s">
        <v>171</v>
      </c>
      <c r="H1566" s="18" t="s">
        <v>5057</v>
      </c>
      <c r="I1566" s="18" t="s">
        <v>5058</v>
      </c>
      <c r="J1566" s="18" t="s">
        <v>5059</v>
      </c>
      <c r="K1566" s="17" t="s">
        <v>163</v>
      </c>
      <c r="L1566" s="17" t="n">
        <v>1</v>
      </c>
      <c r="M1566" s="17" t="s">
        <v>164</v>
      </c>
      <c r="N1566" s="17" t="s">
        <v>163</v>
      </c>
      <c r="O1566" s="19"/>
      <c r="P1566" s="18"/>
      <c r="Q1566" s="18"/>
      <c r="R1566" s="18" t="s">
        <v>165</v>
      </c>
      <c r="S1566" s="20" t="s">
        <v>28109</v>
      </c>
    </row>
    <row r="1567" customFormat="false" ht="35.05" hidden="false" customHeight="false" outlineLevel="0" collapsed="false">
      <c r="A1567" s="17" t="n">
        <v>1566</v>
      </c>
      <c r="B1567" s="17" t="n">
        <v>4</v>
      </c>
      <c r="C1567" s="17" t="n">
        <v>4882</v>
      </c>
      <c r="D1567" s="18" t="s">
        <v>1238</v>
      </c>
      <c r="E1567" s="17" t="s">
        <v>36</v>
      </c>
      <c r="F1567" s="18" t="s">
        <v>37</v>
      </c>
      <c r="G1567" s="17" t="s">
        <v>167</v>
      </c>
      <c r="H1567" s="18" t="s">
        <v>5060</v>
      </c>
      <c r="I1567" s="18" t="s">
        <v>5061</v>
      </c>
      <c r="J1567" s="18" t="s">
        <v>5062</v>
      </c>
      <c r="K1567" s="17" t="s">
        <v>163</v>
      </c>
      <c r="L1567" s="17" t="n">
        <v>1</v>
      </c>
      <c r="M1567" s="17" t="s">
        <v>163</v>
      </c>
      <c r="N1567" s="17" t="s">
        <v>163</v>
      </c>
      <c r="O1567" s="19"/>
      <c r="P1567" s="18"/>
      <c r="Q1567" s="18"/>
      <c r="R1567" s="18" t="s">
        <v>165</v>
      </c>
      <c r="S1567" s="20" t="s">
        <v>28109</v>
      </c>
    </row>
    <row r="1568" customFormat="false" ht="46.25" hidden="false" customHeight="false" outlineLevel="0" collapsed="false">
      <c r="A1568" s="17" t="n">
        <v>1567</v>
      </c>
      <c r="B1568" s="17" t="n">
        <v>4</v>
      </c>
      <c r="C1568" s="17" t="n">
        <v>4910</v>
      </c>
      <c r="D1568" s="18" t="s">
        <v>1238</v>
      </c>
      <c r="E1568" s="17" t="s">
        <v>36</v>
      </c>
      <c r="F1568" s="18" t="s">
        <v>37</v>
      </c>
      <c r="G1568" s="17" t="s">
        <v>171</v>
      </c>
      <c r="H1568" s="18" t="s">
        <v>5063</v>
      </c>
      <c r="I1568" s="18" t="s">
        <v>5064</v>
      </c>
      <c r="J1568" s="18" t="s">
        <v>5065</v>
      </c>
      <c r="K1568" s="17" t="s">
        <v>163</v>
      </c>
      <c r="L1568" s="17" t="n">
        <v>1</v>
      </c>
      <c r="M1568" s="17" t="s">
        <v>164</v>
      </c>
      <c r="N1568" s="17" t="s">
        <v>163</v>
      </c>
      <c r="O1568" s="19"/>
      <c r="P1568" s="18"/>
      <c r="Q1568" s="18"/>
      <c r="R1568" s="18" t="s">
        <v>165</v>
      </c>
      <c r="S1568" s="20" t="s">
        <v>28109</v>
      </c>
    </row>
    <row r="1569" customFormat="false" ht="46.25" hidden="false" customHeight="false" outlineLevel="0" collapsed="false">
      <c r="A1569" s="17" t="n">
        <v>1568</v>
      </c>
      <c r="B1569" s="17" t="n">
        <v>4</v>
      </c>
      <c r="C1569" s="17" t="n">
        <v>4912</v>
      </c>
      <c r="D1569" s="18" t="s">
        <v>1238</v>
      </c>
      <c r="E1569" s="17" t="s">
        <v>83</v>
      </c>
      <c r="F1569" s="18" t="s">
        <v>84</v>
      </c>
      <c r="G1569" s="17" t="s">
        <v>167</v>
      </c>
      <c r="H1569" s="18" t="s">
        <v>5066</v>
      </c>
      <c r="I1569" s="18" t="s">
        <v>5067</v>
      </c>
      <c r="J1569" s="18" t="s">
        <v>5068</v>
      </c>
      <c r="K1569" s="17" t="s">
        <v>163</v>
      </c>
      <c r="L1569" s="17" t="n">
        <v>1</v>
      </c>
      <c r="M1569" s="17" t="s">
        <v>163</v>
      </c>
      <c r="N1569" s="17" t="s">
        <v>164</v>
      </c>
      <c r="O1569" s="19" t="s">
        <v>123</v>
      </c>
      <c r="P1569" s="18" t="s">
        <v>5069</v>
      </c>
      <c r="Q1569" s="18" t="s">
        <v>1775</v>
      </c>
      <c r="R1569" s="18" t="s">
        <v>165</v>
      </c>
      <c r="S1569" s="20" t="s">
        <v>28109</v>
      </c>
    </row>
    <row r="1570" customFormat="false" ht="23.85" hidden="false" customHeight="false" outlineLevel="0" collapsed="false">
      <c r="A1570" s="17" t="n">
        <v>1569</v>
      </c>
      <c r="B1570" s="17" t="n">
        <v>4</v>
      </c>
      <c r="C1570" s="17" t="n">
        <v>4953</v>
      </c>
      <c r="D1570" s="18" t="s">
        <v>1238</v>
      </c>
      <c r="E1570" s="17" t="s">
        <v>87</v>
      </c>
      <c r="F1570" s="18" t="s">
        <v>88</v>
      </c>
      <c r="G1570" s="17" t="s">
        <v>171</v>
      </c>
      <c r="H1570" s="18" t="s">
        <v>5070</v>
      </c>
      <c r="I1570" s="18" t="s">
        <v>5071</v>
      </c>
      <c r="J1570" s="18" t="s">
        <v>5072</v>
      </c>
      <c r="K1570" s="17" t="s">
        <v>163</v>
      </c>
      <c r="L1570" s="17" t="n">
        <v>1</v>
      </c>
      <c r="M1570" s="17" t="s">
        <v>163</v>
      </c>
      <c r="N1570" s="17" t="s">
        <v>163</v>
      </c>
      <c r="O1570" s="19"/>
      <c r="P1570" s="18"/>
      <c r="Q1570" s="18"/>
      <c r="R1570" s="18" t="s">
        <v>165</v>
      </c>
      <c r="S1570" s="20" t="s">
        <v>28109</v>
      </c>
    </row>
    <row r="1571" customFormat="false" ht="35.05" hidden="false" customHeight="false" outlineLevel="0" collapsed="false">
      <c r="A1571" s="17" t="n">
        <v>1570</v>
      </c>
      <c r="B1571" s="17" t="n">
        <v>4</v>
      </c>
      <c r="C1571" s="17" t="n">
        <v>4995</v>
      </c>
      <c r="D1571" s="18" t="s">
        <v>1238</v>
      </c>
      <c r="E1571" s="17" t="s">
        <v>70</v>
      </c>
      <c r="F1571" s="18" t="s">
        <v>71</v>
      </c>
      <c r="G1571" s="17" t="s">
        <v>171</v>
      </c>
      <c r="H1571" s="18" t="s">
        <v>5073</v>
      </c>
      <c r="I1571" s="18" t="s">
        <v>5074</v>
      </c>
      <c r="J1571" s="18" t="s">
        <v>5075</v>
      </c>
      <c r="K1571" s="17" t="s">
        <v>163</v>
      </c>
      <c r="L1571" s="17" t="n">
        <v>1</v>
      </c>
      <c r="M1571" s="17" t="s">
        <v>164</v>
      </c>
      <c r="N1571" s="17" t="s">
        <v>163</v>
      </c>
      <c r="O1571" s="19"/>
      <c r="P1571" s="18"/>
      <c r="Q1571" s="18"/>
      <c r="R1571" s="18" t="s">
        <v>165</v>
      </c>
      <c r="S1571" s="20" t="s">
        <v>28109</v>
      </c>
    </row>
    <row r="1572" customFormat="false" ht="35.05" hidden="false" customHeight="false" outlineLevel="0" collapsed="false">
      <c r="A1572" s="17" t="n">
        <v>1571</v>
      </c>
      <c r="B1572" s="17" t="n">
        <v>4</v>
      </c>
      <c r="C1572" s="17" t="n">
        <v>4995</v>
      </c>
      <c r="D1572" s="18" t="s">
        <v>1238</v>
      </c>
      <c r="E1572" s="17" t="s">
        <v>22</v>
      </c>
      <c r="F1572" s="18" t="s">
        <v>23</v>
      </c>
      <c r="G1572" s="17" t="s">
        <v>167</v>
      </c>
      <c r="H1572" s="18" t="s">
        <v>5076</v>
      </c>
      <c r="I1572" s="18" t="s">
        <v>5077</v>
      </c>
      <c r="J1572" s="18" t="s">
        <v>5078</v>
      </c>
      <c r="K1572" s="17" t="s">
        <v>164</v>
      </c>
      <c r="L1572" s="17" t="n">
        <v>25</v>
      </c>
      <c r="M1572" s="17" t="s">
        <v>163</v>
      </c>
      <c r="N1572" s="17" t="s">
        <v>163</v>
      </c>
      <c r="O1572" s="19"/>
      <c r="P1572" s="18"/>
      <c r="Q1572" s="18"/>
      <c r="R1572" s="18" t="s">
        <v>165</v>
      </c>
      <c r="S1572" s="20" t="s">
        <v>28109</v>
      </c>
    </row>
    <row r="1573" customFormat="false" ht="35.05" hidden="false" customHeight="false" outlineLevel="0" collapsed="false">
      <c r="A1573" s="17" t="n">
        <v>1572</v>
      </c>
      <c r="B1573" s="17" t="n">
        <v>4</v>
      </c>
      <c r="C1573" s="17" t="n">
        <v>5036</v>
      </c>
      <c r="D1573" s="18" t="s">
        <v>1238</v>
      </c>
      <c r="E1573" s="17" t="s">
        <v>34</v>
      </c>
      <c r="F1573" s="18" t="s">
        <v>35</v>
      </c>
      <c r="G1573" s="17" t="s">
        <v>167</v>
      </c>
      <c r="H1573" s="18" t="s">
        <v>5079</v>
      </c>
      <c r="I1573" s="18" t="s">
        <v>5080</v>
      </c>
      <c r="J1573" s="18" t="s">
        <v>5081</v>
      </c>
      <c r="K1573" s="17" t="s">
        <v>164</v>
      </c>
      <c r="L1573" s="17" t="n">
        <v>9</v>
      </c>
      <c r="M1573" s="17" t="s">
        <v>163</v>
      </c>
      <c r="N1573" s="17" t="s">
        <v>163</v>
      </c>
      <c r="O1573" s="19"/>
      <c r="P1573" s="18"/>
      <c r="Q1573" s="18"/>
      <c r="R1573" s="18" t="s">
        <v>165</v>
      </c>
      <c r="S1573" s="20" t="s">
        <v>28109</v>
      </c>
    </row>
    <row r="1574" customFormat="false" ht="35.05" hidden="false" customHeight="false" outlineLevel="0" collapsed="false">
      <c r="A1574" s="17" t="n">
        <v>1573</v>
      </c>
      <c r="B1574" s="17" t="n">
        <v>4</v>
      </c>
      <c r="C1574" s="17" t="n">
        <v>5054</v>
      </c>
      <c r="D1574" s="18" t="s">
        <v>1238</v>
      </c>
      <c r="E1574" s="17" t="s">
        <v>32</v>
      </c>
      <c r="F1574" s="18" t="s">
        <v>33</v>
      </c>
      <c r="G1574" s="17" t="s">
        <v>167</v>
      </c>
      <c r="H1574" s="18" t="s">
        <v>5082</v>
      </c>
      <c r="I1574" s="18" t="s">
        <v>5083</v>
      </c>
      <c r="J1574" s="18" t="s">
        <v>5084</v>
      </c>
      <c r="K1574" s="17" t="s">
        <v>164</v>
      </c>
      <c r="L1574" s="17" t="n">
        <v>60</v>
      </c>
      <c r="M1574" s="17" t="s">
        <v>163</v>
      </c>
      <c r="N1574" s="17" t="s">
        <v>163</v>
      </c>
      <c r="O1574" s="19"/>
      <c r="P1574" s="18"/>
      <c r="Q1574" s="18"/>
      <c r="R1574" s="18" t="s">
        <v>165</v>
      </c>
      <c r="S1574" s="20" t="s">
        <v>28109</v>
      </c>
    </row>
    <row r="1575" customFormat="false" ht="46.25" hidden="false" customHeight="false" outlineLevel="0" collapsed="false">
      <c r="A1575" s="17" t="n">
        <v>1574</v>
      </c>
      <c r="B1575" s="17" t="n">
        <v>4</v>
      </c>
      <c r="C1575" s="17" t="n">
        <v>5096</v>
      </c>
      <c r="D1575" s="18" t="s">
        <v>1238</v>
      </c>
      <c r="E1575" s="17" t="s">
        <v>76</v>
      </c>
      <c r="F1575" s="18" t="s">
        <v>77</v>
      </c>
      <c r="G1575" s="17" t="s">
        <v>171</v>
      </c>
      <c r="H1575" s="18" t="s">
        <v>5085</v>
      </c>
      <c r="I1575" s="18" t="s">
        <v>5086</v>
      </c>
      <c r="J1575" s="18" t="s">
        <v>5087</v>
      </c>
      <c r="K1575" s="17" t="s">
        <v>163</v>
      </c>
      <c r="L1575" s="17" t="n">
        <v>1</v>
      </c>
      <c r="M1575" s="17" t="s">
        <v>164</v>
      </c>
      <c r="N1575" s="17" t="s">
        <v>163</v>
      </c>
      <c r="O1575" s="19"/>
      <c r="P1575" s="18"/>
      <c r="Q1575" s="18"/>
      <c r="R1575" s="18" t="s">
        <v>165</v>
      </c>
      <c r="S1575" s="20" t="s">
        <v>28109</v>
      </c>
    </row>
    <row r="1576" customFormat="false" ht="35.05" hidden="false" customHeight="false" outlineLevel="0" collapsed="false">
      <c r="A1576" s="17" t="n">
        <v>1575</v>
      </c>
      <c r="B1576" s="17" t="n">
        <v>4</v>
      </c>
      <c r="C1576" s="17" t="n">
        <v>5099</v>
      </c>
      <c r="D1576" s="18" t="s">
        <v>1238</v>
      </c>
      <c r="E1576" s="17" t="s">
        <v>36</v>
      </c>
      <c r="F1576" s="18" t="s">
        <v>37</v>
      </c>
      <c r="G1576" s="17" t="s">
        <v>167</v>
      </c>
      <c r="H1576" s="18" t="s">
        <v>5088</v>
      </c>
      <c r="I1576" s="18" t="s">
        <v>5089</v>
      </c>
      <c r="J1576" s="18" t="s">
        <v>5090</v>
      </c>
      <c r="K1576" s="17" t="s">
        <v>163</v>
      </c>
      <c r="L1576" s="17" t="n">
        <v>1</v>
      </c>
      <c r="M1576" s="17" t="s">
        <v>164</v>
      </c>
      <c r="N1576" s="17" t="s">
        <v>163</v>
      </c>
      <c r="O1576" s="19"/>
      <c r="P1576" s="18"/>
      <c r="Q1576" s="18"/>
      <c r="R1576" s="18" t="s">
        <v>165</v>
      </c>
      <c r="S1576" s="20" t="s">
        <v>28109</v>
      </c>
    </row>
    <row r="1577" customFormat="false" ht="35.05" hidden="false" customHeight="false" outlineLevel="0" collapsed="false">
      <c r="A1577" s="17" t="n">
        <v>1576</v>
      </c>
      <c r="B1577" s="17" t="n">
        <v>4</v>
      </c>
      <c r="C1577" s="17" t="n">
        <v>5101</v>
      </c>
      <c r="D1577" s="18" t="s">
        <v>1238</v>
      </c>
      <c r="E1577" s="17" t="s">
        <v>51</v>
      </c>
      <c r="F1577" s="18" t="s">
        <v>52</v>
      </c>
      <c r="G1577" s="17" t="s">
        <v>167</v>
      </c>
      <c r="H1577" s="18" t="s">
        <v>5091</v>
      </c>
      <c r="I1577" s="18" t="s">
        <v>5092</v>
      </c>
      <c r="J1577" s="18" t="s">
        <v>5093</v>
      </c>
      <c r="K1577" s="17" t="s">
        <v>163</v>
      </c>
      <c r="L1577" s="17" t="n">
        <v>1</v>
      </c>
      <c r="M1577" s="17" t="s">
        <v>163</v>
      </c>
      <c r="N1577" s="17" t="s">
        <v>163</v>
      </c>
      <c r="O1577" s="19"/>
      <c r="P1577" s="18"/>
      <c r="Q1577" s="18"/>
      <c r="R1577" s="18" t="s">
        <v>165</v>
      </c>
      <c r="S1577" s="20" t="s">
        <v>28109</v>
      </c>
    </row>
    <row r="1578" customFormat="false" ht="23.85" hidden="false" customHeight="false" outlineLevel="0" collapsed="false">
      <c r="A1578" s="17" t="n">
        <v>1577</v>
      </c>
      <c r="B1578" s="17" t="n">
        <v>4</v>
      </c>
      <c r="C1578" s="17" t="n">
        <v>5111</v>
      </c>
      <c r="D1578" s="18" t="s">
        <v>1238</v>
      </c>
      <c r="E1578" s="17" t="s">
        <v>38</v>
      </c>
      <c r="F1578" s="18" t="s">
        <v>39</v>
      </c>
      <c r="G1578" s="17" t="s">
        <v>167</v>
      </c>
      <c r="H1578" s="18" t="s">
        <v>5094</v>
      </c>
      <c r="I1578" s="18" t="s">
        <v>5095</v>
      </c>
      <c r="J1578" s="18" t="s">
        <v>5096</v>
      </c>
      <c r="K1578" s="17" t="s">
        <v>163</v>
      </c>
      <c r="L1578" s="17" t="n">
        <v>1</v>
      </c>
      <c r="M1578" s="17" t="s">
        <v>164</v>
      </c>
      <c r="N1578" s="17" t="s">
        <v>163</v>
      </c>
      <c r="O1578" s="19"/>
      <c r="P1578" s="18"/>
      <c r="Q1578" s="18"/>
      <c r="R1578" s="18" t="s">
        <v>165</v>
      </c>
      <c r="S1578" s="20" t="s">
        <v>28109</v>
      </c>
    </row>
    <row r="1579" customFormat="false" ht="35.05" hidden="false" customHeight="false" outlineLevel="0" collapsed="false">
      <c r="A1579" s="17" t="n">
        <v>1578</v>
      </c>
      <c r="B1579" s="17" t="n">
        <v>4</v>
      </c>
      <c r="C1579" s="17" t="n">
        <v>5119</v>
      </c>
      <c r="D1579" s="18" t="s">
        <v>1319</v>
      </c>
      <c r="E1579" s="17" t="s">
        <v>87</v>
      </c>
      <c r="F1579" s="18" t="s">
        <v>88</v>
      </c>
      <c r="G1579" s="17" t="s">
        <v>171</v>
      </c>
      <c r="H1579" s="18" t="s">
        <v>5097</v>
      </c>
      <c r="I1579" s="18" t="s">
        <v>5098</v>
      </c>
      <c r="J1579" s="18" t="s">
        <v>5099</v>
      </c>
      <c r="K1579" s="17" t="s">
        <v>163</v>
      </c>
      <c r="L1579" s="17" t="n">
        <v>1</v>
      </c>
      <c r="M1579" s="17" t="s">
        <v>164</v>
      </c>
      <c r="N1579" s="17" t="s">
        <v>163</v>
      </c>
      <c r="O1579" s="19"/>
      <c r="P1579" s="18"/>
      <c r="Q1579" s="18"/>
      <c r="R1579" s="18" t="s">
        <v>165</v>
      </c>
      <c r="S1579" s="20" t="s">
        <v>28109</v>
      </c>
    </row>
    <row r="1580" customFormat="false" ht="35.05" hidden="false" customHeight="false" outlineLevel="0" collapsed="false">
      <c r="A1580" s="17" t="n">
        <v>1579</v>
      </c>
      <c r="B1580" s="17" t="n">
        <v>4</v>
      </c>
      <c r="C1580" s="17" t="n">
        <v>5119</v>
      </c>
      <c r="D1580" s="18" t="s">
        <v>1319</v>
      </c>
      <c r="E1580" s="17" t="s">
        <v>49</v>
      </c>
      <c r="F1580" s="18" t="s">
        <v>50</v>
      </c>
      <c r="G1580" s="17" t="s">
        <v>167</v>
      </c>
      <c r="H1580" s="18" t="s">
        <v>5100</v>
      </c>
      <c r="I1580" s="18" t="s">
        <v>5101</v>
      </c>
      <c r="J1580" s="18" t="s">
        <v>5102</v>
      </c>
      <c r="K1580" s="17" t="s">
        <v>163</v>
      </c>
      <c r="L1580" s="17" t="n">
        <v>1</v>
      </c>
      <c r="M1580" s="17" t="s">
        <v>163</v>
      </c>
      <c r="N1580" s="17" t="s">
        <v>163</v>
      </c>
      <c r="O1580" s="19"/>
      <c r="P1580" s="18"/>
      <c r="Q1580" s="18"/>
      <c r="R1580" s="18" t="s">
        <v>192</v>
      </c>
      <c r="S1580" s="20" t="s">
        <v>28109</v>
      </c>
    </row>
    <row r="1581" customFormat="false" ht="35.05" hidden="false" customHeight="false" outlineLevel="0" collapsed="false">
      <c r="A1581" s="17" t="n">
        <v>1580</v>
      </c>
      <c r="B1581" s="17" t="n">
        <v>4</v>
      </c>
      <c r="C1581" s="17" t="n">
        <v>5119</v>
      </c>
      <c r="D1581" s="18" t="s">
        <v>1319</v>
      </c>
      <c r="E1581" s="17" t="s">
        <v>87</v>
      </c>
      <c r="F1581" s="18" t="s">
        <v>88</v>
      </c>
      <c r="G1581" s="17" t="s">
        <v>167</v>
      </c>
      <c r="H1581" s="18" t="s">
        <v>5103</v>
      </c>
      <c r="I1581" s="18" t="s">
        <v>5104</v>
      </c>
      <c r="J1581" s="18" t="s">
        <v>5105</v>
      </c>
      <c r="K1581" s="17" t="s">
        <v>163</v>
      </c>
      <c r="L1581" s="17" t="n">
        <v>1</v>
      </c>
      <c r="M1581" s="17" t="s">
        <v>163</v>
      </c>
      <c r="N1581" s="17" t="s">
        <v>163</v>
      </c>
      <c r="O1581" s="19"/>
      <c r="P1581" s="18"/>
      <c r="Q1581" s="18"/>
      <c r="R1581" s="18" t="s">
        <v>192</v>
      </c>
      <c r="S1581" s="20" t="s">
        <v>28109</v>
      </c>
    </row>
    <row r="1582" customFormat="false" ht="35.05" hidden="false" customHeight="false" outlineLevel="0" collapsed="false">
      <c r="A1582" s="17" t="n">
        <v>1581</v>
      </c>
      <c r="B1582" s="17" t="n">
        <v>4</v>
      </c>
      <c r="C1582" s="17" t="n">
        <v>5125</v>
      </c>
      <c r="D1582" s="18" t="s">
        <v>1319</v>
      </c>
      <c r="E1582" s="17" t="s">
        <v>36</v>
      </c>
      <c r="F1582" s="18" t="s">
        <v>37</v>
      </c>
      <c r="G1582" s="17" t="s">
        <v>171</v>
      </c>
      <c r="H1582" s="18" t="s">
        <v>5106</v>
      </c>
      <c r="I1582" s="18" t="s">
        <v>5107</v>
      </c>
      <c r="J1582" s="18" t="s">
        <v>5108</v>
      </c>
      <c r="K1582" s="17" t="s">
        <v>163</v>
      </c>
      <c r="L1582" s="17" t="n">
        <v>1</v>
      </c>
      <c r="M1582" s="17" t="s">
        <v>164</v>
      </c>
      <c r="N1582" s="17" t="s">
        <v>163</v>
      </c>
      <c r="O1582" s="19"/>
      <c r="P1582" s="18"/>
      <c r="Q1582" s="18"/>
      <c r="R1582" s="18" t="s">
        <v>165</v>
      </c>
      <c r="S1582" s="20" t="s">
        <v>28109</v>
      </c>
    </row>
    <row r="1583" customFormat="false" ht="35.05" hidden="false" customHeight="false" outlineLevel="0" collapsed="false">
      <c r="A1583" s="17" t="n">
        <v>1582</v>
      </c>
      <c r="B1583" s="17" t="n">
        <v>4</v>
      </c>
      <c r="C1583" s="17" t="n">
        <v>5125</v>
      </c>
      <c r="D1583" s="18" t="s">
        <v>1319</v>
      </c>
      <c r="E1583" s="17" t="s">
        <v>36</v>
      </c>
      <c r="F1583" s="18" t="s">
        <v>37</v>
      </c>
      <c r="G1583" s="17" t="s">
        <v>167</v>
      </c>
      <c r="H1583" s="18" t="s">
        <v>5109</v>
      </c>
      <c r="I1583" s="18" t="s">
        <v>5110</v>
      </c>
      <c r="J1583" s="18" t="s">
        <v>5111</v>
      </c>
      <c r="K1583" s="17" t="s">
        <v>163</v>
      </c>
      <c r="L1583" s="17" t="n">
        <v>1</v>
      </c>
      <c r="M1583" s="17" t="s">
        <v>164</v>
      </c>
      <c r="N1583" s="17" t="s">
        <v>163</v>
      </c>
      <c r="O1583" s="19"/>
      <c r="P1583" s="18"/>
      <c r="Q1583" s="18"/>
      <c r="R1583" s="18" t="s">
        <v>192</v>
      </c>
      <c r="S1583" s="20" t="s">
        <v>28109</v>
      </c>
    </row>
    <row r="1584" customFormat="false" ht="35.05" hidden="false" customHeight="false" outlineLevel="0" collapsed="false">
      <c r="A1584" s="17" t="n">
        <v>1583</v>
      </c>
      <c r="B1584" s="17" t="n">
        <v>4</v>
      </c>
      <c r="C1584" s="17" t="n">
        <v>5129</v>
      </c>
      <c r="D1584" s="18" t="s">
        <v>1319</v>
      </c>
      <c r="E1584" s="17" t="s">
        <v>19</v>
      </c>
      <c r="F1584" s="18" t="s">
        <v>21</v>
      </c>
      <c r="G1584" s="17" t="s">
        <v>167</v>
      </c>
      <c r="H1584" s="18" t="s">
        <v>5112</v>
      </c>
      <c r="I1584" s="18" t="s">
        <v>5113</v>
      </c>
      <c r="J1584" s="18" t="s">
        <v>5114</v>
      </c>
      <c r="K1584" s="17" t="s">
        <v>164</v>
      </c>
      <c r="L1584" s="17" t="n">
        <v>18</v>
      </c>
      <c r="M1584" s="17" t="s">
        <v>164</v>
      </c>
      <c r="N1584" s="17" t="s">
        <v>163</v>
      </c>
      <c r="O1584" s="19"/>
      <c r="P1584" s="18"/>
      <c r="Q1584" s="18"/>
      <c r="R1584" s="18" t="s">
        <v>165</v>
      </c>
      <c r="S1584" s="20" t="s">
        <v>28109</v>
      </c>
    </row>
    <row r="1585" customFormat="false" ht="35.05" hidden="false" customHeight="false" outlineLevel="0" collapsed="false">
      <c r="A1585" s="17" t="n">
        <v>1584</v>
      </c>
      <c r="B1585" s="17" t="n">
        <v>4</v>
      </c>
      <c r="C1585" s="17" t="n">
        <v>5138</v>
      </c>
      <c r="D1585" s="18" t="s">
        <v>1319</v>
      </c>
      <c r="E1585" s="17" t="s">
        <v>51</v>
      </c>
      <c r="F1585" s="18" t="s">
        <v>52</v>
      </c>
      <c r="G1585" s="17" t="s">
        <v>171</v>
      </c>
      <c r="H1585" s="18" t="s">
        <v>5115</v>
      </c>
      <c r="I1585" s="18" t="s">
        <v>5116</v>
      </c>
      <c r="J1585" s="18" t="s">
        <v>5117</v>
      </c>
      <c r="K1585" s="17" t="s">
        <v>163</v>
      </c>
      <c r="L1585" s="17" t="n">
        <v>1</v>
      </c>
      <c r="M1585" s="17" t="s">
        <v>163</v>
      </c>
      <c r="N1585" s="17" t="s">
        <v>163</v>
      </c>
      <c r="O1585" s="19"/>
      <c r="P1585" s="18"/>
      <c r="Q1585" s="18"/>
      <c r="R1585" s="18" t="s">
        <v>192</v>
      </c>
      <c r="S1585" s="20" t="s">
        <v>28109</v>
      </c>
    </row>
    <row r="1586" customFormat="false" ht="46.25" hidden="false" customHeight="false" outlineLevel="0" collapsed="false">
      <c r="A1586" s="17" t="n">
        <v>1585</v>
      </c>
      <c r="B1586" s="17" t="n">
        <v>4</v>
      </c>
      <c r="C1586" s="17" t="n">
        <v>5138</v>
      </c>
      <c r="D1586" s="18" t="s">
        <v>1319</v>
      </c>
      <c r="E1586" s="17" t="s">
        <v>61</v>
      </c>
      <c r="F1586" s="18" t="s">
        <v>62</v>
      </c>
      <c r="G1586" s="17" t="s">
        <v>171</v>
      </c>
      <c r="H1586" s="18" t="s">
        <v>5118</v>
      </c>
      <c r="I1586" s="18" t="s">
        <v>5119</v>
      </c>
      <c r="J1586" s="18" t="s">
        <v>5120</v>
      </c>
      <c r="K1586" s="17" t="s">
        <v>163</v>
      </c>
      <c r="L1586" s="17" t="n">
        <v>1</v>
      </c>
      <c r="M1586" s="17" t="s">
        <v>164</v>
      </c>
      <c r="N1586" s="17" t="s">
        <v>163</v>
      </c>
      <c r="O1586" s="19"/>
      <c r="P1586" s="18"/>
      <c r="Q1586" s="18"/>
      <c r="R1586" s="18" t="s">
        <v>165</v>
      </c>
      <c r="S1586" s="20" t="s">
        <v>28109</v>
      </c>
    </row>
    <row r="1587" customFormat="false" ht="35.05" hidden="false" customHeight="false" outlineLevel="0" collapsed="false">
      <c r="A1587" s="17" t="n">
        <v>1586</v>
      </c>
      <c r="B1587" s="17" t="n">
        <v>4</v>
      </c>
      <c r="C1587" s="17" t="n">
        <v>5144</v>
      </c>
      <c r="D1587" s="18" t="s">
        <v>1319</v>
      </c>
      <c r="E1587" s="17" t="s">
        <v>22</v>
      </c>
      <c r="F1587" s="18" t="s">
        <v>23</v>
      </c>
      <c r="G1587" s="17" t="s">
        <v>167</v>
      </c>
      <c r="H1587" s="18" t="s">
        <v>5121</v>
      </c>
      <c r="I1587" s="18" t="s">
        <v>5122</v>
      </c>
      <c r="J1587" s="18" t="s">
        <v>5123</v>
      </c>
      <c r="K1587" s="17" t="s">
        <v>164</v>
      </c>
      <c r="L1587" s="17" t="n">
        <v>40</v>
      </c>
      <c r="M1587" s="17" t="s">
        <v>163</v>
      </c>
      <c r="N1587" s="17" t="s">
        <v>163</v>
      </c>
      <c r="O1587" s="19"/>
      <c r="P1587" s="18"/>
      <c r="Q1587" s="18"/>
      <c r="R1587" s="18" t="s">
        <v>165</v>
      </c>
      <c r="S1587" s="20" t="s">
        <v>28109</v>
      </c>
    </row>
    <row r="1588" customFormat="false" ht="35.05" hidden="false" customHeight="false" outlineLevel="0" collapsed="false">
      <c r="A1588" s="17" t="n">
        <v>1587</v>
      </c>
      <c r="B1588" s="17" t="n">
        <v>4</v>
      </c>
      <c r="C1588" s="17" t="n">
        <v>5175</v>
      </c>
      <c r="D1588" s="18" t="s">
        <v>1319</v>
      </c>
      <c r="E1588" s="17" t="s">
        <v>87</v>
      </c>
      <c r="F1588" s="18" t="s">
        <v>88</v>
      </c>
      <c r="G1588" s="17" t="s">
        <v>171</v>
      </c>
      <c r="H1588" s="18" t="s">
        <v>5124</v>
      </c>
      <c r="I1588" s="18" t="s">
        <v>5125</v>
      </c>
      <c r="J1588" s="18" t="s">
        <v>5126</v>
      </c>
      <c r="K1588" s="17" t="s">
        <v>163</v>
      </c>
      <c r="L1588" s="17" t="n">
        <v>1</v>
      </c>
      <c r="M1588" s="17" t="s">
        <v>164</v>
      </c>
      <c r="N1588" s="17" t="s">
        <v>163</v>
      </c>
      <c r="O1588" s="19"/>
      <c r="P1588" s="18"/>
      <c r="Q1588" s="18"/>
      <c r="R1588" s="18" t="s">
        <v>165</v>
      </c>
      <c r="S1588" s="20" t="s">
        <v>28109</v>
      </c>
    </row>
    <row r="1589" customFormat="false" ht="35.05" hidden="false" customHeight="false" outlineLevel="0" collapsed="false">
      <c r="A1589" s="17" t="n">
        <v>1588</v>
      </c>
      <c r="B1589" s="17" t="n">
        <v>4</v>
      </c>
      <c r="C1589" s="17" t="n">
        <v>5200</v>
      </c>
      <c r="D1589" s="18" t="s">
        <v>1319</v>
      </c>
      <c r="E1589" s="17" t="s">
        <v>87</v>
      </c>
      <c r="F1589" s="18" t="s">
        <v>88</v>
      </c>
      <c r="G1589" s="17" t="s">
        <v>171</v>
      </c>
      <c r="H1589" s="18" t="s">
        <v>5127</v>
      </c>
      <c r="I1589" s="18" t="s">
        <v>5128</v>
      </c>
      <c r="J1589" s="18" t="s">
        <v>5129</v>
      </c>
      <c r="K1589" s="17" t="s">
        <v>163</v>
      </c>
      <c r="L1589" s="17" t="n">
        <v>1</v>
      </c>
      <c r="M1589" s="17" t="s">
        <v>164</v>
      </c>
      <c r="N1589" s="17" t="s">
        <v>163</v>
      </c>
      <c r="O1589" s="19"/>
      <c r="P1589" s="18"/>
      <c r="Q1589" s="18"/>
      <c r="R1589" s="18" t="s">
        <v>165</v>
      </c>
      <c r="S1589" s="20" t="s">
        <v>28109</v>
      </c>
    </row>
    <row r="1590" customFormat="false" ht="23.85" hidden="false" customHeight="false" outlineLevel="0" collapsed="false">
      <c r="A1590" s="17" t="n">
        <v>1589</v>
      </c>
      <c r="B1590" s="17" t="n">
        <v>4</v>
      </c>
      <c r="C1590" s="17" t="n">
        <v>5215</v>
      </c>
      <c r="D1590" s="18" t="s">
        <v>1319</v>
      </c>
      <c r="E1590" s="17" t="s">
        <v>61</v>
      </c>
      <c r="F1590" s="18" t="s">
        <v>62</v>
      </c>
      <c r="G1590" s="17" t="s">
        <v>167</v>
      </c>
      <c r="H1590" s="18" t="s">
        <v>5130</v>
      </c>
      <c r="I1590" s="18" t="s">
        <v>5131</v>
      </c>
      <c r="J1590" s="18" t="s">
        <v>5132</v>
      </c>
      <c r="K1590" s="17" t="s">
        <v>163</v>
      </c>
      <c r="L1590" s="17" t="n">
        <v>1</v>
      </c>
      <c r="M1590" s="17" t="s">
        <v>164</v>
      </c>
      <c r="N1590" s="17" t="s">
        <v>163</v>
      </c>
      <c r="O1590" s="19"/>
      <c r="P1590" s="18"/>
      <c r="Q1590" s="18"/>
      <c r="R1590" s="18" t="s">
        <v>165</v>
      </c>
      <c r="S1590" s="20" t="s">
        <v>28109</v>
      </c>
    </row>
    <row r="1591" customFormat="false" ht="35.05" hidden="false" customHeight="false" outlineLevel="0" collapsed="false">
      <c r="A1591" s="17" t="n">
        <v>1590</v>
      </c>
      <c r="B1591" s="17" t="n">
        <v>4</v>
      </c>
      <c r="C1591" s="17" t="n">
        <v>5219</v>
      </c>
      <c r="D1591" s="18" t="s">
        <v>1319</v>
      </c>
      <c r="E1591" s="17" t="s">
        <v>87</v>
      </c>
      <c r="F1591" s="18" t="s">
        <v>88</v>
      </c>
      <c r="G1591" s="17" t="s">
        <v>171</v>
      </c>
      <c r="H1591" s="18" t="s">
        <v>5133</v>
      </c>
      <c r="I1591" s="18" t="s">
        <v>5134</v>
      </c>
      <c r="J1591" s="18" t="s">
        <v>5135</v>
      </c>
      <c r="K1591" s="17" t="s">
        <v>163</v>
      </c>
      <c r="L1591" s="17" t="n">
        <v>1</v>
      </c>
      <c r="M1591" s="17" t="s">
        <v>164</v>
      </c>
      <c r="N1591" s="17" t="s">
        <v>163</v>
      </c>
      <c r="O1591" s="19"/>
      <c r="P1591" s="18"/>
      <c r="Q1591" s="18"/>
      <c r="R1591" s="18" t="s">
        <v>165</v>
      </c>
      <c r="S1591" s="20" t="s">
        <v>28109</v>
      </c>
    </row>
    <row r="1592" customFormat="false" ht="35.05" hidden="false" customHeight="false" outlineLevel="0" collapsed="false">
      <c r="A1592" s="17" t="n">
        <v>1591</v>
      </c>
      <c r="B1592" s="17" t="n">
        <v>4</v>
      </c>
      <c r="C1592" s="17" t="n">
        <v>5329</v>
      </c>
      <c r="D1592" s="18" t="s">
        <v>1319</v>
      </c>
      <c r="E1592" s="17" t="s">
        <v>83</v>
      </c>
      <c r="F1592" s="18" t="s">
        <v>84</v>
      </c>
      <c r="G1592" s="17" t="s">
        <v>171</v>
      </c>
      <c r="H1592" s="18" t="s">
        <v>5136</v>
      </c>
      <c r="I1592" s="18" t="s">
        <v>5137</v>
      </c>
      <c r="J1592" s="18" t="s">
        <v>5138</v>
      </c>
      <c r="K1592" s="17" t="s">
        <v>163</v>
      </c>
      <c r="L1592" s="17" t="n">
        <v>1</v>
      </c>
      <c r="M1592" s="17" t="s">
        <v>163</v>
      </c>
      <c r="N1592" s="17" t="s">
        <v>163</v>
      </c>
      <c r="O1592" s="19" t="s">
        <v>121</v>
      </c>
      <c r="P1592" s="18" t="s">
        <v>5139</v>
      </c>
      <c r="Q1592" s="18" t="s">
        <v>5140</v>
      </c>
      <c r="R1592" s="18" t="s">
        <v>165</v>
      </c>
      <c r="S1592" s="20" t="s">
        <v>28109</v>
      </c>
    </row>
    <row r="1593" customFormat="false" ht="46.25" hidden="false" customHeight="false" outlineLevel="0" collapsed="false">
      <c r="A1593" s="17" t="n">
        <v>1592</v>
      </c>
      <c r="B1593" s="17" t="n">
        <v>4</v>
      </c>
      <c r="C1593" s="17" t="n">
        <v>5338</v>
      </c>
      <c r="D1593" s="18" t="s">
        <v>1319</v>
      </c>
      <c r="E1593" s="17" t="s">
        <v>87</v>
      </c>
      <c r="F1593" s="18" t="s">
        <v>88</v>
      </c>
      <c r="G1593" s="17" t="s">
        <v>171</v>
      </c>
      <c r="H1593" s="18" t="s">
        <v>5141</v>
      </c>
      <c r="I1593" s="18" t="s">
        <v>5142</v>
      </c>
      <c r="J1593" s="18" t="s">
        <v>5143</v>
      </c>
      <c r="K1593" s="17" t="s">
        <v>163</v>
      </c>
      <c r="L1593" s="17" t="n">
        <v>1</v>
      </c>
      <c r="M1593" s="17" t="s">
        <v>164</v>
      </c>
      <c r="N1593" s="17" t="s">
        <v>163</v>
      </c>
      <c r="O1593" s="19"/>
      <c r="P1593" s="18"/>
      <c r="Q1593" s="18"/>
      <c r="R1593" s="18" t="s">
        <v>165</v>
      </c>
      <c r="S1593" s="20" t="s">
        <v>28109</v>
      </c>
    </row>
    <row r="1594" customFormat="false" ht="35.05" hidden="false" customHeight="false" outlineLevel="0" collapsed="false">
      <c r="A1594" s="17" t="n">
        <v>1593</v>
      </c>
      <c r="B1594" s="17" t="n">
        <v>4</v>
      </c>
      <c r="C1594" s="17" t="n">
        <v>5351</v>
      </c>
      <c r="D1594" s="18" t="s">
        <v>1319</v>
      </c>
      <c r="E1594" s="17" t="s">
        <v>76</v>
      </c>
      <c r="F1594" s="18" t="s">
        <v>77</v>
      </c>
      <c r="G1594" s="17" t="s">
        <v>167</v>
      </c>
      <c r="H1594" s="18" t="s">
        <v>5144</v>
      </c>
      <c r="I1594" s="18" t="s">
        <v>5145</v>
      </c>
      <c r="J1594" s="18" t="s">
        <v>5146</v>
      </c>
      <c r="K1594" s="17" t="s">
        <v>163</v>
      </c>
      <c r="L1594" s="17" t="n">
        <v>1</v>
      </c>
      <c r="M1594" s="17" t="s">
        <v>164</v>
      </c>
      <c r="N1594" s="17" t="s">
        <v>163</v>
      </c>
      <c r="O1594" s="19"/>
      <c r="P1594" s="18"/>
      <c r="Q1594" s="18"/>
      <c r="R1594" s="18" t="s">
        <v>165</v>
      </c>
      <c r="S1594" s="20" t="s">
        <v>28109</v>
      </c>
    </row>
    <row r="1595" customFormat="false" ht="35.05" hidden="false" customHeight="false" outlineLevel="0" collapsed="false">
      <c r="A1595" s="17" t="n">
        <v>1594</v>
      </c>
      <c r="B1595" s="17" t="n">
        <v>4</v>
      </c>
      <c r="C1595" s="17" t="n">
        <v>5361</v>
      </c>
      <c r="D1595" s="18" t="s">
        <v>1319</v>
      </c>
      <c r="E1595" s="17" t="s">
        <v>78</v>
      </c>
      <c r="F1595" s="18" t="s">
        <v>80</v>
      </c>
      <c r="G1595" s="17" t="s">
        <v>167</v>
      </c>
      <c r="H1595" s="18" t="s">
        <v>5147</v>
      </c>
      <c r="I1595" s="18" t="s">
        <v>5148</v>
      </c>
      <c r="J1595" s="18" t="s">
        <v>5149</v>
      </c>
      <c r="K1595" s="17" t="s">
        <v>163</v>
      </c>
      <c r="L1595" s="17" t="n">
        <v>1</v>
      </c>
      <c r="M1595" s="17" t="s">
        <v>163</v>
      </c>
      <c r="N1595" s="17" t="s">
        <v>164</v>
      </c>
      <c r="O1595" s="19"/>
      <c r="P1595" s="18"/>
      <c r="Q1595" s="18"/>
      <c r="R1595" s="18" t="s">
        <v>165</v>
      </c>
      <c r="S1595" s="20" t="s">
        <v>28109</v>
      </c>
    </row>
    <row r="1596" customFormat="false" ht="23.85" hidden="false" customHeight="false" outlineLevel="0" collapsed="false">
      <c r="A1596" s="17" t="n">
        <v>1595</v>
      </c>
      <c r="B1596" s="17" t="n">
        <v>4</v>
      </c>
      <c r="C1596" s="17" t="n">
        <v>5392</v>
      </c>
      <c r="D1596" s="18" t="s">
        <v>1319</v>
      </c>
      <c r="E1596" s="17" t="s">
        <v>36</v>
      </c>
      <c r="F1596" s="18" t="s">
        <v>37</v>
      </c>
      <c r="G1596" s="17" t="s">
        <v>167</v>
      </c>
      <c r="H1596" s="18" t="s">
        <v>5150</v>
      </c>
      <c r="I1596" s="18" t="s">
        <v>5151</v>
      </c>
      <c r="J1596" s="18" t="s">
        <v>5152</v>
      </c>
      <c r="K1596" s="17" t="s">
        <v>163</v>
      </c>
      <c r="L1596" s="17" t="n">
        <v>1</v>
      </c>
      <c r="M1596" s="17" t="s">
        <v>163</v>
      </c>
      <c r="N1596" s="17" t="s">
        <v>163</v>
      </c>
      <c r="O1596" s="19"/>
      <c r="P1596" s="18"/>
      <c r="Q1596" s="18"/>
      <c r="R1596" s="18" t="s">
        <v>165</v>
      </c>
      <c r="S1596" s="20" t="s">
        <v>28109</v>
      </c>
    </row>
    <row r="1597" customFormat="false" ht="35.05" hidden="false" customHeight="false" outlineLevel="0" collapsed="false">
      <c r="A1597" s="17" t="n">
        <v>1596</v>
      </c>
      <c r="B1597" s="17" t="n">
        <v>4</v>
      </c>
      <c r="C1597" s="17" t="n">
        <v>5398</v>
      </c>
      <c r="D1597" s="18" t="s">
        <v>1319</v>
      </c>
      <c r="E1597" s="17" t="s">
        <v>32</v>
      </c>
      <c r="F1597" s="18" t="s">
        <v>33</v>
      </c>
      <c r="G1597" s="17" t="s">
        <v>167</v>
      </c>
      <c r="H1597" s="18" t="s">
        <v>5153</v>
      </c>
      <c r="I1597" s="18" t="s">
        <v>5154</v>
      </c>
      <c r="J1597" s="18" t="s">
        <v>5155</v>
      </c>
      <c r="K1597" s="17" t="s">
        <v>164</v>
      </c>
      <c r="L1597" s="17" t="n">
        <v>50</v>
      </c>
      <c r="M1597" s="17" t="s">
        <v>163</v>
      </c>
      <c r="N1597" s="17" t="s">
        <v>163</v>
      </c>
      <c r="O1597" s="19"/>
      <c r="P1597" s="18"/>
      <c r="Q1597" s="18"/>
      <c r="R1597" s="18" t="s">
        <v>165</v>
      </c>
      <c r="S1597" s="20" t="s">
        <v>28109</v>
      </c>
    </row>
    <row r="1598" customFormat="false" ht="35.05" hidden="false" customHeight="false" outlineLevel="0" collapsed="false">
      <c r="A1598" s="17" t="n">
        <v>1597</v>
      </c>
      <c r="B1598" s="17" t="n">
        <v>4</v>
      </c>
      <c r="C1598" s="17" t="n">
        <v>5406</v>
      </c>
      <c r="D1598" s="18" t="s">
        <v>1319</v>
      </c>
      <c r="E1598" s="17" t="s">
        <v>36</v>
      </c>
      <c r="F1598" s="18" t="s">
        <v>37</v>
      </c>
      <c r="G1598" s="17" t="s">
        <v>167</v>
      </c>
      <c r="H1598" s="18" t="s">
        <v>5156</v>
      </c>
      <c r="I1598" s="18" t="s">
        <v>5157</v>
      </c>
      <c r="J1598" s="18" t="s">
        <v>5158</v>
      </c>
      <c r="K1598" s="17" t="s">
        <v>163</v>
      </c>
      <c r="L1598" s="17" t="n">
        <v>1</v>
      </c>
      <c r="M1598" s="17" t="s">
        <v>163</v>
      </c>
      <c r="N1598" s="17" t="s">
        <v>163</v>
      </c>
      <c r="O1598" s="19"/>
      <c r="P1598" s="18"/>
      <c r="Q1598" s="18"/>
      <c r="R1598" s="18" t="s">
        <v>165</v>
      </c>
      <c r="S1598" s="20" t="s">
        <v>28109</v>
      </c>
    </row>
    <row r="1599" customFormat="false" ht="23.85" hidden="false" customHeight="false" outlineLevel="0" collapsed="false">
      <c r="A1599" s="17" t="n">
        <v>1598</v>
      </c>
      <c r="B1599" s="17" t="n">
        <v>4</v>
      </c>
      <c r="C1599" s="17" t="n">
        <v>5431</v>
      </c>
      <c r="D1599" s="18" t="s">
        <v>1319</v>
      </c>
      <c r="E1599" s="17" t="s">
        <v>36</v>
      </c>
      <c r="F1599" s="18" t="s">
        <v>37</v>
      </c>
      <c r="G1599" s="17" t="s">
        <v>159</v>
      </c>
      <c r="H1599" s="18" t="s">
        <v>5159</v>
      </c>
      <c r="I1599" s="18" t="s">
        <v>5160</v>
      </c>
      <c r="J1599" s="18" t="s">
        <v>5161</v>
      </c>
      <c r="K1599" s="17" t="s">
        <v>163</v>
      </c>
      <c r="L1599" s="17" t="n">
        <v>1</v>
      </c>
      <c r="M1599" s="17" t="s">
        <v>163</v>
      </c>
      <c r="N1599" s="17" t="s">
        <v>163</v>
      </c>
      <c r="O1599" s="19"/>
      <c r="P1599" s="18"/>
      <c r="Q1599" s="18"/>
      <c r="R1599" s="18" t="s">
        <v>165</v>
      </c>
      <c r="S1599" s="20" t="s">
        <v>28109</v>
      </c>
    </row>
    <row r="1600" customFormat="false" ht="23.85" hidden="false" customHeight="false" outlineLevel="0" collapsed="false">
      <c r="A1600" s="17" t="n">
        <v>1599</v>
      </c>
      <c r="B1600" s="17" t="n">
        <v>4</v>
      </c>
      <c r="C1600" s="17" t="n">
        <v>5451</v>
      </c>
      <c r="D1600" s="18" t="s">
        <v>1319</v>
      </c>
      <c r="E1600" s="17" t="s">
        <v>70</v>
      </c>
      <c r="F1600" s="18" t="s">
        <v>71</v>
      </c>
      <c r="G1600" s="17" t="s">
        <v>171</v>
      </c>
      <c r="H1600" s="18" t="s">
        <v>5162</v>
      </c>
      <c r="I1600" s="18" t="s">
        <v>5163</v>
      </c>
      <c r="J1600" s="18" t="s">
        <v>5164</v>
      </c>
      <c r="K1600" s="17" t="s">
        <v>163</v>
      </c>
      <c r="L1600" s="17" t="n">
        <v>1</v>
      </c>
      <c r="M1600" s="17" t="s">
        <v>164</v>
      </c>
      <c r="N1600" s="17" t="s">
        <v>163</v>
      </c>
      <c r="O1600" s="19"/>
      <c r="P1600" s="18"/>
      <c r="Q1600" s="18"/>
      <c r="R1600" s="18" t="s">
        <v>165</v>
      </c>
      <c r="S1600" s="20" t="s">
        <v>28109</v>
      </c>
    </row>
    <row r="1601" customFormat="false" ht="35.05" hidden="false" customHeight="false" outlineLevel="0" collapsed="false">
      <c r="A1601" s="17" t="n">
        <v>1600</v>
      </c>
      <c r="B1601" s="17" t="n">
        <v>4</v>
      </c>
      <c r="C1601" s="17" t="n">
        <v>5455</v>
      </c>
      <c r="D1601" s="18" t="s">
        <v>1319</v>
      </c>
      <c r="E1601" s="17" t="s">
        <v>36</v>
      </c>
      <c r="F1601" s="18" t="s">
        <v>37</v>
      </c>
      <c r="G1601" s="17" t="s">
        <v>167</v>
      </c>
      <c r="H1601" s="18" t="s">
        <v>5165</v>
      </c>
      <c r="I1601" s="18" t="s">
        <v>5166</v>
      </c>
      <c r="J1601" s="18" t="s">
        <v>5167</v>
      </c>
      <c r="K1601" s="17" t="s">
        <v>163</v>
      </c>
      <c r="L1601" s="17" t="n">
        <v>1</v>
      </c>
      <c r="M1601" s="17" t="s">
        <v>164</v>
      </c>
      <c r="N1601" s="17" t="s">
        <v>163</v>
      </c>
      <c r="O1601" s="19"/>
      <c r="P1601" s="18"/>
      <c r="Q1601" s="18"/>
      <c r="R1601" s="18" t="s">
        <v>165</v>
      </c>
      <c r="S1601" s="20" t="s">
        <v>28109</v>
      </c>
    </row>
    <row r="1602" customFormat="false" ht="35.05" hidden="false" customHeight="false" outlineLevel="0" collapsed="false">
      <c r="A1602" s="17" t="n">
        <v>1601</v>
      </c>
      <c r="B1602" s="17" t="n">
        <v>4</v>
      </c>
      <c r="C1602" s="17" t="n">
        <v>5471</v>
      </c>
      <c r="D1602" s="18" t="s">
        <v>1319</v>
      </c>
      <c r="E1602" s="17" t="s">
        <v>87</v>
      </c>
      <c r="F1602" s="18" t="s">
        <v>88</v>
      </c>
      <c r="G1602" s="17" t="s">
        <v>171</v>
      </c>
      <c r="H1602" s="18" t="s">
        <v>5168</v>
      </c>
      <c r="I1602" s="18" t="s">
        <v>5169</v>
      </c>
      <c r="J1602" s="18" t="s">
        <v>5170</v>
      </c>
      <c r="K1602" s="17" t="s">
        <v>163</v>
      </c>
      <c r="L1602" s="17" t="n">
        <v>1</v>
      </c>
      <c r="M1602" s="17" t="s">
        <v>163</v>
      </c>
      <c r="N1602" s="17" t="s">
        <v>163</v>
      </c>
      <c r="O1602" s="19"/>
      <c r="P1602" s="18"/>
      <c r="Q1602" s="18"/>
      <c r="R1602" s="18" t="s">
        <v>165</v>
      </c>
      <c r="S1602" s="20" t="s">
        <v>28109</v>
      </c>
    </row>
    <row r="1603" customFormat="false" ht="23.85" hidden="false" customHeight="false" outlineLevel="0" collapsed="false">
      <c r="A1603" s="17" t="n">
        <v>1602</v>
      </c>
      <c r="B1603" s="17" t="n">
        <v>4</v>
      </c>
      <c r="C1603" s="17" t="n">
        <v>5481</v>
      </c>
      <c r="D1603" s="18" t="s">
        <v>1319</v>
      </c>
      <c r="E1603" s="17" t="s">
        <v>70</v>
      </c>
      <c r="F1603" s="18" t="s">
        <v>71</v>
      </c>
      <c r="G1603" s="17" t="s">
        <v>167</v>
      </c>
      <c r="H1603" s="18" t="s">
        <v>5171</v>
      </c>
      <c r="I1603" s="18" t="s">
        <v>5172</v>
      </c>
      <c r="J1603" s="18" t="s">
        <v>5173</v>
      </c>
      <c r="K1603" s="17" t="s">
        <v>163</v>
      </c>
      <c r="L1603" s="17" t="n">
        <v>1</v>
      </c>
      <c r="M1603" s="17" t="s">
        <v>163</v>
      </c>
      <c r="N1603" s="17" t="s">
        <v>163</v>
      </c>
      <c r="O1603" s="19"/>
      <c r="P1603" s="18"/>
      <c r="Q1603" s="18"/>
      <c r="R1603" s="18" t="s">
        <v>165</v>
      </c>
      <c r="S1603" s="20" t="s">
        <v>28109</v>
      </c>
    </row>
    <row r="1604" customFormat="false" ht="35.05" hidden="false" customHeight="false" outlineLevel="0" collapsed="false">
      <c r="A1604" s="17" t="n">
        <v>1603</v>
      </c>
      <c r="B1604" s="17" t="n">
        <v>4</v>
      </c>
      <c r="C1604" s="17" t="n">
        <v>5489</v>
      </c>
      <c r="D1604" s="18" t="s">
        <v>1319</v>
      </c>
      <c r="E1604" s="17" t="s">
        <v>87</v>
      </c>
      <c r="F1604" s="18" t="s">
        <v>88</v>
      </c>
      <c r="G1604" s="17" t="s">
        <v>171</v>
      </c>
      <c r="H1604" s="18" t="s">
        <v>5174</v>
      </c>
      <c r="I1604" s="18" t="s">
        <v>5175</v>
      </c>
      <c r="J1604" s="18" t="s">
        <v>5176</v>
      </c>
      <c r="K1604" s="17" t="s">
        <v>163</v>
      </c>
      <c r="L1604" s="17" t="n">
        <v>1</v>
      </c>
      <c r="M1604" s="17" t="s">
        <v>163</v>
      </c>
      <c r="N1604" s="17" t="s">
        <v>163</v>
      </c>
      <c r="O1604" s="19"/>
      <c r="P1604" s="18"/>
      <c r="Q1604" s="18"/>
      <c r="R1604" s="18" t="s">
        <v>165</v>
      </c>
      <c r="S1604" s="20" t="s">
        <v>28109</v>
      </c>
    </row>
    <row r="1605" customFormat="false" ht="35.05" hidden="false" customHeight="false" outlineLevel="0" collapsed="false">
      <c r="A1605" s="17" t="n">
        <v>1604</v>
      </c>
      <c r="B1605" s="17" t="n">
        <v>4</v>
      </c>
      <c r="C1605" s="17" t="n">
        <v>5505</v>
      </c>
      <c r="D1605" s="18" t="s">
        <v>1319</v>
      </c>
      <c r="E1605" s="17" t="s">
        <v>72</v>
      </c>
      <c r="F1605" s="18" t="s">
        <v>73</v>
      </c>
      <c r="G1605" s="17" t="s">
        <v>167</v>
      </c>
      <c r="H1605" s="18" t="s">
        <v>5177</v>
      </c>
      <c r="I1605" s="18" t="s">
        <v>5178</v>
      </c>
      <c r="J1605" s="18" t="s">
        <v>5179</v>
      </c>
      <c r="K1605" s="17" t="s">
        <v>163</v>
      </c>
      <c r="L1605" s="17" t="n">
        <v>1</v>
      </c>
      <c r="M1605" s="17" t="s">
        <v>164</v>
      </c>
      <c r="N1605" s="17" t="s">
        <v>163</v>
      </c>
      <c r="O1605" s="19"/>
      <c r="P1605" s="18"/>
      <c r="Q1605" s="18"/>
      <c r="R1605" s="18" t="s">
        <v>165</v>
      </c>
      <c r="S1605" s="20" t="s">
        <v>28109</v>
      </c>
    </row>
    <row r="1606" customFormat="false" ht="23.85" hidden="false" customHeight="false" outlineLevel="0" collapsed="false">
      <c r="A1606" s="17" t="n">
        <v>1605</v>
      </c>
      <c r="B1606" s="17" t="n">
        <v>4</v>
      </c>
      <c r="C1606" s="17" t="n">
        <v>5507</v>
      </c>
      <c r="D1606" s="18" t="s">
        <v>1319</v>
      </c>
      <c r="E1606" s="17" t="s">
        <v>70</v>
      </c>
      <c r="F1606" s="18" t="s">
        <v>71</v>
      </c>
      <c r="G1606" s="17" t="s">
        <v>171</v>
      </c>
      <c r="H1606" s="18" t="s">
        <v>5180</v>
      </c>
      <c r="I1606" s="18" t="s">
        <v>5181</v>
      </c>
      <c r="J1606" s="18" t="s">
        <v>5182</v>
      </c>
      <c r="K1606" s="17" t="s">
        <v>163</v>
      </c>
      <c r="L1606" s="17" t="n">
        <v>1</v>
      </c>
      <c r="M1606" s="17" t="s">
        <v>164</v>
      </c>
      <c r="N1606" s="17" t="s">
        <v>163</v>
      </c>
      <c r="O1606" s="19"/>
      <c r="P1606" s="18"/>
      <c r="Q1606" s="18"/>
      <c r="R1606" s="18" t="s">
        <v>165</v>
      </c>
      <c r="S1606" s="20" t="s">
        <v>28109</v>
      </c>
    </row>
    <row r="1607" customFormat="false" ht="46.25" hidden="false" customHeight="false" outlineLevel="0" collapsed="false">
      <c r="A1607" s="17" t="n">
        <v>1606</v>
      </c>
      <c r="B1607" s="17" t="n">
        <v>4</v>
      </c>
      <c r="C1607" s="17" t="n">
        <v>5507</v>
      </c>
      <c r="D1607" s="18" t="s">
        <v>1319</v>
      </c>
      <c r="E1607" s="17" t="s">
        <v>83</v>
      </c>
      <c r="F1607" s="18" t="s">
        <v>84</v>
      </c>
      <c r="G1607" s="17" t="s">
        <v>171</v>
      </c>
      <c r="H1607" s="18" t="s">
        <v>5183</v>
      </c>
      <c r="I1607" s="18" t="s">
        <v>5184</v>
      </c>
      <c r="J1607" s="18" t="s">
        <v>5185</v>
      </c>
      <c r="K1607" s="17" t="s">
        <v>163</v>
      </c>
      <c r="L1607" s="17" t="n">
        <v>1</v>
      </c>
      <c r="M1607" s="17" t="s">
        <v>163</v>
      </c>
      <c r="N1607" s="17" t="s">
        <v>164</v>
      </c>
      <c r="O1607" s="19" t="s">
        <v>124</v>
      </c>
      <c r="P1607" s="18" t="s">
        <v>5186</v>
      </c>
      <c r="Q1607" s="18" t="s">
        <v>5187</v>
      </c>
      <c r="R1607" s="18" t="s">
        <v>165</v>
      </c>
      <c r="S1607" s="20" t="s">
        <v>28109</v>
      </c>
    </row>
    <row r="1608" customFormat="false" ht="35.05" hidden="false" customHeight="false" outlineLevel="0" collapsed="false">
      <c r="A1608" s="17" t="n">
        <v>1607</v>
      </c>
      <c r="B1608" s="17" t="n">
        <v>4</v>
      </c>
      <c r="C1608" s="17" t="n">
        <v>5527</v>
      </c>
      <c r="D1608" s="18" t="s">
        <v>1319</v>
      </c>
      <c r="E1608" s="17" t="s">
        <v>61</v>
      </c>
      <c r="F1608" s="18" t="s">
        <v>62</v>
      </c>
      <c r="G1608" s="17" t="s">
        <v>167</v>
      </c>
      <c r="H1608" s="18" t="s">
        <v>5188</v>
      </c>
      <c r="I1608" s="18" t="s">
        <v>5189</v>
      </c>
      <c r="J1608" s="18" t="s">
        <v>5190</v>
      </c>
      <c r="K1608" s="17" t="s">
        <v>163</v>
      </c>
      <c r="L1608" s="17" t="n">
        <v>1</v>
      </c>
      <c r="M1608" s="17" t="s">
        <v>163</v>
      </c>
      <c r="N1608" s="17" t="s">
        <v>163</v>
      </c>
      <c r="O1608" s="19"/>
      <c r="P1608" s="18"/>
      <c r="Q1608" s="18"/>
      <c r="R1608" s="18" t="s">
        <v>165</v>
      </c>
      <c r="S1608" s="20" t="s">
        <v>28109</v>
      </c>
    </row>
    <row r="1609" customFormat="false" ht="23.85" hidden="false" customHeight="false" outlineLevel="0" collapsed="false">
      <c r="A1609" s="17" t="n">
        <v>1608</v>
      </c>
      <c r="B1609" s="17" t="n">
        <v>4</v>
      </c>
      <c r="C1609" s="17" t="n">
        <v>5533</v>
      </c>
      <c r="D1609" s="18" t="s">
        <v>1319</v>
      </c>
      <c r="E1609" s="17" t="s">
        <v>49</v>
      </c>
      <c r="F1609" s="18" t="s">
        <v>50</v>
      </c>
      <c r="G1609" s="17" t="s">
        <v>167</v>
      </c>
      <c r="H1609" s="18" t="s">
        <v>5191</v>
      </c>
      <c r="I1609" s="18" t="s">
        <v>5192</v>
      </c>
      <c r="J1609" s="18" t="s">
        <v>5193</v>
      </c>
      <c r="K1609" s="17" t="s">
        <v>163</v>
      </c>
      <c r="L1609" s="17" t="n">
        <v>1</v>
      </c>
      <c r="M1609" s="17" t="s">
        <v>164</v>
      </c>
      <c r="N1609" s="17" t="s">
        <v>163</v>
      </c>
      <c r="O1609" s="19"/>
      <c r="P1609" s="18"/>
      <c r="Q1609" s="18"/>
      <c r="R1609" s="18" t="s">
        <v>165</v>
      </c>
      <c r="S1609" s="20" t="s">
        <v>28109</v>
      </c>
    </row>
    <row r="1610" customFormat="false" ht="35.05" hidden="false" customHeight="false" outlineLevel="0" collapsed="false">
      <c r="A1610" s="17" t="n">
        <v>1609</v>
      </c>
      <c r="B1610" s="17" t="n">
        <v>4</v>
      </c>
      <c r="C1610" s="17" t="n">
        <v>5541</v>
      </c>
      <c r="D1610" s="18" t="s">
        <v>1319</v>
      </c>
      <c r="E1610" s="17" t="s">
        <v>83</v>
      </c>
      <c r="F1610" s="18" t="s">
        <v>84</v>
      </c>
      <c r="G1610" s="17" t="s">
        <v>167</v>
      </c>
      <c r="H1610" s="18" t="s">
        <v>5194</v>
      </c>
      <c r="I1610" s="18" t="s">
        <v>5195</v>
      </c>
      <c r="J1610" s="18" t="s">
        <v>5196</v>
      </c>
      <c r="K1610" s="17" t="s">
        <v>163</v>
      </c>
      <c r="L1610" s="17" t="n">
        <v>1</v>
      </c>
      <c r="M1610" s="17" t="s">
        <v>163</v>
      </c>
      <c r="N1610" s="17" t="s">
        <v>164</v>
      </c>
      <c r="O1610" s="19"/>
      <c r="P1610" s="18"/>
      <c r="Q1610" s="18"/>
      <c r="R1610" s="18" t="s">
        <v>165</v>
      </c>
      <c r="S1610" s="20" t="s">
        <v>28109</v>
      </c>
    </row>
    <row r="1611" customFormat="false" ht="68.65" hidden="false" customHeight="false" outlineLevel="0" collapsed="false">
      <c r="A1611" s="17" t="n">
        <v>1610</v>
      </c>
      <c r="B1611" s="17" t="n">
        <v>4</v>
      </c>
      <c r="C1611" s="17" t="n">
        <v>5553</v>
      </c>
      <c r="D1611" s="18" t="s">
        <v>1319</v>
      </c>
      <c r="E1611" s="17" t="s">
        <v>83</v>
      </c>
      <c r="F1611" s="18" t="s">
        <v>84</v>
      </c>
      <c r="G1611" s="17" t="s">
        <v>167</v>
      </c>
      <c r="H1611" s="18" t="s">
        <v>5197</v>
      </c>
      <c r="I1611" s="18" t="s">
        <v>5198</v>
      </c>
      <c r="J1611" s="18" t="s">
        <v>5199</v>
      </c>
      <c r="K1611" s="17" t="s">
        <v>163</v>
      </c>
      <c r="L1611" s="17" t="n">
        <v>1</v>
      </c>
      <c r="M1611" s="17" t="s">
        <v>163</v>
      </c>
      <c r="N1611" s="17" t="s">
        <v>164</v>
      </c>
      <c r="O1611" s="19" t="s">
        <v>121</v>
      </c>
      <c r="P1611" s="18" t="s">
        <v>5200</v>
      </c>
      <c r="Q1611" s="18" t="s">
        <v>5201</v>
      </c>
      <c r="R1611" s="18" t="s">
        <v>165</v>
      </c>
      <c r="S1611" s="20" t="s">
        <v>28109</v>
      </c>
    </row>
    <row r="1612" customFormat="false" ht="35.05" hidden="false" customHeight="false" outlineLevel="0" collapsed="false">
      <c r="A1612" s="17" t="n">
        <v>1611</v>
      </c>
      <c r="B1612" s="17" t="n">
        <v>4</v>
      </c>
      <c r="C1612" s="17" t="n">
        <v>5553</v>
      </c>
      <c r="D1612" s="18" t="s">
        <v>1319</v>
      </c>
      <c r="E1612" s="17" t="s">
        <v>36</v>
      </c>
      <c r="F1612" s="18" t="s">
        <v>37</v>
      </c>
      <c r="G1612" s="17" t="s">
        <v>167</v>
      </c>
      <c r="H1612" s="18" t="s">
        <v>5202</v>
      </c>
      <c r="I1612" s="18" t="s">
        <v>5203</v>
      </c>
      <c r="J1612" s="18" t="s">
        <v>5204</v>
      </c>
      <c r="K1612" s="17" t="s">
        <v>164</v>
      </c>
      <c r="L1612" s="17" t="n">
        <v>35</v>
      </c>
      <c r="M1612" s="17" t="s">
        <v>164</v>
      </c>
      <c r="N1612" s="17" t="s">
        <v>163</v>
      </c>
      <c r="O1612" s="19"/>
      <c r="P1612" s="18"/>
      <c r="Q1612" s="18"/>
      <c r="R1612" s="18" t="s">
        <v>165</v>
      </c>
      <c r="S1612" s="20" t="s">
        <v>28109</v>
      </c>
    </row>
    <row r="1613" customFormat="false" ht="35.05" hidden="false" customHeight="false" outlineLevel="0" collapsed="false">
      <c r="A1613" s="17" t="n">
        <v>1612</v>
      </c>
      <c r="B1613" s="17" t="n">
        <v>4</v>
      </c>
      <c r="C1613" s="17" t="n">
        <v>5555</v>
      </c>
      <c r="D1613" s="18" t="s">
        <v>1319</v>
      </c>
      <c r="E1613" s="17" t="s">
        <v>61</v>
      </c>
      <c r="F1613" s="18" t="s">
        <v>62</v>
      </c>
      <c r="G1613" s="17" t="s">
        <v>167</v>
      </c>
      <c r="H1613" s="18" t="s">
        <v>5205</v>
      </c>
      <c r="I1613" s="18" t="s">
        <v>5206</v>
      </c>
      <c r="J1613" s="18" t="s">
        <v>5207</v>
      </c>
      <c r="K1613" s="17" t="s">
        <v>163</v>
      </c>
      <c r="L1613" s="17" t="n">
        <v>1</v>
      </c>
      <c r="M1613" s="17" t="s">
        <v>163</v>
      </c>
      <c r="N1613" s="17" t="s">
        <v>163</v>
      </c>
      <c r="O1613" s="19"/>
      <c r="P1613" s="18"/>
      <c r="Q1613" s="18"/>
      <c r="R1613" s="18" t="s">
        <v>165</v>
      </c>
      <c r="S1613" s="20" t="s">
        <v>28109</v>
      </c>
    </row>
    <row r="1614" customFormat="false" ht="23.85" hidden="false" customHeight="false" outlineLevel="0" collapsed="false">
      <c r="A1614" s="17" t="n">
        <v>1613</v>
      </c>
      <c r="B1614" s="17" t="n">
        <v>4</v>
      </c>
      <c r="C1614" s="17" t="n">
        <v>5557</v>
      </c>
      <c r="D1614" s="18" t="s">
        <v>1319</v>
      </c>
      <c r="E1614" s="17" t="s">
        <v>36</v>
      </c>
      <c r="F1614" s="18" t="s">
        <v>37</v>
      </c>
      <c r="G1614" s="17" t="s">
        <v>159</v>
      </c>
      <c r="H1614" s="18" t="s">
        <v>5208</v>
      </c>
      <c r="I1614" s="18" t="s">
        <v>5209</v>
      </c>
      <c r="J1614" s="18" t="s">
        <v>5210</v>
      </c>
      <c r="K1614" s="17" t="s">
        <v>163</v>
      </c>
      <c r="L1614" s="17" t="n">
        <v>1</v>
      </c>
      <c r="M1614" s="17" t="s">
        <v>163</v>
      </c>
      <c r="N1614" s="17" t="s">
        <v>163</v>
      </c>
      <c r="O1614" s="19"/>
      <c r="P1614" s="18"/>
      <c r="Q1614" s="18"/>
      <c r="R1614" s="18" t="s">
        <v>165</v>
      </c>
      <c r="S1614" s="20" t="s">
        <v>28109</v>
      </c>
    </row>
    <row r="1615" customFormat="false" ht="46.25" hidden="false" customHeight="false" outlineLevel="0" collapsed="false">
      <c r="A1615" s="17" t="n">
        <v>1614</v>
      </c>
      <c r="B1615" s="17" t="n">
        <v>4</v>
      </c>
      <c r="C1615" s="17" t="n">
        <v>5604</v>
      </c>
      <c r="D1615" s="18" t="s">
        <v>1319</v>
      </c>
      <c r="E1615" s="17" t="s">
        <v>76</v>
      </c>
      <c r="F1615" s="18" t="s">
        <v>77</v>
      </c>
      <c r="G1615" s="17" t="s">
        <v>171</v>
      </c>
      <c r="H1615" s="18" t="s">
        <v>5211</v>
      </c>
      <c r="I1615" s="18" t="s">
        <v>5212</v>
      </c>
      <c r="J1615" s="18" t="s">
        <v>5213</v>
      </c>
      <c r="K1615" s="17" t="s">
        <v>163</v>
      </c>
      <c r="L1615" s="17" t="n">
        <v>1</v>
      </c>
      <c r="M1615" s="17" t="s">
        <v>164</v>
      </c>
      <c r="N1615" s="17" t="s">
        <v>163</v>
      </c>
      <c r="O1615" s="19"/>
      <c r="P1615" s="18"/>
      <c r="Q1615" s="18"/>
      <c r="R1615" s="18" t="s">
        <v>165</v>
      </c>
      <c r="S1615" s="20" t="s">
        <v>28109</v>
      </c>
    </row>
    <row r="1616" customFormat="false" ht="35.05" hidden="false" customHeight="false" outlineLevel="0" collapsed="false">
      <c r="A1616" s="17" t="n">
        <v>1615</v>
      </c>
      <c r="B1616" s="17" t="n">
        <v>4</v>
      </c>
      <c r="C1616" s="17" t="n">
        <v>5608</v>
      </c>
      <c r="D1616" s="18" t="s">
        <v>1319</v>
      </c>
      <c r="E1616" s="17" t="s">
        <v>51</v>
      </c>
      <c r="F1616" s="18" t="s">
        <v>52</v>
      </c>
      <c r="G1616" s="17" t="s">
        <v>167</v>
      </c>
      <c r="H1616" s="18" t="s">
        <v>5214</v>
      </c>
      <c r="I1616" s="18" t="s">
        <v>5215</v>
      </c>
      <c r="J1616" s="18" t="s">
        <v>5216</v>
      </c>
      <c r="K1616" s="17" t="s">
        <v>163</v>
      </c>
      <c r="L1616" s="17" t="n">
        <v>1</v>
      </c>
      <c r="M1616" s="17" t="s">
        <v>163</v>
      </c>
      <c r="N1616" s="17" t="s">
        <v>163</v>
      </c>
      <c r="O1616" s="19"/>
      <c r="P1616" s="18"/>
      <c r="Q1616" s="18"/>
      <c r="R1616" s="18" t="s">
        <v>165</v>
      </c>
      <c r="S1616" s="20" t="s">
        <v>28109</v>
      </c>
    </row>
    <row r="1617" customFormat="false" ht="35.05" hidden="false" customHeight="false" outlineLevel="0" collapsed="false">
      <c r="A1617" s="17" t="n">
        <v>1616</v>
      </c>
      <c r="B1617" s="17" t="n">
        <v>4</v>
      </c>
      <c r="C1617" s="17" t="n">
        <v>5628</v>
      </c>
      <c r="D1617" s="18" t="s">
        <v>1376</v>
      </c>
      <c r="E1617" s="17" t="s">
        <v>24</v>
      </c>
      <c r="F1617" s="18" t="s">
        <v>25</v>
      </c>
      <c r="G1617" s="17" t="s">
        <v>159</v>
      </c>
      <c r="H1617" s="18" t="s">
        <v>5217</v>
      </c>
      <c r="I1617" s="18" t="s">
        <v>5218</v>
      </c>
      <c r="J1617" s="18" t="s">
        <v>5219</v>
      </c>
      <c r="K1617" s="17" t="s">
        <v>164</v>
      </c>
      <c r="L1617" s="17" t="n">
        <v>6</v>
      </c>
      <c r="M1617" s="17" t="s">
        <v>163</v>
      </c>
      <c r="N1617" s="17" t="s">
        <v>163</v>
      </c>
      <c r="O1617" s="19"/>
      <c r="P1617" s="18"/>
      <c r="Q1617" s="18"/>
      <c r="R1617" s="18" t="s">
        <v>165</v>
      </c>
      <c r="S1617" s="20" t="s">
        <v>28109</v>
      </c>
    </row>
    <row r="1618" customFormat="false" ht="35.05" hidden="false" customHeight="false" outlineLevel="0" collapsed="false">
      <c r="A1618" s="17" t="n">
        <v>1617</v>
      </c>
      <c r="B1618" s="17" t="n">
        <v>4</v>
      </c>
      <c r="C1618" s="17" t="n">
        <v>5634</v>
      </c>
      <c r="D1618" s="18" t="s">
        <v>1376</v>
      </c>
      <c r="E1618" s="17" t="s">
        <v>87</v>
      </c>
      <c r="F1618" s="18" t="s">
        <v>88</v>
      </c>
      <c r="G1618" s="17" t="s">
        <v>171</v>
      </c>
      <c r="H1618" s="18" t="s">
        <v>5220</v>
      </c>
      <c r="I1618" s="18" t="s">
        <v>5221</v>
      </c>
      <c r="J1618" s="18" t="s">
        <v>5222</v>
      </c>
      <c r="K1618" s="17" t="s">
        <v>163</v>
      </c>
      <c r="L1618" s="17" t="n">
        <v>1</v>
      </c>
      <c r="M1618" s="17" t="s">
        <v>164</v>
      </c>
      <c r="N1618" s="17" t="s">
        <v>163</v>
      </c>
      <c r="O1618" s="19"/>
      <c r="P1618" s="18"/>
      <c r="Q1618" s="18"/>
      <c r="R1618" s="18" t="s">
        <v>192</v>
      </c>
      <c r="S1618" s="20" t="s">
        <v>28109</v>
      </c>
    </row>
    <row r="1619" customFormat="false" ht="35.05" hidden="false" customHeight="false" outlineLevel="0" collapsed="false">
      <c r="A1619" s="17" t="n">
        <v>1618</v>
      </c>
      <c r="B1619" s="17" t="n">
        <v>4</v>
      </c>
      <c r="C1619" s="17" t="n">
        <v>5634</v>
      </c>
      <c r="D1619" s="18" t="s">
        <v>1376</v>
      </c>
      <c r="E1619" s="17" t="s">
        <v>87</v>
      </c>
      <c r="F1619" s="18" t="s">
        <v>88</v>
      </c>
      <c r="G1619" s="17" t="s">
        <v>171</v>
      </c>
      <c r="H1619" s="18" t="s">
        <v>5220</v>
      </c>
      <c r="I1619" s="18" t="s">
        <v>5223</v>
      </c>
      <c r="J1619" s="18" t="s">
        <v>5224</v>
      </c>
      <c r="K1619" s="17" t="s">
        <v>163</v>
      </c>
      <c r="L1619" s="17" t="n">
        <v>1</v>
      </c>
      <c r="M1619" s="17" t="s">
        <v>164</v>
      </c>
      <c r="N1619" s="17" t="s">
        <v>163</v>
      </c>
      <c r="O1619" s="19"/>
      <c r="P1619" s="18"/>
      <c r="Q1619" s="18"/>
      <c r="R1619" s="18" t="s">
        <v>165</v>
      </c>
      <c r="S1619" s="20" t="s">
        <v>28109</v>
      </c>
    </row>
    <row r="1620" customFormat="false" ht="35.05" hidden="false" customHeight="false" outlineLevel="0" collapsed="false">
      <c r="A1620" s="17" t="n">
        <v>1619</v>
      </c>
      <c r="B1620" s="17" t="n">
        <v>4</v>
      </c>
      <c r="C1620" s="17" t="n">
        <v>5634</v>
      </c>
      <c r="D1620" s="18" t="s">
        <v>1376</v>
      </c>
      <c r="E1620" s="17" t="s">
        <v>61</v>
      </c>
      <c r="F1620" s="18" t="s">
        <v>62</v>
      </c>
      <c r="G1620" s="17" t="s">
        <v>171</v>
      </c>
      <c r="H1620" s="18" t="s">
        <v>5225</v>
      </c>
      <c r="I1620" s="18" t="s">
        <v>5226</v>
      </c>
      <c r="J1620" s="18" t="s">
        <v>5227</v>
      </c>
      <c r="K1620" s="17" t="s">
        <v>163</v>
      </c>
      <c r="L1620" s="17" t="n">
        <v>1</v>
      </c>
      <c r="M1620" s="17" t="s">
        <v>164</v>
      </c>
      <c r="N1620" s="17" t="s">
        <v>163</v>
      </c>
      <c r="O1620" s="19"/>
      <c r="P1620" s="18"/>
      <c r="Q1620" s="18"/>
      <c r="R1620" s="18" t="s">
        <v>165</v>
      </c>
      <c r="S1620" s="20" t="s">
        <v>28109</v>
      </c>
    </row>
    <row r="1621" customFormat="false" ht="35.05" hidden="false" customHeight="false" outlineLevel="0" collapsed="false">
      <c r="A1621" s="17" t="n">
        <v>1620</v>
      </c>
      <c r="B1621" s="17" t="n">
        <v>4</v>
      </c>
      <c r="C1621" s="17" t="n">
        <v>5634</v>
      </c>
      <c r="D1621" s="18" t="s">
        <v>1376</v>
      </c>
      <c r="E1621" s="17" t="s">
        <v>51</v>
      </c>
      <c r="F1621" s="18" t="s">
        <v>52</v>
      </c>
      <c r="G1621" s="17" t="s">
        <v>167</v>
      </c>
      <c r="H1621" s="18" t="s">
        <v>5225</v>
      </c>
      <c r="I1621" s="18" t="s">
        <v>5228</v>
      </c>
      <c r="J1621" s="18" t="s">
        <v>5229</v>
      </c>
      <c r="K1621" s="17" t="s">
        <v>163</v>
      </c>
      <c r="L1621" s="17" t="n">
        <v>1</v>
      </c>
      <c r="M1621" s="17" t="s">
        <v>163</v>
      </c>
      <c r="N1621" s="17" t="s">
        <v>163</v>
      </c>
      <c r="O1621" s="19"/>
      <c r="P1621" s="18"/>
      <c r="Q1621" s="18"/>
      <c r="R1621" s="18" t="s">
        <v>192</v>
      </c>
      <c r="S1621" s="20" t="s">
        <v>28109</v>
      </c>
    </row>
    <row r="1622" customFormat="false" ht="35.05" hidden="false" customHeight="false" outlineLevel="0" collapsed="false">
      <c r="A1622" s="17" t="n">
        <v>1621</v>
      </c>
      <c r="B1622" s="17" t="n">
        <v>4</v>
      </c>
      <c r="C1622" s="17" t="n">
        <v>5651</v>
      </c>
      <c r="D1622" s="18" t="s">
        <v>1376</v>
      </c>
      <c r="E1622" s="17" t="s">
        <v>36</v>
      </c>
      <c r="F1622" s="18" t="s">
        <v>37</v>
      </c>
      <c r="G1622" s="17" t="s">
        <v>167</v>
      </c>
      <c r="H1622" s="18" t="s">
        <v>5230</v>
      </c>
      <c r="I1622" s="18" t="s">
        <v>5231</v>
      </c>
      <c r="J1622" s="18" t="s">
        <v>5232</v>
      </c>
      <c r="K1622" s="17" t="s">
        <v>164</v>
      </c>
      <c r="L1622" s="17" t="n">
        <v>3</v>
      </c>
      <c r="M1622" s="17" t="s">
        <v>164</v>
      </c>
      <c r="N1622" s="17" t="s">
        <v>163</v>
      </c>
      <c r="O1622" s="19"/>
      <c r="P1622" s="18"/>
      <c r="Q1622" s="18"/>
      <c r="R1622" s="18" t="s">
        <v>165</v>
      </c>
      <c r="S1622" s="20" t="s">
        <v>28109</v>
      </c>
    </row>
    <row r="1623" customFormat="false" ht="35.05" hidden="false" customHeight="false" outlineLevel="0" collapsed="false">
      <c r="A1623" s="17" t="n">
        <v>1622</v>
      </c>
      <c r="B1623" s="17" t="n">
        <v>4</v>
      </c>
      <c r="C1623" s="17" t="n">
        <v>5662</v>
      </c>
      <c r="D1623" s="18" t="s">
        <v>1376</v>
      </c>
      <c r="E1623" s="17" t="s">
        <v>36</v>
      </c>
      <c r="F1623" s="18" t="s">
        <v>37</v>
      </c>
      <c r="G1623" s="17" t="s">
        <v>167</v>
      </c>
      <c r="H1623" s="18" t="s">
        <v>5233</v>
      </c>
      <c r="I1623" s="18" t="s">
        <v>5234</v>
      </c>
      <c r="J1623" s="18" t="s">
        <v>5235</v>
      </c>
      <c r="K1623" s="17" t="s">
        <v>164</v>
      </c>
      <c r="L1623" s="17" t="n">
        <v>30</v>
      </c>
      <c r="M1623" s="17" t="s">
        <v>163</v>
      </c>
      <c r="N1623" s="17" t="s">
        <v>163</v>
      </c>
      <c r="O1623" s="19"/>
      <c r="P1623" s="18"/>
      <c r="Q1623" s="18"/>
      <c r="R1623" s="18" t="s">
        <v>165</v>
      </c>
      <c r="S1623" s="20" t="s">
        <v>28109</v>
      </c>
    </row>
    <row r="1624" customFormat="false" ht="23.85" hidden="false" customHeight="false" outlineLevel="0" collapsed="false">
      <c r="A1624" s="17" t="n">
        <v>1623</v>
      </c>
      <c r="B1624" s="17" t="n">
        <v>4</v>
      </c>
      <c r="C1624" s="17" t="n">
        <v>5701</v>
      </c>
      <c r="D1624" s="18" t="s">
        <v>1376</v>
      </c>
      <c r="E1624" s="17" t="s">
        <v>36</v>
      </c>
      <c r="F1624" s="18" t="s">
        <v>37</v>
      </c>
      <c r="G1624" s="17" t="s">
        <v>167</v>
      </c>
      <c r="H1624" s="18" t="s">
        <v>5236</v>
      </c>
      <c r="I1624" s="18" t="s">
        <v>5237</v>
      </c>
      <c r="J1624" s="18" t="s">
        <v>5238</v>
      </c>
      <c r="K1624" s="17" t="s">
        <v>164</v>
      </c>
      <c r="L1624" s="17" t="n">
        <v>6</v>
      </c>
      <c r="M1624" s="17" t="s">
        <v>164</v>
      </c>
      <c r="N1624" s="17" t="s">
        <v>163</v>
      </c>
      <c r="O1624" s="19"/>
      <c r="P1624" s="18"/>
      <c r="Q1624" s="18"/>
      <c r="R1624" s="18" t="s">
        <v>165</v>
      </c>
      <c r="S1624" s="20" t="s">
        <v>28109</v>
      </c>
    </row>
    <row r="1625" customFormat="false" ht="35.05" hidden="false" customHeight="false" outlineLevel="0" collapsed="false">
      <c r="A1625" s="17" t="n">
        <v>1624</v>
      </c>
      <c r="B1625" s="17" t="n">
        <v>4</v>
      </c>
      <c r="C1625" s="17" t="n">
        <v>5718</v>
      </c>
      <c r="D1625" s="18" t="s">
        <v>1376</v>
      </c>
      <c r="E1625" s="17" t="s">
        <v>38</v>
      </c>
      <c r="F1625" s="18" t="s">
        <v>39</v>
      </c>
      <c r="G1625" s="17" t="s">
        <v>167</v>
      </c>
      <c r="H1625" s="18" t="s">
        <v>5239</v>
      </c>
      <c r="I1625" s="18" t="s">
        <v>5240</v>
      </c>
      <c r="J1625" s="18" t="s">
        <v>5241</v>
      </c>
      <c r="K1625" s="17" t="s">
        <v>163</v>
      </c>
      <c r="L1625" s="17" t="n">
        <v>1</v>
      </c>
      <c r="M1625" s="17" t="s">
        <v>164</v>
      </c>
      <c r="N1625" s="17" t="s">
        <v>163</v>
      </c>
      <c r="O1625" s="19"/>
      <c r="P1625" s="18"/>
      <c r="Q1625" s="18"/>
      <c r="R1625" s="18" t="s">
        <v>165</v>
      </c>
      <c r="S1625" s="20" t="s">
        <v>28109</v>
      </c>
    </row>
    <row r="1626" customFormat="false" ht="46.25" hidden="false" customHeight="false" outlineLevel="0" collapsed="false">
      <c r="A1626" s="17" t="n">
        <v>1625</v>
      </c>
      <c r="B1626" s="17" t="n">
        <v>4</v>
      </c>
      <c r="C1626" s="17" t="n">
        <v>5801</v>
      </c>
      <c r="D1626" s="18" t="s">
        <v>1376</v>
      </c>
      <c r="E1626" s="17" t="s">
        <v>32</v>
      </c>
      <c r="F1626" s="18" t="s">
        <v>33</v>
      </c>
      <c r="G1626" s="17" t="s">
        <v>167</v>
      </c>
      <c r="H1626" s="18" t="s">
        <v>5242</v>
      </c>
      <c r="I1626" s="18" t="s">
        <v>5243</v>
      </c>
      <c r="J1626" s="18" t="s">
        <v>5244</v>
      </c>
      <c r="K1626" s="17" t="s">
        <v>163</v>
      </c>
      <c r="L1626" s="17" t="n">
        <v>1</v>
      </c>
      <c r="M1626" s="17" t="s">
        <v>163</v>
      </c>
      <c r="N1626" s="17" t="s">
        <v>163</v>
      </c>
      <c r="O1626" s="19"/>
      <c r="P1626" s="18"/>
      <c r="Q1626" s="18"/>
      <c r="R1626" s="18" t="s">
        <v>165</v>
      </c>
      <c r="S1626" s="20" t="s">
        <v>28109</v>
      </c>
    </row>
    <row r="1627" customFormat="false" ht="35.05" hidden="false" customHeight="false" outlineLevel="0" collapsed="false">
      <c r="A1627" s="17" t="n">
        <v>1626</v>
      </c>
      <c r="B1627" s="17" t="n">
        <v>4</v>
      </c>
      <c r="C1627" s="17" t="n">
        <v>5807</v>
      </c>
      <c r="D1627" s="18" t="s">
        <v>1376</v>
      </c>
      <c r="E1627" s="17" t="s">
        <v>70</v>
      </c>
      <c r="F1627" s="18" t="s">
        <v>71</v>
      </c>
      <c r="G1627" s="17" t="s">
        <v>171</v>
      </c>
      <c r="H1627" s="18" t="s">
        <v>5245</v>
      </c>
      <c r="I1627" s="18" t="s">
        <v>5246</v>
      </c>
      <c r="J1627" s="18" t="s">
        <v>5247</v>
      </c>
      <c r="K1627" s="17" t="s">
        <v>163</v>
      </c>
      <c r="L1627" s="17" t="n">
        <v>1</v>
      </c>
      <c r="M1627" s="17" t="s">
        <v>164</v>
      </c>
      <c r="N1627" s="17" t="s">
        <v>163</v>
      </c>
      <c r="O1627" s="19"/>
      <c r="P1627" s="18"/>
      <c r="Q1627" s="18"/>
      <c r="R1627" s="18" t="s">
        <v>165</v>
      </c>
      <c r="S1627" s="20" t="s">
        <v>28109</v>
      </c>
    </row>
    <row r="1628" customFormat="false" ht="35.05" hidden="false" customHeight="false" outlineLevel="0" collapsed="false">
      <c r="A1628" s="17" t="n">
        <v>1627</v>
      </c>
      <c r="B1628" s="17" t="n">
        <v>4</v>
      </c>
      <c r="C1628" s="17" t="n">
        <v>5813</v>
      </c>
      <c r="D1628" s="18" t="s">
        <v>1376</v>
      </c>
      <c r="E1628" s="17" t="s">
        <v>70</v>
      </c>
      <c r="F1628" s="18" t="s">
        <v>71</v>
      </c>
      <c r="G1628" s="17" t="s">
        <v>167</v>
      </c>
      <c r="H1628" s="18" t="s">
        <v>5248</v>
      </c>
      <c r="I1628" s="18" t="s">
        <v>5249</v>
      </c>
      <c r="J1628" s="18" t="s">
        <v>5250</v>
      </c>
      <c r="K1628" s="17" t="s">
        <v>163</v>
      </c>
      <c r="L1628" s="17" t="n">
        <v>1</v>
      </c>
      <c r="M1628" s="17" t="s">
        <v>163</v>
      </c>
      <c r="N1628" s="17" t="s">
        <v>163</v>
      </c>
      <c r="O1628" s="19"/>
      <c r="P1628" s="18"/>
      <c r="Q1628" s="18"/>
      <c r="R1628" s="18" t="s">
        <v>165</v>
      </c>
      <c r="S1628" s="20" t="s">
        <v>28109</v>
      </c>
    </row>
    <row r="1629" customFormat="false" ht="23.85" hidden="false" customHeight="false" outlineLevel="0" collapsed="false">
      <c r="A1629" s="17" t="n">
        <v>1628</v>
      </c>
      <c r="B1629" s="17" t="n">
        <v>4</v>
      </c>
      <c r="C1629" s="17" t="n">
        <v>5835</v>
      </c>
      <c r="D1629" s="18" t="s">
        <v>1376</v>
      </c>
      <c r="E1629" s="17" t="s">
        <v>70</v>
      </c>
      <c r="F1629" s="18" t="s">
        <v>71</v>
      </c>
      <c r="G1629" s="17" t="s">
        <v>171</v>
      </c>
      <c r="H1629" s="18" t="s">
        <v>5251</v>
      </c>
      <c r="I1629" s="18" t="s">
        <v>5252</v>
      </c>
      <c r="J1629" s="18" t="s">
        <v>5253</v>
      </c>
      <c r="K1629" s="17" t="s">
        <v>164</v>
      </c>
      <c r="L1629" s="17" t="n">
        <v>2</v>
      </c>
      <c r="M1629" s="17" t="s">
        <v>164</v>
      </c>
      <c r="N1629" s="17" t="s">
        <v>163</v>
      </c>
      <c r="O1629" s="19"/>
      <c r="P1629" s="18"/>
      <c r="Q1629" s="18"/>
      <c r="R1629" s="18" t="s">
        <v>165</v>
      </c>
      <c r="S1629" s="20" t="s">
        <v>28109</v>
      </c>
    </row>
    <row r="1630" customFormat="false" ht="35.05" hidden="false" customHeight="false" outlineLevel="0" collapsed="false">
      <c r="A1630" s="17" t="n">
        <v>1629</v>
      </c>
      <c r="B1630" s="17" t="n">
        <v>4</v>
      </c>
      <c r="C1630" s="17" t="n">
        <v>5839</v>
      </c>
      <c r="D1630" s="18" t="s">
        <v>1376</v>
      </c>
      <c r="E1630" s="17" t="s">
        <v>38</v>
      </c>
      <c r="F1630" s="18" t="s">
        <v>39</v>
      </c>
      <c r="G1630" s="17" t="s">
        <v>167</v>
      </c>
      <c r="H1630" s="18" t="s">
        <v>5254</v>
      </c>
      <c r="I1630" s="18" t="s">
        <v>5255</v>
      </c>
      <c r="J1630" s="18" t="s">
        <v>5256</v>
      </c>
      <c r="K1630" s="17" t="s">
        <v>163</v>
      </c>
      <c r="L1630" s="17" t="n">
        <v>1</v>
      </c>
      <c r="M1630" s="17" t="s">
        <v>164</v>
      </c>
      <c r="N1630" s="17" t="s">
        <v>163</v>
      </c>
      <c r="O1630" s="19"/>
      <c r="P1630" s="18"/>
      <c r="Q1630" s="18"/>
      <c r="R1630" s="18" t="s">
        <v>165</v>
      </c>
      <c r="S1630" s="20" t="s">
        <v>28109</v>
      </c>
    </row>
    <row r="1631" customFormat="false" ht="35.05" hidden="false" customHeight="false" outlineLevel="0" collapsed="false">
      <c r="A1631" s="17" t="n">
        <v>1630</v>
      </c>
      <c r="B1631" s="17" t="n">
        <v>4</v>
      </c>
      <c r="C1631" s="17" t="n">
        <v>5865</v>
      </c>
      <c r="D1631" s="18" t="s">
        <v>1376</v>
      </c>
      <c r="E1631" s="17" t="s">
        <v>61</v>
      </c>
      <c r="F1631" s="18" t="s">
        <v>62</v>
      </c>
      <c r="G1631" s="17" t="s">
        <v>167</v>
      </c>
      <c r="H1631" s="18" t="s">
        <v>5257</v>
      </c>
      <c r="I1631" s="18" t="s">
        <v>5258</v>
      </c>
      <c r="J1631" s="18" t="s">
        <v>5259</v>
      </c>
      <c r="K1631" s="17" t="s">
        <v>163</v>
      </c>
      <c r="L1631" s="17" t="n">
        <v>1</v>
      </c>
      <c r="M1631" s="17" t="s">
        <v>163</v>
      </c>
      <c r="N1631" s="17" t="s">
        <v>163</v>
      </c>
      <c r="O1631" s="19"/>
      <c r="P1631" s="18"/>
      <c r="Q1631" s="18"/>
      <c r="R1631" s="18" t="s">
        <v>165</v>
      </c>
      <c r="S1631" s="20" t="s">
        <v>28109</v>
      </c>
    </row>
    <row r="1632" customFormat="false" ht="35.05" hidden="false" customHeight="false" outlineLevel="0" collapsed="false">
      <c r="A1632" s="17" t="n">
        <v>1631</v>
      </c>
      <c r="B1632" s="17" t="n">
        <v>4</v>
      </c>
      <c r="C1632" s="17" t="n">
        <v>5881</v>
      </c>
      <c r="D1632" s="18" t="s">
        <v>1376</v>
      </c>
      <c r="E1632" s="17" t="s">
        <v>72</v>
      </c>
      <c r="F1632" s="18" t="s">
        <v>73</v>
      </c>
      <c r="G1632" s="17" t="s">
        <v>167</v>
      </c>
      <c r="H1632" s="18" t="s">
        <v>5260</v>
      </c>
      <c r="I1632" s="18" t="s">
        <v>5261</v>
      </c>
      <c r="J1632" s="18" t="s">
        <v>5262</v>
      </c>
      <c r="K1632" s="17" t="s">
        <v>163</v>
      </c>
      <c r="L1632" s="17" t="n">
        <v>1</v>
      </c>
      <c r="M1632" s="17" t="s">
        <v>164</v>
      </c>
      <c r="N1632" s="17" t="s">
        <v>163</v>
      </c>
      <c r="O1632" s="19"/>
      <c r="P1632" s="18"/>
      <c r="Q1632" s="18"/>
      <c r="R1632" s="18" t="s">
        <v>165</v>
      </c>
      <c r="S1632" s="20" t="s">
        <v>28109</v>
      </c>
    </row>
    <row r="1633" customFormat="false" ht="46.25" hidden="false" customHeight="false" outlineLevel="0" collapsed="false">
      <c r="A1633" s="17" t="n">
        <v>1632</v>
      </c>
      <c r="B1633" s="17" t="n">
        <v>4</v>
      </c>
      <c r="C1633" s="17" t="n">
        <v>5912</v>
      </c>
      <c r="D1633" s="18" t="s">
        <v>1376</v>
      </c>
      <c r="E1633" s="17" t="s">
        <v>76</v>
      </c>
      <c r="F1633" s="18" t="s">
        <v>77</v>
      </c>
      <c r="G1633" s="17" t="s">
        <v>171</v>
      </c>
      <c r="H1633" s="18" t="s">
        <v>5263</v>
      </c>
      <c r="I1633" s="18" t="s">
        <v>5264</v>
      </c>
      <c r="J1633" s="18" t="s">
        <v>5265</v>
      </c>
      <c r="K1633" s="17" t="s">
        <v>163</v>
      </c>
      <c r="L1633" s="17" t="n">
        <v>1</v>
      </c>
      <c r="M1633" s="17" t="s">
        <v>164</v>
      </c>
      <c r="N1633" s="17" t="s">
        <v>163</v>
      </c>
      <c r="O1633" s="19"/>
      <c r="P1633" s="18"/>
      <c r="Q1633" s="18"/>
      <c r="R1633" s="18" t="s">
        <v>165</v>
      </c>
      <c r="S1633" s="20" t="s">
        <v>28109</v>
      </c>
    </row>
    <row r="1634" customFormat="false" ht="35.05" hidden="false" customHeight="false" outlineLevel="0" collapsed="false">
      <c r="A1634" s="17" t="n">
        <v>1633</v>
      </c>
      <c r="B1634" s="17" t="n">
        <v>4</v>
      </c>
      <c r="C1634" s="17" t="n">
        <v>5915</v>
      </c>
      <c r="D1634" s="18" t="s">
        <v>1376</v>
      </c>
      <c r="E1634" s="17" t="s">
        <v>55</v>
      </c>
      <c r="F1634" s="18" t="s">
        <v>56</v>
      </c>
      <c r="G1634" s="17" t="s">
        <v>167</v>
      </c>
      <c r="H1634" s="18" t="s">
        <v>5266</v>
      </c>
      <c r="I1634" s="18" t="s">
        <v>5267</v>
      </c>
      <c r="J1634" s="18" t="s">
        <v>5268</v>
      </c>
      <c r="K1634" s="17" t="s">
        <v>163</v>
      </c>
      <c r="L1634" s="17" t="n">
        <v>1</v>
      </c>
      <c r="M1634" s="17" t="s">
        <v>163</v>
      </c>
      <c r="N1634" s="17" t="s">
        <v>163</v>
      </c>
      <c r="O1634" s="19"/>
      <c r="P1634" s="18"/>
      <c r="Q1634" s="18"/>
      <c r="R1634" s="18" t="s">
        <v>165</v>
      </c>
      <c r="S1634" s="20" t="s">
        <v>28109</v>
      </c>
    </row>
    <row r="1635" customFormat="false" ht="35.05" hidden="false" customHeight="false" outlineLevel="0" collapsed="false">
      <c r="A1635" s="17" t="n">
        <v>1634</v>
      </c>
      <c r="B1635" s="17" t="n">
        <v>4</v>
      </c>
      <c r="C1635" s="17" t="n">
        <v>5925</v>
      </c>
      <c r="D1635" s="18" t="s">
        <v>1376</v>
      </c>
      <c r="E1635" s="17" t="s">
        <v>74</v>
      </c>
      <c r="F1635" s="18" t="s">
        <v>75</v>
      </c>
      <c r="G1635" s="17" t="s">
        <v>167</v>
      </c>
      <c r="H1635" s="18" t="s">
        <v>3906</v>
      </c>
      <c r="I1635" s="18" t="s">
        <v>5269</v>
      </c>
      <c r="J1635" s="18" t="s">
        <v>5270</v>
      </c>
      <c r="K1635" s="17" t="s">
        <v>163</v>
      </c>
      <c r="L1635" s="17" t="n">
        <v>1</v>
      </c>
      <c r="M1635" s="17" t="s">
        <v>163</v>
      </c>
      <c r="N1635" s="17" t="s">
        <v>163</v>
      </c>
      <c r="O1635" s="19"/>
      <c r="P1635" s="18"/>
      <c r="Q1635" s="18"/>
      <c r="R1635" s="18" t="s">
        <v>165</v>
      </c>
      <c r="S1635" s="20" t="s">
        <v>28109</v>
      </c>
    </row>
    <row r="1636" customFormat="false" ht="35.05" hidden="false" customHeight="false" outlineLevel="0" collapsed="false">
      <c r="A1636" s="17" t="n">
        <v>1635</v>
      </c>
      <c r="B1636" s="17" t="n">
        <v>4</v>
      </c>
      <c r="C1636" s="17" t="n">
        <v>5946</v>
      </c>
      <c r="D1636" s="18" t="s">
        <v>1376</v>
      </c>
      <c r="E1636" s="17" t="s">
        <v>72</v>
      </c>
      <c r="F1636" s="18" t="s">
        <v>73</v>
      </c>
      <c r="G1636" s="17" t="s">
        <v>167</v>
      </c>
      <c r="H1636" s="18" t="s">
        <v>5271</v>
      </c>
      <c r="I1636" s="18" t="s">
        <v>5272</v>
      </c>
      <c r="J1636" s="18" t="s">
        <v>5273</v>
      </c>
      <c r="K1636" s="17" t="s">
        <v>163</v>
      </c>
      <c r="L1636" s="17" t="n">
        <v>1</v>
      </c>
      <c r="M1636" s="17" t="s">
        <v>163</v>
      </c>
      <c r="N1636" s="17" t="s">
        <v>163</v>
      </c>
      <c r="O1636" s="19"/>
      <c r="P1636" s="18"/>
      <c r="Q1636" s="18"/>
      <c r="R1636" s="18" t="s">
        <v>165</v>
      </c>
      <c r="S1636" s="20" t="s">
        <v>28109</v>
      </c>
    </row>
    <row r="1637" customFormat="false" ht="35.05" hidden="false" customHeight="false" outlineLevel="0" collapsed="false">
      <c r="A1637" s="17" t="n">
        <v>1636</v>
      </c>
      <c r="B1637" s="17" t="n">
        <v>4</v>
      </c>
      <c r="C1637" s="17" t="n">
        <v>5990</v>
      </c>
      <c r="D1637" s="18" t="s">
        <v>1376</v>
      </c>
      <c r="E1637" s="17" t="s">
        <v>87</v>
      </c>
      <c r="F1637" s="18" t="s">
        <v>88</v>
      </c>
      <c r="G1637" s="17" t="s">
        <v>171</v>
      </c>
      <c r="H1637" s="18" t="s">
        <v>5274</v>
      </c>
      <c r="I1637" s="18" t="s">
        <v>5275</v>
      </c>
      <c r="J1637" s="18" t="s">
        <v>5276</v>
      </c>
      <c r="K1637" s="17" t="s">
        <v>163</v>
      </c>
      <c r="L1637" s="17" t="n">
        <v>1</v>
      </c>
      <c r="M1637" s="17" t="s">
        <v>163</v>
      </c>
      <c r="N1637" s="17" t="s">
        <v>163</v>
      </c>
      <c r="O1637" s="19"/>
      <c r="P1637" s="18"/>
      <c r="Q1637" s="18"/>
      <c r="R1637" s="18" t="s">
        <v>165</v>
      </c>
      <c r="S1637" s="20" t="s">
        <v>28109</v>
      </c>
    </row>
    <row r="1638" customFormat="false" ht="46.25" hidden="false" customHeight="false" outlineLevel="0" collapsed="false">
      <c r="A1638" s="17" t="n">
        <v>1637</v>
      </c>
      <c r="B1638" s="17" t="n">
        <v>4</v>
      </c>
      <c r="C1638" s="17" t="n">
        <v>5994</v>
      </c>
      <c r="D1638" s="18" t="s">
        <v>1376</v>
      </c>
      <c r="E1638" s="17" t="s">
        <v>36</v>
      </c>
      <c r="F1638" s="18" t="s">
        <v>37</v>
      </c>
      <c r="G1638" s="17" t="s">
        <v>171</v>
      </c>
      <c r="H1638" s="18" t="s">
        <v>5277</v>
      </c>
      <c r="I1638" s="18" t="s">
        <v>5278</v>
      </c>
      <c r="J1638" s="18" t="s">
        <v>5279</v>
      </c>
      <c r="K1638" s="17" t="s">
        <v>163</v>
      </c>
      <c r="L1638" s="17" t="n">
        <v>1</v>
      </c>
      <c r="M1638" s="17" t="s">
        <v>164</v>
      </c>
      <c r="N1638" s="17" t="s">
        <v>163</v>
      </c>
      <c r="O1638" s="19"/>
      <c r="P1638" s="18"/>
      <c r="Q1638" s="18"/>
      <c r="R1638" s="18" t="s">
        <v>165</v>
      </c>
      <c r="S1638" s="20" t="s">
        <v>28109</v>
      </c>
    </row>
    <row r="1639" customFormat="false" ht="35.05" hidden="false" customHeight="false" outlineLevel="0" collapsed="false">
      <c r="A1639" s="17" t="n">
        <v>1638</v>
      </c>
      <c r="B1639" s="17" t="n">
        <v>4</v>
      </c>
      <c r="C1639" s="17" t="n">
        <v>6002</v>
      </c>
      <c r="D1639" s="18" t="s">
        <v>1376</v>
      </c>
      <c r="E1639" s="17" t="s">
        <v>32</v>
      </c>
      <c r="F1639" s="18" t="s">
        <v>33</v>
      </c>
      <c r="G1639" s="17" t="s">
        <v>167</v>
      </c>
      <c r="H1639" s="18" t="s">
        <v>5280</v>
      </c>
      <c r="I1639" s="18" t="s">
        <v>5281</v>
      </c>
      <c r="J1639" s="18" t="s">
        <v>5282</v>
      </c>
      <c r="K1639" s="17" t="s">
        <v>164</v>
      </c>
      <c r="L1639" s="17" t="n">
        <v>40</v>
      </c>
      <c r="M1639" s="17" t="s">
        <v>163</v>
      </c>
      <c r="N1639" s="17" t="s">
        <v>163</v>
      </c>
      <c r="O1639" s="19"/>
      <c r="P1639" s="18"/>
      <c r="Q1639" s="18"/>
      <c r="R1639" s="18" t="s">
        <v>165</v>
      </c>
      <c r="S1639" s="20" t="s">
        <v>28109</v>
      </c>
    </row>
    <row r="1640" customFormat="false" ht="35.05" hidden="false" customHeight="false" outlineLevel="0" collapsed="false">
      <c r="A1640" s="17" t="n">
        <v>1639</v>
      </c>
      <c r="B1640" s="17" t="n">
        <v>4</v>
      </c>
      <c r="C1640" s="17" t="n">
        <v>6022</v>
      </c>
      <c r="D1640" s="18" t="s">
        <v>1376</v>
      </c>
      <c r="E1640" s="17" t="s">
        <v>76</v>
      </c>
      <c r="F1640" s="18" t="s">
        <v>77</v>
      </c>
      <c r="G1640" s="17" t="s">
        <v>167</v>
      </c>
      <c r="H1640" s="18" t="s">
        <v>5283</v>
      </c>
      <c r="I1640" s="18" t="s">
        <v>5284</v>
      </c>
      <c r="J1640" s="18" t="s">
        <v>5285</v>
      </c>
      <c r="K1640" s="17" t="s">
        <v>164</v>
      </c>
      <c r="L1640" s="17" t="n">
        <v>2</v>
      </c>
      <c r="M1640" s="17" t="s">
        <v>164</v>
      </c>
      <c r="N1640" s="17" t="s">
        <v>163</v>
      </c>
      <c r="O1640" s="19"/>
      <c r="P1640" s="18"/>
      <c r="Q1640" s="18"/>
      <c r="R1640" s="18" t="s">
        <v>165</v>
      </c>
      <c r="S1640" s="20" t="s">
        <v>28109</v>
      </c>
    </row>
    <row r="1641" customFormat="false" ht="35.05" hidden="false" customHeight="false" outlineLevel="0" collapsed="false">
      <c r="A1641" s="17" t="n">
        <v>1640</v>
      </c>
      <c r="B1641" s="17" t="n">
        <v>4</v>
      </c>
      <c r="C1641" s="17" t="n">
        <v>6048</v>
      </c>
      <c r="D1641" s="18" t="s">
        <v>1376</v>
      </c>
      <c r="E1641" s="17" t="s">
        <v>87</v>
      </c>
      <c r="F1641" s="18" t="s">
        <v>88</v>
      </c>
      <c r="G1641" s="17" t="s">
        <v>171</v>
      </c>
      <c r="H1641" s="18" t="s">
        <v>5286</v>
      </c>
      <c r="I1641" s="18" t="s">
        <v>5287</v>
      </c>
      <c r="J1641" s="18" t="s">
        <v>5288</v>
      </c>
      <c r="K1641" s="17" t="s">
        <v>163</v>
      </c>
      <c r="L1641" s="17" t="n">
        <v>1</v>
      </c>
      <c r="M1641" s="17" t="s">
        <v>164</v>
      </c>
      <c r="N1641" s="17" t="s">
        <v>163</v>
      </c>
      <c r="O1641" s="19"/>
      <c r="P1641" s="18"/>
      <c r="Q1641" s="18"/>
      <c r="R1641" s="18" t="s">
        <v>165</v>
      </c>
      <c r="S1641" s="20" t="s">
        <v>28109</v>
      </c>
    </row>
    <row r="1642" customFormat="false" ht="35.05" hidden="false" customHeight="false" outlineLevel="0" collapsed="false">
      <c r="A1642" s="17" t="n">
        <v>1641</v>
      </c>
      <c r="B1642" s="17" t="n">
        <v>4</v>
      </c>
      <c r="C1642" s="17" t="n">
        <v>6049</v>
      </c>
      <c r="D1642" s="18" t="s">
        <v>1376</v>
      </c>
      <c r="E1642" s="17" t="s">
        <v>42</v>
      </c>
      <c r="F1642" s="18" t="s">
        <v>43</v>
      </c>
      <c r="G1642" s="17" t="s">
        <v>167</v>
      </c>
      <c r="H1642" s="18" t="s">
        <v>5289</v>
      </c>
      <c r="I1642" s="18" t="s">
        <v>5290</v>
      </c>
      <c r="J1642" s="18" t="s">
        <v>5291</v>
      </c>
      <c r="K1642" s="17" t="s">
        <v>164</v>
      </c>
      <c r="L1642" s="17" t="n">
        <v>15</v>
      </c>
      <c r="M1642" s="17" t="s">
        <v>163</v>
      </c>
      <c r="N1642" s="17" t="s">
        <v>163</v>
      </c>
      <c r="O1642" s="19"/>
      <c r="P1642" s="18"/>
      <c r="Q1642" s="18"/>
      <c r="R1642" s="18" t="s">
        <v>165</v>
      </c>
      <c r="S1642" s="20" t="s">
        <v>28109</v>
      </c>
    </row>
    <row r="1643" customFormat="false" ht="35.05" hidden="false" customHeight="false" outlineLevel="0" collapsed="false">
      <c r="A1643" s="17" t="n">
        <v>1642</v>
      </c>
      <c r="B1643" s="17" t="n">
        <v>4</v>
      </c>
      <c r="C1643" s="17" t="n">
        <v>6062</v>
      </c>
      <c r="D1643" s="18" t="s">
        <v>1376</v>
      </c>
      <c r="E1643" s="17" t="s">
        <v>87</v>
      </c>
      <c r="F1643" s="18" t="s">
        <v>88</v>
      </c>
      <c r="G1643" s="17" t="s">
        <v>171</v>
      </c>
      <c r="H1643" s="18" t="s">
        <v>5292</v>
      </c>
      <c r="I1643" s="18" t="s">
        <v>5293</v>
      </c>
      <c r="J1643" s="18" t="s">
        <v>5294</v>
      </c>
      <c r="K1643" s="17" t="s">
        <v>163</v>
      </c>
      <c r="L1643" s="17" t="n">
        <v>1</v>
      </c>
      <c r="M1643" s="17" t="s">
        <v>163</v>
      </c>
      <c r="N1643" s="17" t="s">
        <v>163</v>
      </c>
      <c r="O1643" s="19"/>
      <c r="P1643" s="18"/>
      <c r="Q1643" s="18"/>
      <c r="R1643" s="18" t="s">
        <v>165</v>
      </c>
      <c r="S1643" s="20" t="s">
        <v>28109</v>
      </c>
    </row>
    <row r="1644" customFormat="false" ht="35.05" hidden="false" customHeight="false" outlineLevel="0" collapsed="false">
      <c r="A1644" s="17" t="n">
        <v>1643</v>
      </c>
      <c r="B1644" s="17" t="n">
        <v>4</v>
      </c>
      <c r="C1644" s="17" t="n">
        <v>6078</v>
      </c>
      <c r="D1644" s="18" t="s">
        <v>1376</v>
      </c>
      <c r="E1644" s="17" t="s">
        <v>32</v>
      </c>
      <c r="F1644" s="18" t="s">
        <v>33</v>
      </c>
      <c r="G1644" s="17" t="s">
        <v>167</v>
      </c>
      <c r="H1644" s="18" t="s">
        <v>5295</v>
      </c>
      <c r="I1644" s="18" t="s">
        <v>5296</v>
      </c>
      <c r="J1644" s="18" t="s">
        <v>5297</v>
      </c>
      <c r="K1644" s="17" t="s">
        <v>163</v>
      </c>
      <c r="L1644" s="17" t="n">
        <v>1</v>
      </c>
      <c r="M1644" s="17" t="s">
        <v>163</v>
      </c>
      <c r="N1644" s="17" t="s">
        <v>163</v>
      </c>
      <c r="O1644" s="19"/>
      <c r="P1644" s="18"/>
      <c r="Q1644" s="18"/>
      <c r="R1644" s="18" t="s">
        <v>165</v>
      </c>
      <c r="S1644" s="20" t="s">
        <v>28109</v>
      </c>
    </row>
    <row r="1645" customFormat="false" ht="23.85" hidden="false" customHeight="false" outlineLevel="0" collapsed="false">
      <c r="A1645" s="17" t="n">
        <v>1644</v>
      </c>
      <c r="B1645" s="17" t="n">
        <v>4</v>
      </c>
      <c r="C1645" s="17" t="n">
        <v>6095</v>
      </c>
      <c r="D1645" s="18" t="s">
        <v>1376</v>
      </c>
      <c r="E1645" s="17" t="s">
        <v>87</v>
      </c>
      <c r="F1645" s="18" t="s">
        <v>88</v>
      </c>
      <c r="G1645" s="17" t="s">
        <v>171</v>
      </c>
      <c r="H1645" s="18" t="s">
        <v>5298</v>
      </c>
      <c r="I1645" s="18" t="s">
        <v>5299</v>
      </c>
      <c r="J1645" s="18" t="s">
        <v>5300</v>
      </c>
      <c r="K1645" s="17" t="s">
        <v>163</v>
      </c>
      <c r="L1645" s="17" t="n">
        <v>1</v>
      </c>
      <c r="M1645" s="17" t="s">
        <v>164</v>
      </c>
      <c r="N1645" s="17" t="s">
        <v>163</v>
      </c>
      <c r="O1645" s="19"/>
      <c r="P1645" s="18"/>
      <c r="Q1645" s="18"/>
      <c r="R1645" s="18" t="s">
        <v>165</v>
      </c>
      <c r="S1645" s="20" t="s">
        <v>28109</v>
      </c>
    </row>
    <row r="1646" customFormat="false" ht="35.05" hidden="false" customHeight="false" outlineLevel="0" collapsed="false">
      <c r="A1646" s="17" t="n">
        <v>1645</v>
      </c>
      <c r="B1646" s="17" t="n">
        <v>4</v>
      </c>
      <c r="C1646" s="17" t="n">
        <v>6100</v>
      </c>
      <c r="D1646" s="18" t="s">
        <v>1376</v>
      </c>
      <c r="E1646" s="17" t="s">
        <v>76</v>
      </c>
      <c r="F1646" s="18" t="s">
        <v>77</v>
      </c>
      <c r="G1646" s="17" t="s">
        <v>171</v>
      </c>
      <c r="H1646" s="18" t="s">
        <v>5301</v>
      </c>
      <c r="I1646" s="18" t="s">
        <v>5302</v>
      </c>
      <c r="J1646" s="18" t="s">
        <v>5303</v>
      </c>
      <c r="K1646" s="17" t="s">
        <v>163</v>
      </c>
      <c r="L1646" s="17" t="n">
        <v>1</v>
      </c>
      <c r="M1646" s="17" t="s">
        <v>164</v>
      </c>
      <c r="N1646" s="17" t="s">
        <v>163</v>
      </c>
      <c r="O1646" s="19"/>
      <c r="P1646" s="18"/>
      <c r="Q1646" s="18"/>
      <c r="R1646" s="18" t="s">
        <v>165</v>
      </c>
      <c r="S1646" s="20" t="s">
        <v>28109</v>
      </c>
    </row>
    <row r="1647" customFormat="false" ht="46.25" hidden="false" customHeight="false" outlineLevel="0" collapsed="false">
      <c r="A1647" s="17" t="n">
        <v>1646</v>
      </c>
      <c r="B1647" s="17" t="n">
        <v>4</v>
      </c>
      <c r="C1647" s="17" t="n">
        <v>6105</v>
      </c>
      <c r="D1647" s="18" t="s">
        <v>1376</v>
      </c>
      <c r="E1647" s="17" t="s">
        <v>83</v>
      </c>
      <c r="F1647" s="18" t="s">
        <v>84</v>
      </c>
      <c r="G1647" s="17" t="s">
        <v>171</v>
      </c>
      <c r="H1647" s="18" t="s">
        <v>5304</v>
      </c>
      <c r="I1647" s="18" t="s">
        <v>5305</v>
      </c>
      <c r="J1647" s="18" t="s">
        <v>5306</v>
      </c>
      <c r="K1647" s="17" t="s">
        <v>163</v>
      </c>
      <c r="L1647" s="17" t="n">
        <v>1</v>
      </c>
      <c r="M1647" s="17" t="s">
        <v>164</v>
      </c>
      <c r="N1647" s="17" t="s">
        <v>163</v>
      </c>
      <c r="O1647" s="19" t="s">
        <v>121</v>
      </c>
      <c r="P1647" s="18" t="s">
        <v>5307</v>
      </c>
      <c r="Q1647" s="18" t="s">
        <v>5308</v>
      </c>
      <c r="R1647" s="18" t="s">
        <v>165</v>
      </c>
      <c r="S1647" s="20" t="s">
        <v>28109</v>
      </c>
    </row>
    <row r="1648" customFormat="false" ht="35.05" hidden="false" customHeight="false" outlineLevel="0" collapsed="false">
      <c r="A1648" s="17" t="n">
        <v>1647</v>
      </c>
      <c r="B1648" s="17" t="n">
        <v>4</v>
      </c>
      <c r="C1648" s="17" t="n">
        <v>6138</v>
      </c>
      <c r="D1648" s="18" t="s">
        <v>1376</v>
      </c>
      <c r="E1648" s="17" t="s">
        <v>40</v>
      </c>
      <c r="F1648" s="18" t="s">
        <v>41</v>
      </c>
      <c r="G1648" s="17" t="s">
        <v>167</v>
      </c>
      <c r="H1648" s="18" t="s">
        <v>5309</v>
      </c>
      <c r="I1648" s="18" t="s">
        <v>5310</v>
      </c>
      <c r="J1648" s="18" t="s">
        <v>5311</v>
      </c>
      <c r="K1648" s="17" t="s">
        <v>163</v>
      </c>
      <c r="L1648" s="17" t="n">
        <v>1</v>
      </c>
      <c r="M1648" s="17" t="s">
        <v>163</v>
      </c>
      <c r="N1648" s="17" t="s">
        <v>163</v>
      </c>
      <c r="O1648" s="19"/>
      <c r="P1648" s="18"/>
      <c r="Q1648" s="18"/>
      <c r="R1648" s="18" t="s">
        <v>165</v>
      </c>
      <c r="S1648" s="20" t="s">
        <v>28109</v>
      </c>
    </row>
    <row r="1649" customFormat="false" ht="35.05" hidden="false" customHeight="false" outlineLevel="0" collapsed="false">
      <c r="A1649" s="17" t="n">
        <v>1648</v>
      </c>
      <c r="B1649" s="17" t="n">
        <v>4</v>
      </c>
      <c r="C1649" s="17" t="n">
        <v>6146</v>
      </c>
      <c r="D1649" s="18" t="s">
        <v>1376</v>
      </c>
      <c r="E1649" s="17" t="s">
        <v>49</v>
      </c>
      <c r="F1649" s="18" t="s">
        <v>50</v>
      </c>
      <c r="G1649" s="17" t="s">
        <v>167</v>
      </c>
      <c r="H1649" s="18" t="s">
        <v>5312</v>
      </c>
      <c r="I1649" s="18" t="s">
        <v>5313</v>
      </c>
      <c r="J1649" s="18" t="s">
        <v>5314</v>
      </c>
      <c r="K1649" s="17" t="s">
        <v>163</v>
      </c>
      <c r="L1649" s="17" t="n">
        <v>1</v>
      </c>
      <c r="M1649" s="17" t="s">
        <v>164</v>
      </c>
      <c r="N1649" s="17" t="s">
        <v>163</v>
      </c>
      <c r="O1649" s="19"/>
      <c r="P1649" s="18"/>
      <c r="Q1649" s="18"/>
      <c r="R1649" s="18" t="s">
        <v>165</v>
      </c>
      <c r="S1649" s="20" t="s">
        <v>28109</v>
      </c>
    </row>
    <row r="1650" customFormat="false" ht="35.05" hidden="false" customHeight="false" outlineLevel="0" collapsed="false">
      <c r="A1650" s="17" t="n">
        <v>1649</v>
      </c>
      <c r="B1650" s="17" t="n">
        <v>4</v>
      </c>
      <c r="C1650" s="17" t="n">
        <v>6164</v>
      </c>
      <c r="D1650" s="18" t="s">
        <v>1463</v>
      </c>
      <c r="E1650" s="17" t="s">
        <v>63</v>
      </c>
      <c r="F1650" s="18" t="s">
        <v>65</v>
      </c>
      <c r="G1650" s="17" t="s">
        <v>167</v>
      </c>
      <c r="H1650" s="18" t="s">
        <v>5315</v>
      </c>
      <c r="I1650" s="18" t="s">
        <v>5316</v>
      </c>
      <c r="J1650" s="18" t="s">
        <v>5317</v>
      </c>
      <c r="K1650" s="17" t="s">
        <v>163</v>
      </c>
      <c r="L1650" s="17" t="n">
        <v>1</v>
      </c>
      <c r="M1650" s="17" t="s">
        <v>163</v>
      </c>
      <c r="N1650" s="17" t="s">
        <v>163</v>
      </c>
      <c r="O1650" s="19"/>
      <c r="P1650" s="18"/>
      <c r="Q1650" s="18"/>
      <c r="R1650" s="18" t="s">
        <v>165</v>
      </c>
      <c r="S1650" s="20" t="s">
        <v>28109</v>
      </c>
    </row>
    <row r="1651" customFormat="false" ht="46.25" hidden="false" customHeight="false" outlineLevel="0" collapsed="false">
      <c r="A1651" s="17" t="n">
        <v>1650</v>
      </c>
      <c r="B1651" s="17" t="n">
        <v>4</v>
      </c>
      <c r="C1651" s="17" t="n">
        <v>6168</v>
      </c>
      <c r="D1651" s="18" t="s">
        <v>1463</v>
      </c>
      <c r="E1651" s="17" t="s">
        <v>76</v>
      </c>
      <c r="F1651" s="18" t="s">
        <v>77</v>
      </c>
      <c r="G1651" s="17" t="s">
        <v>167</v>
      </c>
      <c r="H1651" s="18" t="s">
        <v>5318</v>
      </c>
      <c r="I1651" s="18" t="s">
        <v>5319</v>
      </c>
      <c r="J1651" s="18" t="s">
        <v>5320</v>
      </c>
      <c r="K1651" s="17" t="s">
        <v>164</v>
      </c>
      <c r="L1651" s="17" t="n">
        <v>3</v>
      </c>
      <c r="M1651" s="17" t="s">
        <v>164</v>
      </c>
      <c r="N1651" s="17" t="s">
        <v>163</v>
      </c>
      <c r="O1651" s="19"/>
      <c r="P1651" s="18"/>
      <c r="Q1651" s="18"/>
      <c r="R1651" s="18" t="s">
        <v>165</v>
      </c>
      <c r="S1651" s="20" t="s">
        <v>28109</v>
      </c>
    </row>
    <row r="1652" customFormat="false" ht="46.25" hidden="false" customHeight="false" outlineLevel="0" collapsed="false">
      <c r="A1652" s="17" t="n">
        <v>1651</v>
      </c>
      <c r="B1652" s="17" t="n">
        <v>4</v>
      </c>
      <c r="C1652" s="17" t="n">
        <v>6174</v>
      </c>
      <c r="D1652" s="18" t="s">
        <v>1463</v>
      </c>
      <c r="E1652" s="17" t="s">
        <v>47</v>
      </c>
      <c r="F1652" s="18" t="s">
        <v>48</v>
      </c>
      <c r="G1652" s="17" t="s">
        <v>171</v>
      </c>
      <c r="H1652" s="18" t="s">
        <v>5321</v>
      </c>
      <c r="I1652" s="18" t="s">
        <v>5322</v>
      </c>
      <c r="J1652" s="18" t="s">
        <v>5323</v>
      </c>
      <c r="K1652" s="17" t="s">
        <v>163</v>
      </c>
      <c r="L1652" s="17" t="n">
        <v>1</v>
      </c>
      <c r="M1652" s="17" t="s">
        <v>163</v>
      </c>
      <c r="N1652" s="17" t="s">
        <v>163</v>
      </c>
      <c r="O1652" s="19"/>
      <c r="P1652" s="18"/>
      <c r="Q1652" s="18"/>
      <c r="R1652" s="18" t="s">
        <v>165</v>
      </c>
      <c r="S1652" s="20" t="s">
        <v>28109</v>
      </c>
    </row>
    <row r="1653" customFormat="false" ht="35.05" hidden="false" customHeight="false" outlineLevel="0" collapsed="false">
      <c r="A1653" s="17" t="n">
        <v>1652</v>
      </c>
      <c r="B1653" s="17" t="n">
        <v>4</v>
      </c>
      <c r="C1653" s="17" t="n">
        <v>6174</v>
      </c>
      <c r="D1653" s="18" t="s">
        <v>1463</v>
      </c>
      <c r="E1653" s="17" t="s">
        <v>51</v>
      </c>
      <c r="F1653" s="18" t="s">
        <v>52</v>
      </c>
      <c r="G1653" s="17" t="s">
        <v>167</v>
      </c>
      <c r="H1653" s="18" t="s">
        <v>5324</v>
      </c>
      <c r="I1653" s="18" t="s">
        <v>5325</v>
      </c>
      <c r="J1653" s="18" t="s">
        <v>5326</v>
      </c>
      <c r="K1653" s="17" t="s">
        <v>163</v>
      </c>
      <c r="L1653" s="17" t="n">
        <v>1</v>
      </c>
      <c r="M1653" s="17" t="s">
        <v>163</v>
      </c>
      <c r="N1653" s="17" t="s">
        <v>163</v>
      </c>
      <c r="O1653" s="19"/>
      <c r="P1653" s="18"/>
      <c r="Q1653" s="18"/>
      <c r="R1653" s="18" t="s">
        <v>192</v>
      </c>
      <c r="S1653" s="20" t="s">
        <v>28109</v>
      </c>
    </row>
    <row r="1654" customFormat="false" ht="35.05" hidden="false" customHeight="false" outlineLevel="0" collapsed="false">
      <c r="A1654" s="17" t="n">
        <v>1653</v>
      </c>
      <c r="B1654" s="17" t="n">
        <v>4</v>
      </c>
      <c r="C1654" s="17" t="n">
        <v>6174</v>
      </c>
      <c r="D1654" s="18" t="s">
        <v>1463</v>
      </c>
      <c r="E1654" s="17" t="s">
        <v>55</v>
      </c>
      <c r="F1654" s="18" t="s">
        <v>56</v>
      </c>
      <c r="G1654" s="17" t="s">
        <v>159</v>
      </c>
      <c r="H1654" s="18" t="s">
        <v>5327</v>
      </c>
      <c r="I1654" s="18" t="s">
        <v>5328</v>
      </c>
      <c r="J1654" s="18" t="s">
        <v>5329</v>
      </c>
      <c r="K1654" s="17" t="s">
        <v>164</v>
      </c>
      <c r="L1654" s="17" t="n">
        <v>6</v>
      </c>
      <c r="M1654" s="17" t="s">
        <v>163</v>
      </c>
      <c r="N1654" s="17" t="s">
        <v>163</v>
      </c>
      <c r="O1654" s="19"/>
      <c r="P1654" s="18"/>
      <c r="Q1654" s="18"/>
      <c r="R1654" s="18" t="s">
        <v>165</v>
      </c>
      <c r="S1654" s="20" t="s">
        <v>28109</v>
      </c>
    </row>
    <row r="1655" customFormat="false" ht="35.05" hidden="false" customHeight="false" outlineLevel="0" collapsed="false">
      <c r="A1655" s="17" t="n">
        <v>1654</v>
      </c>
      <c r="B1655" s="17" t="n">
        <v>4</v>
      </c>
      <c r="C1655" s="17" t="n">
        <v>6185</v>
      </c>
      <c r="D1655" s="18" t="s">
        <v>1463</v>
      </c>
      <c r="E1655" s="17" t="s">
        <v>70</v>
      </c>
      <c r="F1655" s="18" t="s">
        <v>71</v>
      </c>
      <c r="G1655" s="17" t="s">
        <v>167</v>
      </c>
      <c r="H1655" s="18" t="s">
        <v>5330</v>
      </c>
      <c r="I1655" s="18" t="s">
        <v>5331</v>
      </c>
      <c r="J1655" s="18" t="s">
        <v>5332</v>
      </c>
      <c r="K1655" s="17" t="s">
        <v>163</v>
      </c>
      <c r="L1655" s="17" t="n">
        <v>1</v>
      </c>
      <c r="M1655" s="17" t="s">
        <v>163</v>
      </c>
      <c r="N1655" s="17" t="s">
        <v>163</v>
      </c>
      <c r="O1655" s="19"/>
      <c r="P1655" s="18"/>
      <c r="Q1655" s="18"/>
      <c r="R1655" s="18" t="s">
        <v>165</v>
      </c>
      <c r="S1655" s="20" t="s">
        <v>28109</v>
      </c>
    </row>
    <row r="1656" customFormat="false" ht="35.05" hidden="false" customHeight="false" outlineLevel="0" collapsed="false">
      <c r="A1656" s="17" t="n">
        <v>1655</v>
      </c>
      <c r="B1656" s="17" t="n">
        <v>4</v>
      </c>
      <c r="C1656" s="17" t="n">
        <v>6191</v>
      </c>
      <c r="D1656" s="18" t="s">
        <v>1463</v>
      </c>
      <c r="E1656" s="17" t="s">
        <v>87</v>
      </c>
      <c r="F1656" s="18" t="s">
        <v>88</v>
      </c>
      <c r="G1656" s="17" t="s">
        <v>171</v>
      </c>
      <c r="H1656" s="18" t="s">
        <v>5333</v>
      </c>
      <c r="I1656" s="18" t="s">
        <v>5334</v>
      </c>
      <c r="J1656" s="18" t="s">
        <v>5335</v>
      </c>
      <c r="K1656" s="17" t="s">
        <v>163</v>
      </c>
      <c r="L1656" s="17" t="n">
        <v>1</v>
      </c>
      <c r="M1656" s="17" t="s">
        <v>163</v>
      </c>
      <c r="N1656" s="17" t="s">
        <v>164</v>
      </c>
      <c r="O1656" s="19"/>
      <c r="P1656" s="18"/>
      <c r="Q1656" s="18"/>
      <c r="R1656" s="18" t="s">
        <v>165</v>
      </c>
      <c r="S1656" s="20" t="s">
        <v>28109</v>
      </c>
    </row>
    <row r="1657" customFormat="false" ht="23.85" hidden="false" customHeight="false" outlineLevel="0" collapsed="false">
      <c r="A1657" s="17" t="n">
        <v>1656</v>
      </c>
      <c r="B1657" s="17" t="n">
        <v>4</v>
      </c>
      <c r="C1657" s="17" t="n">
        <v>6193</v>
      </c>
      <c r="D1657" s="18" t="s">
        <v>1463</v>
      </c>
      <c r="E1657" s="17" t="s">
        <v>36</v>
      </c>
      <c r="F1657" s="18" t="s">
        <v>37</v>
      </c>
      <c r="G1657" s="17" t="s">
        <v>171</v>
      </c>
      <c r="H1657" s="18" t="s">
        <v>5336</v>
      </c>
      <c r="I1657" s="18" t="s">
        <v>5337</v>
      </c>
      <c r="J1657" s="18" t="s">
        <v>5338</v>
      </c>
      <c r="K1657" s="17" t="s">
        <v>163</v>
      </c>
      <c r="L1657" s="17" t="n">
        <v>1</v>
      </c>
      <c r="M1657" s="17" t="s">
        <v>164</v>
      </c>
      <c r="N1657" s="17" t="s">
        <v>163</v>
      </c>
      <c r="O1657" s="19"/>
      <c r="P1657" s="18"/>
      <c r="Q1657" s="18"/>
      <c r="R1657" s="18" t="s">
        <v>165</v>
      </c>
      <c r="S1657" s="20" t="s">
        <v>28109</v>
      </c>
    </row>
    <row r="1658" customFormat="false" ht="35.05" hidden="false" customHeight="false" outlineLevel="0" collapsed="false">
      <c r="A1658" s="17" t="n">
        <v>1657</v>
      </c>
      <c r="B1658" s="17" t="n">
        <v>4</v>
      </c>
      <c r="C1658" s="17" t="n">
        <v>6205</v>
      </c>
      <c r="D1658" s="18" t="s">
        <v>1463</v>
      </c>
      <c r="E1658" s="17" t="s">
        <v>87</v>
      </c>
      <c r="F1658" s="18" t="s">
        <v>88</v>
      </c>
      <c r="G1658" s="17" t="s">
        <v>171</v>
      </c>
      <c r="H1658" s="18" t="s">
        <v>5339</v>
      </c>
      <c r="I1658" s="18" t="s">
        <v>5340</v>
      </c>
      <c r="J1658" s="18" t="s">
        <v>5341</v>
      </c>
      <c r="K1658" s="17" t="s">
        <v>163</v>
      </c>
      <c r="L1658" s="17" t="n">
        <v>1</v>
      </c>
      <c r="M1658" s="17" t="s">
        <v>163</v>
      </c>
      <c r="N1658" s="17" t="s">
        <v>163</v>
      </c>
      <c r="O1658" s="19"/>
      <c r="P1658" s="18"/>
      <c r="Q1658" s="18"/>
      <c r="R1658" s="18" t="s">
        <v>165</v>
      </c>
      <c r="S1658" s="20" t="s">
        <v>28109</v>
      </c>
    </row>
    <row r="1659" customFormat="false" ht="46.25" hidden="false" customHeight="false" outlineLevel="0" collapsed="false">
      <c r="A1659" s="17" t="n">
        <v>1658</v>
      </c>
      <c r="B1659" s="17" t="n">
        <v>4</v>
      </c>
      <c r="C1659" s="17" t="n">
        <v>6219</v>
      </c>
      <c r="D1659" s="18" t="s">
        <v>1463</v>
      </c>
      <c r="E1659" s="17" t="s">
        <v>36</v>
      </c>
      <c r="F1659" s="18" t="s">
        <v>37</v>
      </c>
      <c r="G1659" s="17" t="s">
        <v>171</v>
      </c>
      <c r="H1659" s="18" t="s">
        <v>5342</v>
      </c>
      <c r="I1659" s="18" t="s">
        <v>5343</v>
      </c>
      <c r="J1659" s="18" t="s">
        <v>5344</v>
      </c>
      <c r="K1659" s="17" t="s">
        <v>163</v>
      </c>
      <c r="L1659" s="17" t="n">
        <v>1</v>
      </c>
      <c r="M1659" s="17" t="s">
        <v>164</v>
      </c>
      <c r="N1659" s="17" t="s">
        <v>163</v>
      </c>
      <c r="O1659" s="19"/>
      <c r="P1659" s="18"/>
      <c r="Q1659" s="18"/>
      <c r="R1659" s="18" t="s">
        <v>165</v>
      </c>
      <c r="S1659" s="20" t="s">
        <v>28109</v>
      </c>
    </row>
    <row r="1660" customFormat="false" ht="46.25" hidden="false" customHeight="false" outlineLevel="0" collapsed="false">
      <c r="A1660" s="17" t="n">
        <v>1659</v>
      </c>
      <c r="B1660" s="17" t="n">
        <v>4</v>
      </c>
      <c r="C1660" s="17" t="n">
        <v>6250</v>
      </c>
      <c r="D1660" s="18" t="s">
        <v>1463</v>
      </c>
      <c r="E1660" s="17" t="s">
        <v>38</v>
      </c>
      <c r="F1660" s="18" t="s">
        <v>39</v>
      </c>
      <c r="G1660" s="17" t="s">
        <v>167</v>
      </c>
      <c r="H1660" s="18" t="s">
        <v>5345</v>
      </c>
      <c r="I1660" s="18" t="s">
        <v>5346</v>
      </c>
      <c r="J1660" s="18" t="s">
        <v>5347</v>
      </c>
      <c r="K1660" s="17" t="s">
        <v>163</v>
      </c>
      <c r="L1660" s="17" t="n">
        <v>1</v>
      </c>
      <c r="M1660" s="17" t="s">
        <v>163</v>
      </c>
      <c r="N1660" s="17" t="s">
        <v>163</v>
      </c>
      <c r="O1660" s="19"/>
      <c r="P1660" s="18"/>
      <c r="Q1660" s="18"/>
      <c r="R1660" s="18" t="s">
        <v>165</v>
      </c>
      <c r="S1660" s="20" t="s">
        <v>28109</v>
      </c>
    </row>
    <row r="1661" customFormat="false" ht="35.05" hidden="false" customHeight="false" outlineLevel="0" collapsed="false">
      <c r="A1661" s="17" t="n">
        <v>1660</v>
      </c>
      <c r="B1661" s="17" t="n">
        <v>4</v>
      </c>
      <c r="C1661" s="17" t="n">
        <v>6256</v>
      </c>
      <c r="D1661" s="18" t="s">
        <v>1463</v>
      </c>
      <c r="E1661" s="17" t="s">
        <v>22</v>
      </c>
      <c r="F1661" s="18" t="s">
        <v>23</v>
      </c>
      <c r="G1661" s="17" t="s">
        <v>167</v>
      </c>
      <c r="H1661" s="18" t="s">
        <v>5348</v>
      </c>
      <c r="I1661" s="18" t="s">
        <v>5349</v>
      </c>
      <c r="J1661" s="18" t="s">
        <v>5350</v>
      </c>
      <c r="K1661" s="17" t="s">
        <v>164</v>
      </c>
      <c r="L1661" s="17" t="n">
        <v>25</v>
      </c>
      <c r="M1661" s="17" t="s">
        <v>164</v>
      </c>
      <c r="N1661" s="17" t="s">
        <v>163</v>
      </c>
      <c r="O1661" s="19"/>
      <c r="P1661" s="18"/>
      <c r="Q1661" s="18"/>
      <c r="R1661" s="18" t="s">
        <v>165</v>
      </c>
      <c r="S1661" s="20" t="s">
        <v>28109</v>
      </c>
    </row>
    <row r="1662" customFormat="false" ht="35.05" hidden="false" customHeight="false" outlineLevel="0" collapsed="false">
      <c r="A1662" s="17" t="n">
        <v>1661</v>
      </c>
      <c r="B1662" s="17" t="n">
        <v>4</v>
      </c>
      <c r="C1662" s="17" t="n">
        <v>6266</v>
      </c>
      <c r="D1662" s="18" t="s">
        <v>1463</v>
      </c>
      <c r="E1662" s="17" t="s">
        <v>76</v>
      </c>
      <c r="F1662" s="18" t="s">
        <v>77</v>
      </c>
      <c r="G1662" s="17" t="s">
        <v>167</v>
      </c>
      <c r="H1662" s="18" t="s">
        <v>5351</v>
      </c>
      <c r="I1662" s="18" t="s">
        <v>5352</v>
      </c>
      <c r="J1662" s="18" t="s">
        <v>5353</v>
      </c>
      <c r="K1662" s="17" t="s">
        <v>164</v>
      </c>
      <c r="L1662" s="17" t="n">
        <v>80</v>
      </c>
      <c r="M1662" s="17" t="s">
        <v>164</v>
      </c>
      <c r="N1662" s="17" t="s">
        <v>163</v>
      </c>
      <c r="O1662" s="19"/>
      <c r="P1662" s="18"/>
      <c r="Q1662" s="18"/>
      <c r="R1662" s="18" t="s">
        <v>165</v>
      </c>
      <c r="S1662" s="20" t="s">
        <v>28109</v>
      </c>
    </row>
    <row r="1663" customFormat="false" ht="23.85" hidden="false" customHeight="false" outlineLevel="0" collapsed="false">
      <c r="A1663" s="17" t="n">
        <v>1662</v>
      </c>
      <c r="B1663" s="17" t="n">
        <v>4</v>
      </c>
      <c r="C1663" s="17" t="n">
        <v>6290</v>
      </c>
      <c r="D1663" s="18" t="s">
        <v>1463</v>
      </c>
      <c r="E1663" s="17" t="s">
        <v>19</v>
      </c>
      <c r="F1663" s="18" t="s">
        <v>21</v>
      </c>
      <c r="G1663" s="17" t="s">
        <v>167</v>
      </c>
      <c r="H1663" s="18" t="s">
        <v>5354</v>
      </c>
      <c r="I1663" s="18" t="s">
        <v>5355</v>
      </c>
      <c r="J1663" s="18" t="s">
        <v>5356</v>
      </c>
      <c r="K1663" s="17" t="s">
        <v>164</v>
      </c>
      <c r="L1663" s="17" t="n">
        <v>4</v>
      </c>
      <c r="M1663" s="17" t="s">
        <v>163</v>
      </c>
      <c r="N1663" s="17" t="s">
        <v>163</v>
      </c>
      <c r="O1663" s="19"/>
      <c r="P1663" s="18"/>
      <c r="Q1663" s="18"/>
      <c r="R1663" s="18" t="s">
        <v>165</v>
      </c>
      <c r="S1663" s="20" t="s">
        <v>28109</v>
      </c>
    </row>
    <row r="1664" customFormat="false" ht="35.05" hidden="false" customHeight="false" outlineLevel="0" collapsed="false">
      <c r="A1664" s="17" t="n">
        <v>1663</v>
      </c>
      <c r="B1664" s="17" t="n">
        <v>4</v>
      </c>
      <c r="C1664" s="17" t="n">
        <v>6304</v>
      </c>
      <c r="D1664" s="18" t="s">
        <v>1463</v>
      </c>
      <c r="E1664" s="17" t="s">
        <v>32</v>
      </c>
      <c r="F1664" s="18" t="s">
        <v>33</v>
      </c>
      <c r="G1664" s="17" t="s">
        <v>167</v>
      </c>
      <c r="H1664" s="18" t="s">
        <v>5357</v>
      </c>
      <c r="I1664" s="18" t="s">
        <v>5358</v>
      </c>
      <c r="J1664" s="18" t="s">
        <v>5359</v>
      </c>
      <c r="K1664" s="17" t="s">
        <v>164</v>
      </c>
      <c r="L1664" s="17" t="n">
        <v>40</v>
      </c>
      <c r="M1664" s="17" t="s">
        <v>163</v>
      </c>
      <c r="N1664" s="17" t="s">
        <v>163</v>
      </c>
      <c r="O1664" s="19"/>
      <c r="P1664" s="18"/>
      <c r="Q1664" s="18"/>
      <c r="R1664" s="18" t="s">
        <v>165</v>
      </c>
      <c r="S1664" s="20" t="s">
        <v>28109</v>
      </c>
    </row>
    <row r="1665" customFormat="false" ht="57.45" hidden="false" customHeight="false" outlineLevel="0" collapsed="false">
      <c r="A1665" s="17" t="n">
        <v>1664</v>
      </c>
      <c r="B1665" s="17" t="n">
        <v>4</v>
      </c>
      <c r="C1665" s="17" t="n">
        <v>6310</v>
      </c>
      <c r="D1665" s="18" t="s">
        <v>1463</v>
      </c>
      <c r="E1665" s="17" t="s">
        <v>91</v>
      </c>
      <c r="F1665" s="18" t="s">
        <v>92</v>
      </c>
      <c r="G1665" s="17" t="s">
        <v>167</v>
      </c>
      <c r="H1665" s="18" t="s">
        <v>5360</v>
      </c>
      <c r="I1665" s="18" t="s">
        <v>5361</v>
      </c>
      <c r="J1665" s="18" t="s">
        <v>5362</v>
      </c>
      <c r="K1665" s="17" t="s">
        <v>163</v>
      </c>
      <c r="L1665" s="17" t="n">
        <v>1</v>
      </c>
      <c r="M1665" s="17" t="s">
        <v>163</v>
      </c>
      <c r="N1665" s="17" t="s">
        <v>164</v>
      </c>
      <c r="O1665" s="19" t="s">
        <v>123</v>
      </c>
      <c r="P1665" s="18" t="s">
        <v>5363</v>
      </c>
      <c r="Q1665" s="18" t="s">
        <v>5187</v>
      </c>
      <c r="R1665" s="18" t="s">
        <v>165</v>
      </c>
      <c r="S1665" s="20" t="s">
        <v>28109</v>
      </c>
    </row>
    <row r="1666" customFormat="false" ht="35.05" hidden="false" customHeight="false" outlineLevel="0" collapsed="false">
      <c r="A1666" s="17" t="n">
        <v>1665</v>
      </c>
      <c r="B1666" s="17" t="n">
        <v>4</v>
      </c>
      <c r="C1666" s="17" t="n">
        <v>6312</v>
      </c>
      <c r="D1666" s="18" t="s">
        <v>1463</v>
      </c>
      <c r="E1666" s="17" t="s">
        <v>89</v>
      </c>
      <c r="F1666" s="18" t="s">
        <v>90</v>
      </c>
      <c r="G1666" s="17" t="s">
        <v>167</v>
      </c>
      <c r="H1666" s="18" t="s">
        <v>5364</v>
      </c>
      <c r="I1666" s="18" t="s">
        <v>5365</v>
      </c>
      <c r="J1666" s="18" t="s">
        <v>5366</v>
      </c>
      <c r="K1666" s="17" t="s">
        <v>163</v>
      </c>
      <c r="L1666" s="17" t="n">
        <v>1</v>
      </c>
      <c r="M1666" s="17" t="s">
        <v>163</v>
      </c>
      <c r="N1666" s="17" t="s">
        <v>164</v>
      </c>
      <c r="O1666" s="19"/>
      <c r="P1666" s="18"/>
      <c r="Q1666" s="18"/>
      <c r="R1666" s="18" t="s">
        <v>165</v>
      </c>
      <c r="S1666" s="20" t="s">
        <v>28109</v>
      </c>
    </row>
    <row r="1667" customFormat="false" ht="35.05" hidden="false" customHeight="false" outlineLevel="0" collapsed="false">
      <c r="A1667" s="17" t="n">
        <v>1666</v>
      </c>
      <c r="B1667" s="17" t="n">
        <v>4</v>
      </c>
      <c r="C1667" s="17" t="n">
        <v>6329</v>
      </c>
      <c r="D1667" s="18" t="s">
        <v>1463</v>
      </c>
      <c r="E1667" s="17" t="s">
        <v>87</v>
      </c>
      <c r="F1667" s="18" t="s">
        <v>88</v>
      </c>
      <c r="G1667" s="17" t="s">
        <v>167</v>
      </c>
      <c r="H1667" s="18" t="s">
        <v>5367</v>
      </c>
      <c r="I1667" s="18" t="s">
        <v>5368</v>
      </c>
      <c r="J1667" s="18" t="s">
        <v>5369</v>
      </c>
      <c r="K1667" s="17" t="s">
        <v>163</v>
      </c>
      <c r="L1667" s="17" t="n">
        <v>1</v>
      </c>
      <c r="M1667" s="17" t="s">
        <v>163</v>
      </c>
      <c r="N1667" s="17" t="s">
        <v>163</v>
      </c>
      <c r="O1667" s="19"/>
      <c r="P1667" s="18"/>
      <c r="Q1667" s="18"/>
      <c r="R1667" s="18" t="s">
        <v>165</v>
      </c>
      <c r="S1667" s="20" t="s">
        <v>28109</v>
      </c>
    </row>
    <row r="1668" customFormat="false" ht="35.05" hidden="false" customHeight="false" outlineLevel="0" collapsed="false">
      <c r="A1668" s="17" t="n">
        <v>1667</v>
      </c>
      <c r="B1668" s="17" t="n">
        <v>4</v>
      </c>
      <c r="C1668" s="17" t="n">
        <v>6339</v>
      </c>
      <c r="D1668" s="18" t="s">
        <v>1463</v>
      </c>
      <c r="E1668" s="17" t="s">
        <v>36</v>
      </c>
      <c r="F1668" s="18" t="s">
        <v>37</v>
      </c>
      <c r="G1668" s="17" t="s">
        <v>167</v>
      </c>
      <c r="H1668" s="18" t="s">
        <v>5370</v>
      </c>
      <c r="I1668" s="18" t="s">
        <v>5371</v>
      </c>
      <c r="J1668" s="18" t="s">
        <v>5372</v>
      </c>
      <c r="K1668" s="17" t="s">
        <v>163</v>
      </c>
      <c r="L1668" s="17" t="n">
        <v>1</v>
      </c>
      <c r="M1668" s="17" t="s">
        <v>163</v>
      </c>
      <c r="N1668" s="17" t="s">
        <v>163</v>
      </c>
      <c r="O1668" s="19"/>
      <c r="P1668" s="18"/>
      <c r="Q1668" s="18"/>
      <c r="R1668" s="18" t="s">
        <v>165</v>
      </c>
      <c r="S1668" s="20" t="s">
        <v>28109</v>
      </c>
    </row>
    <row r="1669" customFormat="false" ht="35.05" hidden="false" customHeight="false" outlineLevel="0" collapsed="false">
      <c r="A1669" s="17" t="n">
        <v>1668</v>
      </c>
      <c r="B1669" s="17" t="n">
        <v>4</v>
      </c>
      <c r="C1669" s="17" t="n">
        <v>6341</v>
      </c>
      <c r="D1669" s="18" t="s">
        <v>1463</v>
      </c>
      <c r="E1669" s="17" t="s">
        <v>78</v>
      </c>
      <c r="F1669" s="18" t="s">
        <v>80</v>
      </c>
      <c r="G1669" s="17" t="s">
        <v>167</v>
      </c>
      <c r="H1669" s="18" t="s">
        <v>5373</v>
      </c>
      <c r="I1669" s="18" t="s">
        <v>5374</v>
      </c>
      <c r="J1669" s="18" t="s">
        <v>5375</v>
      </c>
      <c r="K1669" s="17" t="s">
        <v>164</v>
      </c>
      <c r="L1669" s="17" t="n">
        <v>6</v>
      </c>
      <c r="M1669" s="17" t="s">
        <v>163</v>
      </c>
      <c r="N1669" s="17" t="s">
        <v>163</v>
      </c>
      <c r="O1669" s="19"/>
      <c r="P1669" s="18"/>
      <c r="Q1669" s="18"/>
      <c r="R1669" s="18" t="s">
        <v>165</v>
      </c>
      <c r="S1669" s="20" t="s">
        <v>28109</v>
      </c>
    </row>
    <row r="1670" customFormat="false" ht="35.05" hidden="false" customHeight="false" outlineLevel="0" collapsed="false">
      <c r="A1670" s="17" t="n">
        <v>1669</v>
      </c>
      <c r="B1670" s="17" t="n">
        <v>4</v>
      </c>
      <c r="C1670" s="17" t="n">
        <v>6352</v>
      </c>
      <c r="D1670" s="18" t="s">
        <v>1463</v>
      </c>
      <c r="E1670" s="17" t="s">
        <v>87</v>
      </c>
      <c r="F1670" s="18" t="s">
        <v>88</v>
      </c>
      <c r="G1670" s="17" t="s">
        <v>167</v>
      </c>
      <c r="H1670" s="18" t="s">
        <v>5376</v>
      </c>
      <c r="I1670" s="18" t="s">
        <v>5377</v>
      </c>
      <c r="J1670" s="18" t="s">
        <v>5378</v>
      </c>
      <c r="K1670" s="17" t="s">
        <v>163</v>
      </c>
      <c r="L1670" s="17" t="n">
        <v>1</v>
      </c>
      <c r="M1670" s="17" t="s">
        <v>163</v>
      </c>
      <c r="N1670" s="17" t="s">
        <v>163</v>
      </c>
      <c r="O1670" s="19"/>
      <c r="P1670" s="18"/>
      <c r="Q1670" s="18"/>
      <c r="R1670" s="18" t="s">
        <v>165</v>
      </c>
      <c r="S1670" s="20" t="s">
        <v>28109</v>
      </c>
    </row>
    <row r="1671" customFormat="false" ht="35.05" hidden="false" customHeight="false" outlineLevel="0" collapsed="false">
      <c r="A1671" s="17" t="n">
        <v>1670</v>
      </c>
      <c r="B1671" s="17" t="n">
        <v>4</v>
      </c>
      <c r="C1671" s="17" t="n">
        <v>6364</v>
      </c>
      <c r="D1671" s="18" t="s">
        <v>1463</v>
      </c>
      <c r="E1671" s="17" t="s">
        <v>74</v>
      </c>
      <c r="F1671" s="18" t="s">
        <v>75</v>
      </c>
      <c r="G1671" s="17" t="s">
        <v>167</v>
      </c>
      <c r="H1671" s="18" t="s">
        <v>5379</v>
      </c>
      <c r="I1671" s="18" t="s">
        <v>5380</v>
      </c>
      <c r="J1671" s="18" t="s">
        <v>5381</v>
      </c>
      <c r="K1671" s="17" t="s">
        <v>163</v>
      </c>
      <c r="L1671" s="17" t="n">
        <v>1</v>
      </c>
      <c r="M1671" s="17" t="s">
        <v>164</v>
      </c>
      <c r="N1671" s="17" t="s">
        <v>163</v>
      </c>
      <c r="O1671" s="19"/>
      <c r="P1671" s="18"/>
      <c r="Q1671" s="18"/>
      <c r="R1671" s="18" t="s">
        <v>165</v>
      </c>
      <c r="S1671" s="20" t="s">
        <v>28109</v>
      </c>
    </row>
    <row r="1672" customFormat="false" ht="23.85" hidden="false" customHeight="false" outlineLevel="0" collapsed="false">
      <c r="A1672" s="17" t="n">
        <v>1671</v>
      </c>
      <c r="B1672" s="17" t="n">
        <v>4</v>
      </c>
      <c r="C1672" s="17" t="n">
        <v>6384</v>
      </c>
      <c r="D1672" s="18" t="s">
        <v>1463</v>
      </c>
      <c r="E1672" s="17" t="s">
        <v>36</v>
      </c>
      <c r="F1672" s="18" t="s">
        <v>37</v>
      </c>
      <c r="G1672" s="17" t="s">
        <v>167</v>
      </c>
      <c r="H1672" s="18" t="s">
        <v>5382</v>
      </c>
      <c r="I1672" s="18" t="s">
        <v>5383</v>
      </c>
      <c r="J1672" s="18" t="s">
        <v>5384</v>
      </c>
      <c r="K1672" s="17" t="s">
        <v>163</v>
      </c>
      <c r="L1672" s="17" t="n">
        <v>1</v>
      </c>
      <c r="M1672" s="17" t="s">
        <v>163</v>
      </c>
      <c r="N1672" s="17" t="s">
        <v>163</v>
      </c>
      <c r="O1672" s="19"/>
      <c r="P1672" s="18"/>
      <c r="Q1672" s="18"/>
      <c r="R1672" s="18" t="s">
        <v>165</v>
      </c>
      <c r="S1672" s="20" t="s">
        <v>28109</v>
      </c>
    </row>
    <row r="1673" customFormat="false" ht="35.05" hidden="false" customHeight="false" outlineLevel="0" collapsed="false">
      <c r="A1673" s="17" t="n">
        <v>1672</v>
      </c>
      <c r="B1673" s="17" t="n">
        <v>4</v>
      </c>
      <c r="C1673" s="17" t="n">
        <v>6404</v>
      </c>
      <c r="D1673" s="18" t="s">
        <v>1463</v>
      </c>
      <c r="E1673" s="17" t="s">
        <v>70</v>
      </c>
      <c r="F1673" s="18" t="s">
        <v>71</v>
      </c>
      <c r="G1673" s="17" t="s">
        <v>171</v>
      </c>
      <c r="H1673" s="18" t="s">
        <v>5385</v>
      </c>
      <c r="I1673" s="18" t="s">
        <v>5386</v>
      </c>
      <c r="J1673" s="18" t="s">
        <v>5387</v>
      </c>
      <c r="K1673" s="17" t="s">
        <v>163</v>
      </c>
      <c r="L1673" s="17" t="n">
        <v>1</v>
      </c>
      <c r="M1673" s="17" t="s">
        <v>163</v>
      </c>
      <c r="N1673" s="17" t="s">
        <v>163</v>
      </c>
      <c r="O1673" s="19"/>
      <c r="P1673" s="18"/>
      <c r="Q1673" s="18"/>
      <c r="R1673" s="18" t="s">
        <v>165</v>
      </c>
      <c r="S1673" s="20" t="s">
        <v>28109</v>
      </c>
    </row>
    <row r="1674" customFormat="false" ht="35.05" hidden="false" customHeight="false" outlineLevel="0" collapsed="false">
      <c r="A1674" s="17" t="n">
        <v>1673</v>
      </c>
      <c r="B1674" s="17" t="n">
        <v>4</v>
      </c>
      <c r="C1674" s="17" t="n">
        <v>6427</v>
      </c>
      <c r="D1674" s="18" t="s">
        <v>1463</v>
      </c>
      <c r="E1674" s="17" t="s">
        <v>36</v>
      </c>
      <c r="F1674" s="18" t="s">
        <v>37</v>
      </c>
      <c r="G1674" s="17" t="s">
        <v>171</v>
      </c>
      <c r="H1674" s="18" t="s">
        <v>5388</v>
      </c>
      <c r="I1674" s="18" t="s">
        <v>5389</v>
      </c>
      <c r="J1674" s="18" t="s">
        <v>5390</v>
      </c>
      <c r="K1674" s="17" t="s">
        <v>163</v>
      </c>
      <c r="L1674" s="17" t="n">
        <v>1</v>
      </c>
      <c r="M1674" s="17" t="s">
        <v>164</v>
      </c>
      <c r="N1674" s="17" t="s">
        <v>163</v>
      </c>
      <c r="O1674" s="19"/>
      <c r="P1674" s="18"/>
      <c r="Q1674" s="18"/>
      <c r="R1674" s="18" t="s">
        <v>165</v>
      </c>
      <c r="S1674" s="20" t="s">
        <v>28109</v>
      </c>
    </row>
    <row r="1675" customFormat="false" ht="35.05" hidden="false" customHeight="false" outlineLevel="0" collapsed="false">
      <c r="A1675" s="17" t="n">
        <v>1674</v>
      </c>
      <c r="B1675" s="17" t="n">
        <v>4</v>
      </c>
      <c r="C1675" s="17" t="n">
        <v>6432</v>
      </c>
      <c r="D1675" s="18" t="s">
        <v>1463</v>
      </c>
      <c r="E1675" s="17" t="s">
        <v>70</v>
      </c>
      <c r="F1675" s="18" t="s">
        <v>71</v>
      </c>
      <c r="G1675" s="17" t="s">
        <v>171</v>
      </c>
      <c r="H1675" s="18" t="s">
        <v>5391</v>
      </c>
      <c r="I1675" s="18" t="s">
        <v>5392</v>
      </c>
      <c r="J1675" s="18" t="s">
        <v>5393</v>
      </c>
      <c r="K1675" s="17" t="s">
        <v>163</v>
      </c>
      <c r="L1675" s="17" t="n">
        <v>1</v>
      </c>
      <c r="M1675" s="17" t="s">
        <v>164</v>
      </c>
      <c r="N1675" s="17" t="s">
        <v>163</v>
      </c>
      <c r="O1675" s="19"/>
      <c r="P1675" s="18"/>
      <c r="Q1675" s="18"/>
      <c r="R1675" s="18" t="s">
        <v>165</v>
      </c>
      <c r="S1675" s="20" t="s">
        <v>28109</v>
      </c>
    </row>
    <row r="1676" customFormat="false" ht="23.85" hidden="false" customHeight="false" outlineLevel="0" collapsed="false">
      <c r="A1676" s="17" t="n">
        <v>1675</v>
      </c>
      <c r="B1676" s="17" t="n">
        <v>4</v>
      </c>
      <c r="C1676" s="17" t="n">
        <v>6451</v>
      </c>
      <c r="D1676" s="18" t="s">
        <v>1463</v>
      </c>
      <c r="E1676" s="17" t="s">
        <v>70</v>
      </c>
      <c r="F1676" s="18" t="s">
        <v>71</v>
      </c>
      <c r="G1676" s="17" t="s">
        <v>171</v>
      </c>
      <c r="H1676" s="18" t="s">
        <v>5394</v>
      </c>
      <c r="I1676" s="18" t="s">
        <v>5395</v>
      </c>
      <c r="J1676" s="18" t="s">
        <v>5396</v>
      </c>
      <c r="K1676" s="17" t="s">
        <v>163</v>
      </c>
      <c r="L1676" s="17" t="n">
        <v>1</v>
      </c>
      <c r="M1676" s="17" t="s">
        <v>164</v>
      </c>
      <c r="N1676" s="17" t="s">
        <v>163</v>
      </c>
      <c r="O1676" s="19"/>
      <c r="P1676" s="18"/>
      <c r="Q1676" s="18"/>
      <c r="R1676" s="18" t="s">
        <v>165</v>
      </c>
      <c r="S1676" s="20" t="s">
        <v>28109</v>
      </c>
    </row>
    <row r="1677" customFormat="false" ht="35.05" hidden="false" customHeight="false" outlineLevel="0" collapsed="false">
      <c r="A1677" s="17" t="n">
        <v>1676</v>
      </c>
      <c r="B1677" s="17" t="n">
        <v>4</v>
      </c>
      <c r="C1677" s="17" t="n">
        <v>6453</v>
      </c>
      <c r="D1677" s="18" t="s">
        <v>1463</v>
      </c>
      <c r="E1677" s="17" t="s">
        <v>83</v>
      </c>
      <c r="F1677" s="18" t="s">
        <v>84</v>
      </c>
      <c r="G1677" s="17" t="s">
        <v>167</v>
      </c>
      <c r="H1677" s="18" t="s">
        <v>5397</v>
      </c>
      <c r="I1677" s="18" t="s">
        <v>5398</v>
      </c>
      <c r="J1677" s="18" t="s">
        <v>5399</v>
      </c>
      <c r="K1677" s="17" t="s">
        <v>163</v>
      </c>
      <c r="L1677" s="17" t="n">
        <v>1</v>
      </c>
      <c r="M1677" s="17" t="s">
        <v>163</v>
      </c>
      <c r="N1677" s="17" t="s">
        <v>164</v>
      </c>
      <c r="O1677" s="19"/>
      <c r="P1677" s="18"/>
      <c r="Q1677" s="18"/>
      <c r="R1677" s="18" t="s">
        <v>165</v>
      </c>
      <c r="S1677" s="20" t="s">
        <v>28109</v>
      </c>
    </row>
    <row r="1678" customFormat="false" ht="35.05" hidden="false" customHeight="false" outlineLevel="0" collapsed="false">
      <c r="A1678" s="17" t="n">
        <v>1677</v>
      </c>
      <c r="B1678" s="17" t="n">
        <v>4</v>
      </c>
      <c r="C1678" s="17" t="n">
        <v>6474</v>
      </c>
      <c r="D1678" s="18" t="s">
        <v>1463</v>
      </c>
      <c r="E1678" s="17" t="s">
        <v>78</v>
      </c>
      <c r="F1678" s="18" t="s">
        <v>80</v>
      </c>
      <c r="G1678" s="17" t="s">
        <v>159</v>
      </c>
      <c r="H1678" s="18" t="s">
        <v>5400</v>
      </c>
      <c r="I1678" s="18" t="s">
        <v>5401</v>
      </c>
      <c r="J1678" s="18" t="s">
        <v>5402</v>
      </c>
      <c r="K1678" s="17" t="s">
        <v>163</v>
      </c>
      <c r="L1678" s="17" t="n">
        <v>1</v>
      </c>
      <c r="M1678" s="17" t="s">
        <v>163</v>
      </c>
      <c r="N1678" s="17" t="s">
        <v>164</v>
      </c>
      <c r="O1678" s="19"/>
      <c r="P1678" s="18"/>
      <c r="Q1678" s="18"/>
      <c r="R1678" s="18" t="s">
        <v>165</v>
      </c>
      <c r="S1678" s="20" t="s">
        <v>28109</v>
      </c>
    </row>
    <row r="1679" customFormat="false" ht="23.85" hidden="false" customHeight="false" outlineLevel="0" collapsed="false">
      <c r="A1679" s="17" t="n">
        <v>1678</v>
      </c>
      <c r="B1679" s="17" t="n">
        <v>4</v>
      </c>
      <c r="C1679" s="17" t="n">
        <v>6478</v>
      </c>
      <c r="D1679" s="18" t="s">
        <v>1463</v>
      </c>
      <c r="E1679" s="17" t="s">
        <v>36</v>
      </c>
      <c r="F1679" s="18" t="s">
        <v>37</v>
      </c>
      <c r="G1679" s="17" t="s">
        <v>167</v>
      </c>
      <c r="H1679" s="18" t="s">
        <v>5403</v>
      </c>
      <c r="I1679" s="18" t="s">
        <v>5404</v>
      </c>
      <c r="J1679" s="18" t="s">
        <v>5405</v>
      </c>
      <c r="K1679" s="17" t="s">
        <v>164</v>
      </c>
      <c r="L1679" s="17" t="n">
        <v>8</v>
      </c>
      <c r="M1679" s="17" t="s">
        <v>164</v>
      </c>
      <c r="N1679" s="17" t="s">
        <v>163</v>
      </c>
      <c r="O1679" s="19"/>
      <c r="P1679" s="18"/>
      <c r="Q1679" s="18"/>
      <c r="R1679" s="18" t="s">
        <v>165</v>
      </c>
      <c r="S1679" s="20" t="s">
        <v>28109</v>
      </c>
    </row>
    <row r="1680" customFormat="false" ht="35.05" hidden="false" customHeight="false" outlineLevel="0" collapsed="false">
      <c r="A1680" s="17" t="n">
        <v>1679</v>
      </c>
      <c r="B1680" s="17" t="n">
        <v>4</v>
      </c>
      <c r="C1680" s="17" t="n">
        <v>6480</v>
      </c>
      <c r="D1680" s="18" t="s">
        <v>1463</v>
      </c>
      <c r="E1680" s="17" t="s">
        <v>49</v>
      </c>
      <c r="F1680" s="18" t="s">
        <v>50</v>
      </c>
      <c r="G1680" s="17" t="s">
        <v>167</v>
      </c>
      <c r="H1680" s="18" t="s">
        <v>5406</v>
      </c>
      <c r="I1680" s="18" t="s">
        <v>5407</v>
      </c>
      <c r="J1680" s="18" t="s">
        <v>5408</v>
      </c>
      <c r="K1680" s="17" t="s">
        <v>163</v>
      </c>
      <c r="L1680" s="17" t="n">
        <v>1</v>
      </c>
      <c r="M1680" s="17" t="s">
        <v>163</v>
      </c>
      <c r="N1680" s="17" t="s">
        <v>163</v>
      </c>
      <c r="O1680" s="19"/>
      <c r="P1680" s="18"/>
      <c r="Q1680" s="18"/>
      <c r="R1680" s="18" t="s">
        <v>165</v>
      </c>
      <c r="S1680" s="20" t="s">
        <v>28109</v>
      </c>
    </row>
    <row r="1681" customFormat="false" ht="35.05" hidden="false" customHeight="false" outlineLevel="0" collapsed="false">
      <c r="A1681" s="17" t="n">
        <v>1680</v>
      </c>
      <c r="B1681" s="17" t="n">
        <v>4</v>
      </c>
      <c r="C1681" s="17" t="n">
        <v>6495</v>
      </c>
      <c r="D1681" s="18" t="s">
        <v>1463</v>
      </c>
      <c r="E1681" s="17" t="s">
        <v>61</v>
      </c>
      <c r="F1681" s="18" t="s">
        <v>62</v>
      </c>
      <c r="G1681" s="17" t="s">
        <v>167</v>
      </c>
      <c r="H1681" s="18" t="s">
        <v>5409</v>
      </c>
      <c r="I1681" s="18" t="s">
        <v>5410</v>
      </c>
      <c r="J1681" s="18" t="s">
        <v>5411</v>
      </c>
      <c r="K1681" s="17" t="s">
        <v>163</v>
      </c>
      <c r="L1681" s="17" t="n">
        <v>1</v>
      </c>
      <c r="M1681" s="17" t="s">
        <v>163</v>
      </c>
      <c r="N1681" s="17" t="s">
        <v>163</v>
      </c>
      <c r="O1681" s="19"/>
      <c r="P1681" s="18"/>
      <c r="Q1681" s="18"/>
      <c r="R1681" s="18" t="s">
        <v>165</v>
      </c>
      <c r="S1681" s="20" t="s">
        <v>28109</v>
      </c>
    </row>
    <row r="1682" customFormat="false" ht="35.05" hidden="false" customHeight="false" outlineLevel="0" collapsed="false">
      <c r="A1682" s="17" t="n">
        <v>1681</v>
      </c>
      <c r="B1682" s="17" t="n">
        <v>4</v>
      </c>
      <c r="C1682" s="17" t="n">
        <v>6519</v>
      </c>
      <c r="D1682" s="18" t="s">
        <v>1463</v>
      </c>
      <c r="E1682" s="17" t="s">
        <v>36</v>
      </c>
      <c r="F1682" s="18" t="s">
        <v>37</v>
      </c>
      <c r="G1682" s="17" t="s">
        <v>167</v>
      </c>
      <c r="H1682" s="18" t="s">
        <v>5412</v>
      </c>
      <c r="I1682" s="18" t="s">
        <v>5413</v>
      </c>
      <c r="J1682" s="18" t="s">
        <v>5414</v>
      </c>
      <c r="K1682" s="17" t="s">
        <v>163</v>
      </c>
      <c r="L1682" s="17" t="n">
        <v>1</v>
      </c>
      <c r="M1682" s="17" t="s">
        <v>163</v>
      </c>
      <c r="N1682" s="17" t="s">
        <v>163</v>
      </c>
      <c r="O1682" s="19"/>
      <c r="P1682" s="18"/>
      <c r="Q1682" s="18"/>
      <c r="R1682" s="18" t="s">
        <v>165</v>
      </c>
      <c r="S1682" s="20" t="s">
        <v>28109</v>
      </c>
    </row>
    <row r="1683" customFormat="false" ht="46.25" hidden="false" customHeight="false" outlineLevel="0" collapsed="false">
      <c r="A1683" s="17" t="n">
        <v>1682</v>
      </c>
      <c r="B1683" s="17" t="n">
        <v>4</v>
      </c>
      <c r="C1683" s="17" t="n">
        <v>6536</v>
      </c>
      <c r="D1683" s="18" t="s">
        <v>1463</v>
      </c>
      <c r="E1683" s="17" t="s">
        <v>76</v>
      </c>
      <c r="F1683" s="18" t="s">
        <v>77</v>
      </c>
      <c r="G1683" s="17" t="s">
        <v>171</v>
      </c>
      <c r="H1683" s="18" t="s">
        <v>5415</v>
      </c>
      <c r="I1683" s="18" t="s">
        <v>5416</v>
      </c>
      <c r="J1683" s="18" t="s">
        <v>5417</v>
      </c>
      <c r="K1683" s="17" t="s">
        <v>163</v>
      </c>
      <c r="L1683" s="17" t="n">
        <v>1</v>
      </c>
      <c r="M1683" s="17" t="s">
        <v>164</v>
      </c>
      <c r="N1683" s="17" t="s">
        <v>163</v>
      </c>
      <c r="O1683" s="19"/>
      <c r="P1683" s="18"/>
      <c r="Q1683" s="18"/>
      <c r="R1683" s="18" t="s">
        <v>165</v>
      </c>
      <c r="S1683" s="20" t="s">
        <v>28109</v>
      </c>
    </row>
    <row r="1684" customFormat="false" ht="35.05" hidden="false" customHeight="false" outlineLevel="0" collapsed="false">
      <c r="A1684" s="17" t="n">
        <v>1683</v>
      </c>
      <c r="B1684" s="17" t="n">
        <v>4</v>
      </c>
      <c r="C1684" s="17" t="n">
        <v>6544</v>
      </c>
      <c r="D1684" s="18" t="s">
        <v>1463</v>
      </c>
      <c r="E1684" s="17" t="s">
        <v>19</v>
      </c>
      <c r="F1684" s="18" t="s">
        <v>21</v>
      </c>
      <c r="G1684" s="17" t="s">
        <v>167</v>
      </c>
      <c r="H1684" s="18" t="s">
        <v>5418</v>
      </c>
      <c r="I1684" s="18" t="s">
        <v>5419</v>
      </c>
      <c r="J1684" s="18" t="s">
        <v>5420</v>
      </c>
      <c r="K1684" s="17" t="s">
        <v>164</v>
      </c>
      <c r="L1684" s="17" t="n">
        <v>10</v>
      </c>
      <c r="M1684" s="17" t="s">
        <v>164</v>
      </c>
      <c r="N1684" s="17" t="s">
        <v>163</v>
      </c>
      <c r="O1684" s="19"/>
      <c r="P1684" s="18"/>
      <c r="Q1684" s="18"/>
      <c r="R1684" s="18" t="s">
        <v>165</v>
      </c>
      <c r="S1684" s="20" t="s">
        <v>28109</v>
      </c>
    </row>
    <row r="1685" customFormat="false" ht="35.05" hidden="false" customHeight="false" outlineLevel="0" collapsed="false">
      <c r="A1685" s="17" t="n">
        <v>1684</v>
      </c>
      <c r="B1685" s="17" t="n">
        <v>4</v>
      </c>
      <c r="C1685" s="17" t="n">
        <v>6579</v>
      </c>
      <c r="D1685" s="18" t="s">
        <v>1557</v>
      </c>
      <c r="E1685" s="17" t="s">
        <v>70</v>
      </c>
      <c r="F1685" s="18" t="s">
        <v>71</v>
      </c>
      <c r="G1685" s="17" t="s">
        <v>171</v>
      </c>
      <c r="H1685" s="18" t="s">
        <v>5421</v>
      </c>
      <c r="I1685" s="18" t="s">
        <v>5422</v>
      </c>
      <c r="J1685" s="18" t="s">
        <v>5423</v>
      </c>
      <c r="K1685" s="17" t="s">
        <v>163</v>
      </c>
      <c r="L1685" s="17" t="n">
        <v>1</v>
      </c>
      <c r="M1685" s="17" t="s">
        <v>164</v>
      </c>
      <c r="N1685" s="17" t="s">
        <v>163</v>
      </c>
      <c r="O1685" s="19"/>
      <c r="P1685" s="18"/>
      <c r="Q1685" s="18"/>
      <c r="R1685" s="18" t="s">
        <v>165</v>
      </c>
      <c r="S1685" s="20" t="s">
        <v>28109</v>
      </c>
    </row>
    <row r="1686" customFormat="false" ht="35.05" hidden="false" customHeight="false" outlineLevel="0" collapsed="false">
      <c r="A1686" s="17" t="n">
        <v>1685</v>
      </c>
      <c r="B1686" s="17" t="n">
        <v>4</v>
      </c>
      <c r="C1686" s="17" t="n">
        <v>6595</v>
      </c>
      <c r="D1686" s="18" t="s">
        <v>1557</v>
      </c>
      <c r="E1686" s="17" t="s">
        <v>87</v>
      </c>
      <c r="F1686" s="18" t="s">
        <v>88</v>
      </c>
      <c r="G1686" s="17" t="s">
        <v>171</v>
      </c>
      <c r="H1686" s="18" t="s">
        <v>5424</v>
      </c>
      <c r="I1686" s="18" t="s">
        <v>5425</v>
      </c>
      <c r="J1686" s="18" t="s">
        <v>5426</v>
      </c>
      <c r="K1686" s="17" t="s">
        <v>163</v>
      </c>
      <c r="L1686" s="17" t="n">
        <v>1</v>
      </c>
      <c r="M1686" s="17" t="s">
        <v>163</v>
      </c>
      <c r="N1686" s="17" t="s">
        <v>163</v>
      </c>
      <c r="O1686" s="19"/>
      <c r="P1686" s="18"/>
      <c r="Q1686" s="18"/>
      <c r="R1686" s="18" t="s">
        <v>165</v>
      </c>
      <c r="S1686" s="20" t="s">
        <v>28109</v>
      </c>
    </row>
    <row r="1687" customFormat="false" ht="46.25" hidden="false" customHeight="false" outlineLevel="0" collapsed="false">
      <c r="A1687" s="17" t="n">
        <v>1686</v>
      </c>
      <c r="B1687" s="17" t="n">
        <v>4</v>
      </c>
      <c r="C1687" s="17" t="n">
        <v>6604</v>
      </c>
      <c r="D1687" s="18" t="s">
        <v>1557</v>
      </c>
      <c r="E1687" s="17" t="s">
        <v>76</v>
      </c>
      <c r="F1687" s="18" t="s">
        <v>77</v>
      </c>
      <c r="G1687" s="17" t="s">
        <v>171</v>
      </c>
      <c r="H1687" s="18" t="s">
        <v>5427</v>
      </c>
      <c r="I1687" s="18" t="s">
        <v>5428</v>
      </c>
      <c r="J1687" s="18" t="s">
        <v>5429</v>
      </c>
      <c r="K1687" s="17" t="s">
        <v>163</v>
      </c>
      <c r="L1687" s="17" t="n">
        <v>1</v>
      </c>
      <c r="M1687" s="17" t="s">
        <v>164</v>
      </c>
      <c r="N1687" s="17" t="s">
        <v>163</v>
      </c>
      <c r="O1687" s="19"/>
      <c r="P1687" s="18"/>
      <c r="Q1687" s="18"/>
      <c r="R1687" s="18" t="s">
        <v>165</v>
      </c>
      <c r="S1687" s="20" t="s">
        <v>28109</v>
      </c>
    </row>
    <row r="1688" customFormat="false" ht="35.05" hidden="false" customHeight="false" outlineLevel="0" collapsed="false">
      <c r="A1688" s="17" t="n">
        <v>1687</v>
      </c>
      <c r="B1688" s="17" t="n">
        <v>4</v>
      </c>
      <c r="C1688" s="17" t="n">
        <v>6661</v>
      </c>
      <c r="D1688" s="18" t="s">
        <v>1557</v>
      </c>
      <c r="E1688" s="17" t="s">
        <v>72</v>
      </c>
      <c r="F1688" s="18" t="s">
        <v>73</v>
      </c>
      <c r="G1688" s="17" t="s">
        <v>167</v>
      </c>
      <c r="H1688" s="18" t="s">
        <v>5430</v>
      </c>
      <c r="I1688" s="18" t="s">
        <v>5431</v>
      </c>
      <c r="J1688" s="18" t="s">
        <v>5432</v>
      </c>
      <c r="K1688" s="17" t="s">
        <v>163</v>
      </c>
      <c r="L1688" s="17" t="n">
        <v>1</v>
      </c>
      <c r="M1688" s="17" t="s">
        <v>163</v>
      </c>
      <c r="N1688" s="17" t="s">
        <v>163</v>
      </c>
      <c r="O1688" s="19"/>
      <c r="P1688" s="18"/>
      <c r="Q1688" s="18"/>
      <c r="R1688" s="18" t="s">
        <v>165</v>
      </c>
      <c r="S1688" s="20" t="s">
        <v>28109</v>
      </c>
    </row>
    <row r="1689" customFormat="false" ht="35.05" hidden="false" customHeight="false" outlineLevel="0" collapsed="false">
      <c r="A1689" s="17" t="n">
        <v>1688</v>
      </c>
      <c r="B1689" s="17" t="n">
        <v>4</v>
      </c>
      <c r="C1689" s="17" t="n">
        <v>6673</v>
      </c>
      <c r="D1689" s="18" t="s">
        <v>1557</v>
      </c>
      <c r="E1689" s="17" t="s">
        <v>87</v>
      </c>
      <c r="F1689" s="18" t="s">
        <v>88</v>
      </c>
      <c r="G1689" s="17" t="s">
        <v>167</v>
      </c>
      <c r="H1689" s="18" t="s">
        <v>5433</v>
      </c>
      <c r="I1689" s="18" t="s">
        <v>5434</v>
      </c>
      <c r="J1689" s="18" t="s">
        <v>5435</v>
      </c>
      <c r="K1689" s="17" t="s">
        <v>163</v>
      </c>
      <c r="L1689" s="17" t="n">
        <v>1</v>
      </c>
      <c r="M1689" s="17" t="s">
        <v>164</v>
      </c>
      <c r="N1689" s="17" t="s">
        <v>163</v>
      </c>
      <c r="O1689" s="19"/>
      <c r="P1689" s="18"/>
      <c r="Q1689" s="18"/>
      <c r="R1689" s="18" t="s">
        <v>165</v>
      </c>
      <c r="S1689" s="20" t="s">
        <v>28109</v>
      </c>
    </row>
    <row r="1690" customFormat="false" ht="35.05" hidden="false" customHeight="false" outlineLevel="0" collapsed="false">
      <c r="A1690" s="17" t="n">
        <v>1689</v>
      </c>
      <c r="B1690" s="17" t="n">
        <v>4</v>
      </c>
      <c r="C1690" s="17" t="n">
        <v>6695</v>
      </c>
      <c r="D1690" s="18" t="s">
        <v>1557</v>
      </c>
      <c r="E1690" s="17" t="s">
        <v>70</v>
      </c>
      <c r="F1690" s="18" t="s">
        <v>71</v>
      </c>
      <c r="G1690" s="17" t="s">
        <v>171</v>
      </c>
      <c r="H1690" s="18" t="s">
        <v>5436</v>
      </c>
      <c r="I1690" s="18" t="s">
        <v>5437</v>
      </c>
      <c r="J1690" s="18" t="s">
        <v>5438</v>
      </c>
      <c r="K1690" s="17" t="s">
        <v>163</v>
      </c>
      <c r="L1690" s="17" t="n">
        <v>1</v>
      </c>
      <c r="M1690" s="17" t="s">
        <v>164</v>
      </c>
      <c r="N1690" s="17" t="s">
        <v>163</v>
      </c>
      <c r="O1690" s="19"/>
      <c r="P1690" s="18"/>
      <c r="Q1690" s="18"/>
      <c r="R1690" s="18" t="s">
        <v>165</v>
      </c>
      <c r="S1690" s="20" t="s">
        <v>28109</v>
      </c>
    </row>
    <row r="1691" customFormat="false" ht="35.05" hidden="false" customHeight="false" outlineLevel="0" collapsed="false">
      <c r="A1691" s="17" t="n">
        <v>1690</v>
      </c>
      <c r="B1691" s="17" t="n">
        <v>4</v>
      </c>
      <c r="C1691" s="17" t="n">
        <v>6695</v>
      </c>
      <c r="D1691" s="18" t="s">
        <v>1557</v>
      </c>
      <c r="E1691" s="17" t="s">
        <v>22</v>
      </c>
      <c r="F1691" s="18" t="s">
        <v>23</v>
      </c>
      <c r="G1691" s="17" t="s">
        <v>167</v>
      </c>
      <c r="H1691" s="18" t="s">
        <v>5439</v>
      </c>
      <c r="I1691" s="18" t="s">
        <v>5440</v>
      </c>
      <c r="J1691" s="18" t="s">
        <v>5441</v>
      </c>
      <c r="K1691" s="17" t="s">
        <v>164</v>
      </c>
      <c r="L1691" s="17" t="n">
        <v>20</v>
      </c>
      <c r="M1691" s="17" t="s">
        <v>164</v>
      </c>
      <c r="N1691" s="17" t="s">
        <v>163</v>
      </c>
      <c r="O1691" s="19"/>
      <c r="P1691" s="18"/>
      <c r="Q1691" s="18"/>
      <c r="R1691" s="18" t="s">
        <v>165</v>
      </c>
      <c r="S1691" s="20" t="s">
        <v>28109</v>
      </c>
    </row>
    <row r="1692" customFormat="false" ht="35.05" hidden="false" customHeight="false" outlineLevel="0" collapsed="false">
      <c r="A1692" s="17" t="n">
        <v>1691</v>
      </c>
      <c r="B1692" s="17" t="n">
        <v>4</v>
      </c>
      <c r="C1692" s="17" t="n">
        <v>6697</v>
      </c>
      <c r="D1692" s="18" t="s">
        <v>1557</v>
      </c>
      <c r="E1692" s="17" t="s">
        <v>81</v>
      </c>
      <c r="F1692" s="18" t="s">
        <v>82</v>
      </c>
      <c r="G1692" s="17" t="s">
        <v>159</v>
      </c>
      <c r="H1692" s="18" t="s">
        <v>5442</v>
      </c>
      <c r="I1692" s="18" t="s">
        <v>5443</v>
      </c>
      <c r="J1692" s="18" t="s">
        <v>5444</v>
      </c>
      <c r="K1692" s="17" t="s">
        <v>163</v>
      </c>
      <c r="L1692" s="17" t="n">
        <v>1</v>
      </c>
      <c r="M1692" s="17" t="s">
        <v>163</v>
      </c>
      <c r="N1692" s="17" t="s">
        <v>164</v>
      </c>
      <c r="O1692" s="19"/>
      <c r="P1692" s="18"/>
      <c r="Q1692" s="18"/>
      <c r="R1692" s="18" t="s">
        <v>165</v>
      </c>
      <c r="S1692" s="20" t="s">
        <v>28109</v>
      </c>
    </row>
    <row r="1693" customFormat="false" ht="35.05" hidden="false" customHeight="false" outlineLevel="0" collapsed="false">
      <c r="A1693" s="17" t="n">
        <v>1692</v>
      </c>
      <c r="B1693" s="17" t="n">
        <v>4</v>
      </c>
      <c r="C1693" s="17" t="n">
        <v>6709</v>
      </c>
      <c r="D1693" s="18" t="s">
        <v>1557</v>
      </c>
      <c r="E1693" s="17" t="s">
        <v>32</v>
      </c>
      <c r="F1693" s="18" t="s">
        <v>33</v>
      </c>
      <c r="G1693" s="17" t="s">
        <v>167</v>
      </c>
      <c r="H1693" s="18" t="s">
        <v>5445</v>
      </c>
      <c r="I1693" s="18" t="s">
        <v>5446</v>
      </c>
      <c r="J1693" s="18" t="s">
        <v>5447</v>
      </c>
      <c r="K1693" s="17" t="s">
        <v>164</v>
      </c>
      <c r="L1693" s="17" t="n">
        <v>30</v>
      </c>
      <c r="M1693" s="17" t="s">
        <v>163</v>
      </c>
      <c r="N1693" s="17" t="s">
        <v>163</v>
      </c>
      <c r="O1693" s="19"/>
      <c r="P1693" s="18"/>
      <c r="Q1693" s="18"/>
      <c r="R1693" s="18" t="s">
        <v>165</v>
      </c>
      <c r="S1693" s="20" t="s">
        <v>28109</v>
      </c>
    </row>
    <row r="1694" customFormat="false" ht="57.45" hidden="false" customHeight="false" outlineLevel="0" collapsed="false">
      <c r="A1694" s="17" t="n">
        <v>1693</v>
      </c>
      <c r="B1694" s="17" t="n">
        <v>4</v>
      </c>
      <c r="C1694" s="17" t="n">
        <v>6719</v>
      </c>
      <c r="D1694" s="18" t="s">
        <v>1557</v>
      </c>
      <c r="E1694" s="17" t="s">
        <v>91</v>
      </c>
      <c r="F1694" s="18" t="s">
        <v>92</v>
      </c>
      <c r="G1694" s="17" t="s">
        <v>167</v>
      </c>
      <c r="H1694" s="18" t="s">
        <v>5448</v>
      </c>
      <c r="I1694" s="18" t="s">
        <v>5449</v>
      </c>
      <c r="J1694" s="18" t="s">
        <v>5450</v>
      </c>
      <c r="K1694" s="17" t="s">
        <v>163</v>
      </c>
      <c r="L1694" s="17" t="n">
        <v>1</v>
      </c>
      <c r="M1694" s="17" t="s">
        <v>163</v>
      </c>
      <c r="N1694" s="17" t="s">
        <v>163</v>
      </c>
      <c r="O1694" s="19" t="s">
        <v>121</v>
      </c>
      <c r="P1694" s="18" t="s">
        <v>5451</v>
      </c>
      <c r="Q1694" s="18" t="s">
        <v>1304</v>
      </c>
      <c r="R1694" s="18" t="s">
        <v>165</v>
      </c>
      <c r="S1694" s="20" t="s">
        <v>28109</v>
      </c>
    </row>
    <row r="1695" customFormat="false" ht="23.85" hidden="false" customHeight="false" outlineLevel="0" collapsed="false">
      <c r="A1695" s="17" t="n">
        <v>1694</v>
      </c>
      <c r="B1695" s="17" t="n">
        <v>4</v>
      </c>
      <c r="C1695" s="17" t="n">
        <v>6723</v>
      </c>
      <c r="D1695" s="18" t="s">
        <v>1557</v>
      </c>
      <c r="E1695" s="17" t="s">
        <v>70</v>
      </c>
      <c r="F1695" s="18" t="s">
        <v>71</v>
      </c>
      <c r="G1695" s="17" t="s">
        <v>171</v>
      </c>
      <c r="H1695" s="18" t="s">
        <v>5452</v>
      </c>
      <c r="I1695" s="18" t="s">
        <v>5453</v>
      </c>
      <c r="J1695" s="18" t="s">
        <v>5454</v>
      </c>
      <c r="K1695" s="17" t="s">
        <v>163</v>
      </c>
      <c r="L1695" s="17" t="n">
        <v>1</v>
      </c>
      <c r="M1695" s="17" t="s">
        <v>163</v>
      </c>
      <c r="N1695" s="17" t="s">
        <v>163</v>
      </c>
      <c r="O1695" s="19"/>
      <c r="P1695" s="18"/>
      <c r="Q1695" s="18"/>
      <c r="R1695" s="18" t="s">
        <v>165</v>
      </c>
      <c r="S1695" s="20" t="s">
        <v>28109</v>
      </c>
    </row>
    <row r="1696" customFormat="false" ht="35.05" hidden="false" customHeight="false" outlineLevel="0" collapsed="false">
      <c r="A1696" s="17" t="n">
        <v>1695</v>
      </c>
      <c r="B1696" s="17" t="n">
        <v>4</v>
      </c>
      <c r="C1696" s="17" t="n">
        <v>6725</v>
      </c>
      <c r="D1696" s="18" t="s">
        <v>1557</v>
      </c>
      <c r="E1696" s="17" t="s">
        <v>83</v>
      </c>
      <c r="F1696" s="18" t="s">
        <v>84</v>
      </c>
      <c r="G1696" s="17" t="s">
        <v>171</v>
      </c>
      <c r="H1696" s="18" t="s">
        <v>5455</v>
      </c>
      <c r="I1696" s="18" t="s">
        <v>5456</v>
      </c>
      <c r="J1696" s="18" t="s">
        <v>5457</v>
      </c>
      <c r="K1696" s="17" t="s">
        <v>163</v>
      </c>
      <c r="L1696" s="17" t="n">
        <v>1</v>
      </c>
      <c r="M1696" s="17" t="s">
        <v>164</v>
      </c>
      <c r="N1696" s="17" t="s">
        <v>164</v>
      </c>
      <c r="O1696" s="19" t="s">
        <v>121</v>
      </c>
      <c r="P1696" s="18" t="s">
        <v>5458</v>
      </c>
      <c r="Q1696" s="18" t="s">
        <v>5459</v>
      </c>
      <c r="R1696" s="18" t="s">
        <v>165</v>
      </c>
      <c r="S1696" s="20" t="s">
        <v>28109</v>
      </c>
    </row>
    <row r="1697" customFormat="false" ht="35.05" hidden="false" customHeight="false" outlineLevel="0" collapsed="false">
      <c r="A1697" s="17" t="n">
        <v>1696</v>
      </c>
      <c r="B1697" s="17" t="n">
        <v>4</v>
      </c>
      <c r="C1697" s="17" t="n">
        <v>6735</v>
      </c>
      <c r="D1697" s="18" t="s">
        <v>1557</v>
      </c>
      <c r="E1697" s="17" t="s">
        <v>74</v>
      </c>
      <c r="F1697" s="18" t="s">
        <v>75</v>
      </c>
      <c r="G1697" s="17" t="s">
        <v>167</v>
      </c>
      <c r="H1697" s="18" t="s">
        <v>5460</v>
      </c>
      <c r="I1697" s="18" t="s">
        <v>5461</v>
      </c>
      <c r="J1697" s="18" t="s">
        <v>5462</v>
      </c>
      <c r="K1697" s="17" t="s">
        <v>163</v>
      </c>
      <c r="L1697" s="17" t="n">
        <v>1</v>
      </c>
      <c r="M1697" s="17" t="s">
        <v>163</v>
      </c>
      <c r="N1697" s="17" t="s">
        <v>163</v>
      </c>
      <c r="O1697" s="19"/>
      <c r="P1697" s="18"/>
      <c r="Q1697" s="18"/>
      <c r="R1697" s="18" t="s">
        <v>165</v>
      </c>
      <c r="S1697" s="20" t="s">
        <v>28109</v>
      </c>
    </row>
    <row r="1698" customFormat="false" ht="46.25" hidden="false" customHeight="false" outlineLevel="0" collapsed="false">
      <c r="A1698" s="17" t="n">
        <v>1697</v>
      </c>
      <c r="B1698" s="17" t="n">
        <v>4</v>
      </c>
      <c r="C1698" s="17" t="n">
        <v>6741</v>
      </c>
      <c r="D1698" s="18" t="s">
        <v>1557</v>
      </c>
      <c r="E1698" s="17" t="s">
        <v>87</v>
      </c>
      <c r="F1698" s="18" t="s">
        <v>88</v>
      </c>
      <c r="G1698" s="17" t="s">
        <v>171</v>
      </c>
      <c r="H1698" s="18" t="s">
        <v>5463</v>
      </c>
      <c r="I1698" s="18" t="s">
        <v>5464</v>
      </c>
      <c r="J1698" s="18" t="s">
        <v>5465</v>
      </c>
      <c r="K1698" s="17" t="s">
        <v>163</v>
      </c>
      <c r="L1698" s="17" t="n">
        <v>1</v>
      </c>
      <c r="M1698" s="17" t="s">
        <v>163</v>
      </c>
      <c r="N1698" s="17" t="s">
        <v>164</v>
      </c>
      <c r="O1698" s="19"/>
      <c r="P1698" s="18"/>
      <c r="Q1698" s="18"/>
      <c r="R1698" s="18" t="s">
        <v>165</v>
      </c>
      <c r="S1698" s="20" t="s">
        <v>28109</v>
      </c>
    </row>
    <row r="1699" customFormat="false" ht="23.85" hidden="false" customHeight="false" outlineLevel="0" collapsed="false">
      <c r="A1699" s="17" t="n">
        <v>1698</v>
      </c>
      <c r="B1699" s="17" t="n">
        <v>4</v>
      </c>
      <c r="C1699" s="17" t="n">
        <v>6749</v>
      </c>
      <c r="D1699" s="18" t="s">
        <v>1557</v>
      </c>
      <c r="E1699" s="17" t="s">
        <v>42</v>
      </c>
      <c r="F1699" s="18" t="s">
        <v>43</v>
      </c>
      <c r="G1699" s="17" t="s">
        <v>167</v>
      </c>
      <c r="H1699" s="18" t="s">
        <v>5466</v>
      </c>
      <c r="I1699" s="18" t="s">
        <v>5467</v>
      </c>
      <c r="J1699" s="18" t="s">
        <v>5468</v>
      </c>
      <c r="K1699" s="17" t="s">
        <v>164</v>
      </c>
      <c r="L1699" s="17" t="n">
        <v>5</v>
      </c>
      <c r="M1699" s="17" t="s">
        <v>164</v>
      </c>
      <c r="N1699" s="17" t="s">
        <v>163</v>
      </c>
      <c r="O1699" s="19"/>
      <c r="P1699" s="18"/>
      <c r="Q1699" s="18"/>
      <c r="R1699" s="18" t="s">
        <v>165</v>
      </c>
      <c r="S1699" s="20" t="s">
        <v>28109</v>
      </c>
    </row>
    <row r="1700" customFormat="false" ht="35.05" hidden="false" customHeight="false" outlineLevel="0" collapsed="false">
      <c r="A1700" s="17" t="n">
        <v>1699</v>
      </c>
      <c r="B1700" s="17" t="n">
        <v>4</v>
      </c>
      <c r="C1700" s="17" t="n">
        <v>6757</v>
      </c>
      <c r="D1700" s="18" t="s">
        <v>1557</v>
      </c>
      <c r="E1700" s="17" t="s">
        <v>70</v>
      </c>
      <c r="F1700" s="18" t="s">
        <v>71</v>
      </c>
      <c r="G1700" s="17" t="s">
        <v>171</v>
      </c>
      <c r="H1700" s="18" t="s">
        <v>5469</v>
      </c>
      <c r="I1700" s="18" t="s">
        <v>5470</v>
      </c>
      <c r="J1700" s="18" t="s">
        <v>5471</v>
      </c>
      <c r="K1700" s="17" t="s">
        <v>163</v>
      </c>
      <c r="L1700" s="17" t="n">
        <v>1</v>
      </c>
      <c r="M1700" s="17" t="s">
        <v>164</v>
      </c>
      <c r="N1700" s="17" t="s">
        <v>163</v>
      </c>
      <c r="O1700" s="19"/>
      <c r="P1700" s="18"/>
      <c r="Q1700" s="18"/>
      <c r="R1700" s="18" t="s">
        <v>165</v>
      </c>
      <c r="S1700" s="20" t="s">
        <v>28109</v>
      </c>
    </row>
    <row r="1701" customFormat="false" ht="35.05" hidden="false" customHeight="false" outlineLevel="0" collapsed="false">
      <c r="A1701" s="17" t="n">
        <v>1700</v>
      </c>
      <c r="B1701" s="17" t="n">
        <v>4</v>
      </c>
      <c r="C1701" s="17" t="n">
        <v>6769</v>
      </c>
      <c r="D1701" s="18" t="s">
        <v>1557</v>
      </c>
      <c r="E1701" s="17" t="s">
        <v>76</v>
      </c>
      <c r="F1701" s="18" t="s">
        <v>77</v>
      </c>
      <c r="G1701" s="17" t="s">
        <v>159</v>
      </c>
      <c r="H1701" s="18" t="s">
        <v>5472</v>
      </c>
      <c r="I1701" s="18" t="s">
        <v>5473</v>
      </c>
      <c r="J1701" s="18" t="s">
        <v>5474</v>
      </c>
      <c r="K1701" s="17" t="s">
        <v>163</v>
      </c>
      <c r="L1701" s="17" t="n">
        <v>1</v>
      </c>
      <c r="M1701" s="17" t="s">
        <v>164</v>
      </c>
      <c r="N1701" s="17" t="s">
        <v>163</v>
      </c>
      <c r="O1701" s="19"/>
      <c r="P1701" s="18"/>
      <c r="Q1701" s="18"/>
      <c r="R1701" s="18" t="s">
        <v>165</v>
      </c>
      <c r="S1701" s="20" t="s">
        <v>28109</v>
      </c>
    </row>
    <row r="1702" customFormat="false" ht="23.85" hidden="false" customHeight="false" outlineLevel="0" collapsed="false">
      <c r="A1702" s="17" t="n">
        <v>1701</v>
      </c>
      <c r="B1702" s="17" t="n">
        <v>4</v>
      </c>
      <c r="C1702" s="17" t="n">
        <v>6773</v>
      </c>
      <c r="D1702" s="18" t="s">
        <v>1557</v>
      </c>
      <c r="E1702" s="17" t="s">
        <v>61</v>
      </c>
      <c r="F1702" s="18" t="s">
        <v>62</v>
      </c>
      <c r="G1702" s="17" t="s">
        <v>167</v>
      </c>
      <c r="H1702" s="18" t="s">
        <v>5475</v>
      </c>
      <c r="I1702" s="18" t="s">
        <v>5476</v>
      </c>
      <c r="J1702" s="18" t="s">
        <v>5477</v>
      </c>
      <c r="K1702" s="17" t="s">
        <v>163</v>
      </c>
      <c r="L1702" s="17" t="n">
        <v>1</v>
      </c>
      <c r="M1702" s="17" t="s">
        <v>163</v>
      </c>
      <c r="N1702" s="17" t="s">
        <v>163</v>
      </c>
      <c r="O1702" s="19"/>
      <c r="P1702" s="18"/>
      <c r="Q1702" s="18"/>
      <c r="R1702" s="18" t="s">
        <v>165</v>
      </c>
      <c r="S1702" s="20" t="s">
        <v>28109</v>
      </c>
    </row>
    <row r="1703" customFormat="false" ht="46.25" hidden="false" customHeight="false" outlineLevel="0" collapsed="false">
      <c r="A1703" s="17" t="n">
        <v>1702</v>
      </c>
      <c r="B1703" s="17" t="n">
        <v>4</v>
      </c>
      <c r="C1703" s="17" t="n">
        <v>6814</v>
      </c>
      <c r="D1703" s="18" t="s">
        <v>1557</v>
      </c>
      <c r="E1703" s="17" t="s">
        <v>76</v>
      </c>
      <c r="F1703" s="18" t="s">
        <v>77</v>
      </c>
      <c r="G1703" s="17" t="s">
        <v>171</v>
      </c>
      <c r="H1703" s="18" t="s">
        <v>5478</v>
      </c>
      <c r="I1703" s="18" t="s">
        <v>5479</v>
      </c>
      <c r="J1703" s="18" t="s">
        <v>5480</v>
      </c>
      <c r="K1703" s="17" t="s">
        <v>163</v>
      </c>
      <c r="L1703" s="17" t="n">
        <v>1</v>
      </c>
      <c r="M1703" s="17" t="s">
        <v>164</v>
      </c>
      <c r="N1703" s="17" t="s">
        <v>163</v>
      </c>
      <c r="O1703" s="19"/>
      <c r="P1703" s="18"/>
      <c r="Q1703" s="18"/>
      <c r="R1703" s="18" t="s">
        <v>165</v>
      </c>
      <c r="S1703" s="20" t="s">
        <v>28109</v>
      </c>
    </row>
    <row r="1704" customFormat="false" ht="35.05" hidden="false" customHeight="false" outlineLevel="0" collapsed="false">
      <c r="A1704" s="17" t="n">
        <v>1703</v>
      </c>
      <c r="B1704" s="17" t="n">
        <v>4</v>
      </c>
      <c r="C1704" s="17" t="n">
        <v>6834</v>
      </c>
      <c r="D1704" s="18" t="s">
        <v>1662</v>
      </c>
      <c r="E1704" s="17" t="s">
        <v>87</v>
      </c>
      <c r="F1704" s="18" t="s">
        <v>88</v>
      </c>
      <c r="G1704" s="17" t="s">
        <v>167</v>
      </c>
      <c r="H1704" s="18" t="s">
        <v>5481</v>
      </c>
      <c r="I1704" s="18" t="s">
        <v>5482</v>
      </c>
      <c r="J1704" s="18" t="s">
        <v>5483</v>
      </c>
      <c r="K1704" s="17" t="s">
        <v>163</v>
      </c>
      <c r="L1704" s="17" t="n">
        <v>1</v>
      </c>
      <c r="M1704" s="17" t="s">
        <v>163</v>
      </c>
      <c r="N1704" s="17" t="s">
        <v>163</v>
      </c>
      <c r="O1704" s="19"/>
      <c r="P1704" s="18"/>
      <c r="Q1704" s="18"/>
      <c r="R1704" s="18" t="s">
        <v>165</v>
      </c>
      <c r="S1704" s="20" t="s">
        <v>28109</v>
      </c>
    </row>
    <row r="1705" customFormat="false" ht="35.05" hidden="false" customHeight="false" outlineLevel="0" collapsed="false">
      <c r="A1705" s="17" t="n">
        <v>1704</v>
      </c>
      <c r="B1705" s="17" t="n">
        <v>4</v>
      </c>
      <c r="C1705" s="17" t="n">
        <v>6838</v>
      </c>
      <c r="D1705" s="18" t="s">
        <v>1662</v>
      </c>
      <c r="E1705" s="17" t="s">
        <v>47</v>
      </c>
      <c r="F1705" s="18" t="s">
        <v>48</v>
      </c>
      <c r="G1705" s="17" t="s">
        <v>167</v>
      </c>
      <c r="H1705" s="18" t="s">
        <v>5484</v>
      </c>
      <c r="I1705" s="18" t="s">
        <v>5485</v>
      </c>
      <c r="J1705" s="18" t="s">
        <v>5486</v>
      </c>
      <c r="K1705" s="17" t="s">
        <v>163</v>
      </c>
      <c r="L1705" s="17" t="n">
        <v>1</v>
      </c>
      <c r="M1705" s="17" t="s">
        <v>163</v>
      </c>
      <c r="N1705" s="17" t="s">
        <v>163</v>
      </c>
      <c r="O1705" s="19"/>
      <c r="P1705" s="18"/>
      <c r="Q1705" s="18"/>
      <c r="R1705" s="18" t="s">
        <v>165</v>
      </c>
      <c r="S1705" s="20" t="s">
        <v>28109</v>
      </c>
    </row>
    <row r="1706" customFormat="false" ht="35.05" hidden="false" customHeight="false" outlineLevel="0" collapsed="false">
      <c r="A1706" s="17" t="n">
        <v>1705</v>
      </c>
      <c r="B1706" s="17" t="n">
        <v>4</v>
      </c>
      <c r="C1706" s="17" t="n">
        <v>6840</v>
      </c>
      <c r="D1706" s="18" t="s">
        <v>1662</v>
      </c>
      <c r="E1706" s="17" t="s">
        <v>19</v>
      </c>
      <c r="F1706" s="18" t="s">
        <v>21</v>
      </c>
      <c r="G1706" s="17" t="s">
        <v>167</v>
      </c>
      <c r="H1706" s="18" t="s">
        <v>5487</v>
      </c>
      <c r="I1706" s="18" t="s">
        <v>5488</v>
      </c>
      <c r="J1706" s="18" t="s">
        <v>5489</v>
      </c>
      <c r="K1706" s="17" t="s">
        <v>164</v>
      </c>
      <c r="L1706" s="17" t="n">
        <v>6</v>
      </c>
      <c r="M1706" s="17" t="s">
        <v>164</v>
      </c>
      <c r="N1706" s="17" t="s">
        <v>163</v>
      </c>
      <c r="O1706" s="19"/>
      <c r="P1706" s="18"/>
      <c r="Q1706" s="18"/>
      <c r="R1706" s="18" t="s">
        <v>165</v>
      </c>
      <c r="S1706" s="20" t="s">
        <v>28109</v>
      </c>
    </row>
    <row r="1707" customFormat="false" ht="35.05" hidden="false" customHeight="false" outlineLevel="0" collapsed="false">
      <c r="A1707" s="17" t="n">
        <v>1706</v>
      </c>
      <c r="B1707" s="17" t="n">
        <v>4</v>
      </c>
      <c r="C1707" s="17" t="n">
        <v>6852</v>
      </c>
      <c r="D1707" s="18" t="s">
        <v>1662</v>
      </c>
      <c r="E1707" s="17" t="s">
        <v>76</v>
      </c>
      <c r="F1707" s="18" t="s">
        <v>77</v>
      </c>
      <c r="G1707" s="17" t="s">
        <v>167</v>
      </c>
      <c r="H1707" s="18" t="s">
        <v>5490</v>
      </c>
      <c r="I1707" s="18" t="s">
        <v>5491</v>
      </c>
      <c r="J1707" s="18" t="s">
        <v>5492</v>
      </c>
      <c r="K1707" s="17" t="s">
        <v>164</v>
      </c>
      <c r="L1707" s="17" t="n">
        <v>3</v>
      </c>
      <c r="M1707" s="17" t="s">
        <v>164</v>
      </c>
      <c r="N1707" s="17" t="s">
        <v>163</v>
      </c>
      <c r="O1707" s="19"/>
      <c r="P1707" s="18"/>
      <c r="Q1707" s="18"/>
      <c r="R1707" s="18" t="s">
        <v>165</v>
      </c>
      <c r="S1707" s="20" t="s">
        <v>28109</v>
      </c>
    </row>
    <row r="1708" customFormat="false" ht="35.05" hidden="false" customHeight="false" outlineLevel="0" collapsed="false">
      <c r="A1708" s="17" t="n">
        <v>1707</v>
      </c>
      <c r="B1708" s="17" t="n">
        <v>4</v>
      </c>
      <c r="C1708" s="17" t="n">
        <v>6860</v>
      </c>
      <c r="D1708" s="18" t="s">
        <v>1662</v>
      </c>
      <c r="E1708" s="17" t="s">
        <v>87</v>
      </c>
      <c r="F1708" s="18" t="s">
        <v>88</v>
      </c>
      <c r="G1708" s="17" t="s">
        <v>167</v>
      </c>
      <c r="H1708" s="18" t="s">
        <v>5493</v>
      </c>
      <c r="I1708" s="18" t="s">
        <v>5494</v>
      </c>
      <c r="J1708" s="18" t="s">
        <v>5495</v>
      </c>
      <c r="K1708" s="17" t="s">
        <v>163</v>
      </c>
      <c r="L1708" s="17" t="n">
        <v>1</v>
      </c>
      <c r="M1708" s="17" t="s">
        <v>163</v>
      </c>
      <c r="N1708" s="17" t="s">
        <v>163</v>
      </c>
      <c r="O1708" s="19"/>
      <c r="P1708" s="18"/>
      <c r="Q1708" s="18"/>
      <c r="R1708" s="18" t="s">
        <v>165</v>
      </c>
      <c r="S1708" s="20" t="s">
        <v>28109</v>
      </c>
    </row>
    <row r="1709" customFormat="false" ht="35.05" hidden="false" customHeight="false" outlineLevel="0" collapsed="false">
      <c r="A1709" s="17" t="n">
        <v>1708</v>
      </c>
      <c r="B1709" s="17" t="n">
        <v>4</v>
      </c>
      <c r="C1709" s="17" t="n">
        <v>6864</v>
      </c>
      <c r="D1709" s="18" t="s">
        <v>1662</v>
      </c>
      <c r="E1709" s="17" t="s">
        <v>81</v>
      </c>
      <c r="F1709" s="18" t="s">
        <v>82</v>
      </c>
      <c r="G1709" s="17" t="s">
        <v>167</v>
      </c>
      <c r="H1709" s="18" t="s">
        <v>5496</v>
      </c>
      <c r="I1709" s="18" t="s">
        <v>5497</v>
      </c>
      <c r="J1709" s="18" t="s">
        <v>5498</v>
      </c>
      <c r="K1709" s="17" t="s">
        <v>163</v>
      </c>
      <c r="L1709" s="17" t="n">
        <v>1</v>
      </c>
      <c r="M1709" s="17" t="s">
        <v>163</v>
      </c>
      <c r="N1709" s="17" t="s">
        <v>164</v>
      </c>
      <c r="O1709" s="19"/>
      <c r="P1709" s="18"/>
      <c r="Q1709" s="18"/>
      <c r="R1709" s="18" t="s">
        <v>165</v>
      </c>
      <c r="S1709" s="20" t="s">
        <v>28109</v>
      </c>
    </row>
    <row r="1710" customFormat="false" ht="68.65" hidden="false" customHeight="false" outlineLevel="0" collapsed="false">
      <c r="A1710" s="17" t="n">
        <v>1709</v>
      </c>
      <c r="B1710" s="17" t="n">
        <v>4</v>
      </c>
      <c r="C1710" s="17" t="n">
        <v>6876</v>
      </c>
      <c r="D1710" s="18" t="s">
        <v>1662</v>
      </c>
      <c r="E1710" s="17" t="s">
        <v>83</v>
      </c>
      <c r="F1710" s="18" t="s">
        <v>84</v>
      </c>
      <c r="G1710" s="17" t="s">
        <v>171</v>
      </c>
      <c r="H1710" s="18" t="s">
        <v>5499</v>
      </c>
      <c r="I1710" s="18" t="s">
        <v>5500</v>
      </c>
      <c r="J1710" s="18" t="s">
        <v>5501</v>
      </c>
      <c r="K1710" s="17" t="s">
        <v>163</v>
      </c>
      <c r="L1710" s="17" t="n">
        <v>1</v>
      </c>
      <c r="M1710" s="17" t="s">
        <v>163</v>
      </c>
      <c r="N1710" s="17" t="s">
        <v>164</v>
      </c>
      <c r="O1710" s="19" t="s">
        <v>121</v>
      </c>
      <c r="P1710" s="18" t="s">
        <v>5502</v>
      </c>
      <c r="Q1710" s="18" t="s">
        <v>5503</v>
      </c>
      <c r="R1710" s="18" t="s">
        <v>165</v>
      </c>
      <c r="S1710" s="20" t="s">
        <v>28109</v>
      </c>
    </row>
    <row r="1711" customFormat="false" ht="35.05" hidden="false" customHeight="false" outlineLevel="0" collapsed="false">
      <c r="A1711" s="17" t="n">
        <v>1710</v>
      </c>
      <c r="B1711" s="17" t="n">
        <v>4</v>
      </c>
      <c r="C1711" s="17" t="n">
        <v>6878</v>
      </c>
      <c r="D1711" s="18" t="s">
        <v>1662</v>
      </c>
      <c r="E1711" s="17" t="s">
        <v>76</v>
      </c>
      <c r="F1711" s="18" t="s">
        <v>77</v>
      </c>
      <c r="G1711" s="17" t="s">
        <v>171</v>
      </c>
      <c r="H1711" s="18" t="s">
        <v>5504</v>
      </c>
      <c r="I1711" s="18" t="s">
        <v>5505</v>
      </c>
      <c r="J1711" s="18" t="s">
        <v>5506</v>
      </c>
      <c r="K1711" s="17" t="s">
        <v>163</v>
      </c>
      <c r="L1711" s="17" t="n">
        <v>1</v>
      </c>
      <c r="M1711" s="17" t="s">
        <v>164</v>
      </c>
      <c r="N1711" s="17" t="s">
        <v>164</v>
      </c>
      <c r="O1711" s="19"/>
      <c r="P1711" s="18"/>
      <c r="Q1711" s="18"/>
      <c r="R1711" s="18" t="s">
        <v>165</v>
      </c>
      <c r="S1711" s="20" t="s">
        <v>28109</v>
      </c>
    </row>
    <row r="1712" customFormat="false" ht="35.05" hidden="false" customHeight="false" outlineLevel="0" collapsed="false">
      <c r="A1712" s="17" t="n">
        <v>1711</v>
      </c>
      <c r="B1712" s="17" t="n">
        <v>4</v>
      </c>
      <c r="C1712" s="17" t="n">
        <v>6918</v>
      </c>
      <c r="D1712" s="18" t="s">
        <v>1662</v>
      </c>
      <c r="E1712" s="17" t="s">
        <v>22</v>
      </c>
      <c r="F1712" s="18" t="s">
        <v>23</v>
      </c>
      <c r="G1712" s="17" t="s">
        <v>167</v>
      </c>
      <c r="H1712" s="18" t="s">
        <v>5507</v>
      </c>
      <c r="I1712" s="18" t="s">
        <v>5508</v>
      </c>
      <c r="J1712" s="18" t="s">
        <v>5509</v>
      </c>
      <c r="K1712" s="17" t="s">
        <v>164</v>
      </c>
      <c r="L1712" s="17" t="n">
        <v>25</v>
      </c>
      <c r="M1712" s="17" t="s">
        <v>164</v>
      </c>
      <c r="N1712" s="17" t="s">
        <v>163</v>
      </c>
      <c r="O1712" s="19"/>
      <c r="P1712" s="18"/>
      <c r="Q1712" s="18"/>
      <c r="R1712" s="18" t="s">
        <v>165</v>
      </c>
      <c r="S1712" s="20" t="s">
        <v>28109</v>
      </c>
    </row>
    <row r="1713" customFormat="false" ht="35.05" hidden="false" customHeight="false" outlineLevel="0" collapsed="false">
      <c r="A1713" s="17" t="n">
        <v>1712</v>
      </c>
      <c r="B1713" s="17" t="n">
        <v>4</v>
      </c>
      <c r="C1713" s="17" t="n">
        <v>6920</v>
      </c>
      <c r="D1713" s="18" t="s">
        <v>1662</v>
      </c>
      <c r="E1713" s="17" t="s">
        <v>81</v>
      </c>
      <c r="F1713" s="18" t="s">
        <v>82</v>
      </c>
      <c r="G1713" s="17" t="s">
        <v>167</v>
      </c>
      <c r="H1713" s="18" t="s">
        <v>5510</v>
      </c>
      <c r="I1713" s="18" t="s">
        <v>5511</v>
      </c>
      <c r="J1713" s="18" t="s">
        <v>5512</v>
      </c>
      <c r="K1713" s="17" t="s">
        <v>163</v>
      </c>
      <c r="L1713" s="17" t="n">
        <v>1</v>
      </c>
      <c r="M1713" s="17" t="s">
        <v>163</v>
      </c>
      <c r="N1713" s="17" t="s">
        <v>164</v>
      </c>
      <c r="O1713" s="19"/>
      <c r="P1713" s="18"/>
      <c r="Q1713" s="18"/>
      <c r="R1713" s="18" t="s">
        <v>165</v>
      </c>
      <c r="S1713" s="20" t="s">
        <v>28109</v>
      </c>
    </row>
    <row r="1714" customFormat="false" ht="35.05" hidden="false" customHeight="false" outlineLevel="0" collapsed="false">
      <c r="A1714" s="17" t="n">
        <v>1713</v>
      </c>
      <c r="B1714" s="17" t="n">
        <v>4</v>
      </c>
      <c r="C1714" s="17" t="n">
        <v>7002</v>
      </c>
      <c r="D1714" s="18" t="s">
        <v>1662</v>
      </c>
      <c r="E1714" s="17" t="s">
        <v>83</v>
      </c>
      <c r="F1714" s="18" t="s">
        <v>84</v>
      </c>
      <c r="G1714" s="17" t="s">
        <v>159</v>
      </c>
      <c r="H1714" s="18" t="s">
        <v>5513</v>
      </c>
      <c r="I1714" s="18" t="s">
        <v>5514</v>
      </c>
      <c r="J1714" s="18" t="s">
        <v>5515</v>
      </c>
      <c r="K1714" s="17" t="s">
        <v>163</v>
      </c>
      <c r="L1714" s="17" t="n">
        <v>1</v>
      </c>
      <c r="M1714" s="17" t="s">
        <v>163</v>
      </c>
      <c r="N1714" s="17" t="s">
        <v>163</v>
      </c>
      <c r="O1714" s="19"/>
      <c r="P1714" s="18"/>
      <c r="Q1714" s="18"/>
      <c r="R1714" s="18" t="s">
        <v>165</v>
      </c>
      <c r="S1714" s="20" t="s">
        <v>28109</v>
      </c>
    </row>
    <row r="1715" customFormat="false" ht="35.05" hidden="false" customHeight="false" outlineLevel="0" collapsed="false">
      <c r="A1715" s="17" t="n">
        <v>1714</v>
      </c>
      <c r="B1715" s="17" t="n">
        <v>4</v>
      </c>
      <c r="C1715" s="17" t="n">
        <v>7006</v>
      </c>
      <c r="D1715" s="18" t="s">
        <v>1662</v>
      </c>
      <c r="E1715" s="17" t="s">
        <v>24</v>
      </c>
      <c r="F1715" s="18" t="s">
        <v>25</v>
      </c>
      <c r="G1715" s="17" t="s">
        <v>159</v>
      </c>
      <c r="H1715" s="18" t="s">
        <v>5516</v>
      </c>
      <c r="I1715" s="18" t="s">
        <v>5517</v>
      </c>
      <c r="J1715" s="18" t="s">
        <v>5518</v>
      </c>
      <c r="K1715" s="17" t="s">
        <v>164</v>
      </c>
      <c r="L1715" s="17" t="n">
        <v>8</v>
      </c>
      <c r="M1715" s="17" t="s">
        <v>163</v>
      </c>
      <c r="N1715" s="17" t="s">
        <v>163</v>
      </c>
      <c r="O1715" s="19"/>
      <c r="P1715" s="18"/>
      <c r="Q1715" s="18"/>
      <c r="R1715" s="18" t="s">
        <v>165</v>
      </c>
      <c r="S1715" s="20" t="s">
        <v>28109</v>
      </c>
    </row>
    <row r="1716" customFormat="false" ht="35.05" hidden="false" customHeight="false" outlineLevel="0" collapsed="false">
      <c r="A1716" s="17" t="n">
        <v>1715</v>
      </c>
      <c r="B1716" s="17" t="n">
        <v>4</v>
      </c>
      <c r="C1716" s="17" t="n">
        <v>7029</v>
      </c>
      <c r="D1716" s="18" t="s">
        <v>1662</v>
      </c>
      <c r="E1716" s="17" t="s">
        <v>36</v>
      </c>
      <c r="F1716" s="18" t="s">
        <v>37</v>
      </c>
      <c r="G1716" s="17" t="s">
        <v>159</v>
      </c>
      <c r="H1716" s="18" t="s">
        <v>5519</v>
      </c>
      <c r="I1716" s="18" t="s">
        <v>5520</v>
      </c>
      <c r="J1716" s="18" t="s">
        <v>5521</v>
      </c>
      <c r="K1716" s="17" t="s">
        <v>163</v>
      </c>
      <c r="L1716" s="17" t="n">
        <v>1</v>
      </c>
      <c r="M1716" s="17" t="s">
        <v>163</v>
      </c>
      <c r="N1716" s="17" t="s">
        <v>163</v>
      </c>
      <c r="O1716" s="19"/>
      <c r="P1716" s="18"/>
      <c r="Q1716" s="18"/>
      <c r="R1716" s="18" t="s">
        <v>165</v>
      </c>
      <c r="S1716" s="20" t="s">
        <v>28109</v>
      </c>
    </row>
    <row r="1717" customFormat="false" ht="35.05" hidden="false" customHeight="false" outlineLevel="0" collapsed="false">
      <c r="A1717" s="17" t="n">
        <v>1716</v>
      </c>
      <c r="B1717" s="17" t="n">
        <v>4</v>
      </c>
      <c r="C1717" s="17" t="n">
        <v>7050</v>
      </c>
      <c r="D1717" s="18" t="s">
        <v>1662</v>
      </c>
      <c r="E1717" s="17" t="s">
        <v>61</v>
      </c>
      <c r="F1717" s="18" t="s">
        <v>62</v>
      </c>
      <c r="G1717" s="17" t="s">
        <v>167</v>
      </c>
      <c r="H1717" s="18" t="s">
        <v>5522</v>
      </c>
      <c r="I1717" s="18" t="s">
        <v>5523</v>
      </c>
      <c r="J1717" s="18" t="s">
        <v>5524</v>
      </c>
      <c r="K1717" s="17" t="s">
        <v>163</v>
      </c>
      <c r="L1717" s="17" t="n">
        <v>1</v>
      </c>
      <c r="M1717" s="17" t="s">
        <v>163</v>
      </c>
      <c r="N1717" s="17" t="s">
        <v>163</v>
      </c>
      <c r="O1717" s="19"/>
      <c r="P1717" s="18"/>
      <c r="Q1717" s="18"/>
      <c r="R1717" s="18" t="s">
        <v>165</v>
      </c>
      <c r="S1717" s="20" t="s">
        <v>28109</v>
      </c>
    </row>
    <row r="1718" customFormat="false" ht="35.05" hidden="false" customHeight="false" outlineLevel="0" collapsed="false">
      <c r="A1718" s="17" t="n">
        <v>1717</v>
      </c>
      <c r="B1718" s="17" t="n">
        <v>4</v>
      </c>
      <c r="C1718" s="17" t="n">
        <v>7066</v>
      </c>
      <c r="D1718" s="18" t="s">
        <v>1662</v>
      </c>
      <c r="E1718" s="17" t="s">
        <v>70</v>
      </c>
      <c r="F1718" s="18" t="s">
        <v>71</v>
      </c>
      <c r="G1718" s="17" t="s">
        <v>171</v>
      </c>
      <c r="H1718" s="18" t="s">
        <v>5525</v>
      </c>
      <c r="I1718" s="18" t="s">
        <v>5526</v>
      </c>
      <c r="J1718" s="18" t="s">
        <v>5527</v>
      </c>
      <c r="K1718" s="17" t="s">
        <v>163</v>
      </c>
      <c r="L1718" s="17" t="n">
        <v>1</v>
      </c>
      <c r="M1718" s="17" t="s">
        <v>164</v>
      </c>
      <c r="N1718" s="17" t="s">
        <v>164</v>
      </c>
      <c r="O1718" s="19"/>
      <c r="P1718" s="18"/>
      <c r="Q1718" s="18"/>
      <c r="R1718" s="18" t="s">
        <v>165</v>
      </c>
      <c r="S1718" s="20" t="s">
        <v>28109</v>
      </c>
    </row>
    <row r="1719" customFormat="false" ht="35.05" hidden="false" customHeight="false" outlineLevel="0" collapsed="false">
      <c r="A1719" s="17" t="n">
        <v>1718</v>
      </c>
      <c r="B1719" s="17" t="n">
        <v>4</v>
      </c>
      <c r="C1719" s="17" t="n">
        <v>7080</v>
      </c>
      <c r="D1719" s="18" t="s">
        <v>1662</v>
      </c>
      <c r="E1719" s="17" t="s">
        <v>81</v>
      </c>
      <c r="F1719" s="18" t="s">
        <v>82</v>
      </c>
      <c r="G1719" s="17" t="s">
        <v>167</v>
      </c>
      <c r="H1719" s="18" t="s">
        <v>5528</v>
      </c>
      <c r="I1719" s="18" t="s">
        <v>5529</v>
      </c>
      <c r="J1719" s="18" t="s">
        <v>5530</v>
      </c>
      <c r="K1719" s="17" t="s">
        <v>163</v>
      </c>
      <c r="L1719" s="17" t="n">
        <v>1</v>
      </c>
      <c r="M1719" s="17" t="s">
        <v>163</v>
      </c>
      <c r="N1719" s="17" t="s">
        <v>164</v>
      </c>
      <c r="O1719" s="19"/>
      <c r="P1719" s="18"/>
      <c r="Q1719" s="18"/>
      <c r="R1719" s="18" t="s">
        <v>165</v>
      </c>
      <c r="S1719" s="20" t="s">
        <v>28109</v>
      </c>
    </row>
    <row r="1720" customFormat="false" ht="57.45" hidden="false" customHeight="false" outlineLevel="0" collapsed="false">
      <c r="A1720" s="17" t="n">
        <v>1719</v>
      </c>
      <c r="B1720" s="17" t="n">
        <v>4</v>
      </c>
      <c r="C1720" s="17" t="n">
        <v>7080</v>
      </c>
      <c r="D1720" s="18" t="s">
        <v>1662</v>
      </c>
      <c r="E1720" s="17" t="s">
        <v>36</v>
      </c>
      <c r="F1720" s="18" t="s">
        <v>37</v>
      </c>
      <c r="G1720" s="17" t="s">
        <v>167</v>
      </c>
      <c r="H1720" s="18" t="s">
        <v>5531</v>
      </c>
      <c r="I1720" s="18" t="s">
        <v>5532</v>
      </c>
      <c r="J1720" s="18" t="s">
        <v>5533</v>
      </c>
      <c r="K1720" s="17" t="s">
        <v>163</v>
      </c>
      <c r="L1720" s="17" t="n">
        <v>1</v>
      </c>
      <c r="M1720" s="17" t="s">
        <v>163</v>
      </c>
      <c r="N1720" s="17" t="s">
        <v>164</v>
      </c>
      <c r="O1720" s="19" t="s">
        <v>124</v>
      </c>
      <c r="P1720" s="18" t="s">
        <v>5534</v>
      </c>
      <c r="Q1720" s="18" t="s">
        <v>5535</v>
      </c>
      <c r="R1720" s="18" t="s">
        <v>165</v>
      </c>
      <c r="S1720" s="20" t="s">
        <v>28109</v>
      </c>
    </row>
    <row r="1721" customFormat="false" ht="46.25" hidden="false" customHeight="false" outlineLevel="0" collapsed="false">
      <c r="A1721" s="17" t="n">
        <v>1720</v>
      </c>
      <c r="B1721" s="17" t="n">
        <v>4</v>
      </c>
      <c r="C1721" s="17" t="n">
        <v>7134</v>
      </c>
      <c r="D1721" s="18" t="s">
        <v>1662</v>
      </c>
      <c r="E1721" s="17" t="s">
        <v>76</v>
      </c>
      <c r="F1721" s="18" t="s">
        <v>77</v>
      </c>
      <c r="G1721" s="17" t="s">
        <v>171</v>
      </c>
      <c r="H1721" s="18" t="s">
        <v>5536</v>
      </c>
      <c r="I1721" s="18" t="s">
        <v>5537</v>
      </c>
      <c r="J1721" s="18" t="s">
        <v>5538</v>
      </c>
      <c r="K1721" s="17" t="s">
        <v>163</v>
      </c>
      <c r="L1721" s="17" t="n">
        <v>1</v>
      </c>
      <c r="M1721" s="17" t="s">
        <v>164</v>
      </c>
      <c r="N1721" s="17" t="s">
        <v>163</v>
      </c>
      <c r="O1721" s="19"/>
      <c r="P1721" s="18"/>
      <c r="Q1721" s="18"/>
      <c r="R1721" s="18" t="s">
        <v>165</v>
      </c>
      <c r="S1721" s="20" t="s">
        <v>28109</v>
      </c>
    </row>
    <row r="1722" customFormat="false" ht="35.05" hidden="false" customHeight="false" outlineLevel="0" collapsed="false">
      <c r="A1722" s="17" t="n">
        <v>1721</v>
      </c>
      <c r="B1722" s="17" t="n">
        <v>4</v>
      </c>
      <c r="C1722" s="17" t="n">
        <v>7134</v>
      </c>
      <c r="D1722" s="18" t="s">
        <v>1662</v>
      </c>
      <c r="E1722" s="17" t="s">
        <v>49</v>
      </c>
      <c r="F1722" s="18" t="s">
        <v>50</v>
      </c>
      <c r="G1722" s="17" t="s">
        <v>167</v>
      </c>
      <c r="H1722" s="18" t="s">
        <v>5539</v>
      </c>
      <c r="I1722" s="18" t="s">
        <v>5540</v>
      </c>
      <c r="J1722" s="18" t="s">
        <v>5541</v>
      </c>
      <c r="K1722" s="17" t="s">
        <v>163</v>
      </c>
      <c r="L1722" s="17" t="n">
        <v>1</v>
      </c>
      <c r="M1722" s="17" t="s">
        <v>164</v>
      </c>
      <c r="N1722" s="17" t="s">
        <v>163</v>
      </c>
      <c r="O1722" s="19"/>
      <c r="P1722" s="18"/>
      <c r="Q1722" s="18"/>
      <c r="R1722" s="18" t="s">
        <v>192</v>
      </c>
      <c r="S1722" s="20" t="s">
        <v>28109</v>
      </c>
    </row>
    <row r="1723" customFormat="false" ht="35.05" hidden="false" customHeight="false" outlineLevel="0" collapsed="false">
      <c r="A1723" s="17" t="n">
        <v>1722</v>
      </c>
      <c r="B1723" s="17" t="n">
        <v>4</v>
      </c>
      <c r="C1723" s="17" t="n">
        <v>7134</v>
      </c>
      <c r="D1723" s="18" t="s">
        <v>1662</v>
      </c>
      <c r="E1723" s="17" t="s">
        <v>49</v>
      </c>
      <c r="F1723" s="18" t="s">
        <v>50</v>
      </c>
      <c r="G1723" s="17" t="s">
        <v>167</v>
      </c>
      <c r="H1723" s="18" t="s">
        <v>5542</v>
      </c>
      <c r="I1723" s="18" t="s">
        <v>5543</v>
      </c>
      <c r="J1723" s="18" t="s">
        <v>5544</v>
      </c>
      <c r="K1723" s="17" t="s">
        <v>163</v>
      </c>
      <c r="L1723" s="17" t="n">
        <v>1</v>
      </c>
      <c r="M1723" s="17" t="s">
        <v>164</v>
      </c>
      <c r="N1723" s="17" t="s">
        <v>163</v>
      </c>
      <c r="O1723" s="19"/>
      <c r="P1723" s="18"/>
      <c r="Q1723" s="18"/>
      <c r="R1723" s="18" t="s">
        <v>192</v>
      </c>
      <c r="S1723" s="20" t="s">
        <v>28109</v>
      </c>
    </row>
    <row r="1724" customFormat="false" ht="35.05" hidden="false" customHeight="false" outlineLevel="0" collapsed="false">
      <c r="A1724" s="17" t="n">
        <v>1723</v>
      </c>
      <c r="B1724" s="17" t="n">
        <v>4</v>
      </c>
      <c r="C1724" s="17" t="n">
        <v>7158</v>
      </c>
      <c r="D1724" s="18" t="s">
        <v>1749</v>
      </c>
      <c r="E1724" s="17" t="s">
        <v>87</v>
      </c>
      <c r="F1724" s="18" t="s">
        <v>88</v>
      </c>
      <c r="G1724" s="17" t="s">
        <v>167</v>
      </c>
      <c r="H1724" s="18" t="s">
        <v>5545</v>
      </c>
      <c r="I1724" s="18" t="s">
        <v>5546</v>
      </c>
      <c r="J1724" s="18" t="s">
        <v>5547</v>
      </c>
      <c r="K1724" s="17" t="s">
        <v>163</v>
      </c>
      <c r="L1724" s="17" t="n">
        <v>1</v>
      </c>
      <c r="M1724" s="17" t="s">
        <v>163</v>
      </c>
      <c r="N1724" s="17" t="s">
        <v>163</v>
      </c>
      <c r="O1724" s="19"/>
      <c r="P1724" s="18"/>
      <c r="Q1724" s="18"/>
      <c r="R1724" s="18" t="s">
        <v>192</v>
      </c>
      <c r="S1724" s="20" t="s">
        <v>28109</v>
      </c>
    </row>
    <row r="1725" customFormat="false" ht="35.05" hidden="false" customHeight="false" outlineLevel="0" collapsed="false">
      <c r="A1725" s="17" t="n">
        <v>1724</v>
      </c>
      <c r="B1725" s="17" t="n">
        <v>4</v>
      </c>
      <c r="C1725" s="17" t="n">
        <v>7158</v>
      </c>
      <c r="D1725" s="18" t="s">
        <v>1749</v>
      </c>
      <c r="E1725" s="17" t="s">
        <v>87</v>
      </c>
      <c r="F1725" s="18" t="s">
        <v>88</v>
      </c>
      <c r="G1725" s="17" t="s">
        <v>159</v>
      </c>
      <c r="H1725" s="18" t="s">
        <v>5548</v>
      </c>
      <c r="I1725" s="18" t="s">
        <v>5549</v>
      </c>
      <c r="J1725" s="18" t="s">
        <v>5550</v>
      </c>
      <c r="K1725" s="17" t="s">
        <v>163</v>
      </c>
      <c r="L1725" s="17" t="n">
        <v>1</v>
      </c>
      <c r="M1725" s="17" t="s">
        <v>163</v>
      </c>
      <c r="N1725" s="17" t="s">
        <v>163</v>
      </c>
      <c r="O1725" s="19"/>
      <c r="P1725" s="18"/>
      <c r="Q1725" s="18"/>
      <c r="R1725" s="18" t="s">
        <v>165</v>
      </c>
      <c r="S1725" s="20" t="s">
        <v>28109</v>
      </c>
    </row>
    <row r="1726" customFormat="false" ht="35.05" hidden="false" customHeight="false" outlineLevel="0" collapsed="false">
      <c r="A1726" s="17" t="n">
        <v>1725</v>
      </c>
      <c r="B1726" s="17" t="n">
        <v>4</v>
      </c>
      <c r="C1726" s="17" t="n">
        <v>7160</v>
      </c>
      <c r="D1726" s="18" t="s">
        <v>1749</v>
      </c>
      <c r="E1726" s="17" t="s">
        <v>19</v>
      </c>
      <c r="F1726" s="18" t="s">
        <v>21</v>
      </c>
      <c r="G1726" s="17" t="s">
        <v>167</v>
      </c>
      <c r="H1726" s="18" t="s">
        <v>5551</v>
      </c>
      <c r="I1726" s="18" t="s">
        <v>5552</v>
      </c>
      <c r="J1726" s="18" t="s">
        <v>5553</v>
      </c>
      <c r="K1726" s="17" t="s">
        <v>164</v>
      </c>
      <c r="L1726" s="17" t="n">
        <v>6</v>
      </c>
      <c r="M1726" s="17" t="s">
        <v>164</v>
      </c>
      <c r="N1726" s="17" t="s">
        <v>163</v>
      </c>
      <c r="O1726" s="19"/>
      <c r="P1726" s="18"/>
      <c r="Q1726" s="18"/>
      <c r="R1726" s="18" t="s">
        <v>165</v>
      </c>
      <c r="S1726" s="20" t="s">
        <v>28109</v>
      </c>
    </row>
    <row r="1727" customFormat="false" ht="35.05" hidden="false" customHeight="false" outlineLevel="0" collapsed="false">
      <c r="A1727" s="17" t="n">
        <v>1726</v>
      </c>
      <c r="B1727" s="17" t="n">
        <v>4</v>
      </c>
      <c r="C1727" s="17" t="n">
        <v>7181</v>
      </c>
      <c r="D1727" s="18" t="s">
        <v>1749</v>
      </c>
      <c r="E1727" s="17" t="s">
        <v>36</v>
      </c>
      <c r="F1727" s="18" t="s">
        <v>37</v>
      </c>
      <c r="G1727" s="17" t="s">
        <v>167</v>
      </c>
      <c r="H1727" s="18" t="s">
        <v>5554</v>
      </c>
      <c r="I1727" s="18" t="s">
        <v>5555</v>
      </c>
      <c r="J1727" s="18" t="s">
        <v>5556</v>
      </c>
      <c r="K1727" s="17" t="s">
        <v>163</v>
      </c>
      <c r="L1727" s="17" t="n">
        <v>1</v>
      </c>
      <c r="M1727" s="17" t="s">
        <v>163</v>
      </c>
      <c r="N1727" s="17" t="s">
        <v>163</v>
      </c>
      <c r="O1727" s="19"/>
      <c r="P1727" s="18"/>
      <c r="Q1727" s="18"/>
      <c r="R1727" s="18" t="s">
        <v>165</v>
      </c>
      <c r="S1727" s="20" t="s">
        <v>28109</v>
      </c>
    </row>
    <row r="1728" customFormat="false" ht="35.05" hidden="false" customHeight="false" outlineLevel="0" collapsed="false">
      <c r="A1728" s="17" t="n">
        <v>1727</v>
      </c>
      <c r="B1728" s="17" t="n">
        <v>4</v>
      </c>
      <c r="C1728" s="17" t="n">
        <v>7189</v>
      </c>
      <c r="D1728" s="18" t="s">
        <v>1749</v>
      </c>
      <c r="E1728" s="17" t="s">
        <v>36</v>
      </c>
      <c r="F1728" s="18" t="s">
        <v>37</v>
      </c>
      <c r="G1728" s="17" t="s">
        <v>167</v>
      </c>
      <c r="H1728" s="18" t="s">
        <v>5557</v>
      </c>
      <c r="I1728" s="18" t="s">
        <v>5558</v>
      </c>
      <c r="J1728" s="18" t="s">
        <v>5559</v>
      </c>
      <c r="K1728" s="17" t="s">
        <v>163</v>
      </c>
      <c r="L1728" s="17" t="n">
        <v>1</v>
      </c>
      <c r="M1728" s="17" t="s">
        <v>164</v>
      </c>
      <c r="N1728" s="17" t="s">
        <v>163</v>
      </c>
      <c r="O1728" s="19"/>
      <c r="P1728" s="18"/>
      <c r="Q1728" s="18"/>
      <c r="R1728" s="18" t="s">
        <v>165</v>
      </c>
      <c r="S1728" s="20" t="s">
        <v>28109</v>
      </c>
    </row>
    <row r="1729" customFormat="false" ht="35.05" hidden="false" customHeight="false" outlineLevel="0" collapsed="false">
      <c r="A1729" s="17" t="n">
        <v>1728</v>
      </c>
      <c r="B1729" s="17" t="n">
        <v>4</v>
      </c>
      <c r="C1729" s="17" t="n">
        <v>7207</v>
      </c>
      <c r="D1729" s="18" t="s">
        <v>1749</v>
      </c>
      <c r="E1729" s="17" t="s">
        <v>87</v>
      </c>
      <c r="F1729" s="18" t="s">
        <v>88</v>
      </c>
      <c r="G1729" s="17" t="s">
        <v>167</v>
      </c>
      <c r="H1729" s="18" t="s">
        <v>5560</v>
      </c>
      <c r="I1729" s="18" t="s">
        <v>5561</v>
      </c>
      <c r="J1729" s="18" t="s">
        <v>5562</v>
      </c>
      <c r="K1729" s="17" t="s">
        <v>163</v>
      </c>
      <c r="L1729" s="17" t="n">
        <v>1</v>
      </c>
      <c r="M1729" s="17" t="s">
        <v>164</v>
      </c>
      <c r="N1729" s="17" t="s">
        <v>163</v>
      </c>
      <c r="O1729" s="19"/>
      <c r="P1729" s="18"/>
      <c r="Q1729" s="18"/>
      <c r="R1729" s="18" t="s">
        <v>165</v>
      </c>
      <c r="S1729" s="20" t="s">
        <v>28109</v>
      </c>
    </row>
    <row r="1730" customFormat="false" ht="35.05" hidden="false" customHeight="false" outlineLevel="0" collapsed="false">
      <c r="A1730" s="17" t="n">
        <v>1729</v>
      </c>
      <c r="B1730" s="17" t="n">
        <v>4</v>
      </c>
      <c r="C1730" s="17" t="n">
        <v>7207</v>
      </c>
      <c r="D1730" s="18" t="s">
        <v>1749</v>
      </c>
      <c r="E1730" s="17" t="s">
        <v>85</v>
      </c>
      <c r="F1730" s="18" t="s">
        <v>86</v>
      </c>
      <c r="G1730" s="17" t="s">
        <v>167</v>
      </c>
      <c r="H1730" s="18" t="s">
        <v>5563</v>
      </c>
      <c r="I1730" s="18" t="s">
        <v>5564</v>
      </c>
      <c r="J1730" s="18" t="s">
        <v>5565</v>
      </c>
      <c r="K1730" s="17" t="s">
        <v>163</v>
      </c>
      <c r="L1730" s="17" t="n">
        <v>1</v>
      </c>
      <c r="M1730" s="17" t="s">
        <v>163</v>
      </c>
      <c r="N1730" s="17" t="s">
        <v>164</v>
      </c>
      <c r="O1730" s="19"/>
      <c r="P1730" s="18"/>
      <c r="Q1730" s="18"/>
      <c r="R1730" s="18" t="s">
        <v>165</v>
      </c>
      <c r="S1730" s="20" t="s">
        <v>28109</v>
      </c>
    </row>
    <row r="1731" customFormat="false" ht="35.05" hidden="false" customHeight="false" outlineLevel="0" collapsed="false">
      <c r="A1731" s="17" t="n">
        <v>1730</v>
      </c>
      <c r="B1731" s="17" t="n">
        <v>4</v>
      </c>
      <c r="C1731" s="17" t="n">
        <v>7209</v>
      </c>
      <c r="D1731" s="18" t="s">
        <v>1749</v>
      </c>
      <c r="E1731" s="17" t="s">
        <v>72</v>
      </c>
      <c r="F1731" s="18" t="s">
        <v>73</v>
      </c>
      <c r="G1731" s="17" t="s">
        <v>167</v>
      </c>
      <c r="H1731" s="18" t="s">
        <v>5566</v>
      </c>
      <c r="I1731" s="18" t="s">
        <v>5567</v>
      </c>
      <c r="J1731" s="18" t="s">
        <v>5568</v>
      </c>
      <c r="K1731" s="17" t="s">
        <v>163</v>
      </c>
      <c r="L1731" s="17" t="n">
        <v>1</v>
      </c>
      <c r="M1731" s="17" t="s">
        <v>164</v>
      </c>
      <c r="N1731" s="17" t="s">
        <v>163</v>
      </c>
      <c r="O1731" s="19"/>
      <c r="P1731" s="18"/>
      <c r="Q1731" s="18"/>
      <c r="R1731" s="18" t="s">
        <v>165</v>
      </c>
      <c r="S1731" s="20" t="s">
        <v>28109</v>
      </c>
    </row>
    <row r="1732" customFormat="false" ht="35.05" hidden="false" customHeight="false" outlineLevel="0" collapsed="false">
      <c r="A1732" s="17" t="n">
        <v>1731</v>
      </c>
      <c r="B1732" s="17" t="n">
        <v>4</v>
      </c>
      <c r="C1732" s="17" t="n">
        <v>7213</v>
      </c>
      <c r="D1732" s="18" t="s">
        <v>1749</v>
      </c>
      <c r="E1732" s="17" t="s">
        <v>36</v>
      </c>
      <c r="F1732" s="18" t="s">
        <v>37</v>
      </c>
      <c r="G1732" s="17" t="s">
        <v>167</v>
      </c>
      <c r="H1732" s="18" t="s">
        <v>5569</v>
      </c>
      <c r="I1732" s="18" t="s">
        <v>5570</v>
      </c>
      <c r="J1732" s="18" t="s">
        <v>5571</v>
      </c>
      <c r="K1732" s="17" t="s">
        <v>163</v>
      </c>
      <c r="L1732" s="17" t="n">
        <v>1</v>
      </c>
      <c r="M1732" s="17" t="s">
        <v>163</v>
      </c>
      <c r="N1732" s="17" t="s">
        <v>164</v>
      </c>
      <c r="O1732" s="19"/>
      <c r="P1732" s="18"/>
      <c r="Q1732" s="18"/>
      <c r="R1732" s="18" t="s">
        <v>165</v>
      </c>
      <c r="S1732" s="20" t="s">
        <v>28109</v>
      </c>
    </row>
    <row r="1733" customFormat="false" ht="35.05" hidden="false" customHeight="false" outlineLevel="0" collapsed="false">
      <c r="A1733" s="17" t="n">
        <v>1732</v>
      </c>
      <c r="B1733" s="17" t="n">
        <v>4</v>
      </c>
      <c r="C1733" s="17" t="n">
        <v>7230</v>
      </c>
      <c r="D1733" s="18" t="s">
        <v>1749</v>
      </c>
      <c r="E1733" s="17" t="s">
        <v>36</v>
      </c>
      <c r="F1733" s="18" t="s">
        <v>37</v>
      </c>
      <c r="G1733" s="17" t="s">
        <v>171</v>
      </c>
      <c r="H1733" s="18" t="s">
        <v>5572</v>
      </c>
      <c r="I1733" s="18" t="s">
        <v>5573</v>
      </c>
      <c r="J1733" s="18" t="s">
        <v>5574</v>
      </c>
      <c r="K1733" s="17" t="s">
        <v>163</v>
      </c>
      <c r="L1733" s="17" t="n">
        <v>1</v>
      </c>
      <c r="M1733" s="17" t="s">
        <v>164</v>
      </c>
      <c r="N1733" s="17" t="s">
        <v>163</v>
      </c>
      <c r="O1733" s="19"/>
      <c r="P1733" s="18"/>
      <c r="Q1733" s="18"/>
      <c r="R1733" s="18" t="s">
        <v>165</v>
      </c>
      <c r="S1733" s="20" t="s">
        <v>28109</v>
      </c>
    </row>
    <row r="1734" customFormat="false" ht="35.05" hidden="false" customHeight="false" outlineLevel="0" collapsed="false">
      <c r="A1734" s="17" t="n">
        <v>1733</v>
      </c>
      <c r="B1734" s="17" t="n">
        <v>4</v>
      </c>
      <c r="C1734" s="17" t="n">
        <v>7246</v>
      </c>
      <c r="D1734" s="18" t="s">
        <v>1749</v>
      </c>
      <c r="E1734" s="17" t="s">
        <v>91</v>
      </c>
      <c r="F1734" s="18" t="s">
        <v>92</v>
      </c>
      <c r="G1734" s="17" t="s">
        <v>167</v>
      </c>
      <c r="H1734" s="18" t="s">
        <v>5575</v>
      </c>
      <c r="I1734" s="18" t="s">
        <v>5576</v>
      </c>
      <c r="J1734" s="18" t="s">
        <v>5577</v>
      </c>
      <c r="K1734" s="17" t="s">
        <v>163</v>
      </c>
      <c r="L1734" s="17" t="n">
        <v>1</v>
      </c>
      <c r="M1734" s="17" t="s">
        <v>163</v>
      </c>
      <c r="N1734" s="17" t="s">
        <v>163</v>
      </c>
      <c r="O1734" s="19"/>
      <c r="P1734" s="18"/>
      <c r="Q1734" s="18"/>
      <c r="R1734" s="18" t="s">
        <v>165</v>
      </c>
      <c r="S1734" s="20" t="s">
        <v>28109</v>
      </c>
    </row>
    <row r="1735" customFormat="false" ht="23.85" hidden="false" customHeight="false" outlineLevel="0" collapsed="false">
      <c r="A1735" s="17" t="n">
        <v>1734</v>
      </c>
      <c r="B1735" s="17" t="n">
        <v>4</v>
      </c>
      <c r="C1735" s="17" t="n">
        <v>7256</v>
      </c>
      <c r="D1735" s="18" t="s">
        <v>1749</v>
      </c>
      <c r="E1735" s="17" t="s">
        <v>89</v>
      </c>
      <c r="F1735" s="18" t="s">
        <v>90</v>
      </c>
      <c r="G1735" s="17" t="s">
        <v>159</v>
      </c>
      <c r="H1735" s="18" t="s">
        <v>5578</v>
      </c>
      <c r="I1735" s="18" t="s">
        <v>5579</v>
      </c>
      <c r="J1735" s="18" t="s">
        <v>5580</v>
      </c>
      <c r="K1735" s="17" t="s">
        <v>163</v>
      </c>
      <c r="L1735" s="17" t="n">
        <v>1</v>
      </c>
      <c r="M1735" s="17" t="s">
        <v>163</v>
      </c>
      <c r="N1735" s="17" t="s">
        <v>163</v>
      </c>
      <c r="O1735" s="19"/>
      <c r="P1735" s="18"/>
      <c r="Q1735" s="18"/>
      <c r="R1735" s="18" t="s">
        <v>165</v>
      </c>
      <c r="S1735" s="20" t="s">
        <v>28109</v>
      </c>
    </row>
    <row r="1736" customFormat="false" ht="35.05" hidden="false" customHeight="false" outlineLevel="0" collapsed="false">
      <c r="A1736" s="17" t="n">
        <v>1735</v>
      </c>
      <c r="B1736" s="17" t="n">
        <v>4</v>
      </c>
      <c r="C1736" s="17" t="n">
        <v>7299</v>
      </c>
      <c r="D1736" s="18" t="s">
        <v>1749</v>
      </c>
      <c r="E1736" s="17" t="s">
        <v>87</v>
      </c>
      <c r="F1736" s="18" t="s">
        <v>88</v>
      </c>
      <c r="G1736" s="17" t="s">
        <v>167</v>
      </c>
      <c r="H1736" s="18" t="s">
        <v>5581</v>
      </c>
      <c r="I1736" s="18" t="s">
        <v>5582</v>
      </c>
      <c r="J1736" s="18" t="s">
        <v>5583</v>
      </c>
      <c r="K1736" s="17" t="s">
        <v>163</v>
      </c>
      <c r="L1736" s="17" t="n">
        <v>1</v>
      </c>
      <c r="M1736" s="17" t="s">
        <v>163</v>
      </c>
      <c r="N1736" s="17" t="s">
        <v>163</v>
      </c>
      <c r="O1736" s="19"/>
      <c r="P1736" s="18"/>
      <c r="Q1736" s="18"/>
      <c r="R1736" s="18" t="s">
        <v>165</v>
      </c>
      <c r="S1736" s="20" t="s">
        <v>28109</v>
      </c>
    </row>
    <row r="1737" customFormat="false" ht="23.85" hidden="false" customHeight="false" outlineLevel="0" collapsed="false">
      <c r="A1737" s="17" t="n">
        <v>1736</v>
      </c>
      <c r="B1737" s="17" t="n">
        <v>4</v>
      </c>
      <c r="C1737" s="17" t="n">
        <v>7321</v>
      </c>
      <c r="D1737" s="18" t="s">
        <v>1749</v>
      </c>
      <c r="E1737" s="17" t="s">
        <v>76</v>
      </c>
      <c r="F1737" s="18" t="s">
        <v>77</v>
      </c>
      <c r="G1737" s="17" t="s">
        <v>171</v>
      </c>
      <c r="H1737" s="18" t="s">
        <v>488</v>
      </c>
      <c r="I1737" s="18" t="s">
        <v>5584</v>
      </c>
      <c r="J1737" s="18" t="s">
        <v>5585</v>
      </c>
      <c r="K1737" s="17" t="s">
        <v>163</v>
      </c>
      <c r="L1737" s="17" t="n">
        <v>1</v>
      </c>
      <c r="M1737" s="17" t="s">
        <v>164</v>
      </c>
      <c r="N1737" s="17" t="s">
        <v>163</v>
      </c>
      <c r="O1737" s="19"/>
      <c r="P1737" s="18"/>
      <c r="Q1737" s="18"/>
      <c r="R1737" s="18" t="s">
        <v>165</v>
      </c>
      <c r="S1737" s="20" t="s">
        <v>28109</v>
      </c>
    </row>
    <row r="1738" customFormat="false" ht="46.25" hidden="false" customHeight="false" outlineLevel="0" collapsed="false">
      <c r="A1738" s="17" t="n">
        <v>1737</v>
      </c>
      <c r="B1738" s="17" t="n">
        <v>4</v>
      </c>
      <c r="C1738" s="17" t="n">
        <v>7327</v>
      </c>
      <c r="D1738" s="18" t="s">
        <v>1749</v>
      </c>
      <c r="E1738" s="17" t="s">
        <v>76</v>
      </c>
      <c r="F1738" s="18" t="s">
        <v>77</v>
      </c>
      <c r="G1738" s="17" t="s">
        <v>171</v>
      </c>
      <c r="H1738" s="18" t="s">
        <v>5586</v>
      </c>
      <c r="I1738" s="18" t="s">
        <v>5587</v>
      </c>
      <c r="J1738" s="18" t="s">
        <v>5588</v>
      </c>
      <c r="K1738" s="17" t="s">
        <v>163</v>
      </c>
      <c r="L1738" s="17" t="n">
        <v>1</v>
      </c>
      <c r="M1738" s="17" t="s">
        <v>164</v>
      </c>
      <c r="N1738" s="17" t="s">
        <v>163</v>
      </c>
      <c r="O1738" s="19"/>
      <c r="P1738" s="18"/>
      <c r="Q1738" s="18"/>
      <c r="R1738" s="18" t="s">
        <v>165</v>
      </c>
      <c r="S1738" s="20" t="s">
        <v>28109</v>
      </c>
    </row>
    <row r="1739" customFormat="false" ht="35.05" hidden="false" customHeight="false" outlineLevel="0" collapsed="false">
      <c r="A1739" s="17" t="n">
        <v>1738</v>
      </c>
      <c r="B1739" s="17" t="n">
        <v>4</v>
      </c>
      <c r="C1739" s="17" t="n">
        <v>7338</v>
      </c>
      <c r="D1739" s="18" t="s">
        <v>1749</v>
      </c>
      <c r="E1739" s="17" t="s">
        <v>38</v>
      </c>
      <c r="F1739" s="18" t="s">
        <v>39</v>
      </c>
      <c r="G1739" s="17" t="s">
        <v>167</v>
      </c>
      <c r="H1739" s="18" t="s">
        <v>5589</v>
      </c>
      <c r="I1739" s="18" t="s">
        <v>5590</v>
      </c>
      <c r="J1739" s="18" t="s">
        <v>5591</v>
      </c>
      <c r="K1739" s="17" t="s">
        <v>163</v>
      </c>
      <c r="L1739" s="17" t="n">
        <v>1</v>
      </c>
      <c r="M1739" s="17" t="s">
        <v>163</v>
      </c>
      <c r="N1739" s="17" t="s">
        <v>163</v>
      </c>
      <c r="O1739" s="19"/>
      <c r="P1739" s="18"/>
      <c r="Q1739" s="18"/>
      <c r="R1739" s="18" t="s">
        <v>165</v>
      </c>
      <c r="S1739" s="20" t="s">
        <v>28109</v>
      </c>
    </row>
    <row r="1740" customFormat="false" ht="35.05" hidden="false" customHeight="false" outlineLevel="0" collapsed="false">
      <c r="A1740" s="17" t="n">
        <v>1739</v>
      </c>
      <c r="B1740" s="17" t="n">
        <v>4</v>
      </c>
      <c r="C1740" s="17" t="n">
        <v>7338</v>
      </c>
      <c r="D1740" s="18" t="s">
        <v>1749</v>
      </c>
      <c r="E1740" s="17" t="s">
        <v>47</v>
      </c>
      <c r="F1740" s="18" t="s">
        <v>48</v>
      </c>
      <c r="G1740" s="17" t="s">
        <v>159</v>
      </c>
      <c r="H1740" s="18" t="s">
        <v>5592</v>
      </c>
      <c r="I1740" s="18" t="s">
        <v>5593</v>
      </c>
      <c r="J1740" s="18" t="s">
        <v>5594</v>
      </c>
      <c r="K1740" s="17" t="s">
        <v>163</v>
      </c>
      <c r="L1740" s="17" t="n">
        <v>1</v>
      </c>
      <c r="M1740" s="17" t="s">
        <v>163</v>
      </c>
      <c r="N1740" s="17" t="s">
        <v>163</v>
      </c>
      <c r="O1740" s="19"/>
      <c r="P1740" s="18"/>
      <c r="Q1740" s="18"/>
      <c r="R1740" s="18" t="s">
        <v>165</v>
      </c>
      <c r="S1740" s="20" t="s">
        <v>28109</v>
      </c>
    </row>
    <row r="1741" customFormat="false" ht="35.05" hidden="false" customHeight="false" outlineLevel="0" collapsed="false">
      <c r="A1741" s="17" t="n">
        <v>1740</v>
      </c>
      <c r="B1741" s="17" t="n">
        <v>5</v>
      </c>
      <c r="C1741" s="17" t="n">
        <v>85</v>
      </c>
      <c r="D1741" s="18" t="s">
        <v>5595</v>
      </c>
      <c r="E1741" s="17" t="s">
        <v>61</v>
      </c>
      <c r="F1741" s="18" t="s">
        <v>62</v>
      </c>
      <c r="G1741" s="17" t="s">
        <v>167</v>
      </c>
      <c r="H1741" s="18" t="s">
        <v>5596</v>
      </c>
      <c r="I1741" s="18" t="s">
        <v>5597</v>
      </c>
      <c r="J1741" s="18" t="s">
        <v>5598</v>
      </c>
      <c r="K1741" s="17" t="s">
        <v>163</v>
      </c>
      <c r="L1741" s="17" t="n">
        <v>1</v>
      </c>
      <c r="M1741" s="17" t="s">
        <v>163</v>
      </c>
      <c r="N1741" s="17" t="s">
        <v>163</v>
      </c>
      <c r="O1741" s="19"/>
      <c r="P1741" s="18"/>
      <c r="Q1741" s="18"/>
      <c r="R1741" s="18" t="s">
        <v>165</v>
      </c>
      <c r="S1741" s="20" t="s">
        <v>28109</v>
      </c>
    </row>
    <row r="1742" customFormat="false" ht="46.25" hidden="false" customHeight="false" outlineLevel="0" collapsed="false">
      <c r="A1742" s="17" t="n">
        <v>1741</v>
      </c>
      <c r="B1742" s="17" t="n">
        <v>5</v>
      </c>
      <c r="C1742" s="17" t="n">
        <v>85</v>
      </c>
      <c r="D1742" s="18" t="s">
        <v>5595</v>
      </c>
      <c r="E1742" s="17" t="s">
        <v>63</v>
      </c>
      <c r="F1742" s="18" t="s">
        <v>65</v>
      </c>
      <c r="G1742" s="17" t="s">
        <v>159</v>
      </c>
      <c r="H1742" s="18" t="s">
        <v>5599</v>
      </c>
      <c r="I1742" s="18" t="s">
        <v>5600</v>
      </c>
      <c r="J1742" s="18" t="s">
        <v>5601</v>
      </c>
      <c r="K1742" s="17" t="s">
        <v>163</v>
      </c>
      <c r="L1742" s="17" t="n">
        <v>1</v>
      </c>
      <c r="M1742" s="17" t="s">
        <v>163</v>
      </c>
      <c r="N1742" s="17" t="s">
        <v>163</v>
      </c>
      <c r="O1742" s="19"/>
      <c r="P1742" s="18"/>
      <c r="Q1742" s="18"/>
      <c r="R1742" s="18" t="s">
        <v>165</v>
      </c>
      <c r="S1742" s="20" t="s">
        <v>28109</v>
      </c>
    </row>
    <row r="1743" customFormat="false" ht="46.25" hidden="false" customHeight="false" outlineLevel="0" collapsed="false">
      <c r="A1743" s="17" t="n">
        <v>1742</v>
      </c>
      <c r="B1743" s="17" t="n">
        <v>5</v>
      </c>
      <c r="C1743" s="17" t="n">
        <v>91</v>
      </c>
      <c r="D1743" s="18" t="s">
        <v>5595</v>
      </c>
      <c r="E1743" s="17" t="s">
        <v>49</v>
      </c>
      <c r="F1743" s="18" t="s">
        <v>50</v>
      </c>
      <c r="G1743" s="17" t="s">
        <v>171</v>
      </c>
      <c r="H1743" s="18" t="s">
        <v>5602</v>
      </c>
      <c r="I1743" s="18" t="s">
        <v>5603</v>
      </c>
      <c r="J1743" s="18" t="s">
        <v>5604</v>
      </c>
      <c r="K1743" s="17" t="s">
        <v>163</v>
      </c>
      <c r="L1743" s="17" t="n">
        <v>1</v>
      </c>
      <c r="M1743" s="17" t="s">
        <v>163</v>
      </c>
      <c r="N1743" s="17" t="s">
        <v>163</v>
      </c>
      <c r="O1743" s="19"/>
      <c r="P1743" s="18"/>
      <c r="Q1743" s="18"/>
      <c r="R1743" s="18" t="s">
        <v>165</v>
      </c>
      <c r="S1743" s="20" t="s">
        <v>28109</v>
      </c>
    </row>
    <row r="1744" customFormat="false" ht="35.05" hidden="false" customHeight="false" outlineLevel="0" collapsed="false">
      <c r="A1744" s="17" t="n">
        <v>1743</v>
      </c>
      <c r="B1744" s="17" t="n">
        <v>5</v>
      </c>
      <c r="C1744" s="17" t="n">
        <v>91</v>
      </c>
      <c r="D1744" s="18" t="s">
        <v>5595</v>
      </c>
      <c r="E1744" s="17" t="s">
        <v>87</v>
      </c>
      <c r="F1744" s="18" t="s">
        <v>88</v>
      </c>
      <c r="G1744" s="17" t="s">
        <v>167</v>
      </c>
      <c r="H1744" s="18" t="s">
        <v>5605</v>
      </c>
      <c r="I1744" s="18" t="s">
        <v>5606</v>
      </c>
      <c r="J1744" s="18" t="s">
        <v>5607</v>
      </c>
      <c r="K1744" s="17" t="s">
        <v>163</v>
      </c>
      <c r="L1744" s="17" t="n">
        <v>1</v>
      </c>
      <c r="M1744" s="17" t="s">
        <v>163</v>
      </c>
      <c r="N1744" s="17" t="s">
        <v>163</v>
      </c>
      <c r="O1744" s="19"/>
      <c r="P1744" s="18"/>
      <c r="Q1744" s="18"/>
      <c r="R1744" s="18" t="s">
        <v>165</v>
      </c>
      <c r="S1744" s="20" t="s">
        <v>28109</v>
      </c>
    </row>
    <row r="1745" customFormat="false" ht="35.05" hidden="false" customHeight="false" outlineLevel="0" collapsed="false">
      <c r="A1745" s="17" t="n">
        <v>1744</v>
      </c>
      <c r="B1745" s="17" t="n">
        <v>5</v>
      </c>
      <c r="C1745" s="17" t="n">
        <v>97</v>
      </c>
      <c r="D1745" s="18" t="s">
        <v>5595</v>
      </c>
      <c r="E1745" s="17" t="s">
        <v>57</v>
      </c>
      <c r="F1745" s="18" t="s">
        <v>58</v>
      </c>
      <c r="G1745" s="17" t="s">
        <v>167</v>
      </c>
      <c r="H1745" s="18" t="s">
        <v>5608</v>
      </c>
      <c r="I1745" s="18" t="s">
        <v>5609</v>
      </c>
      <c r="J1745" s="18" t="s">
        <v>5610</v>
      </c>
      <c r="K1745" s="17" t="s">
        <v>163</v>
      </c>
      <c r="L1745" s="17" t="n">
        <v>1</v>
      </c>
      <c r="M1745" s="17" t="s">
        <v>163</v>
      </c>
      <c r="N1745" s="17" t="s">
        <v>163</v>
      </c>
      <c r="O1745" s="19"/>
      <c r="P1745" s="18"/>
      <c r="Q1745" s="18"/>
      <c r="R1745" s="18" t="s">
        <v>165</v>
      </c>
      <c r="S1745" s="20" t="s">
        <v>28109</v>
      </c>
    </row>
    <row r="1746" customFormat="false" ht="35.05" hidden="false" customHeight="false" outlineLevel="0" collapsed="false">
      <c r="A1746" s="17" t="n">
        <v>1745</v>
      </c>
      <c r="B1746" s="17" t="n">
        <v>5</v>
      </c>
      <c r="C1746" s="17" t="n">
        <v>99</v>
      </c>
      <c r="D1746" s="18" t="s">
        <v>5595</v>
      </c>
      <c r="E1746" s="17" t="s">
        <v>30</v>
      </c>
      <c r="F1746" s="18" t="s">
        <v>31</v>
      </c>
      <c r="G1746" s="17" t="s">
        <v>159</v>
      </c>
      <c r="H1746" s="18" t="s">
        <v>5611</v>
      </c>
      <c r="I1746" s="18" t="s">
        <v>5612</v>
      </c>
      <c r="J1746" s="18" t="s">
        <v>5613</v>
      </c>
      <c r="K1746" s="17" t="s">
        <v>163</v>
      </c>
      <c r="L1746" s="17" t="n">
        <v>1</v>
      </c>
      <c r="M1746" s="17" t="s">
        <v>163</v>
      </c>
      <c r="N1746" s="17" t="s">
        <v>163</v>
      </c>
      <c r="O1746" s="19"/>
      <c r="P1746" s="18"/>
      <c r="Q1746" s="18"/>
      <c r="R1746" s="18" t="s">
        <v>165</v>
      </c>
      <c r="S1746" s="20" t="s">
        <v>28109</v>
      </c>
    </row>
    <row r="1747" customFormat="false" ht="35.05" hidden="false" customHeight="false" outlineLevel="0" collapsed="false">
      <c r="A1747" s="17" t="n">
        <v>1746</v>
      </c>
      <c r="B1747" s="17" t="n">
        <v>5</v>
      </c>
      <c r="C1747" s="17" t="n">
        <v>109</v>
      </c>
      <c r="D1747" s="18" t="s">
        <v>5595</v>
      </c>
      <c r="E1747" s="17" t="s">
        <v>76</v>
      </c>
      <c r="F1747" s="18" t="s">
        <v>77</v>
      </c>
      <c r="G1747" s="17" t="s">
        <v>159</v>
      </c>
      <c r="H1747" s="18" t="s">
        <v>5614</v>
      </c>
      <c r="I1747" s="18" t="s">
        <v>5615</v>
      </c>
      <c r="J1747" s="18" t="s">
        <v>5616</v>
      </c>
      <c r="K1747" s="17" t="s">
        <v>163</v>
      </c>
      <c r="L1747" s="17" t="n">
        <v>1</v>
      </c>
      <c r="M1747" s="17" t="s">
        <v>164</v>
      </c>
      <c r="N1747" s="17" t="s">
        <v>163</v>
      </c>
      <c r="O1747" s="19"/>
      <c r="P1747" s="18"/>
      <c r="Q1747" s="18"/>
      <c r="R1747" s="18" t="s">
        <v>165</v>
      </c>
      <c r="S1747" s="20" t="s">
        <v>28109</v>
      </c>
    </row>
    <row r="1748" customFormat="false" ht="35.05" hidden="false" customHeight="false" outlineLevel="0" collapsed="false">
      <c r="A1748" s="17" t="n">
        <v>1747</v>
      </c>
      <c r="B1748" s="17" t="n">
        <v>5</v>
      </c>
      <c r="C1748" s="17" t="n">
        <v>111</v>
      </c>
      <c r="D1748" s="18" t="s">
        <v>5595</v>
      </c>
      <c r="E1748" s="17" t="s">
        <v>81</v>
      </c>
      <c r="F1748" s="18" t="s">
        <v>82</v>
      </c>
      <c r="G1748" s="17" t="s">
        <v>159</v>
      </c>
      <c r="H1748" s="18" t="s">
        <v>5617</v>
      </c>
      <c r="I1748" s="18" t="s">
        <v>5618</v>
      </c>
      <c r="J1748" s="18" t="s">
        <v>5619</v>
      </c>
      <c r="K1748" s="17" t="s">
        <v>163</v>
      </c>
      <c r="L1748" s="17" t="n">
        <v>1</v>
      </c>
      <c r="M1748" s="17" t="s">
        <v>163</v>
      </c>
      <c r="N1748" s="17" t="s">
        <v>164</v>
      </c>
      <c r="O1748" s="19" t="s">
        <v>122</v>
      </c>
      <c r="P1748" s="18" t="s">
        <v>5620</v>
      </c>
      <c r="Q1748" s="18" t="s">
        <v>5621</v>
      </c>
      <c r="R1748" s="18" t="s">
        <v>165</v>
      </c>
      <c r="S1748" s="20" t="s">
        <v>28109</v>
      </c>
    </row>
    <row r="1749" customFormat="false" ht="35.05" hidden="false" customHeight="false" outlineLevel="0" collapsed="false">
      <c r="A1749" s="17" t="n">
        <v>1748</v>
      </c>
      <c r="B1749" s="17" t="n">
        <v>5</v>
      </c>
      <c r="C1749" s="17" t="n">
        <v>115</v>
      </c>
      <c r="D1749" s="18" t="s">
        <v>5595</v>
      </c>
      <c r="E1749" s="17" t="s">
        <v>87</v>
      </c>
      <c r="F1749" s="18" t="s">
        <v>88</v>
      </c>
      <c r="G1749" s="17" t="s">
        <v>171</v>
      </c>
      <c r="H1749" s="18" t="s">
        <v>5622</v>
      </c>
      <c r="I1749" s="18" t="s">
        <v>5623</v>
      </c>
      <c r="J1749" s="18" t="s">
        <v>5624</v>
      </c>
      <c r="K1749" s="17" t="s">
        <v>163</v>
      </c>
      <c r="L1749" s="17" t="n">
        <v>1</v>
      </c>
      <c r="M1749" s="17" t="s">
        <v>163</v>
      </c>
      <c r="N1749" s="17" t="s">
        <v>163</v>
      </c>
      <c r="O1749" s="19"/>
      <c r="P1749" s="18"/>
      <c r="Q1749" s="18"/>
      <c r="R1749" s="18" t="s">
        <v>165</v>
      </c>
      <c r="S1749" s="20" t="s">
        <v>28109</v>
      </c>
    </row>
    <row r="1750" customFormat="false" ht="35.05" hidden="false" customHeight="false" outlineLevel="0" collapsed="false">
      <c r="A1750" s="17" t="n">
        <v>1749</v>
      </c>
      <c r="B1750" s="17" t="n">
        <v>5</v>
      </c>
      <c r="C1750" s="17" t="n">
        <v>121</v>
      </c>
      <c r="D1750" s="18" t="s">
        <v>5595</v>
      </c>
      <c r="E1750" s="17" t="s">
        <v>74</v>
      </c>
      <c r="F1750" s="18" t="s">
        <v>75</v>
      </c>
      <c r="G1750" s="17" t="s">
        <v>171</v>
      </c>
      <c r="H1750" s="18" t="s">
        <v>5625</v>
      </c>
      <c r="I1750" s="18" t="s">
        <v>5626</v>
      </c>
      <c r="J1750" s="18" t="s">
        <v>5627</v>
      </c>
      <c r="K1750" s="17" t="s">
        <v>163</v>
      </c>
      <c r="L1750" s="17" t="n">
        <v>1</v>
      </c>
      <c r="M1750" s="17" t="s">
        <v>164</v>
      </c>
      <c r="N1750" s="17" t="s">
        <v>163</v>
      </c>
      <c r="O1750" s="19"/>
      <c r="P1750" s="18"/>
      <c r="Q1750" s="18"/>
      <c r="R1750" s="18" t="s">
        <v>165</v>
      </c>
      <c r="S1750" s="20" t="s">
        <v>28109</v>
      </c>
    </row>
    <row r="1751" customFormat="false" ht="35.05" hidden="false" customHeight="false" outlineLevel="0" collapsed="false">
      <c r="A1751" s="17" t="n">
        <v>1750</v>
      </c>
      <c r="B1751" s="17" t="n">
        <v>5</v>
      </c>
      <c r="C1751" s="17" t="n">
        <v>132</v>
      </c>
      <c r="D1751" s="18" t="s">
        <v>5595</v>
      </c>
      <c r="E1751" s="17" t="s">
        <v>76</v>
      </c>
      <c r="F1751" s="18" t="s">
        <v>77</v>
      </c>
      <c r="G1751" s="17" t="s">
        <v>167</v>
      </c>
      <c r="H1751" s="18" t="s">
        <v>5628</v>
      </c>
      <c r="I1751" s="18" t="s">
        <v>5629</v>
      </c>
      <c r="J1751" s="18" t="s">
        <v>5630</v>
      </c>
      <c r="K1751" s="17" t="s">
        <v>164</v>
      </c>
      <c r="L1751" s="17" t="n">
        <v>13</v>
      </c>
      <c r="M1751" s="17" t="s">
        <v>164</v>
      </c>
      <c r="N1751" s="17" t="s">
        <v>163</v>
      </c>
      <c r="O1751" s="19"/>
      <c r="P1751" s="18"/>
      <c r="Q1751" s="18"/>
      <c r="R1751" s="18" t="s">
        <v>165</v>
      </c>
      <c r="S1751" s="20" t="s">
        <v>28109</v>
      </c>
    </row>
    <row r="1752" customFormat="false" ht="35.05" hidden="false" customHeight="false" outlineLevel="0" collapsed="false">
      <c r="A1752" s="17" t="n">
        <v>1751</v>
      </c>
      <c r="B1752" s="17" t="n">
        <v>5</v>
      </c>
      <c r="C1752" s="17" t="n">
        <v>136</v>
      </c>
      <c r="D1752" s="18" t="s">
        <v>5595</v>
      </c>
      <c r="E1752" s="17" t="s">
        <v>87</v>
      </c>
      <c r="F1752" s="18" t="s">
        <v>88</v>
      </c>
      <c r="G1752" s="17" t="s">
        <v>171</v>
      </c>
      <c r="H1752" s="18" t="s">
        <v>5631</v>
      </c>
      <c r="I1752" s="18" t="s">
        <v>5632</v>
      </c>
      <c r="J1752" s="18" t="s">
        <v>5633</v>
      </c>
      <c r="K1752" s="17" t="s">
        <v>163</v>
      </c>
      <c r="L1752" s="17" t="n">
        <v>1</v>
      </c>
      <c r="M1752" s="17" t="s">
        <v>163</v>
      </c>
      <c r="N1752" s="17" t="s">
        <v>163</v>
      </c>
      <c r="O1752" s="19"/>
      <c r="P1752" s="18"/>
      <c r="Q1752" s="18"/>
      <c r="R1752" s="18" t="s">
        <v>165</v>
      </c>
      <c r="S1752" s="20" t="s">
        <v>28109</v>
      </c>
    </row>
    <row r="1753" customFormat="false" ht="35.05" hidden="false" customHeight="false" outlineLevel="0" collapsed="false">
      <c r="A1753" s="17" t="n">
        <v>1752</v>
      </c>
      <c r="B1753" s="17" t="n">
        <v>5</v>
      </c>
      <c r="C1753" s="17" t="n">
        <v>136</v>
      </c>
      <c r="D1753" s="18" t="s">
        <v>5595</v>
      </c>
      <c r="E1753" s="17" t="s">
        <v>78</v>
      </c>
      <c r="F1753" s="18" t="s">
        <v>80</v>
      </c>
      <c r="G1753" s="17" t="s">
        <v>167</v>
      </c>
      <c r="H1753" s="18" t="s">
        <v>5634</v>
      </c>
      <c r="I1753" s="18" t="s">
        <v>5635</v>
      </c>
      <c r="J1753" s="18" t="s">
        <v>5636</v>
      </c>
      <c r="K1753" s="17" t="s">
        <v>163</v>
      </c>
      <c r="L1753" s="17" t="n">
        <v>1</v>
      </c>
      <c r="M1753" s="17" t="s">
        <v>163</v>
      </c>
      <c r="N1753" s="17" t="s">
        <v>164</v>
      </c>
      <c r="O1753" s="19"/>
      <c r="P1753" s="18"/>
      <c r="Q1753" s="18"/>
      <c r="R1753" s="18" t="s">
        <v>165</v>
      </c>
      <c r="S1753" s="20" t="s">
        <v>28109</v>
      </c>
    </row>
    <row r="1754" customFormat="false" ht="35.05" hidden="false" customHeight="false" outlineLevel="0" collapsed="false">
      <c r="A1754" s="17" t="n">
        <v>1753</v>
      </c>
      <c r="B1754" s="17" t="n">
        <v>5</v>
      </c>
      <c r="C1754" s="17" t="n">
        <v>141</v>
      </c>
      <c r="D1754" s="18" t="s">
        <v>5595</v>
      </c>
      <c r="E1754" s="17" t="s">
        <v>87</v>
      </c>
      <c r="F1754" s="18" t="s">
        <v>88</v>
      </c>
      <c r="G1754" s="17" t="s">
        <v>159</v>
      </c>
      <c r="H1754" s="18" t="s">
        <v>5637</v>
      </c>
      <c r="I1754" s="18" t="s">
        <v>5638</v>
      </c>
      <c r="J1754" s="18" t="s">
        <v>5639</v>
      </c>
      <c r="K1754" s="17" t="s">
        <v>163</v>
      </c>
      <c r="L1754" s="17" t="n">
        <v>1</v>
      </c>
      <c r="M1754" s="17" t="s">
        <v>163</v>
      </c>
      <c r="N1754" s="17" t="s">
        <v>163</v>
      </c>
      <c r="O1754" s="19"/>
      <c r="P1754" s="18"/>
      <c r="Q1754" s="18"/>
      <c r="R1754" s="18" t="s">
        <v>165</v>
      </c>
      <c r="S1754" s="20" t="s">
        <v>28109</v>
      </c>
    </row>
    <row r="1755" customFormat="false" ht="35.05" hidden="false" customHeight="false" outlineLevel="0" collapsed="false">
      <c r="A1755" s="17" t="n">
        <v>1754</v>
      </c>
      <c r="B1755" s="17" t="n">
        <v>5</v>
      </c>
      <c r="C1755" s="17" t="n">
        <v>164</v>
      </c>
      <c r="D1755" s="18" t="s">
        <v>5595</v>
      </c>
      <c r="E1755" s="17" t="s">
        <v>78</v>
      </c>
      <c r="F1755" s="18" t="s">
        <v>80</v>
      </c>
      <c r="G1755" s="17" t="s">
        <v>159</v>
      </c>
      <c r="H1755" s="18" t="s">
        <v>5640</v>
      </c>
      <c r="I1755" s="18" t="s">
        <v>5641</v>
      </c>
      <c r="J1755" s="18" t="s">
        <v>5642</v>
      </c>
      <c r="K1755" s="17" t="s">
        <v>163</v>
      </c>
      <c r="L1755" s="17" t="n">
        <v>1</v>
      </c>
      <c r="M1755" s="17" t="s">
        <v>163</v>
      </c>
      <c r="N1755" s="17" t="s">
        <v>164</v>
      </c>
      <c r="O1755" s="19"/>
      <c r="P1755" s="18"/>
      <c r="Q1755" s="18"/>
      <c r="R1755" s="18" t="s">
        <v>165</v>
      </c>
      <c r="S1755" s="20" t="s">
        <v>28109</v>
      </c>
    </row>
    <row r="1756" customFormat="false" ht="35.05" hidden="false" customHeight="false" outlineLevel="0" collapsed="false">
      <c r="A1756" s="17" t="n">
        <v>1755</v>
      </c>
      <c r="B1756" s="17" t="n">
        <v>5</v>
      </c>
      <c r="C1756" s="17" t="n">
        <v>173</v>
      </c>
      <c r="D1756" s="18" t="s">
        <v>5595</v>
      </c>
      <c r="E1756" s="17" t="s">
        <v>74</v>
      </c>
      <c r="F1756" s="18" t="s">
        <v>75</v>
      </c>
      <c r="G1756" s="17" t="s">
        <v>167</v>
      </c>
      <c r="H1756" s="18" t="s">
        <v>5643</v>
      </c>
      <c r="I1756" s="18" t="s">
        <v>5644</v>
      </c>
      <c r="J1756" s="18" t="s">
        <v>5645</v>
      </c>
      <c r="K1756" s="17" t="s">
        <v>163</v>
      </c>
      <c r="L1756" s="17" t="n">
        <v>1</v>
      </c>
      <c r="M1756" s="17" t="s">
        <v>163</v>
      </c>
      <c r="N1756" s="17" t="s">
        <v>163</v>
      </c>
      <c r="O1756" s="19"/>
      <c r="P1756" s="18"/>
      <c r="Q1756" s="18"/>
      <c r="R1756" s="18" t="s">
        <v>165</v>
      </c>
      <c r="S1756" s="20" t="s">
        <v>28109</v>
      </c>
    </row>
    <row r="1757" customFormat="false" ht="35.05" hidden="false" customHeight="false" outlineLevel="0" collapsed="false">
      <c r="A1757" s="17" t="n">
        <v>1756</v>
      </c>
      <c r="B1757" s="17" t="n">
        <v>5</v>
      </c>
      <c r="C1757" s="17" t="n">
        <v>175</v>
      </c>
      <c r="D1757" s="18" t="s">
        <v>5595</v>
      </c>
      <c r="E1757" s="17" t="s">
        <v>70</v>
      </c>
      <c r="F1757" s="18" t="s">
        <v>71</v>
      </c>
      <c r="G1757" s="17" t="s">
        <v>171</v>
      </c>
      <c r="H1757" s="18" t="s">
        <v>5646</v>
      </c>
      <c r="I1757" s="18" t="s">
        <v>5647</v>
      </c>
      <c r="J1757" s="18" t="s">
        <v>5648</v>
      </c>
      <c r="K1757" s="17" t="s">
        <v>163</v>
      </c>
      <c r="L1757" s="17" t="n">
        <v>1</v>
      </c>
      <c r="M1757" s="17" t="s">
        <v>164</v>
      </c>
      <c r="N1757" s="17" t="s">
        <v>163</v>
      </c>
      <c r="O1757" s="19"/>
      <c r="P1757" s="18"/>
      <c r="Q1757" s="18"/>
      <c r="R1757" s="18" t="s">
        <v>165</v>
      </c>
      <c r="S1757" s="20" t="s">
        <v>28109</v>
      </c>
    </row>
    <row r="1758" customFormat="false" ht="35.05" hidden="false" customHeight="false" outlineLevel="0" collapsed="false">
      <c r="A1758" s="17" t="n">
        <v>1757</v>
      </c>
      <c r="B1758" s="17" t="n">
        <v>5</v>
      </c>
      <c r="C1758" s="17" t="n">
        <v>178</v>
      </c>
      <c r="D1758" s="18" t="s">
        <v>5595</v>
      </c>
      <c r="E1758" s="17" t="s">
        <v>19</v>
      </c>
      <c r="F1758" s="18" t="s">
        <v>21</v>
      </c>
      <c r="G1758" s="17" t="s">
        <v>167</v>
      </c>
      <c r="H1758" s="18" t="s">
        <v>5649</v>
      </c>
      <c r="I1758" s="18" t="s">
        <v>5650</v>
      </c>
      <c r="J1758" s="18" t="s">
        <v>5651</v>
      </c>
      <c r="K1758" s="17" t="s">
        <v>164</v>
      </c>
      <c r="L1758" s="17" t="n">
        <v>63</v>
      </c>
      <c r="M1758" s="17" t="s">
        <v>164</v>
      </c>
      <c r="N1758" s="17" t="s">
        <v>163</v>
      </c>
      <c r="O1758" s="19"/>
      <c r="P1758" s="18"/>
      <c r="Q1758" s="18"/>
      <c r="R1758" s="18" t="s">
        <v>165</v>
      </c>
      <c r="S1758" s="20" t="s">
        <v>28109</v>
      </c>
    </row>
    <row r="1759" customFormat="false" ht="35.05" hidden="false" customHeight="false" outlineLevel="0" collapsed="false">
      <c r="A1759" s="17" t="n">
        <v>1758</v>
      </c>
      <c r="B1759" s="17" t="n">
        <v>5</v>
      </c>
      <c r="C1759" s="17" t="n">
        <v>182</v>
      </c>
      <c r="D1759" s="18" t="s">
        <v>5595</v>
      </c>
      <c r="E1759" s="17" t="s">
        <v>78</v>
      </c>
      <c r="F1759" s="18" t="s">
        <v>80</v>
      </c>
      <c r="G1759" s="17" t="s">
        <v>167</v>
      </c>
      <c r="H1759" s="18" t="s">
        <v>5652</v>
      </c>
      <c r="I1759" s="18" t="s">
        <v>5653</v>
      </c>
      <c r="J1759" s="18" t="s">
        <v>5654</v>
      </c>
      <c r="K1759" s="17" t="s">
        <v>163</v>
      </c>
      <c r="L1759" s="17" t="n">
        <v>1</v>
      </c>
      <c r="M1759" s="17" t="s">
        <v>163</v>
      </c>
      <c r="N1759" s="17" t="s">
        <v>164</v>
      </c>
      <c r="O1759" s="19"/>
      <c r="P1759" s="18"/>
      <c r="Q1759" s="18"/>
      <c r="R1759" s="18" t="s">
        <v>165</v>
      </c>
      <c r="S1759" s="20" t="s">
        <v>28109</v>
      </c>
    </row>
    <row r="1760" customFormat="false" ht="35.05" hidden="false" customHeight="false" outlineLevel="0" collapsed="false">
      <c r="A1760" s="17" t="n">
        <v>1759</v>
      </c>
      <c r="B1760" s="17" t="n">
        <v>5</v>
      </c>
      <c r="C1760" s="17" t="n">
        <v>198</v>
      </c>
      <c r="D1760" s="18" t="s">
        <v>5595</v>
      </c>
      <c r="E1760" s="17" t="s">
        <v>63</v>
      </c>
      <c r="F1760" s="18" t="s">
        <v>65</v>
      </c>
      <c r="G1760" s="17" t="s">
        <v>159</v>
      </c>
      <c r="H1760" s="18" t="s">
        <v>5655</v>
      </c>
      <c r="I1760" s="18" t="s">
        <v>5656</v>
      </c>
      <c r="J1760" s="18" t="s">
        <v>5657</v>
      </c>
      <c r="K1760" s="17" t="s">
        <v>164</v>
      </c>
      <c r="L1760" s="17" t="n">
        <v>6</v>
      </c>
      <c r="M1760" s="17" t="s">
        <v>163</v>
      </c>
      <c r="N1760" s="17" t="s">
        <v>163</v>
      </c>
      <c r="O1760" s="19"/>
      <c r="P1760" s="18"/>
      <c r="Q1760" s="18"/>
      <c r="R1760" s="18" t="s">
        <v>165</v>
      </c>
      <c r="S1760" s="20" t="s">
        <v>28109</v>
      </c>
    </row>
    <row r="1761" customFormat="false" ht="46.25" hidden="false" customHeight="false" outlineLevel="0" collapsed="false">
      <c r="A1761" s="17" t="n">
        <v>1760</v>
      </c>
      <c r="B1761" s="17" t="n">
        <v>5</v>
      </c>
      <c r="C1761" s="17" t="n">
        <v>200</v>
      </c>
      <c r="D1761" s="18" t="s">
        <v>5595</v>
      </c>
      <c r="E1761" s="17" t="s">
        <v>76</v>
      </c>
      <c r="F1761" s="18" t="s">
        <v>77</v>
      </c>
      <c r="G1761" s="17" t="s">
        <v>171</v>
      </c>
      <c r="H1761" s="18" t="s">
        <v>5658</v>
      </c>
      <c r="I1761" s="18" t="s">
        <v>5659</v>
      </c>
      <c r="J1761" s="18" t="s">
        <v>5660</v>
      </c>
      <c r="K1761" s="17" t="s">
        <v>163</v>
      </c>
      <c r="L1761" s="17" t="n">
        <v>1</v>
      </c>
      <c r="M1761" s="17" t="s">
        <v>164</v>
      </c>
      <c r="N1761" s="17" t="s">
        <v>163</v>
      </c>
      <c r="O1761" s="19"/>
      <c r="P1761" s="18"/>
      <c r="Q1761" s="18"/>
      <c r="R1761" s="18" t="s">
        <v>165</v>
      </c>
      <c r="S1761" s="20" t="s">
        <v>28109</v>
      </c>
    </row>
    <row r="1762" customFormat="false" ht="46.25" hidden="false" customHeight="false" outlineLevel="0" collapsed="false">
      <c r="A1762" s="17" t="n">
        <v>1761</v>
      </c>
      <c r="B1762" s="17" t="n">
        <v>5</v>
      </c>
      <c r="C1762" s="17" t="n">
        <v>203</v>
      </c>
      <c r="D1762" s="18" t="s">
        <v>5595</v>
      </c>
      <c r="E1762" s="17" t="s">
        <v>51</v>
      </c>
      <c r="F1762" s="18" t="s">
        <v>52</v>
      </c>
      <c r="G1762" s="17" t="s">
        <v>171</v>
      </c>
      <c r="H1762" s="18" t="s">
        <v>5661</v>
      </c>
      <c r="I1762" s="18" t="s">
        <v>5662</v>
      </c>
      <c r="J1762" s="18" t="s">
        <v>5663</v>
      </c>
      <c r="K1762" s="17" t="s">
        <v>163</v>
      </c>
      <c r="L1762" s="17" t="n">
        <v>1</v>
      </c>
      <c r="M1762" s="17" t="s">
        <v>163</v>
      </c>
      <c r="N1762" s="17" t="s">
        <v>163</v>
      </c>
      <c r="O1762" s="19"/>
      <c r="P1762" s="18"/>
      <c r="Q1762" s="18"/>
      <c r="R1762" s="18" t="s">
        <v>165</v>
      </c>
      <c r="S1762" s="20" t="s">
        <v>28109</v>
      </c>
    </row>
    <row r="1763" customFormat="false" ht="46.25" hidden="false" customHeight="false" outlineLevel="0" collapsed="false">
      <c r="A1763" s="17" t="n">
        <v>1762</v>
      </c>
      <c r="B1763" s="17" t="n">
        <v>5</v>
      </c>
      <c r="C1763" s="17" t="n">
        <v>207</v>
      </c>
      <c r="D1763" s="18" t="s">
        <v>5595</v>
      </c>
      <c r="E1763" s="17" t="s">
        <v>87</v>
      </c>
      <c r="F1763" s="18" t="s">
        <v>88</v>
      </c>
      <c r="G1763" s="17" t="s">
        <v>171</v>
      </c>
      <c r="H1763" s="18" t="s">
        <v>5664</v>
      </c>
      <c r="I1763" s="18" t="s">
        <v>5665</v>
      </c>
      <c r="J1763" s="18" t="s">
        <v>5666</v>
      </c>
      <c r="K1763" s="17" t="s">
        <v>163</v>
      </c>
      <c r="L1763" s="17" t="n">
        <v>1</v>
      </c>
      <c r="M1763" s="17" t="s">
        <v>163</v>
      </c>
      <c r="N1763" s="17" t="s">
        <v>163</v>
      </c>
      <c r="O1763" s="19"/>
      <c r="P1763" s="18"/>
      <c r="Q1763" s="18"/>
      <c r="R1763" s="18" t="s">
        <v>165</v>
      </c>
      <c r="S1763" s="20" t="s">
        <v>28109</v>
      </c>
    </row>
    <row r="1764" customFormat="false" ht="46.25" hidden="false" customHeight="false" outlineLevel="0" collapsed="false">
      <c r="A1764" s="17" t="n">
        <v>1763</v>
      </c>
      <c r="B1764" s="17" t="n">
        <v>5</v>
      </c>
      <c r="C1764" s="17" t="n">
        <v>209</v>
      </c>
      <c r="D1764" s="18" t="s">
        <v>5595</v>
      </c>
      <c r="E1764" s="17" t="s">
        <v>53</v>
      </c>
      <c r="F1764" s="18" t="s">
        <v>54</v>
      </c>
      <c r="G1764" s="17" t="s">
        <v>167</v>
      </c>
      <c r="H1764" s="18" t="s">
        <v>5667</v>
      </c>
      <c r="I1764" s="18" t="s">
        <v>5668</v>
      </c>
      <c r="J1764" s="18" t="s">
        <v>5669</v>
      </c>
      <c r="K1764" s="17" t="s">
        <v>163</v>
      </c>
      <c r="L1764" s="17" t="n">
        <v>1</v>
      </c>
      <c r="M1764" s="17" t="s">
        <v>163</v>
      </c>
      <c r="N1764" s="17" t="s">
        <v>163</v>
      </c>
      <c r="O1764" s="19"/>
      <c r="P1764" s="18"/>
      <c r="Q1764" s="18"/>
      <c r="R1764" s="18" t="s">
        <v>165</v>
      </c>
      <c r="S1764" s="20" t="s">
        <v>28109</v>
      </c>
    </row>
    <row r="1765" customFormat="false" ht="35.05" hidden="false" customHeight="false" outlineLevel="0" collapsed="false">
      <c r="A1765" s="17" t="n">
        <v>1764</v>
      </c>
      <c r="B1765" s="17" t="n">
        <v>5</v>
      </c>
      <c r="C1765" s="17" t="n">
        <v>221</v>
      </c>
      <c r="D1765" s="18" t="s">
        <v>5595</v>
      </c>
      <c r="E1765" s="17" t="s">
        <v>87</v>
      </c>
      <c r="F1765" s="18" t="s">
        <v>88</v>
      </c>
      <c r="G1765" s="17" t="s">
        <v>167</v>
      </c>
      <c r="H1765" s="18" t="s">
        <v>5670</v>
      </c>
      <c r="I1765" s="18" t="s">
        <v>5671</v>
      </c>
      <c r="J1765" s="18" t="s">
        <v>5672</v>
      </c>
      <c r="K1765" s="17" t="s">
        <v>163</v>
      </c>
      <c r="L1765" s="17" t="n">
        <v>1</v>
      </c>
      <c r="M1765" s="17" t="s">
        <v>163</v>
      </c>
      <c r="N1765" s="17" t="s">
        <v>163</v>
      </c>
      <c r="O1765" s="19"/>
      <c r="P1765" s="18"/>
      <c r="Q1765" s="18"/>
      <c r="R1765" s="18" t="s">
        <v>165</v>
      </c>
      <c r="S1765" s="20" t="s">
        <v>28109</v>
      </c>
    </row>
    <row r="1766" customFormat="false" ht="35.05" hidden="false" customHeight="false" outlineLevel="0" collapsed="false">
      <c r="A1766" s="17" t="n">
        <v>1765</v>
      </c>
      <c r="B1766" s="17" t="n">
        <v>5</v>
      </c>
      <c r="C1766" s="17" t="n">
        <v>222</v>
      </c>
      <c r="D1766" s="18" t="s">
        <v>5595</v>
      </c>
      <c r="E1766" s="17" t="s">
        <v>87</v>
      </c>
      <c r="F1766" s="18" t="s">
        <v>88</v>
      </c>
      <c r="G1766" s="17" t="s">
        <v>171</v>
      </c>
      <c r="H1766" s="18" t="s">
        <v>5673</v>
      </c>
      <c r="I1766" s="18" t="s">
        <v>5674</v>
      </c>
      <c r="J1766" s="18" t="s">
        <v>5675</v>
      </c>
      <c r="K1766" s="17" t="s">
        <v>163</v>
      </c>
      <c r="L1766" s="17" t="n">
        <v>1</v>
      </c>
      <c r="M1766" s="17" t="s">
        <v>164</v>
      </c>
      <c r="N1766" s="17" t="s">
        <v>163</v>
      </c>
      <c r="O1766" s="19"/>
      <c r="P1766" s="18"/>
      <c r="Q1766" s="18"/>
      <c r="R1766" s="18" t="s">
        <v>165</v>
      </c>
      <c r="S1766" s="20" t="s">
        <v>28109</v>
      </c>
    </row>
    <row r="1767" customFormat="false" ht="35.05" hidden="false" customHeight="false" outlineLevel="0" collapsed="false">
      <c r="A1767" s="17" t="n">
        <v>1766</v>
      </c>
      <c r="B1767" s="17" t="n">
        <v>5</v>
      </c>
      <c r="C1767" s="17" t="n">
        <v>234</v>
      </c>
      <c r="D1767" s="18" t="s">
        <v>5595</v>
      </c>
      <c r="E1767" s="17" t="s">
        <v>76</v>
      </c>
      <c r="F1767" s="18" t="s">
        <v>77</v>
      </c>
      <c r="G1767" s="17" t="s">
        <v>171</v>
      </c>
      <c r="H1767" s="18" t="s">
        <v>5676</v>
      </c>
      <c r="I1767" s="18" t="s">
        <v>5677</v>
      </c>
      <c r="J1767" s="18" t="s">
        <v>5678</v>
      </c>
      <c r="K1767" s="17" t="s">
        <v>163</v>
      </c>
      <c r="L1767" s="17" t="n">
        <v>1</v>
      </c>
      <c r="M1767" s="17" t="s">
        <v>164</v>
      </c>
      <c r="N1767" s="17" t="s">
        <v>163</v>
      </c>
      <c r="O1767" s="19"/>
      <c r="P1767" s="18"/>
      <c r="Q1767" s="18"/>
      <c r="R1767" s="18" t="s">
        <v>165</v>
      </c>
      <c r="S1767" s="20" t="s">
        <v>28109</v>
      </c>
    </row>
    <row r="1768" customFormat="false" ht="35.05" hidden="false" customHeight="false" outlineLevel="0" collapsed="false">
      <c r="A1768" s="17" t="n">
        <v>1767</v>
      </c>
      <c r="B1768" s="17" t="n">
        <v>5</v>
      </c>
      <c r="C1768" s="17" t="n">
        <v>236</v>
      </c>
      <c r="D1768" s="18" t="s">
        <v>5595</v>
      </c>
      <c r="E1768" s="17" t="s">
        <v>87</v>
      </c>
      <c r="F1768" s="18" t="s">
        <v>88</v>
      </c>
      <c r="G1768" s="17" t="s">
        <v>167</v>
      </c>
      <c r="H1768" s="18" t="s">
        <v>5679</v>
      </c>
      <c r="I1768" s="18" t="s">
        <v>5680</v>
      </c>
      <c r="J1768" s="18" t="s">
        <v>5681</v>
      </c>
      <c r="K1768" s="17" t="s">
        <v>163</v>
      </c>
      <c r="L1768" s="17" t="n">
        <v>1</v>
      </c>
      <c r="M1768" s="17" t="s">
        <v>163</v>
      </c>
      <c r="N1768" s="17" t="s">
        <v>163</v>
      </c>
      <c r="O1768" s="19"/>
      <c r="P1768" s="18"/>
      <c r="Q1768" s="18"/>
      <c r="R1768" s="18" t="s">
        <v>165</v>
      </c>
      <c r="S1768" s="20" t="s">
        <v>28109</v>
      </c>
    </row>
    <row r="1769" customFormat="false" ht="46.25" hidden="false" customHeight="false" outlineLevel="0" collapsed="false">
      <c r="A1769" s="17" t="n">
        <v>1768</v>
      </c>
      <c r="B1769" s="17" t="n">
        <v>5</v>
      </c>
      <c r="C1769" s="17" t="n">
        <v>239</v>
      </c>
      <c r="D1769" s="18" t="s">
        <v>5595</v>
      </c>
      <c r="E1769" s="17" t="s">
        <v>61</v>
      </c>
      <c r="F1769" s="18" t="s">
        <v>62</v>
      </c>
      <c r="G1769" s="17" t="s">
        <v>167</v>
      </c>
      <c r="H1769" s="18" t="s">
        <v>5682</v>
      </c>
      <c r="I1769" s="18" t="s">
        <v>5683</v>
      </c>
      <c r="J1769" s="18" t="s">
        <v>5684</v>
      </c>
      <c r="K1769" s="17" t="s">
        <v>163</v>
      </c>
      <c r="L1769" s="17" t="n">
        <v>1</v>
      </c>
      <c r="M1769" s="17" t="s">
        <v>163</v>
      </c>
      <c r="N1769" s="17" t="s">
        <v>163</v>
      </c>
      <c r="O1769" s="19"/>
      <c r="P1769" s="18"/>
      <c r="Q1769" s="18"/>
      <c r="R1769" s="18" t="s">
        <v>165</v>
      </c>
      <c r="S1769" s="20" t="s">
        <v>28109</v>
      </c>
    </row>
    <row r="1770" customFormat="false" ht="35.05" hidden="false" customHeight="false" outlineLevel="0" collapsed="false">
      <c r="A1770" s="17" t="n">
        <v>1769</v>
      </c>
      <c r="B1770" s="17" t="n">
        <v>5</v>
      </c>
      <c r="C1770" s="17" t="n">
        <v>249</v>
      </c>
      <c r="D1770" s="18" t="s">
        <v>5595</v>
      </c>
      <c r="E1770" s="17" t="s">
        <v>22</v>
      </c>
      <c r="F1770" s="18" t="s">
        <v>23</v>
      </c>
      <c r="G1770" s="17" t="s">
        <v>167</v>
      </c>
      <c r="H1770" s="18" t="s">
        <v>5685</v>
      </c>
      <c r="I1770" s="18" t="s">
        <v>5686</v>
      </c>
      <c r="J1770" s="18" t="s">
        <v>5687</v>
      </c>
      <c r="K1770" s="17" t="s">
        <v>164</v>
      </c>
      <c r="L1770" s="17" t="n">
        <v>40</v>
      </c>
      <c r="M1770" s="17" t="s">
        <v>163</v>
      </c>
      <c r="N1770" s="17" t="s">
        <v>163</v>
      </c>
      <c r="O1770" s="19"/>
      <c r="P1770" s="18"/>
      <c r="Q1770" s="18"/>
      <c r="R1770" s="18" t="s">
        <v>165</v>
      </c>
      <c r="S1770" s="20" t="s">
        <v>28109</v>
      </c>
    </row>
    <row r="1771" customFormat="false" ht="35.05" hidden="false" customHeight="false" outlineLevel="0" collapsed="false">
      <c r="A1771" s="17" t="n">
        <v>1770</v>
      </c>
      <c r="B1771" s="17" t="n">
        <v>5</v>
      </c>
      <c r="C1771" s="17" t="n">
        <v>255</v>
      </c>
      <c r="D1771" s="18" t="s">
        <v>5595</v>
      </c>
      <c r="E1771" s="17" t="s">
        <v>32</v>
      </c>
      <c r="F1771" s="18" t="s">
        <v>33</v>
      </c>
      <c r="G1771" s="17" t="s">
        <v>167</v>
      </c>
      <c r="H1771" s="18" t="s">
        <v>5688</v>
      </c>
      <c r="I1771" s="18" t="s">
        <v>5689</v>
      </c>
      <c r="J1771" s="18" t="s">
        <v>5690</v>
      </c>
      <c r="K1771" s="17" t="s">
        <v>164</v>
      </c>
      <c r="L1771" s="17" t="n">
        <v>120</v>
      </c>
      <c r="M1771" s="17" t="s">
        <v>163</v>
      </c>
      <c r="N1771" s="17" t="s">
        <v>163</v>
      </c>
      <c r="O1771" s="19"/>
      <c r="P1771" s="18"/>
      <c r="Q1771" s="18"/>
      <c r="R1771" s="18" t="s">
        <v>165</v>
      </c>
      <c r="S1771" s="20" t="s">
        <v>28109</v>
      </c>
    </row>
    <row r="1772" customFormat="false" ht="23.85" hidden="false" customHeight="false" outlineLevel="0" collapsed="false">
      <c r="A1772" s="17" t="n">
        <v>1771</v>
      </c>
      <c r="B1772" s="17" t="n">
        <v>5</v>
      </c>
      <c r="C1772" s="17" t="n">
        <v>270</v>
      </c>
      <c r="D1772" s="18" t="s">
        <v>5595</v>
      </c>
      <c r="E1772" s="17" t="s">
        <v>36</v>
      </c>
      <c r="F1772" s="18" t="s">
        <v>37</v>
      </c>
      <c r="G1772" s="17" t="s">
        <v>159</v>
      </c>
      <c r="H1772" s="18" t="s">
        <v>5691</v>
      </c>
      <c r="I1772" s="18" t="s">
        <v>5692</v>
      </c>
      <c r="J1772" s="18" t="s">
        <v>5693</v>
      </c>
      <c r="K1772" s="17" t="s">
        <v>164</v>
      </c>
      <c r="L1772" s="17" t="n">
        <v>15</v>
      </c>
      <c r="M1772" s="17" t="s">
        <v>163</v>
      </c>
      <c r="N1772" s="17" t="s">
        <v>163</v>
      </c>
      <c r="O1772" s="19"/>
      <c r="P1772" s="18"/>
      <c r="Q1772" s="18"/>
      <c r="R1772" s="18" t="s">
        <v>165</v>
      </c>
      <c r="S1772" s="20" t="s">
        <v>28109</v>
      </c>
    </row>
    <row r="1773" customFormat="false" ht="35.05" hidden="false" customHeight="false" outlineLevel="0" collapsed="false">
      <c r="A1773" s="17" t="n">
        <v>1772</v>
      </c>
      <c r="B1773" s="17" t="n">
        <v>5</v>
      </c>
      <c r="C1773" s="17" t="n">
        <v>303</v>
      </c>
      <c r="D1773" s="18" t="s">
        <v>5595</v>
      </c>
      <c r="E1773" s="17" t="s">
        <v>36</v>
      </c>
      <c r="F1773" s="18" t="s">
        <v>37</v>
      </c>
      <c r="G1773" s="17" t="s">
        <v>171</v>
      </c>
      <c r="H1773" s="18" t="s">
        <v>5694</v>
      </c>
      <c r="I1773" s="18" t="s">
        <v>5695</v>
      </c>
      <c r="J1773" s="18" t="s">
        <v>5696</v>
      </c>
      <c r="K1773" s="17" t="s">
        <v>163</v>
      </c>
      <c r="L1773" s="17" t="n">
        <v>1</v>
      </c>
      <c r="M1773" s="17" t="s">
        <v>164</v>
      </c>
      <c r="N1773" s="17" t="s">
        <v>163</v>
      </c>
      <c r="O1773" s="19"/>
      <c r="P1773" s="18"/>
      <c r="Q1773" s="18"/>
      <c r="R1773" s="18" t="s">
        <v>165</v>
      </c>
      <c r="S1773" s="20" t="s">
        <v>28109</v>
      </c>
    </row>
    <row r="1774" customFormat="false" ht="23.85" hidden="false" customHeight="false" outlineLevel="0" collapsed="false">
      <c r="A1774" s="17" t="n">
        <v>1773</v>
      </c>
      <c r="B1774" s="17" t="n">
        <v>5</v>
      </c>
      <c r="C1774" s="17" t="n">
        <v>351</v>
      </c>
      <c r="D1774" s="18" t="s">
        <v>5595</v>
      </c>
      <c r="E1774" s="17" t="s">
        <v>36</v>
      </c>
      <c r="F1774" s="18" t="s">
        <v>37</v>
      </c>
      <c r="G1774" s="17" t="s">
        <v>159</v>
      </c>
      <c r="H1774" s="18" t="s">
        <v>5697</v>
      </c>
      <c r="I1774" s="18" t="s">
        <v>5698</v>
      </c>
      <c r="J1774" s="18" t="s">
        <v>5699</v>
      </c>
      <c r="K1774" s="17" t="s">
        <v>163</v>
      </c>
      <c r="L1774" s="17" t="n">
        <v>1</v>
      </c>
      <c r="M1774" s="17" t="s">
        <v>163</v>
      </c>
      <c r="N1774" s="17" t="s">
        <v>163</v>
      </c>
      <c r="O1774" s="19"/>
      <c r="P1774" s="18"/>
      <c r="Q1774" s="18"/>
      <c r="R1774" s="18" t="s">
        <v>165</v>
      </c>
      <c r="S1774" s="20" t="s">
        <v>28109</v>
      </c>
    </row>
    <row r="1775" customFormat="false" ht="35.05" hidden="false" customHeight="false" outlineLevel="0" collapsed="false">
      <c r="A1775" s="17" t="n">
        <v>1774</v>
      </c>
      <c r="B1775" s="17" t="n">
        <v>5</v>
      </c>
      <c r="C1775" s="17" t="n">
        <v>384</v>
      </c>
      <c r="D1775" s="18" t="s">
        <v>5595</v>
      </c>
      <c r="E1775" s="17" t="s">
        <v>76</v>
      </c>
      <c r="F1775" s="18" t="s">
        <v>77</v>
      </c>
      <c r="G1775" s="17" t="s">
        <v>159</v>
      </c>
      <c r="H1775" s="18" t="s">
        <v>5700</v>
      </c>
      <c r="I1775" s="18" t="s">
        <v>5701</v>
      </c>
      <c r="J1775" s="18" t="s">
        <v>5702</v>
      </c>
      <c r="K1775" s="17" t="s">
        <v>164</v>
      </c>
      <c r="L1775" s="17" t="n">
        <v>2</v>
      </c>
      <c r="M1775" s="17" t="s">
        <v>163</v>
      </c>
      <c r="N1775" s="17" t="s">
        <v>163</v>
      </c>
      <c r="O1775" s="19"/>
      <c r="P1775" s="18"/>
      <c r="Q1775" s="18"/>
      <c r="R1775" s="18" t="s">
        <v>165</v>
      </c>
      <c r="S1775" s="20" t="s">
        <v>28109</v>
      </c>
    </row>
    <row r="1776" customFormat="false" ht="35.05" hidden="false" customHeight="false" outlineLevel="0" collapsed="false">
      <c r="A1776" s="17" t="n">
        <v>1775</v>
      </c>
      <c r="B1776" s="17" t="n">
        <v>5</v>
      </c>
      <c r="C1776" s="17" t="n">
        <v>414</v>
      </c>
      <c r="D1776" s="18" t="s">
        <v>5595</v>
      </c>
      <c r="E1776" s="17" t="s">
        <v>36</v>
      </c>
      <c r="F1776" s="18" t="s">
        <v>37</v>
      </c>
      <c r="G1776" s="17" t="s">
        <v>159</v>
      </c>
      <c r="H1776" s="18" t="s">
        <v>5703</v>
      </c>
      <c r="I1776" s="18" t="s">
        <v>5704</v>
      </c>
      <c r="J1776" s="18" t="s">
        <v>5705</v>
      </c>
      <c r="K1776" s="17" t="s">
        <v>163</v>
      </c>
      <c r="L1776" s="17" t="n">
        <v>1</v>
      </c>
      <c r="M1776" s="17" t="s">
        <v>163</v>
      </c>
      <c r="N1776" s="17" t="s">
        <v>163</v>
      </c>
      <c r="O1776" s="19"/>
      <c r="P1776" s="18"/>
      <c r="Q1776" s="18"/>
      <c r="R1776" s="18" t="s">
        <v>165</v>
      </c>
      <c r="S1776" s="20" t="s">
        <v>28109</v>
      </c>
    </row>
    <row r="1777" customFormat="false" ht="35.05" hidden="false" customHeight="false" outlineLevel="0" collapsed="false">
      <c r="A1777" s="17" t="n">
        <v>1776</v>
      </c>
      <c r="B1777" s="17" t="n">
        <v>5</v>
      </c>
      <c r="C1777" s="17" t="n">
        <v>439</v>
      </c>
      <c r="D1777" s="18" t="s">
        <v>5595</v>
      </c>
      <c r="E1777" s="17" t="s">
        <v>76</v>
      </c>
      <c r="F1777" s="18" t="s">
        <v>77</v>
      </c>
      <c r="G1777" s="17" t="s">
        <v>167</v>
      </c>
      <c r="H1777" s="18" t="s">
        <v>5706</v>
      </c>
      <c r="I1777" s="18" t="s">
        <v>5707</v>
      </c>
      <c r="J1777" s="18" t="s">
        <v>5708</v>
      </c>
      <c r="K1777" s="17" t="s">
        <v>163</v>
      </c>
      <c r="L1777" s="17" t="n">
        <v>1</v>
      </c>
      <c r="M1777" s="17" t="s">
        <v>164</v>
      </c>
      <c r="N1777" s="17" t="s">
        <v>163</v>
      </c>
      <c r="O1777" s="19"/>
      <c r="P1777" s="18"/>
      <c r="Q1777" s="18"/>
      <c r="R1777" s="18" t="s">
        <v>165</v>
      </c>
      <c r="S1777" s="20" t="s">
        <v>28109</v>
      </c>
    </row>
    <row r="1778" customFormat="false" ht="46.25" hidden="false" customHeight="false" outlineLevel="0" collapsed="false">
      <c r="A1778" s="17" t="n">
        <v>1777</v>
      </c>
      <c r="B1778" s="17" t="n">
        <v>5</v>
      </c>
      <c r="C1778" s="17" t="n">
        <v>491</v>
      </c>
      <c r="D1778" s="18" t="s">
        <v>5595</v>
      </c>
      <c r="E1778" s="17" t="s">
        <v>38</v>
      </c>
      <c r="F1778" s="18" t="s">
        <v>39</v>
      </c>
      <c r="G1778" s="17" t="s">
        <v>167</v>
      </c>
      <c r="H1778" s="18" t="s">
        <v>5709</v>
      </c>
      <c r="I1778" s="18" t="s">
        <v>5710</v>
      </c>
      <c r="J1778" s="18" t="s">
        <v>5711</v>
      </c>
      <c r="K1778" s="17" t="s">
        <v>164</v>
      </c>
      <c r="L1778" s="17" t="n">
        <v>2</v>
      </c>
      <c r="M1778" s="17" t="s">
        <v>164</v>
      </c>
      <c r="N1778" s="17" t="s">
        <v>163</v>
      </c>
      <c r="O1778" s="19"/>
      <c r="P1778" s="18"/>
      <c r="Q1778" s="18"/>
      <c r="R1778" s="18" t="s">
        <v>165</v>
      </c>
      <c r="S1778" s="20" t="s">
        <v>28109</v>
      </c>
    </row>
    <row r="1779" customFormat="false" ht="46.25" hidden="false" customHeight="false" outlineLevel="0" collapsed="false">
      <c r="A1779" s="17" t="n">
        <v>1778</v>
      </c>
      <c r="B1779" s="17" t="n">
        <v>5</v>
      </c>
      <c r="C1779" s="17" t="n">
        <v>510</v>
      </c>
      <c r="D1779" s="18" t="s">
        <v>5595</v>
      </c>
      <c r="E1779" s="17" t="s">
        <v>36</v>
      </c>
      <c r="F1779" s="18" t="s">
        <v>37</v>
      </c>
      <c r="G1779" s="17" t="s">
        <v>167</v>
      </c>
      <c r="H1779" s="18" t="s">
        <v>5712</v>
      </c>
      <c r="I1779" s="18" t="s">
        <v>5713</v>
      </c>
      <c r="J1779" s="18" t="s">
        <v>5714</v>
      </c>
      <c r="K1779" s="17" t="s">
        <v>163</v>
      </c>
      <c r="L1779" s="17" t="n">
        <v>1</v>
      </c>
      <c r="M1779" s="17" t="s">
        <v>163</v>
      </c>
      <c r="N1779" s="17" t="s">
        <v>164</v>
      </c>
      <c r="O1779" s="19"/>
      <c r="P1779" s="18"/>
      <c r="Q1779" s="18"/>
      <c r="R1779" s="18" t="s">
        <v>165</v>
      </c>
      <c r="S1779" s="20" t="s">
        <v>28109</v>
      </c>
    </row>
    <row r="1780" customFormat="false" ht="35.05" hidden="false" customHeight="false" outlineLevel="0" collapsed="false">
      <c r="A1780" s="17" t="n">
        <v>1779</v>
      </c>
      <c r="B1780" s="17" t="n">
        <v>5</v>
      </c>
      <c r="C1780" s="17" t="n">
        <v>538</v>
      </c>
      <c r="D1780" s="18" t="s">
        <v>5595</v>
      </c>
      <c r="E1780" s="17" t="s">
        <v>87</v>
      </c>
      <c r="F1780" s="18" t="s">
        <v>88</v>
      </c>
      <c r="G1780" s="17" t="s">
        <v>171</v>
      </c>
      <c r="H1780" s="18" t="s">
        <v>5715</v>
      </c>
      <c r="I1780" s="18" t="s">
        <v>5716</v>
      </c>
      <c r="J1780" s="18" t="s">
        <v>5717</v>
      </c>
      <c r="K1780" s="17" t="s">
        <v>163</v>
      </c>
      <c r="L1780" s="17" t="n">
        <v>1</v>
      </c>
      <c r="M1780" s="17" t="s">
        <v>164</v>
      </c>
      <c r="N1780" s="17" t="s">
        <v>163</v>
      </c>
      <c r="O1780" s="19"/>
      <c r="P1780" s="18"/>
      <c r="Q1780" s="18"/>
      <c r="R1780" s="18" t="s">
        <v>165</v>
      </c>
      <c r="S1780" s="20" t="s">
        <v>28109</v>
      </c>
    </row>
    <row r="1781" customFormat="false" ht="23.85" hidden="false" customHeight="false" outlineLevel="0" collapsed="false">
      <c r="A1781" s="17" t="n">
        <v>1780</v>
      </c>
      <c r="B1781" s="17" t="n">
        <v>5</v>
      </c>
      <c r="C1781" s="17" t="n">
        <v>610</v>
      </c>
      <c r="D1781" s="18" t="s">
        <v>5595</v>
      </c>
      <c r="E1781" s="17" t="s">
        <v>32</v>
      </c>
      <c r="F1781" s="18" t="s">
        <v>33</v>
      </c>
      <c r="G1781" s="17" t="s">
        <v>167</v>
      </c>
      <c r="H1781" s="18" t="s">
        <v>5718</v>
      </c>
      <c r="I1781" s="18" t="s">
        <v>5719</v>
      </c>
      <c r="J1781" s="18" t="s">
        <v>5720</v>
      </c>
      <c r="K1781" s="17" t="s">
        <v>164</v>
      </c>
      <c r="L1781" s="17" t="n">
        <v>120</v>
      </c>
      <c r="M1781" s="17" t="s">
        <v>163</v>
      </c>
      <c r="N1781" s="17" t="s">
        <v>163</v>
      </c>
      <c r="O1781" s="19"/>
      <c r="P1781" s="18"/>
      <c r="Q1781" s="18"/>
      <c r="R1781" s="18" t="s">
        <v>165</v>
      </c>
      <c r="S1781" s="20" t="s">
        <v>28109</v>
      </c>
    </row>
    <row r="1782" customFormat="false" ht="35.05" hidden="false" customHeight="false" outlineLevel="0" collapsed="false">
      <c r="A1782" s="17" t="n">
        <v>1781</v>
      </c>
      <c r="B1782" s="17" t="n">
        <v>5</v>
      </c>
      <c r="C1782" s="17" t="n">
        <v>625</v>
      </c>
      <c r="D1782" s="18" t="s">
        <v>5595</v>
      </c>
      <c r="E1782" s="17" t="s">
        <v>87</v>
      </c>
      <c r="F1782" s="18" t="s">
        <v>88</v>
      </c>
      <c r="G1782" s="17" t="s">
        <v>171</v>
      </c>
      <c r="H1782" s="18" t="s">
        <v>5721</v>
      </c>
      <c r="I1782" s="18" t="s">
        <v>5722</v>
      </c>
      <c r="J1782" s="18" t="s">
        <v>5723</v>
      </c>
      <c r="K1782" s="17" t="s">
        <v>163</v>
      </c>
      <c r="L1782" s="17" t="n">
        <v>1</v>
      </c>
      <c r="M1782" s="17" t="s">
        <v>164</v>
      </c>
      <c r="N1782" s="17" t="s">
        <v>163</v>
      </c>
      <c r="O1782" s="19"/>
      <c r="P1782" s="18"/>
      <c r="Q1782" s="18"/>
      <c r="R1782" s="18" t="s">
        <v>165</v>
      </c>
      <c r="S1782" s="20" t="s">
        <v>28109</v>
      </c>
    </row>
    <row r="1783" customFormat="false" ht="35.05" hidden="false" customHeight="false" outlineLevel="0" collapsed="false">
      <c r="A1783" s="17" t="n">
        <v>1782</v>
      </c>
      <c r="B1783" s="17" t="n">
        <v>5</v>
      </c>
      <c r="C1783" s="17" t="n">
        <v>677</v>
      </c>
      <c r="D1783" s="18" t="s">
        <v>5595</v>
      </c>
      <c r="E1783" s="17" t="s">
        <v>70</v>
      </c>
      <c r="F1783" s="18" t="s">
        <v>71</v>
      </c>
      <c r="G1783" s="17" t="s">
        <v>171</v>
      </c>
      <c r="H1783" s="18" t="s">
        <v>5724</v>
      </c>
      <c r="I1783" s="18" t="s">
        <v>5725</v>
      </c>
      <c r="J1783" s="18" t="s">
        <v>5726</v>
      </c>
      <c r="K1783" s="17" t="s">
        <v>163</v>
      </c>
      <c r="L1783" s="17" t="n">
        <v>1</v>
      </c>
      <c r="M1783" s="17" t="s">
        <v>164</v>
      </c>
      <c r="N1783" s="17" t="s">
        <v>163</v>
      </c>
      <c r="O1783" s="19"/>
      <c r="P1783" s="18"/>
      <c r="Q1783" s="18"/>
      <c r="R1783" s="18" t="s">
        <v>165</v>
      </c>
      <c r="S1783" s="20" t="s">
        <v>28109</v>
      </c>
    </row>
    <row r="1784" customFormat="false" ht="46.25" hidden="false" customHeight="false" outlineLevel="0" collapsed="false">
      <c r="A1784" s="17" t="n">
        <v>1783</v>
      </c>
      <c r="B1784" s="17" t="n">
        <v>5</v>
      </c>
      <c r="C1784" s="17" t="n">
        <v>709</v>
      </c>
      <c r="D1784" s="18" t="s">
        <v>5595</v>
      </c>
      <c r="E1784" s="17" t="s">
        <v>83</v>
      </c>
      <c r="F1784" s="18" t="s">
        <v>84</v>
      </c>
      <c r="G1784" s="17" t="s">
        <v>167</v>
      </c>
      <c r="H1784" s="18" t="s">
        <v>5727</v>
      </c>
      <c r="I1784" s="18" t="s">
        <v>5728</v>
      </c>
      <c r="J1784" s="18" t="s">
        <v>5729</v>
      </c>
      <c r="K1784" s="17" t="s">
        <v>163</v>
      </c>
      <c r="L1784" s="17" t="n">
        <v>1</v>
      </c>
      <c r="M1784" s="17" t="s">
        <v>163</v>
      </c>
      <c r="N1784" s="17" t="s">
        <v>164</v>
      </c>
      <c r="O1784" s="19" t="s">
        <v>121</v>
      </c>
      <c r="P1784" s="18" t="s">
        <v>5730</v>
      </c>
      <c r="Q1784" s="18" t="s">
        <v>5731</v>
      </c>
      <c r="R1784" s="18" t="s">
        <v>165</v>
      </c>
      <c r="S1784" s="20" t="s">
        <v>28109</v>
      </c>
    </row>
    <row r="1785" customFormat="false" ht="35.05" hidden="false" customHeight="false" outlineLevel="0" collapsed="false">
      <c r="A1785" s="17" t="n">
        <v>1784</v>
      </c>
      <c r="B1785" s="17" t="n">
        <v>5</v>
      </c>
      <c r="C1785" s="17" t="n">
        <v>729</v>
      </c>
      <c r="D1785" s="18" t="s">
        <v>5595</v>
      </c>
      <c r="E1785" s="17" t="s">
        <v>83</v>
      </c>
      <c r="F1785" s="18" t="s">
        <v>84</v>
      </c>
      <c r="G1785" s="17" t="s">
        <v>167</v>
      </c>
      <c r="H1785" s="18" t="s">
        <v>5732</v>
      </c>
      <c r="I1785" s="18" t="s">
        <v>5733</v>
      </c>
      <c r="J1785" s="18" t="s">
        <v>5734</v>
      </c>
      <c r="K1785" s="17" t="s">
        <v>163</v>
      </c>
      <c r="L1785" s="17" t="n">
        <v>1</v>
      </c>
      <c r="M1785" s="17" t="s">
        <v>163</v>
      </c>
      <c r="N1785" s="17" t="s">
        <v>164</v>
      </c>
      <c r="O1785" s="19" t="s">
        <v>121</v>
      </c>
      <c r="P1785" s="18" t="s">
        <v>5735</v>
      </c>
      <c r="Q1785" s="18" t="s">
        <v>5736</v>
      </c>
      <c r="R1785" s="18" t="s">
        <v>165</v>
      </c>
      <c r="S1785" s="20" t="s">
        <v>28109</v>
      </c>
    </row>
    <row r="1786" customFormat="false" ht="35.05" hidden="false" customHeight="false" outlineLevel="0" collapsed="false">
      <c r="A1786" s="17" t="n">
        <v>1785</v>
      </c>
      <c r="B1786" s="17" t="n">
        <v>5</v>
      </c>
      <c r="C1786" s="17" t="n">
        <v>742</v>
      </c>
      <c r="D1786" s="18" t="s">
        <v>5595</v>
      </c>
      <c r="E1786" s="17" t="s">
        <v>61</v>
      </c>
      <c r="F1786" s="18" t="s">
        <v>62</v>
      </c>
      <c r="G1786" s="17" t="s">
        <v>159</v>
      </c>
      <c r="H1786" s="18" t="s">
        <v>5737</v>
      </c>
      <c r="I1786" s="18" t="s">
        <v>5738</v>
      </c>
      <c r="J1786" s="18" t="s">
        <v>5739</v>
      </c>
      <c r="K1786" s="17" t="s">
        <v>163</v>
      </c>
      <c r="L1786" s="17" t="n">
        <v>1</v>
      </c>
      <c r="M1786" s="17" t="s">
        <v>163</v>
      </c>
      <c r="N1786" s="17" t="s">
        <v>163</v>
      </c>
      <c r="O1786" s="19"/>
      <c r="P1786" s="18"/>
      <c r="Q1786" s="18"/>
      <c r="R1786" s="18" t="s">
        <v>165</v>
      </c>
      <c r="S1786" s="20" t="s">
        <v>28109</v>
      </c>
    </row>
    <row r="1787" customFormat="false" ht="35.05" hidden="false" customHeight="false" outlineLevel="0" collapsed="false">
      <c r="A1787" s="17" t="n">
        <v>1786</v>
      </c>
      <c r="B1787" s="17" t="n">
        <v>5</v>
      </c>
      <c r="C1787" s="17" t="n">
        <v>752</v>
      </c>
      <c r="D1787" s="18" t="s">
        <v>5595</v>
      </c>
      <c r="E1787" s="17" t="s">
        <v>70</v>
      </c>
      <c r="F1787" s="18" t="s">
        <v>71</v>
      </c>
      <c r="G1787" s="17" t="s">
        <v>171</v>
      </c>
      <c r="H1787" s="18" t="s">
        <v>5740</v>
      </c>
      <c r="I1787" s="18" t="s">
        <v>5741</v>
      </c>
      <c r="J1787" s="18" t="s">
        <v>5742</v>
      </c>
      <c r="K1787" s="17" t="s">
        <v>163</v>
      </c>
      <c r="L1787" s="17" t="n">
        <v>1</v>
      </c>
      <c r="M1787" s="17" t="s">
        <v>164</v>
      </c>
      <c r="N1787" s="17" t="s">
        <v>163</v>
      </c>
      <c r="O1787" s="19"/>
      <c r="P1787" s="18"/>
      <c r="Q1787" s="18"/>
      <c r="R1787" s="18" t="s">
        <v>165</v>
      </c>
      <c r="S1787" s="20" t="s">
        <v>28109</v>
      </c>
    </row>
    <row r="1788" customFormat="false" ht="46.25" hidden="false" customHeight="false" outlineLevel="0" collapsed="false">
      <c r="A1788" s="17" t="n">
        <v>1787</v>
      </c>
      <c r="B1788" s="17" t="n">
        <v>5</v>
      </c>
      <c r="C1788" s="17" t="n">
        <v>756</v>
      </c>
      <c r="D1788" s="18" t="s">
        <v>5595</v>
      </c>
      <c r="E1788" s="17" t="s">
        <v>83</v>
      </c>
      <c r="F1788" s="18" t="s">
        <v>84</v>
      </c>
      <c r="G1788" s="17" t="s">
        <v>167</v>
      </c>
      <c r="H1788" s="18" t="s">
        <v>5743</v>
      </c>
      <c r="I1788" s="18" t="s">
        <v>5744</v>
      </c>
      <c r="J1788" s="18" t="s">
        <v>5745</v>
      </c>
      <c r="K1788" s="17" t="s">
        <v>163</v>
      </c>
      <c r="L1788" s="17" t="n">
        <v>1</v>
      </c>
      <c r="M1788" s="17" t="s">
        <v>163</v>
      </c>
      <c r="N1788" s="17" t="s">
        <v>164</v>
      </c>
      <c r="O1788" s="19" t="s">
        <v>123</v>
      </c>
      <c r="P1788" s="18" t="s">
        <v>5746</v>
      </c>
      <c r="Q1788" s="18" t="s">
        <v>5747</v>
      </c>
      <c r="R1788" s="18" t="s">
        <v>165</v>
      </c>
      <c r="S1788" s="20" t="s">
        <v>28109</v>
      </c>
    </row>
    <row r="1789" customFormat="false" ht="46.25" hidden="false" customHeight="false" outlineLevel="0" collapsed="false">
      <c r="A1789" s="17" t="n">
        <v>1788</v>
      </c>
      <c r="B1789" s="17" t="n">
        <v>5</v>
      </c>
      <c r="C1789" s="17" t="n">
        <v>777</v>
      </c>
      <c r="D1789" s="18" t="s">
        <v>5595</v>
      </c>
      <c r="E1789" s="17" t="s">
        <v>85</v>
      </c>
      <c r="F1789" s="18" t="s">
        <v>86</v>
      </c>
      <c r="G1789" s="17" t="s">
        <v>167</v>
      </c>
      <c r="H1789" s="18" t="s">
        <v>5748</v>
      </c>
      <c r="I1789" s="18" t="s">
        <v>5749</v>
      </c>
      <c r="J1789" s="18" t="s">
        <v>5750</v>
      </c>
      <c r="K1789" s="17" t="s">
        <v>163</v>
      </c>
      <c r="L1789" s="17" t="n">
        <v>1</v>
      </c>
      <c r="M1789" s="17" t="s">
        <v>163</v>
      </c>
      <c r="N1789" s="17" t="s">
        <v>164</v>
      </c>
      <c r="O1789" s="19" t="s">
        <v>125</v>
      </c>
      <c r="P1789" s="18" t="s">
        <v>5751</v>
      </c>
      <c r="Q1789" s="18" t="s">
        <v>5752</v>
      </c>
      <c r="R1789" s="18" t="s">
        <v>165</v>
      </c>
      <c r="S1789" s="20" t="s">
        <v>28109</v>
      </c>
    </row>
    <row r="1790" customFormat="false" ht="35.05" hidden="false" customHeight="false" outlineLevel="0" collapsed="false">
      <c r="A1790" s="17" t="n">
        <v>1789</v>
      </c>
      <c r="B1790" s="17" t="n">
        <v>5</v>
      </c>
      <c r="C1790" s="17" t="n">
        <v>819</v>
      </c>
      <c r="D1790" s="18" t="s">
        <v>5595</v>
      </c>
      <c r="E1790" s="17" t="s">
        <v>36</v>
      </c>
      <c r="F1790" s="18" t="s">
        <v>37</v>
      </c>
      <c r="G1790" s="17" t="s">
        <v>167</v>
      </c>
      <c r="H1790" s="18" t="s">
        <v>5753</v>
      </c>
      <c r="I1790" s="18" t="s">
        <v>5754</v>
      </c>
      <c r="J1790" s="18" t="s">
        <v>5755</v>
      </c>
      <c r="K1790" s="17" t="s">
        <v>164</v>
      </c>
      <c r="L1790" s="17" t="n">
        <v>2</v>
      </c>
      <c r="M1790" s="17" t="s">
        <v>164</v>
      </c>
      <c r="N1790" s="17" t="s">
        <v>163</v>
      </c>
      <c r="O1790" s="19"/>
      <c r="P1790" s="18"/>
      <c r="Q1790" s="18"/>
      <c r="R1790" s="18" t="s">
        <v>165</v>
      </c>
      <c r="S1790" s="20" t="s">
        <v>28109</v>
      </c>
    </row>
    <row r="1791" customFormat="false" ht="46.25" hidden="false" customHeight="false" outlineLevel="0" collapsed="false">
      <c r="A1791" s="17" t="n">
        <v>1790</v>
      </c>
      <c r="B1791" s="17" t="n">
        <v>5</v>
      </c>
      <c r="C1791" s="17" t="n">
        <v>842</v>
      </c>
      <c r="D1791" s="18" t="s">
        <v>5595</v>
      </c>
      <c r="E1791" s="17" t="s">
        <v>87</v>
      </c>
      <c r="F1791" s="18" t="s">
        <v>88</v>
      </c>
      <c r="G1791" s="17" t="s">
        <v>171</v>
      </c>
      <c r="H1791" s="18" t="s">
        <v>5756</v>
      </c>
      <c r="I1791" s="18" t="s">
        <v>5757</v>
      </c>
      <c r="J1791" s="18" t="s">
        <v>5758</v>
      </c>
      <c r="K1791" s="17" t="s">
        <v>163</v>
      </c>
      <c r="L1791" s="17" t="n">
        <v>1</v>
      </c>
      <c r="M1791" s="17" t="s">
        <v>163</v>
      </c>
      <c r="N1791" s="17" t="s">
        <v>164</v>
      </c>
      <c r="O1791" s="19" t="s">
        <v>121</v>
      </c>
      <c r="P1791" s="18" t="s">
        <v>5759</v>
      </c>
      <c r="Q1791" s="18" t="s">
        <v>5760</v>
      </c>
      <c r="R1791" s="18" t="s">
        <v>165</v>
      </c>
      <c r="S1791" s="20" t="s">
        <v>28109</v>
      </c>
    </row>
    <row r="1792" customFormat="false" ht="35.05" hidden="false" customHeight="false" outlineLevel="0" collapsed="false">
      <c r="A1792" s="17" t="n">
        <v>1791</v>
      </c>
      <c r="B1792" s="17" t="n">
        <v>5</v>
      </c>
      <c r="C1792" s="17" t="n">
        <v>855</v>
      </c>
      <c r="D1792" s="18" t="s">
        <v>5595</v>
      </c>
      <c r="E1792" s="17" t="s">
        <v>85</v>
      </c>
      <c r="F1792" s="18" t="s">
        <v>86</v>
      </c>
      <c r="G1792" s="17" t="s">
        <v>167</v>
      </c>
      <c r="H1792" s="18" t="s">
        <v>5761</v>
      </c>
      <c r="I1792" s="18" t="s">
        <v>5762</v>
      </c>
      <c r="J1792" s="18" t="s">
        <v>5763</v>
      </c>
      <c r="K1792" s="17" t="s">
        <v>163</v>
      </c>
      <c r="L1792" s="17" t="n">
        <v>1</v>
      </c>
      <c r="M1792" s="17" t="s">
        <v>163</v>
      </c>
      <c r="N1792" s="17" t="s">
        <v>163</v>
      </c>
      <c r="O1792" s="19"/>
      <c r="P1792" s="18"/>
      <c r="Q1792" s="18"/>
      <c r="R1792" s="18" t="s">
        <v>165</v>
      </c>
      <c r="S1792" s="20" t="s">
        <v>28109</v>
      </c>
    </row>
    <row r="1793" customFormat="false" ht="23.85" hidden="false" customHeight="false" outlineLevel="0" collapsed="false">
      <c r="A1793" s="17" t="n">
        <v>1792</v>
      </c>
      <c r="B1793" s="17" t="n">
        <v>5</v>
      </c>
      <c r="C1793" s="17" t="n">
        <v>865</v>
      </c>
      <c r="D1793" s="18" t="s">
        <v>5595</v>
      </c>
      <c r="E1793" s="17" t="s">
        <v>76</v>
      </c>
      <c r="F1793" s="18" t="s">
        <v>77</v>
      </c>
      <c r="G1793" s="17" t="s">
        <v>159</v>
      </c>
      <c r="H1793" s="18" t="s">
        <v>5764</v>
      </c>
      <c r="I1793" s="18" t="s">
        <v>5765</v>
      </c>
      <c r="J1793" s="18" t="s">
        <v>5766</v>
      </c>
      <c r="K1793" s="17" t="s">
        <v>164</v>
      </c>
      <c r="L1793" s="17" t="n">
        <v>6</v>
      </c>
      <c r="M1793" s="17" t="s">
        <v>164</v>
      </c>
      <c r="N1793" s="17" t="s">
        <v>163</v>
      </c>
      <c r="O1793" s="19"/>
      <c r="P1793" s="18"/>
      <c r="Q1793" s="18"/>
      <c r="R1793" s="18" t="s">
        <v>165</v>
      </c>
      <c r="S1793" s="20" t="s">
        <v>28109</v>
      </c>
    </row>
    <row r="1794" customFormat="false" ht="35.05" hidden="false" customHeight="false" outlineLevel="0" collapsed="false">
      <c r="A1794" s="17" t="n">
        <v>1793</v>
      </c>
      <c r="B1794" s="17" t="n">
        <v>5</v>
      </c>
      <c r="C1794" s="17" t="n">
        <v>872</v>
      </c>
      <c r="D1794" s="18" t="s">
        <v>5595</v>
      </c>
      <c r="E1794" s="17" t="s">
        <v>76</v>
      </c>
      <c r="F1794" s="18" t="s">
        <v>77</v>
      </c>
      <c r="G1794" s="17" t="s">
        <v>159</v>
      </c>
      <c r="H1794" s="18" t="s">
        <v>5767</v>
      </c>
      <c r="I1794" s="18" t="s">
        <v>5768</v>
      </c>
      <c r="J1794" s="18" t="s">
        <v>5769</v>
      </c>
      <c r="K1794" s="17" t="s">
        <v>164</v>
      </c>
      <c r="L1794" s="17" t="n">
        <v>10</v>
      </c>
      <c r="M1794" s="17" t="s">
        <v>164</v>
      </c>
      <c r="N1794" s="17" t="s">
        <v>163</v>
      </c>
      <c r="O1794" s="19"/>
      <c r="P1794" s="18"/>
      <c r="Q1794" s="18"/>
      <c r="R1794" s="18" t="s">
        <v>165</v>
      </c>
      <c r="S1794" s="20" t="s">
        <v>28109</v>
      </c>
    </row>
    <row r="1795" customFormat="false" ht="35.05" hidden="false" customHeight="false" outlineLevel="0" collapsed="false">
      <c r="A1795" s="17" t="n">
        <v>1794</v>
      </c>
      <c r="B1795" s="17" t="n">
        <v>5</v>
      </c>
      <c r="C1795" s="17" t="n">
        <v>890</v>
      </c>
      <c r="D1795" s="18" t="s">
        <v>5595</v>
      </c>
      <c r="E1795" s="17" t="s">
        <v>76</v>
      </c>
      <c r="F1795" s="18" t="s">
        <v>77</v>
      </c>
      <c r="G1795" s="17" t="s">
        <v>167</v>
      </c>
      <c r="H1795" s="18" t="s">
        <v>5770</v>
      </c>
      <c r="I1795" s="18" t="s">
        <v>5771</v>
      </c>
      <c r="J1795" s="18" t="s">
        <v>5772</v>
      </c>
      <c r="K1795" s="17" t="s">
        <v>164</v>
      </c>
      <c r="L1795" s="17" t="n">
        <v>9</v>
      </c>
      <c r="M1795" s="17" t="s">
        <v>164</v>
      </c>
      <c r="N1795" s="17" t="s">
        <v>163</v>
      </c>
      <c r="O1795" s="19"/>
      <c r="P1795" s="18"/>
      <c r="Q1795" s="18"/>
      <c r="R1795" s="18" t="s">
        <v>165</v>
      </c>
      <c r="S1795" s="20" t="s">
        <v>28109</v>
      </c>
    </row>
    <row r="1796" customFormat="false" ht="35.05" hidden="false" customHeight="false" outlineLevel="0" collapsed="false">
      <c r="A1796" s="17" t="n">
        <v>1795</v>
      </c>
      <c r="B1796" s="17" t="n">
        <v>5</v>
      </c>
      <c r="C1796" s="17" t="n">
        <v>933</v>
      </c>
      <c r="D1796" s="18" t="s">
        <v>5595</v>
      </c>
      <c r="E1796" s="17" t="s">
        <v>36</v>
      </c>
      <c r="F1796" s="18" t="s">
        <v>37</v>
      </c>
      <c r="G1796" s="17" t="s">
        <v>159</v>
      </c>
      <c r="H1796" s="18" t="s">
        <v>5773</v>
      </c>
      <c r="I1796" s="18" t="s">
        <v>5774</v>
      </c>
      <c r="J1796" s="18" t="s">
        <v>5775</v>
      </c>
      <c r="K1796" s="17" t="s">
        <v>163</v>
      </c>
      <c r="L1796" s="17" t="n">
        <v>1</v>
      </c>
      <c r="M1796" s="17" t="s">
        <v>163</v>
      </c>
      <c r="N1796" s="17" t="s">
        <v>163</v>
      </c>
      <c r="O1796" s="19"/>
      <c r="P1796" s="18"/>
      <c r="Q1796" s="18"/>
      <c r="R1796" s="18" t="s">
        <v>165</v>
      </c>
      <c r="S1796" s="20" t="s">
        <v>28109</v>
      </c>
    </row>
    <row r="1797" customFormat="false" ht="35.05" hidden="false" customHeight="false" outlineLevel="0" collapsed="false">
      <c r="A1797" s="17" t="n">
        <v>1796</v>
      </c>
      <c r="B1797" s="17" t="n">
        <v>5</v>
      </c>
      <c r="C1797" s="17" t="n">
        <v>937</v>
      </c>
      <c r="D1797" s="18" t="s">
        <v>5595</v>
      </c>
      <c r="E1797" s="17" t="s">
        <v>87</v>
      </c>
      <c r="F1797" s="18" t="s">
        <v>88</v>
      </c>
      <c r="G1797" s="17" t="s">
        <v>167</v>
      </c>
      <c r="H1797" s="18" t="s">
        <v>5776</v>
      </c>
      <c r="I1797" s="18" t="s">
        <v>5777</v>
      </c>
      <c r="J1797" s="18" t="s">
        <v>5778</v>
      </c>
      <c r="K1797" s="17" t="s">
        <v>163</v>
      </c>
      <c r="L1797" s="17" t="n">
        <v>1</v>
      </c>
      <c r="M1797" s="17" t="s">
        <v>163</v>
      </c>
      <c r="N1797" s="17" t="s">
        <v>163</v>
      </c>
      <c r="O1797" s="19"/>
      <c r="P1797" s="18"/>
      <c r="Q1797" s="18"/>
      <c r="R1797" s="18" t="s">
        <v>165</v>
      </c>
      <c r="S1797" s="20" t="s">
        <v>28109</v>
      </c>
    </row>
    <row r="1798" customFormat="false" ht="35.05" hidden="false" customHeight="false" outlineLevel="0" collapsed="false">
      <c r="A1798" s="17" t="n">
        <v>1797</v>
      </c>
      <c r="B1798" s="17" t="n">
        <v>5</v>
      </c>
      <c r="C1798" s="17" t="n">
        <v>945</v>
      </c>
      <c r="D1798" s="18" t="s">
        <v>5595</v>
      </c>
      <c r="E1798" s="17" t="s">
        <v>19</v>
      </c>
      <c r="F1798" s="18" t="s">
        <v>21</v>
      </c>
      <c r="G1798" s="17" t="s">
        <v>167</v>
      </c>
      <c r="H1798" s="18" t="s">
        <v>5779</v>
      </c>
      <c r="I1798" s="18" t="s">
        <v>5780</v>
      </c>
      <c r="J1798" s="18" t="s">
        <v>5781</v>
      </c>
      <c r="K1798" s="17" t="s">
        <v>164</v>
      </c>
      <c r="L1798" s="17" t="n">
        <v>6</v>
      </c>
      <c r="M1798" s="17" t="s">
        <v>163</v>
      </c>
      <c r="N1798" s="17" t="s">
        <v>163</v>
      </c>
      <c r="O1798" s="19"/>
      <c r="P1798" s="18"/>
      <c r="Q1798" s="18"/>
      <c r="R1798" s="18" t="s">
        <v>165</v>
      </c>
      <c r="S1798" s="20" t="s">
        <v>28109</v>
      </c>
    </row>
    <row r="1799" customFormat="false" ht="23.85" hidden="false" customHeight="false" outlineLevel="0" collapsed="false">
      <c r="A1799" s="17" t="n">
        <v>1798</v>
      </c>
      <c r="B1799" s="17" t="n">
        <v>5</v>
      </c>
      <c r="C1799" s="17" t="n">
        <v>1037</v>
      </c>
      <c r="D1799" s="18" t="s">
        <v>5595</v>
      </c>
      <c r="E1799" s="17" t="s">
        <v>76</v>
      </c>
      <c r="F1799" s="18" t="s">
        <v>77</v>
      </c>
      <c r="G1799" s="17" t="s">
        <v>159</v>
      </c>
      <c r="H1799" s="18" t="s">
        <v>5782</v>
      </c>
      <c r="I1799" s="18" t="s">
        <v>5783</v>
      </c>
      <c r="J1799" s="18" t="s">
        <v>5784</v>
      </c>
      <c r="K1799" s="17" t="s">
        <v>163</v>
      </c>
      <c r="L1799" s="17" t="n">
        <v>1</v>
      </c>
      <c r="M1799" s="17" t="s">
        <v>163</v>
      </c>
      <c r="N1799" s="17" t="s">
        <v>163</v>
      </c>
      <c r="O1799" s="19"/>
      <c r="P1799" s="18"/>
      <c r="Q1799" s="18"/>
      <c r="R1799" s="18" t="s">
        <v>165</v>
      </c>
      <c r="S1799" s="20" t="s">
        <v>28109</v>
      </c>
    </row>
    <row r="1800" customFormat="false" ht="46.25" hidden="false" customHeight="false" outlineLevel="0" collapsed="false">
      <c r="A1800" s="17" t="n">
        <v>1799</v>
      </c>
      <c r="B1800" s="17" t="n">
        <v>5</v>
      </c>
      <c r="C1800" s="17" t="n">
        <v>1090</v>
      </c>
      <c r="D1800" s="18" t="s">
        <v>5595</v>
      </c>
      <c r="E1800" s="17" t="s">
        <v>87</v>
      </c>
      <c r="F1800" s="18" t="s">
        <v>88</v>
      </c>
      <c r="G1800" s="17" t="s">
        <v>171</v>
      </c>
      <c r="H1800" s="18" t="s">
        <v>5785</v>
      </c>
      <c r="I1800" s="18" t="s">
        <v>5786</v>
      </c>
      <c r="J1800" s="18" t="s">
        <v>5787</v>
      </c>
      <c r="K1800" s="17" t="s">
        <v>163</v>
      </c>
      <c r="L1800" s="17" t="n">
        <v>1</v>
      </c>
      <c r="M1800" s="17" t="s">
        <v>164</v>
      </c>
      <c r="N1800" s="17" t="s">
        <v>163</v>
      </c>
      <c r="O1800" s="19"/>
      <c r="P1800" s="18"/>
      <c r="Q1800" s="18"/>
      <c r="R1800" s="18" t="s">
        <v>165</v>
      </c>
      <c r="S1800" s="20" t="s">
        <v>28109</v>
      </c>
    </row>
    <row r="1801" customFormat="false" ht="35.05" hidden="false" customHeight="false" outlineLevel="0" collapsed="false">
      <c r="A1801" s="17" t="n">
        <v>1800</v>
      </c>
      <c r="B1801" s="17" t="n">
        <v>5</v>
      </c>
      <c r="C1801" s="17" t="n">
        <v>1104</v>
      </c>
      <c r="D1801" s="18" t="s">
        <v>5595</v>
      </c>
      <c r="E1801" s="17" t="s">
        <v>87</v>
      </c>
      <c r="F1801" s="18" t="s">
        <v>88</v>
      </c>
      <c r="G1801" s="17" t="s">
        <v>171</v>
      </c>
      <c r="H1801" s="18" t="s">
        <v>5788</v>
      </c>
      <c r="I1801" s="18" t="s">
        <v>5789</v>
      </c>
      <c r="J1801" s="18" t="s">
        <v>5790</v>
      </c>
      <c r="K1801" s="17" t="s">
        <v>163</v>
      </c>
      <c r="L1801" s="17" t="n">
        <v>1</v>
      </c>
      <c r="M1801" s="17" t="s">
        <v>164</v>
      </c>
      <c r="N1801" s="17" t="s">
        <v>163</v>
      </c>
      <c r="O1801" s="19"/>
      <c r="P1801" s="18"/>
      <c r="Q1801" s="18"/>
      <c r="R1801" s="18" t="s">
        <v>165</v>
      </c>
      <c r="S1801" s="20" t="s">
        <v>28109</v>
      </c>
    </row>
    <row r="1802" customFormat="false" ht="46.25" hidden="false" customHeight="false" outlineLevel="0" collapsed="false">
      <c r="A1802" s="17" t="n">
        <v>1801</v>
      </c>
      <c r="B1802" s="17" t="n">
        <v>5</v>
      </c>
      <c r="C1802" s="17" t="n">
        <v>1124</v>
      </c>
      <c r="D1802" s="18" t="s">
        <v>5595</v>
      </c>
      <c r="E1802" s="17" t="s">
        <v>83</v>
      </c>
      <c r="F1802" s="18" t="s">
        <v>84</v>
      </c>
      <c r="G1802" s="17" t="s">
        <v>159</v>
      </c>
      <c r="H1802" s="18" t="s">
        <v>5791</v>
      </c>
      <c r="I1802" s="18" t="s">
        <v>5792</v>
      </c>
      <c r="J1802" s="18" t="s">
        <v>5793</v>
      </c>
      <c r="K1802" s="17" t="s">
        <v>163</v>
      </c>
      <c r="L1802" s="17" t="n">
        <v>1</v>
      </c>
      <c r="M1802" s="17" t="s">
        <v>163</v>
      </c>
      <c r="N1802" s="17" t="s">
        <v>164</v>
      </c>
      <c r="O1802" s="19" t="s">
        <v>123</v>
      </c>
      <c r="P1802" s="18" t="s">
        <v>5794</v>
      </c>
      <c r="Q1802" s="18" t="s">
        <v>5795</v>
      </c>
      <c r="R1802" s="18" t="s">
        <v>165</v>
      </c>
      <c r="S1802" s="20" t="s">
        <v>28109</v>
      </c>
    </row>
    <row r="1803" customFormat="false" ht="35.05" hidden="false" customHeight="false" outlineLevel="0" collapsed="false">
      <c r="A1803" s="17" t="n">
        <v>1802</v>
      </c>
      <c r="B1803" s="17" t="n">
        <v>5</v>
      </c>
      <c r="C1803" s="17" t="n">
        <v>1125</v>
      </c>
      <c r="D1803" s="18" t="s">
        <v>5595</v>
      </c>
      <c r="E1803" s="17" t="s">
        <v>87</v>
      </c>
      <c r="F1803" s="18" t="s">
        <v>88</v>
      </c>
      <c r="G1803" s="17" t="s">
        <v>171</v>
      </c>
      <c r="H1803" s="18" t="s">
        <v>5796</v>
      </c>
      <c r="I1803" s="18" t="s">
        <v>5797</v>
      </c>
      <c r="J1803" s="18" t="s">
        <v>5798</v>
      </c>
      <c r="K1803" s="17" t="s">
        <v>163</v>
      </c>
      <c r="L1803" s="17" t="n">
        <v>1</v>
      </c>
      <c r="M1803" s="17" t="s">
        <v>163</v>
      </c>
      <c r="N1803" s="17" t="s">
        <v>163</v>
      </c>
      <c r="O1803" s="19"/>
      <c r="P1803" s="18"/>
      <c r="Q1803" s="18"/>
      <c r="R1803" s="18" t="s">
        <v>165</v>
      </c>
      <c r="S1803" s="20" t="s">
        <v>28109</v>
      </c>
    </row>
    <row r="1804" customFormat="false" ht="35.05" hidden="false" customHeight="false" outlineLevel="0" collapsed="false">
      <c r="A1804" s="17" t="n">
        <v>1803</v>
      </c>
      <c r="B1804" s="17" t="n">
        <v>5</v>
      </c>
      <c r="C1804" s="17" t="n">
        <v>1136</v>
      </c>
      <c r="D1804" s="18" t="s">
        <v>5595</v>
      </c>
      <c r="E1804" s="17" t="s">
        <v>76</v>
      </c>
      <c r="F1804" s="18" t="s">
        <v>77</v>
      </c>
      <c r="G1804" s="17" t="s">
        <v>167</v>
      </c>
      <c r="H1804" s="18" t="s">
        <v>5799</v>
      </c>
      <c r="I1804" s="18" t="s">
        <v>5800</v>
      </c>
      <c r="J1804" s="18" t="s">
        <v>5801</v>
      </c>
      <c r="K1804" s="17" t="s">
        <v>163</v>
      </c>
      <c r="L1804" s="17" t="n">
        <v>1</v>
      </c>
      <c r="M1804" s="17" t="s">
        <v>164</v>
      </c>
      <c r="N1804" s="17" t="s">
        <v>163</v>
      </c>
      <c r="O1804" s="19"/>
      <c r="P1804" s="18"/>
      <c r="Q1804" s="18"/>
      <c r="R1804" s="18" t="s">
        <v>165</v>
      </c>
      <c r="S1804" s="20" t="s">
        <v>28109</v>
      </c>
    </row>
    <row r="1805" customFormat="false" ht="23.85" hidden="false" customHeight="false" outlineLevel="0" collapsed="false">
      <c r="A1805" s="17" t="n">
        <v>1804</v>
      </c>
      <c r="B1805" s="17" t="n">
        <v>5</v>
      </c>
      <c r="C1805" s="17" t="n">
        <v>1145</v>
      </c>
      <c r="D1805" s="18" t="s">
        <v>5595</v>
      </c>
      <c r="E1805" s="17" t="s">
        <v>70</v>
      </c>
      <c r="F1805" s="18" t="s">
        <v>71</v>
      </c>
      <c r="G1805" s="17" t="s">
        <v>171</v>
      </c>
      <c r="H1805" s="18" t="s">
        <v>5802</v>
      </c>
      <c r="I1805" s="18" t="s">
        <v>5803</v>
      </c>
      <c r="J1805" s="18" t="s">
        <v>5804</v>
      </c>
      <c r="K1805" s="17" t="s">
        <v>163</v>
      </c>
      <c r="L1805" s="17" t="n">
        <v>1</v>
      </c>
      <c r="M1805" s="17" t="s">
        <v>164</v>
      </c>
      <c r="N1805" s="17" t="s">
        <v>163</v>
      </c>
      <c r="O1805" s="19"/>
      <c r="P1805" s="18"/>
      <c r="Q1805" s="18"/>
      <c r="R1805" s="18" t="s">
        <v>165</v>
      </c>
      <c r="S1805" s="20" t="s">
        <v>28109</v>
      </c>
    </row>
    <row r="1806" customFormat="false" ht="23.85" hidden="false" customHeight="false" outlineLevel="0" collapsed="false">
      <c r="A1806" s="17" t="n">
        <v>1805</v>
      </c>
      <c r="B1806" s="17" t="n">
        <v>5</v>
      </c>
      <c r="C1806" s="17" t="n">
        <v>1170</v>
      </c>
      <c r="D1806" s="18" t="s">
        <v>5595</v>
      </c>
      <c r="E1806" s="17" t="s">
        <v>87</v>
      </c>
      <c r="F1806" s="18" t="s">
        <v>88</v>
      </c>
      <c r="G1806" s="17" t="s">
        <v>159</v>
      </c>
      <c r="H1806" s="18" t="s">
        <v>5805</v>
      </c>
      <c r="I1806" s="18" t="s">
        <v>5806</v>
      </c>
      <c r="J1806" s="18" t="s">
        <v>5807</v>
      </c>
      <c r="K1806" s="17" t="s">
        <v>163</v>
      </c>
      <c r="L1806" s="17" t="n">
        <v>1</v>
      </c>
      <c r="M1806" s="17" t="s">
        <v>163</v>
      </c>
      <c r="N1806" s="17" t="s">
        <v>163</v>
      </c>
      <c r="O1806" s="19"/>
      <c r="P1806" s="18"/>
      <c r="Q1806" s="18"/>
      <c r="R1806" s="18" t="s">
        <v>165</v>
      </c>
      <c r="S1806" s="20" t="s">
        <v>28109</v>
      </c>
    </row>
    <row r="1807" customFormat="false" ht="35.05" hidden="false" customHeight="false" outlineLevel="0" collapsed="false">
      <c r="A1807" s="17" t="n">
        <v>1806</v>
      </c>
      <c r="B1807" s="17" t="n">
        <v>5</v>
      </c>
      <c r="C1807" s="17" t="n">
        <v>1261</v>
      </c>
      <c r="D1807" s="18" t="s">
        <v>5595</v>
      </c>
      <c r="E1807" s="17" t="s">
        <v>70</v>
      </c>
      <c r="F1807" s="18" t="s">
        <v>71</v>
      </c>
      <c r="G1807" s="17" t="s">
        <v>167</v>
      </c>
      <c r="H1807" s="18" t="s">
        <v>5808</v>
      </c>
      <c r="I1807" s="18" t="s">
        <v>5809</v>
      </c>
      <c r="J1807" s="18" t="s">
        <v>5810</v>
      </c>
      <c r="K1807" s="17" t="s">
        <v>164</v>
      </c>
      <c r="L1807" s="17" t="n">
        <v>2</v>
      </c>
      <c r="M1807" s="17" t="s">
        <v>164</v>
      </c>
      <c r="N1807" s="17" t="s">
        <v>163</v>
      </c>
      <c r="O1807" s="19"/>
      <c r="P1807" s="18"/>
      <c r="Q1807" s="18"/>
      <c r="R1807" s="18" t="s">
        <v>165</v>
      </c>
      <c r="S1807" s="20" t="s">
        <v>28109</v>
      </c>
    </row>
    <row r="1808" customFormat="false" ht="23.85" hidden="false" customHeight="false" outlineLevel="0" collapsed="false">
      <c r="A1808" s="17" t="n">
        <v>1807</v>
      </c>
      <c r="B1808" s="17" t="n">
        <v>5</v>
      </c>
      <c r="C1808" s="17" t="n">
        <v>1265</v>
      </c>
      <c r="D1808" s="18" t="s">
        <v>5595</v>
      </c>
      <c r="E1808" s="17" t="s">
        <v>63</v>
      </c>
      <c r="F1808" s="18" t="s">
        <v>65</v>
      </c>
      <c r="G1808" s="17" t="s">
        <v>159</v>
      </c>
      <c r="H1808" s="18" t="s">
        <v>5811</v>
      </c>
      <c r="I1808" s="18" t="s">
        <v>5812</v>
      </c>
      <c r="J1808" s="18" t="s">
        <v>5813</v>
      </c>
      <c r="K1808" s="17" t="s">
        <v>163</v>
      </c>
      <c r="L1808" s="17" t="n">
        <v>1</v>
      </c>
      <c r="M1808" s="17" t="s">
        <v>164</v>
      </c>
      <c r="N1808" s="17" t="s">
        <v>163</v>
      </c>
      <c r="O1808" s="19"/>
      <c r="P1808" s="18"/>
      <c r="Q1808" s="18"/>
      <c r="R1808" s="18" t="s">
        <v>165</v>
      </c>
      <c r="S1808" s="20" t="s">
        <v>28109</v>
      </c>
    </row>
    <row r="1809" customFormat="false" ht="35.05" hidden="false" customHeight="false" outlineLevel="0" collapsed="false">
      <c r="A1809" s="17" t="n">
        <v>1808</v>
      </c>
      <c r="B1809" s="17" t="n">
        <v>5</v>
      </c>
      <c r="C1809" s="17" t="n">
        <v>1328</v>
      </c>
      <c r="D1809" s="18" t="s">
        <v>5595</v>
      </c>
      <c r="E1809" s="17" t="s">
        <v>81</v>
      </c>
      <c r="F1809" s="18" t="s">
        <v>82</v>
      </c>
      <c r="G1809" s="17" t="s">
        <v>159</v>
      </c>
      <c r="H1809" s="18" t="s">
        <v>5814</v>
      </c>
      <c r="I1809" s="18" t="s">
        <v>5815</v>
      </c>
      <c r="J1809" s="18" t="s">
        <v>5816</v>
      </c>
      <c r="K1809" s="17" t="s">
        <v>163</v>
      </c>
      <c r="L1809" s="17" t="n">
        <v>1</v>
      </c>
      <c r="M1809" s="17" t="s">
        <v>163</v>
      </c>
      <c r="N1809" s="17" t="s">
        <v>164</v>
      </c>
      <c r="O1809" s="19" t="s">
        <v>121</v>
      </c>
      <c r="P1809" s="18" t="s">
        <v>5817</v>
      </c>
      <c r="Q1809" s="18" t="s">
        <v>5818</v>
      </c>
      <c r="R1809" s="18" t="s">
        <v>165</v>
      </c>
      <c r="S1809" s="20" t="s">
        <v>28109</v>
      </c>
    </row>
    <row r="1810" customFormat="false" ht="23.85" hidden="false" customHeight="false" outlineLevel="0" collapsed="false">
      <c r="A1810" s="17" t="n">
        <v>1809</v>
      </c>
      <c r="B1810" s="17" t="n">
        <v>5</v>
      </c>
      <c r="C1810" s="17" t="n">
        <v>1350</v>
      </c>
      <c r="D1810" s="18" t="s">
        <v>5595</v>
      </c>
      <c r="E1810" s="17" t="s">
        <v>36</v>
      </c>
      <c r="F1810" s="18" t="s">
        <v>37</v>
      </c>
      <c r="G1810" s="17" t="s">
        <v>159</v>
      </c>
      <c r="H1810" s="18" t="s">
        <v>5819</v>
      </c>
      <c r="I1810" s="18" t="s">
        <v>5820</v>
      </c>
      <c r="J1810" s="18" t="s">
        <v>5821</v>
      </c>
      <c r="K1810" s="17" t="s">
        <v>163</v>
      </c>
      <c r="L1810" s="17" t="n">
        <v>1</v>
      </c>
      <c r="M1810" s="17" t="s">
        <v>163</v>
      </c>
      <c r="N1810" s="17" t="s">
        <v>163</v>
      </c>
      <c r="O1810" s="19"/>
      <c r="P1810" s="18"/>
      <c r="Q1810" s="18"/>
      <c r="R1810" s="18" t="s">
        <v>165</v>
      </c>
      <c r="S1810" s="20" t="s">
        <v>28109</v>
      </c>
    </row>
    <row r="1811" customFormat="false" ht="46.25" hidden="false" customHeight="false" outlineLevel="0" collapsed="false">
      <c r="A1811" s="17" t="n">
        <v>1810</v>
      </c>
      <c r="B1811" s="17" t="n">
        <v>5</v>
      </c>
      <c r="C1811" s="17" t="n">
        <v>1422</v>
      </c>
      <c r="D1811" s="18" t="s">
        <v>5595</v>
      </c>
      <c r="E1811" s="17" t="s">
        <v>42</v>
      </c>
      <c r="F1811" s="18" t="s">
        <v>43</v>
      </c>
      <c r="G1811" s="17" t="s">
        <v>167</v>
      </c>
      <c r="H1811" s="18" t="s">
        <v>5822</v>
      </c>
      <c r="I1811" s="18" t="s">
        <v>5823</v>
      </c>
      <c r="J1811" s="18" t="s">
        <v>5824</v>
      </c>
      <c r="K1811" s="17" t="s">
        <v>163</v>
      </c>
      <c r="L1811" s="17" t="n">
        <v>1</v>
      </c>
      <c r="M1811" s="17" t="s">
        <v>163</v>
      </c>
      <c r="N1811" s="17" t="s">
        <v>163</v>
      </c>
      <c r="O1811" s="19"/>
      <c r="P1811" s="18"/>
      <c r="Q1811" s="18"/>
      <c r="R1811" s="18" t="s">
        <v>165</v>
      </c>
      <c r="S1811" s="20" t="s">
        <v>28109</v>
      </c>
    </row>
    <row r="1812" customFormat="false" ht="35.05" hidden="false" customHeight="false" outlineLevel="0" collapsed="false">
      <c r="A1812" s="17" t="n">
        <v>1811</v>
      </c>
      <c r="B1812" s="17" t="n">
        <v>5</v>
      </c>
      <c r="C1812" s="17" t="n">
        <v>1435</v>
      </c>
      <c r="D1812" s="18" t="s">
        <v>5595</v>
      </c>
      <c r="E1812" s="17" t="s">
        <v>87</v>
      </c>
      <c r="F1812" s="18" t="s">
        <v>88</v>
      </c>
      <c r="G1812" s="17" t="s">
        <v>167</v>
      </c>
      <c r="H1812" s="18" t="s">
        <v>5825</v>
      </c>
      <c r="I1812" s="18" t="s">
        <v>5826</v>
      </c>
      <c r="J1812" s="18" t="s">
        <v>5827</v>
      </c>
      <c r="K1812" s="17" t="s">
        <v>163</v>
      </c>
      <c r="L1812" s="17" t="n">
        <v>1</v>
      </c>
      <c r="M1812" s="17" t="s">
        <v>163</v>
      </c>
      <c r="N1812" s="17" t="s">
        <v>163</v>
      </c>
      <c r="O1812" s="19"/>
      <c r="P1812" s="18"/>
      <c r="Q1812" s="18"/>
      <c r="R1812" s="18" t="s">
        <v>165</v>
      </c>
      <c r="S1812" s="20" t="s">
        <v>28109</v>
      </c>
    </row>
    <row r="1813" customFormat="false" ht="23.85" hidden="false" customHeight="false" outlineLevel="0" collapsed="false">
      <c r="A1813" s="17" t="n">
        <v>1812</v>
      </c>
      <c r="B1813" s="17" t="n">
        <v>5</v>
      </c>
      <c r="C1813" s="17" t="n">
        <v>1438</v>
      </c>
      <c r="D1813" s="18" t="s">
        <v>5595</v>
      </c>
      <c r="E1813" s="17" t="s">
        <v>36</v>
      </c>
      <c r="F1813" s="18" t="s">
        <v>37</v>
      </c>
      <c r="G1813" s="17" t="s">
        <v>167</v>
      </c>
      <c r="H1813" s="18" t="s">
        <v>5828</v>
      </c>
      <c r="I1813" s="18" t="s">
        <v>5829</v>
      </c>
      <c r="J1813" s="18" t="s">
        <v>5830</v>
      </c>
      <c r="K1813" s="17" t="s">
        <v>163</v>
      </c>
      <c r="L1813" s="17" t="n">
        <v>1</v>
      </c>
      <c r="M1813" s="17" t="s">
        <v>163</v>
      </c>
      <c r="N1813" s="17" t="s">
        <v>163</v>
      </c>
      <c r="O1813" s="19"/>
      <c r="P1813" s="18"/>
      <c r="Q1813" s="18"/>
      <c r="R1813" s="18" t="s">
        <v>165</v>
      </c>
      <c r="S1813" s="20" t="s">
        <v>28109</v>
      </c>
    </row>
    <row r="1814" customFormat="false" ht="35.05" hidden="false" customHeight="false" outlineLevel="0" collapsed="false">
      <c r="A1814" s="17" t="n">
        <v>1813</v>
      </c>
      <c r="B1814" s="17" t="n">
        <v>5</v>
      </c>
      <c r="C1814" s="17" t="n">
        <v>1445</v>
      </c>
      <c r="D1814" s="18" t="s">
        <v>5595</v>
      </c>
      <c r="E1814" s="17" t="s">
        <v>91</v>
      </c>
      <c r="F1814" s="18" t="s">
        <v>92</v>
      </c>
      <c r="G1814" s="17" t="s">
        <v>159</v>
      </c>
      <c r="H1814" s="18" t="s">
        <v>5831</v>
      </c>
      <c r="I1814" s="18" t="s">
        <v>5832</v>
      </c>
      <c r="J1814" s="18" t="s">
        <v>5833</v>
      </c>
      <c r="K1814" s="17" t="s">
        <v>163</v>
      </c>
      <c r="L1814" s="17" t="n">
        <v>1</v>
      </c>
      <c r="M1814" s="17" t="s">
        <v>163</v>
      </c>
      <c r="N1814" s="17" t="s">
        <v>163</v>
      </c>
      <c r="O1814" s="19"/>
      <c r="P1814" s="18"/>
      <c r="Q1814" s="18"/>
      <c r="R1814" s="18" t="s">
        <v>165</v>
      </c>
      <c r="S1814" s="20" t="s">
        <v>28109</v>
      </c>
    </row>
    <row r="1815" customFormat="false" ht="35.05" hidden="false" customHeight="false" outlineLevel="0" collapsed="false">
      <c r="A1815" s="17" t="n">
        <v>1814</v>
      </c>
      <c r="B1815" s="17" t="n">
        <v>5</v>
      </c>
      <c r="C1815" s="17" t="n">
        <v>1460</v>
      </c>
      <c r="D1815" s="18" t="s">
        <v>5595</v>
      </c>
      <c r="E1815" s="17" t="s">
        <v>38</v>
      </c>
      <c r="F1815" s="18" t="s">
        <v>39</v>
      </c>
      <c r="G1815" s="17" t="s">
        <v>167</v>
      </c>
      <c r="H1815" s="18" t="s">
        <v>5834</v>
      </c>
      <c r="I1815" s="18" t="s">
        <v>5835</v>
      </c>
      <c r="J1815" s="18" t="s">
        <v>5836</v>
      </c>
      <c r="K1815" s="17" t="s">
        <v>163</v>
      </c>
      <c r="L1815" s="17" t="n">
        <v>1</v>
      </c>
      <c r="M1815" s="17" t="s">
        <v>164</v>
      </c>
      <c r="N1815" s="17" t="s">
        <v>163</v>
      </c>
      <c r="O1815" s="19"/>
      <c r="P1815" s="18"/>
      <c r="Q1815" s="18"/>
      <c r="R1815" s="18" t="s">
        <v>165</v>
      </c>
      <c r="S1815" s="20" t="s">
        <v>28109</v>
      </c>
    </row>
    <row r="1816" customFormat="false" ht="23.85" hidden="false" customHeight="false" outlineLevel="0" collapsed="false">
      <c r="A1816" s="17" t="n">
        <v>1815</v>
      </c>
      <c r="B1816" s="17" t="n">
        <v>5</v>
      </c>
      <c r="C1816" s="17" t="n">
        <v>1461</v>
      </c>
      <c r="D1816" s="18" t="s">
        <v>5595</v>
      </c>
      <c r="E1816" s="17" t="s">
        <v>36</v>
      </c>
      <c r="F1816" s="18" t="s">
        <v>37</v>
      </c>
      <c r="G1816" s="17" t="s">
        <v>159</v>
      </c>
      <c r="H1816" s="18" t="s">
        <v>5837</v>
      </c>
      <c r="I1816" s="18" t="s">
        <v>5838</v>
      </c>
      <c r="J1816" s="18" t="s">
        <v>5839</v>
      </c>
      <c r="K1816" s="17" t="s">
        <v>163</v>
      </c>
      <c r="L1816" s="17" t="n">
        <v>1</v>
      </c>
      <c r="M1816" s="17" t="s">
        <v>163</v>
      </c>
      <c r="N1816" s="17" t="s">
        <v>163</v>
      </c>
      <c r="O1816" s="19"/>
      <c r="P1816" s="18"/>
      <c r="Q1816" s="18"/>
      <c r="R1816" s="18" t="s">
        <v>165</v>
      </c>
      <c r="S1816" s="20" t="s">
        <v>28109</v>
      </c>
    </row>
    <row r="1817" customFormat="false" ht="35.05" hidden="false" customHeight="false" outlineLevel="0" collapsed="false">
      <c r="A1817" s="17" t="n">
        <v>1816</v>
      </c>
      <c r="B1817" s="17" t="n">
        <v>5</v>
      </c>
      <c r="C1817" s="17" t="n">
        <v>1505</v>
      </c>
      <c r="D1817" s="18" t="s">
        <v>5595</v>
      </c>
      <c r="E1817" s="17" t="s">
        <v>70</v>
      </c>
      <c r="F1817" s="18" t="s">
        <v>71</v>
      </c>
      <c r="G1817" s="17" t="s">
        <v>159</v>
      </c>
      <c r="H1817" s="18" t="s">
        <v>5840</v>
      </c>
      <c r="I1817" s="18" t="s">
        <v>5841</v>
      </c>
      <c r="J1817" s="18" t="s">
        <v>5842</v>
      </c>
      <c r="K1817" s="17" t="s">
        <v>163</v>
      </c>
      <c r="L1817" s="17" t="n">
        <v>1</v>
      </c>
      <c r="M1817" s="17" t="s">
        <v>164</v>
      </c>
      <c r="N1817" s="17" t="s">
        <v>163</v>
      </c>
      <c r="O1817" s="19"/>
      <c r="P1817" s="18"/>
      <c r="Q1817" s="18"/>
      <c r="R1817" s="18" t="s">
        <v>165</v>
      </c>
      <c r="S1817" s="20" t="s">
        <v>28109</v>
      </c>
    </row>
    <row r="1818" customFormat="false" ht="35.05" hidden="false" customHeight="false" outlineLevel="0" collapsed="false">
      <c r="A1818" s="17" t="n">
        <v>1817</v>
      </c>
      <c r="B1818" s="17" t="n">
        <v>5</v>
      </c>
      <c r="C1818" s="17" t="n">
        <v>1570</v>
      </c>
      <c r="D1818" s="18" t="s">
        <v>5595</v>
      </c>
      <c r="E1818" s="17" t="s">
        <v>87</v>
      </c>
      <c r="F1818" s="18" t="s">
        <v>88</v>
      </c>
      <c r="G1818" s="17" t="s">
        <v>171</v>
      </c>
      <c r="H1818" s="18" t="s">
        <v>5843</v>
      </c>
      <c r="I1818" s="18" t="s">
        <v>5844</v>
      </c>
      <c r="J1818" s="18" t="s">
        <v>5845</v>
      </c>
      <c r="K1818" s="17" t="s">
        <v>163</v>
      </c>
      <c r="L1818" s="17" t="n">
        <v>1</v>
      </c>
      <c r="M1818" s="17" t="s">
        <v>163</v>
      </c>
      <c r="N1818" s="17" t="s">
        <v>163</v>
      </c>
      <c r="O1818" s="19"/>
      <c r="P1818" s="18"/>
      <c r="Q1818" s="18"/>
      <c r="R1818" s="18" t="s">
        <v>192</v>
      </c>
      <c r="S1818" s="20" t="s">
        <v>28109</v>
      </c>
    </row>
    <row r="1819" customFormat="false" ht="35.05" hidden="false" customHeight="false" outlineLevel="0" collapsed="false">
      <c r="A1819" s="17" t="n">
        <v>1818</v>
      </c>
      <c r="B1819" s="17" t="n">
        <v>5</v>
      </c>
      <c r="C1819" s="17" t="n">
        <v>1576</v>
      </c>
      <c r="D1819" s="18" t="s">
        <v>884</v>
      </c>
      <c r="E1819" s="17" t="s">
        <v>36</v>
      </c>
      <c r="F1819" s="18" t="s">
        <v>37</v>
      </c>
      <c r="G1819" s="17" t="s">
        <v>159</v>
      </c>
      <c r="H1819" s="18" t="s">
        <v>5846</v>
      </c>
      <c r="I1819" s="18" t="s">
        <v>5847</v>
      </c>
      <c r="J1819" s="18" t="s">
        <v>5848</v>
      </c>
      <c r="K1819" s="17" t="s">
        <v>163</v>
      </c>
      <c r="L1819" s="17" t="n">
        <v>1</v>
      </c>
      <c r="M1819" s="17" t="s">
        <v>163</v>
      </c>
      <c r="N1819" s="17" t="s">
        <v>163</v>
      </c>
      <c r="O1819" s="19"/>
      <c r="P1819" s="18"/>
      <c r="Q1819" s="18"/>
      <c r="R1819" s="18" t="s">
        <v>165</v>
      </c>
      <c r="S1819" s="20" t="s">
        <v>28109</v>
      </c>
    </row>
    <row r="1820" customFormat="false" ht="46.25" hidden="false" customHeight="false" outlineLevel="0" collapsed="false">
      <c r="A1820" s="17" t="n">
        <v>1819</v>
      </c>
      <c r="B1820" s="17" t="n">
        <v>5</v>
      </c>
      <c r="C1820" s="17" t="n">
        <v>1588</v>
      </c>
      <c r="D1820" s="18" t="s">
        <v>884</v>
      </c>
      <c r="E1820" s="17" t="s">
        <v>47</v>
      </c>
      <c r="F1820" s="18" t="s">
        <v>48</v>
      </c>
      <c r="G1820" s="17" t="s">
        <v>171</v>
      </c>
      <c r="H1820" s="18" t="s">
        <v>5849</v>
      </c>
      <c r="I1820" s="18" t="s">
        <v>5850</v>
      </c>
      <c r="J1820" s="18" t="s">
        <v>5851</v>
      </c>
      <c r="K1820" s="17" t="s">
        <v>163</v>
      </c>
      <c r="L1820" s="17" t="n">
        <v>1</v>
      </c>
      <c r="M1820" s="17" t="s">
        <v>163</v>
      </c>
      <c r="N1820" s="17" t="s">
        <v>163</v>
      </c>
      <c r="O1820" s="19"/>
      <c r="P1820" s="18"/>
      <c r="Q1820" s="18"/>
      <c r="R1820" s="18" t="s">
        <v>165</v>
      </c>
      <c r="S1820" s="20" t="s">
        <v>28109</v>
      </c>
    </row>
    <row r="1821" customFormat="false" ht="35.05" hidden="false" customHeight="false" outlineLevel="0" collapsed="false">
      <c r="A1821" s="17" t="n">
        <v>1820</v>
      </c>
      <c r="B1821" s="17" t="n">
        <v>5</v>
      </c>
      <c r="C1821" s="17" t="n">
        <v>1588</v>
      </c>
      <c r="D1821" s="18" t="s">
        <v>884</v>
      </c>
      <c r="E1821" s="17" t="s">
        <v>51</v>
      </c>
      <c r="F1821" s="18" t="s">
        <v>52</v>
      </c>
      <c r="G1821" s="17" t="s">
        <v>167</v>
      </c>
      <c r="H1821" s="18" t="s">
        <v>5849</v>
      </c>
      <c r="I1821" s="18" t="s">
        <v>5852</v>
      </c>
      <c r="J1821" s="18" t="s">
        <v>5853</v>
      </c>
      <c r="K1821" s="17" t="s">
        <v>163</v>
      </c>
      <c r="L1821" s="17" t="n">
        <v>1</v>
      </c>
      <c r="M1821" s="17" t="s">
        <v>164</v>
      </c>
      <c r="N1821" s="17" t="s">
        <v>163</v>
      </c>
      <c r="O1821" s="19"/>
      <c r="P1821" s="18"/>
      <c r="Q1821" s="18"/>
      <c r="R1821" s="18" t="s">
        <v>192</v>
      </c>
      <c r="S1821" s="20" t="s">
        <v>28109</v>
      </c>
    </row>
    <row r="1822" customFormat="false" ht="35.05" hidden="false" customHeight="false" outlineLevel="0" collapsed="false">
      <c r="A1822" s="17" t="n">
        <v>1821</v>
      </c>
      <c r="B1822" s="17" t="n">
        <v>5</v>
      </c>
      <c r="C1822" s="17" t="n">
        <v>1588</v>
      </c>
      <c r="D1822" s="18" t="s">
        <v>884</v>
      </c>
      <c r="E1822" s="17" t="s">
        <v>19</v>
      </c>
      <c r="F1822" s="18" t="s">
        <v>21</v>
      </c>
      <c r="G1822" s="17" t="s">
        <v>167</v>
      </c>
      <c r="H1822" s="18" t="s">
        <v>5854</v>
      </c>
      <c r="I1822" s="18" t="s">
        <v>5855</v>
      </c>
      <c r="J1822" s="18" t="s">
        <v>5856</v>
      </c>
      <c r="K1822" s="17" t="s">
        <v>164</v>
      </c>
      <c r="L1822" s="17" t="n">
        <v>4</v>
      </c>
      <c r="M1822" s="17" t="s">
        <v>163</v>
      </c>
      <c r="N1822" s="17" t="s">
        <v>163</v>
      </c>
      <c r="O1822" s="19"/>
      <c r="P1822" s="18"/>
      <c r="Q1822" s="18"/>
      <c r="R1822" s="18" t="s">
        <v>165</v>
      </c>
      <c r="S1822" s="20" t="s">
        <v>28109</v>
      </c>
    </row>
    <row r="1823" customFormat="false" ht="23.85" hidden="false" customHeight="false" outlineLevel="0" collapsed="false">
      <c r="A1823" s="17" t="n">
        <v>1822</v>
      </c>
      <c r="B1823" s="17" t="n">
        <v>5</v>
      </c>
      <c r="C1823" s="17" t="n">
        <v>1588</v>
      </c>
      <c r="D1823" s="18" t="s">
        <v>884</v>
      </c>
      <c r="E1823" s="17" t="s">
        <v>87</v>
      </c>
      <c r="F1823" s="18" t="s">
        <v>88</v>
      </c>
      <c r="G1823" s="17" t="s">
        <v>159</v>
      </c>
      <c r="H1823" s="18" t="s">
        <v>5857</v>
      </c>
      <c r="I1823" s="18" t="s">
        <v>5858</v>
      </c>
      <c r="J1823" s="18" t="s">
        <v>5859</v>
      </c>
      <c r="K1823" s="17" t="s">
        <v>163</v>
      </c>
      <c r="L1823" s="17" t="n">
        <v>1</v>
      </c>
      <c r="M1823" s="17" t="s">
        <v>163</v>
      </c>
      <c r="N1823" s="17" t="s">
        <v>163</v>
      </c>
      <c r="O1823" s="19"/>
      <c r="P1823" s="18"/>
      <c r="Q1823" s="18"/>
      <c r="R1823" s="18" t="s">
        <v>165</v>
      </c>
      <c r="S1823" s="20" t="s">
        <v>28109</v>
      </c>
    </row>
    <row r="1824" customFormat="false" ht="23.85" hidden="false" customHeight="false" outlineLevel="0" collapsed="false">
      <c r="A1824" s="17" t="n">
        <v>1823</v>
      </c>
      <c r="B1824" s="17" t="n">
        <v>5</v>
      </c>
      <c r="C1824" s="17" t="n">
        <v>1593</v>
      </c>
      <c r="D1824" s="18" t="s">
        <v>884</v>
      </c>
      <c r="E1824" s="17" t="s">
        <v>76</v>
      </c>
      <c r="F1824" s="18" t="s">
        <v>77</v>
      </c>
      <c r="G1824" s="17" t="s">
        <v>159</v>
      </c>
      <c r="H1824" s="18" t="s">
        <v>5860</v>
      </c>
      <c r="I1824" s="18" t="s">
        <v>5861</v>
      </c>
      <c r="J1824" s="18" t="s">
        <v>5862</v>
      </c>
      <c r="K1824" s="17" t="s">
        <v>164</v>
      </c>
      <c r="L1824" s="17" t="n">
        <v>4</v>
      </c>
      <c r="M1824" s="17" t="s">
        <v>164</v>
      </c>
      <c r="N1824" s="17" t="s">
        <v>163</v>
      </c>
      <c r="O1824" s="19"/>
      <c r="P1824" s="18"/>
      <c r="Q1824" s="18"/>
      <c r="R1824" s="18" t="s">
        <v>165</v>
      </c>
      <c r="S1824" s="20" t="s">
        <v>28109</v>
      </c>
    </row>
    <row r="1825" customFormat="false" ht="35.05" hidden="false" customHeight="false" outlineLevel="0" collapsed="false">
      <c r="A1825" s="17" t="n">
        <v>1824</v>
      </c>
      <c r="B1825" s="17" t="n">
        <v>5</v>
      </c>
      <c r="C1825" s="17" t="n">
        <v>1598</v>
      </c>
      <c r="D1825" s="18" t="s">
        <v>884</v>
      </c>
      <c r="E1825" s="17" t="s">
        <v>38</v>
      </c>
      <c r="F1825" s="18" t="s">
        <v>39</v>
      </c>
      <c r="G1825" s="17" t="s">
        <v>167</v>
      </c>
      <c r="H1825" s="18" t="s">
        <v>5863</v>
      </c>
      <c r="I1825" s="18" t="s">
        <v>5864</v>
      </c>
      <c r="J1825" s="18" t="s">
        <v>5865</v>
      </c>
      <c r="K1825" s="17" t="s">
        <v>163</v>
      </c>
      <c r="L1825" s="17" t="n">
        <v>1</v>
      </c>
      <c r="M1825" s="17" t="s">
        <v>163</v>
      </c>
      <c r="N1825" s="17" t="s">
        <v>163</v>
      </c>
      <c r="O1825" s="19"/>
      <c r="P1825" s="18"/>
      <c r="Q1825" s="18"/>
      <c r="R1825" s="18" t="s">
        <v>165</v>
      </c>
      <c r="S1825" s="20" t="s">
        <v>28109</v>
      </c>
    </row>
    <row r="1826" customFormat="false" ht="35.05" hidden="false" customHeight="false" outlineLevel="0" collapsed="false">
      <c r="A1826" s="17" t="n">
        <v>1825</v>
      </c>
      <c r="B1826" s="17" t="n">
        <v>5</v>
      </c>
      <c r="C1826" s="17" t="n">
        <v>1602</v>
      </c>
      <c r="D1826" s="18" t="s">
        <v>884</v>
      </c>
      <c r="E1826" s="17" t="s">
        <v>49</v>
      </c>
      <c r="F1826" s="18" t="s">
        <v>50</v>
      </c>
      <c r="G1826" s="17" t="s">
        <v>159</v>
      </c>
      <c r="H1826" s="18" t="s">
        <v>5866</v>
      </c>
      <c r="I1826" s="18" t="s">
        <v>5867</v>
      </c>
      <c r="J1826" s="18" t="s">
        <v>5868</v>
      </c>
      <c r="K1826" s="17" t="s">
        <v>163</v>
      </c>
      <c r="L1826" s="17" t="n">
        <v>1</v>
      </c>
      <c r="M1826" s="17" t="s">
        <v>164</v>
      </c>
      <c r="N1826" s="17" t="s">
        <v>163</v>
      </c>
      <c r="O1826" s="19"/>
      <c r="P1826" s="18"/>
      <c r="Q1826" s="18"/>
      <c r="R1826" s="18" t="s">
        <v>165</v>
      </c>
      <c r="S1826" s="20" t="s">
        <v>28109</v>
      </c>
    </row>
    <row r="1827" customFormat="false" ht="46.25" hidden="false" customHeight="false" outlineLevel="0" collapsed="false">
      <c r="A1827" s="17" t="n">
        <v>1826</v>
      </c>
      <c r="B1827" s="17" t="n">
        <v>5</v>
      </c>
      <c r="C1827" s="17" t="n">
        <v>1642</v>
      </c>
      <c r="D1827" s="18" t="s">
        <v>884</v>
      </c>
      <c r="E1827" s="17" t="s">
        <v>83</v>
      </c>
      <c r="F1827" s="18" t="s">
        <v>84</v>
      </c>
      <c r="G1827" s="17" t="s">
        <v>159</v>
      </c>
      <c r="H1827" s="18" t="s">
        <v>5869</v>
      </c>
      <c r="I1827" s="18" t="s">
        <v>5870</v>
      </c>
      <c r="J1827" s="18" t="s">
        <v>5871</v>
      </c>
      <c r="K1827" s="17" t="s">
        <v>163</v>
      </c>
      <c r="L1827" s="17" t="n">
        <v>1</v>
      </c>
      <c r="M1827" s="17" t="s">
        <v>163</v>
      </c>
      <c r="N1827" s="17" t="s">
        <v>163</v>
      </c>
      <c r="O1827" s="19"/>
      <c r="P1827" s="18"/>
      <c r="Q1827" s="18"/>
      <c r="R1827" s="18" t="s">
        <v>165</v>
      </c>
      <c r="S1827" s="20" t="s">
        <v>28109</v>
      </c>
    </row>
    <row r="1828" customFormat="false" ht="35.05" hidden="false" customHeight="false" outlineLevel="0" collapsed="false">
      <c r="A1828" s="17" t="n">
        <v>1827</v>
      </c>
      <c r="B1828" s="17" t="n">
        <v>5</v>
      </c>
      <c r="C1828" s="17" t="n">
        <v>1686</v>
      </c>
      <c r="D1828" s="18" t="s">
        <v>884</v>
      </c>
      <c r="E1828" s="17" t="s">
        <v>91</v>
      </c>
      <c r="F1828" s="18" t="s">
        <v>92</v>
      </c>
      <c r="G1828" s="17" t="s">
        <v>159</v>
      </c>
      <c r="H1828" s="18" t="s">
        <v>5872</v>
      </c>
      <c r="I1828" s="18" t="s">
        <v>5873</v>
      </c>
      <c r="J1828" s="18" t="s">
        <v>5874</v>
      </c>
      <c r="K1828" s="17" t="s">
        <v>163</v>
      </c>
      <c r="L1828" s="17" t="n">
        <v>1</v>
      </c>
      <c r="M1828" s="17" t="s">
        <v>163</v>
      </c>
      <c r="N1828" s="17" t="s">
        <v>163</v>
      </c>
      <c r="O1828" s="19"/>
      <c r="P1828" s="18"/>
      <c r="Q1828" s="18"/>
      <c r="R1828" s="18" t="s">
        <v>165</v>
      </c>
      <c r="S1828" s="20" t="s">
        <v>28109</v>
      </c>
    </row>
    <row r="1829" customFormat="false" ht="35.05" hidden="false" customHeight="false" outlineLevel="0" collapsed="false">
      <c r="A1829" s="17" t="n">
        <v>1828</v>
      </c>
      <c r="B1829" s="17" t="n">
        <v>5</v>
      </c>
      <c r="C1829" s="17" t="n">
        <v>1802</v>
      </c>
      <c r="D1829" s="18" t="s">
        <v>884</v>
      </c>
      <c r="E1829" s="17" t="s">
        <v>78</v>
      </c>
      <c r="F1829" s="18" t="s">
        <v>80</v>
      </c>
      <c r="G1829" s="17" t="s">
        <v>167</v>
      </c>
      <c r="H1829" s="18" t="s">
        <v>5875</v>
      </c>
      <c r="I1829" s="18" t="s">
        <v>5876</v>
      </c>
      <c r="J1829" s="18" t="s">
        <v>5877</v>
      </c>
      <c r="K1829" s="17" t="s">
        <v>163</v>
      </c>
      <c r="L1829" s="17" t="n">
        <v>1</v>
      </c>
      <c r="M1829" s="17" t="s">
        <v>163</v>
      </c>
      <c r="N1829" s="17" t="s">
        <v>163</v>
      </c>
      <c r="O1829" s="19"/>
      <c r="P1829" s="18"/>
      <c r="Q1829" s="18"/>
      <c r="R1829" s="18" t="s">
        <v>165</v>
      </c>
      <c r="S1829" s="20" t="s">
        <v>28109</v>
      </c>
    </row>
    <row r="1830" customFormat="false" ht="35.05" hidden="false" customHeight="false" outlineLevel="0" collapsed="false">
      <c r="A1830" s="17" t="n">
        <v>1829</v>
      </c>
      <c r="B1830" s="17" t="n">
        <v>5</v>
      </c>
      <c r="C1830" s="17" t="n">
        <v>1837</v>
      </c>
      <c r="D1830" s="18" t="s">
        <v>884</v>
      </c>
      <c r="E1830" s="17" t="s">
        <v>87</v>
      </c>
      <c r="F1830" s="18" t="s">
        <v>88</v>
      </c>
      <c r="G1830" s="17" t="s">
        <v>167</v>
      </c>
      <c r="H1830" s="18" t="s">
        <v>5878</v>
      </c>
      <c r="I1830" s="18" t="s">
        <v>5879</v>
      </c>
      <c r="J1830" s="18" t="s">
        <v>5880</v>
      </c>
      <c r="K1830" s="17" t="s">
        <v>164</v>
      </c>
      <c r="L1830" s="17" t="n">
        <v>6</v>
      </c>
      <c r="M1830" s="17" t="s">
        <v>163</v>
      </c>
      <c r="N1830" s="17" t="s">
        <v>163</v>
      </c>
      <c r="O1830" s="19"/>
      <c r="P1830" s="18"/>
      <c r="Q1830" s="18"/>
      <c r="R1830" s="18" t="s">
        <v>165</v>
      </c>
      <c r="S1830" s="20" t="s">
        <v>28109</v>
      </c>
    </row>
    <row r="1831" customFormat="false" ht="46.25" hidden="false" customHeight="false" outlineLevel="0" collapsed="false">
      <c r="A1831" s="17" t="n">
        <v>1830</v>
      </c>
      <c r="B1831" s="17" t="n">
        <v>5</v>
      </c>
      <c r="C1831" s="17" t="n">
        <v>1890</v>
      </c>
      <c r="D1831" s="18" t="s">
        <v>884</v>
      </c>
      <c r="E1831" s="17" t="s">
        <v>36</v>
      </c>
      <c r="F1831" s="18" t="s">
        <v>37</v>
      </c>
      <c r="G1831" s="17" t="s">
        <v>171</v>
      </c>
      <c r="H1831" s="18" t="s">
        <v>5881</v>
      </c>
      <c r="I1831" s="18" t="s">
        <v>5882</v>
      </c>
      <c r="J1831" s="18" t="s">
        <v>5883</v>
      </c>
      <c r="K1831" s="17" t="s">
        <v>163</v>
      </c>
      <c r="L1831" s="17" t="n">
        <v>1</v>
      </c>
      <c r="M1831" s="17" t="s">
        <v>163</v>
      </c>
      <c r="N1831" s="17" t="s">
        <v>163</v>
      </c>
      <c r="O1831" s="19"/>
      <c r="P1831" s="18"/>
      <c r="Q1831" s="18"/>
      <c r="R1831" s="18" t="s">
        <v>165</v>
      </c>
      <c r="S1831" s="20" t="s">
        <v>28109</v>
      </c>
    </row>
    <row r="1832" customFormat="false" ht="46.25" hidden="false" customHeight="false" outlineLevel="0" collapsed="false">
      <c r="A1832" s="17" t="n">
        <v>1831</v>
      </c>
      <c r="B1832" s="17" t="n">
        <v>5</v>
      </c>
      <c r="C1832" s="17" t="n">
        <v>1929</v>
      </c>
      <c r="D1832" s="18" t="s">
        <v>884</v>
      </c>
      <c r="E1832" s="17" t="s">
        <v>83</v>
      </c>
      <c r="F1832" s="18" t="s">
        <v>84</v>
      </c>
      <c r="G1832" s="17" t="s">
        <v>171</v>
      </c>
      <c r="H1832" s="18" t="s">
        <v>5884</v>
      </c>
      <c r="I1832" s="18" t="s">
        <v>5885</v>
      </c>
      <c r="J1832" s="18" t="s">
        <v>5886</v>
      </c>
      <c r="K1832" s="17" t="s">
        <v>163</v>
      </c>
      <c r="L1832" s="17" t="n">
        <v>1</v>
      </c>
      <c r="M1832" s="17" t="s">
        <v>164</v>
      </c>
      <c r="N1832" s="17" t="s">
        <v>163</v>
      </c>
      <c r="O1832" s="19" t="s">
        <v>121</v>
      </c>
      <c r="P1832" s="18" t="s">
        <v>5887</v>
      </c>
      <c r="Q1832" s="18" t="s">
        <v>5888</v>
      </c>
      <c r="R1832" s="18" t="s">
        <v>165</v>
      </c>
      <c r="S1832" s="20" t="s">
        <v>28109</v>
      </c>
    </row>
    <row r="1833" customFormat="false" ht="35.05" hidden="false" customHeight="false" outlineLevel="0" collapsed="false">
      <c r="A1833" s="17" t="n">
        <v>1832</v>
      </c>
      <c r="B1833" s="17" t="n">
        <v>5</v>
      </c>
      <c r="C1833" s="17" t="n">
        <v>1939</v>
      </c>
      <c r="D1833" s="18" t="s">
        <v>884</v>
      </c>
      <c r="E1833" s="17" t="s">
        <v>38</v>
      </c>
      <c r="F1833" s="18" t="s">
        <v>39</v>
      </c>
      <c r="G1833" s="17" t="s">
        <v>159</v>
      </c>
      <c r="H1833" s="18" t="s">
        <v>5889</v>
      </c>
      <c r="I1833" s="18" t="s">
        <v>5890</v>
      </c>
      <c r="J1833" s="18" t="s">
        <v>5891</v>
      </c>
      <c r="K1833" s="17" t="s">
        <v>163</v>
      </c>
      <c r="L1833" s="17" t="n">
        <v>1</v>
      </c>
      <c r="M1833" s="17" t="s">
        <v>163</v>
      </c>
      <c r="N1833" s="17" t="s">
        <v>163</v>
      </c>
      <c r="O1833" s="19"/>
      <c r="P1833" s="18"/>
      <c r="Q1833" s="18"/>
      <c r="R1833" s="18" t="s">
        <v>165</v>
      </c>
      <c r="S1833" s="20" t="s">
        <v>28109</v>
      </c>
    </row>
    <row r="1834" customFormat="false" ht="35.05" hidden="false" customHeight="false" outlineLevel="0" collapsed="false">
      <c r="A1834" s="17" t="n">
        <v>1833</v>
      </c>
      <c r="B1834" s="17" t="n">
        <v>5</v>
      </c>
      <c r="C1834" s="17" t="n">
        <v>1963</v>
      </c>
      <c r="D1834" s="18" t="s">
        <v>884</v>
      </c>
      <c r="E1834" s="17" t="s">
        <v>83</v>
      </c>
      <c r="F1834" s="18" t="s">
        <v>84</v>
      </c>
      <c r="G1834" s="17" t="s">
        <v>159</v>
      </c>
      <c r="H1834" s="18" t="s">
        <v>5892</v>
      </c>
      <c r="I1834" s="18" t="s">
        <v>5893</v>
      </c>
      <c r="J1834" s="18" t="s">
        <v>5894</v>
      </c>
      <c r="K1834" s="17" t="s">
        <v>163</v>
      </c>
      <c r="L1834" s="17" t="n">
        <v>1</v>
      </c>
      <c r="M1834" s="17" t="s">
        <v>163</v>
      </c>
      <c r="N1834" s="17" t="s">
        <v>163</v>
      </c>
      <c r="O1834" s="19"/>
      <c r="P1834" s="18"/>
      <c r="Q1834" s="18"/>
      <c r="R1834" s="18" t="s">
        <v>165</v>
      </c>
      <c r="S1834" s="20" t="s">
        <v>28109</v>
      </c>
    </row>
    <row r="1835" customFormat="false" ht="35.05" hidden="false" customHeight="false" outlineLevel="0" collapsed="false">
      <c r="A1835" s="17" t="n">
        <v>1834</v>
      </c>
      <c r="B1835" s="17" t="n">
        <v>5</v>
      </c>
      <c r="C1835" s="17" t="n">
        <v>1967</v>
      </c>
      <c r="D1835" s="18" t="s">
        <v>884</v>
      </c>
      <c r="E1835" s="17" t="s">
        <v>74</v>
      </c>
      <c r="F1835" s="18" t="s">
        <v>75</v>
      </c>
      <c r="G1835" s="17" t="s">
        <v>167</v>
      </c>
      <c r="H1835" s="18" t="s">
        <v>5895</v>
      </c>
      <c r="I1835" s="18" t="s">
        <v>5896</v>
      </c>
      <c r="J1835" s="18" t="s">
        <v>5897</v>
      </c>
      <c r="K1835" s="17" t="s">
        <v>163</v>
      </c>
      <c r="L1835" s="17" t="n">
        <v>1</v>
      </c>
      <c r="M1835" s="17" t="s">
        <v>164</v>
      </c>
      <c r="N1835" s="17" t="s">
        <v>163</v>
      </c>
      <c r="O1835" s="19"/>
      <c r="P1835" s="18"/>
      <c r="Q1835" s="18"/>
      <c r="R1835" s="18" t="s">
        <v>165</v>
      </c>
      <c r="S1835" s="20" t="s">
        <v>28109</v>
      </c>
    </row>
    <row r="1836" customFormat="false" ht="35.05" hidden="false" customHeight="false" outlineLevel="0" collapsed="false">
      <c r="A1836" s="17" t="n">
        <v>1835</v>
      </c>
      <c r="B1836" s="17" t="n">
        <v>5</v>
      </c>
      <c r="C1836" s="17" t="n">
        <v>1971</v>
      </c>
      <c r="D1836" s="18" t="s">
        <v>884</v>
      </c>
      <c r="E1836" s="17" t="s">
        <v>74</v>
      </c>
      <c r="F1836" s="18" t="s">
        <v>75</v>
      </c>
      <c r="G1836" s="17" t="s">
        <v>159</v>
      </c>
      <c r="H1836" s="18" t="s">
        <v>5898</v>
      </c>
      <c r="I1836" s="18" t="s">
        <v>5899</v>
      </c>
      <c r="J1836" s="18" t="s">
        <v>5900</v>
      </c>
      <c r="K1836" s="17" t="s">
        <v>163</v>
      </c>
      <c r="L1836" s="17" t="n">
        <v>1</v>
      </c>
      <c r="M1836" s="17" t="s">
        <v>163</v>
      </c>
      <c r="N1836" s="17" t="s">
        <v>163</v>
      </c>
      <c r="O1836" s="19"/>
      <c r="P1836" s="18"/>
      <c r="Q1836" s="18"/>
      <c r="R1836" s="18" t="s">
        <v>165</v>
      </c>
      <c r="S1836" s="20" t="s">
        <v>28109</v>
      </c>
    </row>
    <row r="1837" customFormat="false" ht="46.25" hidden="false" customHeight="false" outlineLevel="0" collapsed="false">
      <c r="A1837" s="17" t="n">
        <v>1836</v>
      </c>
      <c r="B1837" s="17" t="n">
        <v>5</v>
      </c>
      <c r="C1837" s="17" t="n">
        <v>1991</v>
      </c>
      <c r="D1837" s="18" t="s">
        <v>884</v>
      </c>
      <c r="E1837" s="17" t="s">
        <v>51</v>
      </c>
      <c r="F1837" s="18" t="s">
        <v>52</v>
      </c>
      <c r="G1837" s="17" t="s">
        <v>171</v>
      </c>
      <c r="H1837" s="18" t="s">
        <v>5901</v>
      </c>
      <c r="I1837" s="18" t="s">
        <v>5902</v>
      </c>
      <c r="J1837" s="18" t="s">
        <v>5903</v>
      </c>
      <c r="K1837" s="17" t="s">
        <v>163</v>
      </c>
      <c r="L1837" s="17" t="n">
        <v>1</v>
      </c>
      <c r="M1837" s="17" t="s">
        <v>164</v>
      </c>
      <c r="N1837" s="17" t="s">
        <v>163</v>
      </c>
      <c r="O1837" s="19"/>
      <c r="P1837" s="18"/>
      <c r="Q1837" s="18"/>
      <c r="R1837" s="18" t="s">
        <v>165</v>
      </c>
      <c r="S1837" s="20" t="s">
        <v>28109</v>
      </c>
    </row>
    <row r="1838" customFormat="false" ht="23.85" hidden="false" customHeight="false" outlineLevel="0" collapsed="false">
      <c r="A1838" s="17" t="n">
        <v>1837</v>
      </c>
      <c r="B1838" s="17" t="n">
        <v>5</v>
      </c>
      <c r="C1838" s="17" t="n">
        <v>1998</v>
      </c>
      <c r="D1838" s="18" t="s">
        <v>884</v>
      </c>
      <c r="E1838" s="17" t="s">
        <v>30</v>
      </c>
      <c r="F1838" s="18" t="s">
        <v>31</v>
      </c>
      <c r="G1838" s="17" t="s">
        <v>167</v>
      </c>
      <c r="H1838" s="18" t="s">
        <v>5904</v>
      </c>
      <c r="I1838" s="18" t="s">
        <v>5905</v>
      </c>
      <c r="J1838" s="18" t="s">
        <v>5906</v>
      </c>
      <c r="K1838" s="17" t="s">
        <v>163</v>
      </c>
      <c r="L1838" s="17" t="n">
        <v>1</v>
      </c>
      <c r="M1838" s="17" t="s">
        <v>163</v>
      </c>
      <c r="N1838" s="17" t="s">
        <v>163</v>
      </c>
      <c r="O1838" s="19"/>
      <c r="P1838" s="18"/>
      <c r="Q1838" s="18"/>
      <c r="R1838" s="18" t="s">
        <v>165</v>
      </c>
      <c r="S1838" s="20" t="s">
        <v>28109</v>
      </c>
    </row>
    <row r="1839" customFormat="false" ht="35.05" hidden="false" customHeight="false" outlineLevel="0" collapsed="false">
      <c r="A1839" s="17" t="n">
        <v>1838</v>
      </c>
      <c r="B1839" s="17" t="n">
        <v>5</v>
      </c>
      <c r="C1839" s="17" t="n">
        <v>2000</v>
      </c>
      <c r="D1839" s="18" t="s">
        <v>884</v>
      </c>
      <c r="E1839" s="17" t="s">
        <v>87</v>
      </c>
      <c r="F1839" s="18" t="s">
        <v>88</v>
      </c>
      <c r="G1839" s="17" t="s">
        <v>159</v>
      </c>
      <c r="H1839" s="18" t="s">
        <v>5907</v>
      </c>
      <c r="I1839" s="18" t="s">
        <v>5908</v>
      </c>
      <c r="J1839" s="18" t="s">
        <v>5909</v>
      </c>
      <c r="K1839" s="17" t="s">
        <v>163</v>
      </c>
      <c r="L1839" s="17" t="n">
        <v>1</v>
      </c>
      <c r="M1839" s="17" t="s">
        <v>163</v>
      </c>
      <c r="N1839" s="17" t="s">
        <v>163</v>
      </c>
      <c r="O1839" s="19"/>
      <c r="P1839" s="18"/>
      <c r="Q1839" s="18"/>
      <c r="R1839" s="18" t="s">
        <v>165</v>
      </c>
      <c r="S1839" s="20" t="s">
        <v>28109</v>
      </c>
    </row>
    <row r="1840" customFormat="false" ht="35.05" hidden="false" customHeight="false" outlineLevel="0" collapsed="false">
      <c r="A1840" s="17" t="n">
        <v>1839</v>
      </c>
      <c r="B1840" s="17" t="n">
        <v>5</v>
      </c>
      <c r="C1840" s="17" t="n">
        <v>2007</v>
      </c>
      <c r="D1840" s="18" t="s">
        <v>962</v>
      </c>
      <c r="E1840" s="17" t="s">
        <v>63</v>
      </c>
      <c r="F1840" s="18" t="s">
        <v>65</v>
      </c>
      <c r="G1840" s="17" t="s">
        <v>159</v>
      </c>
      <c r="H1840" s="18" t="s">
        <v>5910</v>
      </c>
      <c r="I1840" s="18" t="s">
        <v>5911</v>
      </c>
      <c r="J1840" s="18" t="s">
        <v>5912</v>
      </c>
      <c r="K1840" s="17" t="s">
        <v>164</v>
      </c>
      <c r="L1840" s="17" t="n">
        <v>6</v>
      </c>
      <c r="M1840" s="17" t="s">
        <v>163</v>
      </c>
      <c r="N1840" s="17" t="s">
        <v>163</v>
      </c>
      <c r="O1840" s="19"/>
      <c r="P1840" s="18"/>
      <c r="Q1840" s="18"/>
      <c r="R1840" s="18" t="s">
        <v>165</v>
      </c>
      <c r="S1840" s="20" t="s">
        <v>28109</v>
      </c>
    </row>
    <row r="1841" customFormat="false" ht="46.25" hidden="false" customHeight="false" outlineLevel="0" collapsed="false">
      <c r="A1841" s="17" t="n">
        <v>1840</v>
      </c>
      <c r="B1841" s="17" t="n">
        <v>5</v>
      </c>
      <c r="C1841" s="17" t="n">
        <v>2009</v>
      </c>
      <c r="D1841" s="18" t="s">
        <v>962</v>
      </c>
      <c r="E1841" s="17" t="s">
        <v>36</v>
      </c>
      <c r="F1841" s="18" t="s">
        <v>37</v>
      </c>
      <c r="G1841" s="17" t="s">
        <v>167</v>
      </c>
      <c r="H1841" s="18" t="s">
        <v>5913</v>
      </c>
      <c r="I1841" s="18" t="s">
        <v>5914</v>
      </c>
      <c r="J1841" s="18" t="s">
        <v>5915</v>
      </c>
      <c r="K1841" s="17" t="s">
        <v>163</v>
      </c>
      <c r="L1841" s="17" t="n">
        <v>1</v>
      </c>
      <c r="M1841" s="17" t="s">
        <v>164</v>
      </c>
      <c r="N1841" s="17" t="s">
        <v>163</v>
      </c>
      <c r="O1841" s="19"/>
      <c r="P1841" s="18"/>
      <c r="Q1841" s="18"/>
      <c r="R1841" s="18" t="s">
        <v>165</v>
      </c>
      <c r="S1841" s="20" t="s">
        <v>28109</v>
      </c>
    </row>
    <row r="1842" customFormat="false" ht="35.05" hidden="false" customHeight="false" outlineLevel="0" collapsed="false">
      <c r="A1842" s="17" t="n">
        <v>1841</v>
      </c>
      <c r="B1842" s="17" t="n">
        <v>5</v>
      </c>
      <c r="C1842" s="17" t="n">
        <v>2009</v>
      </c>
      <c r="D1842" s="18" t="s">
        <v>962</v>
      </c>
      <c r="E1842" s="17" t="s">
        <v>87</v>
      </c>
      <c r="F1842" s="18" t="s">
        <v>88</v>
      </c>
      <c r="G1842" s="17" t="s">
        <v>167</v>
      </c>
      <c r="H1842" s="18" t="s">
        <v>5916</v>
      </c>
      <c r="I1842" s="18" t="s">
        <v>5917</v>
      </c>
      <c r="J1842" s="18" t="s">
        <v>5918</v>
      </c>
      <c r="K1842" s="17" t="s">
        <v>163</v>
      </c>
      <c r="L1842" s="17" t="n">
        <v>1</v>
      </c>
      <c r="M1842" s="17" t="s">
        <v>163</v>
      </c>
      <c r="N1842" s="17" t="s">
        <v>163</v>
      </c>
      <c r="O1842" s="19"/>
      <c r="P1842" s="18"/>
      <c r="Q1842" s="18"/>
      <c r="R1842" s="18" t="s">
        <v>165</v>
      </c>
      <c r="S1842" s="20" t="s">
        <v>28109</v>
      </c>
    </row>
    <row r="1843" customFormat="false" ht="35.05" hidden="false" customHeight="false" outlineLevel="0" collapsed="false">
      <c r="A1843" s="17" t="n">
        <v>1842</v>
      </c>
      <c r="B1843" s="17" t="n">
        <v>5</v>
      </c>
      <c r="C1843" s="17" t="n">
        <v>2011</v>
      </c>
      <c r="D1843" s="18" t="s">
        <v>962</v>
      </c>
      <c r="E1843" s="17" t="s">
        <v>19</v>
      </c>
      <c r="F1843" s="18" t="s">
        <v>21</v>
      </c>
      <c r="G1843" s="17" t="s">
        <v>167</v>
      </c>
      <c r="H1843" s="18" t="s">
        <v>5919</v>
      </c>
      <c r="I1843" s="18" t="s">
        <v>5920</v>
      </c>
      <c r="J1843" s="18" t="s">
        <v>5921</v>
      </c>
      <c r="K1843" s="17" t="s">
        <v>164</v>
      </c>
      <c r="L1843" s="17" t="n">
        <v>30</v>
      </c>
      <c r="M1843" s="17" t="s">
        <v>163</v>
      </c>
      <c r="N1843" s="17" t="s">
        <v>163</v>
      </c>
      <c r="O1843" s="19"/>
      <c r="P1843" s="18"/>
      <c r="Q1843" s="18"/>
      <c r="R1843" s="18" t="s">
        <v>165</v>
      </c>
      <c r="S1843" s="20" t="s">
        <v>28109</v>
      </c>
    </row>
    <row r="1844" customFormat="false" ht="35.05" hidden="false" customHeight="false" outlineLevel="0" collapsed="false">
      <c r="A1844" s="17" t="n">
        <v>1843</v>
      </c>
      <c r="B1844" s="17" t="n">
        <v>5</v>
      </c>
      <c r="C1844" s="17" t="n">
        <v>2013</v>
      </c>
      <c r="D1844" s="18" t="s">
        <v>962</v>
      </c>
      <c r="E1844" s="17" t="s">
        <v>49</v>
      </c>
      <c r="F1844" s="18" t="s">
        <v>50</v>
      </c>
      <c r="G1844" s="17" t="s">
        <v>171</v>
      </c>
      <c r="H1844" s="18" t="s">
        <v>5922</v>
      </c>
      <c r="I1844" s="18" t="s">
        <v>5923</v>
      </c>
      <c r="J1844" s="18" t="s">
        <v>5924</v>
      </c>
      <c r="K1844" s="17" t="s">
        <v>163</v>
      </c>
      <c r="L1844" s="17" t="n">
        <v>1</v>
      </c>
      <c r="M1844" s="17" t="s">
        <v>164</v>
      </c>
      <c r="N1844" s="17" t="s">
        <v>163</v>
      </c>
      <c r="O1844" s="19"/>
      <c r="P1844" s="18"/>
      <c r="Q1844" s="18"/>
      <c r="R1844" s="18" t="s">
        <v>192</v>
      </c>
      <c r="S1844" s="20" t="s">
        <v>28109</v>
      </c>
    </row>
    <row r="1845" customFormat="false" ht="35.05" hidden="false" customHeight="false" outlineLevel="0" collapsed="false">
      <c r="A1845" s="17" t="n">
        <v>1844</v>
      </c>
      <c r="B1845" s="17" t="n">
        <v>5</v>
      </c>
      <c r="C1845" s="17" t="n">
        <v>2013</v>
      </c>
      <c r="D1845" s="18" t="s">
        <v>962</v>
      </c>
      <c r="E1845" s="17" t="s">
        <v>47</v>
      </c>
      <c r="F1845" s="18" t="s">
        <v>48</v>
      </c>
      <c r="G1845" s="17" t="s">
        <v>167</v>
      </c>
      <c r="H1845" s="18" t="s">
        <v>5925</v>
      </c>
      <c r="I1845" s="18" t="s">
        <v>5926</v>
      </c>
      <c r="J1845" s="18" t="s">
        <v>5927</v>
      </c>
      <c r="K1845" s="17" t="s">
        <v>163</v>
      </c>
      <c r="L1845" s="17" t="n">
        <v>1</v>
      </c>
      <c r="M1845" s="17" t="s">
        <v>163</v>
      </c>
      <c r="N1845" s="17" t="s">
        <v>163</v>
      </c>
      <c r="O1845" s="19"/>
      <c r="P1845" s="18"/>
      <c r="Q1845" s="18"/>
      <c r="R1845" s="18" t="s">
        <v>165</v>
      </c>
      <c r="S1845" s="20" t="s">
        <v>28109</v>
      </c>
    </row>
    <row r="1846" customFormat="false" ht="35.05" hidden="false" customHeight="false" outlineLevel="0" collapsed="false">
      <c r="A1846" s="17" t="n">
        <v>1845</v>
      </c>
      <c r="B1846" s="17" t="n">
        <v>5</v>
      </c>
      <c r="C1846" s="17" t="n">
        <v>2022</v>
      </c>
      <c r="D1846" s="18" t="s">
        <v>962</v>
      </c>
      <c r="E1846" s="17" t="s">
        <v>61</v>
      </c>
      <c r="F1846" s="18" t="s">
        <v>62</v>
      </c>
      <c r="G1846" s="17" t="s">
        <v>167</v>
      </c>
      <c r="H1846" s="18" t="s">
        <v>5928</v>
      </c>
      <c r="I1846" s="18" t="s">
        <v>5929</v>
      </c>
      <c r="J1846" s="18" t="s">
        <v>5930</v>
      </c>
      <c r="K1846" s="17" t="s">
        <v>163</v>
      </c>
      <c r="L1846" s="17" t="n">
        <v>1</v>
      </c>
      <c r="M1846" s="17" t="s">
        <v>164</v>
      </c>
      <c r="N1846" s="17" t="s">
        <v>163</v>
      </c>
      <c r="O1846" s="19"/>
      <c r="P1846" s="18"/>
      <c r="Q1846" s="18"/>
      <c r="R1846" s="18" t="s">
        <v>165</v>
      </c>
      <c r="S1846" s="20" t="s">
        <v>28109</v>
      </c>
    </row>
    <row r="1847" customFormat="false" ht="35.05" hidden="false" customHeight="false" outlineLevel="0" collapsed="false">
      <c r="A1847" s="17" t="n">
        <v>1846</v>
      </c>
      <c r="B1847" s="17" t="n">
        <v>5</v>
      </c>
      <c r="C1847" s="17" t="n">
        <v>2024</v>
      </c>
      <c r="D1847" s="18" t="s">
        <v>962</v>
      </c>
      <c r="E1847" s="17" t="s">
        <v>22</v>
      </c>
      <c r="F1847" s="18" t="s">
        <v>23</v>
      </c>
      <c r="G1847" s="17" t="s">
        <v>167</v>
      </c>
      <c r="H1847" s="18" t="s">
        <v>5931</v>
      </c>
      <c r="I1847" s="18" t="s">
        <v>5932</v>
      </c>
      <c r="J1847" s="18" t="s">
        <v>5933</v>
      </c>
      <c r="K1847" s="17" t="s">
        <v>164</v>
      </c>
      <c r="L1847" s="17" t="n">
        <v>120</v>
      </c>
      <c r="M1847" s="17" t="s">
        <v>163</v>
      </c>
      <c r="N1847" s="17" t="s">
        <v>163</v>
      </c>
      <c r="O1847" s="19"/>
      <c r="P1847" s="18"/>
      <c r="Q1847" s="18"/>
      <c r="R1847" s="18" t="s">
        <v>165</v>
      </c>
      <c r="S1847" s="20" t="s">
        <v>28109</v>
      </c>
    </row>
    <row r="1848" customFormat="false" ht="23.85" hidden="false" customHeight="false" outlineLevel="0" collapsed="false">
      <c r="A1848" s="17" t="n">
        <v>1847</v>
      </c>
      <c r="B1848" s="17" t="n">
        <v>5</v>
      </c>
      <c r="C1848" s="17" t="n">
        <v>2026</v>
      </c>
      <c r="D1848" s="18" t="s">
        <v>962</v>
      </c>
      <c r="E1848" s="17" t="s">
        <v>36</v>
      </c>
      <c r="F1848" s="18" t="s">
        <v>37</v>
      </c>
      <c r="G1848" s="17" t="s">
        <v>159</v>
      </c>
      <c r="H1848" s="18" t="s">
        <v>5934</v>
      </c>
      <c r="I1848" s="18" t="s">
        <v>5935</v>
      </c>
      <c r="J1848" s="18" t="s">
        <v>5936</v>
      </c>
      <c r="K1848" s="17" t="s">
        <v>163</v>
      </c>
      <c r="L1848" s="17" t="n">
        <v>1</v>
      </c>
      <c r="M1848" s="17" t="s">
        <v>163</v>
      </c>
      <c r="N1848" s="17" t="s">
        <v>163</v>
      </c>
      <c r="O1848" s="19"/>
      <c r="P1848" s="18"/>
      <c r="Q1848" s="18"/>
      <c r="R1848" s="18" t="s">
        <v>165</v>
      </c>
      <c r="S1848" s="20" t="s">
        <v>28109</v>
      </c>
    </row>
    <row r="1849" customFormat="false" ht="23.85" hidden="false" customHeight="false" outlineLevel="0" collapsed="false">
      <c r="A1849" s="17" t="n">
        <v>1848</v>
      </c>
      <c r="B1849" s="17" t="n">
        <v>5</v>
      </c>
      <c r="C1849" s="17" t="n">
        <v>2028</v>
      </c>
      <c r="D1849" s="18" t="s">
        <v>962</v>
      </c>
      <c r="E1849" s="17" t="s">
        <v>83</v>
      </c>
      <c r="F1849" s="18" t="s">
        <v>84</v>
      </c>
      <c r="G1849" s="17" t="s">
        <v>159</v>
      </c>
      <c r="H1849" s="18" t="s">
        <v>5937</v>
      </c>
      <c r="I1849" s="18" t="s">
        <v>5938</v>
      </c>
      <c r="J1849" s="18" t="s">
        <v>5939</v>
      </c>
      <c r="K1849" s="17" t="s">
        <v>163</v>
      </c>
      <c r="L1849" s="17" t="n">
        <v>1</v>
      </c>
      <c r="M1849" s="17" t="s">
        <v>163</v>
      </c>
      <c r="N1849" s="17" t="s">
        <v>163</v>
      </c>
      <c r="O1849" s="19"/>
      <c r="P1849" s="18"/>
      <c r="Q1849" s="18"/>
      <c r="R1849" s="18" t="s">
        <v>165</v>
      </c>
      <c r="S1849" s="20" t="s">
        <v>28109</v>
      </c>
    </row>
    <row r="1850" customFormat="false" ht="35.05" hidden="false" customHeight="false" outlineLevel="0" collapsed="false">
      <c r="A1850" s="17" t="n">
        <v>1849</v>
      </c>
      <c r="B1850" s="17" t="n">
        <v>5</v>
      </c>
      <c r="C1850" s="17" t="n">
        <v>2031</v>
      </c>
      <c r="D1850" s="18" t="s">
        <v>962</v>
      </c>
      <c r="E1850" s="17" t="s">
        <v>78</v>
      </c>
      <c r="F1850" s="18" t="s">
        <v>80</v>
      </c>
      <c r="G1850" s="17" t="s">
        <v>167</v>
      </c>
      <c r="H1850" s="18" t="s">
        <v>5940</v>
      </c>
      <c r="I1850" s="18" t="s">
        <v>5941</v>
      </c>
      <c r="J1850" s="18" t="s">
        <v>5942</v>
      </c>
      <c r="K1850" s="17" t="s">
        <v>163</v>
      </c>
      <c r="L1850" s="17" t="n">
        <v>1</v>
      </c>
      <c r="M1850" s="17" t="s">
        <v>163</v>
      </c>
      <c r="N1850" s="17" t="s">
        <v>163</v>
      </c>
      <c r="O1850" s="19"/>
      <c r="P1850" s="18"/>
      <c r="Q1850" s="18"/>
      <c r="R1850" s="18" t="s">
        <v>165</v>
      </c>
      <c r="S1850" s="20" t="s">
        <v>28109</v>
      </c>
    </row>
    <row r="1851" customFormat="false" ht="46.25" hidden="false" customHeight="false" outlineLevel="0" collapsed="false">
      <c r="A1851" s="17" t="n">
        <v>1850</v>
      </c>
      <c r="B1851" s="17" t="n">
        <v>5</v>
      </c>
      <c r="C1851" s="17" t="n">
        <v>2033</v>
      </c>
      <c r="D1851" s="18" t="s">
        <v>962</v>
      </c>
      <c r="E1851" s="17" t="s">
        <v>61</v>
      </c>
      <c r="F1851" s="18" t="s">
        <v>62</v>
      </c>
      <c r="G1851" s="17" t="s">
        <v>171</v>
      </c>
      <c r="H1851" s="18" t="s">
        <v>5943</v>
      </c>
      <c r="I1851" s="18" t="s">
        <v>5944</v>
      </c>
      <c r="J1851" s="18" t="s">
        <v>5945</v>
      </c>
      <c r="K1851" s="17" t="s">
        <v>163</v>
      </c>
      <c r="L1851" s="17" t="n">
        <v>1</v>
      </c>
      <c r="M1851" s="17" t="s">
        <v>164</v>
      </c>
      <c r="N1851" s="17" t="s">
        <v>163</v>
      </c>
      <c r="O1851" s="19"/>
      <c r="P1851" s="18"/>
      <c r="Q1851" s="18"/>
      <c r="R1851" s="18" t="s">
        <v>165</v>
      </c>
      <c r="S1851" s="20" t="s">
        <v>28109</v>
      </c>
    </row>
    <row r="1852" customFormat="false" ht="46.25" hidden="false" customHeight="false" outlineLevel="0" collapsed="false">
      <c r="A1852" s="17" t="n">
        <v>1851</v>
      </c>
      <c r="B1852" s="17" t="n">
        <v>5</v>
      </c>
      <c r="C1852" s="17" t="n">
        <v>2039</v>
      </c>
      <c r="D1852" s="18" t="s">
        <v>962</v>
      </c>
      <c r="E1852" s="17" t="s">
        <v>36</v>
      </c>
      <c r="F1852" s="18" t="s">
        <v>37</v>
      </c>
      <c r="G1852" s="17" t="s">
        <v>167</v>
      </c>
      <c r="H1852" s="18" t="s">
        <v>5946</v>
      </c>
      <c r="I1852" s="18" t="s">
        <v>5947</v>
      </c>
      <c r="J1852" s="18" t="s">
        <v>5948</v>
      </c>
      <c r="K1852" s="17" t="s">
        <v>163</v>
      </c>
      <c r="L1852" s="17" t="n">
        <v>1</v>
      </c>
      <c r="M1852" s="17" t="s">
        <v>163</v>
      </c>
      <c r="N1852" s="17" t="s">
        <v>163</v>
      </c>
      <c r="O1852" s="19"/>
      <c r="P1852" s="18"/>
      <c r="Q1852" s="18"/>
      <c r="R1852" s="18" t="s">
        <v>165</v>
      </c>
      <c r="S1852" s="20" t="s">
        <v>28109</v>
      </c>
    </row>
    <row r="1853" customFormat="false" ht="57.45" hidden="false" customHeight="false" outlineLevel="0" collapsed="false">
      <c r="A1853" s="17" t="n">
        <v>1852</v>
      </c>
      <c r="B1853" s="17" t="n">
        <v>5</v>
      </c>
      <c r="C1853" s="17" t="n">
        <v>2041</v>
      </c>
      <c r="D1853" s="18" t="s">
        <v>962</v>
      </c>
      <c r="E1853" s="17" t="s">
        <v>81</v>
      </c>
      <c r="F1853" s="18" t="s">
        <v>82</v>
      </c>
      <c r="G1853" s="17" t="s">
        <v>171</v>
      </c>
      <c r="H1853" s="18" t="s">
        <v>5949</v>
      </c>
      <c r="I1853" s="18" t="s">
        <v>5950</v>
      </c>
      <c r="J1853" s="18" t="s">
        <v>5951</v>
      </c>
      <c r="K1853" s="17" t="s">
        <v>163</v>
      </c>
      <c r="L1853" s="17" t="n">
        <v>1</v>
      </c>
      <c r="M1853" s="17" t="s">
        <v>163</v>
      </c>
      <c r="N1853" s="17" t="s">
        <v>164</v>
      </c>
      <c r="O1853" s="19" t="s">
        <v>122</v>
      </c>
      <c r="P1853" s="18" t="s">
        <v>5952</v>
      </c>
      <c r="Q1853" s="18" t="s">
        <v>5953</v>
      </c>
      <c r="R1853" s="18" t="s">
        <v>165</v>
      </c>
      <c r="S1853" s="20" t="s">
        <v>28109</v>
      </c>
    </row>
    <row r="1854" customFormat="false" ht="35.05" hidden="false" customHeight="false" outlineLevel="0" collapsed="false">
      <c r="A1854" s="17" t="n">
        <v>1853</v>
      </c>
      <c r="B1854" s="17" t="n">
        <v>5</v>
      </c>
      <c r="C1854" s="17" t="n">
        <v>2043</v>
      </c>
      <c r="D1854" s="18" t="s">
        <v>962</v>
      </c>
      <c r="E1854" s="17" t="s">
        <v>36</v>
      </c>
      <c r="F1854" s="18" t="s">
        <v>37</v>
      </c>
      <c r="G1854" s="17" t="s">
        <v>159</v>
      </c>
      <c r="H1854" s="18" t="s">
        <v>5954</v>
      </c>
      <c r="I1854" s="18" t="s">
        <v>5955</v>
      </c>
      <c r="J1854" s="18" t="s">
        <v>5956</v>
      </c>
      <c r="K1854" s="17" t="s">
        <v>164</v>
      </c>
      <c r="L1854" s="17" t="n">
        <v>20</v>
      </c>
      <c r="M1854" s="17" t="s">
        <v>163</v>
      </c>
      <c r="N1854" s="17" t="s">
        <v>163</v>
      </c>
      <c r="O1854" s="19"/>
      <c r="P1854" s="18"/>
      <c r="Q1854" s="18"/>
      <c r="R1854" s="18" t="s">
        <v>165</v>
      </c>
      <c r="S1854" s="20" t="s">
        <v>28109</v>
      </c>
    </row>
    <row r="1855" customFormat="false" ht="35.05" hidden="false" customHeight="false" outlineLevel="0" collapsed="false">
      <c r="A1855" s="17" t="n">
        <v>1854</v>
      </c>
      <c r="B1855" s="17" t="n">
        <v>5</v>
      </c>
      <c r="C1855" s="17" t="n">
        <v>2046</v>
      </c>
      <c r="D1855" s="18" t="s">
        <v>962</v>
      </c>
      <c r="E1855" s="17" t="s">
        <v>83</v>
      </c>
      <c r="F1855" s="18" t="s">
        <v>84</v>
      </c>
      <c r="G1855" s="17" t="s">
        <v>159</v>
      </c>
      <c r="H1855" s="18" t="s">
        <v>5957</v>
      </c>
      <c r="I1855" s="18" t="s">
        <v>5958</v>
      </c>
      <c r="J1855" s="18" t="s">
        <v>5959</v>
      </c>
      <c r="K1855" s="17" t="s">
        <v>163</v>
      </c>
      <c r="L1855" s="17" t="n">
        <v>1</v>
      </c>
      <c r="M1855" s="17" t="s">
        <v>163</v>
      </c>
      <c r="N1855" s="17" t="s">
        <v>163</v>
      </c>
      <c r="O1855" s="19"/>
      <c r="P1855" s="18"/>
      <c r="Q1855" s="18"/>
      <c r="R1855" s="18" t="s">
        <v>165</v>
      </c>
      <c r="S1855" s="20" t="s">
        <v>28109</v>
      </c>
    </row>
    <row r="1856" customFormat="false" ht="57.45" hidden="false" customHeight="false" outlineLevel="0" collapsed="false">
      <c r="A1856" s="17" t="n">
        <v>1855</v>
      </c>
      <c r="B1856" s="17" t="n">
        <v>5</v>
      </c>
      <c r="C1856" s="17" t="n">
        <v>2055</v>
      </c>
      <c r="D1856" s="18" t="s">
        <v>962</v>
      </c>
      <c r="E1856" s="17" t="s">
        <v>89</v>
      </c>
      <c r="F1856" s="18" t="s">
        <v>90</v>
      </c>
      <c r="G1856" s="17" t="s">
        <v>171</v>
      </c>
      <c r="H1856" s="18" t="s">
        <v>5960</v>
      </c>
      <c r="I1856" s="18" t="s">
        <v>5961</v>
      </c>
      <c r="J1856" s="18" t="s">
        <v>5962</v>
      </c>
      <c r="K1856" s="17" t="s">
        <v>163</v>
      </c>
      <c r="L1856" s="17" t="n">
        <v>1</v>
      </c>
      <c r="M1856" s="17" t="s">
        <v>164</v>
      </c>
      <c r="N1856" s="17" t="s">
        <v>164</v>
      </c>
      <c r="O1856" s="19" t="s">
        <v>124</v>
      </c>
      <c r="P1856" s="18" t="s">
        <v>5963</v>
      </c>
      <c r="Q1856" s="18" t="s">
        <v>5964</v>
      </c>
      <c r="R1856" s="18" t="s">
        <v>165</v>
      </c>
      <c r="S1856" s="20" t="s">
        <v>28109</v>
      </c>
    </row>
    <row r="1857" customFormat="false" ht="35.05" hidden="false" customHeight="false" outlineLevel="0" collapsed="false">
      <c r="A1857" s="17" t="n">
        <v>1856</v>
      </c>
      <c r="B1857" s="17" t="n">
        <v>5</v>
      </c>
      <c r="C1857" s="17" t="n">
        <v>2081</v>
      </c>
      <c r="D1857" s="18" t="s">
        <v>962</v>
      </c>
      <c r="E1857" s="17" t="s">
        <v>36</v>
      </c>
      <c r="F1857" s="18" t="s">
        <v>37</v>
      </c>
      <c r="G1857" s="17" t="s">
        <v>171</v>
      </c>
      <c r="H1857" s="18" t="s">
        <v>5965</v>
      </c>
      <c r="I1857" s="18" t="s">
        <v>5966</v>
      </c>
      <c r="J1857" s="18" t="s">
        <v>5967</v>
      </c>
      <c r="K1857" s="17" t="s">
        <v>163</v>
      </c>
      <c r="L1857" s="17" t="n">
        <v>1</v>
      </c>
      <c r="M1857" s="17" t="s">
        <v>164</v>
      </c>
      <c r="N1857" s="17" t="s">
        <v>163</v>
      </c>
      <c r="O1857" s="19"/>
      <c r="P1857" s="18"/>
      <c r="Q1857" s="18"/>
      <c r="R1857" s="18" t="s">
        <v>165</v>
      </c>
      <c r="S1857" s="20" t="s">
        <v>28109</v>
      </c>
    </row>
    <row r="1858" customFormat="false" ht="35.05" hidden="false" customHeight="false" outlineLevel="0" collapsed="false">
      <c r="A1858" s="17" t="n">
        <v>1857</v>
      </c>
      <c r="B1858" s="17" t="n">
        <v>5</v>
      </c>
      <c r="C1858" s="17" t="n">
        <v>2081</v>
      </c>
      <c r="D1858" s="18" t="s">
        <v>962</v>
      </c>
      <c r="E1858" s="17" t="s">
        <v>42</v>
      </c>
      <c r="F1858" s="18" t="s">
        <v>43</v>
      </c>
      <c r="G1858" s="17" t="s">
        <v>159</v>
      </c>
      <c r="H1858" s="18" t="s">
        <v>5968</v>
      </c>
      <c r="I1858" s="18" t="s">
        <v>5969</v>
      </c>
      <c r="J1858" s="18" t="s">
        <v>5970</v>
      </c>
      <c r="K1858" s="17" t="s">
        <v>163</v>
      </c>
      <c r="L1858" s="17" t="n">
        <v>1</v>
      </c>
      <c r="M1858" s="17" t="s">
        <v>163</v>
      </c>
      <c r="N1858" s="17" t="s">
        <v>163</v>
      </c>
      <c r="O1858" s="19"/>
      <c r="P1858" s="18"/>
      <c r="Q1858" s="18"/>
      <c r="R1858" s="18" t="s">
        <v>165</v>
      </c>
      <c r="S1858" s="20" t="s">
        <v>28109</v>
      </c>
    </row>
    <row r="1859" customFormat="false" ht="35.05" hidden="false" customHeight="false" outlineLevel="0" collapsed="false">
      <c r="A1859" s="17" t="n">
        <v>1858</v>
      </c>
      <c r="B1859" s="17" t="n">
        <v>5</v>
      </c>
      <c r="C1859" s="17" t="n">
        <v>2084</v>
      </c>
      <c r="D1859" s="18" t="s">
        <v>962</v>
      </c>
      <c r="E1859" s="17" t="s">
        <v>38</v>
      </c>
      <c r="F1859" s="18" t="s">
        <v>39</v>
      </c>
      <c r="G1859" s="17" t="s">
        <v>159</v>
      </c>
      <c r="H1859" s="18" t="s">
        <v>5971</v>
      </c>
      <c r="I1859" s="18" t="s">
        <v>5972</v>
      </c>
      <c r="J1859" s="18" t="s">
        <v>5973</v>
      </c>
      <c r="K1859" s="17" t="s">
        <v>163</v>
      </c>
      <c r="L1859" s="17" t="n">
        <v>1</v>
      </c>
      <c r="M1859" s="17" t="s">
        <v>163</v>
      </c>
      <c r="N1859" s="17" t="s">
        <v>163</v>
      </c>
      <c r="O1859" s="19"/>
      <c r="P1859" s="18"/>
      <c r="Q1859" s="18"/>
      <c r="R1859" s="18" t="s">
        <v>165</v>
      </c>
      <c r="S1859" s="20" t="s">
        <v>28109</v>
      </c>
    </row>
    <row r="1860" customFormat="false" ht="35.05" hidden="false" customHeight="false" outlineLevel="0" collapsed="false">
      <c r="A1860" s="17" t="n">
        <v>1859</v>
      </c>
      <c r="B1860" s="17" t="n">
        <v>5</v>
      </c>
      <c r="C1860" s="17" t="n">
        <v>2086</v>
      </c>
      <c r="D1860" s="18" t="s">
        <v>962</v>
      </c>
      <c r="E1860" s="17" t="s">
        <v>74</v>
      </c>
      <c r="F1860" s="18" t="s">
        <v>75</v>
      </c>
      <c r="G1860" s="17" t="s">
        <v>167</v>
      </c>
      <c r="H1860" s="18" t="s">
        <v>5974</v>
      </c>
      <c r="I1860" s="18" t="s">
        <v>5975</v>
      </c>
      <c r="J1860" s="18" t="s">
        <v>5976</v>
      </c>
      <c r="K1860" s="17" t="s">
        <v>163</v>
      </c>
      <c r="L1860" s="17" t="n">
        <v>1</v>
      </c>
      <c r="M1860" s="17" t="s">
        <v>163</v>
      </c>
      <c r="N1860" s="17" t="s">
        <v>163</v>
      </c>
      <c r="O1860" s="19"/>
      <c r="P1860" s="18"/>
      <c r="Q1860" s="18"/>
      <c r="R1860" s="18" t="s">
        <v>165</v>
      </c>
      <c r="S1860" s="20" t="s">
        <v>28109</v>
      </c>
    </row>
    <row r="1861" customFormat="false" ht="57.45" hidden="false" customHeight="false" outlineLevel="0" collapsed="false">
      <c r="A1861" s="17" t="n">
        <v>1860</v>
      </c>
      <c r="B1861" s="17" t="n">
        <v>5</v>
      </c>
      <c r="C1861" s="17" t="n">
        <v>2092</v>
      </c>
      <c r="D1861" s="18" t="s">
        <v>962</v>
      </c>
      <c r="E1861" s="17" t="s">
        <v>81</v>
      </c>
      <c r="F1861" s="18" t="s">
        <v>82</v>
      </c>
      <c r="G1861" s="17" t="s">
        <v>167</v>
      </c>
      <c r="H1861" s="18" t="s">
        <v>5977</v>
      </c>
      <c r="I1861" s="18" t="s">
        <v>5978</v>
      </c>
      <c r="J1861" s="18" t="s">
        <v>5979</v>
      </c>
      <c r="K1861" s="17" t="s">
        <v>163</v>
      </c>
      <c r="L1861" s="17" t="n">
        <v>1</v>
      </c>
      <c r="M1861" s="17" t="s">
        <v>164</v>
      </c>
      <c r="N1861" s="17" t="s">
        <v>164</v>
      </c>
      <c r="O1861" s="19" t="s">
        <v>122</v>
      </c>
      <c r="P1861" s="18" t="s">
        <v>5980</v>
      </c>
      <c r="Q1861" s="18" t="s">
        <v>5981</v>
      </c>
      <c r="R1861" s="18" t="s">
        <v>165</v>
      </c>
      <c r="S1861" s="20" t="s">
        <v>28109</v>
      </c>
    </row>
    <row r="1862" customFormat="false" ht="35.05" hidden="false" customHeight="false" outlineLevel="0" collapsed="false">
      <c r="A1862" s="17" t="n">
        <v>1861</v>
      </c>
      <c r="B1862" s="17" t="n">
        <v>5</v>
      </c>
      <c r="C1862" s="17" t="n">
        <v>2100</v>
      </c>
      <c r="D1862" s="18" t="s">
        <v>962</v>
      </c>
      <c r="E1862" s="17" t="s">
        <v>87</v>
      </c>
      <c r="F1862" s="18" t="s">
        <v>88</v>
      </c>
      <c r="G1862" s="17" t="s">
        <v>167</v>
      </c>
      <c r="H1862" s="18" t="s">
        <v>5982</v>
      </c>
      <c r="I1862" s="18" t="s">
        <v>5983</v>
      </c>
      <c r="J1862" s="18" t="s">
        <v>5984</v>
      </c>
      <c r="K1862" s="17" t="s">
        <v>163</v>
      </c>
      <c r="L1862" s="17" t="n">
        <v>1</v>
      </c>
      <c r="M1862" s="17" t="s">
        <v>164</v>
      </c>
      <c r="N1862" s="17" t="s">
        <v>163</v>
      </c>
      <c r="O1862" s="19"/>
      <c r="P1862" s="18"/>
      <c r="Q1862" s="18"/>
      <c r="R1862" s="18" t="s">
        <v>165</v>
      </c>
      <c r="S1862" s="20" t="s">
        <v>28109</v>
      </c>
    </row>
    <row r="1863" customFormat="false" ht="46.25" hidden="false" customHeight="false" outlineLevel="0" collapsed="false">
      <c r="A1863" s="17" t="n">
        <v>1862</v>
      </c>
      <c r="B1863" s="17" t="n">
        <v>5</v>
      </c>
      <c r="C1863" s="17" t="n">
        <v>2109</v>
      </c>
      <c r="D1863" s="18" t="s">
        <v>962</v>
      </c>
      <c r="E1863" s="17" t="s">
        <v>36</v>
      </c>
      <c r="F1863" s="18" t="s">
        <v>37</v>
      </c>
      <c r="G1863" s="17" t="s">
        <v>171</v>
      </c>
      <c r="H1863" s="18" t="s">
        <v>5985</v>
      </c>
      <c r="I1863" s="18" t="s">
        <v>5986</v>
      </c>
      <c r="J1863" s="18" t="s">
        <v>5987</v>
      </c>
      <c r="K1863" s="17" t="s">
        <v>164</v>
      </c>
      <c r="L1863" s="17" t="n">
        <v>20</v>
      </c>
      <c r="M1863" s="17" t="s">
        <v>163</v>
      </c>
      <c r="N1863" s="17" t="s">
        <v>163</v>
      </c>
      <c r="O1863" s="19"/>
      <c r="P1863" s="18"/>
      <c r="Q1863" s="18"/>
      <c r="R1863" s="18" t="s">
        <v>165</v>
      </c>
      <c r="S1863" s="20" t="s">
        <v>28109</v>
      </c>
    </row>
    <row r="1864" customFormat="false" ht="35.05" hidden="false" customHeight="false" outlineLevel="0" collapsed="false">
      <c r="A1864" s="17" t="n">
        <v>1863</v>
      </c>
      <c r="B1864" s="17" t="n">
        <v>5</v>
      </c>
      <c r="C1864" s="17" t="n">
        <v>2117</v>
      </c>
      <c r="D1864" s="18" t="s">
        <v>962</v>
      </c>
      <c r="E1864" s="17" t="s">
        <v>72</v>
      </c>
      <c r="F1864" s="18" t="s">
        <v>73</v>
      </c>
      <c r="G1864" s="17" t="s">
        <v>167</v>
      </c>
      <c r="H1864" s="18" t="s">
        <v>5988</v>
      </c>
      <c r="I1864" s="18" t="s">
        <v>5989</v>
      </c>
      <c r="J1864" s="18" t="s">
        <v>5990</v>
      </c>
      <c r="K1864" s="17" t="s">
        <v>163</v>
      </c>
      <c r="L1864" s="17" t="n">
        <v>1</v>
      </c>
      <c r="M1864" s="17" t="s">
        <v>164</v>
      </c>
      <c r="N1864" s="17" t="s">
        <v>163</v>
      </c>
      <c r="O1864" s="19"/>
      <c r="P1864" s="18"/>
      <c r="Q1864" s="18"/>
      <c r="R1864" s="18" t="s">
        <v>165</v>
      </c>
      <c r="S1864" s="20" t="s">
        <v>28109</v>
      </c>
    </row>
    <row r="1865" customFormat="false" ht="23.85" hidden="false" customHeight="false" outlineLevel="0" collapsed="false">
      <c r="A1865" s="17" t="n">
        <v>1864</v>
      </c>
      <c r="B1865" s="17" t="n">
        <v>5</v>
      </c>
      <c r="C1865" s="17" t="n">
        <v>2127</v>
      </c>
      <c r="D1865" s="18" t="s">
        <v>962</v>
      </c>
      <c r="E1865" s="17" t="s">
        <v>70</v>
      </c>
      <c r="F1865" s="18" t="s">
        <v>71</v>
      </c>
      <c r="G1865" s="17" t="s">
        <v>171</v>
      </c>
      <c r="H1865" s="18" t="s">
        <v>5991</v>
      </c>
      <c r="I1865" s="18" t="s">
        <v>5992</v>
      </c>
      <c r="J1865" s="18" t="s">
        <v>5993</v>
      </c>
      <c r="K1865" s="17" t="s">
        <v>163</v>
      </c>
      <c r="L1865" s="17" t="n">
        <v>1</v>
      </c>
      <c r="M1865" s="17" t="s">
        <v>164</v>
      </c>
      <c r="N1865" s="17" t="s">
        <v>163</v>
      </c>
      <c r="O1865" s="19"/>
      <c r="P1865" s="18"/>
      <c r="Q1865" s="18"/>
      <c r="R1865" s="18" t="s">
        <v>165</v>
      </c>
      <c r="S1865" s="20" t="s">
        <v>28109</v>
      </c>
    </row>
    <row r="1866" customFormat="false" ht="35.05" hidden="false" customHeight="false" outlineLevel="0" collapsed="false">
      <c r="A1866" s="17" t="n">
        <v>1865</v>
      </c>
      <c r="B1866" s="17" t="n">
        <v>5</v>
      </c>
      <c r="C1866" s="17" t="n">
        <v>2131</v>
      </c>
      <c r="D1866" s="18" t="s">
        <v>962</v>
      </c>
      <c r="E1866" s="17" t="s">
        <v>38</v>
      </c>
      <c r="F1866" s="18" t="s">
        <v>39</v>
      </c>
      <c r="G1866" s="17" t="s">
        <v>167</v>
      </c>
      <c r="H1866" s="18" t="s">
        <v>5994</v>
      </c>
      <c r="I1866" s="18" t="s">
        <v>5995</v>
      </c>
      <c r="J1866" s="18" t="s">
        <v>5996</v>
      </c>
      <c r="K1866" s="17" t="s">
        <v>163</v>
      </c>
      <c r="L1866" s="17" t="n">
        <v>1</v>
      </c>
      <c r="M1866" s="17" t="s">
        <v>164</v>
      </c>
      <c r="N1866" s="17" t="s">
        <v>163</v>
      </c>
      <c r="O1866" s="19"/>
      <c r="P1866" s="18"/>
      <c r="Q1866" s="18"/>
      <c r="R1866" s="18" t="s">
        <v>165</v>
      </c>
      <c r="S1866" s="20" t="s">
        <v>28109</v>
      </c>
    </row>
    <row r="1867" customFormat="false" ht="35.05" hidden="false" customHeight="false" outlineLevel="0" collapsed="false">
      <c r="A1867" s="17" t="n">
        <v>1866</v>
      </c>
      <c r="B1867" s="17" t="n">
        <v>5</v>
      </c>
      <c r="C1867" s="17" t="n">
        <v>2154</v>
      </c>
      <c r="D1867" s="18" t="s">
        <v>962</v>
      </c>
      <c r="E1867" s="17" t="s">
        <v>87</v>
      </c>
      <c r="F1867" s="18" t="s">
        <v>88</v>
      </c>
      <c r="G1867" s="17" t="s">
        <v>167</v>
      </c>
      <c r="H1867" s="18" t="s">
        <v>5997</v>
      </c>
      <c r="I1867" s="18" t="s">
        <v>5998</v>
      </c>
      <c r="J1867" s="18" t="s">
        <v>5999</v>
      </c>
      <c r="K1867" s="17" t="s">
        <v>163</v>
      </c>
      <c r="L1867" s="17" t="n">
        <v>1</v>
      </c>
      <c r="M1867" s="17" t="s">
        <v>164</v>
      </c>
      <c r="N1867" s="17" t="s">
        <v>163</v>
      </c>
      <c r="O1867" s="19"/>
      <c r="P1867" s="18"/>
      <c r="Q1867" s="18"/>
      <c r="R1867" s="18" t="s">
        <v>192</v>
      </c>
      <c r="S1867" s="20" t="s">
        <v>28109</v>
      </c>
    </row>
    <row r="1868" customFormat="false" ht="23.85" hidden="false" customHeight="false" outlineLevel="0" collapsed="false">
      <c r="A1868" s="17" t="n">
        <v>1867</v>
      </c>
      <c r="B1868" s="17" t="n">
        <v>5</v>
      </c>
      <c r="C1868" s="17" t="n">
        <v>2154</v>
      </c>
      <c r="D1868" s="18" t="s">
        <v>962</v>
      </c>
      <c r="E1868" s="17" t="s">
        <v>49</v>
      </c>
      <c r="F1868" s="18" t="s">
        <v>50</v>
      </c>
      <c r="G1868" s="17" t="s">
        <v>159</v>
      </c>
      <c r="H1868" s="18" t="s">
        <v>6000</v>
      </c>
      <c r="I1868" s="18" t="s">
        <v>6001</v>
      </c>
      <c r="J1868" s="18" t="s">
        <v>6002</v>
      </c>
      <c r="K1868" s="17" t="s">
        <v>163</v>
      </c>
      <c r="L1868" s="17" t="n">
        <v>1</v>
      </c>
      <c r="M1868" s="17" t="s">
        <v>163</v>
      </c>
      <c r="N1868" s="17" t="s">
        <v>163</v>
      </c>
      <c r="O1868" s="19"/>
      <c r="P1868" s="18"/>
      <c r="Q1868" s="18"/>
      <c r="R1868" s="18" t="s">
        <v>165</v>
      </c>
      <c r="S1868" s="20" t="s">
        <v>28109</v>
      </c>
    </row>
    <row r="1869" customFormat="false" ht="35.05" hidden="false" customHeight="false" outlineLevel="0" collapsed="false">
      <c r="A1869" s="17" t="n">
        <v>1868</v>
      </c>
      <c r="B1869" s="17" t="n">
        <v>5</v>
      </c>
      <c r="C1869" s="17" t="n">
        <v>2158</v>
      </c>
      <c r="D1869" s="18" t="s">
        <v>962</v>
      </c>
      <c r="E1869" s="17" t="s">
        <v>72</v>
      </c>
      <c r="F1869" s="18" t="s">
        <v>73</v>
      </c>
      <c r="G1869" s="17" t="s">
        <v>159</v>
      </c>
      <c r="H1869" s="18" t="s">
        <v>6003</v>
      </c>
      <c r="I1869" s="18" t="s">
        <v>6004</v>
      </c>
      <c r="J1869" s="18" t="s">
        <v>6005</v>
      </c>
      <c r="K1869" s="17" t="s">
        <v>163</v>
      </c>
      <c r="L1869" s="17" t="n">
        <v>1</v>
      </c>
      <c r="M1869" s="17" t="s">
        <v>164</v>
      </c>
      <c r="N1869" s="17" t="s">
        <v>163</v>
      </c>
      <c r="O1869" s="19"/>
      <c r="P1869" s="18"/>
      <c r="Q1869" s="18"/>
      <c r="R1869" s="18" t="s">
        <v>165</v>
      </c>
      <c r="S1869" s="20" t="s">
        <v>28109</v>
      </c>
    </row>
    <row r="1870" customFormat="false" ht="35.05" hidden="false" customHeight="false" outlineLevel="0" collapsed="false">
      <c r="A1870" s="17" t="n">
        <v>1869</v>
      </c>
      <c r="B1870" s="17" t="n">
        <v>5</v>
      </c>
      <c r="C1870" s="17" t="n">
        <v>2169</v>
      </c>
      <c r="D1870" s="18" t="s">
        <v>962</v>
      </c>
      <c r="E1870" s="17" t="s">
        <v>87</v>
      </c>
      <c r="F1870" s="18" t="s">
        <v>88</v>
      </c>
      <c r="G1870" s="17" t="s">
        <v>171</v>
      </c>
      <c r="H1870" s="18" t="s">
        <v>6006</v>
      </c>
      <c r="I1870" s="18" t="s">
        <v>6007</v>
      </c>
      <c r="J1870" s="18" t="s">
        <v>6008</v>
      </c>
      <c r="K1870" s="17" t="s">
        <v>163</v>
      </c>
      <c r="L1870" s="17" t="n">
        <v>1</v>
      </c>
      <c r="M1870" s="17" t="s">
        <v>164</v>
      </c>
      <c r="N1870" s="17" t="s">
        <v>163</v>
      </c>
      <c r="O1870" s="19"/>
      <c r="P1870" s="18"/>
      <c r="Q1870" s="18"/>
      <c r="R1870" s="18" t="s">
        <v>165</v>
      </c>
      <c r="S1870" s="20" t="s">
        <v>28109</v>
      </c>
    </row>
    <row r="1871" customFormat="false" ht="102.2" hidden="false" customHeight="false" outlineLevel="0" collapsed="false">
      <c r="A1871" s="17" t="n">
        <v>1870</v>
      </c>
      <c r="B1871" s="17" t="n">
        <v>5</v>
      </c>
      <c r="C1871" s="17" t="n">
        <v>2169</v>
      </c>
      <c r="D1871" s="18" t="s">
        <v>962</v>
      </c>
      <c r="E1871" s="17" t="s">
        <v>85</v>
      </c>
      <c r="F1871" s="18" t="s">
        <v>86</v>
      </c>
      <c r="G1871" s="17" t="s">
        <v>167</v>
      </c>
      <c r="H1871" s="18" t="s">
        <v>6009</v>
      </c>
      <c r="I1871" s="18" t="s">
        <v>6010</v>
      </c>
      <c r="J1871" s="18" t="s">
        <v>6011</v>
      </c>
      <c r="K1871" s="17" t="s">
        <v>163</v>
      </c>
      <c r="L1871" s="17" t="n">
        <v>1</v>
      </c>
      <c r="M1871" s="17" t="s">
        <v>163</v>
      </c>
      <c r="N1871" s="17" t="s">
        <v>164</v>
      </c>
      <c r="O1871" s="19" t="s">
        <v>125</v>
      </c>
      <c r="P1871" s="18" t="s">
        <v>6012</v>
      </c>
      <c r="Q1871" s="18" t="s">
        <v>6013</v>
      </c>
      <c r="R1871" s="18" t="s">
        <v>165</v>
      </c>
      <c r="S1871" s="20" t="s">
        <v>28109</v>
      </c>
    </row>
    <row r="1872" customFormat="false" ht="35.05" hidden="false" customHeight="false" outlineLevel="0" collapsed="false">
      <c r="A1872" s="17" t="n">
        <v>1871</v>
      </c>
      <c r="B1872" s="17" t="n">
        <v>5</v>
      </c>
      <c r="C1872" s="17" t="n">
        <v>2174</v>
      </c>
      <c r="D1872" s="18" t="s">
        <v>962</v>
      </c>
      <c r="E1872" s="17" t="s">
        <v>72</v>
      </c>
      <c r="F1872" s="18" t="s">
        <v>73</v>
      </c>
      <c r="G1872" s="17" t="s">
        <v>167</v>
      </c>
      <c r="H1872" s="18" t="s">
        <v>6014</v>
      </c>
      <c r="I1872" s="18" t="s">
        <v>6015</v>
      </c>
      <c r="J1872" s="18" t="s">
        <v>6016</v>
      </c>
      <c r="K1872" s="17" t="s">
        <v>163</v>
      </c>
      <c r="L1872" s="17" t="n">
        <v>1</v>
      </c>
      <c r="M1872" s="17" t="s">
        <v>163</v>
      </c>
      <c r="N1872" s="17" t="s">
        <v>163</v>
      </c>
      <c r="O1872" s="19"/>
      <c r="P1872" s="18"/>
      <c r="Q1872" s="18"/>
      <c r="R1872" s="18" t="s">
        <v>165</v>
      </c>
      <c r="S1872" s="20" t="s">
        <v>28109</v>
      </c>
    </row>
    <row r="1873" customFormat="false" ht="35.05" hidden="false" customHeight="false" outlineLevel="0" collapsed="false">
      <c r="A1873" s="17" t="n">
        <v>1872</v>
      </c>
      <c r="B1873" s="17" t="n">
        <v>5</v>
      </c>
      <c r="C1873" s="17" t="n">
        <v>2176</v>
      </c>
      <c r="D1873" s="18" t="s">
        <v>962</v>
      </c>
      <c r="E1873" s="17" t="s">
        <v>70</v>
      </c>
      <c r="F1873" s="18" t="s">
        <v>71</v>
      </c>
      <c r="G1873" s="17" t="s">
        <v>171</v>
      </c>
      <c r="H1873" s="18" t="s">
        <v>6017</v>
      </c>
      <c r="I1873" s="18" t="s">
        <v>6018</v>
      </c>
      <c r="J1873" s="18" t="s">
        <v>6019</v>
      </c>
      <c r="K1873" s="17" t="s">
        <v>164</v>
      </c>
      <c r="L1873" s="17" t="n">
        <v>3</v>
      </c>
      <c r="M1873" s="17" t="s">
        <v>164</v>
      </c>
      <c r="N1873" s="17" t="s">
        <v>163</v>
      </c>
      <c r="O1873" s="19"/>
      <c r="P1873" s="18"/>
      <c r="Q1873" s="18"/>
      <c r="R1873" s="18" t="s">
        <v>165</v>
      </c>
      <c r="S1873" s="20" t="s">
        <v>28109</v>
      </c>
    </row>
    <row r="1874" customFormat="false" ht="79.85" hidden="false" customHeight="false" outlineLevel="0" collapsed="false">
      <c r="A1874" s="17" t="n">
        <v>1873</v>
      </c>
      <c r="B1874" s="17" t="n">
        <v>5</v>
      </c>
      <c r="C1874" s="17" t="n">
        <v>2178</v>
      </c>
      <c r="D1874" s="18" t="s">
        <v>962</v>
      </c>
      <c r="E1874" s="17" t="s">
        <v>83</v>
      </c>
      <c r="F1874" s="18" t="s">
        <v>84</v>
      </c>
      <c r="G1874" s="17" t="s">
        <v>171</v>
      </c>
      <c r="H1874" s="18" t="s">
        <v>6020</v>
      </c>
      <c r="I1874" s="18" t="s">
        <v>6021</v>
      </c>
      <c r="J1874" s="18" t="s">
        <v>6022</v>
      </c>
      <c r="K1874" s="17" t="s">
        <v>163</v>
      </c>
      <c r="L1874" s="17" t="n">
        <v>1</v>
      </c>
      <c r="M1874" s="17" t="s">
        <v>163</v>
      </c>
      <c r="N1874" s="17" t="s">
        <v>163</v>
      </c>
      <c r="O1874" s="19" t="s">
        <v>121</v>
      </c>
      <c r="P1874" s="18" t="s">
        <v>6023</v>
      </c>
      <c r="Q1874" s="18" t="s">
        <v>6024</v>
      </c>
      <c r="R1874" s="18" t="s">
        <v>165</v>
      </c>
      <c r="S1874" s="20" t="s">
        <v>28109</v>
      </c>
    </row>
    <row r="1875" customFormat="false" ht="23.85" hidden="false" customHeight="false" outlineLevel="0" collapsed="false">
      <c r="A1875" s="17" t="n">
        <v>1874</v>
      </c>
      <c r="B1875" s="17" t="n">
        <v>5</v>
      </c>
      <c r="C1875" s="17" t="n">
        <v>2185</v>
      </c>
      <c r="D1875" s="18" t="s">
        <v>962</v>
      </c>
      <c r="E1875" s="17" t="s">
        <v>70</v>
      </c>
      <c r="F1875" s="18" t="s">
        <v>71</v>
      </c>
      <c r="G1875" s="17" t="s">
        <v>171</v>
      </c>
      <c r="H1875" s="18" t="s">
        <v>6025</v>
      </c>
      <c r="I1875" s="18" t="s">
        <v>6026</v>
      </c>
      <c r="J1875" s="18" t="s">
        <v>6027</v>
      </c>
      <c r="K1875" s="17" t="s">
        <v>163</v>
      </c>
      <c r="L1875" s="17" t="n">
        <v>1</v>
      </c>
      <c r="M1875" s="17" t="s">
        <v>164</v>
      </c>
      <c r="N1875" s="17" t="s">
        <v>163</v>
      </c>
      <c r="O1875" s="19"/>
      <c r="P1875" s="18"/>
      <c r="Q1875" s="18"/>
      <c r="R1875" s="18" t="s">
        <v>165</v>
      </c>
      <c r="S1875" s="20" t="s">
        <v>28109</v>
      </c>
    </row>
    <row r="1876" customFormat="false" ht="57.45" hidden="false" customHeight="false" outlineLevel="0" collapsed="false">
      <c r="A1876" s="17" t="n">
        <v>1875</v>
      </c>
      <c r="B1876" s="17" t="n">
        <v>5</v>
      </c>
      <c r="C1876" s="17" t="n">
        <v>2187</v>
      </c>
      <c r="D1876" s="18" t="s">
        <v>962</v>
      </c>
      <c r="E1876" s="17" t="s">
        <v>81</v>
      </c>
      <c r="F1876" s="18" t="s">
        <v>82</v>
      </c>
      <c r="G1876" s="17" t="s">
        <v>167</v>
      </c>
      <c r="H1876" s="18" t="s">
        <v>6028</v>
      </c>
      <c r="I1876" s="18" t="s">
        <v>6029</v>
      </c>
      <c r="J1876" s="18" t="s">
        <v>6030</v>
      </c>
      <c r="K1876" s="17" t="s">
        <v>163</v>
      </c>
      <c r="L1876" s="17" t="n">
        <v>1</v>
      </c>
      <c r="M1876" s="17" t="s">
        <v>163</v>
      </c>
      <c r="N1876" s="17" t="s">
        <v>163</v>
      </c>
      <c r="O1876" s="19" t="s">
        <v>123</v>
      </c>
      <c r="P1876" s="18" t="s">
        <v>6031</v>
      </c>
      <c r="Q1876" s="18" t="s">
        <v>6032</v>
      </c>
      <c r="R1876" s="18" t="s">
        <v>165</v>
      </c>
      <c r="S1876" s="20" t="s">
        <v>28109</v>
      </c>
    </row>
    <row r="1877" customFormat="false" ht="35.05" hidden="false" customHeight="false" outlineLevel="0" collapsed="false">
      <c r="A1877" s="17" t="n">
        <v>1876</v>
      </c>
      <c r="B1877" s="17" t="n">
        <v>5</v>
      </c>
      <c r="C1877" s="17" t="n">
        <v>2197</v>
      </c>
      <c r="D1877" s="18" t="s">
        <v>962</v>
      </c>
      <c r="E1877" s="17" t="s">
        <v>72</v>
      </c>
      <c r="F1877" s="18" t="s">
        <v>73</v>
      </c>
      <c r="G1877" s="17" t="s">
        <v>171</v>
      </c>
      <c r="H1877" s="18" t="s">
        <v>6033</v>
      </c>
      <c r="I1877" s="18" t="s">
        <v>6034</v>
      </c>
      <c r="J1877" s="18" t="s">
        <v>6035</v>
      </c>
      <c r="K1877" s="17" t="s">
        <v>163</v>
      </c>
      <c r="L1877" s="17" t="n">
        <v>1</v>
      </c>
      <c r="M1877" s="17" t="s">
        <v>163</v>
      </c>
      <c r="N1877" s="17" t="s">
        <v>163</v>
      </c>
      <c r="O1877" s="19"/>
      <c r="P1877" s="18"/>
      <c r="Q1877" s="18"/>
      <c r="R1877" s="18" t="s">
        <v>165</v>
      </c>
      <c r="S1877" s="20" t="s">
        <v>28109</v>
      </c>
    </row>
    <row r="1878" customFormat="false" ht="46.25" hidden="false" customHeight="false" outlineLevel="0" collapsed="false">
      <c r="A1878" s="17" t="n">
        <v>1877</v>
      </c>
      <c r="B1878" s="17" t="n">
        <v>5</v>
      </c>
      <c r="C1878" s="17" t="n">
        <v>2203</v>
      </c>
      <c r="D1878" s="18" t="s">
        <v>962</v>
      </c>
      <c r="E1878" s="17" t="s">
        <v>83</v>
      </c>
      <c r="F1878" s="18" t="s">
        <v>84</v>
      </c>
      <c r="G1878" s="17" t="s">
        <v>167</v>
      </c>
      <c r="H1878" s="18" t="s">
        <v>6036</v>
      </c>
      <c r="I1878" s="18" t="s">
        <v>6037</v>
      </c>
      <c r="J1878" s="18" t="s">
        <v>6038</v>
      </c>
      <c r="K1878" s="17" t="s">
        <v>163</v>
      </c>
      <c r="L1878" s="17" t="n">
        <v>1</v>
      </c>
      <c r="M1878" s="17" t="s">
        <v>163</v>
      </c>
      <c r="N1878" s="17" t="s">
        <v>164</v>
      </c>
      <c r="O1878" s="19" t="s">
        <v>122</v>
      </c>
      <c r="P1878" s="18" t="s">
        <v>6039</v>
      </c>
      <c r="Q1878" s="18" t="s">
        <v>1775</v>
      </c>
      <c r="R1878" s="18" t="s">
        <v>165</v>
      </c>
      <c r="S1878" s="20" t="s">
        <v>28109</v>
      </c>
    </row>
    <row r="1879" customFormat="false" ht="35.05" hidden="false" customHeight="false" outlineLevel="0" collapsed="false">
      <c r="A1879" s="17" t="n">
        <v>1878</v>
      </c>
      <c r="B1879" s="17" t="n">
        <v>5</v>
      </c>
      <c r="C1879" s="17" t="n">
        <v>2211</v>
      </c>
      <c r="D1879" s="18" t="s">
        <v>962</v>
      </c>
      <c r="E1879" s="17" t="s">
        <v>22</v>
      </c>
      <c r="F1879" s="18" t="s">
        <v>23</v>
      </c>
      <c r="G1879" s="17" t="s">
        <v>167</v>
      </c>
      <c r="H1879" s="18" t="s">
        <v>6040</v>
      </c>
      <c r="I1879" s="18" t="s">
        <v>6041</v>
      </c>
      <c r="J1879" s="18" t="s">
        <v>6042</v>
      </c>
      <c r="K1879" s="17" t="s">
        <v>164</v>
      </c>
      <c r="L1879" s="17" t="n">
        <v>120</v>
      </c>
      <c r="M1879" s="17" t="s">
        <v>163</v>
      </c>
      <c r="N1879" s="17" t="s">
        <v>163</v>
      </c>
      <c r="O1879" s="19"/>
      <c r="P1879" s="18"/>
      <c r="Q1879" s="18"/>
      <c r="R1879" s="18" t="s">
        <v>165</v>
      </c>
      <c r="S1879" s="20" t="s">
        <v>28109</v>
      </c>
    </row>
    <row r="1880" customFormat="false" ht="68.65" hidden="false" customHeight="false" outlineLevel="0" collapsed="false">
      <c r="A1880" s="17" t="n">
        <v>1879</v>
      </c>
      <c r="B1880" s="17" t="n">
        <v>5</v>
      </c>
      <c r="C1880" s="17" t="n">
        <v>2234</v>
      </c>
      <c r="D1880" s="18" t="s">
        <v>962</v>
      </c>
      <c r="E1880" s="17" t="s">
        <v>83</v>
      </c>
      <c r="F1880" s="18" t="s">
        <v>84</v>
      </c>
      <c r="G1880" s="17" t="s">
        <v>167</v>
      </c>
      <c r="H1880" s="18" t="s">
        <v>6043</v>
      </c>
      <c r="I1880" s="18" t="s">
        <v>6044</v>
      </c>
      <c r="J1880" s="18" t="s">
        <v>6045</v>
      </c>
      <c r="K1880" s="17" t="s">
        <v>163</v>
      </c>
      <c r="L1880" s="17" t="n">
        <v>1</v>
      </c>
      <c r="M1880" s="17" t="s">
        <v>163</v>
      </c>
      <c r="N1880" s="17" t="s">
        <v>163</v>
      </c>
      <c r="O1880" s="19" t="s">
        <v>123</v>
      </c>
      <c r="P1880" s="18" t="s">
        <v>6046</v>
      </c>
      <c r="Q1880" s="18" t="s">
        <v>6047</v>
      </c>
      <c r="R1880" s="18" t="s">
        <v>165</v>
      </c>
      <c r="S1880" s="20" t="s">
        <v>28109</v>
      </c>
    </row>
    <row r="1881" customFormat="false" ht="46.25" hidden="false" customHeight="false" outlineLevel="0" collapsed="false">
      <c r="A1881" s="17" t="n">
        <v>1880</v>
      </c>
      <c r="B1881" s="17" t="n">
        <v>5</v>
      </c>
      <c r="C1881" s="17" t="n">
        <v>2254</v>
      </c>
      <c r="D1881" s="18" t="s">
        <v>962</v>
      </c>
      <c r="E1881" s="17" t="s">
        <v>81</v>
      </c>
      <c r="F1881" s="18" t="s">
        <v>82</v>
      </c>
      <c r="G1881" s="17" t="s">
        <v>159</v>
      </c>
      <c r="H1881" s="18" t="s">
        <v>6048</v>
      </c>
      <c r="I1881" s="18" t="s">
        <v>6049</v>
      </c>
      <c r="J1881" s="18" t="s">
        <v>6050</v>
      </c>
      <c r="K1881" s="17" t="s">
        <v>163</v>
      </c>
      <c r="L1881" s="17" t="n">
        <v>1</v>
      </c>
      <c r="M1881" s="17" t="s">
        <v>163</v>
      </c>
      <c r="N1881" s="17" t="s">
        <v>164</v>
      </c>
      <c r="O1881" s="19" t="s">
        <v>125</v>
      </c>
      <c r="P1881" s="18" t="s">
        <v>6051</v>
      </c>
      <c r="Q1881" s="18" t="s">
        <v>6052</v>
      </c>
      <c r="R1881" s="18" t="s">
        <v>165</v>
      </c>
      <c r="S1881" s="20" t="s">
        <v>28109</v>
      </c>
    </row>
    <row r="1882" customFormat="false" ht="23.85" hidden="false" customHeight="false" outlineLevel="0" collapsed="false">
      <c r="A1882" s="17" t="n">
        <v>1881</v>
      </c>
      <c r="B1882" s="17" t="n">
        <v>5</v>
      </c>
      <c r="C1882" s="17" t="n">
        <v>2272</v>
      </c>
      <c r="D1882" s="18" t="s">
        <v>962</v>
      </c>
      <c r="E1882" s="17" t="s">
        <v>36</v>
      </c>
      <c r="F1882" s="18" t="s">
        <v>37</v>
      </c>
      <c r="G1882" s="17" t="s">
        <v>159</v>
      </c>
      <c r="H1882" s="18" t="s">
        <v>6053</v>
      </c>
      <c r="I1882" s="18" t="s">
        <v>6054</v>
      </c>
      <c r="J1882" s="18" t="s">
        <v>6055</v>
      </c>
      <c r="K1882" s="17" t="s">
        <v>163</v>
      </c>
      <c r="L1882" s="17" t="n">
        <v>1</v>
      </c>
      <c r="M1882" s="17" t="s">
        <v>163</v>
      </c>
      <c r="N1882" s="17" t="s">
        <v>163</v>
      </c>
      <c r="O1882" s="19"/>
      <c r="P1882" s="18"/>
      <c r="Q1882" s="18"/>
      <c r="R1882" s="18" t="s">
        <v>165</v>
      </c>
      <c r="S1882" s="20" t="s">
        <v>28109</v>
      </c>
    </row>
    <row r="1883" customFormat="false" ht="35.05" hidden="false" customHeight="false" outlineLevel="0" collapsed="false">
      <c r="A1883" s="17" t="n">
        <v>1882</v>
      </c>
      <c r="B1883" s="17" t="n">
        <v>5</v>
      </c>
      <c r="C1883" s="17" t="n">
        <v>2284</v>
      </c>
      <c r="D1883" s="18" t="s">
        <v>962</v>
      </c>
      <c r="E1883" s="17" t="s">
        <v>36</v>
      </c>
      <c r="F1883" s="18" t="s">
        <v>37</v>
      </c>
      <c r="G1883" s="17" t="s">
        <v>167</v>
      </c>
      <c r="H1883" s="18" t="s">
        <v>6056</v>
      </c>
      <c r="I1883" s="18" t="s">
        <v>6057</v>
      </c>
      <c r="J1883" s="18" t="s">
        <v>6058</v>
      </c>
      <c r="K1883" s="17" t="s">
        <v>163</v>
      </c>
      <c r="L1883" s="17" t="n">
        <v>1</v>
      </c>
      <c r="M1883" s="17" t="s">
        <v>164</v>
      </c>
      <c r="N1883" s="17" t="s">
        <v>163</v>
      </c>
      <c r="O1883" s="19"/>
      <c r="P1883" s="18"/>
      <c r="Q1883" s="18"/>
      <c r="R1883" s="18" t="s">
        <v>165</v>
      </c>
      <c r="S1883" s="20" t="s">
        <v>28109</v>
      </c>
    </row>
    <row r="1884" customFormat="false" ht="35.05" hidden="false" customHeight="false" outlineLevel="0" collapsed="false">
      <c r="A1884" s="17" t="n">
        <v>1883</v>
      </c>
      <c r="B1884" s="17" t="n">
        <v>5</v>
      </c>
      <c r="C1884" s="17" t="n">
        <v>2311</v>
      </c>
      <c r="D1884" s="18" t="s">
        <v>962</v>
      </c>
      <c r="E1884" s="17" t="s">
        <v>36</v>
      </c>
      <c r="F1884" s="18" t="s">
        <v>37</v>
      </c>
      <c r="G1884" s="17" t="s">
        <v>167</v>
      </c>
      <c r="H1884" s="18" t="s">
        <v>6059</v>
      </c>
      <c r="I1884" s="18" t="s">
        <v>6060</v>
      </c>
      <c r="J1884" s="18" t="s">
        <v>6061</v>
      </c>
      <c r="K1884" s="17" t="s">
        <v>164</v>
      </c>
      <c r="L1884" s="17" t="n">
        <v>12</v>
      </c>
      <c r="M1884" s="17" t="s">
        <v>163</v>
      </c>
      <c r="N1884" s="17" t="s">
        <v>163</v>
      </c>
      <c r="O1884" s="19"/>
      <c r="P1884" s="18"/>
      <c r="Q1884" s="18"/>
      <c r="R1884" s="18" t="s">
        <v>165</v>
      </c>
      <c r="S1884" s="20" t="s">
        <v>28109</v>
      </c>
    </row>
    <row r="1885" customFormat="false" ht="35.05" hidden="false" customHeight="false" outlineLevel="0" collapsed="false">
      <c r="A1885" s="17" t="n">
        <v>1884</v>
      </c>
      <c r="B1885" s="17" t="n">
        <v>5</v>
      </c>
      <c r="C1885" s="17" t="n">
        <v>2339</v>
      </c>
      <c r="D1885" s="18" t="s">
        <v>962</v>
      </c>
      <c r="E1885" s="17" t="s">
        <v>87</v>
      </c>
      <c r="F1885" s="18" t="s">
        <v>88</v>
      </c>
      <c r="G1885" s="17" t="s">
        <v>171</v>
      </c>
      <c r="H1885" s="18" t="s">
        <v>6062</v>
      </c>
      <c r="I1885" s="18" t="s">
        <v>6063</v>
      </c>
      <c r="J1885" s="18" t="s">
        <v>6064</v>
      </c>
      <c r="K1885" s="17" t="s">
        <v>163</v>
      </c>
      <c r="L1885" s="17" t="n">
        <v>1</v>
      </c>
      <c r="M1885" s="17" t="s">
        <v>163</v>
      </c>
      <c r="N1885" s="17" t="s">
        <v>163</v>
      </c>
      <c r="O1885" s="19"/>
      <c r="P1885" s="18"/>
      <c r="Q1885" s="18"/>
      <c r="R1885" s="18" t="s">
        <v>165</v>
      </c>
      <c r="S1885" s="20" t="s">
        <v>28109</v>
      </c>
    </row>
    <row r="1886" customFormat="false" ht="35.05" hidden="false" customHeight="false" outlineLevel="0" collapsed="false">
      <c r="A1886" s="17" t="n">
        <v>1885</v>
      </c>
      <c r="B1886" s="17" t="n">
        <v>5</v>
      </c>
      <c r="C1886" s="17" t="n">
        <v>2360</v>
      </c>
      <c r="D1886" s="18" t="s">
        <v>962</v>
      </c>
      <c r="E1886" s="17" t="s">
        <v>32</v>
      </c>
      <c r="F1886" s="18" t="s">
        <v>33</v>
      </c>
      <c r="G1886" s="17" t="s">
        <v>167</v>
      </c>
      <c r="H1886" s="18" t="s">
        <v>6065</v>
      </c>
      <c r="I1886" s="18" t="s">
        <v>6066</v>
      </c>
      <c r="J1886" s="18" t="s">
        <v>6067</v>
      </c>
      <c r="K1886" s="17" t="s">
        <v>164</v>
      </c>
      <c r="L1886" s="17" t="n">
        <v>25</v>
      </c>
      <c r="M1886" s="17" t="s">
        <v>163</v>
      </c>
      <c r="N1886" s="17" t="s">
        <v>163</v>
      </c>
      <c r="O1886" s="19"/>
      <c r="P1886" s="18"/>
      <c r="Q1886" s="18"/>
      <c r="R1886" s="18" t="s">
        <v>165</v>
      </c>
      <c r="S1886" s="20" t="s">
        <v>28109</v>
      </c>
    </row>
    <row r="1887" customFormat="false" ht="35.05" hidden="false" customHeight="false" outlineLevel="0" collapsed="false">
      <c r="A1887" s="17" t="n">
        <v>1886</v>
      </c>
      <c r="B1887" s="17" t="n">
        <v>5</v>
      </c>
      <c r="C1887" s="17" t="n">
        <v>2409</v>
      </c>
      <c r="D1887" s="18" t="s">
        <v>962</v>
      </c>
      <c r="E1887" s="17" t="s">
        <v>87</v>
      </c>
      <c r="F1887" s="18" t="s">
        <v>88</v>
      </c>
      <c r="G1887" s="17" t="s">
        <v>167</v>
      </c>
      <c r="H1887" s="18" t="s">
        <v>6068</v>
      </c>
      <c r="I1887" s="18" t="s">
        <v>6069</v>
      </c>
      <c r="J1887" s="18" t="s">
        <v>6070</v>
      </c>
      <c r="K1887" s="17" t="s">
        <v>163</v>
      </c>
      <c r="L1887" s="17" t="n">
        <v>1</v>
      </c>
      <c r="M1887" s="17" t="s">
        <v>163</v>
      </c>
      <c r="N1887" s="17" t="s">
        <v>163</v>
      </c>
      <c r="O1887" s="19"/>
      <c r="P1887" s="18"/>
      <c r="Q1887" s="18"/>
      <c r="R1887" s="18" t="s">
        <v>165</v>
      </c>
      <c r="S1887" s="20" t="s">
        <v>28109</v>
      </c>
    </row>
    <row r="1888" customFormat="false" ht="23.85" hidden="false" customHeight="false" outlineLevel="0" collapsed="false">
      <c r="A1888" s="17" t="n">
        <v>1887</v>
      </c>
      <c r="B1888" s="17" t="n">
        <v>5</v>
      </c>
      <c r="C1888" s="17" t="n">
        <v>2443</v>
      </c>
      <c r="D1888" s="18" t="s">
        <v>962</v>
      </c>
      <c r="E1888" s="17" t="s">
        <v>36</v>
      </c>
      <c r="F1888" s="18" t="s">
        <v>37</v>
      </c>
      <c r="G1888" s="17" t="s">
        <v>159</v>
      </c>
      <c r="H1888" s="18" t="s">
        <v>6071</v>
      </c>
      <c r="I1888" s="18" t="s">
        <v>6072</v>
      </c>
      <c r="J1888" s="18" t="s">
        <v>6073</v>
      </c>
      <c r="K1888" s="17" t="s">
        <v>163</v>
      </c>
      <c r="L1888" s="17" t="n">
        <v>1</v>
      </c>
      <c r="M1888" s="17" t="s">
        <v>164</v>
      </c>
      <c r="N1888" s="17" t="s">
        <v>163</v>
      </c>
      <c r="O1888" s="19"/>
      <c r="P1888" s="18"/>
      <c r="Q1888" s="18"/>
      <c r="R1888" s="18" t="s">
        <v>165</v>
      </c>
      <c r="S1888" s="20" t="s">
        <v>28109</v>
      </c>
    </row>
    <row r="1889" customFormat="false" ht="57.45" hidden="false" customHeight="false" outlineLevel="0" collapsed="false">
      <c r="A1889" s="17" t="n">
        <v>1888</v>
      </c>
      <c r="B1889" s="17" t="n">
        <v>5</v>
      </c>
      <c r="C1889" s="17" t="n">
        <v>2452</v>
      </c>
      <c r="D1889" s="18" t="s">
        <v>962</v>
      </c>
      <c r="E1889" s="17" t="s">
        <v>83</v>
      </c>
      <c r="F1889" s="18" t="s">
        <v>84</v>
      </c>
      <c r="G1889" s="17" t="s">
        <v>171</v>
      </c>
      <c r="H1889" s="18" t="s">
        <v>6074</v>
      </c>
      <c r="I1889" s="18" t="s">
        <v>6075</v>
      </c>
      <c r="J1889" s="18" t="s">
        <v>6076</v>
      </c>
      <c r="K1889" s="17" t="s">
        <v>163</v>
      </c>
      <c r="L1889" s="17" t="n">
        <v>1</v>
      </c>
      <c r="M1889" s="17" t="s">
        <v>163</v>
      </c>
      <c r="N1889" s="17" t="s">
        <v>163</v>
      </c>
      <c r="O1889" s="19" t="s">
        <v>121</v>
      </c>
      <c r="P1889" s="18" t="s">
        <v>6077</v>
      </c>
      <c r="Q1889" s="18" t="s">
        <v>6078</v>
      </c>
      <c r="R1889" s="18" t="s">
        <v>165</v>
      </c>
      <c r="S1889" s="20" t="s">
        <v>28109</v>
      </c>
    </row>
    <row r="1890" customFormat="false" ht="35.05" hidden="false" customHeight="false" outlineLevel="0" collapsed="false">
      <c r="A1890" s="17" t="n">
        <v>1889</v>
      </c>
      <c r="B1890" s="17" t="n">
        <v>5</v>
      </c>
      <c r="C1890" s="17" t="n">
        <v>2457</v>
      </c>
      <c r="D1890" s="18" t="s">
        <v>962</v>
      </c>
      <c r="E1890" s="17" t="s">
        <v>49</v>
      </c>
      <c r="F1890" s="18" t="s">
        <v>50</v>
      </c>
      <c r="G1890" s="17" t="s">
        <v>159</v>
      </c>
      <c r="H1890" s="18" t="s">
        <v>6079</v>
      </c>
      <c r="I1890" s="18" t="s">
        <v>6080</v>
      </c>
      <c r="J1890" s="18" t="s">
        <v>6081</v>
      </c>
      <c r="K1890" s="17" t="s">
        <v>163</v>
      </c>
      <c r="L1890" s="17" t="n">
        <v>1</v>
      </c>
      <c r="M1890" s="17" t="s">
        <v>163</v>
      </c>
      <c r="N1890" s="17" t="s">
        <v>163</v>
      </c>
      <c r="O1890" s="19"/>
      <c r="P1890" s="18"/>
      <c r="Q1890" s="18"/>
      <c r="R1890" s="18" t="s">
        <v>165</v>
      </c>
      <c r="S1890" s="20" t="s">
        <v>28109</v>
      </c>
    </row>
    <row r="1891" customFormat="false" ht="35.05" hidden="false" customHeight="false" outlineLevel="0" collapsed="false">
      <c r="A1891" s="17" t="n">
        <v>1890</v>
      </c>
      <c r="B1891" s="17" t="n">
        <v>5</v>
      </c>
      <c r="C1891" s="17" t="n">
        <v>2465</v>
      </c>
      <c r="D1891" s="18" t="s">
        <v>962</v>
      </c>
      <c r="E1891" s="17" t="s">
        <v>87</v>
      </c>
      <c r="F1891" s="18" t="s">
        <v>88</v>
      </c>
      <c r="G1891" s="17" t="s">
        <v>171</v>
      </c>
      <c r="H1891" s="18" t="s">
        <v>6082</v>
      </c>
      <c r="I1891" s="18" t="s">
        <v>6083</v>
      </c>
      <c r="J1891" s="18" t="s">
        <v>6084</v>
      </c>
      <c r="K1891" s="17" t="s">
        <v>163</v>
      </c>
      <c r="L1891" s="17" t="n">
        <v>1</v>
      </c>
      <c r="M1891" s="17" t="s">
        <v>164</v>
      </c>
      <c r="N1891" s="17" t="s">
        <v>163</v>
      </c>
      <c r="O1891" s="19"/>
      <c r="P1891" s="18"/>
      <c r="Q1891" s="18"/>
      <c r="R1891" s="18" t="s">
        <v>165</v>
      </c>
      <c r="S1891" s="20" t="s">
        <v>28109</v>
      </c>
    </row>
    <row r="1892" customFormat="false" ht="23.85" hidden="false" customHeight="false" outlineLevel="0" collapsed="false">
      <c r="A1892" s="17" t="n">
        <v>1891</v>
      </c>
      <c r="B1892" s="17" t="n">
        <v>5</v>
      </c>
      <c r="C1892" s="17" t="n">
        <v>2469</v>
      </c>
      <c r="D1892" s="18" t="s">
        <v>962</v>
      </c>
      <c r="E1892" s="17" t="s">
        <v>36</v>
      </c>
      <c r="F1892" s="18" t="s">
        <v>37</v>
      </c>
      <c r="G1892" s="17" t="s">
        <v>159</v>
      </c>
      <c r="H1892" s="18" t="s">
        <v>6085</v>
      </c>
      <c r="I1892" s="18" t="s">
        <v>6086</v>
      </c>
      <c r="J1892" s="18" t="s">
        <v>6087</v>
      </c>
      <c r="K1892" s="17" t="s">
        <v>163</v>
      </c>
      <c r="L1892" s="17" t="n">
        <v>1</v>
      </c>
      <c r="M1892" s="17" t="s">
        <v>163</v>
      </c>
      <c r="N1892" s="17" t="s">
        <v>163</v>
      </c>
      <c r="O1892" s="19"/>
      <c r="P1892" s="18"/>
      <c r="Q1892" s="18"/>
      <c r="R1892" s="18" t="s">
        <v>165</v>
      </c>
      <c r="S1892" s="20" t="s">
        <v>28109</v>
      </c>
    </row>
    <row r="1893" customFormat="false" ht="35.05" hidden="false" customHeight="false" outlineLevel="0" collapsed="false">
      <c r="A1893" s="17" t="n">
        <v>1892</v>
      </c>
      <c r="B1893" s="17" t="n">
        <v>5</v>
      </c>
      <c r="C1893" s="17" t="n">
        <v>2487</v>
      </c>
      <c r="D1893" s="18" t="s">
        <v>962</v>
      </c>
      <c r="E1893" s="17" t="s">
        <v>81</v>
      </c>
      <c r="F1893" s="18" t="s">
        <v>82</v>
      </c>
      <c r="G1893" s="17" t="s">
        <v>167</v>
      </c>
      <c r="H1893" s="18" t="s">
        <v>6088</v>
      </c>
      <c r="I1893" s="18" t="s">
        <v>6089</v>
      </c>
      <c r="J1893" s="18" t="s">
        <v>6090</v>
      </c>
      <c r="K1893" s="17" t="s">
        <v>163</v>
      </c>
      <c r="L1893" s="17" t="n">
        <v>1</v>
      </c>
      <c r="M1893" s="17" t="s">
        <v>164</v>
      </c>
      <c r="N1893" s="17" t="s">
        <v>163</v>
      </c>
      <c r="O1893" s="19" t="s">
        <v>122</v>
      </c>
      <c r="P1893" s="18" t="s">
        <v>6091</v>
      </c>
      <c r="Q1893" s="18" t="s">
        <v>6092</v>
      </c>
      <c r="R1893" s="18" t="s">
        <v>165</v>
      </c>
      <c r="S1893" s="20" t="s">
        <v>28109</v>
      </c>
    </row>
    <row r="1894" customFormat="false" ht="57.45" hidden="false" customHeight="false" outlineLevel="0" collapsed="false">
      <c r="A1894" s="17" t="n">
        <v>1893</v>
      </c>
      <c r="B1894" s="17" t="n">
        <v>5</v>
      </c>
      <c r="C1894" s="17" t="n">
        <v>2515</v>
      </c>
      <c r="D1894" s="18" t="s">
        <v>962</v>
      </c>
      <c r="E1894" s="17" t="s">
        <v>91</v>
      </c>
      <c r="F1894" s="18" t="s">
        <v>92</v>
      </c>
      <c r="G1894" s="17" t="s">
        <v>167</v>
      </c>
      <c r="H1894" s="18" t="s">
        <v>6093</v>
      </c>
      <c r="I1894" s="18" t="s">
        <v>6094</v>
      </c>
      <c r="J1894" s="18" t="s">
        <v>6095</v>
      </c>
      <c r="K1894" s="17" t="s">
        <v>163</v>
      </c>
      <c r="L1894" s="17" t="n">
        <v>1</v>
      </c>
      <c r="M1894" s="17" t="s">
        <v>163</v>
      </c>
      <c r="N1894" s="17" t="s">
        <v>163</v>
      </c>
      <c r="O1894" s="19" t="s">
        <v>123</v>
      </c>
      <c r="P1894" s="18" t="s">
        <v>6096</v>
      </c>
      <c r="Q1894" s="18" t="s">
        <v>6097</v>
      </c>
      <c r="R1894" s="18" t="s">
        <v>165</v>
      </c>
      <c r="S1894" s="20" t="s">
        <v>28109</v>
      </c>
    </row>
    <row r="1895" customFormat="false" ht="46.25" hidden="false" customHeight="false" outlineLevel="0" collapsed="false">
      <c r="A1895" s="17" t="n">
        <v>1894</v>
      </c>
      <c r="B1895" s="17" t="n">
        <v>5</v>
      </c>
      <c r="C1895" s="17" t="n">
        <v>2532</v>
      </c>
      <c r="D1895" s="18" t="s">
        <v>962</v>
      </c>
      <c r="E1895" s="17" t="s">
        <v>87</v>
      </c>
      <c r="F1895" s="18" t="s">
        <v>88</v>
      </c>
      <c r="G1895" s="17" t="s">
        <v>167</v>
      </c>
      <c r="H1895" s="18" t="s">
        <v>6098</v>
      </c>
      <c r="I1895" s="18" t="s">
        <v>6099</v>
      </c>
      <c r="J1895" s="18" t="s">
        <v>6100</v>
      </c>
      <c r="K1895" s="17" t="s">
        <v>163</v>
      </c>
      <c r="L1895" s="17" t="n">
        <v>1</v>
      </c>
      <c r="M1895" s="17" t="s">
        <v>164</v>
      </c>
      <c r="N1895" s="17" t="s">
        <v>163</v>
      </c>
      <c r="O1895" s="19"/>
      <c r="P1895" s="18"/>
      <c r="Q1895" s="18"/>
      <c r="R1895" s="18" t="s">
        <v>165</v>
      </c>
      <c r="S1895" s="20" t="s">
        <v>28109</v>
      </c>
    </row>
    <row r="1896" customFormat="false" ht="35.05" hidden="false" customHeight="false" outlineLevel="0" collapsed="false">
      <c r="A1896" s="17" t="n">
        <v>1895</v>
      </c>
      <c r="B1896" s="17" t="n">
        <v>5</v>
      </c>
      <c r="C1896" s="17" t="n">
        <v>2534</v>
      </c>
      <c r="D1896" s="18" t="s">
        <v>962</v>
      </c>
      <c r="E1896" s="17" t="s">
        <v>61</v>
      </c>
      <c r="F1896" s="18" t="s">
        <v>62</v>
      </c>
      <c r="G1896" s="17" t="s">
        <v>159</v>
      </c>
      <c r="H1896" s="18" t="s">
        <v>6101</v>
      </c>
      <c r="I1896" s="18" t="s">
        <v>6102</v>
      </c>
      <c r="J1896" s="18" t="s">
        <v>6103</v>
      </c>
      <c r="K1896" s="17" t="s">
        <v>163</v>
      </c>
      <c r="L1896" s="17" t="n">
        <v>1</v>
      </c>
      <c r="M1896" s="17" t="s">
        <v>164</v>
      </c>
      <c r="N1896" s="17" t="s">
        <v>163</v>
      </c>
      <c r="O1896" s="19"/>
      <c r="P1896" s="18"/>
      <c r="Q1896" s="18"/>
      <c r="R1896" s="18" t="s">
        <v>165</v>
      </c>
      <c r="S1896" s="20" t="s">
        <v>28109</v>
      </c>
    </row>
    <row r="1897" customFormat="false" ht="23.85" hidden="false" customHeight="false" outlineLevel="0" collapsed="false">
      <c r="A1897" s="17" t="n">
        <v>1896</v>
      </c>
      <c r="B1897" s="17" t="n">
        <v>5</v>
      </c>
      <c r="C1897" s="17" t="n">
        <v>2539</v>
      </c>
      <c r="D1897" s="18" t="s">
        <v>962</v>
      </c>
      <c r="E1897" s="17" t="s">
        <v>70</v>
      </c>
      <c r="F1897" s="18" t="s">
        <v>71</v>
      </c>
      <c r="G1897" s="17" t="s">
        <v>171</v>
      </c>
      <c r="H1897" s="18" t="s">
        <v>6104</v>
      </c>
      <c r="I1897" s="18" t="s">
        <v>6105</v>
      </c>
      <c r="J1897" s="18" t="s">
        <v>6106</v>
      </c>
      <c r="K1897" s="17" t="s">
        <v>163</v>
      </c>
      <c r="L1897" s="17" t="n">
        <v>1</v>
      </c>
      <c r="M1897" s="17" t="s">
        <v>164</v>
      </c>
      <c r="N1897" s="17" t="s">
        <v>163</v>
      </c>
      <c r="O1897" s="19"/>
      <c r="P1897" s="18"/>
      <c r="Q1897" s="18"/>
      <c r="R1897" s="18" t="s">
        <v>165</v>
      </c>
      <c r="S1897" s="20" t="s">
        <v>28109</v>
      </c>
    </row>
    <row r="1898" customFormat="false" ht="35.05" hidden="false" customHeight="false" outlineLevel="0" collapsed="false">
      <c r="A1898" s="17" t="n">
        <v>1897</v>
      </c>
      <c r="B1898" s="17" t="n">
        <v>5</v>
      </c>
      <c r="C1898" s="17" t="n">
        <v>2539</v>
      </c>
      <c r="D1898" s="18" t="s">
        <v>962</v>
      </c>
      <c r="E1898" s="17" t="s">
        <v>36</v>
      </c>
      <c r="F1898" s="18" t="s">
        <v>37</v>
      </c>
      <c r="G1898" s="17" t="s">
        <v>171</v>
      </c>
      <c r="H1898" s="18" t="s">
        <v>6107</v>
      </c>
      <c r="I1898" s="18" t="s">
        <v>6108</v>
      </c>
      <c r="J1898" s="18" t="s">
        <v>6109</v>
      </c>
      <c r="K1898" s="17" t="s">
        <v>163</v>
      </c>
      <c r="L1898" s="17" t="n">
        <v>1</v>
      </c>
      <c r="M1898" s="17" t="s">
        <v>164</v>
      </c>
      <c r="N1898" s="17" t="s">
        <v>163</v>
      </c>
      <c r="O1898" s="19"/>
      <c r="P1898" s="18"/>
      <c r="Q1898" s="18"/>
      <c r="R1898" s="18" t="s">
        <v>165</v>
      </c>
      <c r="S1898" s="20" t="s">
        <v>28109</v>
      </c>
    </row>
    <row r="1899" customFormat="false" ht="35.05" hidden="false" customHeight="false" outlineLevel="0" collapsed="false">
      <c r="A1899" s="17" t="n">
        <v>1898</v>
      </c>
      <c r="B1899" s="17" t="n">
        <v>5</v>
      </c>
      <c r="C1899" s="17" t="n">
        <v>2542</v>
      </c>
      <c r="D1899" s="18" t="s">
        <v>962</v>
      </c>
      <c r="E1899" s="17" t="s">
        <v>87</v>
      </c>
      <c r="F1899" s="18" t="s">
        <v>88</v>
      </c>
      <c r="G1899" s="17" t="s">
        <v>171</v>
      </c>
      <c r="H1899" s="18" t="s">
        <v>6110</v>
      </c>
      <c r="I1899" s="18" t="s">
        <v>6111</v>
      </c>
      <c r="J1899" s="18" t="s">
        <v>6112</v>
      </c>
      <c r="K1899" s="17" t="s">
        <v>163</v>
      </c>
      <c r="L1899" s="17" t="n">
        <v>1</v>
      </c>
      <c r="M1899" s="17" t="s">
        <v>164</v>
      </c>
      <c r="N1899" s="17" t="s">
        <v>163</v>
      </c>
      <c r="O1899" s="19"/>
      <c r="P1899" s="18"/>
      <c r="Q1899" s="18"/>
      <c r="R1899" s="18" t="s">
        <v>165</v>
      </c>
      <c r="S1899" s="20" t="s">
        <v>28109</v>
      </c>
    </row>
    <row r="1900" customFormat="false" ht="57.45" hidden="false" customHeight="false" outlineLevel="0" collapsed="false">
      <c r="A1900" s="17" t="n">
        <v>1899</v>
      </c>
      <c r="B1900" s="17" t="n">
        <v>5</v>
      </c>
      <c r="C1900" s="17" t="n">
        <v>2549</v>
      </c>
      <c r="D1900" s="18" t="s">
        <v>962</v>
      </c>
      <c r="E1900" s="17" t="s">
        <v>83</v>
      </c>
      <c r="F1900" s="18" t="s">
        <v>84</v>
      </c>
      <c r="G1900" s="17" t="s">
        <v>159</v>
      </c>
      <c r="H1900" s="18" t="s">
        <v>6113</v>
      </c>
      <c r="I1900" s="18" t="s">
        <v>6114</v>
      </c>
      <c r="J1900" s="18" t="s">
        <v>6115</v>
      </c>
      <c r="K1900" s="17" t="s">
        <v>163</v>
      </c>
      <c r="L1900" s="17" t="n">
        <v>1</v>
      </c>
      <c r="M1900" s="17" t="s">
        <v>163</v>
      </c>
      <c r="N1900" s="17" t="s">
        <v>164</v>
      </c>
      <c r="O1900" s="19" t="s">
        <v>123</v>
      </c>
      <c r="P1900" s="18" t="s">
        <v>6116</v>
      </c>
      <c r="Q1900" s="18" t="s">
        <v>6117</v>
      </c>
      <c r="R1900" s="18" t="s">
        <v>165</v>
      </c>
      <c r="S1900" s="20" t="s">
        <v>28109</v>
      </c>
    </row>
    <row r="1901" customFormat="false" ht="46.25" hidden="false" customHeight="false" outlineLevel="0" collapsed="false">
      <c r="A1901" s="17" t="n">
        <v>1900</v>
      </c>
      <c r="B1901" s="17" t="n">
        <v>5</v>
      </c>
      <c r="C1901" s="17" t="n">
        <v>2573</v>
      </c>
      <c r="D1901" s="18" t="s">
        <v>962</v>
      </c>
      <c r="E1901" s="17" t="s">
        <v>87</v>
      </c>
      <c r="F1901" s="18" t="s">
        <v>88</v>
      </c>
      <c r="G1901" s="17" t="s">
        <v>167</v>
      </c>
      <c r="H1901" s="18" t="s">
        <v>6118</v>
      </c>
      <c r="I1901" s="18" t="s">
        <v>6119</v>
      </c>
      <c r="J1901" s="18" t="s">
        <v>6120</v>
      </c>
      <c r="K1901" s="17" t="s">
        <v>163</v>
      </c>
      <c r="L1901" s="17" t="n">
        <v>1</v>
      </c>
      <c r="M1901" s="17" t="s">
        <v>163</v>
      </c>
      <c r="N1901" s="17" t="s">
        <v>163</v>
      </c>
      <c r="O1901" s="19"/>
      <c r="P1901" s="18"/>
      <c r="Q1901" s="18"/>
      <c r="R1901" s="18" t="s">
        <v>165</v>
      </c>
      <c r="S1901" s="20" t="s">
        <v>28109</v>
      </c>
    </row>
    <row r="1902" customFormat="false" ht="35.05" hidden="false" customHeight="false" outlineLevel="0" collapsed="false">
      <c r="A1902" s="17" t="n">
        <v>1901</v>
      </c>
      <c r="B1902" s="17" t="n">
        <v>5</v>
      </c>
      <c r="C1902" s="17" t="n">
        <v>2599</v>
      </c>
      <c r="D1902" s="18" t="s">
        <v>962</v>
      </c>
      <c r="E1902" s="17" t="s">
        <v>59</v>
      </c>
      <c r="F1902" s="18" t="s">
        <v>60</v>
      </c>
      <c r="G1902" s="17" t="s">
        <v>167</v>
      </c>
      <c r="H1902" s="18" t="s">
        <v>6121</v>
      </c>
      <c r="I1902" s="18" t="s">
        <v>6122</v>
      </c>
      <c r="J1902" s="18" t="s">
        <v>6123</v>
      </c>
      <c r="K1902" s="17" t="s">
        <v>163</v>
      </c>
      <c r="L1902" s="17" t="n">
        <v>1</v>
      </c>
      <c r="M1902" s="17" t="s">
        <v>163</v>
      </c>
      <c r="N1902" s="17" t="s">
        <v>163</v>
      </c>
      <c r="O1902" s="19"/>
      <c r="P1902" s="18"/>
      <c r="Q1902" s="18"/>
      <c r="R1902" s="18" t="s">
        <v>165</v>
      </c>
      <c r="S1902" s="20" t="s">
        <v>28109</v>
      </c>
    </row>
    <row r="1903" customFormat="false" ht="35.05" hidden="false" customHeight="false" outlineLevel="0" collapsed="false">
      <c r="A1903" s="17" t="n">
        <v>1902</v>
      </c>
      <c r="B1903" s="17" t="n">
        <v>5</v>
      </c>
      <c r="C1903" s="17" t="n">
        <v>2607</v>
      </c>
      <c r="D1903" s="18" t="s">
        <v>962</v>
      </c>
      <c r="E1903" s="17" t="s">
        <v>89</v>
      </c>
      <c r="F1903" s="18" t="s">
        <v>90</v>
      </c>
      <c r="G1903" s="17" t="s">
        <v>167</v>
      </c>
      <c r="H1903" s="18" t="s">
        <v>6124</v>
      </c>
      <c r="I1903" s="18" t="s">
        <v>6125</v>
      </c>
      <c r="J1903" s="18" t="s">
        <v>6126</v>
      </c>
      <c r="K1903" s="17" t="s">
        <v>163</v>
      </c>
      <c r="L1903" s="17" t="n">
        <v>1</v>
      </c>
      <c r="M1903" s="17" t="s">
        <v>163</v>
      </c>
      <c r="N1903" s="17" t="s">
        <v>163</v>
      </c>
      <c r="O1903" s="19"/>
      <c r="P1903" s="18"/>
      <c r="Q1903" s="18"/>
      <c r="R1903" s="18" t="s">
        <v>165</v>
      </c>
      <c r="S1903" s="20" t="s">
        <v>28109</v>
      </c>
    </row>
    <row r="1904" customFormat="false" ht="102.2" hidden="false" customHeight="false" outlineLevel="0" collapsed="false">
      <c r="A1904" s="17" t="n">
        <v>1903</v>
      </c>
      <c r="B1904" s="17" t="n">
        <v>5</v>
      </c>
      <c r="C1904" s="17" t="n">
        <v>2611</v>
      </c>
      <c r="D1904" s="18" t="s">
        <v>962</v>
      </c>
      <c r="E1904" s="17" t="s">
        <v>83</v>
      </c>
      <c r="F1904" s="18" t="s">
        <v>84</v>
      </c>
      <c r="G1904" s="17" t="s">
        <v>167</v>
      </c>
      <c r="H1904" s="18" t="s">
        <v>6127</v>
      </c>
      <c r="I1904" s="18" t="s">
        <v>6128</v>
      </c>
      <c r="J1904" s="18" t="s">
        <v>6129</v>
      </c>
      <c r="K1904" s="17" t="s">
        <v>163</v>
      </c>
      <c r="L1904" s="17" t="n">
        <v>1</v>
      </c>
      <c r="M1904" s="17" t="s">
        <v>163</v>
      </c>
      <c r="N1904" s="17" t="s">
        <v>164</v>
      </c>
      <c r="O1904" s="19" t="s">
        <v>121</v>
      </c>
      <c r="P1904" s="18" t="s">
        <v>6130</v>
      </c>
      <c r="Q1904" s="18" t="s">
        <v>6131</v>
      </c>
      <c r="R1904" s="18" t="s">
        <v>165</v>
      </c>
      <c r="S1904" s="20" t="s">
        <v>28109</v>
      </c>
    </row>
    <row r="1905" customFormat="false" ht="91" hidden="false" customHeight="false" outlineLevel="0" collapsed="false">
      <c r="A1905" s="17" t="n">
        <v>1904</v>
      </c>
      <c r="B1905" s="17" t="n">
        <v>5</v>
      </c>
      <c r="C1905" s="17" t="n">
        <v>2615</v>
      </c>
      <c r="D1905" s="18" t="s">
        <v>962</v>
      </c>
      <c r="E1905" s="17" t="s">
        <v>81</v>
      </c>
      <c r="F1905" s="18" t="s">
        <v>82</v>
      </c>
      <c r="G1905" s="17" t="s">
        <v>159</v>
      </c>
      <c r="H1905" s="18" t="s">
        <v>6132</v>
      </c>
      <c r="I1905" s="18" t="s">
        <v>6133</v>
      </c>
      <c r="J1905" s="18" t="s">
        <v>6134</v>
      </c>
      <c r="K1905" s="17" t="s">
        <v>163</v>
      </c>
      <c r="L1905" s="17" t="n">
        <v>1</v>
      </c>
      <c r="M1905" s="17" t="s">
        <v>163</v>
      </c>
      <c r="N1905" s="17" t="s">
        <v>164</v>
      </c>
      <c r="O1905" s="19" t="s">
        <v>123</v>
      </c>
      <c r="P1905" s="18" t="s">
        <v>6135</v>
      </c>
      <c r="Q1905" s="18" t="s">
        <v>6136</v>
      </c>
      <c r="R1905" s="18" t="s">
        <v>165</v>
      </c>
      <c r="S1905" s="20" t="s">
        <v>28109</v>
      </c>
    </row>
    <row r="1906" customFormat="false" ht="57.45" hidden="false" customHeight="false" outlineLevel="0" collapsed="false">
      <c r="A1906" s="17" t="n">
        <v>1905</v>
      </c>
      <c r="B1906" s="17" t="n">
        <v>5</v>
      </c>
      <c r="C1906" s="17" t="n">
        <v>2626</v>
      </c>
      <c r="D1906" s="18" t="s">
        <v>962</v>
      </c>
      <c r="E1906" s="17" t="s">
        <v>83</v>
      </c>
      <c r="F1906" s="18" t="s">
        <v>84</v>
      </c>
      <c r="G1906" s="17" t="s">
        <v>167</v>
      </c>
      <c r="H1906" s="18" t="s">
        <v>6137</v>
      </c>
      <c r="I1906" s="18" t="s">
        <v>6138</v>
      </c>
      <c r="J1906" s="18" t="s">
        <v>6139</v>
      </c>
      <c r="K1906" s="17" t="s">
        <v>163</v>
      </c>
      <c r="L1906" s="17" t="n">
        <v>1</v>
      </c>
      <c r="M1906" s="17" t="s">
        <v>163</v>
      </c>
      <c r="N1906" s="17" t="s">
        <v>164</v>
      </c>
      <c r="O1906" s="19" t="s">
        <v>123</v>
      </c>
      <c r="P1906" s="18" t="s">
        <v>6140</v>
      </c>
      <c r="Q1906" s="18" t="s">
        <v>6141</v>
      </c>
      <c r="R1906" s="18" t="s">
        <v>165</v>
      </c>
      <c r="S1906" s="20" t="s">
        <v>28109</v>
      </c>
    </row>
    <row r="1907" customFormat="false" ht="46.25" hidden="false" customHeight="false" outlineLevel="0" collapsed="false">
      <c r="A1907" s="17" t="n">
        <v>1906</v>
      </c>
      <c r="B1907" s="17" t="n">
        <v>5</v>
      </c>
      <c r="C1907" s="17" t="n">
        <v>2638</v>
      </c>
      <c r="D1907" s="18" t="s">
        <v>962</v>
      </c>
      <c r="E1907" s="17" t="s">
        <v>81</v>
      </c>
      <c r="F1907" s="18" t="s">
        <v>82</v>
      </c>
      <c r="G1907" s="17" t="s">
        <v>167</v>
      </c>
      <c r="H1907" s="18" t="s">
        <v>6142</v>
      </c>
      <c r="I1907" s="18" t="s">
        <v>6143</v>
      </c>
      <c r="J1907" s="18" t="s">
        <v>6144</v>
      </c>
      <c r="K1907" s="17" t="s">
        <v>163</v>
      </c>
      <c r="L1907" s="17" t="n">
        <v>1</v>
      </c>
      <c r="M1907" s="17" t="s">
        <v>163</v>
      </c>
      <c r="N1907" s="17" t="s">
        <v>164</v>
      </c>
      <c r="O1907" s="19" t="s">
        <v>123</v>
      </c>
      <c r="P1907" s="18" t="s">
        <v>6145</v>
      </c>
      <c r="Q1907" s="18" t="s">
        <v>6146</v>
      </c>
      <c r="R1907" s="18" t="s">
        <v>165</v>
      </c>
      <c r="S1907" s="20" t="s">
        <v>28109</v>
      </c>
    </row>
    <row r="1908" customFormat="false" ht="57.45" hidden="false" customHeight="false" outlineLevel="0" collapsed="false">
      <c r="A1908" s="17" t="n">
        <v>1907</v>
      </c>
      <c r="B1908" s="17" t="n">
        <v>5</v>
      </c>
      <c r="C1908" s="17" t="n">
        <v>2642</v>
      </c>
      <c r="D1908" s="18" t="s">
        <v>962</v>
      </c>
      <c r="E1908" s="17" t="s">
        <v>83</v>
      </c>
      <c r="F1908" s="18" t="s">
        <v>84</v>
      </c>
      <c r="G1908" s="17" t="s">
        <v>167</v>
      </c>
      <c r="H1908" s="18" t="s">
        <v>6147</v>
      </c>
      <c r="I1908" s="18" t="s">
        <v>6148</v>
      </c>
      <c r="J1908" s="18" t="s">
        <v>6149</v>
      </c>
      <c r="K1908" s="17" t="s">
        <v>163</v>
      </c>
      <c r="L1908" s="17" t="n">
        <v>1</v>
      </c>
      <c r="M1908" s="17" t="s">
        <v>163</v>
      </c>
      <c r="N1908" s="17" t="s">
        <v>163</v>
      </c>
      <c r="O1908" s="19" t="s">
        <v>123</v>
      </c>
      <c r="P1908" s="18" t="s">
        <v>6150</v>
      </c>
      <c r="Q1908" s="18" t="s">
        <v>6151</v>
      </c>
      <c r="R1908" s="18" t="s">
        <v>165</v>
      </c>
      <c r="S1908" s="20" t="s">
        <v>28109</v>
      </c>
    </row>
    <row r="1909" customFormat="false" ht="35.05" hidden="false" customHeight="false" outlineLevel="0" collapsed="false">
      <c r="A1909" s="17" t="n">
        <v>1908</v>
      </c>
      <c r="B1909" s="17" t="n">
        <v>5</v>
      </c>
      <c r="C1909" s="17" t="n">
        <v>2675</v>
      </c>
      <c r="D1909" s="18" t="s">
        <v>962</v>
      </c>
      <c r="E1909" s="17" t="s">
        <v>51</v>
      </c>
      <c r="F1909" s="18" t="s">
        <v>52</v>
      </c>
      <c r="G1909" s="17" t="s">
        <v>167</v>
      </c>
      <c r="H1909" s="18" t="s">
        <v>6152</v>
      </c>
      <c r="I1909" s="18" t="s">
        <v>6153</v>
      </c>
      <c r="J1909" s="18" t="s">
        <v>6154</v>
      </c>
      <c r="K1909" s="17" t="s">
        <v>163</v>
      </c>
      <c r="L1909" s="17" t="n">
        <v>1</v>
      </c>
      <c r="M1909" s="17" t="s">
        <v>164</v>
      </c>
      <c r="N1909" s="17" t="s">
        <v>163</v>
      </c>
      <c r="O1909" s="19"/>
      <c r="P1909" s="18"/>
      <c r="Q1909" s="18"/>
      <c r="R1909" s="18" t="s">
        <v>165</v>
      </c>
      <c r="S1909" s="20" t="s">
        <v>28109</v>
      </c>
    </row>
    <row r="1910" customFormat="false" ht="35.05" hidden="false" customHeight="false" outlineLevel="0" collapsed="false">
      <c r="A1910" s="17" t="n">
        <v>1909</v>
      </c>
      <c r="B1910" s="17" t="n">
        <v>5</v>
      </c>
      <c r="C1910" s="17" t="n">
        <v>2691</v>
      </c>
      <c r="D1910" s="18" t="s">
        <v>1069</v>
      </c>
      <c r="E1910" s="17" t="s">
        <v>63</v>
      </c>
      <c r="F1910" s="18" t="s">
        <v>65</v>
      </c>
      <c r="G1910" s="17" t="s">
        <v>159</v>
      </c>
      <c r="H1910" s="18" t="s">
        <v>6155</v>
      </c>
      <c r="I1910" s="18" t="s">
        <v>6156</v>
      </c>
      <c r="J1910" s="18" t="s">
        <v>6157</v>
      </c>
      <c r="K1910" s="17" t="s">
        <v>164</v>
      </c>
      <c r="L1910" s="17" t="n">
        <v>12</v>
      </c>
      <c r="M1910" s="17" t="s">
        <v>163</v>
      </c>
      <c r="N1910" s="17" t="s">
        <v>163</v>
      </c>
      <c r="O1910" s="19"/>
      <c r="P1910" s="18"/>
      <c r="Q1910" s="18"/>
      <c r="R1910" s="18" t="s">
        <v>165</v>
      </c>
      <c r="S1910" s="20" t="s">
        <v>28109</v>
      </c>
    </row>
    <row r="1911" customFormat="false" ht="35.05" hidden="false" customHeight="false" outlineLevel="0" collapsed="false">
      <c r="A1911" s="17" t="n">
        <v>1910</v>
      </c>
      <c r="B1911" s="17" t="n">
        <v>5</v>
      </c>
      <c r="C1911" s="17" t="n">
        <v>2693</v>
      </c>
      <c r="D1911" s="18" t="s">
        <v>1069</v>
      </c>
      <c r="E1911" s="17" t="s">
        <v>87</v>
      </c>
      <c r="F1911" s="18" t="s">
        <v>88</v>
      </c>
      <c r="G1911" s="17" t="s">
        <v>171</v>
      </c>
      <c r="H1911" s="18" t="s">
        <v>6158</v>
      </c>
      <c r="I1911" s="18" t="s">
        <v>6159</v>
      </c>
      <c r="J1911" s="18" t="s">
        <v>6160</v>
      </c>
      <c r="K1911" s="17" t="s">
        <v>163</v>
      </c>
      <c r="L1911" s="17" t="n">
        <v>1</v>
      </c>
      <c r="M1911" s="17" t="s">
        <v>163</v>
      </c>
      <c r="N1911" s="17" t="s">
        <v>163</v>
      </c>
      <c r="O1911" s="19"/>
      <c r="P1911" s="18"/>
      <c r="Q1911" s="18"/>
      <c r="R1911" s="18" t="s">
        <v>192</v>
      </c>
      <c r="S1911" s="20" t="s">
        <v>28109</v>
      </c>
    </row>
    <row r="1912" customFormat="false" ht="35.05" hidden="false" customHeight="false" outlineLevel="0" collapsed="false">
      <c r="A1912" s="17" t="n">
        <v>1911</v>
      </c>
      <c r="B1912" s="17" t="n">
        <v>5</v>
      </c>
      <c r="C1912" s="17" t="n">
        <v>2693</v>
      </c>
      <c r="D1912" s="18" t="s">
        <v>1069</v>
      </c>
      <c r="E1912" s="17" t="s">
        <v>36</v>
      </c>
      <c r="F1912" s="18" t="s">
        <v>37</v>
      </c>
      <c r="G1912" s="17" t="s">
        <v>167</v>
      </c>
      <c r="H1912" s="18" t="s">
        <v>6161</v>
      </c>
      <c r="I1912" s="18" t="s">
        <v>6162</v>
      </c>
      <c r="J1912" s="18" t="s">
        <v>6163</v>
      </c>
      <c r="K1912" s="17" t="s">
        <v>163</v>
      </c>
      <c r="L1912" s="17" t="n">
        <v>1</v>
      </c>
      <c r="M1912" s="17" t="s">
        <v>163</v>
      </c>
      <c r="N1912" s="17" t="s">
        <v>163</v>
      </c>
      <c r="O1912" s="19"/>
      <c r="P1912" s="18"/>
      <c r="Q1912" s="18"/>
      <c r="R1912" s="18" t="s">
        <v>165</v>
      </c>
      <c r="S1912" s="20" t="s">
        <v>28109</v>
      </c>
    </row>
    <row r="1913" customFormat="false" ht="35.05" hidden="false" customHeight="false" outlineLevel="0" collapsed="false">
      <c r="A1913" s="17" t="n">
        <v>1912</v>
      </c>
      <c r="B1913" s="17" t="n">
        <v>5</v>
      </c>
      <c r="C1913" s="17" t="n">
        <v>2697</v>
      </c>
      <c r="D1913" s="18" t="s">
        <v>1069</v>
      </c>
      <c r="E1913" s="17" t="s">
        <v>87</v>
      </c>
      <c r="F1913" s="18" t="s">
        <v>88</v>
      </c>
      <c r="G1913" s="17" t="s">
        <v>167</v>
      </c>
      <c r="H1913" s="18" t="s">
        <v>6164</v>
      </c>
      <c r="I1913" s="18" t="s">
        <v>6165</v>
      </c>
      <c r="J1913" s="18" t="s">
        <v>6166</v>
      </c>
      <c r="K1913" s="17" t="s">
        <v>163</v>
      </c>
      <c r="L1913" s="17" t="n">
        <v>1</v>
      </c>
      <c r="M1913" s="17" t="s">
        <v>163</v>
      </c>
      <c r="N1913" s="17" t="s">
        <v>163</v>
      </c>
      <c r="O1913" s="19"/>
      <c r="P1913" s="18"/>
      <c r="Q1913" s="18"/>
      <c r="R1913" s="18" t="s">
        <v>165</v>
      </c>
      <c r="S1913" s="20" t="s">
        <v>28109</v>
      </c>
    </row>
    <row r="1914" customFormat="false" ht="35.05" hidden="false" customHeight="false" outlineLevel="0" collapsed="false">
      <c r="A1914" s="17" t="n">
        <v>1913</v>
      </c>
      <c r="B1914" s="17" t="n">
        <v>5</v>
      </c>
      <c r="C1914" s="17" t="n">
        <v>2697</v>
      </c>
      <c r="D1914" s="18" t="s">
        <v>1069</v>
      </c>
      <c r="E1914" s="17" t="s">
        <v>57</v>
      </c>
      <c r="F1914" s="18" t="s">
        <v>58</v>
      </c>
      <c r="G1914" s="17" t="s">
        <v>167</v>
      </c>
      <c r="H1914" s="18" t="s">
        <v>6167</v>
      </c>
      <c r="I1914" s="18" t="s">
        <v>6168</v>
      </c>
      <c r="J1914" s="18" t="s">
        <v>6169</v>
      </c>
      <c r="K1914" s="17" t="s">
        <v>163</v>
      </c>
      <c r="L1914" s="17" t="n">
        <v>1</v>
      </c>
      <c r="M1914" s="17" t="s">
        <v>163</v>
      </c>
      <c r="N1914" s="17" t="s">
        <v>163</v>
      </c>
      <c r="O1914" s="19"/>
      <c r="P1914" s="18"/>
      <c r="Q1914" s="18"/>
      <c r="R1914" s="18" t="s">
        <v>165</v>
      </c>
      <c r="S1914" s="20" t="s">
        <v>28109</v>
      </c>
    </row>
    <row r="1915" customFormat="false" ht="35.05" hidden="false" customHeight="false" outlineLevel="0" collapsed="false">
      <c r="A1915" s="17" t="n">
        <v>1914</v>
      </c>
      <c r="B1915" s="17" t="n">
        <v>5</v>
      </c>
      <c r="C1915" s="17" t="n">
        <v>2697</v>
      </c>
      <c r="D1915" s="18" t="s">
        <v>1069</v>
      </c>
      <c r="E1915" s="17" t="s">
        <v>42</v>
      </c>
      <c r="F1915" s="18" t="s">
        <v>43</v>
      </c>
      <c r="G1915" s="17" t="s">
        <v>167</v>
      </c>
      <c r="H1915" s="18" t="s">
        <v>6170</v>
      </c>
      <c r="I1915" s="18" t="s">
        <v>6171</v>
      </c>
      <c r="J1915" s="18" t="s">
        <v>6172</v>
      </c>
      <c r="K1915" s="17" t="s">
        <v>164</v>
      </c>
      <c r="L1915" s="17" t="n">
        <v>17</v>
      </c>
      <c r="M1915" s="17" t="s">
        <v>164</v>
      </c>
      <c r="N1915" s="17" t="s">
        <v>163</v>
      </c>
      <c r="O1915" s="19"/>
      <c r="P1915" s="18"/>
      <c r="Q1915" s="18"/>
      <c r="R1915" s="18" t="s">
        <v>165</v>
      </c>
      <c r="S1915" s="20" t="s">
        <v>28109</v>
      </c>
    </row>
    <row r="1916" customFormat="false" ht="35.05" hidden="false" customHeight="false" outlineLevel="0" collapsed="false">
      <c r="A1916" s="17" t="n">
        <v>1915</v>
      </c>
      <c r="B1916" s="17" t="n">
        <v>5</v>
      </c>
      <c r="C1916" s="17" t="n">
        <v>2714</v>
      </c>
      <c r="D1916" s="18" t="s">
        <v>1069</v>
      </c>
      <c r="E1916" s="17" t="s">
        <v>36</v>
      </c>
      <c r="F1916" s="18" t="s">
        <v>37</v>
      </c>
      <c r="G1916" s="17" t="s">
        <v>171</v>
      </c>
      <c r="H1916" s="18" t="s">
        <v>6173</v>
      </c>
      <c r="I1916" s="18" t="s">
        <v>6174</v>
      </c>
      <c r="J1916" s="18" t="s">
        <v>6175</v>
      </c>
      <c r="K1916" s="17" t="s">
        <v>163</v>
      </c>
      <c r="L1916" s="17" t="n">
        <v>1</v>
      </c>
      <c r="M1916" s="17" t="s">
        <v>164</v>
      </c>
      <c r="N1916" s="17" t="s">
        <v>163</v>
      </c>
      <c r="O1916" s="19"/>
      <c r="P1916" s="18"/>
      <c r="Q1916" s="18"/>
      <c r="R1916" s="18" t="s">
        <v>165</v>
      </c>
      <c r="S1916" s="20" t="s">
        <v>28109</v>
      </c>
    </row>
    <row r="1917" customFormat="false" ht="35.05" hidden="false" customHeight="false" outlineLevel="0" collapsed="false">
      <c r="A1917" s="17" t="n">
        <v>1916</v>
      </c>
      <c r="B1917" s="17" t="n">
        <v>5</v>
      </c>
      <c r="C1917" s="17" t="n">
        <v>2723</v>
      </c>
      <c r="D1917" s="18" t="s">
        <v>1069</v>
      </c>
      <c r="E1917" s="17" t="s">
        <v>61</v>
      </c>
      <c r="F1917" s="18" t="s">
        <v>62</v>
      </c>
      <c r="G1917" s="17" t="s">
        <v>167</v>
      </c>
      <c r="H1917" s="18" t="s">
        <v>6176</v>
      </c>
      <c r="I1917" s="18" t="s">
        <v>6177</v>
      </c>
      <c r="J1917" s="18" t="s">
        <v>6178</v>
      </c>
      <c r="K1917" s="17" t="s">
        <v>163</v>
      </c>
      <c r="L1917" s="17" t="n">
        <v>1</v>
      </c>
      <c r="M1917" s="17" t="s">
        <v>163</v>
      </c>
      <c r="N1917" s="17" t="s">
        <v>163</v>
      </c>
      <c r="O1917" s="19"/>
      <c r="P1917" s="18"/>
      <c r="Q1917" s="18"/>
      <c r="R1917" s="18" t="s">
        <v>165</v>
      </c>
      <c r="S1917" s="20" t="s">
        <v>28109</v>
      </c>
    </row>
    <row r="1918" customFormat="false" ht="35.05" hidden="false" customHeight="false" outlineLevel="0" collapsed="false">
      <c r="A1918" s="17" t="n">
        <v>1917</v>
      </c>
      <c r="B1918" s="17" t="n">
        <v>5</v>
      </c>
      <c r="C1918" s="17" t="n">
        <v>2757</v>
      </c>
      <c r="D1918" s="18" t="s">
        <v>1069</v>
      </c>
      <c r="E1918" s="17" t="s">
        <v>76</v>
      </c>
      <c r="F1918" s="18" t="s">
        <v>77</v>
      </c>
      <c r="G1918" s="17" t="s">
        <v>171</v>
      </c>
      <c r="H1918" s="18" t="s">
        <v>6179</v>
      </c>
      <c r="I1918" s="18" t="s">
        <v>6180</v>
      </c>
      <c r="J1918" s="18" t="s">
        <v>6181</v>
      </c>
      <c r="K1918" s="17" t="s">
        <v>163</v>
      </c>
      <c r="L1918" s="17" t="n">
        <v>1</v>
      </c>
      <c r="M1918" s="17" t="s">
        <v>164</v>
      </c>
      <c r="N1918" s="17" t="s">
        <v>163</v>
      </c>
      <c r="O1918" s="19"/>
      <c r="P1918" s="18"/>
      <c r="Q1918" s="18"/>
      <c r="R1918" s="18" t="s">
        <v>165</v>
      </c>
      <c r="S1918" s="20" t="s">
        <v>28109</v>
      </c>
    </row>
    <row r="1919" customFormat="false" ht="35.05" hidden="false" customHeight="false" outlineLevel="0" collapsed="false">
      <c r="A1919" s="17" t="n">
        <v>1918</v>
      </c>
      <c r="B1919" s="17" t="n">
        <v>5</v>
      </c>
      <c r="C1919" s="17" t="n">
        <v>2824</v>
      </c>
      <c r="D1919" s="18" t="s">
        <v>1069</v>
      </c>
      <c r="E1919" s="17" t="s">
        <v>22</v>
      </c>
      <c r="F1919" s="18" t="s">
        <v>23</v>
      </c>
      <c r="G1919" s="17" t="s">
        <v>167</v>
      </c>
      <c r="H1919" s="18" t="s">
        <v>6182</v>
      </c>
      <c r="I1919" s="18" t="s">
        <v>6183</v>
      </c>
      <c r="J1919" s="18" t="s">
        <v>6184</v>
      </c>
      <c r="K1919" s="17" t="s">
        <v>164</v>
      </c>
      <c r="L1919" s="17" t="n">
        <v>60</v>
      </c>
      <c r="M1919" s="17" t="s">
        <v>164</v>
      </c>
      <c r="N1919" s="17" t="s">
        <v>163</v>
      </c>
      <c r="O1919" s="19"/>
      <c r="P1919" s="18"/>
      <c r="Q1919" s="18"/>
      <c r="R1919" s="18" t="s">
        <v>165</v>
      </c>
      <c r="S1919" s="20" t="s">
        <v>28109</v>
      </c>
    </row>
    <row r="1920" customFormat="false" ht="35.05" hidden="false" customHeight="false" outlineLevel="0" collapsed="false">
      <c r="A1920" s="17" t="n">
        <v>1919</v>
      </c>
      <c r="B1920" s="17" t="n">
        <v>5</v>
      </c>
      <c r="C1920" s="17" t="n">
        <v>2830</v>
      </c>
      <c r="D1920" s="18" t="s">
        <v>1069</v>
      </c>
      <c r="E1920" s="17" t="s">
        <v>70</v>
      </c>
      <c r="F1920" s="18" t="s">
        <v>71</v>
      </c>
      <c r="G1920" s="17" t="s">
        <v>171</v>
      </c>
      <c r="H1920" s="18" t="s">
        <v>6185</v>
      </c>
      <c r="I1920" s="18" t="s">
        <v>6186</v>
      </c>
      <c r="J1920" s="18" t="s">
        <v>6187</v>
      </c>
      <c r="K1920" s="17" t="s">
        <v>164</v>
      </c>
      <c r="L1920" s="17" t="n">
        <v>4</v>
      </c>
      <c r="M1920" s="17" t="s">
        <v>164</v>
      </c>
      <c r="N1920" s="17" t="s">
        <v>163</v>
      </c>
      <c r="O1920" s="19"/>
      <c r="P1920" s="18"/>
      <c r="Q1920" s="18"/>
      <c r="R1920" s="18" t="s">
        <v>165</v>
      </c>
      <c r="S1920" s="20" t="s">
        <v>28109</v>
      </c>
    </row>
    <row r="1921" customFormat="false" ht="35.05" hidden="false" customHeight="false" outlineLevel="0" collapsed="false">
      <c r="A1921" s="17" t="n">
        <v>1920</v>
      </c>
      <c r="B1921" s="17" t="n">
        <v>5</v>
      </c>
      <c r="C1921" s="17" t="n">
        <v>2832</v>
      </c>
      <c r="D1921" s="18" t="s">
        <v>1069</v>
      </c>
      <c r="E1921" s="17" t="s">
        <v>87</v>
      </c>
      <c r="F1921" s="18" t="s">
        <v>88</v>
      </c>
      <c r="G1921" s="17" t="s">
        <v>171</v>
      </c>
      <c r="H1921" s="18" t="s">
        <v>6188</v>
      </c>
      <c r="I1921" s="18" t="s">
        <v>6189</v>
      </c>
      <c r="J1921" s="18" t="s">
        <v>6190</v>
      </c>
      <c r="K1921" s="17" t="s">
        <v>163</v>
      </c>
      <c r="L1921" s="17" t="n">
        <v>1</v>
      </c>
      <c r="M1921" s="17" t="s">
        <v>163</v>
      </c>
      <c r="N1921" s="17" t="s">
        <v>163</v>
      </c>
      <c r="O1921" s="19"/>
      <c r="P1921" s="18"/>
      <c r="Q1921" s="18"/>
      <c r="R1921" s="18" t="s">
        <v>165</v>
      </c>
      <c r="S1921" s="20" t="s">
        <v>28109</v>
      </c>
    </row>
    <row r="1922" customFormat="false" ht="35.05" hidden="false" customHeight="false" outlineLevel="0" collapsed="false">
      <c r="A1922" s="17" t="n">
        <v>1921</v>
      </c>
      <c r="B1922" s="17" t="n">
        <v>5</v>
      </c>
      <c r="C1922" s="17" t="n">
        <v>2839</v>
      </c>
      <c r="D1922" s="18" t="s">
        <v>1069</v>
      </c>
      <c r="E1922" s="17" t="s">
        <v>36</v>
      </c>
      <c r="F1922" s="18" t="s">
        <v>37</v>
      </c>
      <c r="G1922" s="17" t="s">
        <v>167</v>
      </c>
      <c r="H1922" s="18" t="s">
        <v>6191</v>
      </c>
      <c r="I1922" s="18" t="s">
        <v>6192</v>
      </c>
      <c r="J1922" s="18" t="s">
        <v>6193</v>
      </c>
      <c r="K1922" s="17" t="s">
        <v>164</v>
      </c>
      <c r="L1922" s="17" t="n">
        <v>45</v>
      </c>
      <c r="M1922" s="17" t="s">
        <v>164</v>
      </c>
      <c r="N1922" s="17" t="s">
        <v>163</v>
      </c>
      <c r="O1922" s="19"/>
      <c r="P1922" s="18"/>
      <c r="Q1922" s="18"/>
      <c r="R1922" s="18" t="s">
        <v>165</v>
      </c>
      <c r="S1922" s="20" t="s">
        <v>28109</v>
      </c>
    </row>
    <row r="1923" customFormat="false" ht="35.05" hidden="false" customHeight="false" outlineLevel="0" collapsed="false">
      <c r="A1923" s="17" t="n">
        <v>1922</v>
      </c>
      <c r="B1923" s="17" t="n">
        <v>5</v>
      </c>
      <c r="C1923" s="17" t="n">
        <v>2845</v>
      </c>
      <c r="D1923" s="18" t="s">
        <v>1069</v>
      </c>
      <c r="E1923" s="17" t="s">
        <v>87</v>
      </c>
      <c r="F1923" s="18" t="s">
        <v>88</v>
      </c>
      <c r="G1923" s="17" t="s">
        <v>171</v>
      </c>
      <c r="H1923" s="18" t="s">
        <v>6194</v>
      </c>
      <c r="I1923" s="18" t="s">
        <v>6195</v>
      </c>
      <c r="J1923" s="18" t="s">
        <v>6196</v>
      </c>
      <c r="K1923" s="17" t="s">
        <v>163</v>
      </c>
      <c r="L1923" s="17" t="n">
        <v>1</v>
      </c>
      <c r="M1923" s="17" t="s">
        <v>163</v>
      </c>
      <c r="N1923" s="17" t="s">
        <v>163</v>
      </c>
      <c r="O1923" s="19"/>
      <c r="P1923" s="18"/>
      <c r="Q1923" s="18"/>
      <c r="R1923" s="18" t="s">
        <v>165</v>
      </c>
      <c r="S1923" s="20" t="s">
        <v>28109</v>
      </c>
    </row>
    <row r="1924" customFormat="false" ht="23.85" hidden="false" customHeight="false" outlineLevel="0" collapsed="false">
      <c r="A1924" s="17" t="n">
        <v>1923</v>
      </c>
      <c r="B1924" s="17" t="n">
        <v>5</v>
      </c>
      <c r="C1924" s="17" t="n">
        <v>2864</v>
      </c>
      <c r="D1924" s="18" t="s">
        <v>1069</v>
      </c>
      <c r="E1924" s="17" t="s">
        <v>87</v>
      </c>
      <c r="F1924" s="18" t="s">
        <v>88</v>
      </c>
      <c r="G1924" s="17" t="s">
        <v>171</v>
      </c>
      <c r="H1924" s="18" t="s">
        <v>6197</v>
      </c>
      <c r="I1924" s="18" t="s">
        <v>6198</v>
      </c>
      <c r="J1924" s="18" t="s">
        <v>6199</v>
      </c>
      <c r="K1924" s="17" t="s">
        <v>163</v>
      </c>
      <c r="L1924" s="17" t="n">
        <v>1</v>
      </c>
      <c r="M1924" s="17" t="s">
        <v>164</v>
      </c>
      <c r="N1924" s="17" t="s">
        <v>163</v>
      </c>
      <c r="O1924" s="19"/>
      <c r="P1924" s="18"/>
      <c r="Q1924" s="18"/>
      <c r="R1924" s="18" t="s">
        <v>165</v>
      </c>
      <c r="S1924" s="20" t="s">
        <v>28109</v>
      </c>
    </row>
    <row r="1925" customFormat="false" ht="35.05" hidden="false" customHeight="false" outlineLevel="0" collapsed="false">
      <c r="A1925" s="17" t="n">
        <v>1924</v>
      </c>
      <c r="B1925" s="17" t="n">
        <v>5</v>
      </c>
      <c r="C1925" s="17" t="n">
        <v>2866</v>
      </c>
      <c r="D1925" s="18" t="s">
        <v>1069</v>
      </c>
      <c r="E1925" s="17" t="s">
        <v>32</v>
      </c>
      <c r="F1925" s="18" t="s">
        <v>33</v>
      </c>
      <c r="G1925" s="17" t="s">
        <v>167</v>
      </c>
      <c r="H1925" s="18" t="s">
        <v>6200</v>
      </c>
      <c r="I1925" s="18" t="s">
        <v>6201</v>
      </c>
      <c r="J1925" s="18" t="s">
        <v>6202</v>
      </c>
      <c r="K1925" s="17" t="s">
        <v>164</v>
      </c>
      <c r="L1925" s="17" t="n">
        <v>45</v>
      </c>
      <c r="M1925" s="17" t="s">
        <v>163</v>
      </c>
      <c r="N1925" s="17" t="s">
        <v>163</v>
      </c>
      <c r="O1925" s="19"/>
      <c r="P1925" s="18"/>
      <c r="Q1925" s="18"/>
      <c r="R1925" s="18" t="s">
        <v>165</v>
      </c>
      <c r="S1925" s="20" t="s">
        <v>28109</v>
      </c>
    </row>
    <row r="1926" customFormat="false" ht="46.25" hidden="false" customHeight="false" outlineLevel="0" collapsed="false">
      <c r="A1926" s="17" t="n">
        <v>1925</v>
      </c>
      <c r="B1926" s="17" t="n">
        <v>5</v>
      </c>
      <c r="C1926" s="17" t="n">
        <v>2883</v>
      </c>
      <c r="D1926" s="18" t="s">
        <v>1069</v>
      </c>
      <c r="E1926" s="17" t="s">
        <v>38</v>
      </c>
      <c r="F1926" s="18" t="s">
        <v>39</v>
      </c>
      <c r="G1926" s="17" t="s">
        <v>167</v>
      </c>
      <c r="H1926" s="18" t="s">
        <v>6203</v>
      </c>
      <c r="I1926" s="18" t="s">
        <v>6204</v>
      </c>
      <c r="J1926" s="18" t="s">
        <v>6205</v>
      </c>
      <c r="K1926" s="17" t="s">
        <v>163</v>
      </c>
      <c r="L1926" s="17" t="n">
        <v>1</v>
      </c>
      <c r="M1926" s="17" t="s">
        <v>164</v>
      </c>
      <c r="N1926" s="17" t="s">
        <v>163</v>
      </c>
      <c r="O1926" s="19"/>
      <c r="P1926" s="18"/>
      <c r="Q1926" s="18"/>
      <c r="R1926" s="18" t="s">
        <v>165</v>
      </c>
      <c r="S1926" s="20" t="s">
        <v>28109</v>
      </c>
    </row>
    <row r="1927" customFormat="false" ht="35.05" hidden="false" customHeight="false" outlineLevel="0" collapsed="false">
      <c r="A1927" s="17" t="n">
        <v>1926</v>
      </c>
      <c r="B1927" s="17" t="n">
        <v>5</v>
      </c>
      <c r="C1927" s="17" t="n">
        <v>2885</v>
      </c>
      <c r="D1927" s="18" t="s">
        <v>1069</v>
      </c>
      <c r="E1927" s="17" t="s">
        <v>70</v>
      </c>
      <c r="F1927" s="18" t="s">
        <v>71</v>
      </c>
      <c r="G1927" s="17" t="s">
        <v>171</v>
      </c>
      <c r="H1927" s="18" t="s">
        <v>6206</v>
      </c>
      <c r="I1927" s="18" t="s">
        <v>6207</v>
      </c>
      <c r="J1927" s="18" t="s">
        <v>6208</v>
      </c>
      <c r="K1927" s="17" t="s">
        <v>163</v>
      </c>
      <c r="L1927" s="17" t="n">
        <v>1</v>
      </c>
      <c r="M1927" s="17" t="s">
        <v>164</v>
      </c>
      <c r="N1927" s="17" t="s">
        <v>163</v>
      </c>
      <c r="O1927" s="19"/>
      <c r="P1927" s="18"/>
      <c r="Q1927" s="18"/>
      <c r="R1927" s="18" t="s">
        <v>165</v>
      </c>
      <c r="S1927" s="20" t="s">
        <v>28109</v>
      </c>
    </row>
    <row r="1928" customFormat="false" ht="46.25" hidden="false" customHeight="false" outlineLevel="0" collapsed="false">
      <c r="A1928" s="17" t="n">
        <v>1927</v>
      </c>
      <c r="B1928" s="17" t="n">
        <v>5</v>
      </c>
      <c r="C1928" s="17" t="n">
        <v>2885</v>
      </c>
      <c r="D1928" s="18" t="s">
        <v>1069</v>
      </c>
      <c r="E1928" s="17" t="s">
        <v>81</v>
      </c>
      <c r="F1928" s="18" t="s">
        <v>82</v>
      </c>
      <c r="G1928" s="17" t="s">
        <v>167</v>
      </c>
      <c r="H1928" s="18" t="s">
        <v>6209</v>
      </c>
      <c r="I1928" s="18" t="s">
        <v>6210</v>
      </c>
      <c r="J1928" s="18" t="s">
        <v>6211</v>
      </c>
      <c r="K1928" s="17" t="s">
        <v>163</v>
      </c>
      <c r="L1928" s="17" t="n">
        <v>1</v>
      </c>
      <c r="M1928" s="17" t="s">
        <v>163</v>
      </c>
      <c r="N1928" s="17" t="s">
        <v>164</v>
      </c>
      <c r="O1928" s="19" t="s">
        <v>122</v>
      </c>
      <c r="P1928" s="18" t="s">
        <v>6212</v>
      </c>
      <c r="Q1928" s="18" t="s">
        <v>6213</v>
      </c>
      <c r="R1928" s="18" t="s">
        <v>165</v>
      </c>
      <c r="S1928" s="20" t="s">
        <v>28109</v>
      </c>
    </row>
    <row r="1929" customFormat="false" ht="35.05" hidden="false" customHeight="false" outlineLevel="0" collapsed="false">
      <c r="A1929" s="17" t="n">
        <v>1928</v>
      </c>
      <c r="B1929" s="17" t="n">
        <v>5</v>
      </c>
      <c r="C1929" s="17" t="n">
        <v>2928</v>
      </c>
      <c r="D1929" s="18" t="s">
        <v>1069</v>
      </c>
      <c r="E1929" s="17" t="s">
        <v>72</v>
      </c>
      <c r="F1929" s="18" t="s">
        <v>73</v>
      </c>
      <c r="G1929" s="17" t="s">
        <v>167</v>
      </c>
      <c r="H1929" s="18" t="s">
        <v>6214</v>
      </c>
      <c r="I1929" s="18" t="s">
        <v>6215</v>
      </c>
      <c r="J1929" s="18" t="s">
        <v>6216</v>
      </c>
      <c r="K1929" s="17" t="s">
        <v>163</v>
      </c>
      <c r="L1929" s="17" t="n">
        <v>1</v>
      </c>
      <c r="M1929" s="17" t="s">
        <v>163</v>
      </c>
      <c r="N1929" s="17" t="s">
        <v>163</v>
      </c>
      <c r="O1929" s="19"/>
      <c r="P1929" s="18"/>
      <c r="Q1929" s="18"/>
      <c r="R1929" s="18" t="s">
        <v>165</v>
      </c>
      <c r="S1929" s="20" t="s">
        <v>28109</v>
      </c>
    </row>
    <row r="1930" customFormat="false" ht="35.05" hidden="false" customHeight="false" outlineLevel="0" collapsed="false">
      <c r="A1930" s="17" t="n">
        <v>1929</v>
      </c>
      <c r="B1930" s="17" t="n">
        <v>5</v>
      </c>
      <c r="C1930" s="17" t="n">
        <v>2942</v>
      </c>
      <c r="D1930" s="18" t="s">
        <v>1069</v>
      </c>
      <c r="E1930" s="17" t="s">
        <v>38</v>
      </c>
      <c r="F1930" s="18" t="s">
        <v>39</v>
      </c>
      <c r="G1930" s="17" t="s">
        <v>167</v>
      </c>
      <c r="H1930" s="18" t="s">
        <v>6217</v>
      </c>
      <c r="I1930" s="18" t="s">
        <v>6218</v>
      </c>
      <c r="J1930" s="18" t="s">
        <v>6219</v>
      </c>
      <c r="K1930" s="17" t="s">
        <v>163</v>
      </c>
      <c r="L1930" s="17" t="n">
        <v>1</v>
      </c>
      <c r="M1930" s="17" t="s">
        <v>164</v>
      </c>
      <c r="N1930" s="17" t="s">
        <v>163</v>
      </c>
      <c r="O1930" s="19"/>
      <c r="P1930" s="18"/>
      <c r="Q1930" s="18"/>
      <c r="R1930" s="18" t="s">
        <v>165</v>
      </c>
      <c r="S1930" s="20" t="s">
        <v>28109</v>
      </c>
    </row>
    <row r="1931" customFormat="false" ht="35.05" hidden="false" customHeight="false" outlineLevel="0" collapsed="false">
      <c r="A1931" s="17" t="n">
        <v>1930</v>
      </c>
      <c r="B1931" s="17" t="n">
        <v>5</v>
      </c>
      <c r="C1931" s="17" t="n">
        <v>2960</v>
      </c>
      <c r="D1931" s="18" t="s">
        <v>1069</v>
      </c>
      <c r="E1931" s="17" t="s">
        <v>36</v>
      </c>
      <c r="F1931" s="18" t="s">
        <v>37</v>
      </c>
      <c r="G1931" s="17" t="s">
        <v>167</v>
      </c>
      <c r="H1931" s="18" t="s">
        <v>6220</v>
      </c>
      <c r="I1931" s="18" t="s">
        <v>6221</v>
      </c>
      <c r="J1931" s="18" t="s">
        <v>6222</v>
      </c>
      <c r="K1931" s="17" t="s">
        <v>164</v>
      </c>
      <c r="L1931" s="17" t="n">
        <v>25</v>
      </c>
      <c r="M1931" s="17" t="s">
        <v>164</v>
      </c>
      <c r="N1931" s="17" t="s">
        <v>163</v>
      </c>
      <c r="O1931" s="19"/>
      <c r="P1931" s="18"/>
      <c r="Q1931" s="18"/>
      <c r="R1931" s="18" t="s">
        <v>165</v>
      </c>
      <c r="S1931" s="20" t="s">
        <v>28109</v>
      </c>
    </row>
    <row r="1932" customFormat="false" ht="35.05" hidden="false" customHeight="false" outlineLevel="0" collapsed="false">
      <c r="A1932" s="17" t="n">
        <v>1931</v>
      </c>
      <c r="B1932" s="17" t="n">
        <v>5</v>
      </c>
      <c r="C1932" s="17" t="n">
        <v>2978</v>
      </c>
      <c r="D1932" s="18" t="s">
        <v>1069</v>
      </c>
      <c r="E1932" s="17" t="s">
        <v>36</v>
      </c>
      <c r="F1932" s="18" t="s">
        <v>37</v>
      </c>
      <c r="G1932" s="17" t="s">
        <v>171</v>
      </c>
      <c r="H1932" s="18" t="s">
        <v>6223</v>
      </c>
      <c r="I1932" s="18" t="s">
        <v>6224</v>
      </c>
      <c r="J1932" s="18" t="s">
        <v>6225</v>
      </c>
      <c r="K1932" s="17" t="s">
        <v>163</v>
      </c>
      <c r="L1932" s="17" t="n">
        <v>1</v>
      </c>
      <c r="M1932" s="17" t="s">
        <v>164</v>
      </c>
      <c r="N1932" s="17" t="s">
        <v>163</v>
      </c>
      <c r="O1932" s="19"/>
      <c r="P1932" s="18"/>
      <c r="Q1932" s="18"/>
      <c r="R1932" s="18" t="s">
        <v>165</v>
      </c>
      <c r="S1932" s="20" t="s">
        <v>28109</v>
      </c>
    </row>
    <row r="1933" customFormat="false" ht="35.05" hidden="false" customHeight="false" outlineLevel="0" collapsed="false">
      <c r="A1933" s="17" t="n">
        <v>1932</v>
      </c>
      <c r="B1933" s="17" t="n">
        <v>5</v>
      </c>
      <c r="C1933" s="17" t="n">
        <v>2994</v>
      </c>
      <c r="D1933" s="18" t="s">
        <v>1069</v>
      </c>
      <c r="E1933" s="17" t="s">
        <v>87</v>
      </c>
      <c r="F1933" s="18" t="s">
        <v>88</v>
      </c>
      <c r="G1933" s="17" t="s">
        <v>167</v>
      </c>
      <c r="H1933" s="18" t="s">
        <v>6226</v>
      </c>
      <c r="I1933" s="18" t="s">
        <v>6227</v>
      </c>
      <c r="J1933" s="18" t="s">
        <v>6228</v>
      </c>
      <c r="K1933" s="17" t="s">
        <v>163</v>
      </c>
      <c r="L1933" s="17" t="n">
        <v>1</v>
      </c>
      <c r="M1933" s="17" t="s">
        <v>164</v>
      </c>
      <c r="N1933" s="17" t="s">
        <v>163</v>
      </c>
      <c r="O1933" s="19"/>
      <c r="P1933" s="18"/>
      <c r="Q1933" s="18"/>
      <c r="R1933" s="18" t="s">
        <v>165</v>
      </c>
      <c r="S1933" s="20" t="s">
        <v>28109</v>
      </c>
    </row>
    <row r="1934" customFormat="false" ht="35.05" hidden="false" customHeight="false" outlineLevel="0" collapsed="false">
      <c r="A1934" s="17" t="n">
        <v>1933</v>
      </c>
      <c r="B1934" s="17" t="n">
        <v>5</v>
      </c>
      <c r="C1934" s="17" t="n">
        <v>3004</v>
      </c>
      <c r="D1934" s="18" t="s">
        <v>1069</v>
      </c>
      <c r="E1934" s="17" t="s">
        <v>36</v>
      </c>
      <c r="F1934" s="18" t="s">
        <v>37</v>
      </c>
      <c r="G1934" s="17" t="s">
        <v>171</v>
      </c>
      <c r="H1934" s="18" t="s">
        <v>6229</v>
      </c>
      <c r="I1934" s="18" t="s">
        <v>6230</v>
      </c>
      <c r="J1934" s="18" t="s">
        <v>6231</v>
      </c>
      <c r="K1934" s="17" t="s">
        <v>163</v>
      </c>
      <c r="L1934" s="17" t="n">
        <v>1</v>
      </c>
      <c r="M1934" s="17" t="s">
        <v>164</v>
      </c>
      <c r="N1934" s="17" t="s">
        <v>163</v>
      </c>
      <c r="O1934" s="19"/>
      <c r="P1934" s="18"/>
      <c r="Q1934" s="18"/>
      <c r="R1934" s="18" t="s">
        <v>165</v>
      </c>
      <c r="S1934" s="20" t="s">
        <v>28109</v>
      </c>
    </row>
    <row r="1935" customFormat="false" ht="46.25" hidden="false" customHeight="false" outlineLevel="0" collapsed="false">
      <c r="A1935" s="17" t="n">
        <v>1934</v>
      </c>
      <c r="B1935" s="17" t="n">
        <v>5</v>
      </c>
      <c r="C1935" s="17" t="n">
        <v>3010</v>
      </c>
      <c r="D1935" s="18" t="s">
        <v>1069</v>
      </c>
      <c r="E1935" s="17" t="s">
        <v>83</v>
      </c>
      <c r="F1935" s="18" t="s">
        <v>84</v>
      </c>
      <c r="G1935" s="17" t="s">
        <v>167</v>
      </c>
      <c r="H1935" s="18" t="s">
        <v>6232</v>
      </c>
      <c r="I1935" s="18" t="s">
        <v>6233</v>
      </c>
      <c r="J1935" s="18" t="s">
        <v>6234</v>
      </c>
      <c r="K1935" s="17" t="s">
        <v>163</v>
      </c>
      <c r="L1935" s="17" t="n">
        <v>1</v>
      </c>
      <c r="M1935" s="17" t="s">
        <v>163</v>
      </c>
      <c r="N1935" s="17" t="s">
        <v>163</v>
      </c>
      <c r="O1935" s="19" t="s">
        <v>123</v>
      </c>
      <c r="P1935" s="18" t="s">
        <v>6235</v>
      </c>
      <c r="Q1935" s="18" t="s">
        <v>6236</v>
      </c>
      <c r="R1935" s="18" t="s">
        <v>165</v>
      </c>
      <c r="S1935" s="20" t="s">
        <v>28109</v>
      </c>
    </row>
    <row r="1936" customFormat="false" ht="35.05" hidden="false" customHeight="false" outlineLevel="0" collapsed="false">
      <c r="A1936" s="17" t="n">
        <v>1935</v>
      </c>
      <c r="B1936" s="17" t="n">
        <v>5</v>
      </c>
      <c r="C1936" s="17" t="n">
        <v>3022</v>
      </c>
      <c r="D1936" s="18" t="s">
        <v>1069</v>
      </c>
      <c r="E1936" s="17" t="s">
        <v>36</v>
      </c>
      <c r="F1936" s="18" t="s">
        <v>37</v>
      </c>
      <c r="G1936" s="17" t="s">
        <v>167</v>
      </c>
      <c r="H1936" s="18" t="s">
        <v>6237</v>
      </c>
      <c r="I1936" s="18" t="s">
        <v>6238</v>
      </c>
      <c r="J1936" s="18" t="s">
        <v>6239</v>
      </c>
      <c r="K1936" s="17" t="s">
        <v>163</v>
      </c>
      <c r="L1936" s="17" t="n">
        <v>1</v>
      </c>
      <c r="M1936" s="17" t="s">
        <v>164</v>
      </c>
      <c r="N1936" s="17" t="s">
        <v>163</v>
      </c>
      <c r="O1936" s="19"/>
      <c r="P1936" s="18"/>
      <c r="Q1936" s="18"/>
      <c r="R1936" s="18" t="s">
        <v>165</v>
      </c>
      <c r="S1936" s="20" t="s">
        <v>28109</v>
      </c>
    </row>
    <row r="1937" customFormat="false" ht="35.05" hidden="false" customHeight="false" outlineLevel="0" collapsed="false">
      <c r="A1937" s="17" t="n">
        <v>1936</v>
      </c>
      <c r="B1937" s="17" t="n">
        <v>5</v>
      </c>
      <c r="C1937" s="17" t="n">
        <v>3030</v>
      </c>
      <c r="D1937" s="18" t="s">
        <v>1069</v>
      </c>
      <c r="E1937" s="17" t="s">
        <v>72</v>
      </c>
      <c r="F1937" s="18" t="s">
        <v>73</v>
      </c>
      <c r="G1937" s="17" t="s">
        <v>167</v>
      </c>
      <c r="H1937" s="18" t="s">
        <v>6240</v>
      </c>
      <c r="I1937" s="18" t="s">
        <v>6241</v>
      </c>
      <c r="J1937" s="18" t="s">
        <v>6242</v>
      </c>
      <c r="K1937" s="17" t="s">
        <v>163</v>
      </c>
      <c r="L1937" s="17" t="n">
        <v>1</v>
      </c>
      <c r="M1937" s="17" t="s">
        <v>164</v>
      </c>
      <c r="N1937" s="17" t="s">
        <v>163</v>
      </c>
      <c r="O1937" s="19"/>
      <c r="P1937" s="18"/>
      <c r="Q1937" s="18"/>
      <c r="R1937" s="18" t="s">
        <v>165</v>
      </c>
      <c r="S1937" s="20" t="s">
        <v>28109</v>
      </c>
    </row>
    <row r="1938" customFormat="false" ht="35.05" hidden="false" customHeight="false" outlineLevel="0" collapsed="false">
      <c r="A1938" s="17" t="n">
        <v>1937</v>
      </c>
      <c r="B1938" s="17" t="n">
        <v>5</v>
      </c>
      <c r="C1938" s="17" t="n">
        <v>3042</v>
      </c>
      <c r="D1938" s="18" t="s">
        <v>1069</v>
      </c>
      <c r="E1938" s="17" t="s">
        <v>36</v>
      </c>
      <c r="F1938" s="18" t="s">
        <v>37</v>
      </c>
      <c r="G1938" s="17" t="s">
        <v>167</v>
      </c>
      <c r="H1938" s="18" t="s">
        <v>6243</v>
      </c>
      <c r="I1938" s="18" t="s">
        <v>6244</v>
      </c>
      <c r="J1938" s="18" t="s">
        <v>6245</v>
      </c>
      <c r="K1938" s="17" t="s">
        <v>164</v>
      </c>
      <c r="L1938" s="17" t="n">
        <v>2</v>
      </c>
      <c r="M1938" s="17" t="s">
        <v>164</v>
      </c>
      <c r="N1938" s="17" t="s">
        <v>163</v>
      </c>
      <c r="O1938" s="19"/>
      <c r="P1938" s="18"/>
      <c r="Q1938" s="18"/>
      <c r="R1938" s="18" t="s">
        <v>165</v>
      </c>
      <c r="S1938" s="20" t="s">
        <v>28109</v>
      </c>
    </row>
    <row r="1939" customFormat="false" ht="35.05" hidden="false" customHeight="false" outlineLevel="0" collapsed="false">
      <c r="A1939" s="17" t="n">
        <v>1938</v>
      </c>
      <c r="B1939" s="17" t="n">
        <v>5</v>
      </c>
      <c r="C1939" s="17" t="n">
        <v>3048</v>
      </c>
      <c r="D1939" s="18" t="s">
        <v>1069</v>
      </c>
      <c r="E1939" s="17" t="s">
        <v>36</v>
      </c>
      <c r="F1939" s="18" t="s">
        <v>37</v>
      </c>
      <c r="G1939" s="17" t="s">
        <v>167</v>
      </c>
      <c r="H1939" s="18" t="s">
        <v>6246</v>
      </c>
      <c r="I1939" s="18" t="s">
        <v>6247</v>
      </c>
      <c r="J1939" s="18" t="s">
        <v>6248</v>
      </c>
      <c r="K1939" s="17" t="s">
        <v>164</v>
      </c>
      <c r="L1939" s="17" t="n">
        <v>13</v>
      </c>
      <c r="M1939" s="17" t="s">
        <v>164</v>
      </c>
      <c r="N1939" s="17" t="s">
        <v>163</v>
      </c>
      <c r="O1939" s="19"/>
      <c r="P1939" s="18"/>
      <c r="Q1939" s="18"/>
      <c r="R1939" s="18" t="s">
        <v>165</v>
      </c>
      <c r="S1939" s="20" t="s">
        <v>28109</v>
      </c>
    </row>
    <row r="1940" customFormat="false" ht="35.05" hidden="false" customHeight="false" outlineLevel="0" collapsed="false">
      <c r="A1940" s="17" t="n">
        <v>1939</v>
      </c>
      <c r="B1940" s="17" t="n">
        <v>5</v>
      </c>
      <c r="C1940" s="17" t="n">
        <v>3067</v>
      </c>
      <c r="D1940" s="18" t="s">
        <v>1069</v>
      </c>
      <c r="E1940" s="17" t="s">
        <v>47</v>
      </c>
      <c r="F1940" s="18" t="s">
        <v>48</v>
      </c>
      <c r="G1940" s="17" t="s">
        <v>167</v>
      </c>
      <c r="H1940" s="18" t="s">
        <v>6249</v>
      </c>
      <c r="I1940" s="18" t="s">
        <v>6250</v>
      </c>
      <c r="J1940" s="18" t="s">
        <v>6251</v>
      </c>
      <c r="K1940" s="17" t="s">
        <v>163</v>
      </c>
      <c r="L1940" s="17" t="n">
        <v>1</v>
      </c>
      <c r="M1940" s="17" t="s">
        <v>163</v>
      </c>
      <c r="N1940" s="17" t="s">
        <v>163</v>
      </c>
      <c r="O1940" s="19"/>
      <c r="P1940" s="18"/>
      <c r="Q1940" s="18"/>
      <c r="R1940" s="18" t="s">
        <v>165</v>
      </c>
      <c r="S1940" s="20" t="s">
        <v>28109</v>
      </c>
    </row>
    <row r="1941" customFormat="false" ht="35.05" hidden="false" customHeight="false" outlineLevel="0" collapsed="false">
      <c r="A1941" s="17" t="n">
        <v>1940</v>
      </c>
      <c r="B1941" s="17" t="n">
        <v>5</v>
      </c>
      <c r="C1941" s="17" t="n">
        <v>3072</v>
      </c>
      <c r="D1941" s="18" t="s">
        <v>1069</v>
      </c>
      <c r="E1941" s="17" t="s">
        <v>87</v>
      </c>
      <c r="F1941" s="18" t="s">
        <v>88</v>
      </c>
      <c r="G1941" s="17" t="s">
        <v>167</v>
      </c>
      <c r="H1941" s="18" t="s">
        <v>6252</v>
      </c>
      <c r="I1941" s="18" t="s">
        <v>6253</v>
      </c>
      <c r="J1941" s="18" t="s">
        <v>6254</v>
      </c>
      <c r="K1941" s="17" t="s">
        <v>163</v>
      </c>
      <c r="L1941" s="17" t="n">
        <v>1</v>
      </c>
      <c r="M1941" s="17" t="s">
        <v>163</v>
      </c>
      <c r="N1941" s="17" t="s">
        <v>163</v>
      </c>
      <c r="O1941" s="19"/>
      <c r="P1941" s="18"/>
      <c r="Q1941" s="18"/>
      <c r="R1941" s="18" t="s">
        <v>165</v>
      </c>
      <c r="S1941" s="20" t="s">
        <v>28109</v>
      </c>
    </row>
    <row r="1942" customFormat="false" ht="35.05" hidden="false" customHeight="false" outlineLevel="0" collapsed="false">
      <c r="A1942" s="17" t="n">
        <v>1941</v>
      </c>
      <c r="B1942" s="17" t="n">
        <v>5</v>
      </c>
      <c r="C1942" s="17" t="n">
        <v>3076</v>
      </c>
      <c r="D1942" s="18" t="s">
        <v>1069</v>
      </c>
      <c r="E1942" s="17" t="s">
        <v>38</v>
      </c>
      <c r="F1942" s="18" t="s">
        <v>39</v>
      </c>
      <c r="G1942" s="17" t="s">
        <v>171</v>
      </c>
      <c r="H1942" s="18" t="s">
        <v>6255</v>
      </c>
      <c r="I1942" s="18" t="s">
        <v>6256</v>
      </c>
      <c r="J1942" s="18" t="s">
        <v>6257</v>
      </c>
      <c r="K1942" s="17" t="s">
        <v>163</v>
      </c>
      <c r="L1942" s="17" t="n">
        <v>1</v>
      </c>
      <c r="M1942" s="17" t="s">
        <v>164</v>
      </c>
      <c r="N1942" s="17" t="s">
        <v>163</v>
      </c>
      <c r="O1942" s="19"/>
      <c r="P1942" s="18"/>
      <c r="Q1942" s="18"/>
      <c r="R1942" s="18" t="s">
        <v>165</v>
      </c>
      <c r="S1942" s="20" t="s">
        <v>28109</v>
      </c>
    </row>
    <row r="1943" customFormat="false" ht="35.05" hidden="false" customHeight="false" outlineLevel="0" collapsed="false">
      <c r="A1943" s="17" t="n">
        <v>1942</v>
      </c>
      <c r="B1943" s="17" t="n">
        <v>5</v>
      </c>
      <c r="C1943" s="17" t="n">
        <v>3085</v>
      </c>
      <c r="D1943" s="18" t="s">
        <v>1145</v>
      </c>
      <c r="E1943" s="17" t="s">
        <v>42</v>
      </c>
      <c r="F1943" s="18" t="s">
        <v>43</v>
      </c>
      <c r="G1943" s="17" t="s">
        <v>167</v>
      </c>
      <c r="H1943" s="18" t="s">
        <v>6258</v>
      </c>
      <c r="I1943" s="18" t="s">
        <v>6259</v>
      </c>
      <c r="J1943" s="18" t="s">
        <v>6260</v>
      </c>
      <c r="K1943" s="17" t="s">
        <v>164</v>
      </c>
      <c r="L1943" s="17" t="n">
        <v>9</v>
      </c>
      <c r="M1943" s="17" t="s">
        <v>164</v>
      </c>
      <c r="N1943" s="17" t="s">
        <v>163</v>
      </c>
      <c r="O1943" s="19"/>
      <c r="P1943" s="18"/>
      <c r="Q1943" s="18"/>
      <c r="R1943" s="18" t="s">
        <v>165</v>
      </c>
      <c r="S1943" s="20" t="s">
        <v>28109</v>
      </c>
    </row>
    <row r="1944" customFormat="false" ht="46.25" hidden="false" customHeight="false" outlineLevel="0" collapsed="false">
      <c r="A1944" s="17" t="n">
        <v>1943</v>
      </c>
      <c r="B1944" s="17" t="n">
        <v>5</v>
      </c>
      <c r="C1944" s="17" t="n">
        <v>3085</v>
      </c>
      <c r="D1944" s="18" t="s">
        <v>1145</v>
      </c>
      <c r="E1944" s="17" t="s">
        <v>83</v>
      </c>
      <c r="F1944" s="18" t="s">
        <v>84</v>
      </c>
      <c r="G1944" s="17" t="s">
        <v>167</v>
      </c>
      <c r="H1944" s="18" t="s">
        <v>6261</v>
      </c>
      <c r="I1944" s="18" t="s">
        <v>6262</v>
      </c>
      <c r="J1944" s="18" t="s">
        <v>6263</v>
      </c>
      <c r="K1944" s="17" t="s">
        <v>163</v>
      </c>
      <c r="L1944" s="17" t="n">
        <v>1</v>
      </c>
      <c r="M1944" s="17" t="s">
        <v>163</v>
      </c>
      <c r="N1944" s="17" t="s">
        <v>163</v>
      </c>
      <c r="O1944" s="19" t="s">
        <v>121</v>
      </c>
      <c r="P1944" s="18" t="s">
        <v>6264</v>
      </c>
      <c r="Q1944" s="18" t="s">
        <v>6265</v>
      </c>
      <c r="R1944" s="18" t="s">
        <v>165</v>
      </c>
      <c r="S1944" s="20" t="s">
        <v>28109</v>
      </c>
    </row>
    <row r="1945" customFormat="false" ht="23.85" hidden="false" customHeight="false" outlineLevel="0" collapsed="false">
      <c r="A1945" s="17" t="n">
        <v>1944</v>
      </c>
      <c r="B1945" s="17" t="n">
        <v>5</v>
      </c>
      <c r="C1945" s="17" t="n">
        <v>3087</v>
      </c>
      <c r="D1945" s="18" t="s">
        <v>1145</v>
      </c>
      <c r="E1945" s="17" t="s">
        <v>87</v>
      </c>
      <c r="F1945" s="18" t="s">
        <v>88</v>
      </c>
      <c r="G1945" s="17" t="s">
        <v>171</v>
      </c>
      <c r="H1945" s="18" t="s">
        <v>6266</v>
      </c>
      <c r="I1945" s="18" t="s">
        <v>6267</v>
      </c>
      <c r="J1945" s="18" t="s">
        <v>6268</v>
      </c>
      <c r="K1945" s="17" t="s">
        <v>163</v>
      </c>
      <c r="L1945" s="17" t="n">
        <v>1</v>
      </c>
      <c r="M1945" s="17" t="s">
        <v>164</v>
      </c>
      <c r="N1945" s="17" t="s">
        <v>163</v>
      </c>
      <c r="O1945" s="19"/>
      <c r="P1945" s="18"/>
      <c r="Q1945" s="18"/>
      <c r="R1945" s="18" t="s">
        <v>192</v>
      </c>
      <c r="S1945" s="20" t="s">
        <v>28109</v>
      </c>
    </row>
    <row r="1946" customFormat="false" ht="23.85" hidden="false" customHeight="false" outlineLevel="0" collapsed="false">
      <c r="A1946" s="17" t="n">
        <v>1945</v>
      </c>
      <c r="B1946" s="17" t="n">
        <v>5</v>
      </c>
      <c r="C1946" s="17" t="n">
        <v>3087</v>
      </c>
      <c r="D1946" s="18" t="s">
        <v>1145</v>
      </c>
      <c r="E1946" s="17" t="s">
        <v>87</v>
      </c>
      <c r="F1946" s="18" t="s">
        <v>88</v>
      </c>
      <c r="G1946" s="17" t="s">
        <v>171</v>
      </c>
      <c r="H1946" s="18" t="s">
        <v>6266</v>
      </c>
      <c r="I1946" s="18" t="s">
        <v>6269</v>
      </c>
      <c r="J1946" s="18" t="s">
        <v>6270</v>
      </c>
      <c r="K1946" s="17" t="s">
        <v>163</v>
      </c>
      <c r="L1946" s="17" t="n">
        <v>1</v>
      </c>
      <c r="M1946" s="17" t="s">
        <v>163</v>
      </c>
      <c r="N1946" s="17" t="s">
        <v>163</v>
      </c>
      <c r="O1946" s="19"/>
      <c r="P1946" s="18"/>
      <c r="Q1946" s="18"/>
      <c r="R1946" s="18" t="s">
        <v>165</v>
      </c>
      <c r="S1946" s="20" t="s">
        <v>28109</v>
      </c>
    </row>
    <row r="1947" customFormat="false" ht="35.05" hidden="false" customHeight="false" outlineLevel="0" collapsed="false">
      <c r="A1947" s="17" t="n">
        <v>1946</v>
      </c>
      <c r="B1947" s="17" t="n">
        <v>5</v>
      </c>
      <c r="C1947" s="17" t="n">
        <v>3089</v>
      </c>
      <c r="D1947" s="18" t="s">
        <v>1145</v>
      </c>
      <c r="E1947" s="17" t="s">
        <v>36</v>
      </c>
      <c r="F1947" s="18" t="s">
        <v>37</v>
      </c>
      <c r="G1947" s="17" t="s">
        <v>171</v>
      </c>
      <c r="H1947" s="18" t="s">
        <v>6271</v>
      </c>
      <c r="I1947" s="18" t="s">
        <v>6272</v>
      </c>
      <c r="J1947" s="18" t="s">
        <v>6273</v>
      </c>
      <c r="K1947" s="17" t="s">
        <v>163</v>
      </c>
      <c r="L1947" s="17" t="n">
        <v>1</v>
      </c>
      <c r="M1947" s="17" t="s">
        <v>164</v>
      </c>
      <c r="N1947" s="17" t="s">
        <v>163</v>
      </c>
      <c r="O1947" s="19"/>
      <c r="P1947" s="18"/>
      <c r="Q1947" s="18"/>
      <c r="R1947" s="18" t="s">
        <v>165</v>
      </c>
      <c r="S1947" s="20" t="s">
        <v>28109</v>
      </c>
    </row>
    <row r="1948" customFormat="false" ht="23.85" hidden="false" customHeight="false" outlineLevel="0" collapsed="false">
      <c r="A1948" s="17" t="n">
        <v>1947</v>
      </c>
      <c r="B1948" s="17" t="n">
        <v>5</v>
      </c>
      <c r="C1948" s="17" t="n">
        <v>3089</v>
      </c>
      <c r="D1948" s="18" t="s">
        <v>1145</v>
      </c>
      <c r="E1948" s="17" t="s">
        <v>36</v>
      </c>
      <c r="F1948" s="18" t="s">
        <v>37</v>
      </c>
      <c r="G1948" s="17" t="s">
        <v>167</v>
      </c>
      <c r="H1948" s="18" t="s">
        <v>6274</v>
      </c>
      <c r="I1948" s="18" t="s">
        <v>6275</v>
      </c>
      <c r="J1948" s="18" t="s">
        <v>6276</v>
      </c>
      <c r="K1948" s="17" t="s">
        <v>163</v>
      </c>
      <c r="L1948" s="17" t="n">
        <v>1</v>
      </c>
      <c r="M1948" s="17" t="s">
        <v>164</v>
      </c>
      <c r="N1948" s="17" t="s">
        <v>163</v>
      </c>
      <c r="O1948" s="19"/>
      <c r="P1948" s="18"/>
      <c r="Q1948" s="18"/>
      <c r="R1948" s="18" t="s">
        <v>192</v>
      </c>
      <c r="S1948" s="20" t="s">
        <v>28109</v>
      </c>
    </row>
    <row r="1949" customFormat="false" ht="35.05" hidden="false" customHeight="false" outlineLevel="0" collapsed="false">
      <c r="A1949" s="17" t="n">
        <v>1948</v>
      </c>
      <c r="B1949" s="17" t="n">
        <v>5</v>
      </c>
      <c r="C1949" s="17" t="n">
        <v>3089</v>
      </c>
      <c r="D1949" s="18" t="s">
        <v>1145</v>
      </c>
      <c r="E1949" s="17" t="s">
        <v>30</v>
      </c>
      <c r="F1949" s="18" t="s">
        <v>31</v>
      </c>
      <c r="G1949" s="17" t="s">
        <v>167</v>
      </c>
      <c r="H1949" s="18" t="s">
        <v>6277</v>
      </c>
      <c r="I1949" s="18" t="s">
        <v>6278</v>
      </c>
      <c r="J1949" s="18" t="s">
        <v>6279</v>
      </c>
      <c r="K1949" s="17" t="s">
        <v>163</v>
      </c>
      <c r="L1949" s="17" t="n">
        <v>1</v>
      </c>
      <c r="M1949" s="17" t="s">
        <v>163</v>
      </c>
      <c r="N1949" s="17" t="s">
        <v>163</v>
      </c>
      <c r="O1949" s="19"/>
      <c r="P1949" s="18"/>
      <c r="Q1949" s="18"/>
      <c r="R1949" s="18" t="s">
        <v>165</v>
      </c>
      <c r="S1949" s="20" t="s">
        <v>28109</v>
      </c>
    </row>
    <row r="1950" customFormat="false" ht="35.05" hidden="false" customHeight="false" outlineLevel="0" collapsed="false">
      <c r="A1950" s="17" t="n">
        <v>1949</v>
      </c>
      <c r="B1950" s="17" t="n">
        <v>5</v>
      </c>
      <c r="C1950" s="17" t="n">
        <v>3094</v>
      </c>
      <c r="D1950" s="18" t="s">
        <v>1145</v>
      </c>
      <c r="E1950" s="17" t="s">
        <v>36</v>
      </c>
      <c r="F1950" s="18" t="s">
        <v>37</v>
      </c>
      <c r="G1950" s="17" t="s">
        <v>167</v>
      </c>
      <c r="H1950" s="18" t="s">
        <v>6280</v>
      </c>
      <c r="I1950" s="18" t="s">
        <v>6281</v>
      </c>
      <c r="J1950" s="18" t="s">
        <v>6282</v>
      </c>
      <c r="K1950" s="17" t="s">
        <v>164</v>
      </c>
      <c r="L1950" s="17" t="n">
        <v>3</v>
      </c>
      <c r="M1950" s="17" t="s">
        <v>164</v>
      </c>
      <c r="N1950" s="17" t="s">
        <v>163</v>
      </c>
      <c r="O1950" s="19"/>
      <c r="P1950" s="18"/>
      <c r="Q1950" s="18"/>
      <c r="R1950" s="18" t="s">
        <v>165</v>
      </c>
      <c r="S1950" s="20" t="s">
        <v>28109</v>
      </c>
    </row>
    <row r="1951" customFormat="false" ht="35.05" hidden="false" customHeight="false" outlineLevel="0" collapsed="false">
      <c r="A1951" s="17" t="n">
        <v>1950</v>
      </c>
      <c r="B1951" s="17" t="n">
        <v>5</v>
      </c>
      <c r="C1951" s="17" t="n">
        <v>3096</v>
      </c>
      <c r="D1951" s="18" t="s">
        <v>1145</v>
      </c>
      <c r="E1951" s="17" t="s">
        <v>66</v>
      </c>
      <c r="F1951" s="18" t="s">
        <v>67</v>
      </c>
      <c r="G1951" s="17" t="s">
        <v>167</v>
      </c>
      <c r="H1951" s="18" t="s">
        <v>6283</v>
      </c>
      <c r="I1951" s="18" t="s">
        <v>6284</v>
      </c>
      <c r="J1951" s="18" t="s">
        <v>6285</v>
      </c>
      <c r="K1951" s="17" t="s">
        <v>163</v>
      </c>
      <c r="L1951" s="17" t="n">
        <v>1</v>
      </c>
      <c r="M1951" s="17" t="s">
        <v>164</v>
      </c>
      <c r="N1951" s="17" t="s">
        <v>163</v>
      </c>
      <c r="O1951" s="19"/>
      <c r="P1951" s="18"/>
      <c r="Q1951" s="18"/>
      <c r="R1951" s="18" t="s">
        <v>165</v>
      </c>
      <c r="S1951" s="20" t="s">
        <v>28109</v>
      </c>
    </row>
    <row r="1952" customFormat="false" ht="46.25" hidden="false" customHeight="false" outlineLevel="0" collapsed="false">
      <c r="A1952" s="17" t="n">
        <v>1951</v>
      </c>
      <c r="B1952" s="17" t="n">
        <v>5</v>
      </c>
      <c r="C1952" s="17" t="n">
        <v>3176</v>
      </c>
      <c r="D1952" s="18" t="s">
        <v>1145</v>
      </c>
      <c r="E1952" s="17" t="s">
        <v>81</v>
      </c>
      <c r="F1952" s="18" t="s">
        <v>82</v>
      </c>
      <c r="G1952" s="17" t="s">
        <v>167</v>
      </c>
      <c r="H1952" s="18" t="s">
        <v>6286</v>
      </c>
      <c r="I1952" s="18" t="s">
        <v>6287</v>
      </c>
      <c r="J1952" s="18" t="s">
        <v>6288</v>
      </c>
      <c r="K1952" s="17" t="s">
        <v>163</v>
      </c>
      <c r="L1952" s="17" t="n">
        <v>1</v>
      </c>
      <c r="M1952" s="17" t="s">
        <v>163</v>
      </c>
      <c r="N1952" s="17" t="s">
        <v>164</v>
      </c>
      <c r="O1952" s="19" t="s">
        <v>124</v>
      </c>
      <c r="P1952" s="18" t="s">
        <v>6289</v>
      </c>
      <c r="Q1952" s="18" t="s">
        <v>6146</v>
      </c>
      <c r="R1952" s="18" t="s">
        <v>165</v>
      </c>
      <c r="S1952" s="20" t="s">
        <v>28109</v>
      </c>
    </row>
    <row r="1953" customFormat="false" ht="35.05" hidden="false" customHeight="false" outlineLevel="0" collapsed="false">
      <c r="A1953" s="17" t="n">
        <v>1952</v>
      </c>
      <c r="B1953" s="17" t="n">
        <v>5</v>
      </c>
      <c r="C1953" s="17" t="n">
        <v>3240</v>
      </c>
      <c r="D1953" s="18" t="s">
        <v>1145</v>
      </c>
      <c r="E1953" s="17" t="s">
        <v>87</v>
      </c>
      <c r="F1953" s="18" t="s">
        <v>88</v>
      </c>
      <c r="G1953" s="17" t="s">
        <v>171</v>
      </c>
      <c r="H1953" s="18" t="s">
        <v>6290</v>
      </c>
      <c r="I1953" s="18" t="s">
        <v>6291</v>
      </c>
      <c r="J1953" s="18" t="s">
        <v>6292</v>
      </c>
      <c r="K1953" s="17" t="s">
        <v>163</v>
      </c>
      <c r="L1953" s="17" t="n">
        <v>1</v>
      </c>
      <c r="M1953" s="17" t="s">
        <v>163</v>
      </c>
      <c r="N1953" s="17" t="s">
        <v>163</v>
      </c>
      <c r="O1953" s="19"/>
      <c r="P1953" s="18"/>
      <c r="Q1953" s="18"/>
      <c r="R1953" s="18" t="s">
        <v>165</v>
      </c>
      <c r="S1953" s="20" t="s">
        <v>28109</v>
      </c>
    </row>
    <row r="1954" customFormat="false" ht="23.85" hidden="false" customHeight="false" outlineLevel="0" collapsed="false">
      <c r="A1954" s="17" t="n">
        <v>1953</v>
      </c>
      <c r="B1954" s="17" t="n">
        <v>5</v>
      </c>
      <c r="C1954" s="17" t="n">
        <v>3307</v>
      </c>
      <c r="D1954" s="18" t="s">
        <v>1145</v>
      </c>
      <c r="E1954" s="17" t="s">
        <v>70</v>
      </c>
      <c r="F1954" s="18" t="s">
        <v>71</v>
      </c>
      <c r="G1954" s="17" t="s">
        <v>171</v>
      </c>
      <c r="H1954" s="18" t="s">
        <v>6293</v>
      </c>
      <c r="I1954" s="18" t="s">
        <v>6294</v>
      </c>
      <c r="J1954" s="18" t="s">
        <v>6295</v>
      </c>
      <c r="K1954" s="17" t="s">
        <v>163</v>
      </c>
      <c r="L1954" s="17" t="n">
        <v>1</v>
      </c>
      <c r="M1954" s="17" t="s">
        <v>164</v>
      </c>
      <c r="N1954" s="17" t="s">
        <v>163</v>
      </c>
      <c r="O1954" s="19"/>
      <c r="P1954" s="18"/>
      <c r="Q1954" s="18"/>
      <c r="R1954" s="18" t="s">
        <v>165</v>
      </c>
      <c r="S1954" s="20" t="s">
        <v>28109</v>
      </c>
    </row>
    <row r="1955" customFormat="false" ht="35.05" hidden="false" customHeight="false" outlineLevel="0" collapsed="false">
      <c r="A1955" s="17" t="n">
        <v>1954</v>
      </c>
      <c r="B1955" s="17" t="n">
        <v>5</v>
      </c>
      <c r="C1955" s="17" t="n">
        <v>3343</v>
      </c>
      <c r="D1955" s="18" t="s">
        <v>1145</v>
      </c>
      <c r="E1955" s="17" t="s">
        <v>38</v>
      </c>
      <c r="F1955" s="18" t="s">
        <v>39</v>
      </c>
      <c r="G1955" s="17" t="s">
        <v>167</v>
      </c>
      <c r="H1955" s="18" t="s">
        <v>6296</v>
      </c>
      <c r="I1955" s="18" t="s">
        <v>6297</v>
      </c>
      <c r="J1955" s="18" t="s">
        <v>6298</v>
      </c>
      <c r="K1955" s="17" t="s">
        <v>164</v>
      </c>
      <c r="L1955" s="17" t="n">
        <v>6</v>
      </c>
      <c r="M1955" s="17" t="s">
        <v>164</v>
      </c>
      <c r="N1955" s="17" t="s">
        <v>163</v>
      </c>
      <c r="O1955" s="19"/>
      <c r="P1955" s="18"/>
      <c r="Q1955" s="18"/>
      <c r="R1955" s="18" t="s">
        <v>165</v>
      </c>
      <c r="S1955" s="20" t="s">
        <v>28109</v>
      </c>
    </row>
    <row r="1956" customFormat="false" ht="35.05" hidden="false" customHeight="false" outlineLevel="0" collapsed="false">
      <c r="A1956" s="17" t="n">
        <v>1955</v>
      </c>
      <c r="B1956" s="17" t="n">
        <v>5</v>
      </c>
      <c r="C1956" s="17" t="n">
        <v>3416</v>
      </c>
      <c r="D1956" s="18" t="s">
        <v>1145</v>
      </c>
      <c r="E1956" s="17" t="s">
        <v>32</v>
      </c>
      <c r="F1956" s="18" t="s">
        <v>33</v>
      </c>
      <c r="G1956" s="17" t="s">
        <v>167</v>
      </c>
      <c r="H1956" s="18" t="s">
        <v>6299</v>
      </c>
      <c r="I1956" s="18" t="s">
        <v>6300</v>
      </c>
      <c r="J1956" s="18" t="s">
        <v>6301</v>
      </c>
      <c r="K1956" s="17" t="s">
        <v>164</v>
      </c>
      <c r="L1956" s="17" t="n">
        <v>30</v>
      </c>
      <c r="M1956" s="17" t="s">
        <v>163</v>
      </c>
      <c r="N1956" s="17" t="s">
        <v>163</v>
      </c>
      <c r="O1956" s="19"/>
      <c r="P1956" s="18"/>
      <c r="Q1956" s="18"/>
      <c r="R1956" s="18" t="s">
        <v>165</v>
      </c>
      <c r="S1956" s="20" t="s">
        <v>28109</v>
      </c>
    </row>
    <row r="1957" customFormat="false" ht="46.25" hidden="false" customHeight="false" outlineLevel="0" collapsed="false">
      <c r="A1957" s="17" t="n">
        <v>1956</v>
      </c>
      <c r="B1957" s="17" t="n">
        <v>5</v>
      </c>
      <c r="C1957" s="17" t="n">
        <v>3465</v>
      </c>
      <c r="D1957" s="18" t="s">
        <v>1145</v>
      </c>
      <c r="E1957" s="17" t="s">
        <v>87</v>
      </c>
      <c r="F1957" s="18" t="s">
        <v>88</v>
      </c>
      <c r="G1957" s="17" t="s">
        <v>171</v>
      </c>
      <c r="H1957" s="18" t="s">
        <v>6302</v>
      </c>
      <c r="I1957" s="18" t="s">
        <v>6303</v>
      </c>
      <c r="J1957" s="18" t="s">
        <v>6304</v>
      </c>
      <c r="K1957" s="17" t="s">
        <v>163</v>
      </c>
      <c r="L1957" s="17" t="n">
        <v>1</v>
      </c>
      <c r="M1957" s="17" t="s">
        <v>164</v>
      </c>
      <c r="N1957" s="17" t="s">
        <v>163</v>
      </c>
      <c r="O1957" s="19"/>
      <c r="P1957" s="18"/>
      <c r="Q1957" s="18"/>
      <c r="R1957" s="18" t="s">
        <v>165</v>
      </c>
      <c r="S1957" s="20" t="s">
        <v>28109</v>
      </c>
    </row>
    <row r="1958" customFormat="false" ht="35.05" hidden="false" customHeight="false" outlineLevel="0" collapsed="false">
      <c r="A1958" s="17" t="n">
        <v>1957</v>
      </c>
      <c r="B1958" s="17" t="n">
        <v>5</v>
      </c>
      <c r="C1958" s="17" t="n">
        <v>3471</v>
      </c>
      <c r="D1958" s="18" t="s">
        <v>1145</v>
      </c>
      <c r="E1958" s="17" t="s">
        <v>87</v>
      </c>
      <c r="F1958" s="18" t="s">
        <v>88</v>
      </c>
      <c r="G1958" s="17" t="s">
        <v>171</v>
      </c>
      <c r="H1958" s="18" t="s">
        <v>6305</v>
      </c>
      <c r="I1958" s="18" t="s">
        <v>6306</v>
      </c>
      <c r="J1958" s="18" t="s">
        <v>6307</v>
      </c>
      <c r="K1958" s="17" t="s">
        <v>163</v>
      </c>
      <c r="L1958" s="17" t="n">
        <v>1</v>
      </c>
      <c r="M1958" s="17" t="s">
        <v>163</v>
      </c>
      <c r="N1958" s="17" t="s">
        <v>163</v>
      </c>
      <c r="O1958" s="19"/>
      <c r="P1958" s="18"/>
      <c r="Q1958" s="18"/>
      <c r="R1958" s="18" t="s">
        <v>165</v>
      </c>
      <c r="S1958" s="20" t="s">
        <v>28109</v>
      </c>
    </row>
    <row r="1959" customFormat="false" ht="35.05" hidden="false" customHeight="false" outlineLevel="0" collapsed="false">
      <c r="A1959" s="17" t="n">
        <v>1958</v>
      </c>
      <c r="B1959" s="17" t="n">
        <v>5</v>
      </c>
      <c r="C1959" s="17" t="n">
        <v>3476</v>
      </c>
      <c r="D1959" s="18" t="s">
        <v>1145</v>
      </c>
      <c r="E1959" s="17" t="s">
        <v>87</v>
      </c>
      <c r="F1959" s="18" t="s">
        <v>88</v>
      </c>
      <c r="G1959" s="17" t="s">
        <v>167</v>
      </c>
      <c r="H1959" s="18" t="s">
        <v>6308</v>
      </c>
      <c r="I1959" s="18" t="s">
        <v>6309</v>
      </c>
      <c r="J1959" s="18" t="s">
        <v>6310</v>
      </c>
      <c r="K1959" s="17" t="s">
        <v>163</v>
      </c>
      <c r="L1959" s="17" t="n">
        <v>1</v>
      </c>
      <c r="M1959" s="17" t="s">
        <v>163</v>
      </c>
      <c r="N1959" s="17" t="s">
        <v>163</v>
      </c>
      <c r="O1959" s="19"/>
      <c r="P1959" s="18"/>
      <c r="Q1959" s="18"/>
      <c r="R1959" s="18" t="s">
        <v>165</v>
      </c>
      <c r="S1959" s="20" t="s">
        <v>28109</v>
      </c>
    </row>
    <row r="1960" customFormat="false" ht="35.05" hidden="false" customHeight="false" outlineLevel="0" collapsed="false">
      <c r="A1960" s="17" t="n">
        <v>1959</v>
      </c>
      <c r="B1960" s="17" t="n">
        <v>5</v>
      </c>
      <c r="C1960" s="17" t="n">
        <v>3543</v>
      </c>
      <c r="D1960" s="18" t="s">
        <v>1145</v>
      </c>
      <c r="E1960" s="17" t="s">
        <v>36</v>
      </c>
      <c r="F1960" s="18" t="s">
        <v>37</v>
      </c>
      <c r="G1960" s="17" t="s">
        <v>167</v>
      </c>
      <c r="H1960" s="18" t="s">
        <v>6311</v>
      </c>
      <c r="I1960" s="18" t="s">
        <v>6312</v>
      </c>
      <c r="J1960" s="18" t="s">
        <v>6313</v>
      </c>
      <c r="K1960" s="17" t="s">
        <v>164</v>
      </c>
      <c r="L1960" s="17" t="n">
        <v>5</v>
      </c>
      <c r="M1960" s="17" t="s">
        <v>164</v>
      </c>
      <c r="N1960" s="17" t="s">
        <v>163</v>
      </c>
      <c r="O1960" s="19"/>
      <c r="P1960" s="18"/>
      <c r="Q1960" s="18"/>
      <c r="R1960" s="18" t="s">
        <v>165</v>
      </c>
      <c r="S1960" s="20" t="s">
        <v>28109</v>
      </c>
    </row>
    <row r="1961" customFormat="false" ht="35.05" hidden="false" customHeight="false" outlineLevel="0" collapsed="false">
      <c r="A1961" s="17" t="n">
        <v>1960</v>
      </c>
      <c r="B1961" s="17" t="n">
        <v>5</v>
      </c>
      <c r="C1961" s="17" t="n">
        <v>3560</v>
      </c>
      <c r="D1961" s="18" t="s">
        <v>1145</v>
      </c>
      <c r="E1961" s="17" t="s">
        <v>72</v>
      </c>
      <c r="F1961" s="18" t="s">
        <v>73</v>
      </c>
      <c r="G1961" s="17" t="s">
        <v>167</v>
      </c>
      <c r="H1961" s="18" t="s">
        <v>6314</v>
      </c>
      <c r="I1961" s="18" t="s">
        <v>6315</v>
      </c>
      <c r="J1961" s="18" t="s">
        <v>6316</v>
      </c>
      <c r="K1961" s="17" t="s">
        <v>163</v>
      </c>
      <c r="L1961" s="17" t="n">
        <v>1</v>
      </c>
      <c r="M1961" s="17" t="s">
        <v>163</v>
      </c>
      <c r="N1961" s="17" t="s">
        <v>163</v>
      </c>
      <c r="O1961" s="19"/>
      <c r="P1961" s="18"/>
      <c r="Q1961" s="18"/>
      <c r="R1961" s="18" t="s">
        <v>165</v>
      </c>
      <c r="S1961" s="20" t="s">
        <v>28109</v>
      </c>
    </row>
    <row r="1962" customFormat="false" ht="35.05" hidden="false" customHeight="false" outlineLevel="0" collapsed="false">
      <c r="A1962" s="17" t="n">
        <v>1961</v>
      </c>
      <c r="B1962" s="17" t="n">
        <v>5</v>
      </c>
      <c r="C1962" s="17" t="n">
        <v>3584</v>
      </c>
      <c r="D1962" s="18" t="s">
        <v>1145</v>
      </c>
      <c r="E1962" s="17" t="s">
        <v>47</v>
      </c>
      <c r="F1962" s="18" t="s">
        <v>48</v>
      </c>
      <c r="G1962" s="17" t="s">
        <v>167</v>
      </c>
      <c r="H1962" s="18" t="s">
        <v>6317</v>
      </c>
      <c r="I1962" s="18" t="s">
        <v>6318</v>
      </c>
      <c r="J1962" s="18" t="s">
        <v>6319</v>
      </c>
      <c r="K1962" s="17" t="s">
        <v>163</v>
      </c>
      <c r="L1962" s="17" t="n">
        <v>1</v>
      </c>
      <c r="M1962" s="17" t="s">
        <v>163</v>
      </c>
      <c r="N1962" s="17" t="s">
        <v>163</v>
      </c>
      <c r="O1962" s="19"/>
      <c r="P1962" s="18"/>
      <c r="Q1962" s="18"/>
      <c r="R1962" s="18" t="s">
        <v>165</v>
      </c>
      <c r="S1962" s="20" t="s">
        <v>28109</v>
      </c>
    </row>
    <row r="1963" customFormat="false" ht="35.05" hidden="false" customHeight="false" outlineLevel="0" collapsed="false">
      <c r="A1963" s="17" t="n">
        <v>1962</v>
      </c>
      <c r="B1963" s="17" t="n">
        <v>5</v>
      </c>
      <c r="C1963" s="17" t="n">
        <v>3642</v>
      </c>
      <c r="D1963" s="18" t="s">
        <v>1238</v>
      </c>
      <c r="E1963" s="17" t="s">
        <v>49</v>
      </c>
      <c r="F1963" s="18" t="s">
        <v>50</v>
      </c>
      <c r="G1963" s="17" t="s">
        <v>167</v>
      </c>
      <c r="H1963" s="18" t="s">
        <v>6320</v>
      </c>
      <c r="I1963" s="18" t="s">
        <v>6321</v>
      </c>
      <c r="J1963" s="18" t="s">
        <v>6322</v>
      </c>
      <c r="K1963" s="17" t="s">
        <v>163</v>
      </c>
      <c r="L1963" s="17" t="n">
        <v>1</v>
      </c>
      <c r="M1963" s="17" t="s">
        <v>163</v>
      </c>
      <c r="N1963" s="17" t="s">
        <v>163</v>
      </c>
      <c r="O1963" s="19"/>
      <c r="P1963" s="18"/>
      <c r="Q1963" s="18"/>
      <c r="R1963" s="18" t="s">
        <v>165</v>
      </c>
      <c r="S1963" s="20" t="s">
        <v>28109</v>
      </c>
    </row>
    <row r="1964" customFormat="false" ht="35.05" hidden="false" customHeight="false" outlineLevel="0" collapsed="false">
      <c r="A1964" s="17" t="n">
        <v>1963</v>
      </c>
      <c r="B1964" s="17" t="n">
        <v>5</v>
      </c>
      <c r="C1964" s="17" t="n">
        <v>3644</v>
      </c>
      <c r="D1964" s="18" t="s">
        <v>1238</v>
      </c>
      <c r="E1964" s="17" t="s">
        <v>87</v>
      </c>
      <c r="F1964" s="18" t="s">
        <v>88</v>
      </c>
      <c r="G1964" s="17" t="s">
        <v>167</v>
      </c>
      <c r="H1964" s="18" t="s">
        <v>6323</v>
      </c>
      <c r="I1964" s="18" t="s">
        <v>6324</v>
      </c>
      <c r="J1964" s="18" t="s">
        <v>6325</v>
      </c>
      <c r="K1964" s="17" t="s">
        <v>163</v>
      </c>
      <c r="L1964" s="17" t="n">
        <v>1</v>
      </c>
      <c r="M1964" s="17" t="s">
        <v>163</v>
      </c>
      <c r="N1964" s="17" t="s">
        <v>163</v>
      </c>
      <c r="O1964" s="19"/>
      <c r="P1964" s="18"/>
      <c r="Q1964" s="18"/>
      <c r="R1964" s="18" t="s">
        <v>192</v>
      </c>
      <c r="S1964" s="20" t="s">
        <v>28109</v>
      </c>
    </row>
    <row r="1965" customFormat="false" ht="35.05" hidden="false" customHeight="false" outlineLevel="0" collapsed="false">
      <c r="A1965" s="17" t="n">
        <v>1964</v>
      </c>
      <c r="B1965" s="17" t="n">
        <v>5</v>
      </c>
      <c r="C1965" s="17" t="n">
        <v>3646</v>
      </c>
      <c r="D1965" s="18" t="s">
        <v>1238</v>
      </c>
      <c r="E1965" s="17" t="s">
        <v>55</v>
      </c>
      <c r="F1965" s="18" t="s">
        <v>56</v>
      </c>
      <c r="G1965" s="17" t="s">
        <v>167</v>
      </c>
      <c r="H1965" s="18" t="s">
        <v>6326</v>
      </c>
      <c r="I1965" s="18" t="s">
        <v>6327</v>
      </c>
      <c r="J1965" s="18" t="s">
        <v>6328</v>
      </c>
      <c r="K1965" s="17" t="s">
        <v>163</v>
      </c>
      <c r="L1965" s="17" t="n">
        <v>1</v>
      </c>
      <c r="M1965" s="17" t="s">
        <v>163</v>
      </c>
      <c r="N1965" s="17" t="s">
        <v>163</v>
      </c>
      <c r="O1965" s="19"/>
      <c r="P1965" s="18"/>
      <c r="Q1965" s="18"/>
      <c r="R1965" s="18" t="s">
        <v>165</v>
      </c>
      <c r="S1965" s="20" t="s">
        <v>28109</v>
      </c>
    </row>
    <row r="1966" customFormat="false" ht="46.25" hidden="false" customHeight="false" outlineLevel="0" collapsed="false">
      <c r="A1966" s="17" t="n">
        <v>1965</v>
      </c>
      <c r="B1966" s="17" t="n">
        <v>5</v>
      </c>
      <c r="C1966" s="17" t="n">
        <v>3646</v>
      </c>
      <c r="D1966" s="18" t="s">
        <v>1238</v>
      </c>
      <c r="E1966" s="17" t="s">
        <v>36</v>
      </c>
      <c r="F1966" s="18" t="s">
        <v>37</v>
      </c>
      <c r="G1966" s="17" t="s">
        <v>167</v>
      </c>
      <c r="H1966" s="18" t="s">
        <v>6329</v>
      </c>
      <c r="I1966" s="18" t="s">
        <v>6330</v>
      </c>
      <c r="J1966" s="18" t="s">
        <v>6331</v>
      </c>
      <c r="K1966" s="17" t="s">
        <v>164</v>
      </c>
      <c r="L1966" s="17" t="n">
        <v>10</v>
      </c>
      <c r="M1966" s="17" t="s">
        <v>164</v>
      </c>
      <c r="N1966" s="17" t="s">
        <v>163</v>
      </c>
      <c r="O1966" s="19"/>
      <c r="P1966" s="18"/>
      <c r="Q1966" s="18"/>
      <c r="R1966" s="18" t="s">
        <v>165</v>
      </c>
      <c r="S1966" s="20" t="s">
        <v>28109</v>
      </c>
    </row>
    <row r="1967" customFormat="false" ht="35.05" hidden="false" customHeight="false" outlineLevel="0" collapsed="false">
      <c r="A1967" s="17" t="n">
        <v>1966</v>
      </c>
      <c r="B1967" s="17" t="n">
        <v>5</v>
      </c>
      <c r="C1967" s="17" t="n">
        <v>3650</v>
      </c>
      <c r="D1967" s="18" t="s">
        <v>1238</v>
      </c>
      <c r="E1967" s="17" t="s">
        <v>72</v>
      </c>
      <c r="F1967" s="18" t="s">
        <v>73</v>
      </c>
      <c r="G1967" s="17" t="s">
        <v>167</v>
      </c>
      <c r="H1967" s="18" t="s">
        <v>6332</v>
      </c>
      <c r="I1967" s="18" t="s">
        <v>6333</v>
      </c>
      <c r="J1967" s="18" t="s">
        <v>6334</v>
      </c>
      <c r="K1967" s="17" t="s">
        <v>163</v>
      </c>
      <c r="L1967" s="17" t="n">
        <v>1</v>
      </c>
      <c r="M1967" s="17" t="s">
        <v>163</v>
      </c>
      <c r="N1967" s="17" t="s">
        <v>163</v>
      </c>
      <c r="O1967" s="19"/>
      <c r="P1967" s="18"/>
      <c r="Q1967" s="18"/>
      <c r="R1967" s="18" t="s">
        <v>165</v>
      </c>
      <c r="S1967" s="20" t="s">
        <v>28109</v>
      </c>
    </row>
    <row r="1968" customFormat="false" ht="35.05" hidden="false" customHeight="false" outlineLevel="0" collapsed="false">
      <c r="A1968" s="17" t="n">
        <v>1967</v>
      </c>
      <c r="B1968" s="17" t="n">
        <v>5</v>
      </c>
      <c r="C1968" s="17" t="n">
        <v>3651</v>
      </c>
      <c r="D1968" s="18" t="s">
        <v>1238</v>
      </c>
      <c r="E1968" s="17" t="s">
        <v>70</v>
      </c>
      <c r="F1968" s="18" t="s">
        <v>71</v>
      </c>
      <c r="G1968" s="17" t="s">
        <v>171</v>
      </c>
      <c r="H1968" s="18" t="s">
        <v>6335</v>
      </c>
      <c r="I1968" s="18" t="s">
        <v>6336</v>
      </c>
      <c r="J1968" s="18" t="s">
        <v>6337</v>
      </c>
      <c r="K1968" s="17" t="s">
        <v>163</v>
      </c>
      <c r="L1968" s="17" t="n">
        <v>1</v>
      </c>
      <c r="M1968" s="17" t="s">
        <v>164</v>
      </c>
      <c r="N1968" s="17" t="s">
        <v>163</v>
      </c>
      <c r="O1968" s="19"/>
      <c r="P1968" s="18"/>
      <c r="Q1968" s="18"/>
      <c r="R1968" s="18" t="s">
        <v>165</v>
      </c>
      <c r="S1968" s="20" t="s">
        <v>28109</v>
      </c>
    </row>
    <row r="1969" customFormat="false" ht="35.05" hidden="false" customHeight="false" outlineLevel="0" collapsed="false">
      <c r="A1969" s="17" t="n">
        <v>1968</v>
      </c>
      <c r="B1969" s="17" t="n">
        <v>5</v>
      </c>
      <c r="C1969" s="17" t="n">
        <v>3661</v>
      </c>
      <c r="D1969" s="18" t="s">
        <v>1238</v>
      </c>
      <c r="E1969" s="17" t="s">
        <v>34</v>
      </c>
      <c r="F1969" s="18" t="s">
        <v>35</v>
      </c>
      <c r="G1969" s="17" t="s">
        <v>167</v>
      </c>
      <c r="H1969" s="18" t="s">
        <v>6338</v>
      </c>
      <c r="I1969" s="18" t="s">
        <v>6339</v>
      </c>
      <c r="J1969" s="18" t="s">
        <v>6340</v>
      </c>
      <c r="K1969" s="17" t="s">
        <v>164</v>
      </c>
      <c r="L1969" s="17" t="n">
        <v>10</v>
      </c>
      <c r="M1969" s="17" t="s">
        <v>163</v>
      </c>
      <c r="N1969" s="17" t="s">
        <v>163</v>
      </c>
      <c r="O1969" s="19"/>
      <c r="P1969" s="18"/>
      <c r="Q1969" s="18"/>
      <c r="R1969" s="18" t="s">
        <v>165</v>
      </c>
      <c r="S1969" s="20" t="s">
        <v>28109</v>
      </c>
    </row>
    <row r="1970" customFormat="false" ht="46.25" hidden="false" customHeight="false" outlineLevel="0" collapsed="false">
      <c r="A1970" s="17" t="n">
        <v>1969</v>
      </c>
      <c r="B1970" s="17" t="n">
        <v>5</v>
      </c>
      <c r="C1970" s="17" t="n">
        <v>3665</v>
      </c>
      <c r="D1970" s="18" t="s">
        <v>1238</v>
      </c>
      <c r="E1970" s="17" t="s">
        <v>42</v>
      </c>
      <c r="F1970" s="18" t="s">
        <v>43</v>
      </c>
      <c r="G1970" s="17" t="s">
        <v>171</v>
      </c>
      <c r="H1970" s="18" t="s">
        <v>6341</v>
      </c>
      <c r="I1970" s="18" t="s">
        <v>6342</v>
      </c>
      <c r="J1970" s="18" t="s">
        <v>6343</v>
      </c>
      <c r="K1970" s="17" t="s">
        <v>163</v>
      </c>
      <c r="L1970" s="17" t="n">
        <v>1</v>
      </c>
      <c r="M1970" s="17" t="s">
        <v>164</v>
      </c>
      <c r="N1970" s="17" t="s">
        <v>163</v>
      </c>
      <c r="O1970" s="19"/>
      <c r="P1970" s="18"/>
      <c r="Q1970" s="18"/>
      <c r="R1970" s="18" t="s">
        <v>165</v>
      </c>
      <c r="S1970" s="20" t="s">
        <v>28109</v>
      </c>
    </row>
    <row r="1971" customFormat="false" ht="35.05" hidden="false" customHeight="false" outlineLevel="0" collapsed="false">
      <c r="A1971" s="17" t="n">
        <v>1970</v>
      </c>
      <c r="B1971" s="17" t="n">
        <v>5</v>
      </c>
      <c r="C1971" s="17" t="n">
        <v>3670</v>
      </c>
      <c r="D1971" s="18" t="s">
        <v>1238</v>
      </c>
      <c r="E1971" s="17" t="s">
        <v>19</v>
      </c>
      <c r="F1971" s="18" t="s">
        <v>21</v>
      </c>
      <c r="G1971" s="17" t="s">
        <v>167</v>
      </c>
      <c r="H1971" s="18" t="s">
        <v>6344</v>
      </c>
      <c r="I1971" s="18" t="s">
        <v>6345</v>
      </c>
      <c r="J1971" s="18" t="s">
        <v>6346</v>
      </c>
      <c r="K1971" s="17" t="s">
        <v>164</v>
      </c>
      <c r="L1971" s="17" t="n">
        <v>18</v>
      </c>
      <c r="M1971" s="17" t="s">
        <v>164</v>
      </c>
      <c r="N1971" s="17" t="s">
        <v>163</v>
      </c>
      <c r="O1971" s="19"/>
      <c r="P1971" s="18"/>
      <c r="Q1971" s="18"/>
      <c r="R1971" s="18" t="s">
        <v>165</v>
      </c>
      <c r="S1971" s="20" t="s">
        <v>28109</v>
      </c>
    </row>
    <row r="1972" customFormat="false" ht="35.05" hidden="false" customHeight="false" outlineLevel="0" collapsed="false">
      <c r="A1972" s="17" t="n">
        <v>1971</v>
      </c>
      <c r="B1972" s="17" t="n">
        <v>5</v>
      </c>
      <c r="C1972" s="17" t="n">
        <v>3687</v>
      </c>
      <c r="D1972" s="18" t="s">
        <v>1238</v>
      </c>
      <c r="E1972" s="17" t="s">
        <v>87</v>
      </c>
      <c r="F1972" s="18" t="s">
        <v>88</v>
      </c>
      <c r="G1972" s="17" t="s">
        <v>171</v>
      </c>
      <c r="H1972" s="18" t="s">
        <v>6347</v>
      </c>
      <c r="I1972" s="18" t="s">
        <v>6348</v>
      </c>
      <c r="J1972" s="18" t="s">
        <v>6349</v>
      </c>
      <c r="K1972" s="17" t="s">
        <v>164</v>
      </c>
      <c r="L1972" s="17" t="n">
        <v>6</v>
      </c>
      <c r="M1972" s="17" t="s">
        <v>164</v>
      </c>
      <c r="N1972" s="17" t="s">
        <v>163</v>
      </c>
      <c r="O1972" s="19"/>
      <c r="P1972" s="18"/>
      <c r="Q1972" s="18"/>
      <c r="R1972" s="18" t="s">
        <v>165</v>
      </c>
      <c r="S1972" s="20" t="s">
        <v>28109</v>
      </c>
    </row>
    <row r="1973" customFormat="false" ht="35.05" hidden="false" customHeight="false" outlineLevel="0" collapsed="false">
      <c r="A1973" s="17" t="n">
        <v>1972</v>
      </c>
      <c r="B1973" s="17" t="n">
        <v>5</v>
      </c>
      <c r="C1973" s="17" t="n">
        <v>3721</v>
      </c>
      <c r="D1973" s="18" t="s">
        <v>1238</v>
      </c>
      <c r="E1973" s="17" t="s">
        <v>87</v>
      </c>
      <c r="F1973" s="18" t="s">
        <v>88</v>
      </c>
      <c r="G1973" s="17" t="s">
        <v>171</v>
      </c>
      <c r="H1973" s="18" t="s">
        <v>6350</v>
      </c>
      <c r="I1973" s="18" t="s">
        <v>6351</v>
      </c>
      <c r="J1973" s="18" t="s">
        <v>6352</v>
      </c>
      <c r="K1973" s="17" t="s">
        <v>163</v>
      </c>
      <c r="L1973" s="17" t="n">
        <v>1</v>
      </c>
      <c r="M1973" s="17" t="s">
        <v>163</v>
      </c>
      <c r="N1973" s="17" t="s">
        <v>163</v>
      </c>
      <c r="O1973" s="19"/>
      <c r="P1973" s="18"/>
      <c r="Q1973" s="18"/>
      <c r="R1973" s="18" t="s">
        <v>165</v>
      </c>
      <c r="S1973" s="20" t="s">
        <v>28109</v>
      </c>
    </row>
    <row r="1974" customFormat="false" ht="35.05" hidden="false" customHeight="false" outlineLevel="0" collapsed="false">
      <c r="A1974" s="17" t="n">
        <v>1973</v>
      </c>
      <c r="B1974" s="17" t="n">
        <v>5</v>
      </c>
      <c r="C1974" s="17" t="n">
        <v>3734</v>
      </c>
      <c r="D1974" s="18" t="s">
        <v>1238</v>
      </c>
      <c r="E1974" s="17" t="s">
        <v>87</v>
      </c>
      <c r="F1974" s="18" t="s">
        <v>88</v>
      </c>
      <c r="G1974" s="17" t="s">
        <v>167</v>
      </c>
      <c r="H1974" s="18" t="s">
        <v>6353</v>
      </c>
      <c r="I1974" s="18" t="s">
        <v>6354</v>
      </c>
      <c r="J1974" s="18" t="s">
        <v>6355</v>
      </c>
      <c r="K1974" s="17" t="s">
        <v>163</v>
      </c>
      <c r="L1974" s="17" t="n">
        <v>1</v>
      </c>
      <c r="M1974" s="17" t="s">
        <v>163</v>
      </c>
      <c r="N1974" s="17" t="s">
        <v>163</v>
      </c>
      <c r="O1974" s="19"/>
      <c r="P1974" s="18"/>
      <c r="Q1974" s="18"/>
      <c r="R1974" s="18" t="s">
        <v>165</v>
      </c>
      <c r="S1974" s="20" t="s">
        <v>28109</v>
      </c>
    </row>
    <row r="1975" customFormat="false" ht="46.25" hidden="false" customHeight="false" outlineLevel="0" collapsed="false">
      <c r="A1975" s="17" t="n">
        <v>1974</v>
      </c>
      <c r="B1975" s="17" t="n">
        <v>5</v>
      </c>
      <c r="C1975" s="17" t="n">
        <v>3767</v>
      </c>
      <c r="D1975" s="18" t="s">
        <v>1238</v>
      </c>
      <c r="E1975" s="17" t="s">
        <v>81</v>
      </c>
      <c r="F1975" s="18" t="s">
        <v>82</v>
      </c>
      <c r="G1975" s="17" t="s">
        <v>167</v>
      </c>
      <c r="H1975" s="18" t="s">
        <v>6356</v>
      </c>
      <c r="I1975" s="18" t="s">
        <v>6357</v>
      </c>
      <c r="J1975" s="18" t="s">
        <v>6358</v>
      </c>
      <c r="K1975" s="17" t="s">
        <v>163</v>
      </c>
      <c r="L1975" s="17" t="n">
        <v>1</v>
      </c>
      <c r="M1975" s="17" t="s">
        <v>163</v>
      </c>
      <c r="N1975" s="17" t="s">
        <v>164</v>
      </c>
      <c r="O1975" s="19" t="s">
        <v>124</v>
      </c>
      <c r="P1975" s="18" t="s">
        <v>6359</v>
      </c>
      <c r="Q1975" s="18" t="s">
        <v>6360</v>
      </c>
      <c r="R1975" s="18" t="s">
        <v>165</v>
      </c>
      <c r="S1975" s="20" t="s">
        <v>28109</v>
      </c>
    </row>
    <row r="1976" customFormat="false" ht="57.45" hidden="false" customHeight="false" outlineLevel="0" collapsed="false">
      <c r="A1976" s="17" t="n">
        <v>1975</v>
      </c>
      <c r="B1976" s="17" t="n">
        <v>5</v>
      </c>
      <c r="C1976" s="17" t="n">
        <v>3772</v>
      </c>
      <c r="D1976" s="18" t="s">
        <v>1238</v>
      </c>
      <c r="E1976" s="17" t="s">
        <v>83</v>
      </c>
      <c r="F1976" s="18" t="s">
        <v>84</v>
      </c>
      <c r="G1976" s="17" t="s">
        <v>171</v>
      </c>
      <c r="H1976" s="18" t="s">
        <v>6361</v>
      </c>
      <c r="I1976" s="18" t="s">
        <v>6362</v>
      </c>
      <c r="J1976" s="18" t="s">
        <v>6363</v>
      </c>
      <c r="K1976" s="17" t="s">
        <v>163</v>
      </c>
      <c r="L1976" s="17" t="n">
        <v>1</v>
      </c>
      <c r="M1976" s="17" t="s">
        <v>163</v>
      </c>
      <c r="N1976" s="17" t="s">
        <v>163</v>
      </c>
      <c r="O1976" s="19" t="s">
        <v>121</v>
      </c>
      <c r="P1976" s="18" t="s">
        <v>6364</v>
      </c>
      <c r="Q1976" s="18" t="s">
        <v>6365</v>
      </c>
      <c r="R1976" s="18" t="s">
        <v>165</v>
      </c>
      <c r="S1976" s="20" t="s">
        <v>28109</v>
      </c>
    </row>
    <row r="1977" customFormat="false" ht="35.05" hidden="false" customHeight="false" outlineLevel="0" collapsed="false">
      <c r="A1977" s="17" t="n">
        <v>1976</v>
      </c>
      <c r="B1977" s="17" t="n">
        <v>5</v>
      </c>
      <c r="C1977" s="17" t="n">
        <v>3827</v>
      </c>
      <c r="D1977" s="18" t="s">
        <v>1238</v>
      </c>
      <c r="E1977" s="17" t="s">
        <v>36</v>
      </c>
      <c r="F1977" s="18" t="s">
        <v>37</v>
      </c>
      <c r="G1977" s="17" t="s">
        <v>167</v>
      </c>
      <c r="H1977" s="18" t="s">
        <v>6366</v>
      </c>
      <c r="I1977" s="18" t="s">
        <v>6367</v>
      </c>
      <c r="J1977" s="18" t="s">
        <v>6368</v>
      </c>
      <c r="K1977" s="17" t="s">
        <v>164</v>
      </c>
      <c r="L1977" s="17" t="n">
        <v>6</v>
      </c>
      <c r="M1977" s="17" t="s">
        <v>164</v>
      </c>
      <c r="N1977" s="17" t="s">
        <v>163</v>
      </c>
      <c r="O1977" s="19"/>
      <c r="P1977" s="18"/>
      <c r="Q1977" s="18"/>
      <c r="R1977" s="18" t="s">
        <v>165</v>
      </c>
      <c r="S1977" s="20" t="s">
        <v>28109</v>
      </c>
    </row>
    <row r="1978" customFormat="false" ht="46.25" hidden="false" customHeight="false" outlineLevel="0" collapsed="false">
      <c r="A1978" s="17" t="n">
        <v>1977</v>
      </c>
      <c r="B1978" s="17" t="n">
        <v>5</v>
      </c>
      <c r="C1978" s="17" t="n">
        <v>3877</v>
      </c>
      <c r="D1978" s="18" t="s">
        <v>1238</v>
      </c>
      <c r="E1978" s="17" t="s">
        <v>83</v>
      </c>
      <c r="F1978" s="18" t="s">
        <v>84</v>
      </c>
      <c r="G1978" s="17" t="s">
        <v>167</v>
      </c>
      <c r="H1978" s="18" t="s">
        <v>6369</v>
      </c>
      <c r="I1978" s="18" t="s">
        <v>6370</v>
      </c>
      <c r="J1978" s="18" t="s">
        <v>6371</v>
      </c>
      <c r="K1978" s="17" t="s">
        <v>163</v>
      </c>
      <c r="L1978" s="17" t="n">
        <v>1</v>
      </c>
      <c r="M1978" s="17" t="s">
        <v>163</v>
      </c>
      <c r="N1978" s="17" t="s">
        <v>164</v>
      </c>
      <c r="O1978" s="19" t="s">
        <v>123</v>
      </c>
      <c r="P1978" s="18" t="s">
        <v>6372</v>
      </c>
      <c r="Q1978" s="18" t="s">
        <v>6373</v>
      </c>
      <c r="R1978" s="18" t="s">
        <v>165</v>
      </c>
      <c r="S1978" s="20" t="s">
        <v>28109</v>
      </c>
    </row>
    <row r="1979" customFormat="false" ht="23.85" hidden="false" customHeight="false" outlineLevel="0" collapsed="false">
      <c r="A1979" s="17" t="n">
        <v>1978</v>
      </c>
      <c r="B1979" s="17" t="n">
        <v>5</v>
      </c>
      <c r="C1979" s="17" t="n">
        <v>3894</v>
      </c>
      <c r="D1979" s="18" t="s">
        <v>1238</v>
      </c>
      <c r="E1979" s="17" t="s">
        <v>76</v>
      </c>
      <c r="F1979" s="18" t="s">
        <v>77</v>
      </c>
      <c r="G1979" s="17" t="s">
        <v>167</v>
      </c>
      <c r="H1979" s="18" t="s">
        <v>6374</v>
      </c>
      <c r="I1979" s="18" t="s">
        <v>6375</v>
      </c>
      <c r="J1979" s="18" t="s">
        <v>6376</v>
      </c>
      <c r="K1979" s="17" t="s">
        <v>163</v>
      </c>
      <c r="L1979" s="17" t="n">
        <v>1</v>
      </c>
      <c r="M1979" s="17" t="s">
        <v>164</v>
      </c>
      <c r="N1979" s="17" t="s">
        <v>163</v>
      </c>
      <c r="O1979" s="19"/>
      <c r="P1979" s="18"/>
      <c r="Q1979" s="18"/>
      <c r="R1979" s="18" t="s">
        <v>165</v>
      </c>
      <c r="S1979" s="20" t="s">
        <v>28109</v>
      </c>
    </row>
    <row r="1980" customFormat="false" ht="35.05" hidden="false" customHeight="false" outlineLevel="0" collapsed="false">
      <c r="A1980" s="17" t="n">
        <v>1979</v>
      </c>
      <c r="B1980" s="17" t="n">
        <v>5</v>
      </c>
      <c r="C1980" s="17" t="n">
        <v>3897</v>
      </c>
      <c r="D1980" s="18" t="s">
        <v>1238</v>
      </c>
      <c r="E1980" s="17" t="s">
        <v>87</v>
      </c>
      <c r="F1980" s="18" t="s">
        <v>88</v>
      </c>
      <c r="G1980" s="17" t="s">
        <v>171</v>
      </c>
      <c r="H1980" s="18" t="s">
        <v>6377</v>
      </c>
      <c r="I1980" s="18" t="s">
        <v>6378</v>
      </c>
      <c r="J1980" s="18" t="s">
        <v>6379</v>
      </c>
      <c r="K1980" s="17" t="s">
        <v>163</v>
      </c>
      <c r="L1980" s="17" t="n">
        <v>1</v>
      </c>
      <c r="M1980" s="17" t="s">
        <v>163</v>
      </c>
      <c r="N1980" s="17" t="s">
        <v>164</v>
      </c>
      <c r="O1980" s="19" t="s">
        <v>122</v>
      </c>
      <c r="P1980" s="18" t="s">
        <v>6380</v>
      </c>
      <c r="Q1980" s="18" t="s">
        <v>6373</v>
      </c>
      <c r="R1980" s="18" t="s">
        <v>165</v>
      </c>
      <c r="S1980" s="20" t="s">
        <v>28109</v>
      </c>
    </row>
    <row r="1981" customFormat="false" ht="35.05" hidden="false" customHeight="false" outlineLevel="0" collapsed="false">
      <c r="A1981" s="17" t="n">
        <v>1980</v>
      </c>
      <c r="B1981" s="17" t="n">
        <v>5</v>
      </c>
      <c r="C1981" s="17" t="n">
        <v>3943</v>
      </c>
      <c r="D1981" s="18" t="s">
        <v>1238</v>
      </c>
      <c r="E1981" s="17" t="s">
        <v>87</v>
      </c>
      <c r="F1981" s="18" t="s">
        <v>88</v>
      </c>
      <c r="G1981" s="17" t="s">
        <v>171</v>
      </c>
      <c r="H1981" s="18" t="s">
        <v>6381</v>
      </c>
      <c r="I1981" s="18" t="s">
        <v>6382</v>
      </c>
      <c r="J1981" s="18" t="s">
        <v>6383</v>
      </c>
      <c r="K1981" s="17" t="s">
        <v>163</v>
      </c>
      <c r="L1981" s="17" t="n">
        <v>1</v>
      </c>
      <c r="M1981" s="17" t="s">
        <v>164</v>
      </c>
      <c r="N1981" s="17" t="s">
        <v>163</v>
      </c>
      <c r="O1981" s="19"/>
      <c r="P1981" s="18"/>
      <c r="Q1981" s="18"/>
      <c r="R1981" s="18" t="s">
        <v>165</v>
      </c>
      <c r="S1981" s="20" t="s">
        <v>28109</v>
      </c>
    </row>
    <row r="1982" customFormat="false" ht="35.05" hidden="false" customHeight="false" outlineLevel="0" collapsed="false">
      <c r="A1982" s="17" t="n">
        <v>1981</v>
      </c>
      <c r="B1982" s="17" t="n">
        <v>5</v>
      </c>
      <c r="C1982" s="17" t="n">
        <v>3946</v>
      </c>
      <c r="D1982" s="18" t="s">
        <v>1238</v>
      </c>
      <c r="E1982" s="17" t="s">
        <v>76</v>
      </c>
      <c r="F1982" s="18" t="s">
        <v>77</v>
      </c>
      <c r="G1982" s="17" t="s">
        <v>167</v>
      </c>
      <c r="H1982" s="18" t="s">
        <v>6384</v>
      </c>
      <c r="I1982" s="18" t="s">
        <v>6385</v>
      </c>
      <c r="J1982" s="18" t="s">
        <v>6386</v>
      </c>
      <c r="K1982" s="17" t="s">
        <v>163</v>
      </c>
      <c r="L1982" s="17" t="n">
        <v>1</v>
      </c>
      <c r="M1982" s="17" t="s">
        <v>164</v>
      </c>
      <c r="N1982" s="17" t="s">
        <v>163</v>
      </c>
      <c r="O1982" s="19"/>
      <c r="P1982" s="18"/>
      <c r="Q1982" s="18"/>
      <c r="R1982" s="18" t="s">
        <v>165</v>
      </c>
      <c r="S1982" s="20" t="s">
        <v>28109</v>
      </c>
    </row>
    <row r="1983" customFormat="false" ht="79.85" hidden="false" customHeight="false" outlineLevel="0" collapsed="false">
      <c r="A1983" s="17" t="n">
        <v>1982</v>
      </c>
      <c r="B1983" s="17" t="n">
        <v>5</v>
      </c>
      <c r="C1983" s="17" t="n">
        <v>3972</v>
      </c>
      <c r="D1983" s="18" t="s">
        <v>1238</v>
      </c>
      <c r="E1983" s="17" t="s">
        <v>83</v>
      </c>
      <c r="F1983" s="18" t="s">
        <v>84</v>
      </c>
      <c r="G1983" s="17" t="s">
        <v>167</v>
      </c>
      <c r="H1983" s="18" t="s">
        <v>6387</v>
      </c>
      <c r="I1983" s="18" t="s">
        <v>6388</v>
      </c>
      <c r="J1983" s="18" t="s">
        <v>6389</v>
      </c>
      <c r="K1983" s="17" t="s">
        <v>163</v>
      </c>
      <c r="L1983" s="17" t="n">
        <v>1</v>
      </c>
      <c r="M1983" s="17" t="s">
        <v>163</v>
      </c>
      <c r="N1983" s="17" t="s">
        <v>164</v>
      </c>
      <c r="O1983" s="19" t="s">
        <v>122</v>
      </c>
      <c r="P1983" s="18" t="s">
        <v>6390</v>
      </c>
      <c r="Q1983" s="18" t="s">
        <v>6391</v>
      </c>
      <c r="R1983" s="18" t="s">
        <v>165</v>
      </c>
      <c r="S1983" s="20" t="s">
        <v>28109</v>
      </c>
    </row>
    <row r="1984" customFormat="false" ht="35.05" hidden="false" customHeight="false" outlineLevel="0" collapsed="false">
      <c r="A1984" s="17" t="n">
        <v>1983</v>
      </c>
      <c r="B1984" s="17" t="n">
        <v>5</v>
      </c>
      <c r="C1984" s="17" t="n">
        <v>3980</v>
      </c>
      <c r="D1984" s="18" t="s">
        <v>1238</v>
      </c>
      <c r="E1984" s="17" t="s">
        <v>70</v>
      </c>
      <c r="F1984" s="18" t="s">
        <v>71</v>
      </c>
      <c r="G1984" s="17" t="s">
        <v>171</v>
      </c>
      <c r="H1984" s="18" t="s">
        <v>6392</v>
      </c>
      <c r="I1984" s="18" t="s">
        <v>6393</v>
      </c>
      <c r="J1984" s="18" t="s">
        <v>6394</v>
      </c>
      <c r="K1984" s="17" t="s">
        <v>164</v>
      </c>
      <c r="L1984" s="17" t="n">
        <v>4</v>
      </c>
      <c r="M1984" s="17" t="s">
        <v>164</v>
      </c>
      <c r="N1984" s="17" t="s">
        <v>163</v>
      </c>
      <c r="O1984" s="19"/>
      <c r="P1984" s="18"/>
      <c r="Q1984" s="18"/>
      <c r="R1984" s="18" t="s">
        <v>165</v>
      </c>
      <c r="S1984" s="20" t="s">
        <v>28109</v>
      </c>
    </row>
    <row r="1985" customFormat="false" ht="35.05" hidden="false" customHeight="false" outlineLevel="0" collapsed="false">
      <c r="A1985" s="17" t="n">
        <v>1984</v>
      </c>
      <c r="B1985" s="17" t="n">
        <v>5</v>
      </c>
      <c r="C1985" s="17" t="n">
        <v>4003</v>
      </c>
      <c r="D1985" s="18" t="s">
        <v>1238</v>
      </c>
      <c r="E1985" s="17" t="s">
        <v>70</v>
      </c>
      <c r="F1985" s="18" t="s">
        <v>71</v>
      </c>
      <c r="G1985" s="17" t="s">
        <v>171</v>
      </c>
      <c r="H1985" s="18" t="s">
        <v>6395</v>
      </c>
      <c r="I1985" s="18" t="s">
        <v>6396</v>
      </c>
      <c r="J1985" s="18" t="s">
        <v>6397</v>
      </c>
      <c r="K1985" s="17" t="s">
        <v>163</v>
      </c>
      <c r="L1985" s="17" t="n">
        <v>1</v>
      </c>
      <c r="M1985" s="17" t="s">
        <v>164</v>
      </c>
      <c r="N1985" s="17" t="s">
        <v>163</v>
      </c>
      <c r="O1985" s="19"/>
      <c r="P1985" s="18"/>
      <c r="Q1985" s="18"/>
      <c r="R1985" s="18" t="s">
        <v>165</v>
      </c>
      <c r="S1985" s="20" t="s">
        <v>28109</v>
      </c>
    </row>
    <row r="1986" customFormat="false" ht="35.05" hidden="false" customHeight="false" outlineLevel="0" collapsed="false">
      <c r="A1986" s="17" t="n">
        <v>1985</v>
      </c>
      <c r="B1986" s="17" t="n">
        <v>5</v>
      </c>
      <c r="C1986" s="17" t="n">
        <v>4037</v>
      </c>
      <c r="D1986" s="18" t="s">
        <v>1238</v>
      </c>
      <c r="E1986" s="17" t="s">
        <v>76</v>
      </c>
      <c r="F1986" s="18" t="s">
        <v>77</v>
      </c>
      <c r="G1986" s="17" t="s">
        <v>171</v>
      </c>
      <c r="H1986" s="18" t="s">
        <v>6398</v>
      </c>
      <c r="I1986" s="18" t="s">
        <v>6399</v>
      </c>
      <c r="J1986" s="18" t="s">
        <v>6400</v>
      </c>
      <c r="K1986" s="17" t="s">
        <v>163</v>
      </c>
      <c r="L1986" s="17" t="n">
        <v>1</v>
      </c>
      <c r="M1986" s="17" t="s">
        <v>164</v>
      </c>
      <c r="N1986" s="17" t="s">
        <v>163</v>
      </c>
      <c r="O1986" s="19"/>
      <c r="P1986" s="18"/>
      <c r="Q1986" s="18"/>
      <c r="R1986" s="18" t="s">
        <v>165</v>
      </c>
      <c r="S1986" s="20" t="s">
        <v>28109</v>
      </c>
    </row>
    <row r="1987" customFormat="false" ht="46.25" hidden="false" customHeight="false" outlineLevel="0" collapsed="false">
      <c r="A1987" s="17" t="n">
        <v>1986</v>
      </c>
      <c r="B1987" s="17" t="n">
        <v>5</v>
      </c>
      <c r="C1987" s="17" t="n">
        <v>4088</v>
      </c>
      <c r="D1987" s="18" t="s">
        <v>1238</v>
      </c>
      <c r="E1987" s="17" t="s">
        <v>83</v>
      </c>
      <c r="F1987" s="18" t="s">
        <v>84</v>
      </c>
      <c r="G1987" s="17" t="s">
        <v>167</v>
      </c>
      <c r="H1987" s="18" t="s">
        <v>6401</v>
      </c>
      <c r="I1987" s="18" t="s">
        <v>6402</v>
      </c>
      <c r="J1987" s="18" t="s">
        <v>6403</v>
      </c>
      <c r="K1987" s="17" t="s">
        <v>163</v>
      </c>
      <c r="L1987" s="17" t="n">
        <v>1</v>
      </c>
      <c r="M1987" s="17" t="s">
        <v>163</v>
      </c>
      <c r="N1987" s="17" t="s">
        <v>163</v>
      </c>
      <c r="O1987" s="19" t="s">
        <v>125</v>
      </c>
      <c r="P1987" s="18" t="s">
        <v>6404</v>
      </c>
      <c r="Q1987" s="18" t="s">
        <v>6405</v>
      </c>
      <c r="R1987" s="18" t="s">
        <v>165</v>
      </c>
      <c r="S1987" s="20" t="s">
        <v>28109</v>
      </c>
    </row>
    <row r="1988" customFormat="false" ht="23.85" hidden="false" customHeight="false" outlineLevel="0" collapsed="false">
      <c r="A1988" s="17" t="n">
        <v>1987</v>
      </c>
      <c r="B1988" s="17" t="n">
        <v>5</v>
      </c>
      <c r="C1988" s="17" t="n">
        <v>4091</v>
      </c>
      <c r="D1988" s="18" t="s">
        <v>1238</v>
      </c>
      <c r="E1988" s="17" t="s">
        <v>70</v>
      </c>
      <c r="F1988" s="18" t="s">
        <v>71</v>
      </c>
      <c r="G1988" s="17" t="s">
        <v>171</v>
      </c>
      <c r="H1988" s="18" t="s">
        <v>6406</v>
      </c>
      <c r="I1988" s="18" t="s">
        <v>6407</v>
      </c>
      <c r="J1988" s="18" t="s">
        <v>6408</v>
      </c>
      <c r="K1988" s="17" t="s">
        <v>164</v>
      </c>
      <c r="L1988" s="17" t="n">
        <v>2</v>
      </c>
      <c r="M1988" s="17" t="s">
        <v>164</v>
      </c>
      <c r="N1988" s="17" t="s">
        <v>163</v>
      </c>
      <c r="O1988" s="19"/>
      <c r="P1988" s="18"/>
      <c r="Q1988" s="18"/>
      <c r="R1988" s="18" t="s">
        <v>165</v>
      </c>
      <c r="S1988" s="20" t="s">
        <v>28109</v>
      </c>
    </row>
    <row r="1989" customFormat="false" ht="35.05" hidden="false" customHeight="false" outlineLevel="0" collapsed="false">
      <c r="A1989" s="17" t="n">
        <v>1988</v>
      </c>
      <c r="B1989" s="17" t="n">
        <v>5</v>
      </c>
      <c r="C1989" s="17" t="n">
        <v>4121</v>
      </c>
      <c r="D1989" s="18" t="s">
        <v>1238</v>
      </c>
      <c r="E1989" s="17" t="s">
        <v>76</v>
      </c>
      <c r="F1989" s="18" t="s">
        <v>77</v>
      </c>
      <c r="G1989" s="17" t="s">
        <v>171</v>
      </c>
      <c r="H1989" s="18" t="s">
        <v>6409</v>
      </c>
      <c r="I1989" s="18" t="s">
        <v>6410</v>
      </c>
      <c r="J1989" s="18" t="s">
        <v>6411</v>
      </c>
      <c r="K1989" s="17" t="s">
        <v>163</v>
      </c>
      <c r="L1989" s="17" t="n">
        <v>1</v>
      </c>
      <c r="M1989" s="17" t="s">
        <v>164</v>
      </c>
      <c r="N1989" s="17" t="s">
        <v>163</v>
      </c>
      <c r="O1989" s="19"/>
      <c r="P1989" s="18"/>
      <c r="Q1989" s="18"/>
      <c r="R1989" s="18" t="s">
        <v>165</v>
      </c>
      <c r="S1989" s="20" t="s">
        <v>28109</v>
      </c>
    </row>
    <row r="1990" customFormat="false" ht="23.85" hidden="false" customHeight="false" outlineLevel="0" collapsed="false">
      <c r="A1990" s="17" t="n">
        <v>1989</v>
      </c>
      <c r="B1990" s="17" t="n">
        <v>5</v>
      </c>
      <c r="C1990" s="17" t="n">
        <v>4133</v>
      </c>
      <c r="D1990" s="18" t="s">
        <v>1238</v>
      </c>
      <c r="E1990" s="17" t="s">
        <v>70</v>
      </c>
      <c r="F1990" s="18" t="s">
        <v>71</v>
      </c>
      <c r="G1990" s="17" t="s">
        <v>171</v>
      </c>
      <c r="H1990" s="18" t="s">
        <v>6412</v>
      </c>
      <c r="I1990" s="18" t="s">
        <v>6413</v>
      </c>
      <c r="J1990" s="18" t="s">
        <v>6414</v>
      </c>
      <c r="K1990" s="17" t="s">
        <v>163</v>
      </c>
      <c r="L1990" s="17" t="n">
        <v>1</v>
      </c>
      <c r="M1990" s="17" t="s">
        <v>164</v>
      </c>
      <c r="N1990" s="17" t="s">
        <v>163</v>
      </c>
      <c r="O1990" s="19"/>
      <c r="P1990" s="18"/>
      <c r="Q1990" s="18"/>
      <c r="R1990" s="18" t="s">
        <v>165</v>
      </c>
      <c r="S1990" s="20" t="s">
        <v>28109</v>
      </c>
    </row>
    <row r="1991" customFormat="false" ht="35.05" hidden="false" customHeight="false" outlineLevel="0" collapsed="false">
      <c r="A1991" s="17" t="n">
        <v>1990</v>
      </c>
      <c r="B1991" s="17" t="n">
        <v>5</v>
      </c>
      <c r="C1991" s="17" t="n">
        <v>4134</v>
      </c>
      <c r="D1991" s="18" t="s">
        <v>1238</v>
      </c>
      <c r="E1991" s="17" t="s">
        <v>70</v>
      </c>
      <c r="F1991" s="18" t="s">
        <v>71</v>
      </c>
      <c r="G1991" s="17" t="s">
        <v>171</v>
      </c>
      <c r="H1991" s="18" t="s">
        <v>6415</v>
      </c>
      <c r="I1991" s="18" t="s">
        <v>6416</v>
      </c>
      <c r="J1991" s="18" t="s">
        <v>6417</v>
      </c>
      <c r="K1991" s="17" t="s">
        <v>163</v>
      </c>
      <c r="L1991" s="17" t="n">
        <v>1</v>
      </c>
      <c r="M1991" s="17" t="s">
        <v>164</v>
      </c>
      <c r="N1991" s="17" t="s">
        <v>163</v>
      </c>
      <c r="O1991" s="19"/>
      <c r="P1991" s="18"/>
      <c r="Q1991" s="18"/>
      <c r="R1991" s="18" t="s">
        <v>165</v>
      </c>
      <c r="S1991" s="20" t="s">
        <v>28109</v>
      </c>
    </row>
    <row r="1992" customFormat="false" ht="23.85" hidden="false" customHeight="false" outlineLevel="0" collapsed="false">
      <c r="A1992" s="17" t="n">
        <v>1991</v>
      </c>
      <c r="B1992" s="17" t="n">
        <v>5</v>
      </c>
      <c r="C1992" s="17" t="n">
        <v>4135</v>
      </c>
      <c r="D1992" s="18" t="s">
        <v>1238</v>
      </c>
      <c r="E1992" s="17" t="s">
        <v>70</v>
      </c>
      <c r="F1992" s="18" t="s">
        <v>71</v>
      </c>
      <c r="G1992" s="17" t="s">
        <v>171</v>
      </c>
      <c r="H1992" s="18" t="s">
        <v>6418</v>
      </c>
      <c r="I1992" s="18" t="s">
        <v>6419</v>
      </c>
      <c r="J1992" s="18" t="s">
        <v>6420</v>
      </c>
      <c r="K1992" s="17" t="s">
        <v>163</v>
      </c>
      <c r="L1992" s="17" t="n">
        <v>1</v>
      </c>
      <c r="M1992" s="17" t="s">
        <v>164</v>
      </c>
      <c r="N1992" s="17" t="s">
        <v>163</v>
      </c>
      <c r="O1992" s="19"/>
      <c r="P1992" s="18"/>
      <c r="Q1992" s="18"/>
      <c r="R1992" s="18" t="s">
        <v>165</v>
      </c>
      <c r="S1992" s="20" t="s">
        <v>28109</v>
      </c>
    </row>
    <row r="1993" customFormat="false" ht="35.05" hidden="false" customHeight="false" outlineLevel="0" collapsed="false">
      <c r="A1993" s="17" t="n">
        <v>1992</v>
      </c>
      <c r="B1993" s="17" t="n">
        <v>5</v>
      </c>
      <c r="C1993" s="17" t="n">
        <v>4136</v>
      </c>
      <c r="D1993" s="18" t="s">
        <v>1238</v>
      </c>
      <c r="E1993" s="17" t="s">
        <v>70</v>
      </c>
      <c r="F1993" s="18" t="s">
        <v>71</v>
      </c>
      <c r="G1993" s="17" t="s">
        <v>171</v>
      </c>
      <c r="H1993" s="18" t="s">
        <v>6421</v>
      </c>
      <c r="I1993" s="18" t="s">
        <v>6422</v>
      </c>
      <c r="J1993" s="18" t="s">
        <v>6423</v>
      </c>
      <c r="K1993" s="17" t="s">
        <v>163</v>
      </c>
      <c r="L1993" s="17" t="n">
        <v>1</v>
      </c>
      <c r="M1993" s="17" t="s">
        <v>164</v>
      </c>
      <c r="N1993" s="17" t="s">
        <v>163</v>
      </c>
      <c r="O1993" s="19"/>
      <c r="P1993" s="18"/>
      <c r="Q1993" s="18"/>
      <c r="R1993" s="18" t="s">
        <v>165</v>
      </c>
      <c r="S1993" s="20" t="s">
        <v>28109</v>
      </c>
    </row>
    <row r="1994" customFormat="false" ht="35.05" hidden="false" customHeight="false" outlineLevel="0" collapsed="false">
      <c r="A1994" s="17" t="n">
        <v>1993</v>
      </c>
      <c r="B1994" s="17" t="n">
        <v>5</v>
      </c>
      <c r="C1994" s="17" t="n">
        <v>4142</v>
      </c>
      <c r="D1994" s="18" t="s">
        <v>1238</v>
      </c>
      <c r="E1994" s="17" t="s">
        <v>72</v>
      </c>
      <c r="F1994" s="18" t="s">
        <v>73</v>
      </c>
      <c r="G1994" s="17" t="s">
        <v>171</v>
      </c>
      <c r="H1994" s="18" t="s">
        <v>6424</v>
      </c>
      <c r="I1994" s="18" t="s">
        <v>6425</v>
      </c>
      <c r="J1994" s="18" t="s">
        <v>6426</v>
      </c>
      <c r="K1994" s="17" t="s">
        <v>163</v>
      </c>
      <c r="L1994" s="17" t="n">
        <v>1</v>
      </c>
      <c r="M1994" s="17" t="s">
        <v>164</v>
      </c>
      <c r="N1994" s="17" t="s">
        <v>163</v>
      </c>
      <c r="O1994" s="19"/>
      <c r="P1994" s="18"/>
      <c r="Q1994" s="18"/>
      <c r="R1994" s="18" t="s">
        <v>165</v>
      </c>
      <c r="S1994" s="20" t="s">
        <v>28109</v>
      </c>
    </row>
    <row r="1995" customFormat="false" ht="35.05" hidden="false" customHeight="false" outlineLevel="0" collapsed="false">
      <c r="A1995" s="17" t="n">
        <v>1994</v>
      </c>
      <c r="B1995" s="17" t="n">
        <v>5</v>
      </c>
      <c r="C1995" s="17" t="n">
        <v>4146</v>
      </c>
      <c r="D1995" s="18" t="s">
        <v>1238</v>
      </c>
      <c r="E1995" s="17" t="s">
        <v>38</v>
      </c>
      <c r="F1995" s="18" t="s">
        <v>39</v>
      </c>
      <c r="G1995" s="17" t="s">
        <v>167</v>
      </c>
      <c r="H1995" s="18" t="s">
        <v>6427</v>
      </c>
      <c r="I1995" s="18" t="s">
        <v>6428</v>
      </c>
      <c r="J1995" s="18" t="s">
        <v>6429</v>
      </c>
      <c r="K1995" s="17" t="s">
        <v>163</v>
      </c>
      <c r="L1995" s="17" t="n">
        <v>1</v>
      </c>
      <c r="M1995" s="17" t="s">
        <v>164</v>
      </c>
      <c r="N1995" s="17" t="s">
        <v>163</v>
      </c>
      <c r="O1995" s="19"/>
      <c r="P1995" s="18"/>
      <c r="Q1995" s="18"/>
      <c r="R1995" s="18" t="s">
        <v>165</v>
      </c>
      <c r="S1995" s="20" t="s">
        <v>28109</v>
      </c>
    </row>
    <row r="1996" customFormat="false" ht="35.05" hidden="false" customHeight="false" outlineLevel="0" collapsed="false">
      <c r="A1996" s="17" t="n">
        <v>1995</v>
      </c>
      <c r="B1996" s="17" t="n">
        <v>5</v>
      </c>
      <c r="C1996" s="17" t="n">
        <v>4175</v>
      </c>
      <c r="D1996" s="18" t="s">
        <v>1238</v>
      </c>
      <c r="E1996" s="17" t="s">
        <v>22</v>
      </c>
      <c r="F1996" s="18" t="s">
        <v>23</v>
      </c>
      <c r="G1996" s="17" t="s">
        <v>167</v>
      </c>
      <c r="H1996" s="18" t="s">
        <v>6430</v>
      </c>
      <c r="I1996" s="18" t="s">
        <v>6431</v>
      </c>
      <c r="J1996" s="18" t="s">
        <v>6432</v>
      </c>
      <c r="K1996" s="17" t="s">
        <v>164</v>
      </c>
      <c r="L1996" s="17" t="n">
        <v>30</v>
      </c>
      <c r="M1996" s="17" t="s">
        <v>164</v>
      </c>
      <c r="N1996" s="17" t="s">
        <v>163</v>
      </c>
      <c r="O1996" s="19"/>
      <c r="P1996" s="18"/>
      <c r="Q1996" s="18"/>
      <c r="R1996" s="18" t="s">
        <v>165</v>
      </c>
      <c r="S1996" s="20" t="s">
        <v>28109</v>
      </c>
    </row>
    <row r="1997" customFormat="false" ht="35.05" hidden="false" customHeight="false" outlineLevel="0" collapsed="false">
      <c r="A1997" s="17" t="n">
        <v>1996</v>
      </c>
      <c r="B1997" s="17" t="n">
        <v>5</v>
      </c>
      <c r="C1997" s="17" t="n">
        <v>4187</v>
      </c>
      <c r="D1997" s="18" t="s">
        <v>1238</v>
      </c>
      <c r="E1997" s="17" t="s">
        <v>36</v>
      </c>
      <c r="F1997" s="18" t="s">
        <v>37</v>
      </c>
      <c r="G1997" s="17" t="s">
        <v>167</v>
      </c>
      <c r="H1997" s="18" t="s">
        <v>6433</v>
      </c>
      <c r="I1997" s="18" t="s">
        <v>6434</v>
      </c>
      <c r="J1997" s="18" t="s">
        <v>6435</v>
      </c>
      <c r="K1997" s="17" t="s">
        <v>163</v>
      </c>
      <c r="L1997" s="17" t="n">
        <v>1</v>
      </c>
      <c r="M1997" s="17" t="s">
        <v>164</v>
      </c>
      <c r="N1997" s="17" t="s">
        <v>163</v>
      </c>
      <c r="O1997" s="19"/>
      <c r="P1997" s="18"/>
      <c r="Q1997" s="18"/>
      <c r="R1997" s="18" t="s">
        <v>165</v>
      </c>
      <c r="S1997" s="20" t="s">
        <v>28109</v>
      </c>
    </row>
    <row r="1998" customFormat="false" ht="68.65" hidden="false" customHeight="false" outlineLevel="0" collapsed="false">
      <c r="A1998" s="17" t="n">
        <v>1997</v>
      </c>
      <c r="B1998" s="17" t="n">
        <v>5</v>
      </c>
      <c r="C1998" s="17" t="n">
        <v>4193</v>
      </c>
      <c r="D1998" s="18" t="s">
        <v>1238</v>
      </c>
      <c r="E1998" s="17" t="s">
        <v>83</v>
      </c>
      <c r="F1998" s="18" t="s">
        <v>84</v>
      </c>
      <c r="G1998" s="17" t="s">
        <v>159</v>
      </c>
      <c r="H1998" s="18" t="s">
        <v>6436</v>
      </c>
      <c r="I1998" s="18" t="s">
        <v>6437</v>
      </c>
      <c r="J1998" s="18" t="s">
        <v>6438</v>
      </c>
      <c r="K1998" s="17" t="s">
        <v>163</v>
      </c>
      <c r="L1998" s="17" t="n">
        <v>1</v>
      </c>
      <c r="M1998" s="17" t="s">
        <v>163</v>
      </c>
      <c r="N1998" s="17" t="s">
        <v>164</v>
      </c>
      <c r="O1998" s="19" t="s">
        <v>121</v>
      </c>
      <c r="P1998" s="18" t="s">
        <v>6439</v>
      </c>
      <c r="Q1998" s="18" t="s">
        <v>6440</v>
      </c>
      <c r="R1998" s="18" t="s">
        <v>165</v>
      </c>
      <c r="S1998" s="20" t="s">
        <v>28109</v>
      </c>
    </row>
    <row r="1999" customFormat="false" ht="35.05" hidden="false" customHeight="false" outlineLevel="0" collapsed="false">
      <c r="A1999" s="17" t="n">
        <v>1998</v>
      </c>
      <c r="B1999" s="17" t="n">
        <v>5</v>
      </c>
      <c r="C1999" s="17" t="n">
        <v>4195</v>
      </c>
      <c r="D1999" s="18" t="s">
        <v>1238</v>
      </c>
      <c r="E1999" s="17" t="s">
        <v>87</v>
      </c>
      <c r="F1999" s="18" t="s">
        <v>88</v>
      </c>
      <c r="G1999" s="17" t="s">
        <v>171</v>
      </c>
      <c r="H1999" s="18" t="s">
        <v>6441</v>
      </c>
      <c r="I1999" s="18" t="s">
        <v>6442</v>
      </c>
      <c r="J1999" s="18" t="s">
        <v>6443</v>
      </c>
      <c r="K1999" s="17" t="s">
        <v>163</v>
      </c>
      <c r="L1999" s="17" t="n">
        <v>1</v>
      </c>
      <c r="M1999" s="17" t="s">
        <v>164</v>
      </c>
      <c r="N1999" s="17" t="s">
        <v>163</v>
      </c>
      <c r="O1999" s="19"/>
      <c r="P1999" s="18"/>
      <c r="Q1999" s="18"/>
      <c r="R1999" s="18" t="s">
        <v>165</v>
      </c>
      <c r="S1999" s="20" t="s">
        <v>28109</v>
      </c>
    </row>
    <row r="2000" customFormat="false" ht="57.45" hidden="false" customHeight="false" outlineLevel="0" collapsed="false">
      <c r="A2000" s="17" t="n">
        <v>1999</v>
      </c>
      <c r="B2000" s="17" t="n">
        <v>5</v>
      </c>
      <c r="C2000" s="17" t="n">
        <v>4219</v>
      </c>
      <c r="D2000" s="18" t="s">
        <v>1238</v>
      </c>
      <c r="E2000" s="17" t="s">
        <v>91</v>
      </c>
      <c r="F2000" s="18" t="s">
        <v>92</v>
      </c>
      <c r="G2000" s="17" t="s">
        <v>167</v>
      </c>
      <c r="H2000" s="18" t="s">
        <v>6444</v>
      </c>
      <c r="I2000" s="18" t="s">
        <v>6445</v>
      </c>
      <c r="J2000" s="18" t="s">
        <v>6446</v>
      </c>
      <c r="K2000" s="17" t="s">
        <v>163</v>
      </c>
      <c r="L2000" s="17" t="n">
        <v>1</v>
      </c>
      <c r="M2000" s="17" t="s">
        <v>163</v>
      </c>
      <c r="N2000" s="17" t="s">
        <v>164</v>
      </c>
      <c r="O2000" s="19" t="s">
        <v>123</v>
      </c>
      <c r="P2000" s="18" t="s">
        <v>6447</v>
      </c>
      <c r="Q2000" s="18" t="s">
        <v>6448</v>
      </c>
      <c r="R2000" s="18" t="s">
        <v>165</v>
      </c>
      <c r="S2000" s="20" t="s">
        <v>28109</v>
      </c>
    </row>
    <row r="2001" customFormat="false" ht="35.05" hidden="false" customHeight="false" outlineLevel="0" collapsed="false">
      <c r="A2001" s="17" t="n">
        <v>2000</v>
      </c>
      <c r="B2001" s="17" t="n">
        <v>5</v>
      </c>
      <c r="C2001" s="17" t="n">
        <v>4220</v>
      </c>
      <c r="D2001" s="18" t="s">
        <v>1238</v>
      </c>
      <c r="E2001" s="17" t="s">
        <v>76</v>
      </c>
      <c r="F2001" s="18" t="s">
        <v>77</v>
      </c>
      <c r="G2001" s="17" t="s">
        <v>167</v>
      </c>
      <c r="H2001" s="18" t="s">
        <v>6449</v>
      </c>
      <c r="I2001" s="18" t="s">
        <v>6450</v>
      </c>
      <c r="J2001" s="18" t="s">
        <v>6451</v>
      </c>
      <c r="K2001" s="17" t="s">
        <v>163</v>
      </c>
      <c r="L2001" s="17" t="n">
        <v>1</v>
      </c>
      <c r="M2001" s="17" t="s">
        <v>164</v>
      </c>
      <c r="N2001" s="17" t="s">
        <v>163</v>
      </c>
      <c r="O2001" s="19"/>
      <c r="P2001" s="18"/>
      <c r="Q2001" s="18"/>
      <c r="R2001" s="18" t="s">
        <v>165</v>
      </c>
      <c r="S2001" s="20" t="s">
        <v>28109</v>
      </c>
    </row>
    <row r="2002" customFormat="false" ht="46.25" hidden="false" customHeight="false" outlineLevel="0" collapsed="false">
      <c r="A2002" s="17" t="n">
        <v>2001</v>
      </c>
      <c r="B2002" s="17" t="n">
        <v>5</v>
      </c>
      <c r="C2002" s="17" t="n">
        <v>4224</v>
      </c>
      <c r="D2002" s="18" t="s">
        <v>1238</v>
      </c>
      <c r="E2002" s="17" t="s">
        <v>83</v>
      </c>
      <c r="F2002" s="18" t="s">
        <v>84</v>
      </c>
      <c r="G2002" s="17" t="s">
        <v>171</v>
      </c>
      <c r="H2002" s="18" t="s">
        <v>6452</v>
      </c>
      <c r="I2002" s="18" t="s">
        <v>6453</v>
      </c>
      <c r="J2002" s="18" t="s">
        <v>6454</v>
      </c>
      <c r="K2002" s="17" t="s">
        <v>163</v>
      </c>
      <c r="L2002" s="17" t="n">
        <v>1</v>
      </c>
      <c r="M2002" s="17" t="s">
        <v>163</v>
      </c>
      <c r="N2002" s="17" t="s">
        <v>164</v>
      </c>
      <c r="O2002" s="19" t="s">
        <v>121</v>
      </c>
      <c r="P2002" s="18" t="s">
        <v>6455</v>
      </c>
      <c r="Q2002" s="18" t="s">
        <v>6456</v>
      </c>
      <c r="R2002" s="18" t="s">
        <v>165</v>
      </c>
      <c r="S2002" s="20" t="s">
        <v>28109</v>
      </c>
    </row>
    <row r="2003" customFormat="false" ht="23.85" hidden="false" customHeight="false" outlineLevel="0" collapsed="false">
      <c r="A2003" s="17" t="n">
        <v>2002</v>
      </c>
      <c r="B2003" s="17" t="n">
        <v>5</v>
      </c>
      <c r="C2003" s="17" t="n">
        <v>4237</v>
      </c>
      <c r="D2003" s="18" t="s">
        <v>1319</v>
      </c>
      <c r="E2003" s="17" t="s">
        <v>87</v>
      </c>
      <c r="F2003" s="18" t="s">
        <v>88</v>
      </c>
      <c r="G2003" s="17" t="s">
        <v>159</v>
      </c>
      <c r="H2003" s="18" t="s">
        <v>6457</v>
      </c>
      <c r="I2003" s="18" t="s">
        <v>6458</v>
      </c>
      <c r="J2003" s="18" t="s">
        <v>6459</v>
      </c>
      <c r="K2003" s="17" t="s">
        <v>163</v>
      </c>
      <c r="L2003" s="17" t="n">
        <v>1</v>
      </c>
      <c r="M2003" s="17" t="s">
        <v>163</v>
      </c>
      <c r="N2003" s="17" t="s">
        <v>163</v>
      </c>
      <c r="O2003" s="19"/>
      <c r="P2003" s="18"/>
      <c r="Q2003" s="18"/>
      <c r="R2003" s="18" t="s">
        <v>165</v>
      </c>
      <c r="S2003" s="20" t="s">
        <v>28109</v>
      </c>
    </row>
    <row r="2004" customFormat="false" ht="46.25" hidden="false" customHeight="false" outlineLevel="0" collapsed="false">
      <c r="A2004" s="17" t="n">
        <v>2003</v>
      </c>
      <c r="B2004" s="17" t="n">
        <v>5</v>
      </c>
      <c r="C2004" s="17" t="n">
        <v>4237</v>
      </c>
      <c r="D2004" s="18" t="s">
        <v>1319</v>
      </c>
      <c r="E2004" s="17" t="s">
        <v>87</v>
      </c>
      <c r="F2004" s="18" t="s">
        <v>88</v>
      </c>
      <c r="G2004" s="17" t="s">
        <v>159</v>
      </c>
      <c r="H2004" s="18" t="s">
        <v>6460</v>
      </c>
      <c r="I2004" s="18" t="s">
        <v>6461</v>
      </c>
      <c r="J2004" s="18" t="s">
        <v>6462</v>
      </c>
      <c r="K2004" s="17" t="s">
        <v>163</v>
      </c>
      <c r="L2004" s="17" t="n">
        <v>1</v>
      </c>
      <c r="M2004" s="17" t="s">
        <v>163</v>
      </c>
      <c r="N2004" s="17" t="s">
        <v>163</v>
      </c>
      <c r="O2004" s="19"/>
      <c r="P2004" s="18"/>
      <c r="Q2004" s="18"/>
      <c r="R2004" s="18" t="s">
        <v>165</v>
      </c>
      <c r="S2004" s="20" t="s">
        <v>28109</v>
      </c>
    </row>
    <row r="2005" customFormat="false" ht="23.85" hidden="false" customHeight="false" outlineLevel="0" collapsed="false">
      <c r="A2005" s="17" t="n">
        <v>2004</v>
      </c>
      <c r="B2005" s="17" t="n">
        <v>5</v>
      </c>
      <c r="C2005" s="17" t="n">
        <v>4241</v>
      </c>
      <c r="D2005" s="18" t="s">
        <v>1319</v>
      </c>
      <c r="E2005" s="17" t="s">
        <v>76</v>
      </c>
      <c r="F2005" s="18" t="s">
        <v>77</v>
      </c>
      <c r="G2005" s="17" t="s">
        <v>159</v>
      </c>
      <c r="H2005" s="18" t="s">
        <v>6463</v>
      </c>
      <c r="I2005" s="18" t="s">
        <v>6464</v>
      </c>
      <c r="J2005" s="18" t="s">
        <v>6465</v>
      </c>
      <c r="K2005" s="17" t="s">
        <v>163</v>
      </c>
      <c r="L2005" s="17" t="n">
        <v>1</v>
      </c>
      <c r="M2005" s="17" t="s">
        <v>164</v>
      </c>
      <c r="N2005" s="17" t="s">
        <v>163</v>
      </c>
      <c r="O2005" s="19"/>
      <c r="P2005" s="18"/>
      <c r="Q2005" s="18"/>
      <c r="R2005" s="18" t="s">
        <v>165</v>
      </c>
      <c r="S2005" s="20" t="s">
        <v>28109</v>
      </c>
    </row>
    <row r="2006" customFormat="false" ht="46.25" hidden="false" customHeight="false" outlineLevel="0" collapsed="false">
      <c r="A2006" s="17" t="n">
        <v>2005</v>
      </c>
      <c r="B2006" s="17" t="n">
        <v>5</v>
      </c>
      <c r="C2006" s="17" t="n">
        <v>4243</v>
      </c>
      <c r="D2006" s="18" t="s">
        <v>1319</v>
      </c>
      <c r="E2006" s="17" t="s">
        <v>72</v>
      </c>
      <c r="F2006" s="18" t="s">
        <v>73</v>
      </c>
      <c r="G2006" s="17" t="s">
        <v>167</v>
      </c>
      <c r="H2006" s="18" t="s">
        <v>6466</v>
      </c>
      <c r="I2006" s="18" t="s">
        <v>6467</v>
      </c>
      <c r="J2006" s="18" t="s">
        <v>6468</v>
      </c>
      <c r="K2006" s="17" t="s">
        <v>163</v>
      </c>
      <c r="L2006" s="17" t="n">
        <v>1</v>
      </c>
      <c r="M2006" s="17" t="s">
        <v>164</v>
      </c>
      <c r="N2006" s="17" t="s">
        <v>163</v>
      </c>
      <c r="O2006" s="19"/>
      <c r="P2006" s="18"/>
      <c r="Q2006" s="18"/>
      <c r="R2006" s="18" t="s">
        <v>165</v>
      </c>
      <c r="S2006" s="20" t="s">
        <v>28109</v>
      </c>
    </row>
    <row r="2007" customFormat="false" ht="35.05" hidden="false" customHeight="false" outlineLevel="0" collapsed="false">
      <c r="A2007" s="17" t="n">
        <v>2006</v>
      </c>
      <c r="B2007" s="17" t="n">
        <v>5</v>
      </c>
      <c r="C2007" s="17" t="n">
        <v>4247</v>
      </c>
      <c r="D2007" s="18" t="s">
        <v>1319</v>
      </c>
      <c r="E2007" s="17" t="s">
        <v>78</v>
      </c>
      <c r="F2007" s="18" t="s">
        <v>80</v>
      </c>
      <c r="G2007" s="17" t="s">
        <v>167</v>
      </c>
      <c r="H2007" s="18" t="s">
        <v>6469</v>
      </c>
      <c r="I2007" s="18" t="s">
        <v>6470</v>
      </c>
      <c r="J2007" s="18" t="s">
        <v>6471</v>
      </c>
      <c r="K2007" s="17" t="s">
        <v>163</v>
      </c>
      <c r="L2007" s="17" t="n">
        <v>1</v>
      </c>
      <c r="M2007" s="17" t="s">
        <v>163</v>
      </c>
      <c r="N2007" s="17" t="s">
        <v>164</v>
      </c>
      <c r="O2007" s="19"/>
      <c r="P2007" s="18"/>
      <c r="Q2007" s="18"/>
      <c r="R2007" s="18" t="s">
        <v>165</v>
      </c>
      <c r="S2007" s="20" t="s">
        <v>28109</v>
      </c>
    </row>
    <row r="2008" customFormat="false" ht="35.05" hidden="false" customHeight="false" outlineLevel="0" collapsed="false">
      <c r="A2008" s="17" t="n">
        <v>2007</v>
      </c>
      <c r="B2008" s="17" t="n">
        <v>5</v>
      </c>
      <c r="C2008" s="17" t="n">
        <v>4255</v>
      </c>
      <c r="D2008" s="18" t="s">
        <v>1319</v>
      </c>
      <c r="E2008" s="17" t="s">
        <v>87</v>
      </c>
      <c r="F2008" s="18" t="s">
        <v>88</v>
      </c>
      <c r="G2008" s="17" t="s">
        <v>171</v>
      </c>
      <c r="H2008" s="18" t="s">
        <v>6472</v>
      </c>
      <c r="I2008" s="18" t="s">
        <v>6473</v>
      </c>
      <c r="J2008" s="18" t="s">
        <v>6474</v>
      </c>
      <c r="K2008" s="17" t="s">
        <v>163</v>
      </c>
      <c r="L2008" s="17" t="n">
        <v>1</v>
      </c>
      <c r="M2008" s="17" t="s">
        <v>164</v>
      </c>
      <c r="N2008" s="17" t="s">
        <v>163</v>
      </c>
      <c r="O2008" s="19"/>
      <c r="P2008" s="18"/>
      <c r="Q2008" s="18"/>
      <c r="R2008" s="18" t="s">
        <v>192</v>
      </c>
      <c r="S2008" s="20" t="s">
        <v>28109</v>
      </c>
    </row>
    <row r="2009" customFormat="false" ht="46.25" hidden="false" customHeight="false" outlineLevel="0" collapsed="false">
      <c r="A2009" s="17" t="n">
        <v>2008</v>
      </c>
      <c r="B2009" s="17" t="n">
        <v>5</v>
      </c>
      <c r="C2009" s="17" t="n">
        <v>4255</v>
      </c>
      <c r="D2009" s="18" t="s">
        <v>1319</v>
      </c>
      <c r="E2009" s="17" t="s">
        <v>87</v>
      </c>
      <c r="F2009" s="18" t="s">
        <v>88</v>
      </c>
      <c r="G2009" s="17" t="s">
        <v>171</v>
      </c>
      <c r="H2009" s="18" t="s">
        <v>6472</v>
      </c>
      <c r="I2009" s="18" t="s">
        <v>6475</v>
      </c>
      <c r="J2009" s="18" t="s">
        <v>6476</v>
      </c>
      <c r="K2009" s="17" t="s">
        <v>163</v>
      </c>
      <c r="L2009" s="17" t="n">
        <v>1</v>
      </c>
      <c r="M2009" s="17" t="s">
        <v>164</v>
      </c>
      <c r="N2009" s="17" t="s">
        <v>163</v>
      </c>
      <c r="O2009" s="19"/>
      <c r="P2009" s="18"/>
      <c r="Q2009" s="18"/>
      <c r="R2009" s="18" t="s">
        <v>165</v>
      </c>
      <c r="S2009" s="20" t="s">
        <v>28109</v>
      </c>
    </row>
    <row r="2010" customFormat="false" ht="35.05" hidden="false" customHeight="false" outlineLevel="0" collapsed="false">
      <c r="A2010" s="17" t="n">
        <v>2009</v>
      </c>
      <c r="B2010" s="17" t="n">
        <v>5</v>
      </c>
      <c r="C2010" s="17" t="n">
        <v>4257</v>
      </c>
      <c r="D2010" s="18" t="s">
        <v>1319</v>
      </c>
      <c r="E2010" s="17" t="s">
        <v>36</v>
      </c>
      <c r="F2010" s="18" t="s">
        <v>37</v>
      </c>
      <c r="G2010" s="17" t="s">
        <v>171</v>
      </c>
      <c r="H2010" s="18" t="s">
        <v>6477</v>
      </c>
      <c r="I2010" s="18" t="s">
        <v>6478</v>
      </c>
      <c r="J2010" s="18" t="s">
        <v>6479</v>
      </c>
      <c r="K2010" s="17" t="s">
        <v>163</v>
      </c>
      <c r="L2010" s="17" t="n">
        <v>1</v>
      </c>
      <c r="M2010" s="17" t="s">
        <v>164</v>
      </c>
      <c r="N2010" s="17" t="s">
        <v>163</v>
      </c>
      <c r="O2010" s="19"/>
      <c r="P2010" s="18"/>
      <c r="Q2010" s="18"/>
      <c r="R2010" s="18" t="s">
        <v>165</v>
      </c>
      <c r="S2010" s="20" t="s">
        <v>28109</v>
      </c>
    </row>
    <row r="2011" customFormat="false" ht="35.05" hidden="false" customHeight="false" outlineLevel="0" collapsed="false">
      <c r="A2011" s="17" t="n">
        <v>2010</v>
      </c>
      <c r="B2011" s="17" t="n">
        <v>5</v>
      </c>
      <c r="C2011" s="17" t="n">
        <v>4261</v>
      </c>
      <c r="D2011" s="18" t="s">
        <v>1319</v>
      </c>
      <c r="E2011" s="17" t="s">
        <v>70</v>
      </c>
      <c r="F2011" s="18" t="s">
        <v>71</v>
      </c>
      <c r="G2011" s="17" t="s">
        <v>171</v>
      </c>
      <c r="H2011" s="18" t="s">
        <v>6480</v>
      </c>
      <c r="I2011" s="18" t="s">
        <v>6481</v>
      </c>
      <c r="J2011" s="18" t="s">
        <v>6482</v>
      </c>
      <c r="K2011" s="17" t="s">
        <v>163</v>
      </c>
      <c r="L2011" s="17" t="n">
        <v>1</v>
      </c>
      <c r="M2011" s="17" t="s">
        <v>164</v>
      </c>
      <c r="N2011" s="17" t="s">
        <v>163</v>
      </c>
      <c r="O2011" s="19"/>
      <c r="P2011" s="18"/>
      <c r="Q2011" s="18"/>
      <c r="R2011" s="18" t="s">
        <v>165</v>
      </c>
      <c r="S2011" s="20" t="s">
        <v>28109</v>
      </c>
    </row>
    <row r="2012" customFormat="false" ht="68.65" hidden="false" customHeight="false" outlineLevel="0" collapsed="false">
      <c r="A2012" s="17" t="n">
        <v>2011</v>
      </c>
      <c r="B2012" s="17" t="n">
        <v>5</v>
      </c>
      <c r="C2012" s="17" t="n">
        <v>4265</v>
      </c>
      <c r="D2012" s="18" t="s">
        <v>1319</v>
      </c>
      <c r="E2012" s="17" t="s">
        <v>83</v>
      </c>
      <c r="F2012" s="18" t="s">
        <v>84</v>
      </c>
      <c r="G2012" s="17" t="s">
        <v>159</v>
      </c>
      <c r="H2012" s="18" t="s">
        <v>6483</v>
      </c>
      <c r="I2012" s="18" t="s">
        <v>6484</v>
      </c>
      <c r="J2012" s="18" t="s">
        <v>6485</v>
      </c>
      <c r="K2012" s="17" t="s">
        <v>163</v>
      </c>
      <c r="L2012" s="17" t="n">
        <v>1</v>
      </c>
      <c r="M2012" s="17" t="s">
        <v>163</v>
      </c>
      <c r="N2012" s="17" t="s">
        <v>164</v>
      </c>
      <c r="O2012" s="19" t="s">
        <v>121</v>
      </c>
      <c r="P2012" s="18" t="s">
        <v>6486</v>
      </c>
      <c r="Q2012" s="18" t="s">
        <v>6487</v>
      </c>
      <c r="R2012" s="18" t="s">
        <v>165</v>
      </c>
      <c r="S2012" s="20" t="s">
        <v>28109</v>
      </c>
    </row>
    <row r="2013" customFormat="false" ht="46.25" hidden="false" customHeight="false" outlineLevel="0" collapsed="false">
      <c r="A2013" s="17" t="n">
        <v>2012</v>
      </c>
      <c r="B2013" s="17" t="n">
        <v>5</v>
      </c>
      <c r="C2013" s="17" t="n">
        <v>4271</v>
      </c>
      <c r="D2013" s="18" t="s">
        <v>1319</v>
      </c>
      <c r="E2013" s="17" t="s">
        <v>36</v>
      </c>
      <c r="F2013" s="18" t="s">
        <v>37</v>
      </c>
      <c r="G2013" s="17" t="s">
        <v>171</v>
      </c>
      <c r="H2013" s="18" t="s">
        <v>6488</v>
      </c>
      <c r="I2013" s="18" t="s">
        <v>6489</v>
      </c>
      <c r="J2013" s="18" t="s">
        <v>6490</v>
      </c>
      <c r="K2013" s="17" t="s">
        <v>163</v>
      </c>
      <c r="L2013" s="17" t="n">
        <v>1</v>
      </c>
      <c r="M2013" s="17" t="s">
        <v>164</v>
      </c>
      <c r="N2013" s="17" t="s">
        <v>163</v>
      </c>
      <c r="O2013" s="19"/>
      <c r="P2013" s="18"/>
      <c r="Q2013" s="18"/>
      <c r="R2013" s="18" t="s">
        <v>165</v>
      </c>
      <c r="S2013" s="20" t="s">
        <v>28109</v>
      </c>
    </row>
    <row r="2014" customFormat="false" ht="35.05" hidden="false" customHeight="false" outlineLevel="0" collapsed="false">
      <c r="A2014" s="17" t="n">
        <v>2013</v>
      </c>
      <c r="B2014" s="17" t="n">
        <v>5</v>
      </c>
      <c r="C2014" s="17" t="n">
        <v>4284</v>
      </c>
      <c r="D2014" s="18" t="s">
        <v>1319</v>
      </c>
      <c r="E2014" s="17" t="s">
        <v>87</v>
      </c>
      <c r="F2014" s="18" t="s">
        <v>88</v>
      </c>
      <c r="G2014" s="17" t="s">
        <v>167</v>
      </c>
      <c r="H2014" s="18" t="s">
        <v>6491</v>
      </c>
      <c r="I2014" s="18" t="s">
        <v>6492</v>
      </c>
      <c r="J2014" s="18" t="s">
        <v>6493</v>
      </c>
      <c r="K2014" s="17" t="s">
        <v>163</v>
      </c>
      <c r="L2014" s="17" t="n">
        <v>1</v>
      </c>
      <c r="M2014" s="17" t="s">
        <v>163</v>
      </c>
      <c r="N2014" s="17" t="s">
        <v>163</v>
      </c>
      <c r="O2014" s="19"/>
      <c r="P2014" s="18"/>
      <c r="Q2014" s="18"/>
      <c r="R2014" s="18" t="s">
        <v>165</v>
      </c>
      <c r="S2014" s="20" t="s">
        <v>28109</v>
      </c>
    </row>
    <row r="2015" customFormat="false" ht="35.05" hidden="false" customHeight="false" outlineLevel="0" collapsed="false">
      <c r="A2015" s="17" t="n">
        <v>2014</v>
      </c>
      <c r="B2015" s="17" t="n">
        <v>5</v>
      </c>
      <c r="C2015" s="17" t="n">
        <v>4288</v>
      </c>
      <c r="D2015" s="18" t="s">
        <v>1319</v>
      </c>
      <c r="E2015" s="17" t="s">
        <v>61</v>
      </c>
      <c r="F2015" s="18" t="s">
        <v>62</v>
      </c>
      <c r="G2015" s="17" t="s">
        <v>159</v>
      </c>
      <c r="H2015" s="18" t="s">
        <v>6494</v>
      </c>
      <c r="I2015" s="18" t="s">
        <v>6495</v>
      </c>
      <c r="J2015" s="18" t="s">
        <v>6496</v>
      </c>
      <c r="K2015" s="17" t="s">
        <v>163</v>
      </c>
      <c r="L2015" s="17" t="n">
        <v>1</v>
      </c>
      <c r="M2015" s="17" t="s">
        <v>163</v>
      </c>
      <c r="N2015" s="17" t="s">
        <v>163</v>
      </c>
      <c r="O2015" s="19"/>
      <c r="P2015" s="18"/>
      <c r="Q2015" s="18"/>
      <c r="R2015" s="18" t="s">
        <v>165</v>
      </c>
      <c r="S2015" s="20" t="s">
        <v>28109</v>
      </c>
    </row>
    <row r="2016" customFormat="false" ht="23.85" hidden="false" customHeight="false" outlineLevel="0" collapsed="false">
      <c r="A2016" s="17" t="n">
        <v>2015</v>
      </c>
      <c r="B2016" s="17" t="n">
        <v>5</v>
      </c>
      <c r="C2016" s="17" t="n">
        <v>4290</v>
      </c>
      <c r="D2016" s="18" t="s">
        <v>1319</v>
      </c>
      <c r="E2016" s="17" t="s">
        <v>70</v>
      </c>
      <c r="F2016" s="18" t="s">
        <v>71</v>
      </c>
      <c r="G2016" s="17" t="s">
        <v>167</v>
      </c>
      <c r="H2016" s="18" t="s">
        <v>6497</v>
      </c>
      <c r="I2016" s="18" t="s">
        <v>6498</v>
      </c>
      <c r="J2016" s="18" t="s">
        <v>6499</v>
      </c>
      <c r="K2016" s="17" t="s">
        <v>163</v>
      </c>
      <c r="L2016" s="17" t="n">
        <v>1</v>
      </c>
      <c r="M2016" s="17" t="s">
        <v>164</v>
      </c>
      <c r="N2016" s="17" t="s">
        <v>163</v>
      </c>
      <c r="O2016" s="19"/>
      <c r="P2016" s="18"/>
      <c r="Q2016" s="18"/>
      <c r="R2016" s="18" t="s">
        <v>192</v>
      </c>
      <c r="S2016" s="20" t="s">
        <v>28109</v>
      </c>
    </row>
    <row r="2017" customFormat="false" ht="23.85" hidden="false" customHeight="false" outlineLevel="0" collapsed="false">
      <c r="A2017" s="17" t="n">
        <v>2016</v>
      </c>
      <c r="B2017" s="17" t="n">
        <v>5</v>
      </c>
      <c r="C2017" s="17" t="n">
        <v>4299</v>
      </c>
      <c r="D2017" s="18" t="s">
        <v>1319</v>
      </c>
      <c r="E2017" s="17" t="s">
        <v>38</v>
      </c>
      <c r="F2017" s="18" t="s">
        <v>39</v>
      </c>
      <c r="G2017" s="17" t="s">
        <v>167</v>
      </c>
      <c r="H2017" s="18" t="s">
        <v>6500</v>
      </c>
      <c r="I2017" s="18" t="s">
        <v>6501</v>
      </c>
      <c r="J2017" s="18" t="s">
        <v>6502</v>
      </c>
      <c r="K2017" s="17" t="s">
        <v>163</v>
      </c>
      <c r="L2017" s="17" t="n">
        <v>1</v>
      </c>
      <c r="M2017" s="17" t="s">
        <v>164</v>
      </c>
      <c r="N2017" s="17" t="s">
        <v>163</v>
      </c>
      <c r="O2017" s="19"/>
      <c r="P2017" s="18"/>
      <c r="Q2017" s="18"/>
      <c r="R2017" s="18" t="s">
        <v>165</v>
      </c>
      <c r="S2017" s="20" t="s">
        <v>28109</v>
      </c>
    </row>
    <row r="2018" customFormat="false" ht="35.05" hidden="false" customHeight="false" outlineLevel="0" collapsed="false">
      <c r="A2018" s="17" t="n">
        <v>2017</v>
      </c>
      <c r="B2018" s="17" t="n">
        <v>5</v>
      </c>
      <c r="C2018" s="17" t="n">
        <v>4303</v>
      </c>
      <c r="D2018" s="18" t="s">
        <v>1319</v>
      </c>
      <c r="E2018" s="17" t="s">
        <v>61</v>
      </c>
      <c r="F2018" s="18" t="s">
        <v>62</v>
      </c>
      <c r="G2018" s="17" t="s">
        <v>167</v>
      </c>
      <c r="H2018" s="18" t="s">
        <v>6503</v>
      </c>
      <c r="I2018" s="18" t="s">
        <v>6504</v>
      </c>
      <c r="J2018" s="18" t="s">
        <v>6505</v>
      </c>
      <c r="K2018" s="17" t="s">
        <v>163</v>
      </c>
      <c r="L2018" s="17" t="n">
        <v>1</v>
      </c>
      <c r="M2018" s="17" t="s">
        <v>164</v>
      </c>
      <c r="N2018" s="17" t="s">
        <v>163</v>
      </c>
      <c r="O2018" s="19"/>
      <c r="P2018" s="18"/>
      <c r="Q2018" s="18"/>
      <c r="R2018" s="18" t="s">
        <v>165</v>
      </c>
      <c r="S2018" s="20" t="s">
        <v>28109</v>
      </c>
    </row>
    <row r="2019" customFormat="false" ht="46.25" hidden="false" customHeight="false" outlineLevel="0" collapsed="false">
      <c r="A2019" s="17" t="n">
        <v>2018</v>
      </c>
      <c r="B2019" s="17" t="n">
        <v>5</v>
      </c>
      <c r="C2019" s="17" t="n">
        <v>4313</v>
      </c>
      <c r="D2019" s="18" t="s">
        <v>1319</v>
      </c>
      <c r="E2019" s="17" t="s">
        <v>81</v>
      </c>
      <c r="F2019" s="18" t="s">
        <v>82</v>
      </c>
      <c r="G2019" s="17" t="s">
        <v>167</v>
      </c>
      <c r="H2019" s="18" t="s">
        <v>6506</v>
      </c>
      <c r="I2019" s="18" t="s">
        <v>6507</v>
      </c>
      <c r="J2019" s="18" t="s">
        <v>6508</v>
      </c>
      <c r="K2019" s="17" t="s">
        <v>163</v>
      </c>
      <c r="L2019" s="17" t="n">
        <v>1</v>
      </c>
      <c r="M2019" s="17" t="s">
        <v>163</v>
      </c>
      <c r="N2019" s="17" t="s">
        <v>164</v>
      </c>
      <c r="O2019" s="19" t="s">
        <v>122</v>
      </c>
      <c r="P2019" s="18" t="s">
        <v>6509</v>
      </c>
      <c r="Q2019" s="18" t="s">
        <v>6373</v>
      </c>
      <c r="R2019" s="18" t="s">
        <v>165</v>
      </c>
      <c r="S2019" s="20" t="s">
        <v>28109</v>
      </c>
    </row>
    <row r="2020" customFormat="false" ht="35.05" hidden="false" customHeight="false" outlineLevel="0" collapsed="false">
      <c r="A2020" s="17" t="n">
        <v>2019</v>
      </c>
      <c r="B2020" s="17" t="n">
        <v>5</v>
      </c>
      <c r="C2020" s="17" t="n">
        <v>4317</v>
      </c>
      <c r="D2020" s="18" t="s">
        <v>1319</v>
      </c>
      <c r="E2020" s="17" t="s">
        <v>38</v>
      </c>
      <c r="F2020" s="18" t="s">
        <v>39</v>
      </c>
      <c r="G2020" s="17" t="s">
        <v>167</v>
      </c>
      <c r="H2020" s="18" t="s">
        <v>6510</v>
      </c>
      <c r="I2020" s="18" t="s">
        <v>6511</v>
      </c>
      <c r="J2020" s="18" t="s">
        <v>6512</v>
      </c>
      <c r="K2020" s="17" t="s">
        <v>163</v>
      </c>
      <c r="L2020" s="17" t="n">
        <v>1</v>
      </c>
      <c r="M2020" s="17" t="s">
        <v>164</v>
      </c>
      <c r="N2020" s="17" t="s">
        <v>163</v>
      </c>
      <c r="O2020" s="19"/>
      <c r="P2020" s="18"/>
      <c r="Q2020" s="18"/>
      <c r="R2020" s="18" t="s">
        <v>165</v>
      </c>
      <c r="S2020" s="20" t="s">
        <v>28109</v>
      </c>
    </row>
    <row r="2021" customFormat="false" ht="23.85" hidden="false" customHeight="false" outlineLevel="0" collapsed="false">
      <c r="A2021" s="17" t="n">
        <v>2020</v>
      </c>
      <c r="B2021" s="17" t="n">
        <v>5</v>
      </c>
      <c r="C2021" s="17" t="n">
        <v>4319</v>
      </c>
      <c r="D2021" s="18" t="s">
        <v>1319</v>
      </c>
      <c r="E2021" s="17" t="s">
        <v>83</v>
      </c>
      <c r="F2021" s="18" t="s">
        <v>84</v>
      </c>
      <c r="G2021" s="17" t="s">
        <v>159</v>
      </c>
      <c r="H2021" s="18" t="s">
        <v>6513</v>
      </c>
      <c r="I2021" s="18" t="s">
        <v>6514</v>
      </c>
      <c r="J2021" s="18" t="s">
        <v>6515</v>
      </c>
      <c r="K2021" s="17" t="s">
        <v>163</v>
      </c>
      <c r="L2021" s="17" t="n">
        <v>1</v>
      </c>
      <c r="M2021" s="17" t="s">
        <v>163</v>
      </c>
      <c r="N2021" s="17" t="s">
        <v>163</v>
      </c>
      <c r="O2021" s="19"/>
      <c r="P2021" s="18"/>
      <c r="Q2021" s="18"/>
      <c r="R2021" s="18" t="s">
        <v>165</v>
      </c>
      <c r="S2021" s="20" t="s">
        <v>28109</v>
      </c>
    </row>
    <row r="2022" customFormat="false" ht="23.85" hidden="false" customHeight="false" outlineLevel="0" collapsed="false">
      <c r="A2022" s="17" t="n">
        <v>2021</v>
      </c>
      <c r="B2022" s="17" t="n">
        <v>5</v>
      </c>
      <c r="C2022" s="17" t="n">
        <v>4331</v>
      </c>
      <c r="D2022" s="18" t="s">
        <v>1319</v>
      </c>
      <c r="E2022" s="17" t="s">
        <v>76</v>
      </c>
      <c r="F2022" s="18" t="s">
        <v>77</v>
      </c>
      <c r="G2022" s="17" t="s">
        <v>159</v>
      </c>
      <c r="H2022" s="18" t="s">
        <v>6516</v>
      </c>
      <c r="I2022" s="18" t="s">
        <v>6517</v>
      </c>
      <c r="J2022" s="18" t="s">
        <v>6518</v>
      </c>
      <c r="K2022" s="17" t="s">
        <v>163</v>
      </c>
      <c r="L2022" s="17" t="n">
        <v>1</v>
      </c>
      <c r="M2022" s="17" t="s">
        <v>164</v>
      </c>
      <c r="N2022" s="17" t="s">
        <v>163</v>
      </c>
      <c r="O2022" s="19"/>
      <c r="P2022" s="18"/>
      <c r="Q2022" s="18"/>
      <c r="R2022" s="18" t="s">
        <v>165</v>
      </c>
      <c r="S2022" s="20" t="s">
        <v>28109</v>
      </c>
    </row>
    <row r="2023" customFormat="false" ht="23.85" hidden="false" customHeight="false" outlineLevel="0" collapsed="false">
      <c r="A2023" s="17" t="n">
        <v>2022</v>
      </c>
      <c r="B2023" s="17" t="n">
        <v>5</v>
      </c>
      <c r="C2023" s="17" t="n">
        <v>4339</v>
      </c>
      <c r="D2023" s="18" t="s">
        <v>1319</v>
      </c>
      <c r="E2023" s="17" t="s">
        <v>49</v>
      </c>
      <c r="F2023" s="18" t="s">
        <v>50</v>
      </c>
      <c r="G2023" s="17" t="s">
        <v>171</v>
      </c>
      <c r="H2023" s="18" t="s">
        <v>6519</v>
      </c>
      <c r="I2023" s="18" t="s">
        <v>6520</v>
      </c>
      <c r="J2023" s="18" t="s">
        <v>6521</v>
      </c>
      <c r="K2023" s="17" t="s">
        <v>163</v>
      </c>
      <c r="L2023" s="17" t="n">
        <v>1</v>
      </c>
      <c r="M2023" s="17" t="s">
        <v>163</v>
      </c>
      <c r="N2023" s="17" t="s">
        <v>163</v>
      </c>
      <c r="O2023" s="19"/>
      <c r="P2023" s="18"/>
      <c r="Q2023" s="18"/>
      <c r="R2023" s="18" t="s">
        <v>165</v>
      </c>
      <c r="S2023" s="20" t="s">
        <v>28109</v>
      </c>
    </row>
    <row r="2024" customFormat="false" ht="35.05" hidden="false" customHeight="false" outlineLevel="0" collapsed="false">
      <c r="A2024" s="17" t="n">
        <v>2023</v>
      </c>
      <c r="B2024" s="17" t="n">
        <v>5</v>
      </c>
      <c r="C2024" s="17" t="n">
        <v>4353</v>
      </c>
      <c r="D2024" s="18" t="s">
        <v>1319</v>
      </c>
      <c r="E2024" s="17" t="s">
        <v>76</v>
      </c>
      <c r="F2024" s="18" t="s">
        <v>77</v>
      </c>
      <c r="G2024" s="17" t="s">
        <v>159</v>
      </c>
      <c r="H2024" s="18" t="s">
        <v>6522</v>
      </c>
      <c r="I2024" s="18" t="s">
        <v>6523</v>
      </c>
      <c r="J2024" s="18" t="s">
        <v>6524</v>
      </c>
      <c r="K2024" s="17" t="s">
        <v>163</v>
      </c>
      <c r="L2024" s="17" t="n">
        <v>1</v>
      </c>
      <c r="M2024" s="17" t="s">
        <v>163</v>
      </c>
      <c r="N2024" s="17" t="s">
        <v>163</v>
      </c>
      <c r="O2024" s="19"/>
      <c r="P2024" s="18"/>
      <c r="Q2024" s="18"/>
      <c r="R2024" s="18" t="s">
        <v>165</v>
      </c>
      <c r="S2024" s="20" t="s">
        <v>28109</v>
      </c>
    </row>
    <row r="2025" customFormat="false" ht="46.25" hidden="false" customHeight="false" outlineLevel="0" collapsed="false">
      <c r="A2025" s="17" t="n">
        <v>2024</v>
      </c>
      <c r="B2025" s="17" t="n">
        <v>5</v>
      </c>
      <c r="C2025" s="17" t="n">
        <v>4365</v>
      </c>
      <c r="D2025" s="18" t="s">
        <v>1319</v>
      </c>
      <c r="E2025" s="17" t="s">
        <v>87</v>
      </c>
      <c r="F2025" s="18" t="s">
        <v>88</v>
      </c>
      <c r="G2025" s="17" t="s">
        <v>171</v>
      </c>
      <c r="H2025" s="18" t="s">
        <v>6525</v>
      </c>
      <c r="I2025" s="18" t="s">
        <v>6526</v>
      </c>
      <c r="J2025" s="18" t="s">
        <v>6527</v>
      </c>
      <c r="K2025" s="17" t="s">
        <v>163</v>
      </c>
      <c r="L2025" s="17" t="n">
        <v>1</v>
      </c>
      <c r="M2025" s="17" t="s">
        <v>163</v>
      </c>
      <c r="N2025" s="17" t="s">
        <v>163</v>
      </c>
      <c r="O2025" s="19"/>
      <c r="P2025" s="18"/>
      <c r="Q2025" s="18"/>
      <c r="R2025" s="18" t="s">
        <v>165</v>
      </c>
      <c r="S2025" s="20" t="s">
        <v>28109</v>
      </c>
    </row>
    <row r="2026" customFormat="false" ht="46.25" hidden="false" customHeight="false" outlineLevel="0" collapsed="false">
      <c r="A2026" s="17" t="n">
        <v>2025</v>
      </c>
      <c r="B2026" s="17" t="n">
        <v>5</v>
      </c>
      <c r="C2026" s="17" t="n">
        <v>4377</v>
      </c>
      <c r="D2026" s="18" t="s">
        <v>1319</v>
      </c>
      <c r="E2026" s="17" t="s">
        <v>81</v>
      </c>
      <c r="F2026" s="18" t="s">
        <v>82</v>
      </c>
      <c r="G2026" s="17" t="s">
        <v>167</v>
      </c>
      <c r="H2026" s="18" t="s">
        <v>6528</v>
      </c>
      <c r="I2026" s="18" t="s">
        <v>6529</v>
      </c>
      <c r="J2026" s="18" t="s">
        <v>6530</v>
      </c>
      <c r="K2026" s="17" t="s">
        <v>163</v>
      </c>
      <c r="L2026" s="17" t="n">
        <v>1</v>
      </c>
      <c r="M2026" s="17" t="s">
        <v>163</v>
      </c>
      <c r="N2026" s="17" t="s">
        <v>164</v>
      </c>
      <c r="O2026" s="19" t="s">
        <v>122</v>
      </c>
      <c r="P2026" s="18" t="s">
        <v>6531</v>
      </c>
      <c r="Q2026" s="18" t="s">
        <v>6532</v>
      </c>
      <c r="R2026" s="18" t="s">
        <v>165</v>
      </c>
      <c r="S2026" s="20" t="s">
        <v>28109</v>
      </c>
    </row>
    <row r="2027" customFormat="false" ht="46.25" hidden="false" customHeight="false" outlineLevel="0" collapsed="false">
      <c r="A2027" s="17" t="n">
        <v>2026</v>
      </c>
      <c r="B2027" s="17" t="n">
        <v>5</v>
      </c>
      <c r="C2027" s="17" t="n">
        <v>4381</v>
      </c>
      <c r="D2027" s="18" t="s">
        <v>1319</v>
      </c>
      <c r="E2027" s="17" t="s">
        <v>87</v>
      </c>
      <c r="F2027" s="18" t="s">
        <v>88</v>
      </c>
      <c r="G2027" s="17" t="s">
        <v>171</v>
      </c>
      <c r="H2027" s="18" t="s">
        <v>6533</v>
      </c>
      <c r="I2027" s="18" t="s">
        <v>6534</v>
      </c>
      <c r="J2027" s="18" t="s">
        <v>6535</v>
      </c>
      <c r="K2027" s="17" t="s">
        <v>163</v>
      </c>
      <c r="L2027" s="17" t="n">
        <v>1</v>
      </c>
      <c r="M2027" s="17" t="s">
        <v>163</v>
      </c>
      <c r="N2027" s="17" t="s">
        <v>164</v>
      </c>
      <c r="O2027" s="19" t="s">
        <v>121</v>
      </c>
      <c r="P2027" s="18" t="s">
        <v>6536</v>
      </c>
      <c r="Q2027" s="18" t="s">
        <v>6537</v>
      </c>
      <c r="R2027" s="18" t="s">
        <v>165</v>
      </c>
      <c r="S2027" s="20" t="s">
        <v>28109</v>
      </c>
    </row>
    <row r="2028" customFormat="false" ht="46.25" hidden="false" customHeight="false" outlineLevel="0" collapsed="false">
      <c r="A2028" s="17" t="n">
        <v>2027</v>
      </c>
      <c r="B2028" s="17" t="n">
        <v>5</v>
      </c>
      <c r="C2028" s="17" t="n">
        <v>4383</v>
      </c>
      <c r="D2028" s="18" t="s">
        <v>1319</v>
      </c>
      <c r="E2028" s="17" t="s">
        <v>87</v>
      </c>
      <c r="F2028" s="18" t="s">
        <v>88</v>
      </c>
      <c r="G2028" s="17" t="s">
        <v>171</v>
      </c>
      <c r="H2028" s="18" t="s">
        <v>6538</v>
      </c>
      <c r="I2028" s="18" t="s">
        <v>6539</v>
      </c>
      <c r="J2028" s="18" t="s">
        <v>6540</v>
      </c>
      <c r="K2028" s="17" t="s">
        <v>163</v>
      </c>
      <c r="L2028" s="17" t="n">
        <v>1</v>
      </c>
      <c r="M2028" s="17" t="s">
        <v>164</v>
      </c>
      <c r="N2028" s="17" t="s">
        <v>163</v>
      </c>
      <c r="O2028" s="19"/>
      <c r="P2028" s="18"/>
      <c r="Q2028" s="18"/>
      <c r="R2028" s="18" t="s">
        <v>165</v>
      </c>
      <c r="S2028" s="20" t="s">
        <v>28109</v>
      </c>
    </row>
    <row r="2029" customFormat="false" ht="46.25" hidden="false" customHeight="false" outlineLevel="0" collapsed="false">
      <c r="A2029" s="17" t="n">
        <v>2028</v>
      </c>
      <c r="B2029" s="17" t="n">
        <v>5</v>
      </c>
      <c r="C2029" s="17" t="n">
        <v>4385</v>
      </c>
      <c r="D2029" s="18" t="s">
        <v>1319</v>
      </c>
      <c r="E2029" s="17" t="s">
        <v>42</v>
      </c>
      <c r="F2029" s="18" t="s">
        <v>43</v>
      </c>
      <c r="G2029" s="17" t="s">
        <v>167</v>
      </c>
      <c r="H2029" s="18" t="s">
        <v>6541</v>
      </c>
      <c r="I2029" s="18" t="s">
        <v>6542</v>
      </c>
      <c r="J2029" s="18" t="s">
        <v>6543</v>
      </c>
      <c r="K2029" s="17" t="s">
        <v>163</v>
      </c>
      <c r="L2029" s="17" t="n">
        <v>1</v>
      </c>
      <c r="M2029" s="17" t="s">
        <v>164</v>
      </c>
      <c r="N2029" s="17" t="s">
        <v>163</v>
      </c>
      <c r="O2029" s="19"/>
      <c r="P2029" s="18"/>
      <c r="Q2029" s="18"/>
      <c r="R2029" s="18" t="s">
        <v>165</v>
      </c>
      <c r="S2029" s="20" t="s">
        <v>28109</v>
      </c>
    </row>
    <row r="2030" customFormat="false" ht="35.05" hidden="false" customHeight="false" outlineLevel="0" collapsed="false">
      <c r="A2030" s="17" t="n">
        <v>2029</v>
      </c>
      <c r="B2030" s="17" t="n">
        <v>5</v>
      </c>
      <c r="C2030" s="17" t="n">
        <v>4436</v>
      </c>
      <c r="D2030" s="18" t="s">
        <v>1319</v>
      </c>
      <c r="E2030" s="17" t="s">
        <v>36</v>
      </c>
      <c r="F2030" s="18" t="s">
        <v>37</v>
      </c>
      <c r="G2030" s="17" t="s">
        <v>159</v>
      </c>
      <c r="H2030" s="18" t="s">
        <v>6544</v>
      </c>
      <c r="I2030" s="18" t="s">
        <v>6545</v>
      </c>
      <c r="J2030" s="18" t="s">
        <v>6546</v>
      </c>
      <c r="K2030" s="17" t="s">
        <v>163</v>
      </c>
      <c r="L2030" s="17" t="n">
        <v>1</v>
      </c>
      <c r="M2030" s="17" t="s">
        <v>163</v>
      </c>
      <c r="N2030" s="17" t="s">
        <v>163</v>
      </c>
      <c r="O2030" s="19"/>
      <c r="P2030" s="18"/>
      <c r="Q2030" s="18"/>
      <c r="R2030" s="18" t="s">
        <v>165</v>
      </c>
      <c r="S2030" s="20" t="s">
        <v>28109</v>
      </c>
    </row>
    <row r="2031" customFormat="false" ht="57.45" hidden="false" customHeight="false" outlineLevel="0" collapsed="false">
      <c r="A2031" s="17" t="n">
        <v>2030</v>
      </c>
      <c r="B2031" s="17" t="n">
        <v>5</v>
      </c>
      <c r="C2031" s="17" t="n">
        <v>4438</v>
      </c>
      <c r="D2031" s="18" t="s">
        <v>1319</v>
      </c>
      <c r="E2031" s="17" t="s">
        <v>91</v>
      </c>
      <c r="F2031" s="18" t="s">
        <v>92</v>
      </c>
      <c r="G2031" s="17" t="s">
        <v>167</v>
      </c>
      <c r="H2031" s="18" t="s">
        <v>6547</v>
      </c>
      <c r="I2031" s="18" t="s">
        <v>6548</v>
      </c>
      <c r="J2031" s="18" t="s">
        <v>6549</v>
      </c>
      <c r="K2031" s="17" t="s">
        <v>163</v>
      </c>
      <c r="L2031" s="17" t="n">
        <v>1</v>
      </c>
      <c r="M2031" s="17" t="s">
        <v>164</v>
      </c>
      <c r="N2031" s="17" t="s">
        <v>163</v>
      </c>
      <c r="O2031" s="19" t="s">
        <v>123</v>
      </c>
      <c r="P2031" s="18" t="s">
        <v>6550</v>
      </c>
      <c r="Q2031" s="18" t="s">
        <v>6551</v>
      </c>
      <c r="R2031" s="18" t="s">
        <v>165</v>
      </c>
      <c r="S2031" s="20" t="s">
        <v>28109</v>
      </c>
    </row>
    <row r="2032" customFormat="false" ht="35.05" hidden="false" customHeight="false" outlineLevel="0" collapsed="false">
      <c r="A2032" s="17" t="n">
        <v>2031</v>
      </c>
      <c r="B2032" s="17" t="n">
        <v>5</v>
      </c>
      <c r="C2032" s="17" t="n">
        <v>4453</v>
      </c>
      <c r="D2032" s="18" t="s">
        <v>1319</v>
      </c>
      <c r="E2032" s="17" t="s">
        <v>38</v>
      </c>
      <c r="F2032" s="18" t="s">
        <v>39</v>
      </c>
      <c r="G2032" s="17" t="s">
        <v>167</v>
      </c>
      <c r="H2032" s="18" t="s">
        <v>6552</v>
      </c>
      <c r="I2032" s="18" t="s">
        <v>6553</v>
      </c>
      <c r="J2032" s="18" t="s">
        <v>6554</v>
      </c>
      <c r="K2032" s="17" t="s">
        <v>164</v>
      </c>
      <c r="L2032" s="17" t="n">
        <v>6</v>
      </c>
      <c r="M2032" s="17" t="s">
        <v>164</v>
      </c>
      <c r="N2032" s="17" t="s">
        <v>163</v>
      </c>
      <c r="O2032" s="19"/>
      <c r="P2032" s="18"/>
      <c r="Q2032" s="18"/>
      <c r="R2032" s="18" t="s">
        <v>165</v>
      </c>
      <c r="S2032" s="20" t="s">
        <v>28109</v>
      </c>
    </row>
    <row r="2033" customFormat="false" ht="46.25" hidden="false" customHeight="false" outlineLevel="0" collapsed="false">
      <c r="A2033" s="17" t="n">
        <v>2032</v>
      </c>
      <c r="B2033" s="17" t="n">
        <v>5</v>
      </c>
      <c r="C2033" s="17" t="n">
        <v>4487</v>
      </c>
      <c r="D2033" s="18" t="s">
        <v>1319</v>
      </c>
      <c r="E2033" s="17" t="s">
        <v>81</v>
      </c>
      <c r="F2033" s="18" t="s">
        <v>82</v>
      </c>
      <c r="G2033" s="17" t="s">
        <v>167</v>
      </c>
      <c r="H2033" s="18" t="s">
        <v>6555</v>
      </c>
      <c r="I2033" s="18" t="s">
        <v>6556</v>
      </c>
      <c r="J2033" s="18" t="s">
        <v>6557</v>
      </c>
      <c r="K2033" s="17" t="s">
        <v>163</v>
      </c>
      <c r="L2033" s="17" t="n">
        <v>1</v>
      </c>
      <c r="M2033" s="17" t="s">
        <v>163</v>
      </c>
      <c r="N2033" s="17" t="s">
        <v>164</v>
      </c>
      <c r="O2033" s="19" t="s">
        <v>122</v>
      </c>
      <c r="P2033" s="18" t="s">
        <v>6558</v>
      </c>
      <c r="Q2033" s="18" t="s">
        <v>6559</v>
      </c>
      <c r="R2033" s="18" t="s">
        <v>165</v>
      </c>
      <c r="S2033" s="20" t="s">
        <v>28109</v>
      </c>
    </row>
    <row r="2034" customFormat="false" ht="46.25" hidden="false" customHeight="false" outlineLevel="0" collapsed="false">
      <c r="A2034" s="17" t="n">
        <v>2033</v>
      </c>
      <c r="B2034" s="17" t="n">
        <v>5</v>
      </c>
      <c r="C2034" s="17" t="n">
        <v>4503</v>
      </c>
      <c r="D2034" s="18" t="s">
        <v>1319</v>
      </c>
      <c r="E2034" s="17" t="s">
        <v>83</v>
      </c>
      <c r="F2034" s="18" t="s">
        <v>84</v>
      </c>
      <c r="G2034" s="17" t="s">
        <v>167</v>
      </c>
      <c r="H2034" s="18" t="s">
        <v>6560</v>
      </c>
      <c r="I2034" s="18" t="s">
        <v>6561</v>
      </c>
      <c r="J2034" s="18" t="s">
        <v>6562</v>
      </c>
      <c r="K2034" s="17" t="s">
        <v>163</v>
      </c>
      <c r="L2034" s="17" t="n">
        <v>1</v>
      </c>
      <c r="M2034" s="17" t="s">
        <v>163</v>
      </c>
      <c r="N2034" s="17" t="s">
        <v>164</v>
      </c>
      <c r="O2034" s="19" t="s">
        <v>123</v>
      </c>
      <c r="P2034" s="18" t="s">
        <v>6563</v>
      </c>
      <c r="Q2034" s="18" t="s">
        <v>6564</v>
      </c>
      <c r="R2034" s="18" t="s">
        <v>165</v>
      </c>
      <c r="S2034" s="20" t="s">
        <v>28109</v>
      </c>
    </row>
    <row r="2035" customFormat="false" ht="35.05" hidden="false" customHeight="false" outlineLevel="0" collapsed="false">
      <c r="A2035" s="17" t="n">
        <v>2034</v>
      </c>
      <c r="B2035" s="17" t="n">
        <v>5</v>
      </c>
      <c r="C2035" s="17" t="n">
        <v>4527</v>
      </c>
      <c r="D2035" s="18" t="s">
        <v>1319</v>
      </c>
      <c r="E2035" s="17" t="s">
        <v>49</v>
      </c>
      <c r="F2035" s="18" t="s">
        <v>50</v>
      </c>
      <c r="G2035" s="17" t="s">
        <v>171</v>
      </c>
      <c r="H2035" s="18" t="s">
        <v>6565</v>
      </c>
      <c r="I2035" s="18" t="s">
        <v>6566</v>
      </c>
      <c r="J2035" s="18" t="s">
        <v>6567</v>
      </c>
      <c r="K2035" s="17" t="s">
        <v>163</v>
      </c>
      <c r="L2035" s="17" t="n">
        <v>1</v>
      </c>
      <c r="M2035" s="17" t="s">
        <v>164</v>
      </c>
      <c r="N2035" s="17" t="s">
        <v>163</v>
      </c>
      <c r="O2035" s="19"/>
      <c r="P2035" s="18"/>
      <c r="Q2035" s="18"/>
      <c r="R2035" s="18" t="s">
        <v>165</v>
      </c>
      <c r="S2035" s="20" t="s">
        <v>28109</v>
      </c>
    </row>
    <row r="2036" customFormat="false" ht="35.05" hidden="false" customHeight="false" outlineLevel="0" collapsed="false">
      <c r="A2036" s="17" t="n">
        <v>2035</v>
      </c>
      <c r="B2036" s="17" t="n">
        <v>5</v>
      </c>
      <c r="C2036" s="17" t="n">
        <v>4547</v>
      </c>
      <c r="D2036" s="18" t="s">
        <v>1319</v>
      </c>
      <c r="E2036" s="17" t="s">
        <v>38</v>
      </c>
      <c r="F2036" s="18" t="s">
        <v>39</v>
      </c>
      <c r="G2036" s="17" t="s">
        <v>167</v>
      </c>
      <c r="H2036" s="18" t="s">
        <v>6568</v>
      </c>
      <c r="I2036" s="18" t="s">
        <v>6569</v>
      </c>
      <c r="J2036" s="18" t="s">
        <v>6570</v>
      </c>
      <c r="K2036" s="17" t="s">
        <v>163</v>
      </c>
      <c r="L2036" s="17" t="n">
        <v>1</v>
      </c>
      <c r="M2036" s="17" t="s">
        <v>164</v>
      </c>
      <c r="N2036" s="17" t="s">
        <v>163</v>
      </c>
      <c r="O2036" s="19"/>
      <c r="P2036" s="18"/>
      <c r="Q2036" s="18"/>
      <c r="R2036" s="18" t="s">
        <v>165</v>
      </c>
      <c r="S2036" s="20" t="s">
        <v>28109</v>
      </c>
    </row>
    <row r="2037" customFormat="false" ht="35.05" hidden="false" customHeight="false" outlineLevel="0" collapsed="false">
      <c r="A2037" s="17" t="n">
        <v>2036</v>
      </c>
      <c r="B2037" s="17" t="n">
        <v>5</v>
      </c>
      <c r="C2037" s="17" t="n">
        <v>4552</v>
      </c>
      <c r="D2037" s="18" t="s">
        <v>1319</v>
      </c>
      <c r="E2037" s="17" t="s">
        <v>49</v>
      </c>
      <c r="F2037" s="18" t="s">
        <v>50</v>
      </c>
      <c r="G2037" s="17" t="s">
        <v>159</v>
      </c>
      <c r="H2037" s="18" t="s">
        <v>6571</v>
      </c>
      <c r="I2037" s="18" t="s">
        <v>6572</v>
      </c>
      <c r="J2037" s="18" t="s">
        <v>6573</v>
      </c>
      <c r="K2037" s="17" t="s">
        <v>163</v>
      </c>
      <c r="L2037" s="17" t="n">
        <v>1</v>
      </c>
      <c r="M2037" s="17" t="s">
        <v>163</v>
      </c>
      <c r="N2037" s="17" t="s">
        <v>163</v>
      </c>
      <c r="O2037" s="19"/>
      <c r="P2037" s="18"/>
      <c r="Q2037" s="18"/>
      <c r="R2037" s="18" t="s">
        <v>165</v>
      </c>
      <c r="S2037" s="20" t="s">
        <v>28109</v>
      </c>
    </row>
    <row r="2038" customFormat="false" ht="57.45" hidden="false" customHeight="false" outlineLevel="0" collapsed="false">
      <c r="A2038" s="17" t="n">
        <v>2037</v>
      </c>
      <c r="B2038" s="17" t="n">
        <v>5</v>
      </c>
      <c r="C2038" s="17" t="n">
        <v>4562</v>
      </c>
      <c r="D2038" s="18" t="s">
        <v>1319</v>
      </c>
      <c r="E2038" s="17" t="s">
        <v>81</v>
      </c>
      <c r="F2038" s="18" t="s">
        <v>82</v>
      </c>
      <c r="G2038" s="17" t="s">
        <v>167</v>
      </c>
      <c r="H2038" s="18" t="s">
        <v>6574</v>
      </c>
      <c r="I2038" s="18" t="s">
        <v>6575</v>
      </c>
      <c r="J2038" s="18" t="s">
        <v>6576</v>
      </c>
      <c r="K2038" s="17" t="s">
        <v>164</v>
      </c>
      <c r="L2038" s="17" t="n">
        <v>5</v>
      </c>
      <c r="M2038" s="17" t="s">
        <v>164</v>
      </c>
      <c r="N2038" s="17" t="s">
        <v>163</v>
      </c>
      <c r="O2038" s="19" t="s">
        <v>123</v>
      </c>
      <c r="P2038" s="18" t="s">
        <v>6577</v>
      </c>
      <c r="Q2038" s="18" t="s">
        <v>6578</v>
      </c>
      <c r="R2038" s="18" t="s">
        <v>165</v>
      </c>
      <c r="S2038" s="20" t="s">
        <v>28109</v>
      </c>
    </row>
    <row r="2039" customFormat="false" ht="46.25" hidden="false" customHeight="false" outlineLevel="0" collapsed="false">
      <c r="A2039" s="17" t="n">
        <v>2038</v>
      </c>
      <c r="B2039" s="17" t="n">
        <v>5</v>
      </c>
      <c r="C2039" s="17" t="n">
        <v>4574</v>
      </c>
      <c r="D2039" s="18" t="s">
        <v>1319</v>
      </c>
      <c r="E2039" s="17" t="s">
        <v>36</v>
      </c>
      <c r="F2039" s="18" t="s">
        <v>37</v>
      </c>
      <c r="G2039" s="17" t="s">
        <v>171</v>
      </c>
      <c r="H2039" s="18" t="s">
        <v>6579</v>
      </c>
      <c r="I2039" s="18" t="s">
        <v>6580</v>
      </c>
      <c r="J2039" s="18" t="s">
        <v>6581</v>
      </c>
      <c r="K2039" s="17" t="s">
        <v>163</v>
      </c>
      <c r="L2039" s="17" t="n">
        <v>1</v>
      </c>
      <c r="M2039" s="17" t="s">
        <v>164</v>
      </c>
      <c r="N2039" s="17" t="s">
        <v>163</v>
      </c>
      <c r="O2039" s="19"/>
      <c r="P2039" s="18"/>
      <c r="Q2039" s="18"/>
      <c r="R2039" s="18" t="s">
        <v>165</v>
      </c>
      <c r="S2039" s="20" t="s">
        <v>28109</v>
      </c>
    </row>
    <row r="2040" customFormat="false" ht="35.05" hidden="false" customHeight="false" outlineLevel="0" collapsed="false">
      <c r="A2040" s="17" t="n">
        <v>2039</v>
      </c>
      <c r="B2040" s="17" t="n">
        <v>5</v>
      </c>
      <c r="C2040" s="17" t="n">
        <v>4576</v>
      </c>
      <c r="D2040" s="18" t="s">
        <v>1319</v>
      </c>
      <c r="E2040" s="17" t="s">
        <v>81</v>
      </c>
      <c r="F2040" s="18" t="s">
        <v>82</v>
      </c>
      <c r="G2040" s="17" t="s">
        <v>167</v>
      </c>
      <c r="H2040" s="18" t="s">
        <v>6582</v>
      </c>
      <c r="I2040" s="18" t="s">
        <v>6583</v>
      </c>
      <c r="J2040" s="18" t="s">
        <v>6584</v>
      </c>
      <c r="K2040" s="17" t="s">
        <v>163</v>
      </c>
      <c r="L2040" s="17" t="n">
        <v>1</v>
      </c>
      <c r="M2040" s="17" t="s">
        <v>163</v>
      </c>
      <c r="N2040" s="17" t="s">
        <v>164</v>
      </c>
      <c r="O2040" s="19" t="s">
        <v>121</v>
      </c>
      <c r="P2040" s="18" t="s">
        <v>6585</v>
      </c>
      <c r="Q2040" s="18" t="s">
        <v>6586</v>
      </c>
      <c r="R2040" s="18" t="s">
        <v>165</v>
      </c>
      <c r="S2040" s="20" t="s">
        <v>28109</v>
      </c>
    </row>
    <row r="2041" customFormat="false" ht="23.85" hidden="false" customHeight="false" outlineLevel="0" collapsed="false">
      <c r="A2041" s="17" t="n">
        <v>2040</v>
      </c>
      <c r="B2041" s="17" t="n">
        <v>5</v>
      </c>
      <c r="C2041" s="17" t="n">
        <v>4585</v>
      </c>
      <c r="D2041" s="18" t="s">
        <v>1319</v>
      </c>
      <c r="E2041" s="17" t="s">
        <v>70</v>
      </c>
      <c r="F2041" s="18" t="s">
        <v>71</v>
      </c>
      <c r="G2041" s="17" t="s">
        <v>171</v>
      </c>
      <c r="H2041" s="18" t="s">
        <v>6587</v>
      </c>
      <c r="I2041" s="18" t="s">
        <v>6588</v>
      </c>
      <c r="J2041" s="18" t="s">
        <v>6589</v>
      </c>
      <c r="K2041" s="17" t="s">
        <v>163</v>
      </c>
      <c r="L2041" s="17" t="n">
        <v>1</v>
      </c>
      <c r="M2041" s="17" t="s">
        <v>164</v>
      </c>
      <c r="N2041" s="17" t="s">
        <v>163</v>
      </c>
      <c r="O2041" s="19"/>
      <c r="P2041" s="18"/>
      <c r="Q2041" s="18"/>
      <c r="R2041" s="18" t="s">
        <v>165</v>
      </c>
      <c r="S2041" s="20" t="s">
        <v>28109</v>
      </c>
    </row>
    <row r="2042" customFormat="false" ht="35.05" hidden="false" customHeight="false" outlineLevel="0" collapsed="false">
      <c r="A2042" s="17" t="n">
        <v>2041</v>
      </c>
      <c r="B2042" s="17" t="n">
        <v>5</v>
      </c>
      <c r="C2042" s="17" t="n">
        <v>4594</v>
      </c>
      <c r="D2042" s="18" t="s">
        <v>1319</v>
      </c>
      <c r="E2042" s="17" t="s">
        <v>76</v>
      </c>
      <c r="F2042" s="18" t="s">
        <v>77</v>
      </c>
      <c r="G2042" s="17" t="s">
        <v>167</v>
      </c>
      <c r="H2042" s="18" t="s">
        <v>6590</v>
      </c>
      <c r="I2042" s="18" t="s">
        <v>6591</v>
      </c>
      <c r="J2042" s="18" t="s">
        <v>6592</v>
      </c>
      <c r="K2042" s="17" t="s">
        <v>163</v>
      </c>
      <c r="L2042" s="17" t="n">
        <v>1</v>
      </c>
      <c r="M2042" s="17" t="s">
        <v>164</v>
      </c>
      <c r="N2042" s="17" t="s">
        <v>163</v>
      </c>
      <c r="O2042" s="19"/>
      <c r="P2042" s="18"/>
      <c r="Q2042" s="18"/>
      <c r="R2042" s="18" t="s">
        <v>165</v>
      </c>
      <c r="S2042" s="20" t="s">
        <v>28109</v>
      </c>
    </row>
    <row r="2043" customFormat="false" ht="23.85" hidden="false" customHeight="false" outlineLevel="0" collapsed="false">
      <c r="A2043" s="17" t="n">
        <v>2042</v>
      </c>
      <c r="B2043" s="17" t="n">
        <v>5</v>
      </c>
      <c r="C2043" s="17" t="n">
        <v>4599</v>
      </c>
      <c r="D2043" s="18" t="s">
        <v>1319</v>
      </c>
      <c r="E2043" s="17" t="s">
        <v>70</v>
      </c>
      <c r="F2043" s="18" t="s">
        <v>71</v>
      </c>
      <c r="G2043" s="17" t="s">
        <v>171</v>
      </c>
      <c r="H2043" s="18" t="s">
        <v>6593</v>
      </c>
      <c r="I2043" s="18" t="s">
        <v>6594</v>
      </c>
      <c r="J2043" s="18" t="s">
        <v>6595</v>
      </c>
      <c r="K2043" s="17" t="s">
        <v>163</v>
      </c>
      <c r="L2043" s="17" t="n">
        <v>1</v>
      </c>
      <c r="M2043" s="17" t="s">
        <v>164</v>
      </c>
      <c r="N2043" s="17" t="s">
        <v>163</v>
      </c>
      <c r="O2043" s="19"/>
      <c r="P2043" s="18"/>
      <c r="Q2043" s="18"/>
      <c r="R2043" s="18" t="s">
        <v>165</v>
      </c>
      <c r="S2043" s="20" t="s">
        <v>28109</v>
      </c>
    </row>
    <row r="2044" customFormat="false" ht="46.25" hidden="false" customHeight="false" outlineLevel="0" collapsed="false">
      <c r="A2044" s="17" t="n">
        <v>2043</v>
      </c>
      <c r="B2044" s="17" t="n">
        <v>5</v>
      </c>
      <c r="C2044" s="17" t="n">
        <v>4612</v>
      </c>
      <c r="D2044" s="18" t="s">
        <v>1319</v>
      </c>
      <c r="E2044" s="17" t="s">
        <v>76</v>
      </c>
      <c r="F2044" s="18" t="s">
        <v>77</v>
      </c>
      <c r="G2044" s="17" t="s">
        <v>171</v>
      </c>
      <c r="H2044" s="18" t="s">
        <v>6596</v>
      </c>
      <c r="I2044" s="18" t="s">
        <v>6597</v>
      </c>
      <c r="J2044" s="18" t="s">
        <v>6598</v>
      </c>
      <c r="K2044" s="17" t="s">
        <v>163</v>
      </c>
      <c r="L2044" s="17" t="n">
        <v>1</v>
      </c>
      <c r="M2044" s="17" t="s">
        <v>164</v>
      </c>
      <c r="N2044" s="17" t="s">
        <v>163</v>
      </c>
      <c r="O2044" s="19"/>
      <c r="P2044" s="18"/>
      <c r="Q2044" s="18"/>
      <c r="R2044" s="18" t="s">
        <v>165</v>
      </c>
      <c r="S2044" s="20" t="s">
        <v>28109</v>
      </c>
    </row>
    <row r="2045" customFormat="false" ht="23.85" hidden="false" customHeight="false" outlineLevel="0" collapsed="false">
      <c r="A2045" s="17" t="n">
        <v>2044</v>
      </c>
      <c r="B2045" s="17" t="n">
        <v>5</v>
      </c>
      <c r="C2045" s="17" t="n">
        <v>4612</v>
      </c>
      <c r="D2045" s="18" t="s">
        <v>1319</v>
      </c>
      <c r="E2045" s="17" t="s">
        <v>36</v>
      </c>
      <c r="F2045" s="18" t="s">
        <v>37</v>
      </c>
      <c r="G2045" s="17" t="s">
        <v>159</v>
      </c>
      <c r="H2045" s="18" t="s">
        <v>6599</v>
      </c>
      <c r="I2045" s="18" t="s">
        <v>6600</v>
      </c>
      <c r="J2045" s="18" t="s">
        <v>6601</v>
      </c>
      <c r="K2045" s="17" t="s">
        <v>163</v>
      </c>
      <c r="L2045" s="17" t="n">
        <v>1</v>
      </c>
      <c r="M2045" s="17" t="s">
        <v>163</v>
      </c>
      <c r="N2045" s="17" t="s">
        <v>163</v>
      </c>
      <c r="O2045" s="19"/>
      <c r="P2045" s="18"/>
      <c r="Q2045" s="18"/>
      <c r="R2045" s="18" t="s">
        <v>165</v>
      </c>
      <c r="S2045" s="20" t="s">
        <v>28109</v>
      </c>
    </row>
    <row r="2046" customFormat="false" ht="23.85" hidden="false" customHeight="false" outlineLevel="0" collapsed="false">
      <c r="A2046" s="17" t="n">
        <v>2045</v>
      </c>
      <c r="B2046" s="17" t="n">
        <v>5</v>
      </c>
      <c r="C2046" s="17" t="n">
        <v>4618</v>
      </c>
      <c r="D2046" s="18" t="s">
        <v>1319</v>
      </c>
      <c r="E2046" s="17" t="s">
        <v>36</v>
      </c>
      <c r="F2046" s="18" t="s">
        <v>37</v>
      </c>
      <c r="G2046" s="17" t="s">
        <v>159</v>
      </c>
      <c r="H2046" s="18" t="s">
        <v>6602</v>
      </c>
      <c r="I2046" s="18" t="s">
        <v>6603</v>
      </c>
      <c r="J2046" s="18" t="s">
        <v>6604</v>
      </c>
      <c r="K2046" s="17" t="s">
        <v>163</v>
      </c>
      <c r="L2046" s="17" t="n">
        <v>1</v>
      </c>
      <c r="M2046" s="17" t="s">
        <v>164</v>
      </c>
      <c r="N2046" s="17" t="s">
        <v>163</v>
      </c>
      <c r="O2046" s="19"/>
      <c r="P2046" s="18"/>
      <c r="Q2046" s="18"/>
      <c r="R2046" s="18" t="s">
        <v>165</v>
      </c>
      <c r="S2046" s="20" t="s">
        <v>28109</v>
      </c>
    </row>
    <row r="2047" customFormat="false" ht="35.05" hidden="false" customHeight="false" outlineLevel="0" collapsed="false">
      <c r="A2047" s="17" t="n">
        <v>2046</v>
      </c>
      <c r="B2047" s="17" t="n">
        <v>5</v>
      </c>
      <c r="C2047" s="17" t="n">
        <v>4634</v>
      </c>
      <c r="D2047" s="18" t="s">
        <v>1376</v>
      </c>
      <c r="E2047" s="17" t="s">
        <v>87</v>
      </c>
      <c r="F2047" s="18" t="s">
        <v>88</v>
      </c>
      <c r="G2047" s="17" t="s">
        <v>167</v>
      </c>
      <c r="H2047" s="18" t="s">
        <v>6605</v>
      </c>
      <c r="I2047" s="18" t="s">
        <v>6606</v>
      </c>
      <c r="J2047" s="18" t="s">
        <v>6607</v>
      </c>
      <c r="K2047" s="17" t="s">
        <v>163</v>
      </c>
      <c r="L2047" s="17" t="n">
        <v>1</v>
      </c>
      <c r="M2047" s="17" t="s">
        <v>163</v>
      </c>
      <c r="N2047" s="17" t="s">
        <v>163</v>
      </c>
      <c r="O2047" s="19"/>
      <c r="P2047" s="18"/>
      <c r="Q2047" s="18"/>
      <c r="R2047" s="18" t="s">
        <v>165</v>
      </c>
      <c r="S2047" s="20" t="s">
        <v>28109</v>
      </c>
    </row>
    <row r="2048" customFormat="false" ht="35.05" hidden="false" customHeight="false" outlineLevel="0" collapsed="false">
      <c r="A2048" s="17" t="n">
        <v>2047</v>
      </c>
      <c r="B2048" s="17" t="n">
        <v>5</v>
      </c>
      <c r="C2048" s="17" t="n">
        <v>4636</v>
      </c>
      <c r="D2048" s="18" t="s">
        <v>1376</v>
      </c>
      <c r="E2048" s="17" t="s">
        <v>87</v>
      </c>
      <c r="F2048" s="18" t="s">
        <v>88</v>
      </c>
      <c r="G2048" s="17" t="s">
        <v>171</v>
      </c>
      <c r="H2048" s="18" t="s">
        <v>6608</v>
      </c>
      <c r="I2048" s="18" t="s">
        <v>6609</v>
      </c>
      <c r="J2048" s="18" t="s">
        <v>6610</v>
      </c>
      <c r="K2048" s="17" t="s">
        <v>163</v>
      </c>
      <c r="L2048" s="17" t="n">
        <v>1</v>
      </c>
      <c r="M2048" s="17" t="s">
        <v>163</v>
      </c>
      <c r="N2048" s="17" t="s">
        <v>163</v>
      </c>
      <c r="O2048" s="19"/>
      <c r="P2048" s="18"/>
      <c r="Q2048" s="18"/>
      <c r="R2048" s="18" t="s">
        <v>165</v>
      </c>
      <c r="S2048" s="20" t="s">
        <v>28109</v>
      </c>
    </row>
    <row r="2049" customFormat="false" ht="46.25" hidden="false" customHeight="false" outlineLevel="0" collapsed="false">
      <c r="A2049" s="17" t="n">
        <v>2048</v>
      </c>
      <c r="B2049" s="17" t="n">
        <v>5</v>
      </c>
      <c r="C2049" s="17" t="n">
        <v>4636</v>
      </c>
      <c r="D2049" s="18" t="s">
        <v>1376</v>
      </c>
      <c r="E2049" s="17" t="s">
        <v>47</v>
      </c>
      <c r="F2049" s="18" t="s">
        <v>48</v>
      </c>
      <c r="G2049" s="17" t="s">
        <v>167</v>
      </c>
      <c r="H2049" s="18" t="s">
        <v>6611</v>
      </c>
      <c r="I2049" s="18" t="s">
        <v>6612</v>
      </c>
      <c r="J2049" s="18" t="s">
        <v>6613</v>
      </c>
      <c r="K2049" s="17" t="s">
        <v>163</v>
      </c>
      <c r="L2049" s="17" t="n">
        <v>1</v>
      </c>
      <c r="M2049" s="17" t="s">
        <v>163</v>
      </c>
      <c r="N2049" s="17" t="s">
        <v>163</v>
      </c>
      <c r="O2049" s="19"/>
      <c r="P2049" s="18"/>
      <c r="Q2049" s="18"/>
      <c r="R2049" s="18" t="s">
        <v>192</v>
      </c>
      <c r="S2049" s="20" t="s">
        <v>28109</v>
      </c>
    </row>
    <row r="2050" customFormat="false" ht="46.25" hidden="false" customHeight="false" outlineLevel="0" collapsed="false">
      <c r="A2050" s="17" t="n">
        <v>2049</v>
      </c>
      <c r="B2050" s="17" t="n">
        <v>5</v>
      </c>
      <c r="C2050" s="17" t="n">
        <v>4636</v>
      </c>
      <c r="D2050" s="18" t="s">
        <v>1376</v>
      </c>
      <c r="E2050" s="17" t="s">
        <v>44</v>
      </c>
      <c r="F2050" s="18" t="s">
        <v>46</v>
      </c>
      <c r="G2050" s="17" t="s">
        <v>167</v>
      </c>
      <c r="H2050" s="18" t="s">
        <v>6614</v>
      </c>
      <c r="I2050" s="18" t="s">
        <v>6615</v>
      </c>
      <c r="J2050" s="18" t="s">
        <v>6616</v>
      </c>
      <c r="K2050" s="17" t="s">
        <v>163</v>
      </c>
      <c r="L2050" s="17" t="n">
        <v>1</v>
      </c>
      <c r="M2050" s="17" t="s">
        <v>163</v>
      </c>
      <c r="N2050" s="17" t="s">
        <v>163</v>
      </c>
      <c r="O2050" s="19"/>
      <c r="P2050" s="18"/>
      <c r="Q2050" s="18"/>
      <c r="R2050" s="18" t="s">
        <v>165</v>
      </c>
      <c r="S2050" s="20" t="s">
        <v>28109</v>
      </c>
    </row>
    <row r="2051" customFormat="false" ht="57.45" hidden="false" customHeight="false" outlineLevel="0" collapsed="false">
      <c r="A2051" s="17" t="n">
        <v>2050</v>
      </c>
      <c r="B2051" s="17" t="n">
        <v>5</v>
      </c>
      <c r="C2051" s="17" t="n">
        <v>4636</v>
      </c>
      <c r="D2051" s="18" t="s">
        <v>1376</v>
      </c>
      <c r="E2051" s="17" t="s">
        <v>83</v>
      </c>
      <c r="F2051" s="18" t="s">
        <v>84</v>
      </c>
      <c r="G2051" s="17" t="s">
        <v>159</v>
      </c>
      <c r="H2051" s="18" t="s">
        <v>6617</v>
      </c>
      <c r="I2051" s="18" t="s">
        <v>6618</v>
      </c>
      <c r="J2051" s="18" t="s">
        <v>6619</v>
      </c>
      <c r="K2051" s="17" t="s">
        <v>163</v>
      </c>
      <c r="L2051" s="17" t="n">
        <v>1</v>
      </c>
      <c r="M2051" s="17" t="s">
        <v>163</v>
      </c>
      <c r="N2051" s="17" t="s">
        <v>164</v>
      </c>
      <c r="O2051" s="19" t="s">
        <v>123</v>
      </c>
      <c r="P2051" s="18" t="s">
        <v>6620</v>
      </c>
      <c r="Q2051" s="18" t="s">
        <v>6621</v>
      </c>
      <c r="R2051" s="18" t="s">
        <v>165</v>
      </c>
      <c r="S2051" s="20" t="s">
        <v>28109</v>
      </c>
    </row>
    <row r="2052" customFormat="false" ht="35.05" hidden="false" customHeight="false" outlineLevel="0" collapsed="false">
      <c r="A2052" s="17" t="n">
        <v>2051</v>
      </c>
      <c r="B2052" s="17" t="n">
        <v>5</v>
      </c>
      <c r="C2052" s="17" t="n">
        <v>4638</v>
      </c>
      <c r="D2052" s="18" t="s">
        <v>1376</v>
      </c>
      <c r="E2052" s="17" t="s">
        <v>87</v>
      </c>
      <c r="F2052" s="18" t="s">
        <v>88</v>
      </c>
      <c r="G2052" s="17" t="s">
        <v>171</v>
      </c>
      <c r="H2052" s="18" t="s">
        <v>6622</v>
      </c>
      <c r="I2052" s="18" t="s">
        <v>6623</v>
      </c>
      <c r="J2052" s="18" t="s">
        <v>6624</v>
      </c>
      <c r="K2052" s="17" t="s">
        <v>163</v>
      </c>
      <c r="L2052" s="17" t="n">
        <v>1</v>
      </c>
      <c r="M2052" s="17" t="s">
        <v>164</v>
      </c>
      <c r="N2052" s="17" t="s">
        <v>163</v>
      </c>
      <c r="O2052" s="19"/>
      <c r="P2052" s="18"/>
      <c r="Q2052" s="18"/>
      <c r="R2052" s="18" t="s">
        <v>192</v>
      </c>
      <c r="S2052" s="20" t="s">
        <v>28109</v>
      </c>
    </row>
    <row r="2053" customFormat="false" ht="35.05" hidden="false" customHeight="false" outlineLevel="0" collapsed="false">
      <c r="A2053" s="17" t="n">
        <v>2052</v>
      </c>
      <c r="B2053" s="17" t="n">
        <v>5</v>
      </c>
      <c r="C2053" s="17" t="n">
        <v>4638</v>
      </c>
      <c r="D2053" s="18" t="s">
        <v>1376</v>
      </c>
      <c r="E2053" s="17" t="s">
        <v>87</v>
      </c>
      <c r="F2053" s="18" t="s">
        <v>88</v>
      </c>
      <c r="G2053" s="17" t="s">
        <v>171</v>
      </c>
      <c r="H2053" s="18" t="s">
        <v>6622</v>
      </c>
      <c r="I2053" s="18" t="s">
        <v>6625</v>
      </c>
      <c r="J2053" s="18" t="s">
        <v>6626</v>
      </c>
      <c r="K2053" s="17" t="s">
        <v>163</v>
      </c>
      <c r="L2053" s="17" t="n">
        <v>1</v>
      </c>
      <c r="M2053" s="17" t="s">
        <v>163</v>
      </c>
      <c r="N2053" s="17" t="s">
        <v>163</v>
      </c>
      <c r="O2053" s="19"/>
      <c r="P2053" s="18"/>
      <c r="Q2053" s="18"/>
      <c r="R2053" s="18" t="s">
        <v>165</v>
      </c>
      <c r="S2053" s="20" t="s">
        <v>28109</v>
      </c>
    </row>
    <row r="2054" customFormat="false" ht="35.05" hidden="false" customHeight="false" outlineLevel="0" collapsed="false">
      <c r="A2054" s="17" t="n">
        <v>2053</v>
      </c>
      <c r="B2054" s="17" t="n">
        <v>5</v>
      </c>
      <c r="C2054" s="17" t="n">
        <v>4638</v>
      </c>
      <c r="D2054" s="18" t="s">
        <v>1376</v>
      </c>
      <c r="E2054" s="17" t="s">
        <v>42</v>
      </c>
      <c r="F2054" s="18" t="s">
        <v>43</v>
      </c>
      <c r="G2054" s="17" t="s">
        <v>167</v>
      </c>
      <c r="H2054" s="18" t="s">
        <v>6627</v>
      </c>
      <c r="I2054" s="18" t="s">
        <v>6628</v>
      </c>
      <c r="J2054" s="18" t="s">
        <v>6629</v>
      </c>
      <c r="K2054" s="17" t="s">
        <v>164</v>
      </c>
      <c r="L2054" s="17" t="n">
        <v>6</v>
      </c>
      <c r="M2054" s="17" t="s">
        <v>163</v>
      </c>
      <c r="N2054" s="17" t="s">
        <v>163</v>
      </c>
      <c r="O2054" s="19"/>
      <c r="P2054" s="18"/>
      <c r="Q2054" s="18"/>
      <c r="R2054" s="18" t="s">
        <v>165</v>
      </c>
      <c r="S2054" s="20" t="s">
        <v>28109</v>
      </c>
    </row>
    <row r="2055" customFormat="false" ht="23.85" hidden="false" customHeight="false" outlineLevel="0" collapsed="false">
      <c r="A2055" s="17" t="n">
        <v>2054</v>
      </c>
      <c r="B2055" s="17" t="n">
        <v>5</v>
      </c>
      <c r="C2055" s="17" t="n">
        <v>4638</v>
      </c>
      <c r="D2055" s="18" t="s">
        <v>1376</v>
      </c>
      <c r="E2055" s="17" t="s">
        <v>36</v>
      </c>
      <c r="F2055" s="18" t="s">
        <v>37</v>
      </c>
      <c r="G2055" s="17" t="s">
        <v>159</v>
      </c>
      <c r="H2055" s="18" t="s">
        <v>6630</v>
      </c>
      <c r="I2055" s="18" t="s">
        <v>6631</v>
      </c>
      <c r="J2055" s="18" t="s">
        <v>6632</v>
      </c>
      <c r="K2055" s="17" t="s">
        <v>163</v>
      </c>
      <c r="L2055" s="17" t="n">
        <v>1</v>
      </c>
      <c r="M2055" s="17" t="s">
        <v>163</v>
      </c>
      <c r="N2055" s="17" t="s">
        <v>163</v>
      </c>
      <c r="O2055" s="19"/>
      <c r="P2055" s="18"/>
      <c r="Q2055" s="18"/>
      <c r="R2055" s="18" t="s">
        <v>165</v>
      </c>
      <c r="S2055" s="20" t="s">
        <v>28109</v>
      </c>
    </row>
    <row r="2056" customFormat="false" ht="35.05" hidden="false" customHeight="false" outlineLevel="0" collapsed="false">
      <c r="A2056" s="17" t="n">
        <v>2055</v>
      </c>
      <c r="B2056" s="17" t="n">
        <v>5</v>
      </c>
      <c r="C2056" s="17" t="n">
        <v>4644</v>
      </c>
      <c r="D2056" s="18" t="s">
        <v>1376</v>
      </c>
      <c r="E2056" s="17" t="s">
        <v>76</v>
      </c>
      <c r="F2056" s="18" t="s">
        <v>77</v>
      </c>
      <c r="G2056" s="17" t="s">
        <v>167</v>
      </c>
      <c r="H2056" s="18" t="s">
        <v>6633</v>
      </c>
      <c r="I2056" s="18" t="s">
        <v>6634</v>
      </c>
      <c r="J2056" s="18" t="s">
        <v>6635</v>
      </c>
      <c r="K2056" s="17" t="s">
        <v>164</v>
      </c>
      <c r="L2056" s="17" t="n">
        <v>2</v>
      </c>
      <c r="M2056" s="17" t="s">
        <v>164</v>
      </c>
      <c r="N2056" s="17" t="s">
        <v>163</v>
      </c>
      <c r="O2056" s="19"/>
      <c r="P2056" s="18"/>
      <c r="Q2056" s="18"/>
      <c r="R2056" s="18" t="s">
        <v>165</v>
      </c>
      <c r="S2056" s="20" t="s">
        <v>28109</v>
      </c>
    </row>
    <row r="2057" customFormat="false" ht="35.05" hidden="false" customHeight="false" outlineLevel="0" collapsed="false">
      <c r="A2057" s="17" t="n">
        <v>2056</v>
      </c>
      <c r="B2057" s="17" t="n">
        <v>5</v>
      </c>
      <c r="C2057" s="17" t="n">
        <v>4651</v>
      </c>
      <c r="D2057" s="18" t="s">
        <v>1376</v>
      </c>
      <c r="E2057" s="17" t="s">
        <v>61</v>
      </c>
      <c r="F2057" s="18" t="s">
        <v>62</v>
      </c>
      <c r="G2057" s="17" t="s">
        <v>167</v>
      </c>
      <c r="H2057" s="18" t="s">
        <v>6636</v>
      </c>
      <c r="I2057" s="18" t="s">
        <v>6637</v>
      </c>
      <c r="J2057" s="18" t="s">
        <v>6638</v>
      </c>
      <c r="K2057" s="17" t="s">
        <v>163</v>
      </c>
      <c r="L2057" s="17" t="n">
        <v>1</v>
      </c>
      <c r="M2057" s="17" t="s">
        <v>163</v>
      </c>
      <c r="N2057" s="17" t="s">
        <v>163</v>
      </c>
      <c r="O2057" s="19"/>
      <c r="P2057" s="18"/>
      <c r="Q2057" s="18"/>
      <c r="R2057" s="18" t="s">
        <v>165</v>
      </c>
      <c r="S2057" s="20" t="s">
        <v>28109</v>
      </c>
    </row>
    <row r="2058" customFormat="false" ht="35.05" hidden="false" customHeight="false" outlineLevel="0" collapsed="false">
      <c r="A2058" s="17" t="n">
        <v>2057</v>
      </c>
      <c r="B2058" s="17" t="n">
        <v>5</v>
      </c>
      <c r="C2058" s="17" t="n">
        <v>4653</v>
      </c>
      <c r="D2058" s="18" t="s">
        <v>1376</v>
      </c>
      <c r="E2058" s="17" t="s">
        <v>87</v>
      </c>
      <c r="F2058" s="18" t="s">
        <v>88</v>
      </c>
      <c r="G2058" s="17" t="s">
        <v>167</v>
      </c>
      <c r="H2058" s="18" t="s">
        <v>6639</v>
      </c>
      <c r="I2058" s="18" t="s">
        <v>6640</v>
      </c>
      <c r="J2058" s="18" t="s">
        <v>6641</v>
      </c>
      <c r="K2058" s="17" t="s">
        <v>163</v>
      </c>
      <c r="L2058" s="17" t="n">
        <v>1</v>
      </c>
      <c r="M2058" s="17" t="s">
        <v>163</v>
      </c>
      <c r="N2058" s="17" t="s">
        <v>163</v>
      </c>
      <c r="O2058" s="19"/>
      <c r="P2058" s="18"/>
      <c r="Q2058" s="18"/>
      <c r="R2058" s="18" t="s">
        <v>165</v>
      </c>
      <c r="S2058" s="20" t="s">
        <v>28109</v>
      </c>
    </row>
    <row r="2059" customFormat="false" ht="35.05" hidden="false" customHeight="false" outlineLevel="0" collapsed="false">
      <c r="A2059" s="17" t="n">
        <v>2058</v>
      </c>
      <c r="B2059" s="17" t="n">
        <v>5</v>
      </c>
      <c r="C2059" s="17" t="n">
        <v>4653</v>
      </c>
      <c r="D2059" s="18" t="s">
        <v>1376</v>
      </c>
      <c r="E2059" s="17" t="s">
        <v>47</v>
      </c>
      <c r="F2059" s="18" t="s">
        <v>48</v>
      </c>
      <c r="G2059" s="17" t="s">
        <v>167</v>
      </c>
      <c r="H2059" s="18" t="s">
        <v>6642</v>
      </c>
      <c r="I2059" s="18" t="s">
        <v>6643</v>
      </c>
      <c r="J2059" s="18" t="s">
        <v>6644</v>
      </c>
      <c r="K2059" s="17" t="s">
        <v>163</v>
      </c>
      <c r="L2059" s="17" t="n">
        <v>1</v>
      </c>
      <c r="M2059" s="17" t="s">
        <v>163</v>
      </c>
      <c r="N2059" s="17" t="s">
        <v>163</v>
      </c>
      <c r="O2059" s="19"/>
      <c r="P2059" s="18"/>
      <c r="Q2059" s="18"/>
      <c r="R2059" s="18" t="s">
        <v>165</v>
      </c>
      <c r="S2059" s="20" t="s">
        <v>28109</v>
      </c>
    </row>
    <row r="2060" customFormat="false" ht="91" hidden="false" customHeight="false" outlineLevel="0" collapsed="false">
      <c r="A2060" s="17" t="n">
        <v>2059</v>
      </c>
      <c r="B2060" s="17" t="n">
        <v>5</v>
      </c>
      <c r="C2060" s="17" t="n">
        <v>4669</v>
      </c>
      <c r="D2060" s="18" t="s">
        <v>1376</v>
      </c>
      <c r="E2060" s="17" t="s">
        <v>83</v>
      </c>
      <c r="F2060" s="18" t="s">
        <v>84</v>
      </c>
      <c r="G2060" s="17" t="s">
        <v>167</v>
      </c>
      <c r="H2060" s="18" t="s">
        <v>6645</v>
      </c>
      <c r="I2060" s="18" t="s">
        <v>6646</v>
      </c>
      <c r="J2060" s="18" t="s">
        <v>6647</v>
      </c>
      <c r="K2060" s="17" t="s">
        <v>163</v>
      </c>
      <c r="L2060" s="17" t="n">
        <v>1</v>
      </c>
      <c r="M2060" s="17" t="s">
        <v>163</v>
      </c>
      <c r="N2060" s="17" t="s">
        <v>164</v>
      </c>
      <c r="O2060" s="19" t="s">
        <v>124</v>
      </c>
      <c r="P2060" s="18" t="s">
        <v>6648</v>
      </c>
      <c r="Q2060" s="18" t="s">
        <v>6649</v>
      </c>
      <c r="R2060" s="18" t="s">
        <v>165</v>
      </c>
      <c r="S2060" s="20" t="s">
        <v>28109</v>
      </c>
    </row>
    <row r="2061" customFormat="false" ht="35.05" hidden="false" customHeight="false" outlineLevel="0" collapsed="false">
      <c r="A2061" s="17" t="n">
        <v>2060</v>
      </c>
      <c r="B2061" s="17" t="n">
        <v>5</v>
      </c>
      <c r="C2061" s="17" t="n">
        <v>4676</v>
      </c>
      <c r="D2061" s="18" t="s">
        <v>1376</v>
      </c>
      <c r="E2061" s="17" t="s">
        <v>76</v>
      </c>
      <c r="F2061" s="18" t="s">
        <v>77</v>
      </c>
      <c r="G2061" s="17" t="s">
        <v>167</v>
      </c>
      <c r="H2061" s="18" t="s">
        <v>6650</v>
      </c>
      <c r="I2061" s="18" t="s">
        <v>6651</v>
      </c>
      <c r="J2061" s="18" t="s">
        <v>6652</v>
      </c>
      <c r="K2061" s="17" t="s">
        <v>164</v>
      </c>
      <c r="L2061" s="17" t="n">
        <v>3</v>
      </c>
      <c r="M2061" s="17" t="s">
        <v>164</v>
      </c>
      <c r="N2061" s="17" t="s">
        <v>163</v>
      </c>
      <c r="O2061" s="19"/>
      <c r="P2061" s="18"/>
      <c r="Q2061" s="18"/>
      <c r="R2061" s="18" t="s">
        <v>165</v>
      </c>
      <c r="S2061" s="20" t="s">
        <v>28109</v>
      </c>
    </row>
    <row r="2062" customFormat="false" ht="35.05" hidden="false" customHeight="false" outlineLevel="0" collapsed="false">
      <c r="A2062" s="17" t="n">
        <v>2061</v>
      </c>
      <c r="B2062" s="17" t="n">
        <v>5</v>
      </c>
      <c r="C2062" s="17" t="n">
        <v>4713</v>
      </c>
      <c r="D2062" s="18" t="s">
        <v>1376</v>
      </c>
      <c r="E2062" s="17" t="s">
        <v>38</v>
      </c>
      <c r="F2062" s="18" t="s">
        <v>39</v>
      </c>
      <c r="G2062" s="17" t="s">
        <v>167</v>
      </c>
      <c r="H2062" s="18" t="s">
        <v>6653</v>
      </c>
      <c r="I2062" s="18" t="s">
        <v>6654</v>
      </c>
      <c r="J2062" s="18" t="s">
        <v>6655</v>
      </c>
      <c r="K2062" s="17" t="s">
        <v>163</v>
      </c>
      <c r="L2062" s="17" t="n">
        <v>1</v>
      </c>
      <c r="M2062" s="17" t="s">
        <v>164</v>
      </c>
      <c r="N2062" s="17" t="s">
        <v>163</v>
      </c>
      <c r="O2062" s="19"/>
      <c r="P2062" s="18"/>
      <c r="Q2062" s="18"/>
      <c r="R2062" s="18" t="s">
        <v>165</v>
      </c>
      <c r="S2062" s="20" t="s">
        <v>28109</v>
      </c>
    </row>
    <row r="2063" customFormat="false" ht="35.05" hidden="false" customHeight="false" outlineLevel="0" collapsed="false">
      <c r="A2063" s="17" t="n">
        <v>2062</v>
      </c>
      <c r="B2063" s="17" t="n">
        <v>5</v>
      </c>
      <c r="C2063" s="17" t="n">
        <v>4722</v>
      </c>
      <c r="D2063" s="18" t="s">
        <v>1376</v>
      </c>
      <c r="E2063" s="17" t="s">
        <v>59</v>
      </c>
      <c r="F2063" s="18" t="s">
        <v>60</v>
      </c>
      <c r="G2063" s="17" t="s">
        <v>167</v>
      </c>
      <c r="H2063" s="18" t="s">
        <v>6656</v>
      </c>
      <c r="I2063" s="18" t="s">
        <v>6657</v>
      </c>
      <c r="J2063" s="18" t="s">
        <v>6658</v>
      </c>
      <c r="K2063" s="17" t="s">
        <v>163</v>
      </c>
      <c r="L2063" s="17" t="n">
        <v>1</v>
      </c>
      <c r="M2063" s="17" t="s">
        <v>163</v>
      </c>
      <c r="N2063" s="17" t="s">
        <v>163</v>
      </c>
      <c r="O2063" s="19"/>
      <c r="P2063" s="18"/>
      <c r="Q2063" s="18"/>
      <c r="R2063" s="18" t="s">
        <v>165</v>
      </c>
      <c r="S2063" s="20" t="s">
        <v>28109</v>
      </c>
    </row>
    <row r="2064" customFormat="false" ht="35.05" hidden="false" customHeight="false" outlineLevel="0" collapsed="false">
      <c r="A2064" s="17" t="n">
        <v>2063</v>
      </c>
      <c r="B2064" s="17" t="n">
        <v>5</v>
      </c>
      <c r="C2064" s="17" t="n">
        <v>4730</v>
      </c>
      <c r="D2064" s="18" t="s">
        <v>1376</v>
      </c>
      <c r="E2064" s="17" t="s">
        <v>87</v>
      </c>
      <c r="F2064" s="18" t="s">
        <v>88</v>
      </c>
      <c r="G2064" s="17" t="s">
        <v>171</v>
      </c>
      <c r="H2064" s="18" t="s">
        <v>6659</v>
      </c>
      <c r="I2064" s="18" t="s">
        <v>6660</v>
      </c>
      <c r="J2064" s="18" t="s">
        <v>6661</v>
      </c>
      <c r="K2064" s="17" t="s">
        <v>163</v>
      </c>
      <c r="L2064" s="17" t="n">
        <v>1</v>
      </c>
      <c r="M2064" s="17" t="s">
        <v>163</v>
      </c>
      <c r="N2064" s="17" t="s">
        <v>163</v>
      </c>
      <c r="O2064" s="19"/>
      <c r="P2064" s="18"/>
      <c r="Q2064" s="18"/>
      <c r="R2064" s="18" t="s">
        <v>165</v>
      </c>
      <c r="S2064" s="20" t="s">
        <v>28109</v>
      </c>
    </row>
    <row r="2065" customFormat="false" ht="46.25" hidden="false" customHeight="false" outlineLevel="0" collapsed="false">
      <c r="A2065" s="17" t="n">
        <v>2064</v>
      </c>
      <c r="B2065" s="17" t="n">
        <v>5</v>
      </c>
      <c r="C2065" s="17" t="n">
        <v>4735</v>
      </c>
      <c r="D2065" s="18" t="s">
        <v>1376</v>
      </c>
      <c r="E2065" s="17" t="s">
        <v>83</v>
      </c>
      <c r="F2065" s="18" t="s">
        <v>84</v>
      </c>
      <c r="G2065" s="17" t="s">
        <v>171</v>
      </c>
      <c r="H2065" s="18" t="s">
        <v>6662</v>
      </c>
      <c r="I2065" s="18" t="s">
        <v>6663</v>
      </c>
      <c r="J2065" s="18" t="s">
        <v>6664</v>
      </c>
      <c r="K2065" s="17" t="s">
        <v>163</v>
      </c>
      <c r="L2065" s="17" t="n">
        <v>1</v>
      </c>
      <c r="M2065" s="17" t="s">
        <v>163</v>
      </c>
      <c r="N2065" s="17" t="s">
        <v>163</v>
      </c>
      <c r="O2065" s="19" t="s">
        <v>121</v>
      </c>
      <c r="P2065" s="18" t="s">
        <v>6665</v>
      </c>
      <c r="Q2065" s="18" t="s">
        <v>6666</v>
      </c>
      <c r="R2065" s="18" t="s">
        <v>165</v>
      </c>
      <c r="S2065" s="20" t="s">
        <v>28109</v>
      </c>
    </row>
    <row r="2066" customFormat="false" ht="35.05" hidden="false" customHeight="false" outlineLevel="0" collapsed="false">
      <c r="A2066" s="17" t="n">
        <v>2065</v>
      </c>
      <c r="B2066" s="17" t="n">
        <v>5</v>
      </c>
      <c r="C2066" s="17" t="n">
        <v>4754</v>
      </c>
      <c r="D2066" s="18" t="s">
        <v>1376</v>
      </c>
      <c r="E2066" s="17" t="s">
        <v>87</v>
      </c>
      <c r="F2066" s="18" t="s">
        <v>88</v>
      </c>
      <c r="G2066" s="17" t="s">
        <v>167</v>
      </c>
      <c r="H2066" s="18" t="s">
        <v>6667</v>
      </c>
      <c r="I2066" s="18" t="s">
        <v>6668</v>
      </c>
      <c r="J2066" s="18" t="s">
        <v>6669</v>
      </c>
      <c r="K2066" s="17" t="s">
        <v>163</v>
      </c>
      <c r="L2066" s="17" t="n">
        <v>1</v>
      </c>
      <c r="M2066" s="17" t="s">
        <v>163</v>
      </c>
      <c r="N2066" s="17" t="s">
        <v>164</v>
      </c>
      <c r="O2066" s="19"/>
      <c r="P2066" s="18"/>
      <c r="Q2066" s="18"/>
      <c r="R2066" s="18" t="s">
        <v>165</v>
      </c>
      <c r="S2066" s="20" t="s">
        <v>28109</v>
      </c>
    </row>
    <row r="2067" customFormat="false" ht="46.25" hidden="false" customHeight="false" outlineLevel="0" collapsed="false">
      <c r="A2067" s="17" t="n">
        <v>2066</v>
      </c>
      <c r="B2067" s="17" t="n">
        <v>5</v>
      </c>
      <c r="C2067" s="17" t="n">
        <v>4756</v>
      </c>
      <c r="D2067" s="18" t="s">
        <v>1376</v>
      </c>
      <c r="E2067" s="17" t="s">
        <v>87</v>
      </c>
      <c r="F2067" s="18" t="s">
        <v>88</v>
      </c>
      <c r="G2067" s="17" t="s">
        <v>171</v>
      </c>
      <c r="H2067" s="18" t="s">
        <v>6670</v>
      </c>
      <c r="I2067" s="18" t="s">
        <v>6671</v>
      </c>
      <c r="J2067" s="18" t="s">
        <v>6672</v>
      </c>
      <c r="K2067" s="17" t="s">
        <v>163</v>
      </c>
      <c r="L2067" s="17" t="n">
        <v>1</v>
      </c>
      <c r="M2067" s="17" t="s">
        <v>163</v>
      </c>
      <c r="N2067" s="17" t="s">
        <v>163</v>
      </c>
      <c r="O2067" s="19"/>
      <c r="P2067" s="18"/>
      <c r="Q2067" s="18"/>
      <c r="R2067" s="18" t="s">
        <v>165</v>
      </c>
      <c r="S2067" s="20" t="s">
        <v>28109</v>
      </c>
    </row>
    <row r="2068" customFormat="false" ht="23.85" hidden="false" customHeight="false" outlineLevel="0" collapsed="false">
      <c r="A2068" s="17" t="n">
        <v>2067</v>
      </c>
      <c r="B2068" s="17" t="n">
        <v>5</v>
      </c>
      <c r="C2068" s="17" t="n">
        <v>4757</v>
      </c>
      <c r="D2068" s="18" t="s">
        <v>1376</v>
      </c>
      <c r="E2068" s="17" t="s">
        <v>36</v>
      </c>
      <c r="F2068" s="18" t="s">
        <v>37</v>
      </c>
      <c r="G2068" s="17" t="s">
        <v>167</v>
      </c>
      <c r="H2068" s="18" t="s">
        <v>6673</v>
      </c>
      <c r="I2068" s="18" t="s">
        <v>6674</v>
      </c>
      <c r="J2068" s="18" t="s">
        <v>6675</v>
      </c>
      <c r="K2068" s="17" t="s">
        <v>163</v>
      </c>
      <c r="L2068" s="17" t="n">
        <v>1</v>
      </c>
      <c r="M2068" s="17" t="s">
        <v>164</v>
      </c>
      <c r="N2068" s="17" t="s">
        <v>163</v>
      </c>
      <c r="O2068" s="19"/>
      <c r="P2068" s="18"/>
      <c r="Q2068" s="18"/>
      <c r="R2068" s="18" t="s">
        <v>165</v>
      </c>
      <c r="S2068" s="20" t="s">
        <v>28109</v>
      </c>
    </row>
    <row r="2069" customFormat="false" ht="23.85" hidden="false" customHeight="false" outlineLevel="0" collapsed="false">
      <c r="A2069" s="17" t="n">
        <v>2068</v>
      </c>
      <c r="B2069" s="17" t="n">
        <v>5</v>
      </c>
      <c r="C2069" s="17" t="n">
        <v>4784</v>
      </c>
      <c r="D2069" s="18" t="s">
        <v>1376</v>
      </c>
      <c r="E2069" s="17" t="s">
        <v>87</v>
      </c>
      <c r="F2069" s="18" t="s">
        <v>88</v>
      </c>
      <c r="G2069" s="17" t="s">
        <v>159</v>
      </c>
      <c r="H2069" s="18" t="s">
        <v>6676</v>
      </c>
      <c r="I2069" s="18" t="s">
        <v>6677</v>
      </c>
      <c r="J2069" s="18" t="s">
        <v>6678</v>
      </c>
      <c r="K2069" s="17" t="s">
        <v>163</v>
      </c>
      <c r="L2069" s="17" t="n">
        <v>1</v>
      </c>
      <c r="M2069" s="17" t="s">
        <v>163</v>
      </c>
      <c r="N2069" s="17" t="s">
        <v>163</v>
      </c>
      <c r="O2069" s="19"/>
      <c r="P2069" s="18"/>
      <c r="Q2069" s="18"/>
      <c r="R2069" s="18" t="s">
        <v>165</v>
      </c>
      <c r="S2069" s="20" t="s">
        <v>28109</v>
      </c>
    </row>
    <row r="2070" customFormat="false" ht="57.45" hidden="false" customHeight="false" outlineLevel="0" collapsed="false">
      <c r="A2070" s="17" t="n">
        <v>2069</v>
      </c>
      <c r="B2070" s="17" t="n">
        <v>5</v>
      </c>
      <c r="C2070" s="17" t="n">
        <v>4797</v>
      </c>
      <c r="D2070" s="18" t="s">
        <v>1376</v>
      </c>
      <c r="E2070" s="17" t="s">
        <v>91</v>
      </c>
      <c r="F2070" s="18" t="s">
        <v>92</v>
      </c>
      <c r="G2070" s="17" t="s">
        <v>171</v>
      </c>
      <c r="H2070" s="18" t="s">
        <v>6679</v>
      </c>
      <c r="I2070" s="18" t="s">
        <v>6680</v>
      </c>
      <c r="J2070" s="18" t="s">
        <v>6681</v>
      </c>
      <c r="K2070" s="17" t="s">
        <v>163</v>
      </c>
      <c r="L2070" s="17" t="n">
        <v>1</v>
      </c>
      <c r="M2070" s="17" t="s">
        <v>163</v>
      </c>
      <c r="N2070" s="17" t="s">
        <v>163</v>
      </c>
      <c r="O2070" s="19" t="s">
        <v>123</v>
      </c>
      <c r="P2070" s="18" t="s">
        <v>6682</v>
      </c>
      <c r="Q2070" s="18" t="s">
        <v>6683</v>
      </c>
      <c r="R2070" s="18" t="s">
        <v>165</v>
      </c>
      <c r="S2070" s="20" t="s">
        <v>28109</v>
      </c>
    </row>
    <row r="2071" customFormat="false" ht="46.25" hidden="false" customHeight="false" outlineLevel="0" collapsed="false">
      <c r="A2071" s="17" t="n">
        <v>2070</v>
      </c>
      <c r="B2071" s="17" t="n">
        <v>5</v>
      </c>
      <c r="C2071" s="17" t="n">
        <v>4810</v>
      </c>
      <c r="D2071" s="18" t="s">
        <v>1463</v>
      </c>
      <c r="E2071" s="17" t="s">
        <v>38</v>
      </c>
      <c r="F2071" s="18" t="s">
        <v>39</v>
      </c>
      <c r="G2071" s="17" t="s">
        <v>167</v>
      </c>
      <c r="H2071" s="18" t="s">
        <v>6684</v>
      </c>
      <c r="I2071" s="18" t="s">
        <v>6685</v>
      </c>
      <c r="J2071" s="18" t="s">
        <v>6686</v>
      </c>
      <c r="K2071" s="17" t="s">
        <v>163</v>
      </c>
      <c r="L2071" s="17" t="n">
        <v>1</v>
      </c>
      <c r="M2071" s="17" t="s">
        <v>164</v>
      </c>
      <c r="N2071" s="17" t="s">
        <v>163</v>
      </c>
      <c r="O2071" s="19"/>
      <c r="P2071" s="18"/>
      <c r="Q2071" s="18"/>
      <c r="R2071" s="18" t="s">
        <v>192</v>
      </c>
      <c r="S2071" s="20" t="s">
        <v>28109</v>
      </c>
    </row>
    <row r="2072" customFormat="false" ht="46.25" hidden="false" customHeight="false" outlineLevel="0" collapsed="false">
      <c r="A2072" s="17" t="n">
        <v>2071</v>
      </c>
      <c r="B2072" s="17" t="n">
        <v>5</v>
      </c>
      <c r="C2072" s="17" t="n">
        <v>4810</v>
      </c>
      <c r="D2072" s="18" t="s">
        <v>1463</v>
      </c>
      <c r="E2072" s="17" t="s">
        <v>38</v>
      </c>
      <c r="F2072" s="18" t="s">
        <v>39</v>
      </c>
      <c r="G2072" s="17" t="s">
        <v>167</v>
      </c>
      <c r="H2072" s="18" t="s">
        <v>6684</v>
      </c>
      <c r="I2072" s="18" t="s">
        <v>6687</v>
      </c>
      <c r="J2072" s="18" t="s">
        <v>6688</v>
      </c>
      <c r="K2072" s="17" t="s">
        <v>163</v>
      </c>
      <c r="L2072" s="17" t="n">
        <v>1</v>
      </c>
      <c r="M2072" s="17" t="s">
        <v>164</v>
      </c>
      <c r="N2072" s="17" t="s">
        <v>163</v>
      </c>
      <c r="O2072" s="19"/>
      <c r="P2072" s="18"/>
      <c r="Q2072" s="18"/>
      <c r="R2072" s="18" t="s">
        <v>165</v>
      </c>
      <c r="S2072" s="20" t="s">
        <v>28109</v>
      </c>
    </row>
    <row r="2073" customFormat="false" ht="46.25" hidden="false" customHeight="false" outlineLevel="0" collapsed="false">
      <c r="A2073" s="17" t="n">
        <v>2072</v>
      </c>
      <c r="B2073" s="17" t="n">
        <v>5</v>
      </c>
      <c r="C2073" s="17" t="n">
        <v>4810</v>
      </c>
      <c r="D2073" s="18" t="s">
        <v>1463</v>
      </c>
      <c r="E2073" s="17" t="s">
        <v>83</v>
      </c>
      <c r="F2073" s="18" t="s">
        <v>84</v>
      </c>
      <c r="G2073" s="17" t="s">
        <v>167</v>
      </c>
      <c r="H2073" s="18" t="s">
        <v>6689</v>
      </c>
      <c r="I2073" s="18" t="s">
        <v>6690</v>
      </c>
      <c r="J2073" s="18" t="s">
        <v>6691</v>
      </c>
      <c r="K2073" s="17" t="s">
        <v>163</v>
      </c>
      <c r="L2073" s="17" t="n">
        <v>1</v>
      </c>
      <c r="M2073" s="17" t="s">
        <v>163</v>
      </c>
      <c r="N2073" s="17" t="s">
        <v>163</v>
      </c>
      <c r="O2073" s="19" t="s">
        <v>121</v>
      </c>
      <c r="P2073" s="18" t="s">
        <v>6692</v>
      </c>
      <c r="Q2073" s="18" t="s">
        <v>6693</v>
      </c>
      <c r="R2073" s="18" t="s">
        <v>165</v>
      </c>
      <c r="S2073" s="20" t="s">
        <v>28109</v>
      </c>
    </row>
    <row r="2074" customFormat="false" ht="35.05" hidden="false" customHeight="false" outlineLevel="0" collapsed="false">
      <c r="A2074" s="17" t="n">
        <v>2073</v>
      </c>
      <c r="B2074" s="17" t="n">
        <v>5</v>
      </c>
      <c r="C2074" s="17" t="n">
        <v>4810</v>
      </c>
      <c r="D2074" s="18" t="s">
        <v>1463</v>
      </c>
      <c r="E2074" s="17" t="s">
        <v>36</v>
      </c>
      <c r="F2074" s="18" t="s">
        <v>37</v>
      </c>
      <c r="G2074" s="17" t="s">
        <v>159</v>
      </c>
      <c r="H2074" s="18" t="s">
        <v>6694</v>
      </c>
      <c r="I2074" s="18" t="s">
        <v>6695</v>
      </c>
      <c r="J2074" s="18" t="s">
        <v>6696</v>
      </c>
      <c r="K2074" s="17" t="s">
        <v>164</v>
      </c>
      <c r="L2074" s="17" t="n">
        <v>6</v>
      </c>
      <c r="M2074" s="17" t="s">
        <v>164</v>
      </c>
      <c r="N2074" s="17" t="s">
        <v>163</v>
      </c>
      <c r="O2074" s="19"/>
      <c r="P2074" s="18"/>
      <c r="Q2074" s="18"/>
      <c r="R2074" s="18" t="s">
        <v>165</v>
      </c>
      <c r="S2074" s="20" t="s">
        <v>28109</v>
      </c>
    </row>
    <row r="2075" customFormat="false" ht="23.85" hidden="false" customHeight="false" outlineLevel="0" collapsed="false">
      <c r="A2075" s="17" t="n">
        <v>2074</v>
      </c>
      <c r="B2075" s="17" t="n">
        <v>5</v>
      </c>
      <c r="C2075" s="17" t="n">
        <v>4814</v>
      </c>
      <c r="D2075" s="18" t="s">
        <v>1463</v>
      </c>
      <c r="E2075" s="17" t="s">
        <v>19</v>
      </c>
      <c r="F2075" s="18" t="s">
        <v>21</v>
      </c>
      <c r="G2075" s="17" t="s">
        <v>167</v>
      </c>
      <c r="H2075" s="18" t="s">
        <v>6697</v>
      </c>
      <c r="I2075" s="18" t="s">
        <v>6698</v>
      </c>
      <c r="J2075" s="18" t="s">
        <v>6699</v>
      </c>
      <c r="K2075" s="17" t="s">
        <v>164</v>
      </c>
      <c r="L2075" s="17" t="n">
        <v>5</v>
      </c>
      <c r="M2075" s="17" t="s">
        <v>163</v>
      </c>
      <c r="N2075" s="17" t="s">
        <v>163</v>
      </c>
      <c r="O2075" s="19"/>
      <c r="P2075" s="18"/>
      <c r="Q2075" s="18"/>
      <c r="R2075" s="18" t="s">
        <v>165</v>
      </c>
      <c r="S2075" s="20" t="s">
        <v>28109</v>
      </c>
    </row>
    <row r="2076" customFormat="false" ht="23.85" hidden="false" customHeight="false" outlineLevel="0" collapsed="false">
      <c r="A2076" s="17" t="n">
        <v>2075</v>
      </c>
      <c r="B2076" s="17" t="n">
        <v>5</v>
      </c>
      <c r="C2076" s="17" t="n">
        <v>4818</v>
      </c>
      <c r="D2076" s="18" t="s">
        <v>1463</v>
      </c>
      <c r="E2076" s="17" t="s">
        <v>76</v>
      </c>
      <c r="F2076" s="18" t="s">
        <v>77</v>
      </c>
      <c r="G2076" s="17" t="s">
        <v>167</v>
      </c>
      <c r="H2076" s="18" t="s">
        <v>6700</v>
      </c>
      <c r="I2076" s="18" t="s">
        <v>6701</v>
      </c>
      <c r="J2076" s="18" t="s">
        <v>6702</v>
      </c>
      <c r="K2076" s="17" t="s">
        <v>163</v>
      </c>
      <c r="L2076" s="17" t="n">
        <v>1</v>
      </c>
      <c r="M2076" s="17" t="s">
        <v>164</v>
      </c>
      <c r="N2076" s="17" t="s">
        <v>163</v>
      </c>
      <c r="O2076" s="19"/>
      <c r="P2076" s="18"/>
      <c r="Q2076" s="18"/>
      <c r="R2076" s="18" t="s">
        <v>165</v>
      </c>
      <c r="S2076" s="20" t="s">
        <v>28109</v>
      </c>
    </row>
    <row r="2077" customFormat="false" ht="35.05" hidden="false" customHeight="false" outlineLevel="0" collapsed="false">
      <c r="A2077" s="17" t="n">
        <v>2076</v>
      </c>
      <c r="B2077" s="17" t="n">
        <v>5</v>
      </c>
      <c r="C2077" s="17" t="n">
        <v>4828</v>
      </c>
      <c r="D2077" s="18" t="s">
        <v>1463</v>
      </c>
      <c r="E2077" s="17" t="s">
        <v>38</v>
      </c>
      <c r="F2077" s="18" t="s">
        <v>39</v>
      </c>
      <c r="G2077" s="17" t="s">
        <v>167</v>
      </c>
      <c r="H2077" s="18" t="s">
        <v>6703</v>
      </c>
      <c r="I2077" s="18" t="s">
        <v>6704</v>
      </c>
      <c r="J2077" s="18" t="s">
        <v>6705</v>
      </c>
      <c r="K2077" s="17" t="s">
        <v>163</v>
      </c>
      <c r="L2077" s="17" t="n">
        <v>1</v>
      </c>
      <c r="M2077" s="17" t="s">
        <v>163</v>
      </c>
      <c r="N2077" s="17" t="s">
        <v>163</v>
      </c>
      <c r="O2077" s="19"/>
      <c r="P2077" s="18"/>
      <c r="Q2077" s="18"/>
      <c r="R2077" s="18" t="s">
        <v>165</v>
      </c>
      <c r="S2077" s="20" t="s">
        <v>28109</v>
      </c>
    </row>
    <row r="2078" customFormat="false" ht="35.05" hidden="false" customHeight="false" outlineLevel="0" collapsed="false">
      <c r="A2078" s="17" t="n">
        <v>2077</v>
      </c>
      <c r="B2078" s="17" t="n">
        <v>5</v>
      </c>
      <c r="C2078" s="17" t="n">
        <v>4832</v>
      </c>
      <c r="D2078" s="18" t="s">
        <v>1463</v>
      </c>
      <c r="E2078" s="17" t="s">
        <v>34</v>
      </c>
      <c r="F2078" s="18" t="s">
        <v>35</v>
      </c>
      <c r="G2078" s="17" t="s">
        <v>167</v>
      </c>
      <c r="H2078" s="18" t="s">
        <v>6706</v>
      </c>
      <c r="I2078" s="18" t="s">
        <v>6707</v>
      </c>
      <c r="J2078" s="18" t="s">
        <v>6708</v>
      </c>
      <c r="K2078" s="17" t="s">
        <v>164</v>
      </c>
      <c r="L2078" s="17" t="n">
        <v>6</v>
      </c>
      <c r="M2078" s="17" t="s">
        <v>163</v>
      </c>
      <c r="N2078" s="17" t="s">
        <v>163</v>
      </c>
      <c r="O2078" s="19"/>
      <c r="P2078" s="18"/>
      <c r="Q2078" s="18"/>
      <c r="R2078" s="18" t="s">
        <v>165</v>
      </c>
      <c r="S2078" s="20" t="s">
        <v>28109</v>
      </c>
    </row>
    <row r="2079" customFormat="false" ht="35.05" hidden="false" customHeight="false" outlineLevel="0" collapsed="false">
      <c r="A2079" s="17" t="n">
        <v>2078</v>
      </c>
      <c r="B2079" s="17" t="n">
        <v>5</v>
      </c>
      <c r="C2079" s="17" t="n">
        <v>4878</v>
      </c>
      <c r="D2079" s="18" t="s">
        <v>1463</v>
      </c>
      <c r="E2079" s="17" t="s">
        <v>87</v>
      </c>
      <c r="F2079" s="18" t="s">
        <v>88</v>
      </c>
      <c r="G2079" s="17" t="s">
        <v>167</v>
      </c>
      <c r="H2079" s="18" t="s">
        <v>6709</v>
      </c>
      <c r="I2079" s="18" t="s">
        <v>6710</v>
      </c>
      <c r="J2079" s="18" t="s">
        <v>6711</v>
      </c>
      <c r="K2079" s="17" t="s">
        <v>163</v>
      </c>
      <c r="L2079" s="17" t="n">
        <v>1</v>
      </c>
      <c r="M2079" s="17" t="s">
        <v>164</v>
      </c>
      <c r="N2079" s="17" t="s">
        <v>163</v>
      </c>
      <c r="O2079" s="19"/>
      <c r="P2079" s="18"/>
      <c r="Q2079" s="18"/>
      <c r="R2079" s="18" t="s">
        <v>165</v>
      </c>
      <c r="S2079" s="20" t="s">
        <v>28109</v>
      </c>
    </row>
    <row r="2080" customFormat="false" ht="46.25" hidden="false" customHeight="false" outlineLevel="0" collapsed="false">
      <c r="A2080" s="17" t="n">
        <v>2079</v>
      </c>
      <c r="B2080" s="17" t="n">
        <v>5</v>
      </c>
      <c r="C2080" s="17" t="n">
        <v>4908</v>
      </c>
      <c r="D2080" s="18" t="s">
        <v>1463</v>
      </c>
      <c r="E2080" s="17" t="s">
        <v>83</v>
      </c>
      <c r="F2080" s="18" t="s">
        <v>84</v>
      </c>
      <c r="G2080" s="17" t="s">
        <v>171</v>
      </c>
      <c r="H2080" s="18" t="s">
        <v>6712</v>
      </c>
      <c r="I2080" s="18" t="s">
        <v>6713</v>
      </c>
      <c r="J2080" s="18" t="s">
        <v>6714</v>
      </c>
      <c r="K2080" s="17" t="s">
        <v>163</v>
      </c>
      <c r="L2080" s="17" t="n">
        <v>1</v>
      </c>
      <c r="M2080" s="17" t="s">
        <v>163</v>
      </c>
      <c r="N2080" s="17" t="s">
        <v>163</v>
      </c>
      <c r="O2080" s="19" t="s">
        <v>121</v>
      </c>
      <c r="P2080" s="18" t="s">
        <v>6715</v>
      </c>
      <c r="Q2080" s="18" t="s">
        <v>6716</v>
      </c>
      <c r="R2080" s="18" t="s">
        <v>165</v>
      </c>
      <c r="S2080" s="20" t="s">
        <v>28109</v>
      </c>
    </row>
    <row r="2081" customFormat="false" ht="35.05" hidden="false" customHeight="false" outlineLevel="0" collapsed="false">
      <c r="A2081" s="17" t="n">
        <v>2080</v>
      </c>
      <c r="B2081" s="17" t="n">
        <v>5</v>
      </c>
      <c r="C2081" s="17" t="n">
        <v>4960</v>
      </c>
      <c r="D2081" s="18" t="s">
        <v>1463</v>
      </c>
      <c r="E2081" s="17" t="s">
        <v>87</v>
      </c>
      <c r="F2081" s="18" t="s">
        <v>88</v>
      </c>
      <c r="G2081" s="17" t="s">
        <v>159</v>
      </c>
      <c r="H2081" s="18" t="s">
        <v>6717</v>
      </c>
      <c r="I2081" s="18" t="s">
        <v>6718</v>
      </c>
      <c r="J2081" s="18" t="s">
        <v>6719</v>
      </c>
      <c r="K2081" s="17" t="s">
        <v>163</v>
      </c>
      <c r="L2081" s="17" t="n">
        <v>1</v>
      </c>
      <c r="M2081" s="17" t="s">
        <v>163</v>
      </c>
      <c r="N2081" s="17" t="s">
        <v>163</v>
      </c>
      <c r="O2081" s="19"/>
      <c r="P2081" s="18"/>
      <c r="Q2081" s="18"/>
      <c r="R2081" s="18" t="s">
        <v>165</v>
      </c>
      <c r="S2081" s="20" t="s">
        <v>28109</v>
      </c>
    </row>
    <row r="2082" customFormat="false" ht="35.05" hidden="false" customHeight="false" outlineLevel="0" collapsed="false">
      <c r="A2082" s="17" t="n">
        <v>2081</v>
      </c>
      <c r="B2082" s="17" t="n">
        <v>5</v>
      </c>
      <c r="C2082" s="17" t="n">
        <v>4962</v>
      </c>
      <c r="D2082" s="18" t="s">
        <v>1463</v>
      </c>
      <c r="E2082" s="17" t="s">
        <v>72</v>
      </c>
      <c r="F2082" s="18" t="s">
        <v>73</v>
      </c>
      <c r="G2082" s="17" t="s">
        <v>171</v>
      </c>
      <c r="H2082" s="18" t="s">
        <v>6720</v>
      </c>
      <c r="I2082" s="18" t="s">
        <v>6721</v>
      </c>
      <c r="J2082" s="18" t="s">
        <v>6722</v>
      </c>
      <c r="K2082" s="17" t="s">
        <v>163</v>
      </c>
      <c r="L2082" s="17" t="n">
        <v>1</v>
      </c>
      <c r="M2082" s="17" t="s">
        <v>164</v>
      </c>
      <c r="N2082" s="17" t="s">
        <v>163</v>
      </c>
      <c r="O2082" s="19"/>
      <c r="P2082" s="18"/>
      <c r="Q2082" s="18"/>
      <c r="R2082" s="18" t="s">
        <v>165</v>
      </c>
      <c r="S2082" s="20" t="s">
        <v>28109</v>
      </c>
    </row>
    <row r="2083" customFormat="false" ht="35.05" hidden="false" customHeight="false" outlineLevel="0" collapsed="false">
      <c r="A2083" s="17" t="n">
        <v>2082</v>
      </c>
      <c r="B2083" s="17" t="n">
        <v>5</v>
      </c>
      <c r="C2083" s="17" t="n">
        <v>4966</v>
      </c>
      <c r="D2083" s="18" t="s">
        <v>1463</v>
      </c>
      <c r="E2083" s="17" t="s">
        <v>36</v>
      </c>
      <c r="F2083" s="18" t="s">
        <v>37</v>
      </c>
      <c r="G2083" s="17" t="s">
        <v>171</v>
      </c>
      <c r="H2083" s="18" t="s">
        <v>6723</v>
      </c>
      <c r="I2083" s="18" t="s">
        <v>6724</v>
      </c>
      <c r="J2083" s="18" t="s">
        <v>6725</v>
      </c>
      <c r="K2083" s="17" t="s">
        <v>163</v>
      </c>
      <c r="L2083" s="17" t="n">
        <v>1</v>
      </c>
      <c r="M2083" s="17" t="s">
        <v>164</v>
      </c>
      <c r="N2083" s="17" t="s">
        <v>163</v>
      </c>
      <c r="O2083" s="19"/>
      <c r="P2083" s="18"/>
      <c r="Q2083" s="18"/>
      <c r="R2083" s="18" t="s">
        <v>165</v>
      </c>
      <c r="S2083" s="20" t="s">
        <v>28109</v>
      </c>
    </row>
    <row r="2084" customFormat="false" ht="35.05" hidden="false" customHeight="false" outlineLevel="0" collapsed="false">
      <c r="A2084" s="17" t="n">
        <v>2083</v>
      </c>
      <c r="B2084" s="17" t="n">
        <v>5</v>
      </c>
      <c r="C2084" s="17" t="n">
        <v>4968</v>
      </c>
      <c r="D2084" s="18" t="s">
        <v>1463</v>
      </c>
      <c r="E2084" s="17" t="s">
        <v>87</v>
      </c>
      <c r="F2084" s="18" t="s">
        <v>88</v>
      </c>
      <c r="G2084" s="17" t="s">
        <v>167</v>
      </c>
      <c r="H2084" s="18" t="s">
        <v>6726</v>
      </c>
      <c r="I2084" s="18" t="s">
        <v>6727</v>
      </c>
      <c r="J2084" s="18" t="s">
        <v>6728</v>
      </c>
      <c r="K2084" s="17" t="s">
        <v>163</v>
      </c>
      <c r="L2084" s="17" t="n">
        <v>1</v>
      </c>
      <c r="M2084" s="17" t="s">
        <v>163</v>
      </c>
      <c r="N2084" s="17" t="s">
        <v>163</v>
      </c>
      <c r="O2084" s="19"/>
      <c r="P2084" s="18"/>
      <c r="Q2084" s="18"/>
      <c r="R2084" s="18" t="s">
        <v>165</v>
      </c>
      <c r="S2084" s="20" t="s">
        <v>28109</v>
      </c>
    </row>
    <row r="2085" customFormat="false" ht="35.05" hidden="false" customHeight="false" outlineLevel="0" collapsed="false">
      <c r="A2085" s="17" t="n">
        <v>2084</v>
      </c>
      <c r="B2085" s="17" t="n">
        <v>5</v>
      </c>
      <c r="C2085" s="17" t="n">
        <v>4972</v>
      </c>
      <c r="D2085" s="18" t="s">
        <v>1463</v>
      </c>
      <c r="E2085" s="17" t="s">
        <v>49</v>
      </c>
      <c r="F2085" s="18" t="s">
        <v>50</v>
      </c>
      <c r="G2085" s="17" t="s">
        <v>159</v>
      </c>
      <c r="H2085" s="18" t="s">
        <v>6729</v>
      </c>
      <c r="I2085" s="18" t="s">
        <v>6730</v>
      </c>
      <c r="J2085" s="18" t="s">
        <v>6731</v>
      </c>
      <c r="K2085" s="17" t="s">
        <v>163</v>
      </c>
      <c r="L2085" s="17" t="n">
        <v>1</v>
      </c>
      <c r="M2085" s="17" t="s">
        <v>163</v>
      </c>
      <c r="N2085" s="17" t="s">
        <v>163</v>
      </c>
      <c r="O2085" s="19"/>
      <c r="P2085" s="18"/>
      <c r="Q2085" s="18"/>
      <c r="R2085" s="18" t="s">
        <v>165</v>
      </c>
      <c r="S2085" s="20" t="s">
        <v>28109</v>
      </c>
    </row>
    <row r="2086" customFormat="false" ht="35.05" hidden="false" customHeight="false" outlineLevel="0" collapsed="false">
      <c r="A2086" s="17" t="n">
        <v>2085</v>
      </c>
      <c r="B2086" s="17" t="n">
        <v>5</v>
      </c>
      <c r="C2086" s="17" t="n">
        <v>4974</v>
      </c>
      <c r="D2086" s="18" t="s">
        <v>1463</v>
      </c>
      <c r="E2086" s="17" t="s">
        <v>87</v>
      </c>
      <c r="F2086" s="18" t="s">
        <v>88</v>
      </c>
      <c r="G2086" s="17" t="s">
        <v>167</v>
      </c>
      <c r="H2086" s="18" t="s">
        <v>6732</v>
      </c>
      <c r="I2086" s="18" t="s">
        <v>6733</v>
      </c>
      <c r="J2086" s="18" t="s">
        <v>6734</v>
      </c>
      <c r="K2086" s="17" t="s">
        <v>163</v>
      </c>
      <c r="L2086" s="17" t="n">
        <v>1</v>
      </c>
      <c r="M2086" s="17" t="s">
        <v>163</v>
      </c>
      <c r="N2086" s="17" t="s">
        <v>163</v>
      </c>
      <c r="O2086" s="19"/>
      <c r="P2086" s="18"/>
      <c r="Q2086" s="18"/>
      <c r="R2086" s="18" t="s">
        <v>165</v>
      </c>
      <c r="S2086" s="20" t="s">
        <v>28109</v>
      </c>
    </row>
    <row r="2087" customFormat="false" ht="35.05" hidden="false" customHeight="false" outlineLevel="0" collapsed="false">
      <c r="A2087" s="17" t="n">
        <v>2086</v>
      </c>
      <c r="B2087" s="17" t="n">
        <v>5</v>
      </c>
      <c r="C2087" s="17" t="n">
        <v>5117</v>
      </c>
      <c r="D2087" s="18" t="s">
        <v>1463</v>
      </c>
      <c r="E2087" s="17" t="s">
        <v>49</v>
      </c>
      <c r="F2087" s="18" t="s">
        <v>50</v>
      </c>
      <c r="G2087" s="17" t="s">
        <v>159</v>
      </c>
      <c r="H2087" s="18" t="s">
        <v>6735</v>
      </c>
      <c r="I2087" s="18" t="s">
        <v>6736</v>
      </c>
      <c r="J2087" s="18" t="s">
        <v>6737</v>
      </c>
      <c r="K2087" s="17" t="s">
        <v>163</v>
      </c>
      <c r="L2087" s="17" t="n">
        <v>1</v>
      </c>
      <c r="M2087" s="17" t="s">
        <v>163</v>
      </c>
      <c r="N2087" s="17" t="s">
        <v>163</v>
      </c>
      <c r="O2087" s="19"/>
      <c r="P2087" s="18"/>
      <c r="Q2087" s="18"/>
      <c r="R2087" s="18" t="s">
        <v>165</v>
      </c>
      <c r="S2087" s="20" t="s">
        <v>28109</v>
      </c>
    </row>
    <row r="2088" customFormat="false" ht="68.65" hidden="false" customHeight="false" outlineLevel="0" collapsed="false">
      <c r="A2088" s="17" t="n">
        <v>2087</v>
      </c>
      <c r="B2088" s="17" t="n">
        <v>5</v>
      </c>
      <c r="C2088" s="17" t="n">
        <v>5137</v>
      </c>
      <c r="D2088" s="18" t="s">
        <v>1463</v>
      </c>
      <c r="E2088" s="17" t="s">
        <v>83</v>
      </c>
      <c r="F2088" s="18" t="s">
        <v>84</v>
      </c>
      <c r="G2088" s="17" t="s">
        <v>159</v>
      </c>
      <c r="H2088" s="18" t="s">
        <v>6738</v>
      </c>
      <c r="I2088" s="18" t="s">
        <v>6739</v>
      </c>
      <c r="J2088" s="18" t="s">
        <v>6740</v>
      </c>
      <c r="K2088" s="17" t="s">
        <v>163</v>
      </c>
      <c r="L2088" s="17" t="n">
        <v>1</v>
      </c>
      <c r="M2088" s="17" t="s">
        <v>163</v>
      </c>
      <c r="N2088" s="17" t="s">
        <v>164</v>
      </c>
      <c r="O2088" s="19" t="s">
        <v>123</v>
      </c>
      <c r="P2088" s="18" t="s">
        <v>6741</v>
      </c>
      <c r="Q2088" s="18" t="s">
        <v>6742</v>
      </c>
      <c r="R2088" s="18" t="s">
        <v>165</v>
      </c>
      <c r="S2088" s="20" t="s">
        <v>28109</v>
      </c>
    </row>
    <row r="2089" customFormat="false" ht="35.05" hidden="false" customHeight="false" outlineLevel="0" collapsed="false">
      <c r="A2089" s="17" t="n">
        <v>2088</v>
      </c>
      <c r="B2089" s="17" t="n">
        <v>5</v>
      </c>
      <c r="C2089" s="17" t="n">
        <v>5150</v>
      </c>
      <c r="D2089" s="18" t="s">
        <v>1463</v>
      </c>
      <c r="E2089" s="17" t="s">
        <v>32</v>
      </c>
      <c r="F2089" s="18" t="s">
        <v>33</v>
      </c>
      <c r="G2089" s="17" t="s">
        <v>167</v>
      </c>
      <c r="H2089" s="18" t="s">
        <v>6743</v>
      </c>
      <c r="I2089" s="18" t="s">
        <v>6744</v>
      </c>
      <c r="J2089" s="18" t="s">
        <v>6745</v>
      </c>
      <c r="K2089" s="17" t="s">
        <v>164</v>
      </c>
      <c r="L2089" s="17" t="n">
        <v>12</v>
      </c>
      <c r="M2089" s="17" t="s">
        <v>163</v>
      </c>
      <c r="N2089" s="17" t="s">
        <v>163</v>
      </c>
      <c r="O2089" s="19"/>
      <c r="P2089" s="18"/>
      <c r="Q2089" s="18"/>
      <c r="R2089" s="18" t="s">
        <v>165</v>
      </c>
      <c r="S2089" s="20" t="s">
        <v>28109</v>
      </c>
    </row>
    <row r="2090" customFormat="false" ht="35.05" hidden="false" customHeight="false" outlineLevel="0" collapsed="false">
      <c r="A2090" s="17" t="n">
        <v>2089</v>
      </c>
      <c r="B2090" s="17" t="n">
        <v>5</v>
      </c>
      <c r="C2090" s="17" t="n">
        <v>5162</v>
      </c>
      <c r="D2090" s="18" t="s">
        <v>1463</v>
      </c>
      <c r="E2090" s="17" t="s">
        <v>24</v>
      </c>
      <c r="F2090" s="18" t="s">
        <v>25</v>
      </c>
      <c r="G2090" s="17" t="s">
        <v>167</v>
      </c>
      <c r="H2090" s="18" t="s">
        <v>6746</v>
      </c>
      <c r="I2090" s="18" t="s">
        <v>6747</v>
      </c>
      <c r="J2090" s="18" t="s">
        <v>6748</v>
      </c>
      <c r="K2090" s="17" t="s">
        <v>164</v>
      </c>
      <c r="L2090" s="17" t="n">
        <v>8</v>
      </c>
      <c r="M2090" s="17" t="s">
        <v>163</v>
      </c>
      <c r="N2090" s="17" t="s">
        <v>163</v>
      </c>
      <c r="O2090" s="19"/>
      <c r="P2090" s="18"/>
      <c r="Q2090" s="18"/>
      <c r="R2090" s="18" t="s">
        <v>165</v>
      </c>
      <c r="S2090" s="20" t="s">
        <v>28109</v>
      </c>
    </row>
    <row r="2091" customFormat="false" ht="35.05" hidden="false" customHeight="false" outlineLevel="0" collapsed="false">
      <c r="A2091" s="17" t="n">
        <v>2090</v>
      </c>
      <c r="B2091" s="17" t="n">
        <v>5</v>
      </c>
      <c r="C2091" s="17" t="n">
        <v>5209</v>
      </c>
      <c r="D2091" s="18" t="s">
        <v>1463</v>
      </c>
      <c r="E2091" s="17" t="s">
        <v>72</v>
      </c>
      <c r="F2091" s="18" t="s">
        <v>73</v>
      </c>
      <c r="G2091" s="17" t="s">
        <v>167</v>
      </c>
      <c r="H2091" s="18" t="s">
        <v>6749</v>
      </c>
      <c r="I2091" s="18" t="s">
        <v>6750</v>
      </c>
      <c r="J2091" s="18" t="s">
        <v>6751</v>
      </c>
      <c r="K2091" s="17" t="s">
        <v>163</v>
      </c>
      <c r="L2091" s="17" t="n">
        <v>1</v>
      </c>
      <c r="M2091" s="17" t="s">
        <v>164</v>
      </c>
      <c r="N2091" s="17" t="s">
        <v>163</v>
      </c>
      <c r="O2091" s="19"/>
      <c r="P2091" s="18"/>
      <c r="Q2091" s="18"/>
      <c r="R2091" s="18" t="s">
        <v>165</v>
      </c>
      <c r="S2091" s="20" t="s">
        <v>28109</v>
      </c>
    </row>
    <row r="2092" customFormat="false" ht="46.25" hidden="false" customHeight="false" outlineLevel="0" collapsed="false">
      <c r="A2092" s="17" t="n">
        <v>2091</v>
      </c>
      <c r="B2092" s="17" t="n">
        <v>5</v>
      </c>
      <c r="C2092" s="17" t="n">
        <v>5236</v>
      </c>
      <c r="D2092" s="18" t="s">
        <v>1463</v>
      </c>
      <c r="E2092" s="17" t="s">
        <v>81</v>
      </c>
      <c r="F2092" s="18" t="s">
        <v>82</v>
      </c>
      <c r="G2092" s="17" t="s">
        <v>171</v>
      </c>
      <c r="H2092" s="18" t="s">
        <v>6752</v>
      </c>
      <c r="I2092" s="18" t="s">
        <v>6753</v>
      </c>
      <c r="J2092" s="18" t="s">
        <v>6754</v>
      </c>
      <c r="K2092" s="17" t="s">
        <v>163</v>
      </c>
      <c r="L2092" s="17" t="n">
        <v>1</v>
      </c>
      <c r="M2092" s="17" t="s">
        <v>164</v>
      </c>
      <c r="N2092" s="17" t="s">
        <v>164</v>
      </c>
      <c r="O2092" s="19" t="s">
        <v>122</v>
      </c>
      <c r="P2092" s="18" t="s">
        <v>6755</v>
      </c>
      <c r="Q2092" s="18" t="s">
        <v>6756</v>
      </c>
      <c r="R2092" s="18" t="s">
        <v>165</v>
      </c>
      <c r="S2092" s="20" t="s">
        <v>28109</v>
      </c>
    </row>
    <row r="2093" customFormat="false" ht="23.85" hidden="false" customHeight="false" outlineLevel="0" collapsed="false">
      <c r="A2093" s="17" t="n">
        <v>2092</v>
      </c>
      <c r="B2093" s="17" t="n">
        <v>5</v>
      </c>
      <c r="C2093" s="17" t="n">
        <v>5248</v>
      </c>
      <c r="D2093" s="18" t="s">
        <v>1463</v>
      </c>
      <c r="E2093" s="17" t="s">
        <v>38</v>
      </c>
      <c r="F2093" s="18" t="s">
        <v>39</v>
      </c>
      <c r="G2093" s="17" t="s">
        <v>167</v>
      </c>
      <c r="H2093" s="18" t="s">
        <v>6757</v>
      </c>
      <c r="I2093" s="18" t="s">
        <v>6758</v>
      </c>
      <c r="J2093" s="18" t="s">
        <v>6759</v>
      </c>
      <c r="K2093" s="17" t="s">
        <v>163</v>
      </c>
      <c r="L2093" s="17" t="n">
        <v>1</v>
      </c>
      <c r="M2093" s="17" t="s">
        <v>164</v>
      </c>
      <c r="N2093" s="17" t="s">
        <v>163</v>
      </c>
      <c r="O2093" s="19"/>
      <c r="P2093" s="18"/>
      <c r="Q2093" s="18"/>
      <c r="R2093" s="18" t="s">
        <v>165</v>
      </c>
      <c r="S2093" s="20" t="s">
        <v>28109</v>
      </c>
    </row>
    <row r="2094" customFormat="false" ht="46.25" hidden="false" customHeight="false" outlineLevel="0" collapsed="false">
      <c r="A2094" s="17" t="n">
        <v>2093</v>
      </c>
      <c r="B2094" s="17" t="n">
        <v>5</v>
      </c>
      <c r="C2094" s="17" t="n">
        <v>5261</v>
      </c>
      <c r="D2094" s="18" t="s">
        <v>1463</v>
      </c>
      <c r="E2094" s="17" t="s">
        <v>51</v>
      </c>
      <c r="F2094" s="18" t="s">
        <v>52</v>
      </c>
      <c r="G2094" s="17" t="s">
        <v>167</v>
      </c>
      <c r="H2094" s="18" t="s">
        <v>6760</v>
      </c>
      <c r="I2094" s="18" t="s">
        <v>6761</v>
      </c>
      <c r="J2094" s="18" t="s">
        <v>6762</v>
      </c>
      <c r="K2094" s="17" t="s">
        <v>163</v>
      </c>
      <c r="L2094" s="17" t="n">
        <v>1</v>
      </c>
      <c r="M2094" s="17" t="s">
        <v>163</v>
      </c>
      <c r="N2094" s="17" t="s">
        <v>163</v>
      </c>
      <c r="O2094" s="19"/>
      <c r="P2094" s="18"/>
      <c r="Q2094" s="18"/>
      <c r="R2094" s="18" t="s">
        <v>165</v>
      </c>
      <c r="S2094" s="20" t="s">
        <v>28109</v>
      </c>
    </row>
    <row r="2095" customFormat="false" ht="23.85" hidden="false" customHeight="false" outlineLevel="0" collapsed="false">
      <c r="A2095" s="17" t="n">
        <v>2094</v>
      </c>
      <c r="B2095" s="17" t="n">
        <v>5</v>
      </c>
      <c r="C2095" s="17" t="n">
        <v>5266</v>
      </c>
      <c r="D2095" s="18" t="s">
        <v>1463</v>
      </c>
      <c r="E2095" s="17" t="s">
        <v>36</v>
      </c>
      <c r="F2095" s="18" t="s">
        <v>37</v>
      </c>
      <c r="G2095" s="17" t="s">
        <v>159</v>
      </c>
      <c r="H2095" s="18" t="s">
        <v>6763</v>
      </c>
      <c r="I2095" s="18" t="s">
        <v>6764</v>
      </c>
      <c r="J2095" s="18" t="s">
        <v>6765</v>
      </c>
      <c r="K2095" s="17" t="s">
        <v>163</v>
      </c>
      <c r="L2095" s="17" t="n">
        <v>1</v>
      </c>
      <c r="M2095" s="17" t="s">
        <v>163</v>
      </c>
      <c r="N2095" s="17" t="s">
        <v>163</v>
      </c>
      <c r="O2095" s="19"/>
      <c r="P2095" s="18"/>
      <c r="Q2095" s="18"/>
      <c r="R2095" s="18" t="s">
        <v>165</v>
      </c>
      <c r="S2095" s="20" t="s">
        <v>28109</v>
      </c>
    </row>
    <row r="2096" customFormat="false" ht="35.05" hidden="false" customHeight="false" outlineLevel="0" collapsed="false">
      <c r="A2096" s="17" t="n">
        <v>2095</v>
      </c>
      <c r="B2096" s="17" t="n">
        <v>5</v>
      </c>
      <c r="C2096" s="17" t="n">
        <v>5277</v>
      </c>
      <c r="D2096" s="18" t="s">
        <v>6766</v>
      </c>
      <c r="E2096" s="17" t="s">
        <v>36</v>
      </c>
      <c r="F2096" s="18" t="s">
        <v>37</v>
      </c>
      <c r="G2096" s="17" t="s">
        <v>159</v>
      </c>
      <c r="H2096" s="18" t="s">
        <v>6767</v>
      </c>
      <c r="I2096" s="18" t="s">
        <v>6768</v>
      </c>
      <c r="J2096" s="18" t="s">
        <v>6769</v>
      </c>
      <c r="K2096" s="17" t="s">
        <v>163</v>
      </c>
      <c r="L2096" s="17" t="n">
        <v>1</v>
      </c>
      <c r="M2096" s="17" t="s">
        <v>163</v>
      </c>
      <c r="N2096" s="17" t="s">
        <v>163</v>
      </c>
      <c r="O2096" s="19"/>
      <c r="P2096" s="18"/>
      <c r="Q2096" s="18"/>
      <c r="R2096" s="18" t="s">
        <v>165</v>
      </c>
      <c r="S2096" s="20" t="s">
        <v>28109</v>
      </c>
    </row>
    <row r="2097" customFormat="false" ht="35.05" hidden="false" customHeight="false" outlineLevel="0" collapsed="false">
      <c r="A2097" s="17" t="n">
        <v>2096</v>
      </c>
      <c r="B2097" s="17" t="n">
        <v>5</v>
      </c>
      <c r="C2097" s="17" t="n">
        <v>5283</v>
      </c>
      <c r="D2097" s="18" t="s">
        <v>1557</v>
      </c>
      <c r="E2097" s="17" t="s">
        <v>63</v>
      </c>
      <c r="F2097" s="18" t="s">
        <v>65</v>
      </c>
      <c r="G2097" s="17" t="s">
        <v>159</v>
      </c>
      <c r="H2097" s="18" t="s">
        <v>6770</v>
      </c>
      <c r="I2097" s="18" t="s">
        <v>6771</v>
      </c>
      <c r="J2097" s="18" t="s">
        <v>6772</v>
      </c>
      <c r="K2097" s="17" t="s">
        <v>164</v>
      </c>
      <c r="L2097" s="17" t="n">
        <v>4</v>
      </c>
      <c r="M2097" s="17" t="s">
        <v>163</v>
      </c>
      <c r="N2097" s="17" t="s">
        <v>163</v>
      </c>
      <c r="O2097" s="19"/>
      <c r="P2097" s="18"/>
      <c r="Q2097" s="18"/>
      <c r="R2097" s="18" t="s">
        <v>165</v>
      </c>
      <c r="S2097" s="20" t="s">
        <v>28109</v>
      </c>
    </row>
    <row r="2098" customFormat="false" ht="35.05" hidden="false" customHeight="false" outlineLevel="0" collapsed="false">
      <c r="A2098" s="17" t="n">
        <v>2097</v>
      </c>
      <c r="B2098" s="17" t="n">
        <v>5</v>
      </c>
      <c r="C2098" s="17" t="n">
        <v>5285</v>
      </c>
      <c r="D2098" s="18" t="s">
        <v>1557</v>
      </c>
      <c r="E2098" s="17" t="s">
        <v>47</v>
      </c>
      <c r="F2098" s="18" t="s">
        <v>48</v>
      </c>
      <c r="G2098" s="17" t="s">
        <v>171</v>
      </c>
      <c r="H2098" s="18" t="s">
        <v>6773</v>
      </c>
      <c r="I2098" s="18" t="s">
        <v>6774</v>
      </c>
      <c r="J2098" s="18" t="s">
        <v>6775</v>
      </c>
      <c r="K2098" s="17" t="s">
        <v>163</v>
      </c>
      <c r="L2098" s="17" t="n">
        <v>1</v>
      </c>
      <c r="M2098" s="17" t="s">
        <v>164</v>
      </c>
      <c r="N2098" s="17" t="s">
        <v>163</v>
      </c>
      <c r="O2098" s="19"/>
      <c r="P2098" s="18"/>
      <c r="Q2098" s="18"/>
      <c r="R2098" s="18" t="s">
        <v>192</v>
      </c>
      <c r="S2098" s="20" t="s">
        <v>28109</v>
      </c>
    </row>
    <row r="2099" customFormat="false" ht="46.25" hidden="false" customHeight="false" outlineLevel="0" collapsed="false">
      <c r="A2099" s="17" t="n">
        <v>2098</v>
      </c>
      <c r="B2099" s="17" t="n">
        <v>5</v>
      </c>
      <c r="C2099" s="17" t="n">
        <v>5285</v>
      </c>
      <c r="D2099" s="18" t="s">
        <v>1557</v>
      </c>
      <c r="E2099" s="17" t="s">
        <v>47</v>
      </c>
      <c r="F2099" s="18" t="s">
        <v>48</v>
      </c>
      <c r="G2099" s="17" t="s">
        <v>171</v>
      </c>
      <c r="H2099" s="18" t="s">
        <v>6776</v>
      </c>
      <c r="I2099" s="18" t="s">
        <v>6777</v>
      </c>
      <c r="J2099" s="18" t="s">
        <v>6778</v>
      </c>
      <c r="K2099" s="17" t="s">
        <v>163</v>
      </c>
      <c r="L2099" s="17" t="n">
        <v>1</v>
      </c>
      <c r="M2099" s="17" t="s">
        <v>164</v>
      </c>
      <c r="N2099" s="17" t="s">
        <v>163</v>
      </c>
      <c r="O2099" s="19"/>
      <c r="P2099" s="18"/>
      <c r="Q2099" s="18"/>
      <c r="R2099" s="18" t="s">
        <v>165</v>
      </c>
      <c r="S2099" s="20" t="s">
        <v>28109</v>
      </c>
    </row>
    <row r="2100" customFormat="false" ht="35.05" hidden="false" customHeight="false" outlineLevel="0" collapsed="false">
      <c r="A2100" s="17" t="n">
        <v>2099</v>
      </c>
      <c r="B2100" s="17" t="n">
        <v>5</v>
      </c>
      <c r="C2100" s="17" t="n">
        <v>5285</v>
      </c>
      <c r="D2100" s="18" t="s">
        <v>1557</v>
      </c>
      <c r="E2100" s="17" t="s">
        <v>49</v>
      </c>
      <c r="F2100" s="18" t="s">
        <v>50</v>
      </c>
      <c r="G2100" s="17" t="s">
        <v>167</v>
      </c>
      <c r="H2100" s="18" t="s">
        <v>6779</v>
      </c>
      <c r="I2100" s="18" t="s">
        <v>6780</v>
      </c>
      <c r="J2100" s="18" t="s">
        <v>6781</v>
      </c>
      <c r="K2100" s="17" t="s">
        <v>163</v>
      </c>
      <c r="L2100" s="17" t="n">
        <v>1</v>
      </c>
      <c r="M2100" s="17" t="s">
        <v>163</v>
      </c>
      <c r="N2100" s="17" t="s">
        <v>163</v>
      </c>
      <c r="O2100" s="19"/>
      <c r="P2100" s="18"/>
      <c r="Q2100" s="18"/>
      <c r="R2100" s="18" t="s">
        <v>165</v>
      </c>
      <c r="S2100" s="20" t="s">
        <v>28109</v>
      </c>
    </row>
    <row r="2101" customFormat="false" ht="46.25" hidden="false" customHeight="false" outlineLevel="0" collapsed="false">
      <c r="A2101" s="17" t="n">
        <v>2100</v>
      </c>
      <c r="B2101" s="17" t="n">
        <v>5</v>
      </c>
      <c r="C2101" s="17" t="n">
        <v>5289</v>
      </c>
      <c r="D2101" s="18" t="s">
        <v>1557</v>
      </c>
      <c r="E2101" s="17" t="s">
        <v>19</v>
      </c>
      <c r="F2101" s="18" t="s">
        <v>21</v>
      </c>
      <c r="G2101" s="17" t="s">
        <v>167</v>
      </c>
      <c r="H2101" s="18" t="s">
        <v>6782</v>
      </c>
      <c r="I2101" s="18" t="s">
        <v>6783</v>
      </c>
      <c r="J2101" s="18" t="s">
        <v>6784</v>
      </c>
      <c r="K2101" s="17" t="s">
        <v>164</v>
      </c>
      <c r="L2101" s="17" t="n">
        <v>20</v>
      </c>
      <c r="M2101" s="17" t="s">
        <v>164</v>
      </c>
      <c r="N2101" s="17" t="s">
        <v>163</v>
      </c>
      <c r="O2101" s="19"/>
      <c r="P2101" s="18"/>
      <c r="Q2101" s="18"/>
      <c r="R2101" s="18" t="s">
        <v>165</v>
      </c>
      <c r="S2101" s="20" t="s">
        <v>28109</v>
      </c>
    </row>
    <row r="2102" customFormat="false" ht="35.05" hidden="false" customHeight="false" outlineLevel="0" collapsed="false">
      <c r="A2102" s="17" t="n">
        <v>2101</v>
      </c>
      <c r="B2102" s="17" t="n">
        <v>5</v>
      </c>
      <c r="C2102" s="17" t="n">
        <v>5296</v>
      </c>
      <c r="D2102" s="18" t="s">
        <v>1557</v>
      </c>
      <c r="E2102" s="17" t="s">
        <v>70</v>
      </c>
      <c r="F2102" s="18" t="s">
        <v>71</v>
      </c>
      <c r="G2102" s="17" t="s">
        <v>171</v>
      </c>
      <c r="H2102" s="18" t="s">
        <v>6785</v>
      </c>
      <c r="I2102" s="18" t="s">
        <v>6786</v>
      </c>
      <c r="J2102" s="18" t="s">
        <v>6787</v>
      </c>
      <c r="K2102" s="17" t="s">
        <v>163</v>
      </c>
      <c r="L2102" s="17" t="n">
        <v>1</v>
      </c>
      <c r="M2102" s="17" t="s">
        <v>164</v>
      </c>
      <c r="N2102" s="17" t="s">
        <v>163</v>
      </c>
      <c r="O2102" s="19"/>
      <c r="P2102" s="18"/>
      <c r="Q2102" s="18"/>
      <c r="R2102" s="18" t="s">
        <v>165</v>
      </c>
      <c r="S2102" s="20" t="s">
        <v>28109</v>
      </c>
    </row>
    <row r="2103" customFormat="false" ht="46.25" hidden="false" customHeight="false" outlineLevel="0" collapsed="false">
      <c r="A2103" s="17" t="n">
        <v>2102</v>
      </c>
      <c r="B2103" s="17" t="n">
        <v>5</v>
      </c>
      <c r="C2103" s="17" t="n">
        <v>5298</v>
      </c>
      <c r="D2103" s="18" t="s">
        <v>1557</v>
      </c>
      <c r="E2103" s="17" t="s">
        <v>70</v>
      </c>
      <c r="F2103" s="18" t="s">
        <v>71</v>
      </c>
      <c r="G2103" s="17" t="s">
        <v>167</v>
      </c>
      <c r="H2103" s="18" t="s">
        <v>6788</v>
      </c>
      <c r="I2103" s="18" t="s">
        <v>6789</v>
      </c>
      <c r="J2103" s="18" t="s">
        <v>6790</v>
      </c>
      <c r="K2103" s="17" t="s">
        <v>163</v>
      </c>
      <c r="L2103" s="17" t="n">
        <v>1</v>
      </c>
      <c r="M2103" s="17" t="s">
        <v>164</v>
      </c>
      <c r="N2103" s="17" t="s">
        <v>163</v>
      </c>
      <c r="O2103" s="19"/>
      <c r="P2103" s="18"/>
      <c r="Q2103" s="18"/>
      <c r="R2103" s="18" t="s">
        <v>165</v>
      </c>
      <c r="S2103" s="20" t="s">
        <v>28109</v>
      </c>
    </row>
    <row r="2104" customFormat="false" ht="46.25" hidden="false" customHeight="false" outlineLevel="0" collapsed="false">
      <c r="A2104" s="17" t="n">
        <v>2103</v>
      </c>
      <c r="B2104" s="17" t="n">
        <v>5</v>
      </c>
      <c r="C2104" s="17" t="n">
        <v>5304</v>
      </c>
      <c r="D2104" s="18" t="s">
        <v>1557</v>
      </c>
      <c r="E2104" s="17" t="s">
        <v>61</v>
      </c>
      <c r="F2104" s="18" t="s">
        <v>62</v>
      </c>
      <c r="G2104" s="17" t="s">
        <v>167</v>
      </c>
      <c r="H2104" s="18" t="s">
        <v>6791</v>
      </c>
      <c r="I2104" s="18" t="s">
        <v>6792</v>
      </c>
      <c r="J2104" s="18" t="s">
        <v>6793</v>
      </c>
      <c r="K2104" s="17" t="s">
        <v>163</v>
      </c>
      <c r="L2104" s="17" t="n">
        <v>1</v>
      </c>
      <c r="M2104" s="17" t="s">
        <v>163</v>
      </c>
      <c r="N2104" s="17" t="s">
        <v>163</v>
      </c>
      <c r="O2104" s="19"/>
      <c r="P2104" s="18"/>
      <c r="Q2104" s="18"/>
      <c r="R2104" s="18" t="s">
        <v>165</v>
      </c>
      <c r="S2104" s="20" t="s">
        <v>28109</v>
      </c>
    </row>
    <row r="2105" customFormat="false" ht="35.05" hidden="false" customHeight="false" outlineLevel="0" collapsed="false">
      <c r="A2105" s="17" t="n">
        <v>2104</v>
      </c>
      <c r="B2105" s="17" t="n">
        <v>5</v>
      </c>
      <c r="C2105" s="17" t="n">
        <v>5317</v>
      </c>
      <c r="D2105" s="18" t="s">
        <v>1557</v>
      </c>
      <c r="E2105" s="17" t="s">
        <v>36</v>
      </c>
      <c r="F2105" s="18" t="s">
        <v>37</v>
      </c>
      <c r="G2105" s="17" t="s">
        <v>167</v>
      </c>
      <c r="H2105" s="18" t="s">
        <v>6794</v>
      </c>
      <c r="I2105" s="18" t="s">
        <v>6795</v>
      </c>
      <c r="J2105" s="18" t="s">
        <v>6796</v>
      </c>
      <c r="K2105" s="17" t="s">
        <v>164</v>
      </c>
      <c r="L2105" s="17" t="n">
        <v>90</v>
      </c>
      <c r="M2105" s="17" t="s">
        <v>164</v>
      </c>
      <c r="N2105" s="17" t="s">
        <v>163</v>
      </c>
      <c r="O2105" s="19"/>
      <c r="P2105" s="18"/>
      <c r="Q2105" s="18"/>
      <c r="R2105" s="18" t="s">
        <v>165</v>
      </c>
      <c r="S2105" s="20" t="s">
        <v>28109</v>
      </c>
    </row>
    <row r="2106" customFormat="false" ht="23.85" hidden="false" customHeight="false" outlineLevel="0" collapsed="false">
      <c r="A2106" s="17" t="n">
        <v>2105</v>
      </c>
      <c r="B2106" s="17" t="n">
        <v>5</v>
      </c>
      <c r="C2106" s="17" t="n">
        <v>5321</v>
      </c>
      <c r="D2106" s="18" t="s">
        <v>1557</v>
      </c>
      <c r="E2106" s="17" t="s">
        <v>36</v>
      </c>
      <c r="F2106" s="18" t="s">
        <v>37</v>
      </c>
      <c r="G2106" s="17" t="s">
        <v>167</v>
      </c>
      <c r="H2106" s="18" t="s">
        <v>6797</v>
      </c>
      <c r="I2106" s="18" t="s">
        <v>6798</v>
      </c>
      <c r="J2106" s="18" t="s">
        <v>6799</v>
      </c>
      <c r="K2106" s="17" t="s">
        <v>163</v>
      </c>
      <c r="L2106" s="17" t="n">
        <v>1</v>
      </c>
      <c r="M2106" s="17" t="s">
        <v>164</v>
      </c>
      <c r="N2106" s="17" t="s">
        <v>163</v>
      </c>
      <c r="O2106" s="19"/>
      <c r="P2106" s="18"/>
      <c r="Q2106" s="18"/>
      <c r="R2106" s="18" t="s">
        <v>165</v>
      </c>
      <c r="S2106" s="20" t="s">
        <v>28109</v>
      </c>
    </row>
    <row r="2107" customFormat="false" ht="35.05" hidden="false" customHeight="false" outlineLevel="0" collapsed="false">
      <c r="A2107" s="17" t="n">
        <v>2106</v>
      </c>
      <c r="B2107" s="17" t="n">
        <v>5</v>
      </c>
      <c r="C2107" s="17" t="n">
        <v>5329</v>
      </c>
      <c r="D2107" s="18" t="s">
        <v>1557</v>
      </c>
      <c r="E2107" s="17" t="s">
        <v>36</v>
      </c>
      <c r="F2107" s="18" t="s">
        <v>37</v>
      </c>
      <c r="G2107" s="17" t="s">
        <v>167</v>
      </c>
      <c r="H2107" s="18" t="s">
        <v>6800</v>
      </c>
      <c r="I2107" s="18" t="s">
        <v>6801</v>
      </c>
      <c r="J2107" s="18" t="s">
        <v>6802</v>
      </c>
      <c r="K2107" s="17" t="s">
        <v>163</v>
      </c>
      <c r="L2107" s="17" t="n">
        <v>1</v>
      </c>
      <c r="M2107" s="17" t="s">
        <v>164</v>
      </c>
      <c r="N2107" s="17" t="s">
        <v>163</v>
      </c>
      <c r="O2107" s="19"/>
      <c r="P2107" s="18"/>
      <c r="Q2107" s="18"/>
      <c r="R2107" s="18" t="s">
        <v>165</v>
      </c>
      <c r="S2107" s="20" t="s">
        <v>28109</v>
      </c>
    </row>
    <row r="2108" customFormat="false" ht="35.05" hidden="false" customHeight="false" outlineLevel="0" collapsed="false">
      <c r="A2108" s="17" t="n">
        <v>2107</v>
      </c>
      <c r="B2108" s="17" t="n">
        <v>5</v>
      </c>
      <c r="C2108" s="17" t="n">
        <v>5335</v>
      </c>
      <c r="D2108" s="18" t="s">
        <v>1557</v>
      </c>
      <c r="E2108" s="17" t="s">
        <v>36</v>
      </c>
      <c r="F2108" s="18" t="s">
        <v>37</v>
      </c>
      <c r="G2108" s="17" t="s">
        <v>167</v>
      </c>
      <c r="H2108" s="18" t="s">
        <v>6803</v>
      </c>
      <c r="I2108" s="18" t="s">
        <v>6804</v>
      </c>
      <c r="J2108" s="18" t="s">
        <v>6805</v>
      </c>
      <c r="K2108" s="17" t="s">
        <v>163</v>
      </c>
      <c r="L2108" s="17" t="n">
        <v>1</v>
      </c>
      <c r="M2108" s="17" t="s">
        <v>163</v>
      </c>
      <c r="N2108" s="17" t="s">
        <v>163</v>
      </c>
      <c r="O2108" s="19"/>
      <c r="P2108" s="18"/>
      <c r="Q2108" s="18"/>
      <c r="R2108" s="18" t="s">
        <v>165</v>
      </c>
      <c r="S2108" s="20" t="s">
        <v>28109</v>
      </c>
    </row>
    <row r="2109" customFormat="false" ht="35.05" hidden="false" customHeight="false" outlineLevel="0" collapsed="false">
      <c r="A2109" s="17" t="n">
        <v>2108</v>
      </c>
      <c r="B2109" s="17" t="n">
        <v>5</v>
      </c>
      <c r="C2109" s="17" t="n">
        <v>5348</v>
      </c>
      <c r="D2109" s="18" t="s">
        <v>1557</v>
      </c>
      <c r="E2109" s="17" t="s">
        <v>61</v>
      </c>
      <c r="F2109" s="18" t="s">
        <v>62</v>
      </c>
      <c r="G2109" s="17" t="s">
        <v>167</v>
      </c>
      <c r="H2109" s="18" t="s">
        <v>6806</v>
      </c>
      <c r="I2109" s="18" t="s">
        <v>6807</v>
      </c>
      <c r="J2109" s="18" t="s">
        <v>6808</v>
      </c>
      <c r="K2109" s="17" t="s">
        <v>163</v>
      </c>
      <c r="L2109" s="17" t="n">
        <v>1</v>
      </c>
      <c r="M2109" s="17" t="s">
        <v>163</v>
      </c>
      <c r="N2109" s="17" t="s">
        <v>163</v>
      </c>
      <c r="O2109" s="19"/>
      <c r="P2109" s="18"/>
      <c r="Q2109" s="18"/>
      <c r="R2109" s="18" t="s">
        <v>165</v>
      </c>
      <c r="S2109" s="20" t="s">
        <v>28109</v>
      </c>
    </row>
    <row r="2110" customFormat="false" ht="46.25" hidden="false" customHeight="false" outlineLevel="0" collapsed="false">
      <c r="A2110" s="17" t="n">
        <v>2109</v>
      </c>
      <c r="B2110" s="17" t="n">
        <v>5</v>
      </c>
      <c r="C2110" s="17" t="n">
        <v>5352</v>
      </c>
      <c r="D2110" s="18" t="s">
        <v>1557</v>
      </c>
      <c r="E2110" s="17" t="s">
        <v>22</v>
      </c>
      <c r="F2110" s="18" t="s">
        <v>23</v>
      </c>
      <c r="G2110" s="17" t="s">
        <v>167</v>
      </c>
      <c r="H2110" s="18" t="s">
        <v>6809</v>
      </c>
      <c r="I2110" s="18" t="s">
        <v>6810</v>
      </c>
      <c r="J2110" s="18" t="s">
        <v>6811</v>
      </c>
      <c r="K2110" s="17" t="s">
        <v>164</v>
      </c>
      <c r="L2110" s="17" t="n">
        <v>150</v>
      </c>
      <c r="M2110" s="17" t="s">
        <v>164</v>
      </c>
      <c r="N2110" s="17" t="s">
        <v>163</v>
      </c>
      <c r="O2110" s="19"/>
      <c r="P2110" s="18"/>
      <c r="Q2110" s="18"/>
      <c r="R2110" s="18" t="s">
        <v>165</v>
      </c>
      <c r="S2110" s="20" t="s">
        <v>28109</v>
      </c>
    </row>
    <row r="2111" customFormat="false" ht="46.25" hidden="false" customHeight="false" outlineLevel="0" collapsed="false">
      <c r="A2111" s="17" t="n">
        <v>2110</v>
      </c>
      <c r="B2111" s="17" t="n">
        <v>5</v>
      </c>
      <c r="C2111" s="17" t="n">
        <v>5358</v>
      </c>
      <c r="D2111" s="18" t="s">
        <v>1557</v>
      </c>
      <c r="E2111" s="17" t="s">
        <v>87</v>
      </c>
      <c r="F2111" s="18" t="s">
        <v>88</v>
      </c>
      <c r="G2111" s="17" t="s">
        <v>171</v>
      </c>
      <c r="H2111" s="18" t="s">
        <v>6812</v>
      </c>
      <c r="I2111" s="18" t="s">
        <v>6813</v>
      </c>
      <c r="J2111" s="18" t="s">
        <v>6814</v>
      </c>
      <c r="K2111" s="17" t="s">
        <v>163</v>
      </c>
      <c r="L2111" s="17" t="n">
        <v>1</v>
      </c>
      <c r="M2111" s="17" t="s">
        <v>164</v>
      </c>
      <c r="N2111" s="17" t="s">
        <v>163</v>
      </c>
      <c r="O2111" s="19"/>
      <c r="P2111" s="18"/>
      <c r="Q2111" s="18"/>
      <c r="R2111" s="18" t="s">
        <v>165</v>
      </c>
      <c r="S2111" s="20" t="s">
        <v>28109</v>
      </c>
    </row>
    <row r="2112" customFormat="false" ht="23.85" hidden="false" customHeight="false" outlineLevel="0" collapsed="false">
      <c r="A2112" s="17" t="n">
        <v>2111</v>
      </c>
      <c r="B2112" s="17" t="n">
        <v>5</v>
      </c>
      <c r="C2112" s="17" t="n">
        <v>5361</v>
      </c>
      <c r="D2112" s="18" t="s">
        <v>1557</v>
      </c>
      <c r="E2112" s="17" t="s">
        <v>87</v>
      </c>
      <c r="F2112" s="18" t="s">
        <v>88</v>
      </c>
      <c r="G2112" s="17" t="s">
        <v>167</v>
      </c>
      <c r="H2112" s="18" t="s">
        <v>6815</v>
      </c>
      <c r="I2112" s="18" t="s">
        <v>6816</v>
      </c>
      <c r="J2112" s="18" t="s">
        <v>6817</v>
      </c>
      <c r="K2112" s="17" t="s">
        <v>163</v>
      </c>
      <c r="L2112" s="17" t="n">
        <v>1</v>
      </c>
      <c r="M2112" s="17" t="s">
        <v>163</v>
      </c>
      <c r="N2112" s="17" t="s">
        <v>163</v>
      </c>
      <c r="O2112" s="19"/>
      <c r="P2112" s="18"/>
      <c r="Q2112" s="18"/>
      <c r="R2112" s="18" t="s">
        <v>165</v>
      </c>
      <c r="S2112" s="20" t="s">
        <v>28109</v>
      </c>
    </row>
    <row r="2113" customFormat="false" ht="46.25" hidden="false" customHeight="false" outlineLevel="0" collapsed="false">
      <c r="A2113" s="17" t="n">
        <v>2112</v>
      </c>
      <c r="B2113" s="17" t="n">
        <v>5</v>
      </c>
      <c r="C2113" s="17" t="n">
        <v>5371</v>
      </c>
      <c r="D2113" s="18" t="s">
        <v>1557</v>
      </c>
      <c r="E2113" s="17" t="s">
        <v>47</v>
      </c>
      <c r="F2113" s="18" t="s">
        <v>48</v>
      </c>
      <c r="G2113" s="17" t="s">
        <v>171</v>
      </c>
      <c r="H2113" s="18" t="s">
        <v>6818</v>
      </c>
      <c r="I2113" s="18" t="s">
        <v>6819</v>
      </c>
      <c r="J2113" s="18" t="s">
        <v>6820</v>
      </c>
      <c r="K2113" s="17" t="s">
        <v>163</v>
      </c>
      <c r="L2113" s="17" t="n">
        <v>1</v>
      </c>
      <c r="M2113" s="17" t="s">
        <v>164</v>
      </c>
      <c r="N2113" s="17" t="s">
        <v>163</v>
      </c>
      <c r="O2113" s="19"/>
      <c r="P2113" s="18"/>
      <c r="Q2113" s="18"/>
      <c r="R2113" s="18" t="s">
        <v>165</v>
      </c>
      <c r="S2113" s="20" t="s">
        <v>28109</v>
      </c>
    </row>
    <row r="2114" customFormat="false" ht="35.05" hidden="false" customHeight="false" outlineLevel="0" collapsed="false">
      <c r="A2114" s="17" t="n">
        <v>2113</v>
      </c>
      <c r="B2114" s="17" t="n">
        <v>5</v>
      </c>
      <c r="C2114" s="17" t="n">
        <v>5381</v>
      </c>
      <c r="D2114" s="18" t="s">
        <v>1557</v>
      </c>
      <c r="E2114" s="17" t="s">
        <v>36</v>
      </c>
      <c r="F2114" s="18" t="s">
        <v>37</v>
      </c>
      <c r="G2114" s="17" t="s">
        <v>167</v>
      </c>
      <c r="H2114" s="18" t="s">
        <v>6821</v>
      </c>
      <c r="I2114" s="18" t="s">
        <v>6822</v>
      </c>
      <c r="J2114" s="18" t="s">
        <v>6823</v>
      </c>
      <c r="K2114" s="17" t="s">
        <v>164</v>
      </c>
      <c r="L2114" s="17" t="n">
        <v>10</v>
      </c>
      <c r="M2114" s="17" t="s">
        <v>164</v>
      </c>
      <c r="N2114" s="17" t="s">
        <v>163</v>
      </c>
      <c r="O2114" s="19"/>
      <c r="P2114" s="18"/>
      <c r="Q2114" s="18"/>
      <c r="R2114" s="18" t="s">
        <v>165</v>
      </c>
      <c r="S2114" s="20" t="s">
        <v>28109</v>
      </c>
    </row>
    <row r="2115" customFormat="false" ht="46.25" hidden="false" customHeight="false" outlineLevel="0" collapsed="false">
      <c r="A2115" s="17" t="n">
        <v>2114</v>
      </c>
      <c r="B2115" s="17" t="n">
        <v>5</v>
      </c>
      <c r="C2115" s="17" t="n">
        <v>5383</v>
      </c>
      <c r="D2115" s="18" t="s">
        <v>1557</v>
      </c>
      <c r="E2115" s="17" t="s">
        <v>87</v>
      </c>
      <c r="F2115" s="18" t="s">
        <v>88</v>
      </c>
      <c r="G2115" s="17" t="s">
        <v>171</v>
      </c>
      <c r="H2115" s="18" t="s">
        <v>6824</v>
      </c>
      <c r="I2115" s="18" t="s">
        <v>6825</v>
      </c>
      <c r="J2115" s="18" t="s">
        <v>6826</v>
      </c>
      <c r="K2115" s="17" t="s">
        <v>163</v>
      </c>
      <c r="L2115" s="17" t="n">
        <v>1</v>
      </c>
      <c r="M2115" s="17" t="s">
        <v>164</v>
      </c>
      <c r="N2115" s="17" t="s">
        <v>163</v>
      </c>
      <c r="O2115" s="19"/>
      <c r="P2115" s="18"/>
      <c r="Q2115" s="18"/>
      <c r="R2115" s="18" t="s">
        <v>165</v>
      </c>
      <c r="S2115" s="20" t="s">
        <v>28109</v>
      </c>
    </row>
    <row r="2116" customFormat="false" ht="35.05" hidden="false" customHeight="false" outlineLevel="0" collapsed="false">
      <c r="A2116" s="17" t="n">
        <v>2115</v>
      </c>
      <c r="B2116" s="17" t="n">
        <v>5</v>
      </c>
      <c r="C2116" s="17" t="n">
        <v>5383</v>
      </c>
      <c r="D2116" s="18" t="s">
        <v>1557</v>
      </c>
      <c r="E2116" s="17" t="s">
        <v>87</v>
      </c>
      <c r="F2116" s="18" t="s">
        <v>88</v>
      </c>
      <c r="G2116" s="17" t="s">
        <v>171</v>
      </c>
      <c r="H2116" s="18" t="s">
        <v>6827</v>
      </c>
      <c r="I2116" s="18" t="s">
        <v>6828</v>
      </c>
      <c r="J2116" s="18" t="s">
        <v>6829</v>
      </c>
      <c r="K2116" s="17" t="s">
        <v>163</v>
      </c>
      <c r="L2116" s="17" t="n">
        <v>1</v>
      </c>
      <c r="M2116" s="17" t="s">
        <v>164</v>
      </c>
      <c r="N2116" s="17" t="s">
        <v>163</v>
      </c>
      <c r="O2116" s="19"/>
      <c r="P2116" s="18"/>
      <c r="Q2116" s="18"/>
      <c r="R2116" s="18" t="s">
        <v>165</v>
      </c>
      <c r="S2116" s="20" t="s">
        <v>28109</v>
      </c>
    </row>
    <row r="2117" customFormat="false" ht="35.05" hidden="false" customHeight="false" outlineLevel="0" collapsed="false">
      <c r="A2117" s="17" t="n">
        <v>2116</v>
      </c>
      <c r="B2117" s="17" t="n">
        <v>5</v>
      </c>
      <c r="C2117" s="17" t="n">
        <v>5390</v>
      </c>
      <c r="D2117" s="18" t="s">
        <v>1557</v>
      </c>
      <c r="E2117" s="17" t="s">
        <v>72</v>
      </c>
      <c r="F2117" s="18" t="s">
        <v>73</v>
      </c>
      <c r="G2117" s="17" t="s">
        <v>171</v>
      </c>
      <c r="H2117" s="18" t="s">
        <v>6830</v>
      </c>
      <c r="I2117" s="18" t="s">
        <v>6831</v>
      </c>
      <c r="J2117" s="18" t="s">
        <v>6832</v>
      </c>
      <c r="K2117" s="17" t="s">
        <v>163</v>
      </c>
      <c r="L2117" s="17" t="n">
        <v>1</v>
      </c>
      <c r="M2117" s="17" t="s">
        <v>163</v>
      </c>
      <c r="N2117" s="17" t="s">
        <v>163</v>
      </c>
      <c r="O2117" s="19"/>
      <c r="P2117" s="18"/>
      <c r="Q2117" s="18"/>
      <c r="R2117" s="18" t="s">
        <v>165</v>
      </c>
      <c r="S2117" s="20" t="s">
        <v>28109</v>
      </c>
    </row>
    <row r="2118" customFormat="false" ht="23.85" hidden="false" customHeight="false" outlineLevel="0" collapsed="false">
      <c r="A2118" s="17" t="n">
        <v>2117</v>
      </c>
      <c r="B2118" s="17" t="n">
        <v>5</v>
      </c>
      <c r="C2118" s="17" t="n">
        <v>5454</v>
      </c>
      <c r="D2118" s="18" t="s">
        <v>1557</v>
      </c>
      <c r="E2118" s="17" t="s">
        <v>70</v>
      </c>
      <c r="F2118" s="18" t="s">
        <v>71</v>
      </c>
      <c r="G2118" s="17" t="s">
        <v>171</v>
      </c>
      <c r="H2118" s="18" t="s">
        <v>6833</v>
      </c>
      <c r="I2118" s="18" t="s">
        <v>6834</v>
      </c>
      <c r="J2118" s="18" t="s">
        <v>6835</v>
      </c>
      <c r="K2118" s="17" t="s">
        <v>163</v>
      </c>
      <c r="L2118" s="17" t="n">
        <v>1</v>
      </c>
      <c r="M2118" s="17" t="s">
        <v>164</v>
      </c>
      <c r="N2118" s="17" t="s">
        <v>163</v>
      </c>
      <c r="O2118" s="19"/>
      <c r="P2118" s="18"/>
      <c r="Q2118" s="18"/>
      <c r="R2118" s="18" t="s">
        <v>165</v>
      </c>
      <c r="S2118" s="20" t="s">
        <v>28109</v>
      </c>
    </row>
    <row r="2119" customFormat="false" ht="35.05" hidden="false" customHeight="false" outlineLevel="0" collapsed="false">
      <c r="A2119" s="17" t="n">
        <v>2118</v>
      </c>
      <c r="B2119" s="17" t="n">
        <v>5</v>
      </c>
      <c r="C2119" s="17" t="n">
        <v>5458</v>
      </c>
      <c r="D2119" s="18" t="s">
        <v>1557</v>
      </c>
      <c r="E2119" s="17" t="s">
        <v>83</v>
      </c>
      <c r="F2119" s="18" t="s">
        <v>84</v>
      </c>
      <c r="G2119" s="17" t="s">
        <v>159</v>
      </c>
      <c r="H2119" s="18" t="s">
        <v>6836</v>
      </c>
      <c r="I2119" s="18" t="s">
        <v>6837</v>
      </c>
      <c r="J2119" s="18" t="s">
        <v>6838</v>
      </c>
      <c r="K2119" s="17" t="s">
        <v>163</v>
      </c>
      <c r="L2119" s="17" t="n">
        <v>1</v>
      </c>
      <c r="M2119" s="17" t="s">
        <v>163</v>
      </c>
      <c r="N2119" s="17" t="s">
        <v>164</v>
      </c>
      <c r="O2119" s="19" t="s">
        <v>121</v>
      </c>
      <c r="P2119" s="18" t="s">
        <v>6839</v>
      </c>
      <c r="Q2119" s="18" t="s">
        <v>6840</v>
      </c>
      <c r="R2119" s="18" t="s">
        <v>165</v>
      </c>
      <c r="S2119" s="20" t="s">
        <v>28109</v>
      </c>
    </row>
    <row r="2120" customFormat="false" ht="35.05" hidden="false" customHeight="false" outlineLevel="0" collapsed="false">
      <c r="A2120" s="17" t="n">
        <v>2119</v>
      </c>
      <c r="B2120" s="17" t="n">
        <v>5</v>
      </c>
      <c r="C2120" s="17" t="n">
        <v>5460</v>
      </c>
      <c r="D2120" s="18" t="s">
        <v>1557</v>
      </c>
      <c r="E2120" s="17" t="s">
        <v>70</v>
      </c>
      <c r="F2120" s="18" t="s">
        <v>71</v>
      </c>
      <c r="G2120" s="17" t="s">
        <v>171</v>
      </c>
      <c r="H2120" s="18" t="s">
        <v>6841</v>
      </c>
      <c r="I2120" s="18" t="s">
        <v>6842</v>
      </c>
      <c r="J2120" s="18" t="s">
        <v>6843</v>
      </c>
      <c r="K2120" s="17" t="s">
        <v>163</v>
      </c>
      <c r="L2120" s="17" t="n">
        <v>1</v>
      </c>
      <c r="M2120" s="17" t="s">
        <v>164</v>
      </c>
      <c r="N2120" s="17" t="s">
        <v>163</v>
      </c>
      <c r="O2120" s="19"/>
      <c r="P2120" s="18"/>
      <c r="Q2120" s="18"/>
      <c r="R2120" s="18" t="s">
        <v>165</v>
      </c>
      <c r="S2120" s="20" t="s">
        <v>28109</v>
      </c>
    </row>
    <row r="2121" customFormat="false" ht="35.05" hidden="false" customHeight="false" outlineLevel="0" collapsed="false">
      <c r="A2121" s="17" t="n">
        <v>2120</v>
      </c>
      <c r="B2121" s="17" t="n">
        <v>5</v>
      </c>
      <c r="C2121" s="17" t="n">
        <v>5472</v>
      </c>
      <c r="D2121" s="18" t="s">
        <v>1557</v>
      </c>
      <c r="E2121" s="17" t="s">
        <v>83</v>
      </c>
      <c r="F2121" s="18" t="s">
        <v>84</v>
      </c>
      <c r="G2121" s="17" t="s">
        <v>159</v>
      </c>
      <c r="H2121" s="18" t="s">
        <v>6844</v>
      </c>
      <c r="I2121" s="18" t="s">
        <v>6845</v>
      </c>
      <c r="J2121" s="18" t="s">
        <v>6846</v>
      </c>
      <c r="K2121" s="17" t="s">
        <v>163</v>
      </c>
      <c r="L2121" s="17" t="n">
        <v>1</v>
      </c>
      <c r="M2121" s="17" t="s">
        <v>163</v>
      </c>
      <c r="N2121" s="17" t="s">
        <v>163</v>
      </c>
      <c r="O2121" s="19"/>
      <c r="P2121" s="18"/>
      <c r="Q2121" s="18"/>
      <c r="R2121" s="18" t="s">
        <v>165</v>
      </c>
      <c r="S2121" s="20" t="s">
        <v>28109</v>
      </c>
    </row>
    <row r="2122" customFormat="false" ht="46.25" hidden="false" customHeight="false" outlineLevel="0" collapsed="false">
      <c r="A2122" s="17" t="n">
        <v>2121</v>
      </c>
      <c r="B2122" s="17" t="n">
        <v>5</v>
      </c>
      <c r="C2122" s="17" t="n">
        <v>5480</v>
      </c>
      <c r="D2122" s="18" t="s">
        <v>1557</v>
      </c>
      <c r="E2122" s="17" t="s">
        <v>38</v>
      </c>
      <c r="F2122" s="18" t="s">
        <v>39</v>
      </c>
      <c r="G2122" s="17" t="s">
        <v>167</v>
      </c>
      <c r="H2122" s="18" t="s">
        <v>6847</v>
      </c>
      <c r="I2122" s="18" t="s">
        <v>6848</v>
      </c>
      <c r="J2122" s="18" t="s">
        <v>6849</v>
      </c>
      <c r="K2122" s="17" t="s">
        <v>163</v>
      </c>
      <c r="L2122" s="17" t="n">
        <v>1</v>
      </c>
      <c r="M2122" s="17" t="s">
        <v>164</v>
      </c>
      <c r="N2122" s="17" t="s">
        <v>163</v>
      </c>
      <c r="O2122" s="19"/>
      <c r="P2122" s="18"/>
      <c r="Q2122" s="18"/>
      <c r="R2122" s="18" t="s">
        <v>165</v>
      </c>
      <c r="S2122" s="20" t="s">
        <v>28109</v>
      </c>
    </row>
    <row r="2123" customFormat="false" ht="23.85" hidden="false" customHeight="false" outlineLevel="0" collapsed="false">
      <c r="A2123" s="17" t="n">
        <v>2122</v>
      </c>
      <c r="B2123" s="17" t="n">
        <v>5</v>
      </c>
      <c r="C2123" s="17" t="n">
        <v>5490</v>
      </c>
      <c r="D2123" s="18" t="s">
        <v>1557</v>
      </c>
      <c r="E2123" s="17" t="s">
        <v>70</v>
      </c>
      <c r="F2123" s="18" t="s">
        <v>71</v>
      </c>
      <c r="G2123" s="17" t="s">
        <v>171</v>
      </c>
      <c r="H2123" s="18" t="s">
        <v>6850</v>
      </c>
      <c r="I2123" s="18" t="s">
        <v>6851</v>
      </c>
      <c r="J2123" s="18" t="s">
        <v>6852</v>
      </c>
      <c r="K2123" s="17" t="s">
        <v>163</v>
      </c>
      <c r="L2123" s="17" t="n">
        <v>1</v>
      </c>
      <c r="M2123" s="17" t="s">
        <v>164</v>
      </c>
      <c r="N2123" s="17" t="s">
        <v>163</v>
      </c>
      <c r="O2123" s="19"/>
      <c r="P2123" s="18"/>
      <c r="Q2123" s="18"/>
      <c r="R2123" s="18" t="s">
        <v>165</v>
      </c>
      <c r="S2123" s="20" t="s">
        <v>28109</v>
      </c>
    </row>
    <row r="2124" customFormat="false" ht="35.05" hidden="false" customHeight="false" outlineLevel="0" collapsed="false">
      <c r="A2124" s="17" t="n">
        <v>2123</v>
      </c>
      <c r="B2124" s="17" t="n">
        <v>5</v>
      </c>
      <c r="C2124" s="17" t="n">
        <v>5490</v>
      </c>
      <c r="D2124" s="18" t="s">
        <v>1557</v>
      </c>
      <c r="E2124" s="17" t="s">
        <v>61</v>
      </c>
      <c r="F2124" s="18" t="s">
        <v>62</v>
      </c>
      <c r="G2124" s="17" t="s">
        <v>167</v>
      </c>
      <c r="H2124" s="18" t="s">
        <v>6853</v>
      </c>
      <c r="I2124" s="18" t="s">
        <v>6854</v>
      </c>
      <c r="J2124" s="18" t="s">
        <v>6855</v>
      </c>
      <c r="K2124" s="17" t="s">
        <v>163</v>
      </c>
      <c r="L2124" s="17" t="n">
        <v>1</v>
      </c>
      <c r="M2124" s="17" t="s">
        <v>163</v>
      </c>
      <c r="N2124" s="17" t="s">
        <v>163</v>
      </c>
      <c r="O2124" s="19"/>
      <c r="P2124" s="18"/>
      <c r="Q2124" s="18"/>
      <c r="R2124" s="18" t="s">
        <v>165</v>
      </c>
      <c r="S2124" s="20" t="s">
        <v>28109</v>
      </c>
    </row>
    <row r="2125" customFormat="false" ht="23.85" hidden="false" customHeight="false" outlineLevel="0" collapsed="false">
      <c r="A2125" s="17" t="n">
        <v>2124</v>
      </c>
      <c r="B2125" s="17" t="n">
        <v>5</v>
      </c>
      <c r="C2125" s="17" t="n">
        <v>5513</v>
      </c>
      <c r="D2125" s="18" t="s">
        <v>1557</v>
      </c>
      <c r="E2125" s="17" t="s">
        <v>36</v>
      </c>
      <c r="F2125" s="18" t="s">
        <v>37</v>
      </c>
      <c r="G2125" s="17" t="s">
        <v>167</v>
      </c>
      <c r="H2125" s="18" t="s">
        <v>6856</v>
      </c>
      <c r="I2125" s="18" t="s">
        <v>6857</v>
      </c>
      <c r="J2125" s="18" t="s">
        <v>6858</v>
      </c>
      <c r="K2125" s="17" t="s">
        <v>163</v>
      </c>
      <c r="L2125" s="17" t="n">
        <v>1</v>
      </c>
      <c r="M2125" s="17" t="s">
        <v>163</v>
      </c>
      <c r="N2125" s="17" t="s">
        <v>163</v>
      </c>
      <c r="O2125" s="19"/>
      <c r="P2125" s="18"/>
      <c r="Q2125" s="18"/>
      <c r="R2125" s="18" t="s">
        <v>165</v>
      </c>
      <c r="S2125" s="20" t="s">
        <v>28109</v>
      </c>
    </row>
    <row r="2126" customFormat="false" ht="46.25" hidden="false" customHeight="false" outlineLevel="0" collapsed="false">
      <c r="A2126" s="17" t="n">
        <v>2125</v>
      </c>
      <c r="B2126" s="17" t="n">
        <v>5</v>
      </c>
      <c r="C2126" s="17" t="n">
        <v>5525</v>
      </c>
      <c r="D2126" s="18" t="s">
        <v>1557</v>
      </c>
      <c r="E2126" s="17" t="s">
        <v>87</v>
      </c>
      <c r="F2126" s="18" t="s">
        <v>88</v>
      </c>
      <c r="G2126" s="17" t="s">
        <v>171</v>
      </c>
      <c r="H2126" s="18" t="s">
        <v>6859</v>
      </c>
      <c r="I2126" s="18" t="s">
        <v>6860</v>
      </c>
      <c r="J2126" s="18" t="s">
        <v>6861</v>
      </c>
      <c r="K2126" s="17" t="s">
        <v>163</v>
      </c>
      <c r="L2126" s="17" t="n">
        <v>1</v>
      </c>
      <c r="M2126" s="17" t="s">
        <v>164</v>
      </c>
      <c r="N2126" s="17" t="s">
        <v>163</v>
      </c>
      <c r="O2126" s="19"/>
      <c r="P2126" s="18"/>
      <c r="Q2126" s="18"/>
      <c r="R2126" s="18" t="s">
        <v>165</v>
      </c>
      <c r="S2126" s="20" t="s">
        <v>28109</v>
      </c>
    </row>
    <row r="2127" customFormat="false" ht="35.05" hidden="false" customHeight="false" outlineLevel="0" collapsed="false">
      <c r="A2127" s="17" t="n">
        <v>2126</v>
      </c>
      <c r="B2127" s="17" t="n">
        <v>5</v>
      </c>
      <c r="C2127" s="17" t="n">
        <v>5531</v>
      </c>
      <c r="D2127" s="18" t="s">
        <v>1557</v>
      </c>
      <c r="E2127" s="17" t="s">
        <v>87</v>
      </c>
      <c r="F2127" s="18" t="s">
        <v>88</v>
      </c>
      <c r="G2127" s="17" t="s">
        <v>171</v>
      </c>
      <c r="H2127" s="18" t="s">
        <v>6862</v>
      </c>
      <c r="I2127" s="18" t="s">
        <v>6863</v>
      </c>
      <c r="J2127" s="18" t="s">
        <v>6864</v>
      </c>
      <c r="K2127" s="17" t="s">
        <v>163</v>
      </c>
      <c r="L2127" s="17" t="n">
        <v>1</v>
      </c>
      <c r="M2127" s="17" t="s">
        <v>164</v>
      </c>
      <c r="N2127" s="17" t="s">
        <v>163</v>
      </c>
      <c r="O2127" s="19"/>
      <c r="P2127" s="18"/>
      <c r="Q2127" s="18"/>
      <c r="R2127" s="18" t="s">
        <v>165</v>
      </c>
      <c r="S2127" s="20" t="s">
        <v>28109</v>
      </c>
    </row>
    <row r="2128" customFormat="false" ht="46.25" hidden="false" customHeight="false" outlineLevel="0" collapsed="false">
      <c r="A2128" s="17" t="n">
        <v>2127</v>
      </c>
      <c r="B2128" s="17" t="n">
        <v>5</v>
      </c>
      <c r="C2128" s="17" t="n">
        <v>5535</v>
      </c>
      <c r="D2128" s="18" t="s">
        <v>1557</v>
      </c>
      <c r="E2128" s="17" t="s">
        <v>70</v>
      </c>
      <c r="F2128" s="18" t="s">
        <v>71</v>
      </c>
      <c r="G2128" s="17" t="s">
        <v>171</v>
      </c>
      <c r="H2128" s="18" t="s">
        <v>6865</v>
      </c>
      <c r="I2128" s="18" t="s">
        <v>6866</v>
      </c>
      <c r="J2128" s="18" t="s">
        <v>6867</v>
      </c>
      <c r="K2128" s="17" t="s">
        <v>163</v>
      </c>
      <c r="L2128" s="17" t="n">
        <v>1</v>
      </c>
      <c r="M2128" s="17" t="s">
        <v>164</v>
      </c>
      <c r="N2128" s="17" t="s">
        <v>163</v>
      </c>
      <c r="O2128" s="19"/>
      <c r="P2128" s="18"/>
      <c r="Q2128" s="18"/>
      <c r="R2128" s="18" t="s">
        <v>165</v>
      </c>
      <c r="S2128" s="20" t="s">
        <v>28109</v>
      </c>
    </row>
    <row r="2129" customFormat="false" ht="35.05" hidden="false" customHeight="false" outlineLevel="0" collapsed="false">
      <c r="A2129" s="17" t="n">
        <v>2128</v>
      </c>
      <c r="B2129" s="17" t="n">
        <v>5</v>
      </c>
      <c r="C2129" s="17" t="n">
        <v>5608</v>
      </c>
      <c r="D2129" s="18" t="s">
        <v>1557</v>
      </c>
      <c r="E2129" s="17" t="s">
        <v>70</v>
      </c>
      <c r="F2129" s="18" t="s">
        <v>71</v>
      </c>
      <c r="G2129" s="17" t="s">
        <v>171</v>
      </c>
      <c r="H2129" s="18" t="s">
        <v>6868</v>
      </c>
      <c r="I2129" s="18" t="s">
        <v>6869</v>
      </c>
      <c r="J2129" s="18" t="s">
        <v>6870</v>
      </c>
      <c r="K2129" s="17" t="s">
        <v>163</v>
      </c>
      <c r="L2129" s="17" t="n">
        <v>1</v>
      </c>
      <c r="M2129" s="17" t="s">
        <v>164</v>
      </c>
      <c r="N2129" s="17" t="s">
        <v>163</v>
      </c>
      <c r="O2129" s="19"/>
      <c r="P2129" s="18"/>
      <c r="Q2129" s="18"/>
      <c r="R2129" s="18" t="s">
        <v>165</v>
      </c>
      <c r="S2129" s="20" t="s">
        <v>28109</v>
      </c>
    </row>
    <row r="2130" customFormat="false" ht="23.85" hidden="false" customHeight="false" outlineLevel="0" collapsed="false">
      <c r="A2130" s="17" t="n">
        <v>2129</v>
      </c>
      <c r="B2130" s="17" t="n">
        <v>5</v>
      </c>
      <c r="C2130" s="17" t="n">
        <v>5614</v>
      </c>
      <c r="D2130" s="18" t="s">
        <v>1557</v>
      </c>
      <c r="E2130" s="17" t="s">
        <v>70</v>
      </c>
      <c r="F2130" s="18" t="s">
        <v>71</v>
      </c>
      <c r="G2130" s="17" t="s">
        <v>171</v>
      </c>
      <c r="H2130" s="18" t="s">
        <v>6871</v>
      </c>
      <c r="I2130" s="18" t="s">
        <v>6872</v>
      </c>
      <c r="J2130" s="18" t="s">
        <v>6873</v>
      </c>
      <c r="K2130" s="17" t="s">
        <v>163</v>
      </c>
      <c r="L2130" s="17" t="n">
        <v>1</v>
      </c>
      <c r="M2130" s="17" t="s">
        <v>164</v>
      </c>
      <c r="N2130" s="17" t="s">
        <v>163</v>
      </c>
      <c r="O2130" s="19"/>
      <c r="P2130" s="18"/>
      <c r="Q2130" s="18"/>
      <c r="R2130" s="18" t="s">
        <v>165</v>
      </c>
      <c r="S2130" s="20" t="s">
        <v>28109</v>
      </c>
    </row>
    <row r="2131" customFormat="false" ht="35.05" hidden="false" customHeight="false" outlineLevel="0" collapsed="false">
      <c r="A2131" s="17" t="n">
        <v>2130</v>
      </c>
      <c r="B2131" s="17" t="n">
        <v>5</v>
      </c>
      <c r="C2131" s="17" t="n">
        <v>5619</v>
      </c>
      <c r="D2131" s="18" t="s">
        <v>1557</v>
      </c>
      <c r="E2131" s="17" t="s">
        <v>72</v>
      </c>
      <c r="F2131" s="18" t="s">
        <v>73</v>
      </c>
      <c r="G2131" s="17" t="s">
        <v>171</v>
      </c>
      <c r="H2131" s="18" t="s">
        <v>6874</v>
      </c>
      <c r="I2131" s="18" t="s">
        <v>6875</v>
      </c>
      <c r="J2131" s="18" t="s">
        <v>6876</v>
      </c>
      <c r="K2131" s="17" t="s">
        <v>163</v>
      </c>
      <c r="L2131" s="17" t="n">
        <v>1</v>
      </c>
      <c r="M2131" s="17" t="s">
        <v>163</v>
      </c>
      <c r="N2131" s="17" t="s">
        <v>163</v>
      </c>
      <c r="O2131" s="19"/>
      <c r="P2131" s="18"/>
      <c r="Q2131" s="18"/>
      <c r="R2131" s="18" t="s">
        <v>165</v>
      </c>
      <c r="S2131" s="20" t="s">
        <v>28109</v>
      </c>
    </row>
    <row r="2132" customFormat="false" ht="35.05" hidden="false" customHeight="false" outlineLevel="0" collapsed="false">
      <c r="A2132" s="17" t="n">
        <v>2131</v>
      </c>
      <c r="B2132" s="17" t="n">
        <v>5</v>
      </c>
      <c r="C2132" s="17" t="n">
        <v>5692</v>
      </c>
      <c r="D2132" s="18" t="s">
        <v>1557</v>
      </c>
      <c r="E2132" s="17" t="s">
        <v>36</v>
      </c>
      <c r="F2132" s="18" t="s">
        <v>37</v>
      </c>
      <c r="G2132" s="17" t="s">
        <v>167</v>
      </c>
      <c r="H2132" s="18" t="s">
        <v>6877</v>
      </c>
      <c r="I2132" s="18" t="s">
        <v>6878</v>
      </c>
      <c r="J2132" s="18" t="s">
        <v>6879</v>
      </c>
      <c r="K2132" s="17" t="s">
        <v>163</v>
      </c>
      <c r="L2132" s="17" t="n">
        <v>1</v>
      </c>
      <c r="M2132" s="17" t="s">
        <v>163</v>
      </c>
      <c r="N2132" s="17" t="s">
        <v>163</v>
      </c>
      <c r="O2132" s="19"/>
      <c r="P2132" s="18"/>
      <c r="Q2132" s="18"/>
      <c r="R2132" s="18" t="s">
        <v>165</v>
      </c>
      <c r="S2132" s="20" t="s">
        <v>28109</v>
      </c>
    </row>
    <row r="2133" customFormat="false" ht="35.05" hidden="false" customHeight="false" outlineLevel="0" collapsed="false">
      <c r="A2133" s="17" t="n">
        <v>2132</v>
      </c>
      <c r="B2133" s="17" t="n">
        <v>5</v>
      </c>
      <c r="C2133" s="17" t="n">
        <v>5723</v>
      </c>
      <c r="D2133" s="18" t="s">
        <v>1557</v>
      </c>
      <c r="E2133" s="17" t="s">
        <v>72</v>
      </c>
      <c r="F2133" s="18" t="s">
        <v>73</v>
      </c>
      <c r="G2133" s="17" t="s">
        <v>171</v>
      </c>
      <c r="H2133" s="18" t="s">
        <v>6880</v>
      </c>
      <c r="I2133" s="18" t="s">
        <v>6881</v>
      </c>
      <c r="J2133" s="18" t="s">
        <v>6882</v>
      </c>
      <c r="K2133" s="17" t="s">
        <v>163</v>
      </c>
      <c r="L2133" s="17" t="n">
        <v>1</v>
      </c>
      <c r="M2133" s="17" t="s">
        <v>164</v>
      </c>
      <c r="N2133" s="17" t="s">
        <v>163</v>
      </c>
      <c r="O2133" s="19"/>
      <c r="P2133" s="18"/>
      <c r="Q2133" s="18"/>
      <c r="R2133" s="18" t="s">
        <v>165</v>
      </c>
      <c r="S2133" s="20" t="s">
        <v>28109</v>
      </c>
    </row>
    <row r="2134" customFormat="false" ht="35.05" hidden="false" customHeight="false" outlineLevel="0" collapsed="false">
      <c r="A2134" s="17" t="n">
        <v>2133</v>
      </c>
      <c r="B2134" s="17" t="n">
        <v>5</v>
      </c>
      <c r="C2134" s="17" t="n">
        <v>5725</v>
      </c>
      <c r="D2134" s="18" t="s">
        <v>1557</v>
      </c>
      <c r="E2134" s="17" t="s">
        <v>72</v>
      </c>
      <c r="F2134" s="18" t="s">
        <v>73</v>
      </c>
      <c r="G2134" s="17" t="s">
        <v>167</v>
      </c>
      <c r="H2134" s="18" t="s">
        <v>6883</v>
      </c>
      <c r="I2134" s="18" t="s">
        <v>6884</v>
      </c>
      <c r="J2134" s="18" t="s">
        <v>6885</v>
      </c>
      <c r="K2134" s="17" t="s">
        <v>163</v>
      </c>
      <c r="L2134" s="17" t="n">
        <v>1</v>
      </c>
      <c r="M2134" s="17" t="s">
        <v>163</v>
      </c>
      <c r="N2134" s="17" t="s">
        <v>163</v>
      </c>
      <c r="O2134" s="19"/>
      <c r="P2134" s="18"/>
      <c r="Q2134" s="18"/>
      <c r="R2134" s="18" t="s">
        <v>165</v>
      </c>
      <c r="S2134" s="20" t="s">
        <v>28109</v>
      </c>
    </row>
    <row r="2135" customFormat="false" ht="35.05" hidden="false" customHeight="false" outlineLevel="0" collapsed="false">
      <c r="A2135" s="17" t="n">
        <v>2134</v>
      </c>
      <c r="B2135" s="17" t="n">
        <v>5</v>
      </c>
      <c r="C2135" s="17" t="n">
        <v>5737</v>
      </c>
      <c r="D2135" s="18" t="s">
        <v>1557</v>
      </c>
      <c r="E2135" s="17" t="s">
        <v>87</v>
      </c>
      <c r="F2135" s="18" t="s">
        <v>88</v>
      </c>
      <c r="G2135" s="17" t="s">
        <v>171</v>
      </c>
      <c r="H2135" s="18" t="s">
        <v>6886</v>
      </c>
      <c r="I2135" s="18" t="s">
        <v>6887</v>
      </c>
      <c r="J2135" s="18" t="s">
        <v>6888</v>
      </c>
      <c r="K2135" s="17" t="s">
        <v>163</v>
      </c>
      <c r="L2135" s="17" t="n">
        <v>1</v>
      </c>
      <c r="M2135" s="17" t="s">
        <v>164</v>
      </c>
      <c r="N2135" s="17" t="s">
        <v>163</v>
      </c>
      <c r="O2135" s="19"/>
      <c r="P2135" s="18"/>
      <c r="Q2135" s="18"/>
      <c r="R2135" s="18" t="s">
        <v>165</v>
      </c>
      <c r="S2135" s="20" t="s">
        <v>28109</v>
      </c>
    </row>
    <row r="2136" customFormat="false" ht="35.05" hidden="false" customHeight="false" outlineLevel="0" collapsed="false">
      <c r="A2136" s="17" t="n">
        <v>2135</v>
      </c>
      <c r="B2136" s="17" t="n">
        <v>5</v>
      </c>
      <c r="C2136" s="17" t="n">
        <v>5744</v>
      </c>
      <c r="D2136" s="18" t="s">
        <v>1557</v>
      </c>
      <c r="E2136" s="17" t="s">
        <v>70</v>
      </c>
      <c r="F2136" s="18" t="s">
        <v>71</v>
      </c>
      <c r="G2136" s="17" t="s">
        <v>171</v>
      </c>
      <c r="H2136" s="18" t="s">
        <v>6889</v>
      </c>
      <c r="I2136" s="18" t="s">
        <v>6890</v>
      </c>
      <c r="J2136" s="18" t="s">
        <v>6891</v>
      </c>
      <c r="K2136" s="17" t="s">
        <v>163</v>
      </c>
      <c r="L2136" s="17" t="n">
        <v>1</v>
      </c>
      <c r="M2136" s="17" t="s">
        <v>164</v>
      </c>
      <c r="N2136" s="17" t="s">
        <v>163</v>
      </c>
      <c r="O2136" s="19"/>
      <c r="P2136" s="18"/>
      <c r="Q2136" s="18"/>
      <c r="R2136" s="18" t="s">
        <v>165</v>
      </c>
      <c r="S2136" s="20" t="s">
        <v>28109</v>
      </c>
    </row>
    <row r="2137" customFormat="false" ht="35.05" hidden="false" customHeight="false" outlineLevel="0" collapsed="false">
      <c r="A2137" s="17" t="n">
        <v>2136</v>
      </c>
      <c r="B2137" s="17" t="n">
        <v>5</v>
      </c>
      <c r="C2137" s="17" t="n">
        <v>5748</v>
      </c>
      <c r="D2137" s="18" t="s">
        <v>1557</v>
      </c>
      <c r="E2137" s="17" t="s">
        <v>78</v>
      </c>
      <c r="F2137" s="18" t="s">
        <v>80</v>
      </c>
      <c r="G2137" s="17" t="s">
        <v>167</v>
      </c>
      <c r="H2137" s="18" t="s">
        <v>6892</v>
      </c>
      <c r="I2137" s="18" t="s">
        <v>6893</v>
      </c>
      <c r="J2137" s="18" t="s">
        <v>6894</v>
      </c>
      <c r="K2137" s="17" t="s">
        <v>163</v>
      </c>
      <c r="L2137" s="17" t="n">
        <v>1</v>
      </c>
      <c r="M2137" s="17" t="s">
        <v>163</v>
      </c>
      <c r="N2137" s="17" t="s">
        <v>164</v>
      </c>
      <c r="O2137" s="19"/>
      <c r="P2137" s="18"/>
      <c r="Q2137" s="18"/>
      <c r="R2137" s="18" t="s">
        <v>165</v>
      </c>
      <c r="S2137" s="20" t="s">
        <v>28109</v>
      </c>
    </row>
    <row r="2138" customFormat="false" ht="35.05" hidden="false" customHeight="false" outlineLevel="0" collapsed="false">
      <c r="A2138" s="17" t="n">
        <v>2137</v>
      </c>
      <c r="B2138" s="17" t="n">
        <v>5</v>
      </c>
      <c r="C2138" s="17" t="n">
        <v>5754</v>
      </c>
      <c r="D2138" s="18" t="s">
        <v>1557</v>
      </c>
      <c r="E2138" s="17" t="s">
        <v>32</v>
      </c>
      <c r="F2138" s="18" t="s">
        <v>33</v>
      </c>
      <c r="G2138" s="17" t="s">
        <v>167</v>
      </c>
      <c r="H2138" s="18" t="s">
        <v>6895</v>
      </c>
      <c r="I2138" s="18" t="s">
        <v>6896</v>
      </c>
      <c r="J2138" s="18" t="s">
        <v>6897</v>
      </c>
      <c r="K2138" s="17" t="s">
        <v>164</v>
      </c>
      <c r="L2138" s="17" t="n">
        <v>40</v>
      </c>
      <c r="M2138" s="17" t="s">
        <v>163</v>
      </c>
      <c r="N2138" s="17" t="s">
        <v>163</v>
      </c>
      <c r="O2138" s="19"/>
      <c r="P2138" s="18"/>
      <c r="Q2138" s="18"/>
      <c r="R2138" s="18" t="s">
        <v>165</v>
      </c>
      <c r="S2138" s="20" t="s">
        <v>28109</v>
      </c>
    </row>
    <row r="2139" customFormat="false" ht="35.05" hidden="false" customHeight="false" outlineLevel="0" collapsed="false">
      <c r="A2139" s="17" t="n">
        <v>2138</v>
      </c>
      <c r="B2139" s="17" t="n">
        <v>5</v>
      </c>
      <c r="C2139" s="17" t="n">
        <v>5763</v>
      </c>
      <c r="D2139" s="18" t="s">
        <v>1557</v>
      </c>
      <c r="E2139" s="17" t="s">
        <v>87</v>
      </c>
      <c r="F2139" s="18" t="s">
        <v>88</v>
      </c>
      <c r="G2139" s="17" t="s">
        <v>167</v>
      </c>
      <c r="H2139" s="18" t="s">
        <v>6898</v>
      </c>
      <c r="I2139" s="18" t="s">
        <v>6899</v>
      </c>
      <c r="J2139" s="18" t="s">
        <v>6900</v>
      </c>
      <c r="K2139" s="17" t="s">
        <v>163</v>
      </c>
      <c r="L2139" s="17" t="n">
        <v>1</v>
      </c>
      <c r="M2139" s="17" t="s">
        <v>164</v>
      </c>
      <c r="N2139" s="17" t="s">
        <v>163</v>
      </c>
      <c r="O2139" s="19"/>
      <c r="P2139" s="18"/>
      <c r="Q2139" s="18"/>
      <c r="R2139" s="18" t="s">
        <v>165</v>
      </c>
      <c r="S2139" s="20" t="s">
        <v>28109</v>
      </c>
    </row>
    <row r="2140" customFormat="false" ht="35.05" hidden="false" customHeight="false" outlineLevel="0" collapsed="false">
      <c r="A2140" s="17" t="n">
        <v>2139</v>
      </c>
      <c r="B2140" s="17" t="n">
        <v>5</v>
      </c>
      <c r="C2140" s="17" t="n">
        <v>5765</v>
      </c>
      <c r="D2140" s="18" t="s">
        <v>1557</v>
      </c>
      <c r="E2140" s="17" t="s">
        <v>76</v>
      </c>
      <c r="F2140" s="18" t="s">
        <v>77</v>
      </c>
      <c r="G2140" s="17" t="s">
        <v>171</v>
      </c>
      <c r="H2140" s="18" t="s">
        <v>6901</v>
      </c>
      <c r="I2140" s="18" t="s">
        <v>6902</v>
      </c>
      <c r="J2140" s="18" t="s">
        <v>6903</v>
      </c>
      <c r="K2140" s="17" t="s">
        <v>163</v>
      </c>
      <c r="L2140" s="17" t="n">
        <v>1</v>
      </c>
      <c r="M2140" s="17" t="s">
        <v>164</v>
      </c>
      <c r="N2140" s="17" t="s">
        <v>163</v>
      </c>
      <c r="O2140" s="19"/>
      <c r="P2140" s="18"/>
      <c r="Q2140" s="18"/>
      <c r="R2140" s="18" t="s">
        <v>165</v>
      </c>
      <c r="S2140" s="20" t="s">
        <v>28109</v>
      </c>
    </row>
    <row r="2141" customFormat="false" ht="35.05" hidden="false" customHeight="false" outlineLevel="0" collapsed="false">
      <c r="A2141" s="17" t="n">
        <v>2140</v>
      </c>
      <c r="B2141" s="17" t="n">
        <v>5</v>
      </c>
      <c r="C2141" s="17" t="n">
        <v>5796</v>
      </c>
      <c r="D2141" s="18" t="s">
        <v>1557</v>
      </c>
      <c r="E2141" s="17" t="s">
        <v>72</v>
      </c>
      <c r="F2141" s="18" t="s">
        <v>73</v>
      </c>
      <c r="G2141" s="17" t="s">
        <v>167</v>
      </c>
      <c r="H2141" s="18" t="s">
        <v>6904</v>
      </c>
      <c r="I2141" s="18" t="s">
        <v>6905</v>
      </c>
      <c r="J2141" s="18" t="s">
        <v>6906</v>
      </c>
      <c r="K2141" s="17" t="s">
        <v>163</v>
      </c>
      <c r="L2141" s="17" t="n">
        <v>1</v>
      </c>
      <c r="M2141" s="17" t="s">
        <v>164</v>
      </c>
      <c r="N2141" s="17" t="s">
        <v>163</v>
      </c>
      <c r="O2141" s="19"/>
      <c r="P2141" s="18"/>
      <c r="Q2141" s="18"/>
      <c r="R2141" s="18" t="s">
        <v>165</v>
      </c>
      <c r="S2141" s="20" t="s">
        <v>28109</v>
      </c>
    </row>
    <row r="2142" customFormat="false" ht="35.05" hidden="false" customHeight="false" outlineLevel="0" collapsed="false">
      <c r="A2142" s="17" t="n">
        <v>2141</v>
      </c>
      <c r="B2142" s="17" t="n">
        <v>5</v>
      </c>
      <c r="C2142" s="17" t="n">
        <v>5798</v>
      </c>
      <c r="D2142" s="18" t="s">
        <v>1557</v>
      </c>
      <c r="E2142" s="17" t="s">
        <v>87</v>
      </c>
      <c r="F2142" s="18" t="s">
        <v>88</v>
      </c>
      <c r="G2142" s="17" t="s">
        <v>171</v>
      </c>
      <c r="H2142" s="18" t="s">
        <v>6907</v>
      </c>
      <c r="I2142" s="18" t="s">
        <v>6908</v>
      </c>
      <c r="J2142" s="18" t="s">
        <v>6909</v>
      </c>
      <c r="K2142" s="17" t="s">
        <v>163</v>
      </c>
      <c r="L2142" s="17" t="n">
        <v>1</v>
      </c>
      <c r="M2142" s="17" t="s">
        <v>164</v>
      </c>
      <c r="N2142" s="17" t="s">
        <v>163</v>
      </c>
      <c r="O2142" s="19"/>
      <c r="P2142" s="18"/>
      <c r="Q2142" s="18"/>
      <c r="R2142" s="18" t="s">
        <v>165</v>
      </c>
      <c r="S2142" s="20" t="s">
        <v>28109</v>
      </c>
    </row>
    <row r="2143" customFormat="false" ht="46.25" hidden="false" customHeight="false" outlineLevel="0" collapsed="false">
      <c r="A2143" s="17" t="n">
        <v>2142</v>
      </c>
      <c r="B2143" s="17" t="n">
        <v>5</v>
      </c>
      <c r="C2143" s="17" t="n">
        <v>5800</v>
      </c>
      <c r="D2143" s="18" t="s">
        <v>1557</v>
      </c>
      <c r="E2143" s="17" t="s">
        <v>70</v>
      </c>
      <c r="F2143" s="18" t="s">
        <v>71</v>
      </c>
      <c r="G2143" s="17" t="s">
        <v>171</v>
      </c>
      <c r="H2143" s="18" t="s">
        <v>6910</v>
      </c>
      <c r="I2143" s="18" t="s">
        <v>6911</v>
      </c>
      <c r="J2143" s="18" t="s">
        <v>6912</v>
      </c>
      <c r="K2143" s="17" t="s">
        <v>163</v>
      </c>
      <c r="L2143" s="17" t="n">
        <v>1</v>
      </c>
      <c r="M2143" s="17" t="s">
        <v>164</v>
      </c>
      <c r="N2143" s="17" t="s">
        <v>163</v>
      </c>
      <c r="O2143" s="19"/>
      <c r="P2143" s="18"/>
      <c r="Q2143" s="18"/>
      <c r="R2143" s="18" t="s">
        <v>165</v>
      </c>
      <c r="S2143" s="20" t="s">
        <v>28109</v>
      </c>
    </row>
    <row r="2144" customFormat="false" ht="35.05" hidden="false" customHeight="false" outlineLevel="0" collapsed="false">
      <c r="A2144" s="17" t="n">
        <v>2143</v>
      </c>
      <c r="B2144" s="17" t="n">
        <v>5</v>
      </c>
      <c r="C2144" s="17" t="n">
        <v>5864</v>
      </c>
      <c r="D2144" s="18" t="s">
        <v>1557</v>
      </c>
      <c r="E2144" s="17" t="s">
        <v>87</v>
      </c>
      <c r="F2144" s="18" t="s">
        <v>88</v>
      </c>
      <c r="G2144" s="17" t="s">
        <v>167</v>
      </c>
      <c r="H2144" s="18" t="s">
        <v>6913</v>
      </c>
      <c r="I2144" s="18" t="s">
        <v>6914</v>
      </c>
      <c r="J2144" s="18" t="s">
        <v>6915</v>
      </c>
      <c r="K2144" s="17" t="s">
        <v>163</v>
      </c>
      <c r="L2144" s="17" t="n">
        <v>1</v>
      </c>
      <c r="M2144" s="17" t="s">
        <v>164</v>
      </c>
      <c r="N2144" s="17" t="s">
        <v>163</v>
      </c>
      <c r="O2144" s="19"/>
      <c r="P2144" s="18"/>
      <c r="Q2144" s="18"/>
      <c r="R2144" s="18" t="s">
        <v>165</v>
      </c>
      <c r="S2144" s="20" t="s">
        <v>28109</v>
      </c>
    </row>
    <row r="2145" customFormat="false" ht="35.05" hidden="false" customHeight="false" outlineLevel="0" collapsed="false">
      <c r="A2145" s="17" t="n">
        <v>2144</v>
      </c>
      <c r="B2145" s="17" t="n">
        <v>5</v>
      </c>
      <c r="C2145" s="17" t="n">
        <v>5869</v>
      </c>
      <c r="D2145" s="18" t="s">
        <v>1557</v>
      </c>
      <c r="E2145" s="17" t="s">
        <v>61</v>
      </c>
      <c r="F2145" s="18" t="s">
        <v>62</v>
      </c>
      <c r="G2145" s="17" t="s">
        <v>167</v>
      </c>
      <c r="H2145" s="18" t="s">
        <v>6916</v>
      </c>
      <c r="I2145" s="18" t="s">
        <v>6917</v>
      </c>
      <c r="J2145" s="18" t="s">
        <v>6918</v>
      </c>
      <c r="K2145" s="17" t="s">
        <v>163</v>
      </c>
      <c r="L2145" s="17" t="n">
        <v>1</v>
      </c>
      <c r="M2145" s="17" t="s">
        <v>164</v>
      </c>
      <c r="N2145" s="17" t="s">
        <v>163</v>
      </c>
      <c r="O2145" s="19"/>
      <c r="P2145" s="18"/>
      <c r="Q2145" s="18"/>
      <c r="R2145" s="18" t="s">
        <v>165</v>
      </c>
      <c r="S2145" s="20" t="s">
        <v>28109</v>
      </c>
    </row>
    <row r="2146" customFormat="false" ht="23.85" hidden="false" customHeight="false" outlineLevel="0" collapsed="false">
      <c r="A2146" s="17" t="n">
        <v>2145</v>
      </c>
      <c r="B2146" s="17" t="n">
        <v>5</v>
      </c>
      <c r="C2146" s="17" t="n">
        <v>5871</v>
      </c>
      <c r="D2146" s="18" t="s">
        <v>1557</v>
      </c>
      <c r="E2146" s="17" t="s">
        <v>40</v>
      </c>
      <c r="F2146" s="18" t="s">
        <v>41</v>
      </c>
      <c r="G2146" s="17" t="s">
        <v>159</v>
      </c>
      <c r="H2146" s="18" t="s">
        <v>6919</v>
      </c>
      <c r="I2146" s="18" t="s">
        <v>6920</v>
      </c>
      <c r="J2146" s="18" t="s">
        <v>6921</v>
      </c>
      <c r="K2146" s="17" t="s">
        <v>164</v>
      </c>
      <c r="L2146" s="17" t="n">
        <v>9</v>
      </c>
      <c r="M2146" s="17" t="s">
        <v>163</v>
      </c>
      <c r="N2146" s="17" t="s">
        <v>163</v>
      </c>
      <c r="O2146" s="19"/>
      <c r="P2146" s="18"/>
      <c r="Q2146" s="18"/>
      <c r="R2146" s="18" t="s">
        <v>165</v>
      </c>
      <c r="S2146" s="20" t="s">
        <v>28109</v>
      </c>
    </row>
    <row r="2147" customFormat="false" ht="46.25" hidden="false" customHeight="false" outlineLevel="0" collapsed="false">
      <c r="A2147" s="17" t="n">
        <v>2146</v>
      </c>
      <c r="B2147" s="17" t="n">
        <v>5</v>
      </c>
      <c r="C2147" s="17" t="n">
        <v>5887</v>
      </c>
      <c r="D2147" s="18" t="s">
        <v>1557</v>
      </c>
      <c r="E2147" s="17" t="s">
        <v>83</v>
      </c>
      <c r="F2147" s="18" t="s">
        <v>84</v>
      </c>
      <c r="G2147" s="17" t="s">
        <v>167</v>
      </c>
      <c r="H2147" s="18" t="s">
        <v>6922</v>
      </c>
      <c r="I2147" s="18" t="s">
        <v>6923</v>
      </c>
      <c r="J2147" s="18" t="s">
        <v>6924</v>
      </c>
      <c r="K2147" s="17" t="s">
        <v>163</v>
      </c>
      <c r="L2147" s="17" t="n">
        <v>1</v>
      </c>
      <c r="M2147" s="17" t="s">
        <v>163</v>
      </c>
      <c r="N2147" s="17" t="s">
        <v>164</v>
      </c>
      <c r="O2147" s="19" t="s">
        <v>121</v>
      </c>
      <c r="P2147" s="18" t="s">
        <v>6925</v>
      </c>
      <c r="Q2147" s="18" t="s">
        <v>6926</v>
      </c>
      <c r="R2147" s="18" t="s">
        <v>165</v>
      </c>
      <c r="S2147" s="20" t="s">
        <v>28109</v>
      </c>
    </row>
    <row r="2148" customFormat="false" ht="23.85" hidden="false" customHeight="false" outlineLevel="0" collapsed="false">
      <c r="A2148" s="17" t="n">
        <v>2147</v>
      </c>
      <c r="B2148" s="17" t="n">
        <v>5</v>
      </c>
      <c r="C2148" s="17" t="n">
        <v>5906</v>
      </c>
      <c r="D2148" s="18" t="s">
        <v>1557</v>
      </c>
      <c r="E2148" s="17" t="s">
        <v>32</v>
      </c>
      <c r="F2148" s="18" t="s">
        <v>33</v>
      </c>
      <c r="G2148" s="17" t="s">
        <v>159</v>
      </c>
      <c r="H2148" s="18" t="s">
        <v>6927</v>
      </c>
      <c r="I2148" s="18" t="s">
        <v>6928</v>
      </c>
      <c r="J2148" s="18" t="s">
        <v>6929</v>
      </c>
      <c r="K2148" s="17" t="s">
        <v>164</v>
      </c>
      <c r="L2148" s="17" t="n">
        <v>3</v>
      </c>
      <c r="M2148" s="17" t="s">
        <v>163</v>
      </c>
      <c r="N2148" s="17" t="s">
        <v>163</v>
      </c>
      <c r="O2148" s="19"/>
      <c r="P2148" s="18"/>
      <c r="Q2148" s="18"/>
      <c r="R2148" s="18" t="s">
        <v>165</v>
      </c>
      <c r="S2148" s="20" t="s">
        <v>28109</v>
      </c>
    </row>
    <row r="2149" customFormat="false" ht="23.85" hidden="false" customHeight="false" outlineLevel="0" collapsed="false">
      <c r="A2149" s="17" t="n">
        <v>2148</v>
      </c>
      <c r="B2149" s="17" t="n">
        <v>5</v>
      </c>
      <c r="C2149" s="17" t="n">
        <v>5925</v>
      </c>
      <c r="D2149" s="18" t="s">
        <v>1557</v>
      </c>
      <c r="E2149" s="17" t="s">
        <v>76</v>
      </c>
      <c r="F2149" s="18" t="s">
        <v>77</v>
      </c>
      <c r="G2149" s="17" t="s">
        <v>171</v>
      </c>
      <c r="H2149" s="18" t="s">
        <v>488</v>
      </c>
      <c r="I2149" s="18" t="s">
        <v>6930</v>
      </c>
      <c r="J2149" s="18" t="s">
        <v>6931</v>
      </c>
      <c r="K2149" s="17" t="s">
        <v>163</v>
      </c>
      <c r="L2149" s="17" t="n">
        <v>1</v>
      </c>
      <c r="M2149" s="17" t="s">
        <v>164</v>
      </c>
      <c r="N2149" s="17" t="s">
        <v>163</v>
      </c>
      <c r="O2149" s="19"/>
      <c r="P2149" s="18"/>
      <c r="Q2149" s="18"/>
      <c r="R2149" s="18" t="s">
        <v>165</v>
      </c>
      <c r="S2149" s="20" t="s">
        <v>28109</v>
      </c>
    </row>
    <row r="2150" customFormat="false" ht="46.25" hidden="false" customHeight="false" outlineLevel="0" collapsed="false">
      <c r="A2150" s="17" t="n">
        <v>2149</v>
      </c>
      <c r="B2150" s="17" t="n">
        <v>5</v>
      </c>
      <c r="C2150" s="17" t="n">
        <v>5941</v>
      </c>
      <c r="D2150" s="18" t="s">
        <v>1557</v>
      </c>
      <c r="E2150" s="17" t="s">
        <v>76</v>
      </c>
      <c r="F2150" s="18" t="s">
        <v>77</v>
      </c>
      <c r="G2150" s="17" t="s">
        <v>171</v>
      </c>
      <c r="H2150" s="18" t="s">
        <v>6932</v>
      </c>
      <c r="I2150" s="18" t="s">
        <v>6933</v>
      </c>
      <c r="J2150" s="18" t="s">
        <v>6934</v>
      </c>
      <c r="K2150" s="17" t="s">
        <v>163</v>
      </c>
      <c r="L2150" s="17" t="n">
        <v>1</v>
      </c>
      <c r="M2150" s="17" t="s">
        <v>164</v>
      </c>
      <c r="N2150" s="17" t="s">
        <v>163</v>
      </c>
      <c r="O2150" s="19"/>
      <c r="P2150" s="18"/>
      <c r="Q2150" s="18"/>
      <c r="R2150" s="18" t="s">
        <v>165</v>
      </c>
      <c r="S2150" s="20" t="s">
        <v>28109</v>
      </c>
    </row>
    <row r="2151" customFormat="false" ht="46.25" hidden="false" customHeight="false" outlineLevel="0" collapsed="false">
      <c r="A2151" s="17" t="n">
        <v>2150</v>
      </c>
      <c r="B2151" s="17" t="n">
        <v>5</v>
      </c>
      <c r="C2151" s="17" t="n">
        <v>5947</v>
      </c>
      <c r="D2151" s="18" t="s">
        <v>1557</v>
      </c>
      <c r="E2151" s="17" t="s">
        <v>83</v>
      </c>
      <c r="F2151" s="18" t="s">
        <v>84</v>
      </c>
      <c r="G2151" s="17" t="s">
        <v>159</v>
      </c>
      <c r="H2151" s="18" t="s">
        <v>6935</v>
      </c>
      <c r="I2151" s="18" t="s">
        <v>6936</v>
      </c>
      <c r="J2151" s="18" t="s">
        <v>6937</v>
      </c>
      <c r="K2151" s="17" t="s">
        <v>163</v>
      </c>
      <c r="L2151" s="17" t="n">
        <v>1</v>
      </c>
      <c r="M2151" s="17" t="s">
        <v>163</v>
      </c>
      <c r="N2151" s="17" t="s">
        <v>164</v>
      </c>
      <c r="O2151" s="19" t="s">
        <v>123</v>
      </c>
      <c r="P2151" s="18" t="s">
        <v>6938</v>
      </c>
      <c r="Q2151" s="18" t="s">
        <v>6939</v>
      </c>
      <c r="R2151" s="18" t="s">
        <v>165</v>
      </c>
      <c r="S2151" s="20" t="s">
        <v>28109</v>
      </c>
    </row>
    <row r="2152" customFormat="false" ht="46.25" hidden="false" customHeight="false" outlineLevel="0" collapsed="false">
      <c r="A2152" s="17" t="n">
        <v>2151</v>
      </c>
      <c r="B2152" s="17" t="n">
        <v>5</v>
      </c>
      <c r="C2152" s="17" t="n">
        <v>5957</v>
      </c>
      <c r="D2152" s="18" t="s">
        <v>1662</v>
      </c>
      <c r="E2152" s="17" t="s">
        <v>87</v>
      </c>
      <c r="F2152" s="18" t="s">
        <v>88</v>
      </c>
      <c r="G2152" s="17" t="s">
        <v>167</v>
      </c>
      <c r="H2152" s="18" t="s">
        <v>6940</v>
      </c>
      <c r="I2152" s="18" t="s">
        <v>6941</v>
      </c>
      <c r="J2152" s="18" t="s">
        <v>6942</v>
      </c>
      <c r="K2152" s="17" t="s">
        <v>163</v>
      </c>
      <c r="L2152" s="17" t="n">
        <v>1</v>
      </c>
      <c r="M2152" s="17" t="s">
        <v>163</v>
      </c>
      <c r="N2152" s="17" t="s">
        <v>163</v>
      </c>
      <c r="O2152" s="19"/>
      <c r="P2152" s="18"/>
      <c r="Q2152" s="18"/>
      <c r="R2152" s="18" t="s">
        <v>165</v>
      </c>
      <c r="S2152" s="20" t="s">
        <v>28109</v>
      </c>
    </row>
    <row r="2153" customFormat="false" ht="46.25" hidden="false" customHeight="false" outlineLevel="0" collapsed="false">
      <c r="A2153" s="17" t="n">
        <v>2152</v>
      </c>
      <c r="B2153" s="17" t="n">
        <v>5</v>
      </c>
      <c r="C2153" s="17" t="n">
        <v>5959</v>
      </c>
      <c r="D2153" s="18" t="s">
        <v>1662</v>
      </c>
      <c r="E2153" s="17" t="s">
        <v>36</v>
      </c>
      <c r="F2153" s="18" t="s">
        <v>37</v>
      </c>
      <c r="G2153" s="17" t="s">
        <v>167</v>
      </c>
      <c r="H2153" s="18" t="s">
        <v>6943</v>
      </c>
      <c r="I2153" s="18" t="s">
        <v>6944</v>
      </c>
      <c r="J2153" s="18" t="s">
        <v>6945</v>
      </c>
      <c r="K2153" s="17" t="s">
        <v>163</v>
      </c>
      <c r="L2153" s="17" t="n">
        <v>1</v>
      </c>
      <c r="M2153" s="17" t="s">
        <v>164</v>
      </c>
      <c r="N2153" s="17" t="s">
        <v>163</v>
      </c>
      <c r="O2153" s="19"/>
      <c r="P2153" s="18"/>
      <c r="Q2153" s="18"/>
      <c r="R2153" s="18" t="s">
        <v>165</v>
      </c>
      <c r="S2153" s="20" t="s">
        <v>28109</v>
      </c>
    </row>
    <row r="2154" customFormat="false" ht="35.05" hidden="false" customHeight="false" outlineLevel="0" collapsed="false">
      <c r="A2154" s="17" t="n">
        <v>2153</v>
      </c>
      <c r="B2154" s="17" t="n">
        <v>5</v>
      </c>
      <c r="C2154" s="17" t="n">
        <v>5963</v>
      </c>
      <c r="D2154" s="18" t="s">
        <v>1662</v>
      </c>
      <c r="E2154" s="17" t="s">
        <v>63</v>
      </c>
      <c r="F2154" s="18" t="s">
        <v>65</v>
      </c>
      <c r="G2154" s="17" t="s">
        <v>171</v>
      </c>
      <c r="H2154" s="18" t="s">
        <v>6466</v>
      </c>
      <c r="I2154" s="18" t="s">
        <v>6946</v>
      </c>
      <c r="J2154" s="18" t="s">
        <v>6947</v>
      </c>
      <c r="K2154" s="17" t="s">
        <v>163</v>
      </c>
      <c r="L2154" s="17" t="n">
        <v>1</v>
      </c>
      <c r="M2154" s="17" t="s">
        <v>164</v>
      </c>
      <c r="N2154" s="17" t="s">
        <v>163</v>
      </c>
      <c r="O2154" s="19"/>
      <c r="P2154" s="18"/>
      <c r="Q2154" s="18"/>
      <c r="R2154" s="18" t="s">
        <v>165</v>
      </c>
      <c r="S2154" s="20" t="s">
        <v>28109</v>
      </c>
    </row>
    <row r="2155" customFormat="false" ht="35.05" hidden="false" customHeight="false" outlineLevel="0" collapsed="false">
      <c r="A2155" s="17" t="n">
        <v>2154</v>
      </c>
      <c r="B2155" s="17" t="n">
        <v>5</v>
      </c>
      <c r="C2155" s="17" t="n">
        <v>5969</v>
      </c>
      <c r="D2155" s="18" t="s">
        <v>1662</v>
      </c>
      <c r="E2155" s="17" t="s">
        <v>34</v>
      </c>
      <c r="F2155" s="18" t="s">
        <v>35</v>
      </c>
      <c r="G2155" s="17" t="s">
        <v>167</v>
      </c>
      <c r="H2155" s="18" t="s">
        <v>6948</v>
      </c>
      <c r="I2155" s="18" t="s">
        <v>6949</v>
      </c>
      <c r="J2155" s="18" t="s">
        <v>6950</v>
      </c>
      <c r="K2155" s="17" t="s">
        <v>164</v>
      </c>
      <c r="L2155" s="17" t="n">
        <v>18</v>
      </c>
      <c r="M2155" s="17" t="s">
        <v>163</v>
      </c>
      <c r="N2155" s="17" t="s">
        <v>163</v>
      </c>
      <c r="O2155" s="19"/>
      <c r="P2155" s="18"/>
      <c r="Q2155" s="18"/>
      <c r="R2155" s="18" t="s">
        <v>165</v>
      </c>
      <c r="S2155" s="20" t="s">
        <v>28109</v>
      </c>
    </row>
    <row r="2156" customFormat="false" ht="35.05" hidden="false" customHeight="false" outlineLevel="0" collapsed="false">
      <c r="A2156" s="17" t="n">
        <v>2155</v>
      </c>
      <c r="B2156" s="17" t="n">
        <v>5</v>
      </c>
      <c r="C2156" s="17" t="n">
        <v>5973</v>
      </c>
      <c r="D2156" s="18" t="s">
        <v>1662</v>
      </c>
      <c r="E2156" s="17" t="s">
        <v>63</v>
      </c>
      <c r="F2156" s="18" t="s">
        <v>65</v>
      </c>
      <c r="G2156" s="17" t="s">
        <v>167</v>
      </c>
      <c r="H2156" s="18" t="s">
        <v>6951</v>
      </c>
      <c r="I2156" s="18" t="s">
        <v>6952</v>
      </c>
      <c r="J2156" s="18" t="s">
        <v>6953</v>
      </c>
      <c r="K2156" s="17" t="s">
        <v>163</v>
      </c>
      <c r="L2156" s="17" t="n">
        <v>1</v>
      </c>
      <c r="M2156" s="17" t="s">
        <v>164</v>
      </c>
      <c r="N2156" s="17" t="s">
        <v>163</v>
      </c>
      <c r="O2156" s="19"/>
      <c r="P2156" s="18"/>
      <c r="Q2156" s="18"/>
      <c r="R2156" s="18" t="s">
        <v>165</v>
      </c>
      <c r="S2156" s="20" t="s">
        <v>28109</v>
      </c>
    </row>
    <row r="2157" customFormat="false" ht="35.05" hidden="false" customHeight="false" outlineLevel="0" collapsed="false">
      <c r="A2157" s="17" t="n">
        <v>2156</v>
      </c>
      <c r="B2157" s="17" t="n">
        <v>5</v>
      </c>
      <c r="C2157" s="17" t="n">
        <v>5984</v>
      </c>
      <c r="D2157" s="18" t="s">
        <v>1662</v>
      </c>
      <c r="E2157" s="17" t="s">
        <v>19</v>
      </c>
      <c r="F2157" s="18" t="s">
        <v>21</v>
      </c>
      <c r="G2157" s="17" t="s">
        <v>159</v>
      </c>
      <c r="H2157" s="18" t="s">
        <v>6954</v>
      </c>
      <c r="I2157" s="18" t="s">
        <v>6955</v>
      </c>
      <c r="J2157" s="18" t="s">
        <v>6956</v>
      </c>
      <c r="K2157" s="17" t="s">
        <v>164</v>
      </c>
      <c r="L2157" s="17" t="n">
        <v>3</v>
      </c>
      <c r="M2157" s="17" t="s">
        <v>164</v>
      </c>
      <c r="N2157" s="17" t="s">
        <v>163</v>
      </c>
      <c r="O2157" s="19"/>
      <c r="P2157" s="18"/>
      <c r="Q2157" s="18"/>
      <c r="R2157" s="18" t="s">
        <v>165</v>
      </c>
      <c r="S2157" s="20" t="s">
        <v>28109</v>
      </c>
    </row>
    <row r="2158" customFormat="false" ht="35.05" hidden="false" customHeight="false" outlineLevel="0" collapsed="false">
      <c r="A2158" s="17" t="n">
        <v>2157</v>
      </c>
      <c r="B2158" s="17" t="n">
        <v>5</v>
      </c>
      <c r="C2158" s="17" t="n">
        <v>6001</v>
      </c>
      <c r="D2158" s="18" t="s">
        <v>1662</v>
      </c>
      <c r="E2158" s="17" t="s">
        <v>72</v>
      </c>
      <c r="F2158" s="18" t="s">
        <v>73</v>
      </c>
      <c r="G2158" s="17" t="s">
        <v>167</v>
      </c>
      <c r="H2158" s="18" t="s">
        <v>6957</v>
      </c>
      <c r="I2158" s="18" t="s">
        <v>6958</v>
      </c>
      <c r="J2158" s="18" t="s">
        <v>6959</v>
      </c>
      <c r="K2158" s="17" t="s">
        <v>163</v>
      </c>
      <c r="L2158" s="17" t="n">
        <v>1</v>
      </c>
      <c r="M2158" s="17" t="s">
        <v>163</v>
      </c>
      <c r="N2158" s="17" t="s">
        <v>163</v>
      </c>
      <c r="O2158" s="19"/>
      <c r="P2158" s="18"/>
      <c r="Q2158" s="18"/>
      <c r="R2158" s="18" t="s">
        <v>165</v>
      </c>
      <c r="S2158" s="20" t="s">
        <v>28109</v>
      </c>
    </row>
    <row r="2159" customFormat="false" ht="23.85" hidden="false" customHeight="false" outlineLevel="0" collapsed="false">
      <c r="A2159" s="17" t="n">
        <v>2158</v>
      </c>
      <c r="B2159" s="17" t="n">
        <v>5</v>
      </c>
      <c r="C2159" s="17" t="n">
        <v>6050</v>
      </c>
      <c r="D2159" s="18" t="s">
        <v>1662</v>
      </c>
      <c r="E2159" s="17" t="s">
        <v>36</v>
      </c>
      <c r="F2159" s="18" t="s">
        <v>37</v>
      </c>
      <c r="G2159" s="17" t="s">
        <v>167</v>
      </c>
      <c r="H2159" s="18" t="s">
        <v>6960</v>
      </c>
      <c r="I2159" s="18" t="s">
        <v>6961</v>
      </c>
      <c r="J2159" s="18" t="s">
        <v>6962</v>
      </c>
      <c r="K2159" s="17" t="s">
        <v>163</v>
      </c>
      <c r="L2159" s="17" t="n">
        <v>1</v>
      </c>
      <c r="M2159" s="17" t="s">
        <v>164</v>
      </c>
      <c r="N2159" s="17" t="s">
        <v>163</v>
      </c>
      <c r="O2159" s="19"/>
      <c r="P2159" s="18"/>
      <c r="Q2159" s="18"/>
      <c r="R2159" s="18" t="s">
        <v>165</v>
      </c>
      <c r="S2159" s="20" t="s">
        <v>28109</v>
      </c>
    </row>
    <row r="2160" customFormat="false" ht="46.25" hidden="false" customHeight="false" outlineLevel="0" collapsed="false">
      <c r="A2160" s="17" t="n">
        <v>2159</v>
      </c>
      <c r="B2160" s="17" t="n">
        <v>5</v>
      </c>
      <c r="C2160" s="17" t="n">
        <v>6050</v>
      </c>
      <c r="D2160" s="18" t="s">
        <v>1662</v>
      </c>
      <c r="E2160" s="17" t="s">
        <v>81</v>
      </c>
      <c r="F2160" s="18" t="s">
        <v>82</v>
      </c>
      <c r="G2160" s="17" t="s">
        <v>167</v>
      </c>
      <c r="H2160" s="18" t="s">
        <v>6963</v>
      </c>
      <c r="I2160" s="18" t="s">
        <v>6964</v>
      </c>
      <c r="J2160" s="18" t="s">
        <v>6965</v>
      </c>
      <c r="K2160" s="17" t="s">
        <v>164</v>
      </c>
      <c r="L2160" s="17" t="n">
        <v>9</v>
      </c>
      <c r="M2160" s="17" t="s">
        <v>163</v>
      </c>
      <c r="N2160" s="17" t="s">
        <v>163</v>
      </c>
      <c r="O2160" s="19" t="s">
        <v>122</v>
      </c>
      <c r="P2160" s="18" t="s">
        <v>6966</v>
      </c>
      <c r="Q2160" s="18" t="s">
        <v>6967</v>
      </c>
      <c r="R2160" s="18" t="s">
        <v>165</v>
      </c>
      <c r="S2160" s="20" t="s">
        <v>28109</v>
      </c>
    </row>
    <row r="2161" customFormat="false" ht="35.05" hidden="false" customHeight="false" outlineLevel="0" collapsed="false">
      <c r="A2161" s="17" t="n">
        <v>2160</v>
      </c>
      <c r="B2161" s="17" t="n">
        <v>5</v>
      </c>
      <c r="C2161" s="17" t="n">
        <v>6052</v>
      </c>
      <c r="D2161" s="18" t="s">
        <v>1662</v>
      </c>
      <c r="E2161" s="17" t="s">
        <v>87</v>
      </c>
      <c r="F2161" s="18" t="s">
        <v>88</v>
      </c>
      <c r="G2161" s="17" t="s">
        <v>171</v>
      </c>
      <c r="H2161" s="18" t="s">
        <v>6968</v>
      </c>
      <c r="I2161" s="18" t="s">
        <v>6969</v>
      </c>
      <c r="J2161" s="18" t="s">
        <v>6970</v>
      </c>
      <c r="K2161" s="17" t="s">
        <v>163</v>
      </c>
      <c r="L2161" s="17" t="n">
        <v>1</v>
      </c>
      <c r="M2161" s="17" t="s">
        <v>163</v>
      </c>
      <c r="N2161" s="17" t="s">
        <v>163</v>
      </c>
      <c r="O2161" s="19"/>
      <c r="P2161" s="18"/>
      <c r="Q2161" s="18"/>
      <c r="R2161" s="18" t="s">
        <v>165</v>
      </c>
      <c r="S2161" s="20" t="s">
        <v>28109</v>
      </c>
    </row>
    <row r="2162" customFormat="false" ht="23.85" hidden="false" customHeight="false" outlineLevel="0" collapsed="false">
      <c r="A2162" s="17" t="n">
        <v>2161</v>
      </c>
      <c r="B2162" s="17" t="n">
        <v>5</v>
      </c>
      <c r="C2162" s="17" t="n">
        <v>6067</v>
      </c>
      <c r="D2162" s="18" t="s">
        <v>1662</v>
      </c>
      <c r="E2162" s="17" t="s">
        <v>36</v>
      </c>
      <c r="F2162" s="18" t="s">
        <v>37</v>
      </c>
      <c r="G2162" s="17" t="s">
        <v>159</v>
      </c>
      <c r="H2162" s="18" t="s">
        <v>6971</v>
      </c>
      <c r="I2162" s="18" t="s">
        <v>6972</v>
      </c>
      <c r="J2162" s="18" t="s">
        <v>6973</v>
      </c>
      <c r="K2162" s="17" t="s">
        <v>163</v>
      </c>
      <c r="L2162" s="17" t="n">
        <v>1</v>
      </c>
      <c r="M2162" s="17" t="s">
        <v>163</v>
      </c>
      <c r="N2162" s="17" t="s">
        <v>163</v>
      </c>
      <c r="O2162" s="19"/>
      <c r="P2162" s="18"/>
      <c r="Q2162" s="18"/>
      <c r="R2162" s="18" t="s">
        <v>165</v>
      </c>
      <c r="S2162" s="20" t="s">
        <v>28109</v>
      </c>
    </row>
    <row r="2163" customFormat="false" ht="57.45" hidden="false" customHeight="false" outlineLevel="0" collapsed="false">
      <c r="A2163" s="17" t="n">
        <v>2162</v>
      </c>
      <c r="B2163" s="17" t="n">
        <v>5</v>
      </c>
      <c r="C2163" s="17" t="n">
        <v>6073</v>
      </c>
      <c r="D2163" s="18" t="s">
        <v>1662</v>
      </c>
      <c r="E2163" s="17" t="s">
        <v>87</v>
      </c>
      <c r="F2163" s="18" t="s">
        <v>88</v>
      </c>
      <c r="G2163" s="17" t="s">
        <v>171</v>
      </c>
      <c r="H2163" s="18" t="s">
        <v>6974</v>
      </c>
      <c r="I2163" s="18" t="s">
        <v>6975</v>
      </c>
      <c r="J2163" s="18" t="s">
        <v>6976</v>
      </c>
      <c r="K2163" s="17" t="s">
        <v>163</v>
      </c>
      <c r="L2163" s="17" t="n">
        <v>1</v>
      </c>
      <c r="M2163" s="17" t="s">
        <v>164</v>
      </c>
      <c r="N2163" s="17" t="s">
        <v>164</v>
      </c>
      <c r="O2163" s="19" t="s">
        <v>121</v>
      </c>
      <c r="P2163" s="18" t="s">
        <v>6977</v>
      </c>
      <c r="Q2163" s="18" t="s">
        <v>6978</v>
      </c>
      <c r="R2163" s="18" t="s">
        <v>165</v>
      </c>
      <c r="S2163" s="20" t="s">
        <v>28109</v>
      </c>
    </row>
    <row r="2164" customFormat="false" ht="23.85" hidden="false" customHeight="false" outlineLevel="0" collapsed="false">
      <c r="A2164" s="17" t="n">
        <v>2163</v>
      </c>
      <c r="B2164" s="17" t="n">
        <v>5</v>
      </c>
      <c r="C2164" s="17" t="n">
        <v>6073</v>
      </c>
      <c r="D2164" s="18" t="s">
        <v>1662</v>
      </c>
      <c r="E2164" s="17" t="s">
        <v>85</v>
      </c>
      <c r="F2164" s="18" t="s">
        <v>86</v>
      </c>
      <c r="G2164" s="17" t="s">
        <v>159</v>
      </c>
      <c r="H2164" s="18" t="s">
        <v>6979</v>
      </c>
      <c r="I2164" s="18" t="s">
        <v>6980</v>
      </c>
      <c r="J2164" s="18" t="s">
        <v>6981</v>
      </c>
      <c r="K2164" s="17" t="s">
        <v>163</v>
      </c>
      <c r="L2164" s="17" t="n">
        <v>1</v>
      </c>
      <c r="M2164" s="17" t="s">
        <v>163</v>
      </c>
      <c r="N2164" s="17" t="s">
        <v>164</v>
      </c>
      <c r="O2164" s="19"/>
      <c r="P2164" s="18"/>
      <c r="Q2164" s="18"/>
      <c r="R2164" s="18" t="s">
        <v>165</v>
      </c>
      <c r="S2164" s="20" t="s">
        <v>28109</v>
      </c>
    </row>
    <row r="2165" customFormat="false" ht="35.05" hidden="false" customHeight="false" outlineLevel="0" collapsed="false">
      <c r="A2165" s="17" t="n">
        <v>2164</v>
      </c>
      <c r="B2165" s="17" t="n">
        <v>5</v>
      </c>
      <c r="C2165" s="17" t="n">
        <v>6075</v>
      </c>
      <c r="D2165" s="18" t="s">
        <v>1662</v>
      </c>
      <c r="E2165" s="17" t="s">
        <v>22</v>
      </c>
      <c r="F2165" s="18" t="s">
        <v>23</v>
      </c>
      <c r="G2165" s="17" t="s">
        <v>167</v>
      </c>
      <c r="H2165" s="18" t="s">
        <v>6982</v>
      </c>
      <c r="I2165" s="18" t="s">
        <v>6983</v>
      </c>
      <c r="J2165" s="18" t="s">
        <v>6984</v>
      </c>
      <c r="K2165" s="17" t="s">
        <v>164</v>
      </c>
      <c r="L2165" s="17" t="n">
        <v>55</v>
      </c>
      <c r="M2165" s="17" t="s">
        <v>164</v>
      </c>
      <c r="N2165" s="17" t="s">
        <v>163</v>
      </c>
      <c r="O2165" s="19"/>
      <c r="P2165" s="18"/>
      <c r="Q2165" s="18"/>
      <c r="R2165" s="18" t="s">
        <v>165</v>
      </c>
      <c r="S2165" s="20" t="s">
        <v>28109</v>
      </c>
    </row>
    <row r="2166" customFormat="false" ht="35.05" hidden="false" customHeight="false" outlineLevel="0" collapsed="false">
      <c r="A2166" s="17" t="n">
        <v>2165</v>
      </c>
      <c r="B2166" s="17" t="n">
        <v>5</v>
      </c>
      <c r="C2166" s="17" t="n">
        <v>6079</v>
      </c>
      <c r="D2166" s="18" t="s">
        <v>1662</v>
      </c>
      <c r="E2166" s="17" t="s">
        <v>87</v>
      </c>
      <c r="F2166" s="18" t="s">
        <v>88</v>
      </c>
      <c r="G2166" s="17" t="s">
        <v>167</v>
      </c>
      <c r="H2166" s="18" t="s">
        <v>6985</v>
      </c>
      <c r="I2166" s="18" t="s">
        <v>6986</v>
      </c>
      <c r="J2166" s="18" t="s">
        <v>6987</v>
      </c>
      <c r="K2166" s="17" t="s">
        <v>163</v>
      </c>
      <c r="L2166" s="17" t="n">
        <v>1</v>
      </c>
      <c r="M2166" s="17" t="s">
        <v>163</v>
      </c>
      <c r="N2166" s="17" t="s">
        <v>163</v>
      </c>
      <c r="O2166" s="19"/>
      <c r="P2166" s="18"/>
      <c r="Q2166" s="18"/>
      <c r="R2166" s="18" t="s">
        <v>165</v>
      </c>
      <c r="S2166" s="20" t="s">
        <v>28109</v>
      </c>
    </row>
    <row r="2167" customFormat="false" ht="35.05" hidden="false" customHeight="false" outlineLevel="0" collapsed="false">
      <c r="A2167" s="17" t="n">
        <v>2166</v>
      </c>
      <c r="B2167" s="17" t="n">
        <v>5</v>
      </c>
      <c r="C2167" s="17" t="n">
        <v>6104</v>
      </c>
      <c r="D2167" s="18" t="s">
        <v>1662</v>
      </c>
      <c r="E2167" s="17" t="s">
        <v>87</v>
      </c>
      <c r="F2167" s="18" t="s">
        <v>88</v>
      </c>
      <c r="G2167" s="17" t="s">
        <v>171</v>
      </c>
      <c r="H2167" s="18" t="s">
        <v>6988</v>
      </c>
      <c r="I2167" s="18" t="s">
        <v>6989</v>
      </c>
      <c r="J2167" s="18" t="s">
        <v>6990</v>
      </c>
      <c r="K2167" s="17" t="s">
        <v>163</v>
      </c>
      <c r="L2167" s="17" t="n">
        <v>1</v>
      </c>
      <c r="M2167" s="17" t="s">
        <v>164</v>
      </c>
      <c r="N2167" s="17" t="s">
        <v>163</v>
      </c>
      <c r="O2167" s="19"/>
      <c r="P2167" s="18"/>
      <c r="Q2167" s="18"/>
      <c r="R2167" s="18" t="s">
        <v>165</v>
      </c>
      <c r="S2167" s="20" t="s">
        <v>28109</v>
      </c>
    </row>
    <row r="2168" customFormat="false" ht="46.25" hidden="false" customHeight="false" outlineLevel="0" collapsed="false">
      <c r="A2168" s="17" t="n">
        <v>2167</v>
      </c>
      <c r="B2168" s="17" t="n">
        <v>5</v>
      </c>
      <c r="C2168" s="17" t="n">
        <v>6146</v>
      </c>
      <c r="D2168" s="18" t="s">
        <v>1662</v>
      </c>
      <c r="E2168" s="17" t="s">
        <v>74</v>
      </c>
      <c r="F2168" s="18" t="s">
        <v>75</v>
      </c>
      <c r="G2168" s="17" t="s">
        <v>171</v>
      </c>
      <c r="H2168" s="18" t="s">
        <v>6991</v>
      </c>
      <c r="I2168" s="18" t="s">
        <v>6992</v>
      </c>
      <c r="J2168" s="18" t="s">
        <v>6993</v>
      </c>
      <c r="K2168" s="17" t="s">
        <v>163</v>
      </c>
      <c r="L2168" s="17" t="n">
        <v>1</v>
      </c>
      <c r="M2168" s="17" t="s">
        <v>164</v>
      </c>
      <c r="N2168" s="17" t="s">
        <v>163</v>
      </c>
      <c r="O2168" s="19"/>
      <c r="P2168" s="18"/>
      <c r="Q2168" s="18"/>
      <c r="R2168" s="18" t="s">
        <v>165</v>
      </c>
      <c r="S2168" s="20" t="s">
        <v>28109</v>
      </c>
    </row>
    <row r="2169" customFormat="false" ht="46.25" hidden="false" customHeight="false" outlineLevel="0" collapsed="false">
      <c r="A2169" s="17" t="n">
        <v>2168</v>
      </c>
      <c r="B2169" s="17" t="n">
        <v>5</v>
      </c>
      <c r="C2169" s="17" t="n">
        <v>6148</v>
      </c>
      <c r="D2169" s="18" t="s">
        <v>1662</v>
      </c>
      <c r="E2169" s="17" t="s">
        <v>83</v>
      </c>
      <c r="F2169" s="18" t="s">
        <v>84</v>
      </c>
      <c r="G2169" s="17" t="s">
        <v>171</v>
      </c>
      <c r="H2169" s="18" t="s">
        <v>6994</v>
      </c>
      <c r="I2169" s="18" t="s">
        <v>6995</v>
      </c>
      <c r="J2169" s="18" t="s">
        <v>6996</v>
      </c>
      <c r="K2169" s="17" t="s">
        <v>163</v>
      </c>
      <c r="L2169" s="17" t="n">
        <v>1</v>
      </c>
      <c r="M2169" s="17" t="s">
        <v>163</v>
      </c>
      <c r="N2169" s="17" t="s">
        <v>163</v>
      </c>
      <c r="O2169" s="19" t="s">
        <v>121</v>
      </c>
      <c r="P2169" s="18" t="s">
        <v>6997</v>
      </c>
      <c r="Q2169" s="18" t="s">
        <v>6998</v>
      </c>
      <c r="R2169" s="18" t="s">
        <v>165</v>
      </c>
      <c r="S2169" s="20" t="s">
        <v>28109</v>
      </c>
    </row>
    <row r="2170" customFormat="false" ht="35.05" hidden="false" customHeight="false" outlineLevel="0" collapsed="false">
      <c r="A2170" s="17" t="n">
        <v>2169</v>
      </c>
      <c r="B2170" s="17" t="n">
        <v>5</v>
      </c>
      <c r="C2170" s="17" t="n">
        <v>6165</v>
      </c>
      <c r="D2170" s="18" t="s">
        <v>1662</v>
      </c>
      <c r="E2170" s="17" t="s">
        <v>83</v>
      </c>
      <c r="F2170" s="18" t="s">
        <v>84</v>
      </c>
      <c r="G2170" s="17" t="s">
        <v>171</v>
      </c>
      <c r="H2170" s="18" t="s">
        <v>6999</v>
      </c>
      <c r="I2170" s="18" t="s">
        <v>7000</v>
      </c>
      <c r="J2170" s="18" t="s">
        <v>7001</v>
      </c>
      <c r="K2170" s="17" t="s">
        <v>163</v>
      </c>
      <c r="L2170" s="17" t="n">
        <v>1</v>
      </c>
      <c r="M2170" s="17" t="s">
        <v>164</v>
      </c>
      <c r="N2170" s="17" t="s">
        <v>163</v>
      </c>
      <c r="O2170" s="19" t="s">
        <v>121</v>
      </c>
      <c r="P2170" s="18" t="s">
        <v>7002</v>
      </c>
      <c r="Q2170" s="18" t="s">
        <v>7003</v>
      </c>
      <c r="R2170" s="18" t="s">
        <v>165</v>
      </c>
      <c r="S2170" s="20" t="s">
        <v>28109</v>
      </c>
    </row>
    <row r="2171" customFormat="false" ht="23.85" hidden="false" customHeight="false" outlineLevel="0" collapsed="false">
      <c r="A2171" s="17" t="n">
        <v>2170</v>
      </c>
      <c r="B2171" s="17" t="n">
        <v>5</v>
      </c>
      <c r="C2171" s="17" t="n">
        <v>6167</v>
      </c>
      <c r="D2171" s="18" t="s">
        <v>1662</v>
      </c>
      <c r="E2171" s="17" t="s">
        <v>36</v>
      </c>
      <c r="F2171" s="18" t="s">
        <v>37</v>
      </c>
      <c r="G2171" s="17" t="s">
        <v>167</v>
      </c>
      <c r="H2171" s="18" t="s">
        <v>7004</v>
      </c>
      <c r="I2171" s="18" t="s">
        <v>7005</v>
      </c>
      <c r="J2171" s="18" t="s">
        <v>7006</v>
      </c>
      <c r="K2171" s="17" t="s">
        <v>163</v>
      </c>
      <c r="L2171" s="17" t="n">
        <v>1</v>
      </c>
      <c r="M2171" s="17" t="s">
        <v>164</v>
      </c>
      <c r="N2171" s="17" t="s">
        <v>163</v>
      </c>
      <c r="O2171" s="19"/>
      <c r="P2171" s="18"/>
      <c r="Q2171" s="18"/>
      <c r="R2171" s="18" t="s">
        <v>165</v>
      </c>
      <c r="S2171" s="20" t="s">
        <v>28109</v>
      </c>
    </row>
    <row r="2172" customFormat="false" ht="35.05" hidden="false" customHeight="false" outlineLevel="0" collapsed="false">
      <c r="A2172" s="17" t="n">
        <v>2171</v>
      </c>
      <c r="B2172" s="17" t="n">
        <v>5</v>
      </c>
      <c r="C2172" s="17" t="n">
        <v>6175</v>
      </c>
      <c r="D2172" s="18" t="s">
        <v>1662</v>
      </c>
      <c r="E2172" s="17" t="s">
        <v>83</v>
      </c>
      <c r="F2172" s="18" t="s">
        <v>84</v>
      </c>
      <c r="G2172" s="17" t="s">
        <v>167</v>
      </c>
      <c r="H2172" s="18" t="s">
        <v>7007</v>
      </c>
      <c r="I2172" s="18" t="s">
        <v>7008</v>
      </c>
      <c r="J2172" s="18" t="s">
        <v>7009</v>
      </c>
      <c r="K2172" s="17" t="s">
        <v>163</v>
      </c>
      <c r="L2172" s="17" t="n">
        <v>1</v>
      </c>
      <c r="M2172" s="17" t="s">
        <v>163</v>
      </c>
      <c r="N2172" s="17" t="s">
        <v>163</v>
      </c>
      <c r="O2172" s="19" t="s">
        <v>121</v>
      </c>
      <c r="P2172" s="18" t="s">
        <v>7010</v>
      </c>
      <c r="Q2172" s="18" t="s">
        <v>7011</v>
      </c>
      <c r="R2172" s="18" t="s">
        <v>165</v>
      </c>
      <c r="S2172" s="20" t="s">
        <v>28109</v>
      </c>
    </row>
    <row r="2173" customFormat="false" ht="23.85" hidden="false" customHeight="false" outlineLevel="0" collapsed="false">
      <c r="A2173" s="17" t="n">
        <v>2172</v>
      </c>
      <c r="B2173" s="17" t="n">
        <v>5</v>
      </c>
      <c r="C2173" s="17" t="n">
        <v>6183</v>
      </c>
      <c r="D2173" s="18" t="s">
        <v>1662</v>
      </c>
      <c r="E2173" s="17" t="s">
        <v>36</v>
      </c>
      <c r="F2173" s="18" t="s">
        <v>37</v>
      </c>
      <c r="G2173" s="17" t="s">
        <v>167</v>
      </c>
      <c r="H2173" s="18" t="s">
        <v>7012</v>
      </c>
      <c r="I2173" s="18" t="s">
        <v>7013</v>
      </c>
      <c r="J2173" s="18" t="s">
        <v>7014</v>
      </c>
      <c r="K2173" s="17" t="s">
        <v>164</v>
      </c>
      <c r="L2173" s="17" t="n">
        <v>40</v>
      </c>
      <c r="M2173" s="17" t="s">
        <v>164</v>
      </c>
      <c r="N2173" s="17" t="s">
        <v>163</v>
      </c>
      <c r="O2173" s="19"/>
      <c r="P2173" s="18"/>
      <c r="Q2173" s="18"/>
      <c r="R2173" s="18" t="s">
        <v>165</v>
      </c>
      <c r="S2173" s="20" t="s">
        <v>28109</v>
      </c>
    </row>
    <row r="2174" customFormat="false" ht="46.25" hidden="false" customHeight="false" outlineLevel="0" collapsed="false">
      <c r="A2174" s="17" t="n">
        <v>2173</v>
      </c>
      <c r="B2174" s="17" t="n">
        <v>5</v>
      </c>
      <c r="C2174" s="17" t="n">
        <v>6191</v>
      </c>
      <c r="D2174" s="18" t="s">
        <v>1662</v>
      </c>
      <c r="E2174" s="17" t="s">
        <v>87</v>
      </c>
      <c r="F2174" s="18" t="s">
        <v>88</v>
      </c>
      <c r="G2174" s="17" t="s">
        <v>171</v>
      </c>
      <c r="H2174" s="18" t="s">
        <v>7015</v>
      </c>
      <c r="I2174" s="18" t="s">
        <v>7016</v>
      </c>
      <c r="J2174" s="18" t="s">
        <v>7017</v>
      </c>
      <c r="K2174" s="17" t="s">
        <v>163</v>
      </c>
      <c r="L2174" s="17" t="n">
        <v>1</v>
      </c>
      <c r="M2174" s="17" t="s">
        <v>164</v>
      </c>
      <c r="N2174" s="17" t="s">
        <v>164</v>
      </c>
      <c r="O2174" s="19" t="s">
        <v>121</v>
      </c>
      <c r="P2174" s="18" t="s">
        <v>7018</v>
      </c>
      <c r="Q2174" s="18" t="s">
        <v>7019</v>
      </c>
      <c r="R2174" s="18" t="s">
        <v>165</v>
      </c>
      <c r="S2174" s="20" t="s">
        <v>28109</v>
      </c>
    </row>
    <row r="2175" customFormat="false" ht="35.05" hidden="false" customHeight="false" outlineLevel="0" collapsed="false">
      <c r="A2175" s="17" t="n">
        <v>2174</v>
      </c>
      <c r="B2175" s="17" t="n">
        <v>5</v>
      </c>
      <c r="C2175" s="17" t="n">
        <v>6201</v>
      </c>
      <c r="D2175" s="18" t="s">
        <v>1662</v>
      </c>
      <c r="E2175" s="17" t="s">
        <v>61</v>
      </c>
      <c r="F2175" s="18" t="s">
        <v>62</v>
      </c>
      <c r="G2175" s="17" t="s">
        <v>167</v>
      </c>
      <c r="H2175" s="18" t="s">
        <v>7020</v>
      </c>
      <c r="I2175" s="18" t="s">
        <v>7021</v>
      </c>
      <c r="J2175" s="18" t="s">
        <v>7022</v>
      </c>
      <c r="K2175" s="17" t="s">
        <v>163</v>
      </c>
      <c r="L2175" s="17" t="n">
        <v>1</v>
      </c>
      <c r="M2175" s="17" t="s">
        <v>163</v>
      </c>
      <c r="N2175" s="17" t="s">
        <v>163</v>
      </c>
      <c r="O2175" s="19"/>
      <c r="P2175" s="18"/>
      <c r="Q2175" s="18"/>
      <c r="R2175" s="18" t="s">
        <v>165</v>
      </c>
      <c r="S2175" s="20" t="s">
        <v>28109</v>
      </c>
    </row>
    <row r="2176" customFormat="false" ht="57.45" hidden="false" customHeight="false" outlineLevel="0" collapsed="false">
      <c r="A2176" s="17" t="n">
        <v>2175</v>
      </c>
      <c r="B2176" s="17" t="n">
        <v>5</v>
      </c>
      <c r="C2176" s="17" t="n">
        <v>6209</v>
      </c>
      <c r="D2176" s="18" t="s">
        <v>1662</v>
      </c>
      <c r="E2176" s="17" t="s">
        <v>85</v>
      </c>
      <c r="F2176" s="18" t="s">
        <v>86</v>
      </c>
      <c r="G2176" s="17" t="s">
        <v>167</v>
      </c>
      <c r="H2176" s="18" t="s">
        <v>7023</v>
      </c>
      <c r="I2176" s="18" t="s">
        <v>7024</v>
      </c>
      <c r="J2176" s="18" t="s">
        <v>7025</v>
      </c>
      <c r="K2176" s="17" t="s">
        <v>163</v>
      </c>
      <c r="L2176" s="17" t="n">
        <v>1</v>
      </c>
      <c r="M2176" s="17" t="s">
        <v>163</v>
      </c>
      <c r="N2176" s="17" t="s">
        <v>164</v>
      </c>
      <c r="O2176" s="19" t="s">
        <v>121</v>
      </c>
      <c r="P2176" s="18" t="s">
        <v>7026</v>
      </c>
      <c r="Q2176" s="18" t="s">
        <v>7027</v>
      </c>
      <c r="R2176" s="18" t="s">
        <v>165</v>
      </c>
      <c r="S2176" s="20" t="s">
        <v>28109</v>
      </c>
    </row>
    <row r="2177" customFormat="false" ht="46.25" hidden="false" customHeight="false" outlineLevel="0" collapsed="false">
      <c r="A2177" s="17" t="n">
        <v>2176</v>
      </c>
      <c r="B2177" s="17" t="n">
        <v>5</v>
      </c>
      <c r="C2177" s="17" t="n">
        <v>6219</v>
      </c>
      <c r="D2177" s="18" t="s">
        <v>1662</v>
      </c>
      <c r="E2177" s="17" t="s">
        <v>83</v>
      </c>
      <c r="F2177" s="18" t="s">
        <v>84</v>
      </c>
      <c r="G2177" s="17" t="s">
        <v>167</v>
      </c>
      <c r="H2177" s="18" t="s">
        <v>7028</v>
      </c>
      <c r="I2177" s="18" t="s">
        <v>7029</v>
      </c>
      <c r="J2177" s="18" t="s">
        <v>7030</v>
      </c>
      <c r="K2177" s="17" t="s">
        <v>163</v>
      </c>
      <c r="L2177" s="17" t="n">
        <v>1</v>
      </c>
      <c r="M2177" s="17" t="s">
        <v>163</v>
      </c>
      <c r="N2177" s="17" t="s">
        <v>164</v>
      </c>
      <c r="O2177" s="19" t="s">
        <v>121</v>
      </c>
      <c r="P2177" s="18" t="s">
        <v>7031</v>
      </c>
      <c r="Q2177" s="18" t="s">
        <v>7032</v>
      </c>
      <c r="R2177" s="18" t="s">
        <v>165</v>
      </c>
      <c r="S2177" s="20" t="s">
        <v>28109</v>
      </c>
    </row>
    <row r="2178" customFormat="false" ht="46.25" hidden="false" customHeight="false" outlineLevel="0" collapsed="false">
      <c r="A2178" s="17" t="n">
        <v>2177</v>
      </c>
      <c r="B2178" s="17" t="n">
        <v>5</v>
      </c>
      <c r="C2178" s="17" t="n">
        <v>6234</v>
      </c>
      <c r="D2178" s="18" t="s">
        <v>1662</v>
      </c>
      <c r="E2178" s="17" t="s">
        <v>81</v>
      </c>
      <c r="F2178" s="18" t="s">
        <v>82</v>
      </c>
      <c r="G2178" s="17" t="s">
        <v>167</v>
      </c>
      <c r="H2178" s="18" t="s">
        <v>7033</v>
      </c>
      <c r="I2178" s="18" t="s">
        <v>7034</v>
      </c>
      <c r="J2178" s="18" t="s">
        <v>7035</v>
      </c>
      <c r="K2178" s="17" t="s">
        <v>163</v>
      </c>
      <c r="L2178" s="17" t="n">
        <v>1</v>
      </c>
      <c r="M2178" s="17" t="s">
        <v>163</v>
      </c>
      <c r="N2178" s="17" t="s">
        <v>164</v>
      </c>
      <c r="O2178" s="19" t="s">
        <v>124</v>
      </c>
      <c r="P2178" s="18" t="s">
        <v>7036</v>
      </c>
      <c r="Q2178" s="18" t="s">
        <v>6360</v>
      </c>
      <c r="R2178" s="18" t="s">
        <v>165</v>
      </c>
      <c r="S2178" s="20" t="s">
        <v>28109</v>
      </c>
    </row>
    <row r="2179" customFormat="false" ht="57.45" hidden="false" customHeight="false" outlineLevel="0" collapsed="false">
      <c r="A2179" s="17" t="n">
        <v>2178</v>
      </c>
      <c r="B2179" s="17" t="n">
        <v>5</v>
      </c>
      <c r="C2179" s="17" t="n">
        <v>6255</v>
      </c>
      <c r="D2179" s="18" t="s">
        <v>1662</v>
      </c>
      <c r="E2179" s="17" t="s">
        <v>91</v>
      </c>
      <c r="F2179" s="18" t="s">
        <v>92</v>
      </c>
      <c r="G2179" s="17" t="s">
        <v>167</v>
      </c>
      <c r="H2179" s="18" t="s">
        <v>7037</v>
      </c>
      <c r="I2179" s="18" t="s">
        <v>7038</v>
      </c>
      <c r="J2179" s="18" t="s">
        <v>7039</v>
      </c>
      <c r="K2179" s="17" t="s">
        <v>163</v>
      </c>
      <c r="L2179" s="17" t="n">
        <v>1</v>
      </c>
      <c r="M2179" s="17" t="s">
        <v>163</v>
      </c>
      <c r="N2179" s="17" t="s">
        <v>163</v>
      </c>
      <c r="O2179" s="19" t="s">
        <v>123</v>
      </c>
      <c r="P2179" s="18" t="s">
        <v>7040</v>
      </c>
      <c r="Q2179" s="18" t="s">
        <v>7041</v>
      </c>
      <c r="R2179" s="18" t="s">
        <v>165</v>
      </c>
      <c r="S2179" s="20" t="s">
        <v>28109</v>
      </c>
    </row>
    <row r="2180" customFormat="false" ht="35.05" hidden="false" customHeight="false" outlineLevel="0" collapsed="false">
      <c r="A2180" s="17" t="n">
        <v>2179</v>
      </c>
      <c r="B2180" s="17" t="n">
        <v>5</v>
      </c>
      <c r="C2180" s="17" t="n">
        <v>6276</v>
      </c>
      <c r="D2180" s="18" t="s">
        <v>1662</v>
      </c>
      <c r="E2180" s="17" t="s">
        <v>83</v>
      </c>
      <c r="F2180" s="18" t="s">
        <v>84</v>
      </c>
      <c r="G2180" s="17" t="s">
        <v>167</v>
      </c>
      <c r="H2180" s="18" t="s">
        <v>7042</v>
      </c>
      <c r="I2180" s="18" t="s">
        <v>7043</v>
      </c>
      <c r="J2180" s="18" t="s">
        <v>7044</v>
      </c>
      <c r="K2180" s="17" t="s">
        <v>163</v>
      </c>
      <c r="L2180" s="17" t="n">
        <v>1</v>
      </c>
      <c r="M2180" s="17" t="s">
        <v>163</v>
      </c>
      <c r="N2180" s="17" t="s">
        <v>164</v>
      </c>
      <c r="O2180" s="19" t="s">
        <v>121</v>
      </c>
      <c r="P2180" s="18" t="s">
        <v>7045</v>
      </c>
      <c r="Q2180" s="18" t="s">
        <v>7046</v>
      </c>
      <c r="R2180" s="18" t="s">
        <v>165</v>
      </c>
      <c r="S2180" s="20" t="s">
        <v>28109</v>
      </c>
    </row>
    <row r="2181" customFormat="false" ht="35.05" hidden="false" customHeight="false" outlineLevel="0" collapsed="false">
      <c r="A2181" s="17" t="n">
        <v>2180</v>
      </c>
      <c r="B2181" s="17" t="n">
        <v>5</v>
      </c>
      <c r="C2181" s="17" t="n">
        <v>6278</v>
      </c>
      <c r="D2181" s="18" t="s">
        <v>1662</v>
      </c>
      <c r="E2181" s="17" t="s">
        <v>87</v>
      </c>
      <c r="F2181" s="18" t="s">
        <v>88</v>
      </c>
      <c r="G2181" s="17" t="s">
        <v>167</v>
      </c>
      <c r="H2181" s="18" t="s">
        <v>7047</v>
      </c>
      <c r="I2181" s="18" t="s">
        <v>7048</v>
      </c>
      <c r="J2181" s="18" t="s">
        <v>7049</v>
      </c>
      <c r="K2181" s="17" t="s">
        <v>163</v>
      </c>
      <c r="L2181" s="17" t="n">
        <v>1</v>
      </c>
      <c r="M2181" s="17" t="s">
        <v>163</v>
      </c>
      <c r="N2181" s="17" t="s">
        <v>163</v>
      </c>
      <c r="O2181" s="19"/>
      <c r="P2181" s="18"/>
      <c r="Q2181" s="18"/>
      <c r="R2181" s="18" t="s">
        <v>165</v>
      </c>
      <c r="S2181" s="20" t="s">
        <v>28109</v>
      </c>
    </row>
    <row r="2182" customFormat="false" ht="35.05" hidden="false" customHeight="false" outlineLevel="0" collapsed="false">
      <c r="A2182" s="17" t="n">
        <v>2181</v>
      </c>
      <c r="B2182" s="17" t="n">
        <v>5</v>
      </c>
      <c r="C2182" s="17" t="n">
        <v>6292</v>
      </c>
      <c r="D2182" s="18" t="s">
        <v>1662</v>
      </c>
      <c r="E2182" s="17" t="s">
        <v>74</v>
      </c>
      <c r="F2182" s="18" t="s">
        <v>75</v>
      </c>
      <c r="G2182" s="17" t="s">
        <v>167</v>
      </c>
      <c r="H2182" s="18" t="s">
        <v>7050</v>
      </c>
      <c r="I2182" s="18" t="s">
        <v>7051</v>
      </c>
      <c r="J2182" s="18" t="s">
        <v>7052</v>
      </c>
      <c r="K2182" s="17" t="s">
        <v>163</v>
      </c>
      <c r="L2182" s="17" t="n">
        <v>1</v>
      </c>
      <c r="M2182" s="17" t="s">
        <v>164</v>
      </c>
      <c r="N2182" s="17" t="s">
        <v>163</v>
      </c>
      <c r="O2182" s="19"/>
      <c r="P2182" s="18"/>
      <c r="Q2182" s="18"/>
      <c r="R2182" s="18" t="s">
        <v>165</v>
      </c>
      <c r="S2182" s="20" t="s">
        <v>28109</v>
      </c>
    </row>
    <row r="2183" customFormat="false" ht="35.05" hidden="false" customHeight="false" outlineLevel="0" collapsed="false">
      <c r="A2183" s="17" t="n">
        <v>2182</v>
      </c>
      <c r="B2183" s="17" t="n">
        <v>5</v>
      </c>
      <c r="C2183" s="17" t="n">
        <v>6302</v>
      </c>
      <c r="D2183" s="18" t="s">
        <v>1662</v>
      </c>
      <c r="E2183" s="17" t="s">
        <v>32</v>
      </c>
      <c r="F2183" s="18" t="s">
        <v>33</v>
      </c>
      <c r="G2183" s="17" t="s">
        <v>167</v>
      </c>
      <c r="H2183" s="18" t="s">
        <v>7053</v>
      </c>
      <c r="I2183" s="18" t="s">
        <v>7054</v>
      </c>
      <c r="J2183" s="18" t="s">
        <v>7055</v>
      </c>
      <c r="K2183" s="17" t="s">
        <v>164</v>
      </c>
      <c r="L2183" s="17" t="n">
        <v>25</v>
      </c>
      <c r="M2183" s="17" t="s">
        <v>163</v>
      </c>
      <c r="N2183" s="17" t="s">
        <v>163</v>
      </c>
      <c r="O2183" s="19"/>
      <c r="P2183" s="18"/>
      <c r="Q2183" s="18"/>
      <c r="R2183" s="18" t="s">
        <v>165</v>
      </c>
      <c r="S2183" s="20" t="s">
        <v>28109</v>
      </c>
    </row>
    <row r="2184" customFormat="false" ht="35.05" hidden="false" customHeight="false" outlineLevel="0" collapsed="false">
      <c r="A2184" s="17" t="n">
        <v>2183</v>
      </c>
      <c r="B2184" s="17" t="n">
        <v>5</v>
      </c>
      <c r="C2184" s="17" t="n">
        <v>6373</v>
      </c>
      <c r="D2184" s="18" t="s">
        <v>1662</v>
      </c>
      <c r="E2184" s="17" t="s">
        <v>49</v>
      </c>
      <c r="F2184" s="18" t="s">
        <v>50</v>
      </c>
      <c r="G2184" s="17" t="s">
        <v>167</v>
      </c>
      <c r="H2184" s="18" t="s">
        <v>7056</v>
      </c>
      <c r="I2184" s="18" t="s">
        <v>7057</v>
      </c>
      <c r="J2184" s="18" t="s">
        <v>7058</v>
      </c>
      <c r="K2184" s="17" t="s">
        <v>163</v>
      </c>
      <c r="L2184" s="17" t="n">
        <v>1</v>
      </c>
      <c r="M2184" s="17" t="s">
        <v>164</v>
      </c>
      <c r="N2184" s="17" t="s">
        <v>163</v>
      </c>
      <c r="O2184" s="19"/>
      <c r="P2184" s="18"/>
      <c r="Q2184" s="18"/>
      <c r="R2184" s="18" t="s">
        <v>165</v>
      </c>
      <c r="S2184" s="20" t="s">
        <v>28109</v>
      </c>
    </row>
    <row r="2185" customFormat="false" ht="35.05" hidden="false" customHeight="false" outlineLevel="0" collapsed="false">
      <c r="A2185" s="17" t="n">
        <v>2184</v>
      </c>
      <c r="B2185" s="17" t="n">
        <v>5</v>
      </c>
      <c r="C2185" s="17" t="n">
        <v>6380</v>
      </c>
      <c r="D2185" s="18" t="s">
        <v>1662</v>
      </c>
      <c r="E2185" s="17" t="s">
        <v>57</v>
      </c>
      <c r="F2185" s="18" t="s">
        <v>58</v>
      </c>
      <c r="G2185" s="17" t="s">
        <v>167</v>
      </c>
      <c r="H2185" s="18" t="s">
        <v>7059</v>
      </c>
      <c r="I2185" s="18" t="s">
        <v>7060</v>
      </c>
      <c r="J2185" s="18" t="s">
        <v>7061</v>
      </c>
      <c r="K2185" s="17" t="s">
        <v>163</v>
      </c>
      <c r="L2185" s="17" t="n">
        <v>1</v>
      </c>
      <c r="M2185" s="17" t="s">
        <v>163</v>
      </c>
      <c r="N2185" s="17" t="s">
        <v>163</v>
      </c>
      <c r="O2185" s="19"/>
      <c r="P2185" s="18"/>
      <c r="Q2185" s="18"/>
      <c r="R2185" s="18" t="s">
        <v>165</v>
      </c>
      <c r="S2185" s="20" t="s">
        <v>28109</v>
      </c>
    </row>
    <row r="2186" customFormat="false" ht="35.05" hidden="false" customHeight="false" outlineLevel="0" collapsed="false">
      <c r="A2186" s="17" t="n">
        <v>2185</v>
      </c>
      <c r="B2186" s="17" t="n">
        <v>5</v>
      </c>
      <c r="C2186" s="17" t="n">
        <v>6389</v>
      </c>
      <c r="D2186" s="18" t="s">
        <v>1749</v>
      </c>
      <c r="E2186" s="17" t="s">
        <v>32</v>
      </c>
      <c r="F2186" s="18" t="s">
        <v>33</v>
      </c>
      <c r="G2186" s="17" t="s">
        <v>167</v>
      </c>
      <c r="H2186" s="18" t="s">
        <v>7062</v>
      </c>
      <c r="I2186" s="18" t="s">
        <v>7063</v>
      </c>
      <c r="J2186" s="18" t="s">
        <v>7064</v>
      </c>
      <c r="K2186" s="17" t="s">
        <v>164</v>
      </c>
      <c r="L2186" s="17" t="n">
        <v>4</v>
      </c>
      <c r="M2186" s="17" t="s">
        <v>163</v>
      </c>
      <c r="N2186" s="17" t="s">
        <v>163</v>
      </c>
      <c r="O2186" s="19"/>
      <c r="P2186" s="18"/>
      <c r="Q2186" s="18"/>
      <c r="R2186" s="18" t="s">
        <v>165</v>
      </c>
      <c r="S2186" s="20" t="s">
        <v>28109</v>
      </c>
    </row>
    <row r="2187" customFormat="false" ht="35.05" hidden="false" customHeight="false" outlineLevel="0" collapsed="false">
      <c r="A2187" s="17" t="n">
        <v>2186</v>
      </c>
      <c r="B2187" s="17" t="n">
        <v>5</v>
      </c>
      <c r="C2187" s="17" t="n">
        <v>6391</v>
      </c>
      <c r="D2187" s="18" t="s">
        <v>1749</v>
      </c>
      <c r="E2187" s="17" t="s">
        <v>87</v>
      </c>
      <c r="F2187" s="18" t="s">
        <v>88</v>
      </c>
      <c r="G2187" s="17" t="s">
        <v>171</v>
      </c>
      <c r="H2187" s="18" t="s">
        <v>7065</v>
      </c>
      <c r="I2187" s="18" t="s">
        <v>7066</v>
      </c>
      <c r="J2187" s="18" t="s">
        <v>7067</v>
      </c>
      <c r="K2187" s="17" t="s">
        <v>163</v>
      </c>
      <c r="L2187" s="17" t="n">
        <v>1</v>
      </c>
      <c r="M2187" s="17" t="s">
        <v>163</v>
      </c>
      <c r="N2187" s="17" t="s">
        <v>163</v>
      </c>
      <c r="O2187" s="19"/>
      <c r="P2187" s="18"/>
      <c r="Q2187" s="18"/>
      <c r="R2187" s="18" t="s">
        <v>192</v>
      </c>
      <c r="S2187" s="20" t="s">
        <v>28109</v>
      </c>
    </row>
    <row r="2188" customFormat="false" ht="35.05" hidden="false" customHeight="false" outlineLevel="0" collapsed="false">
      <c r="A2188" s="17" t="n">
        <v>2187</v>
      </c>
      <c r="B2188" s="17" t="n">
        <v>5</v>
      </c>
      <c r="C2188" s="17" t="n">
        <v>6391</v>
      </c>
      <c r="D2188" s="18" t="s">
        <v>1749</v>
      </c>
      <c r="E2188" s="17" t="s">
        <v>87</v>
      </c>
      <c r="F2188" s="18" t="s">
        <v>88</v>
      </c>
      <c r="G2188" s="17" t="s">
        <v>171</v>
      </c>
      <c r="H2188" s="18" t="s">
        <v>7065</v>
      </c>
      <c r="I2188" s="18" t="s">
        <v>7068</v>
      </c>
      <c r="J2188" s="18" t="s">
        <v>7069</v>
      </c>
      <c r="K2188" s="17" t="s">
        <v>163</v>
      </c>
      <c r="L2188" s="17" t="n">
        <v>1</v>
      </c>
      <c r="M2188" s="17" t="s">
        <v>163</v>
      </c>
      <c r="N2188" s="17" t="s">
        <v>163</v>
      </c>
      <c r="O2188" s="19"/>
      <c r="P2188" s="18"/>
      <c r="Q2188" s="18"/>
      <c r="R2188" s="18" t="s">
        <v>165</v>
      </c>
      <c r="S2188" s="20" t="s">
        <v>28109</v>
      </c>
    </row>
    <row r="2189" customFormat="false" ht="23.85" hidden="false" customHeight="false" outlineLevel="0" collapsed="false">
      <c r="A2189" s="17" t="n">
        <v>2188</v>
      </c>
      <c r="B2189" s="17" t="n">
        <v>5</v>
      </c>
      <c r="C2189" s="17" t="n">
        <v>6393</v>
      </c>
      <c r="D2189" s="18" t="s">
        <v>1749</v>
      </c>
      <c r="E2189" s="17" t="s">
        <v>87</v>
      </c>
      <c r="F2189" s="18" t="s">
        <v>88</v>
      </c>
      <c r="G2189" s="17" t="s">
        <v>171</v>
      </c>
      <c r="H2189" s="18" t="s">
        <v>7070</v>
      </c>
      <c r="I2189" s="18" t="s">
        <v>7071</v>
      </c>
      <c r="J2189" s="18" t="s">
        <v>7072</v>
      </c>
      <c r="K2189" s="17" t="s">
        <v>163</v>
      </c>
      <c r="L2189" s="17" t="n">
        <v>1</v>
      </c>
      <c r="M2189" s="17" t="s">
        <v>163</v>
      </c>
      <c r="N2189" s="17" t="s">
        <v>163</v>
      </c>
      <c r="O2189" s="19"/>
      <c r="P2189" s="18"/>
      <c r="Q2189" s="18"/>
      <c r="R2189" s="18" t="s">
        <v>192</v>
      </c>
      <c r="S2189" s="20" t="s">
        <v>28109</v>
      </c>
    </row>
    <row r="2190" customFormat="false" ht="35.05" hidden="false" customHeight="false" outlineLevel="0" collapsed="false">
      <c r="A2190" s="17" t="n">
        <v>2189</v>
      </c>
      <c r="B2190" s="17" t="n">
        <v>5</v>
      </c>
      <c r="C2190" s="17" t="n">
        <v>6393</v>
      </c>
      <c r="D2190" s="18" t="s">
        <v>1749</v>
      </c>
      <c r="E2190" s="17" t="s">
        <v>87</v>
      </c>
      <c r="F2190" s="18" t="s">
        <v>88</v>
      </c>
      <c r="G2190" s="17" t="s">
        <v>171</v>
      </c>
      <c r="H2190" s="18" t="s">
        <v>7073</v>
      </c>
      <c r="I2190" s="18" t="s">
        <v>7074</v>
      </c>
      <c r="J2190" s="18" t="s">
        <v>7075</v>
      </c>
      <c r="K2190" s="17" t="s">
        <v>163</v>
      </c>
      <c r="L2190" s="17" t="n">
        <v>1</v>
      </c>
      <c r="M2190" s="17" t="s">
        <v>164</v>
      </c>
      <c r="N2190" s="17" t="s">
        <v>163</v>
      </c>
      <c r="O2190" s="19"/>
      <c r="P2190" s="18"/>
      <c r="Q2190" s="18"/>
      <c r="R2190" s="18" t="s">
        <v>165</v>
      </c>
      <c r="S2190" s="20" t="s">
        <v>28109</v>
      </c>
    </row>
    <row r="2191" customFormat="false" ht="35.05" hidden="false" customHeight="false" outlineLevel="0" collapsed="false">
      <c r="A2191" s="17" t="n">
        <v>2190</v>
      </c>
      <c r="B2191" s="17" t="n">
        <v>5</v>
      </c>
      <c r="C2191" s="17" t="n">
        <v>6393</v>
      </c>
      <c r="D2191" s="18" t="s">
        <v>1749</v>
      </c>
      <c r="E2191" s="17" t="s">
        <v>87</v>
      </c>
      <c r="F2191" s="18" t="s">
        <v>88</v>
      </c>
      <c r="G2191" s="17" t="s">
        <v>167</v>
      </c>
      <c r="H2191" s="18" t="s">
        <v>7076</v>
      </c>
      <c r="I2191" s="18" t="s">
        <v>7077</v>
      </c>
      <c r="J2191" s="18" t="s">
        <v>7078</v>
      </c>
      <c r="K2191" s="17" t="s">
        <v>163</v>
      </c>
      <c r="L2191" s="17" t="n">
        <v>1</v>
      </c>
      <c r="M2191" s="17" t="s">
        <v>164</v>
      </c>
      <c r="N2191" s="17" t="s">
        <v>163</v>
      </c>
      <c r="O2191" s="19"/>
      <c r="P2191" s="18"/>
      <c r="Q2191" s="18"/>
      <c r="R2191" s="18" t="s">
        <v>165</v>
      </c>
      <c r="S2191" s="20" t="s">
        <v>28109</v>
      </c>
    </row>
    <row r="2192" customFormat="false" ht="46.25" hidden="false" customHeight="false" outlineLevel="0" collapsed="false">
      <c r="A2192" s="17" t="n">
        <v>2191</v>
      </c>
      <c r="B2192" s="17" t="n">
        <v>5</v>
      </c>
      <c r="C2192" s="17" t="n">
        <v>6395</v>
      </c>
      <c r="D2192" s="18" t="s">
        <v>1749</v>
      </c>
      <c r="E2192" s="17" t="s">
        <v>36</v>
      </c>
      <c r="F2192" s="18" t="s">
        <v>37</v>
      </c>
      <c r="G2192" s="17" t="s">
        <v>167</v>
      </c>
      <c r="H2192" s="18" t="s">
        <v>7079</v>
      </c>
      <c r="I2192" s="18" t="s">
        <v>7080</v>
      </c>
      <c r="J2192" s="18" t="s">
        <v>7081</v>
      </c>
      <c r="K2192" s="17" t="s">
        <v>163</v>
      </c>
      <c r="L2192" s="17" t="n">
        <v>1</v>
      </c>
      <c r="M2192" s="17" t="s">
        <v>164</v>
      </c>
      <c r="N2192" s="17" t="s">
        <v>163</v>
      </c>
      <c r="O2192" s="19"/>
      <c r="P2192" s="18"/>
      <c r="Q2192" s="18"/>
      <c r="R2192" s="18" t="s">
        <v>165</v>
      </c>
      <c r="S2192" s="20" t="s">
        <v>28109</v>
      </c>
    </row>
    <row r="2193" customFormat="false" ht="35.05" hidden="false" customHeight="false" outlineLevel="0" collapsed="false">
      <c r="A2193" s="17" t="n">
        <v>2192</v>
      </c>
      <c r="B2193" s="17" t="n">
        <v>5</v>
      </c>
      <c r="C2193" s="17" t="n">
        <v>6400</v>
      </c>
      <c r="D2193" s="18" t="s">
        <v>1749</v>
      </c>
      <c r="E2193" s="17" t="s">
        <v>76</v>
      </c>
      <c r="F2193" s="18" t="s">
        <v>77</v>
      </c>
      <c r="G2193" s="17" t="s">
        <v>159</v>
      </c>
      <c r="H2193" s="18" t="s">
        <v>7082</v>
      </c>
      <c r="I2193" s="18" t="s">
        <v>7083</v>
      </c>
      <c r="J2193" s="18" t="s">
        <v>7084</v>
      </c>
      <c r="K2193" s="17" t="s">
        <v>164</v>
      </c>
      <c r="L2193" s="17" t="n">
        <v>4</v>
      </c>
      <c r="M2193" s="17" t="s">
        <v>163</v>
      </c>
      <c r="N2193" s="17" t="s">
        <v>163</v>
      </c>
      <c r="O2193" s="19"/>
      <c r="P2193" s="18"/>
      <c r="Q2193" s="18"/>
      <c r="R2193" s="18" t="s">
        <v>165</v>
      </c>
      <c r="S2193" s="20" t="s">
        <v>28109</v>
      </c>
    </row>
    <row r="2194" customFormat="false" ht="35.05" hidden="false" customHeight="false" outlineLevel="0" collapsed="false">
      <c r="A2194" s="17" t="n">
        <v>2193</v>
      </c>
      <c r="B2194" s="17" t="n">
        <v>5</v>
      </c>
      <c r="C2194" s="17" t="n">
        <v>6406</v>
      </c>
      <c r="D2194" s="18" t="s">
        <v>1749</v>
      </c>
      <c r="E2194" s="17" t="s">
        <v>47</v>
      </c>
      <c r="F2194" s="18" t="s">
        <v>48</v>
      </c>
      <c r="G2194" s="17" t="s">
        <v>167</v>
      </c>
      <c r="H2194" s="18" t="s">
        <v>7085</v>
      </c>
      <c r="I2194" s="18" t="s">
        <v>7086</v>
      </c>
      <c r="J2194" s="18" t="s">
        <v>7087</v>
      </c>
      <c r="K2194" s="17" t="s">
        <v>163</v>
      </c>
      <c r="L2194" s="17" t="n">
        <v>1</v>
      </c>
      <c r="M2194" s="17" t="s">
        <v>164</v>
      </c>
      <c r="N2194" s="17" t="s">
        <v>163</v>
      </c>
      <c r="O2194" s="19"/>
      <c r="P2194" s="18"/>
      <c r="Q2194" s="18"/>
      <c r="R2194" s="18" t="s">
        <v>165</v>
      </c>
      <c r="S2194" s="20" t="s">
        <v>28109</v>
      </c>
    </row>
    <row r="2195" customFormat="false" ht="35.05" hidden="false" customHeight="false" outlineLevel="0" collapsed="false">
      <c r="A2195" s="17" t="n">
        <v>2194</v>
      </c>
      <c r="B2195" s="17" t="n">
        <v>5</v>
      </c>
      <c r="C2195" s="17" t="n">
        <v>6408</v>
      </c>
      <c r="D2195" s="18" t="s">
        <v>1749</v>
      </c>
      <c r="E2195" s="17" t="s">
        <v>34</v>
      </c>
      <c r="F2195" s="18" t="s">
        <v>35</v>
      </c>
      <c r="G2195" s="17" t="s">
        <v>159</v>
      </c>
      <c r="H2195" s="18" t="s">
        <v>7088</v>
      </c>
      <c r="I2195" s="18" t="s">
        <v>7089</v>
      </c>
      <c r="J2195" s="18" t="s">
        <v>7090</v>
      </c>
      <c r="K2195" s="17" t="s">
        <v>164</v>
      </c>
      <c r="L2195" s="17" t="n">
        <v>8</v>
      </c>
      <c r="M2195" s="17" t="s">
        <v>163</v>
      </c>
      <c r="N2195" s="17" t="s">
        <v>163</v>
      </c>
      <c r="O2195" s="19"/>
      <c r="P2195" s="18"/>
      <c r="Q2195" s="18"/>
      <c r="R2195" s="18" t="s">
        <v>165</v>
      </c>
      <c r="S2195" s="20" t="s">
        <v>28109</v>
      </c>
    </row>
    <row r="2196" customFormat="false" ht="35.05" hidden="false" customHeight="false" outlineLevel="0" collapsed="false">
      <c r="A2196" s="17" t="n">
        <v>2195</v>
      </c>
      <c r="B2196" s="17" t="n">
        <v>5</v>
      </c>
      <c r="C2196" s="17" t="n">
        <v>6414</v>
      </c>
      <c r="D2196" s="18" t="s">
        <v>1749</v>
      </c>
      <c r="E2196" s="17" t="s">
        <v>61</v>
      </c>
      <c r="F2196" s="18" t="s">
        <v>62</v>
      </c>
      <c r="G2196" s="17" t="s">
        <v>167</v>
      </c>
      <c r="H2196" s="18" t="s">
        <v>7091</v>
      </c>
      <c r="I2196" s="18" t="s">
        <v>7092</v>
      </c>
      <c r="J2196" s="18" t="s">
        <v>7093</v>
      </c>
      <c r="K2196" s="17" t="s">
        <v>163</v>
      </c>
      <c r="L2196" s="17" t="n">
        <v>1</v>
      </c>
      <c r="M2196" s="17" t="s">
        <v>163</v>
      </c>
      <c r="N2196" s="17" t="s">
        <v>163</v>
      </c>
      <c r="O2196" s="19"/>
      <c r="P2196" s="18"/>
      <c r="Q2196" s="18"/>
      <c r="R2196" s="18" t="s">
        <v>165</v>
      </c>
      <c r="S2196" s="20" t="s">
        <v>28109</v>
      </c>
    </row>
    <row r="2197" customFormat="false" ht="35.05" hidden="false" customHeight="false" outlineLevel="0" collapsed="false">
      <c r="A2197" s="17" t="n">
        <v>2196</v>
      </c>
      <c r="B2197" s="17" t="n">
        <v>5</v>
      </c>
      <c r="C2197" s="17" t="n">
        <v>6427</v>
      </c>
      <c r="D2197" s="18" t="s">
        <v>1749</v>
      </c>
      <c r="E2197" s="17" t="s">
        <v>61</v>
      </c>
      <c r="F2197" s="18" t="s">
        <v>62</v>
      </c>
      <c r="G2197" s="17" t="s">
        <v>167</v>
      </c>
      <c r="H2197" s="18" t="s">
        <v>7094</v>
      </c>
      <c r="I2197" s="18" t="s">
        <v>7095</v>
      </c>
      <c r="J2197" s="18" t="s">
        <v>7096</v>
      </c>
      <c r="K2197" s="17" t="s">
        <v>163</v>
      </c>
      <c r="L2197" s="17" t="n">
        <v>1</v>
      </c>
      <c r="M2197" s="17" t="s">
        <v>163</v>
      </c>
      <c r="N2197" s="17" t="s">
        <v>163</v>
      </c>
      <c r="O2197" s="19"/>
      <c r="P2197" s="18"/>
      <c r="Q2197" s="18"/>
      <c r="R2197" s="18" t="s">
        <v>165</v>
      </c>
      <c r="S2197" s="20" t="s">
        <v>28109</v>
      </c>
    </row>
    <row r="2198" customFormat="false" ht="35.05" hidden="false" customHeight="false" outlineLevel="0" collapsed="false">
      <c r="A2198" s="17" t="n">
        <v>2197</v>
      </c>
      <c r="B2198" s="17" t="n">
        <v>5</v>
      </c>
      <c r="C2198" s="17" t="n">
        <v>6431</v>
      </c>
      <c r="D2198" s="18" t="s">
        <v>1749</v>
      </c>
      <c r="E2198" s="17" t="s">
        <v>36</v>
      </c>
      <c r="F2198" s="18" t="s">
        <v>37</v>
      </c>
      <c r="G2198" s="17" t="s">
        <v>171</v>
      </c>
      <c r="H2198" s="18" t="s">
        <v>7097</v>
      </c>
      <c r="I2198" s="18" t="s">
        <v>7098</v>
      </c>
      <c r="J2198" s="18" t="s">
        <v>7099</v>
      </c>
      <c r="K2198" s="17" t="s">
        <v>163</v>
      </c>
      <c r="L2198" s="17" t="n">
        <v>1</v>
      </c>
      <c r="M2198" s="17" t="s">
        <v>164</v>
      </c>
      <c r="N2198" s="17" t="s">
        <v>163</v>
      </c>
      <c r="O2198" s="19"/>
      <c r="P2198" s="18"/>
      <c r="Q2198" s="18"/>
      <c r="R2198" s="18" t="s">
        <v>165</v>
      </c>
      <c r="S2198" s="20" t="s">
        <v>28109</v>
      </c>
    </row>
    <row r="2199" customFormat="false" ht="23.85" hidden="false" customHeight="false" outlineLevel="0" collapsed="false">
      <c r="A2199" s="17" t="n">
        <v>2198</v>
      </c>
      <c r="B2199" s="17" t="n">
        <v>5</v>
      </c>
      <c r="C2199" s="17" t="n">
        <v>6516</v>
      </c>
      <c r="D2199" s="18" t="s">
        <v>1749</v>
      </c>
      <c r="E2199" s="17" t="s">
        <v>36</v>
      </c>
      <c r="F2199" s="18" t="s">
        <v>37</v>
      </c>
      <c r="G2199" s="17" t="s">
        <v>159</v>
      </c>
      <c r="H2199" s="18" t="s">
        <v>7100</v>
      </c>
      <c r="I2199" s="18" t="s">
        <v>7101</v>
      </c>
      <c r="J2199" s="18" t="s">
        <v>7102</v>
      </c>
      <c r="K2199" s="17" t="s">
        <v>163</v>
      </c>
      <c r="L2199" s="17" t="n">
        <v>1</v>
      </c>
      <c r="M2199" s="17" t="s">
        <v>163</v>
      </c>
      <c r="N2199" s="17" t="s">
        <v>163</v>
      </c>
      <c r="O2199" s="19"/>
      <c r="P2199" s="18"/>
      <c r="Q2199" s="18"/>
      <c r="R2199" s="18" t="s">
        <v>165</v>
      </c>
      <c r="S2199" s="20" t="s">
        <v>28109</v>
      </c>
    </row>
    <row r="2200" customFormat="false" ht="35.05" hidden="false" customHeight="false" outlineLevel="0" collapsed="false">
      <c r="A2200" s="17" t="n">
        <v>2199</v>
      </c>
      <c r="B2200" s="17" t="n">
        <v>5</v>
      </c>
      <c r="C2200" s="17" t="n">
        <v>6522</v>
      </c>
      <c r="D2200" s="18" t="s">
        <v>1749</v>
      </c>
      <c r="E2200" s="17" t="s">
        <v>42</v>
      </c>
      <c r="F2200" s="18" t="s">
        <v>43</v>
      </c>
      <c r="G2200" s="17" t="s">
        <v>167</v>
      </c>
      <c r="H2200" s="18" t="s">
        <v>7103</v>
      </c>
      <c r="I2200" s="18" t="s">
        <v>7104</v>
      </c>
      <c r="J2200" s="18" t="s">
        <v>7105</v>
      </c>
      <c r="K2200" s="17" t="s">
        <v>164</v>
      </c>
      <c r="L2200" s="17" t="n">
        <v>12</v>
      </c>
      <c r="M2200" s="17" t="s">
        <v>164</v>
      </c>
      <c r="N2200" s="17" t="s">
        <v>163</v>
      </c>
      <c r="O2200" s="19"/>
      <c r="P2200" s="18"/>
      <c r="Q2200" s="18"/>
      <c r="R2200" s="18" t="s">
        <v>165</v>
      </c>
      <c r="S2200" s="20" t="s">
        <v>28109</v>
      </c>
    </row>
    <row r="2201" customFormat="false" ht="35.05" hidden="false" customHeight="false" outlineLevel="0" collapsed="false">
      <c r="A2201" s="17" t="n">
        <v>2200</v>
      </c>
      <c r="B2201" s="17" t="n">
        <v>5</v>
      </c>
      <c r="C2201" s="17" t="n">
        <v>6522</v>
      </c>
      <c r="D2201" s="18" t="s">
        <v>1749</v>
      </c>
      <c r="E2201" s="17" t="s">
        <v>91</v>
      </c>
      <c r="F2201" s="18" t="s">
        <v>92</v>
      </c>
      <c r="G2201" s="17" t="s">
        <v>159</v>
      </c>
      <c r="H2201" s="18" t="s">
        <v>7106</v>
      </c>
      <c r="I2201" s="18" t="s">
        <v>7107</v>
      </c>
      <c r="J2201" s="18" t="s">
        <v>7108</v>
      </c>
      <c r="K2201" s="17" t="s">
        <v>163</v>
      </c>
      <c r="L2201" s="17" t="n">
        <v>1</v>
      </c>
      <c r="M2201" s="17" t="s">
        <v>163</v>
      </c>
      <c r="N2201" s="17" t="s">
        <v>163</v>
      </c>
      <c r="O2201" s="19"/>
      <c r="P2201" s="18"/>
      <c r="Q2201" s="18"/>
      <c r="R2201" s="18" t="s">
        <v>165</v>
      </c>
      <c r="S2201" s="20" t="s">
        <v>28109</v>
      </c>
    </row>
    <row r="2202" customFormat="false" ht="46.25" hidden="false" customHeight="false" outlineLevel="0" collapsed="false">
      <c r="A2202" s="17" t="n">
        <v>2201</v>
      </c>
      <c r="B2202" s="17" t="n">
        <v>5</v>
      </c>
      <c r="C2202" s="17" t="n">
        <v>6526</v>
      </c>
      <c r="D2202" s="18" t="s">
        <v>1749</v>
      </c>
      <c r="E2202" s="17" t="s">
        <v>81</v>
      </c>
      <c r="F2202" s="18" t="s">
        <v>82</v>
      </c>
      <c r="G2202" s="17" t="s">
        <v>171</v>
      </c>
      <c r="H2202" s="18" t="s">
        <v>7109</v>
      </c>
      <c r="I2202" s="18" t="s">
        <v>7110</v>
      </c>
      <c r="J2202" s="18" t="s">
        <v>7111</v>
      </c>
      <c r="K2202" s="17" t="s">
        <v>163</v>
      </c>
      <c r="L2202" s="17" t="n">
        <v>1</v>
      </c>
      <c r="M2202" s="17" t="s">
        <v>163</v>
      </c>
      <c r="N2202" s="17" t="s">
        <v>164</v>
      </c>
      <c r="O2202" s="19" t="s">
        <v>124</v>
      </c>
      <c r="P2202" s="18" t="s">
        <v>7112</v>
      </c>
      <c r="Q2202" s="18" t="s">
        <v>7113</v>
      </c>
      <c r="R2202" s="18" t="s">
        <v>165</v>
      </c>
      <c r="S2202" s="20" t="s">
        <v>28109</v>
      </c>
    </row>
    <row r="2203" customFormat="false" ht="35.05" hidden="false" customHeight="false" outlineLevel="0" collapsed="false">
      <c r="A2203" s="17" t="n">
        <v>2202</v>
      </c>
      <c r="B2203" s="17" t="n">
        <v>5</v>
      </c>
      <c r="C2203" s="17" t="n">
        <v>6530</v>
      </c>
      <c r="D2203" s="18" t="s">
        <v>1749</v>
      </c>
      <c r="E2203" s="17" t="s">
        <v>38</v>
      </c>
      <c r="F2203" s="18" t="s">
        <v>39</v>
      </c>
      <c r="G2203" s="17" t="s">
        <v>167</v>
      </c>
      <c r="H2203" s="18" t="s">
        <v>7114</v>
      </c>
      <c r="I2203" s="18" t="s">
        <v>7115</v>
      </c>
      <c r="J2203" s="18" t="s">
        <v>7116</v>
      </c>
      <c r="K2203" s="17" t="s">
        <v>163</v>
      </c>
      <c r="L2203" s="17" t="n">
        <v>1</v>
      </c>
      <c r="M2203" s="17" t="s">
        <v>163</v>
      </c>
      <c r="N2203" s="17" t="s">
        <v>163</v>
      </c>
      <c r="O2203" s="19"/>
      <c r="P2203" s="18"/>
      <c r="Q2203" s="18"/>
      <c r="R2203" s="18" t="s">
        <v>165</v>
      </c>
      <c r="S2203" s="20" t="s">
        <v>28109</v>
      </c>
    </row>
    <row r="2204" customFormat="false" ht="35.05" hidden="false" customHeight="false" outlineLevel="0" collapsed="false">
      <c r="A2204" s="17" t="n">
        <v>2203</v>
      </c>
      <c r="B2204" s="17" t="n">
        <v>5</v>
      </c>
      <c r="C2204" s="17" t="n">
        <v>6538</v>
      </c>
      <c r="D2204" s="18" t="s">
        <v>1749</v>
      </c>
      <c r="E2204" s="17" t="s">
        <v>76</v>
      </c>
      <c r="F2204" s="18" t="s">
        <v>77</v>
      </c>
      <c r="G2204" s="17" t="s">
        <v>159</v>
      </c>
      <c r="H2204" s="18" t="s">
        <v>7117</v>
      </c>
      <c r="I2204" s="18" t="s">
        <v>7118</v>
      </c>
      <c r="J2204" s="18" t="s">
        <v>7119</v>
      </c>
      <c r="K2204" s="17" t="s">
        <v>163</v>
      </c>
      <c r="L2204" s="17" t="n">
        <v>1</v>
      </c>
      <c r="M2204" s="17" t="s">
        <v>163</v>
      </c>
      <c r="N2204" s="17" t="s">
        <v>163</v>
      </c>
      <c r="O2204" s="19"/>
      <c r="P2204" s="18"/>
      <c r="Q2204" s="18"/>
      <c r="R2204" s="18" t="s">
        <v>165</v>
      </c>
      <c r="S2204" s="20" t="s">
        <v>28109</v>
      </c>
    </row>
    <row r="2205" customFormat="false" ht="35.05" hidden="false" customHeight="false" outlineLevel="0" collapsed="false">
      <c r="A2205" s="17" t="n">
        <v>2204</v>
      </c>
      <c r="B2205" s="17" t="n">
        <v>5</v>
      </c>
      <c r="C2205" s="17" t="n">
        <v>6540</v>
      </c>
      <c r="D2205" s="18" t="s">
        <v>1749</v>
      </c>
      <c r="E2205" s="17" t="s">
        <v>87</v>
      </c>
      <c r="F2205" s="18" t="s">
        <v>88</v>
      </c>
      <c r="G2205" s="17" t="s">
        <v>171</v>
      </c>
      <c r="H2205" s="18" t="s">
        <v>7120</v>
      </c>
      <c r="I2205" s="18" t="s">
        <v>7121</v>
      </c>
      <c r="J2205" s="18" t="s">
        <v>7122</v>
      </c>
      <c r="K2205" s="17" t="s">
        <v>163</v>
      </c>
      <c r="L2205" s="17" t="n">
        <v>1</v>
      </c>
      <c r="M2205" s="17" t="s">
        <v>164</v>
      </c>
      <c r="N2205" s="17" t="s">
        <v>163</v>
      </c>
      <c r="O2205" s="19"/>
      <c r="P2205" s="18"/>
      <c r="Q2205" s="18"/>
      <c r="R2205" s="18" t="s">
        <v>165</v>
      </c>
      <c r="S2205" s="20" t="s">
        <v>28109</v>
      </c>
    </row>
    <row r="2206" customFormat="false" ht="57.45" hidden="false" customHeight="false" outlineLevel="0" collapsed="false">
      <c r="A2206" s="17" t="n">
        <v>2205</v>
      </c>
      <c r="B2206" s="17" t="n">
        <v>5</v>
      </c>
      <c r="C2206" s="17" t="n">
        <v>6556</v>
      </c>
      <c r="D2206" s="18" t="s">
        <v>1749</v>
      </c>
      <c r="E2206" s="17" t="s">
        <v>83</v>
      </c>
      <c r="F2206" s="18" t="s">
        <v>84</v>
      </c>
      <c r="G2206" s="17" t="s">
        <v>167</v>
      </c>
      <c r="H2206" s="18" t="s">
        <v>7123</v>
      </c>
      <c r="I2206" s="18" t="s">
        <v>7124</v>
      </c>
      <c r="J2206" s="18" t="s">
        <v>7125</v>
      </c>
      <c r="K2206" s="17" t="s">
        <v>163</v>
      </c>
      <c r="L2206" s="17" t="n">
        <v>1</v>
      </c>
      <c r="M2206" s="17" t="s">
        <v>164</v>
      </c>
      <c r="N2206" s="17" t="s">
        <v>163</v>
      </c>
      <c r="O2206" s="19" t="s">
        <v>123</v>
      </c>
      <c r="P2206" s="18" t="s">
        <v>7126</v>
      </c>
      <c r="Q2206" s="18" t="s">
        <v>7127</v>
      </c>
      <c r="R2206" s="18" t="s">
        <v>165</v>
      </c>
      <c r="S2206" s="20" t="s">
        <v>28109</v>
      </c>
    </row>
    <row r="2207" customFormat="false" ht="35.05" hidden="false" customHeight="false" outlineLevel="0" collapsed="false">
      <c r="A2207" s="17" t="n">
        <v>2206</v>
      </c>
      <c r="B2207" s="17" t="n">
        <v>5</v>
      </c>
      <c r="C2207" s="17" t="n">
        <v>6568</v>
      </c>
      <c r="D2207" s="18" t="s">
        <v>1749</v>
      </c>
      <c r="E2207" s="17" t="s">
        <v>81</v>
      </c>
      <c r="F2207" s="18" t="s">
        <v>82</v>
      </c>
      <c r="G2207" s="17" t="s">
        <v>159</v>
      </c>
      <c r="H2207" s="18" t="s">
        <v>7128</v>
      </c>
      <c r="I2207" s="18" t="s">
        <v>7129</v>
      </c>
      <c r="J2207" s="18" t="s">
        <v>7130</v>
      </c>
      <c r="K2207" s="17" t="s">
        <v>163</v>
      </c>
      <c r="L2207" s="17" t="n">
        <v>1</v>
      </c>
      <c r="M2207" s="17" t="s">
        <v>163</v>
      </c>
      <c r="N2207" s="17" t="s">
        <v>164</v>
      </c>
      <c r="O2207" s="19" t="s">
        <v>122</v>
      </c>
      <c r="P2207" s="18" t="s">
        <v>7131</v>
      </c>
      <c r="Q2207" s="18" t="s">
        <v>5818</v>
      </c>
      <c r="R2207" s="18" t="s">
        <v>165</v>
      </c>
      <c r="S2207" s="20" t="s">
        <v>28109</v>
      </c>
    </row>
    <row r="2208" customFormat="false" ht="35.05" hidden="false" customHeight="false" outlineLevel="0" collapsed="false">
      <c r="A2208" s="17" t="n">
        <v>2207</v>
      </c>
      <c r="B2208" s="17" t="n">
        <v>5</v>
      </c>
      <c r="C2208" s="17" t="n">
        <v>6572</v>
      </c>
      <c r="D2208" s="18" t="s">
        <v>1749</v>
      </c>
      <c r="E2208" s="17" t="s">
        <v>87</v>
      </c>
      <c r="F2208" s="18" t="s">
        <v>88</v>
      </c>
      <c r="G2208" s="17" t="s">
        <v>171</v>
      </c>
      <c r="H2208" s="18" t="s">
        <v>7132</v>
      </c>
      <c r="I2208" s="18" t="s">
        <v>7133</v>
      </c>
      <c r="J2208" s="18" t="s">
        <v>7134</v>
      </c>
      <c r="K2208" s="17" t="s">
        <v>163</v>
      </c>
      <c r="L2208" s="17" t="n">
        <v>1</v>
      </c>
      <c r="M2208" s="17" t="s">
        <v>163</v>
      </c>
      <c r="N2208" s="17" t="s">
        <v>163</v>
      </c>
      <c r="O2208" s="19"/>
      <c r="P2208" s="18"/>
      <c r="Q2208" s="18"/>
      <c r="R2208" s="18" t="s">
        <v>165</v>
      </c>
      <c r="S2208" s="20" t="s">
        <v>28109</v>
      </c>
    </row>
    <row r="2209" customFormat="false" ht="23.85" hidden="false" customHeight="false" outlineLevel="0" collapsed="false">
      <c r="A2209" s="17" t="n">
        <v>2208</v>
      </c>
      <c r="B2209" s="17" t="n">
        <v>5</v>
      </c>
      <c r="C2209" s="17" t="n">
        <v>6585</v>
      </c>
      <c r="D2209" s="18" t="s">
        <v>1749</v>
      </c>
      <c r="E2209" s="17" t="s">
        <v>76</v>
      </c>
      <c r="F2209" s="18" t="s">
        <v>77</v>
      </c>
      <c r="G2209" s="17" t="s">
        <v>167</v>
      </c>
      <c r="H2209" s="18" t="s">
        <v>488</v>
      </c>
      <c r="I2209" s="18" t="s">
        <v>7135</v>
      </c>
      <c r="J2209" s="18" t="s">
        <v>7136</v>
      </c>
      <c r="K2209" s="17" t="s">
        <v>163</v>
      </c>
      <c r="L2209" s="17" t="n">
        <v>1</v>
      </c>
      <c r="M2209" s="17" t="s">
        <v>164</v>
      </c>
      <c r="N2209" s="17" t="s">
        <v>163</v>
      </c>
      <c r="O2209" s="19"/>
      <c r="P2209" s="18"/>
      <c r="Q2209" s="18"/>
      <c r="R2209" s="18" t="s">
        <v>165</v>
      </c>
      <c r="S2209" s="20" t="s">
        <v>28109</v>
      </c>
    </row>
    <row r="2210" customFormat="false" ht="35.05" hidden="false" customHeight="false" outlineLevel="0" collapsed="false">
      <c r="A2210" s="17" t="n">
        <v>2209</v>
      </c>
      <c r="B2210" s="17" t="n">
        <v>5</v>
      </c>
      <c r="C2210" s="17" t="n">
        <v>6589</v>
      </c>
      <c r="D2210" s="18" t="s">
        <v>1749</v>
      </c>
      <c r="E2210" s="17" t="s">
        <v>61</v>
      </c>
      <c r="F2210" s="18" t="s">
        <v>62</v>
      </c>
      <c r="G2210" s="17" t="s">
        <v>167</v>
      </c>
      <c r="H2210" s="18" t="s">
        <v>7137</v>
      </c>
      <c r="I2210" s="18" t="s">
        <v>7138</v>
      </c>
      <c r="J2210" s="18" t="s">
        <v>7139</v>
      </c>
      <c r="K2210" s="17" t="s">
        <v>163</v>
      </c>
      <c r="L2210" s="17" t="n">
        <v>1</v>
      </c>
      <c r="M2210" s="17" t="s">
        <v>163</v>
      </c>
      <c r="N2210" s="17" t="s">
        <v>163</v>
      </c>
      <c r="O2210" s="19"/>
      <c r="P2210" s="18"/>
      <c r="Q2210" s="18"/>
      <c r="R2210" s="18" t="s">
        <v>165</v>
      </c>
      <c r="S2210" s="20" t="s">
        <v>28109</v>
      </c>
    </row>
    <row r="2211" customFormat="false" ht="35.05" hidden="false" customHeight="false" outlineLevel="0" collapsed="false">
      <c r="A2211" s="17" t="n">
        <v>2210</v>
      </c>
      <c r="B2211" s="17" t="n">
        <v>5</v>
      </c>
      <c r="C2211" s="17" t="n">
        <v>6595</v>
      </c>
      <c r="D2211" s="18" t="s">
        <v>1749</v>
      </c>
      <c r="E2211" s="17" t="s">
        <v>87</v>
      </c>
      <c r="F2211" s="18" t="s">
        <v>88</v>
      </c>
      <c r="G2211" s="17" t="s">
        <v>171</v>
      </c>
      <c r="H2211" s="18" t="s">
        <v>7140</v>
      </c>
      <c r="I2211" s="18" t="s">
        <v>7141</v>
      </c>
      <c r="J2211" s="18" t="s">
        <v>7142</v>
      </c>
      <c r="K2211" s="17" t="s">
        <v>163</v>
      </c>
      <c r="L2211" s="17" t="n">
        <v>1</v>
      </c>
      <c r="M2211" s="17" t="s">
        <v>163</v>
      </c>
      <c r="N2211" s="17" t="s">
        <v>163</v>
      </c>
      <c r="O2211" s="19"/>
      <c r="P2211" s="18"/>
      <c r="Q2211" s="18"/>
      <c r="R2211" s="18" t="s">
        <v>165</v>
      </c>
      <c r="S2211" s="20" t="s">
        <v>28109</v>
      </c>
    </row>
    <row r="2212" customFormat="false" ht="23.85" hidden="false" customHeight="false" outlineLevel="0" collapsed="false">
      <c r="A2212" s="17" t="n">
        <v>2211</v>
      </c>
      <c r="B2212" s="17" t="n">
        <v>5</v>
      </c>
      <c r="C2212" s="17" t="n">
        <v>6607</v>
      </c>
      <c r="D2212" s="18" t="s">
        <v>1749</v>
      </c>
      <c r="E2212" s="17" t="s">
        <v>36</v>
      </c>
      <c r="F2212" s="18" t="s">
        <v>37</v>
      </c>
      <c r="G2212" s="17" t="s">
        <v>159</v>
      </c>
      <c r="H2212" s="18" t="s">
        <v>7143</v>
      </c>
      <c r="I2212" s="18" t="s">
        <v>7144</v>
      </c>
      <c r="J2212" s="18" t="s">
        <v>7145</v>
      </c>
      <c r="K2212" s="17" t="s">
        <v>163</v>
      </c>
      <c r="L2212" s="17" t="n">
        <v>1</v>
      </c>
      <c r="M2212" s="17" t="s">
        <v>163</v>
      </c>
      <c r="N2212" s="17" t="s">
        <v>163</v>
      </c>
      <c r="O2212" s="19"/>
      <c r="P2212" s="18"/>
      <c r="Q2212" s="18"/>
      <c r="R2212" s="18" t="s">
        <v>165</v>
      </c>
      <c r="S2212" s="20" t="s">
        <v>28109</v>
      </c>
    </row>
    <row r="2213" customFormat="false" ht="23.85" hidden="false" customHeight="false" outlineLevel="0" collapsed="false">
      <c r="A2213" s="17" t="n">
        <v>2212</v>
      </c>
      <c r="B2213" s="17" t="n">
        <v>5</v>
      </c>
      <c r="C2213" s="17" t="n">
        <v>6621</v>
      </c>
      <c r="D2213" s="18" t="s">
        <v>1866</v>
      </c>
      <c r="E2213" s="17" t="s">
        <v>87</v>
      </c>
      <c r="F2213" s="18" t="s">
        <v>88</v>
      </c>
      <c r="G2213" s="17" t="s">
        <v>159</v>
      </c>
      <c r="H2213" s="18" t="s">
        <v>7146</v>
      </c>
      <c r="I2213" s="18" t="s">
        <v>7147</v>
      </c>
      <c r="J2213" s="18" t="s">
        <v>7148</v>
      </c>
      <c r="K2213" s="17" t="s">
        <v>163</v>
      </c>
      <c r="L2213" s="17" t="n">
        <v>1</v>
      </c>
      <c r="M2213" s="17" t="s">
        <v>163</v>
      </c>
      <c r="N2213" s="17" t="s">
        <v>163</v>
      </c>
      <c r="O2213" s="19"/>
      <c r="P2213" s="18"/>
      <c r="Q2213" s="18"/>
      <c r="R2213" s="18" t="s">
        <v>192</v>
      </c>
      <c r="S2213" s="20" t="s">
        <v>28109</v>
      </c>
    </row>
    <row r="2214" customFormat="false" ht="35.05" hidden="false" customHeight="false" outlineLevel="0" collapsed="false">
      <c r="A2214" s="17" t="n">
        <v>2213</v>
      </c>
      <c r="B2214" s="17" t="n">
        <v>5</v>
      </c>
      <c r="C2214" s="17" t="n">
        <v>6625</v>
      </c>
      <c r="D2214" s="18" t="s">
        <v>1866</v>
      </c>
      <c r="E2214" s="17" t="s">
        <v>24</v>
      </c>
      <c r="F2214" s="18" t="s">
        <v>25</v>
      </c>
      <c r="G2214" s="17" t="s">
        <v>159</v>
      </c>
      <c r="H2214" s="18" t="s">
        <v>7149</v>
      </c>
      <c r="I2214" s="18" t="s">
        <v>7150</v>
      </c>
      <c r="J2214" s="18" t="s">
        <v>7151</v>
      </c>
      <c r="K2214" s="17" t="s">
        <v>164</v>
      </c>
      <c r="L2214" s="17" t="n">
        <v>6</v>
      </c>
      <c r="M2214" s="17" t="s">
        <v>163</v>
      </c>
      <c r="N2214" s="17" t="s">
        <v>163</v>
      </c>
      <c r="O2214" s="19"/>
      <c r="P2214" s="18"/>
      <c r="Q2214" s="18"/>
      <c r="R2214" s="18" t="s">
        <v>165</v>
      </c>
      <c r="S2214" s="20" t="s">
        <v>28109</v>
      </c>
    </row>
    <row r="2215" customFormat="false" ht="35.05" hidden="false" customHeight="false" outlineLevel="0" collapsed="false">
      <c r="A2215" s="17" t="n">
        <v>2214</v>
      </c>
      <c r="B2215" s="17" t="n">
        <v>5</v>
      </c>
      <c r="C2215" s="17" t="n">
        <v>6629</v>
      </c>
      <c r="D2215" s="18" t="s">
        <v>1866</v>
      </c>
      <c r="E2215" s="17" t="s">
        <v>47</v>
      </c>
      <c r="F2215" s="18" t="s">
        <v>48</v>
      </c>
      <c r="G2215" s="17" t="s">
        <v>167</v>
      </c>
      <c r="H2215" s="18" t="s">
        <v>7152</v>
      </c>
      <c r="I2215" s="18" t="s">
        <v>7153</v>
      </c>
      <c r="J2215" s="18" t="s">
        <v>7154</v>
      </c>
      <c r="K2215" s="17" t="s">
        <v>163</v>
      </c>
      <c r="L2215" s="17" t="n">
        <v>1</v>
      </c>
      <c r="M2215" s="17" t="s">
        <v>164</v>
      </c>
      <c r="N2215" s="17" t="s">
        <v>163</v>
      </c>
      <c r="O2215" s="19"/>
      <c r="P2215" s="18"/>
      <c r="Q2215" s="18"/>
      <c r="R2215" s="18" t="s">
        <v>165</v>
      </c>
      <c r="S2215" s="20" t="s">
        <v>28109</v>
      </c>
    </row>
    <row r="2216" customFormat="false" ht="35.05" hidden="false" customHeight="false" outlineLevel="0" collapsed="false">
      <c r="A2216" s="17" t="n">
        <v>2215</v>
      </c>
      <c r="B2216" s="17" t="n">
        <v>5</v>
      </c>
      <c r="C2216" s="17" t="n">
        <v>6636</v>
      </c>
      <c r="D2216" s="18" t="s">
        <v>1866</v>
      </c>
      <c r="E2216" s="17" t="s">
        <v>87</v>
      </c>
      <c r="F2216" s="18" t="s">
        <v>88</v>
      </c>
      <c r="G2216" s="17" t="s">
        <v>167</v>
      </c>
      <c r="H2216" s="18" t="s">
        <v>7155</v>
      </c>
      <c r="I2216" s="18" t="s">
        <v>7156</v>
      </c>
      <c r="J2216" s="18" t="s">
        <v>7157</v>
      </c>
      <c r="K2216" s="17" t="s">
        <v>163</v>
      </c>
      <c r="L2216" s="17" t="n">
        <v>1</v>
      </c>
      <c r="M2216" s="17" t="s">
        <v>163</v>
      </c>
      <c r="N2216" s="17" t="s">
        <v>163</v>
      </c>
      <c r="O2216" s="19"/>
      <c r="P2216" s="18"/>
      <c r="Q2216" s="18"/>
      <c r="R2216" s="18" t="s">
        <v>165</v>
      </c>
      <c r="S2216" s="20" t="s">
        <v>28109</v>
      </c>
    </row>
    <row r="2217" customFormat="false" ht="46.25" hidden="false" customHeight="false" outlineLevel="0" collapsed="false">
      <c r="A2217" s="17" t="n">
        <v>2216</v>
      </c>
      <c r="B2217" s="17" t="n">
        <v>5</v>
      </c>
      <c r="C2217" s="17" t="n">
        <v>6647</v>
      </c>
      <c r="D2217" s="18" t="s">
        <v>1866</v>
      </c>
      <c r="E2217" s="17" t="s">
        <v>91</v>
      </c>
      <c r="F2217" s="18" t="s">
        <v>92</v>
      </c>
      <c r="G2217" s="17" t="s">
        <v>171</v>
      </c>
      <c r="H2217" s="18" t="s">
        <v>7158</v>
      </c>
      <c r="I2217" s="18" t="s">
        <v>7159</v>
      </c>
      <c r="J2217" s="18" t="s">
        <v>7160</v>
      </c>
      <c r="K2217" s="17" t="s">
        <v>163</v>
      </c>
      <c r="L2217" s="17" t="n">
        <v>1</v>
      </c>
      <c r="M2217" s="17" t="s">
        <v>163</v>
      </c>
      <c r="N2217" s="17" t="s">
        <v>163</v>
      </c>
      <c r="O2217" s="19" t="s">
        <v>121</v>
      </c>
      <c r="P2217" s="18" t="s">
        <v>7161</v>
      </c>
      <c r="Q2217" s="18" t="s">
        <v>6078</v>
      </c>
      <c r="R2217" s="18" t="s">
        <v>165</v>
      </c>
      <c r="S2217" s="20" t="s">
        <v>28109</v>
      </c>
    </row>
    <row r="2218" customFormat="false" ht="35.05" hidden="false" customHeight="false" outlineLevel="0" collapsed="false">
      <c r="A2218" s="17" t="n">
        <v>2217</v>
      </c>
      <c r="B2218" s="17" t="n">
        <v>5</v>
      </c>
      <c r="C2218" s="17" t="n">
        <v>6659</v>
      </c>
      <c r="D2218" s="18" t="s">
        <v>1866</v>
      </c>
      <c r="E2218" s="17" t="s">
        <v>87</v>
      </c>
      <c r="F2218" s="18" t="s">
        <v>88</v>
      </c>
      <c r="G2218" s="17" t="s">
        <v>167</v>
      </c>
      <c r="H2218" s="18" t="s">
        <v>7162</v>
      </c>
      <c r="I2218" s="18" t="s">
        <v>7163</v>
      </c>
      <c r="J2218" s="18" t="s">
        <v>7164</v>
      </c>
      <c r="K2218" s="17" t="s">
        <v>163</v>
      </c>
      <c r="L2218" s="17" t="n">
        <v>1</v>
      </c>
      <c r="M2218" s="17" t="s">
        <v>163</v>
      </c>
      <c r="N2218" s="17" t="s">
        <v>163</v>
      </c>
      <c r="O2218" s="19"/>
      <c r="P2218" s="18"/>
      <c r="Q2218" s="18"/>
      <c r="R2218" s="18" t="s">
        <v>165</v>
      </c>
      <c r="S2218" s="20" t="s">
        <v>28109</v>
      </c>
    </row>
    <row r="2219" customFormat="false" ht="35.05" hidden="false" customHeight="false" outlineLevel="0" collapsed="false">
      <c r="A2219" s="17" t="n">
        <v>2218</v>
      </c>
      <c r="B2219" s="17" t="n">
        <v>5</v>
      </c>
      <c r="C2219" s="17" t="n">
        <v>6665</v>
      </c>
      <c r="D2219" s="18" t="s">
        <v>1866</v>
      </c>
      <c r="E2219" s="17" t="s">
        <v>87</v>
      </c>
      <c r="F2219" s="18" t="s">
        <v>88</v>
      </c>
      <c r="G2219" s="17" t="s">
        <v>171</v>
      </c>
      <c r="H2219" s="18" t="s">
        <v>7165</v>
      </c>
      <c r="I2219" s="18" t="s">
        <v>7166</v>
      </c>
      <c r="J2219" s="18" t="s">
        <v>7167</v>
      </c>
      <c r="K2219" s="17" t="s">
        <v>163</v>
      </c>
      <c r="L2219" s="17" t="n">
        <v>1</v>
      </c>
      <c r="M2219" s="17" t="s">
        <v>163</v>
      </c>
      <c r="N2219" s="17" t="s">
        <v>163</v>
      </c>
      <c r="O2219" s="19"/>
      <c r="P2219" s="18"/>
      <c r="Q2219" s="18"/>
      <c r="R2219" s="18" t="s">
        <v>165</v>
      </c>
      <c r="S2219" s="20" t="s">
        <v>28109</v>
      </c>
    </row>
    <row r="2220" customFormat="false" ht="35.05" hidden="false" customHeight="false" outlineLevel="0" collapsed="false">
      <c r="A2220" s="17" t="n">
        <v>2219</v>
      </c>
      <c r="B2220" s="17" t="n">
        <v>5</v>
      </c>
      <c r="C2220" s="17" t="n">
        <v>6667</v>
      </c>
      <c r="D2220" s="18" t="s">
        <v>1866</v>
      </c>
      <c r="E2220" s="17" t="s">
        <v>36</v>
      </c>
      <c r="F2220" s="18" t="s">
        <v>37</v>
      </c>
      <c r="G2220" s="17" t="s">
        <v>167</v>
      </c>
      <c r="H2220" s="18" t="s">
        <v>7168</v>
      </c>
      <c r="I2220" s="18" t="s">
        <v>7169</v>
      </c>
      <c r="J2220" s="18" t="s">
        <v>7170</v>
      </c>
      <c r="K2220" s="17" t="s">
        <v>164</v>
      </c>
      <c r="L2220" s="17" t="n">
        <v>45</v>
      </c>
      <c r="M2220" s="17" t="s">
        <v>164</v>
      </c>
      <c r="N2220" s="17" t="s">
        <v>163</v>
      </c>
      <c r="O2220" s="19"/>
      <c r="P2220" s="18"/>
      <c r="Q2220" s="18"/>
      <c r="R2220" s="18" t="s">
        <v>165</v>
      </c>
      <c r="S2220" s="20" t="s">
        <v>28109</v>
      </c>
    </row>
    <row r="2221" customFormat="false" ht="35.05" hidden="false" customHeight="false" outlineLevel="0" collapsed="false">
      <c r="A2221" s="17" t="n">
        <v>2220</v>
      </c>
      <c r="B2221" s="17" t="n">
        <v>5</v>
      </c>
      <c r="C2221" s="17" t="n">
        <v>6669</v>
      </c>
      <c r="D2221" s="18" t="s">
        <v>1866</v>
      </c>
      <c r="E2221" s="17" t="s">
        <v>36</v>
      </c>
      <c r="F2221" s="18" t="s">
        <v>37</v>
      </c>
      <c r="G2221" s="17" t="s">
        <v>167</v>
      </c>
      <c r="H2221" s="18" t="s">
        <v>7171</v>
      </c>
      <c r="I2221" s="18" t="s">
        <v>7172</v>
      </c>
      <c r="J2221" s="18" t="s">
        <v>7173</v>
      </c>
      <c r="K2221" s="17" t="s">
        <v>164</v>
      </c>
      <c r="L2221" s="17" t="n">
        <v>25</v>
      </c>
      <c r="M2221" s="17" t="s">
        <v>164</v>
      </c>
      <c r="N2221" s="17" t="s">
        <v>163</v>
      </c>
      <c r="O2221" s="19"/>
      <c r="P2221" s="18"/>
      <c r="Q2221" s="18"/>
      <c r="R2221" s="18" t="s">
        <v>165</v>
      </c>
      <c r="S2221" s="20" t="s">
        <v>28109</v>
      </c>
    </row>
    <row r="2222" customFormat="false" ht="46.25" hidden="false" customHeight="false" outlineLevel="0" collapsed="false">
      <c r="A2222" s="17" t="n">
        <v>2221</v>
      </c>
      <c r="B2222" s="17" t="n">
        <v>5</v>
      </c>
      <c r="C2222" s="17" t="n">
        <v>6671</v>
      </c>
      <c r="D2222" s="18" t="s">
        <v>1866</v>
      </c>
      <c r="E2222" s="17" t="s">
        <v>83</v>
      </c>
      <c r="F2222" s="18" t="s">
        <v>84</v>
      </c>
      <c r="G2222" s="17" t="s">
        <v>167</v>
      </c>
      <c r="H2222" s="18" t="s">
        <v>7174</v>
      </c>
      <c r="I2222" s="18" t="s">
        <v>7175</v>
      </c>
      <c r="J2222" s="18" t="s">
        <v>7176</v>
      </c>
      <c r="K2222" s="17" t="s">
        <v>163</v>
      </c>
      <c r="L2222" s="17" t="n">
        <v>1</v>
      </c>
      <c r="M2222" s="17" t="s">
        <v>163</v>
      </c>
      <c r="N2222" s="17" t="s">
        <v>164</v>
      </c>
      <c r="O2222" s="19" t="s">
        <v>123</v>
      </c>
      <c r="P2222" s="18" t="s">
        <v>7177</v>
      </c>
      <c r="Q2222" s="18" t="s">
        <v>7178</v>
      </c>
      <c r="R2222" s="18" t="s">
        <v>165</v>
      </c>
      <c r="S2222" s="20" t="s">
        <v>28109</v>
      </c>
    </row>
    <row r="2223" customFormat="false" ht="35.05" hidden="false" customHeight="false" outlineLevel="0" collapsed="false">
      <c r="A2223" s="17" t="n">
        <v>2222</v>
      </c>
      <c r="B2223" s="17" t="n">
        <v>5</v>
      </c>
      <c r="C2223" s="17" t="n">
        <v>6680</v>
      </c>
      <c r="D2223" s="18" t="s">
        <v>1866</v>
      </c>
      <c r="E2223" s="17" t="s">
        <v>83</v>
      </c>
      <c r="F2223" s="18" t="s">
        <v>84</v>
      </c>
      <c r="G2223" s="17" t="s">
        <v>167</v>
      </c>
      <c r="H2223" s="18" t="s">
        <v>7179</v>
      </c>
      <c r="I2223" s="18" t="s">
        <v>7180</v>
      </c>
      <c r="J2223" s="18" t="s">
        <v>7181</v>
      </c>
      <c r="K2223" s="17" t="s">
        <v>163</v>
      </c>
      <c r="L2223" s="17" t="n">
        <v>1</v>
      </c>
      <c r="M2223" s="17" t="s">
        <v>163</v>
      </c>
      <c r="N2223" s="17" t="s">
        <v>163</v>
      </c>
      <c r="O2223" s="19"/>
      <c r="P2223" s="18"/>
      <c r="Q2223" s="18"/>
      <c r="R2223" s="18" t="s">
        <v>165</v>
      </c>
      <c r="S2223" s="20" t="s">
        <v>28109</v>
      </c>
    </row>
    <row r="2224" customFormat="false" ht="35.05" hidden="false" customHeight="false" outlineLevel="0" collapsed="false">
      <c r="A2224" s="17" t="n">
        <v>2223</v>
      </c>
      <c r="B2224" s="17" t="n">
        <v>5</v>
      </c>
      <c r="C2224" s="17" t="n">
        <v>6696</v>
      </c>
      <c r="D2224" s="18" t="s">
        <v>1866</v>
      </c>
      <c r="E2224" s="17" t="s">
        <v>83</v>
      </c>
      <c r="F2224" s="18" t="s">
        <v>84</v>
      </c>
      <c r="G2224" s="17" t="s">
        <v>167</v>
      </c>
      <c r="H2224" s="18" t="s">
        <v>7182</v>
      </c>
      <c r="I2224" s="18" t="s">
        <v>7183</v>
      </c>
      <c r="J2224" s="18" t="s">
        <v>7184</v>
      </c>
      <c r="K2224" s="17" t="s">
        <v>163</v>
      </c>
      <c r="L2224" s="17" t="n">
        <v>1</v>
      </c>
      <c r="M2224" s="17" t="s">
        <v>163</v>
      </c>
      <c r="N2224" s="17" t="s">
        <v>163</v>
      </c>
      <c r="O2224" s="19"/>
      <c r="P2224" s="18"/>
      <c r="Q2224" s="18"/>
      <c r="R2224" s="18" t="s">
        <v>165</v>
      </c>
      <c r="S2224" s="20" t="s">
        <v>28109</v>
      </c>
    </row>
    <row r="2225" customFormat="false" ht="35.05" hidden="false" customHeight="false" outlineLevel="0" collapsed="false">
      <c r="A2225" s="17" t="n">
        <v>2224</v>
      </c>
      <c r="B2225" s="17" t="n">
        <v>5</v>
      </c>
      <c r="C2225" s="17" t="n">
        <v>6709</v>
      </c>
      <c r="D2225" s="18" t="s">
        <v>1866</v>
      </c>
      <c r="E2225" s="17" t="s">
        <v>36</v>
      </c>
      <c r="F2225" s="18" t="s">
        <v>37</v>
      </c>
      <c r="G2225" s="17" t="s">
        <v>167</v>
      </c>
      <c r="H2225" s="18" t="s">
        <v>7185</v>
      </c>
      <c r="I2225" s="18" t="s">
        <v>7186</v>
      </c>
      <c r="J2225" s="18" t="s">
        <v>7187</v>
      </c>
      <c r="K2225" s="17" t="s">
        <v>163</v>
      </c>
      <c r="L2225" s="17" t="n">
        <v>1</v>
      </c>
      <c r="M2225" s="17" t="s">
        <v>163</v>
      </c>
      <c r="N2225" s="17" t="s">
        <v>163</v>
      </c>
      <c r="O2225" s="19"/>
      <c r="P2225" s="18"/>
      <c r="Q2225" s="18"/>
      <c r="R2225" s="18" t="s">
        <v>165</v>
      </c>
      <c r="S2225" s="20" t="s">
        <v>28109</v>
      </c>
    </row>
    <row r="2226" customFormat="false" ht="46.25" hidden="false" customHeight="false" outlineLevel="0" collapsed="false">
      <c r="A2226" s="17" t="n">
        <v>2225</v>
      </c>
      <c r="B2226" s="17" t="n">
        <v>5</v>
      </c>
      <c r="C2226" s="17" t="n">
        <v>6719</v>
      </c>
      <c r="D2226" s="18" t="s">
        <v>1866</v>
      </c>
      <c r="E2226" s="17" t="s">
        <v>83</v>
      </c>
      <c r="F2226" s="18" t="s">
        <v>84</v>
      </c>
      <c r="G2226" s="17" t="s">
        <v>167</v>
      </c>
      <c r="H2226" s="18" t="s">
        <v>7188</v>
      </c>
      <c r="I2226" s="18" t="s">
        <v>7189</v>
      </c>
      <c r="J2226" s="18" t="s">
        <v>7190</v>
      </c>
      <c r="K2226" s="17" t="s">
        <v>163</v>
      </c>
      <c r="L2226" s="17" t="n">
        <v>1</v>
      </c>
      <c r="M2226" s="17" t="s">
        <v>163</v>
      </c>
      <c r="N2226" s="17" t="s">
        <v>164</v>
      </c>
      <c r="O2226" s="19" t="s">
        <v>123</v>
      </c>
      <c r="P2226" s="18" t="s">
        <v>7191</v>
      </c>
      <c r="Q2226" s="18" t="s">
        <v>7192</v>
      </c>
      <c r="R2226" s="18" t="s">
        <v>165</v>
      </c>
      <c r="S2226" s="20" t="s">
        <v>28109</v>
      </c>
    </row>
    <row r="2227" customFormat="false" ht="23.85" hidden="false" customHeight="false" outlineLevel="0" collapsed="false">
      <c r="A2227" s="17" t="n">
        <v>2226</v>
      </c>
      <c r="B2227" s="17" t="n">
        <v>5</v>
      </c>
      <c r="C2227" s="17" t="n">
        <v>6721</v>
      </c>
      <c r="D2227" s="18" t="s">
        <v>1866</v>
      </c>
      <c r="E2227" s="17" t="s">
        <v>36</v>
      </c>
      <c r="F2227" s="18" t="s">
        <v>37</v>
      </c>
      <c r="G2227" s="17" t="s">
        <v>171</v>
      </c>
      <c r="H2227" s="18" t="s">
        <v>7193</v>
      </c>
      <c r="I2227" s="18" t="s">
        <v>7194</v>
      </c>
      <c r="J2227" s="18" t="s">
        <v>7195</v>
      </c>
      <c r="K2227" s="17" t="s">
        <v>163</v>
      </c>
      <c r="L2227" s="17" t="n">
        <v>1</v>
      </c>
      <c r="M2227" s="17" t="s">
        <v>164</v>
      </c>
      <c r="N2227" s="17" t="s">
        <v>163</v>
      </c>
      <c r="O2227" s="19"/>
      <c r="P2227" s="18"/>
      <c r="Q2227" s="18"/>
      <c r="R2227" s="18" t="s">
        <v>165</v>
      </c>
      <c r="S2227" s="20" t="s">
        <v>28109</v>
      </c>
    </row>
    <row r="2228" customFormat="false" ht="46.25" hidden="false" customHeight="false" outlineLevel="0" collapsed="false">
      <c r="A2228" s="17" t="n">
        <v>2227</v>
      </c>
      <c r="B2228" s="17" t="n">
        <v>5</v>
      </c>
      <c r="C2228" s="17" t="n">
        <v>6729</v>
      </c>
      <c r="D2228" s="18" t="s">
        <v>1866</v>
      </c>
      <c r="E2228" s="17" t="s">
        <v>83</v>
      </c>
      <c r="F2228" s="18" t="s">
        <v>84</v>
      </c>
      <c r="G2228" s="17" t="s">
        <v>167</v>
      </c>
      <c r="H2228" s="18" t="s">
        <v>7196</v>
      </c>
      <c r="I2228" s="18" t="s">
        <v>7197</v>
      </c>
      <c r="J2228" s="18" t="s">
        <v>7198</v>
      </c>
      <c r="K2228" s="17" t="s">
        <v>163</v>
      </c>
      <c r="L2228" s="17" t="n">
        <v>1</v>
      </c>
      <c r="M2228" s="17" t="s">
        <v>163</v>
      </c>
      <c r="N2228" s="17" t="s">
        <v>163</v>
      </c>
      <c r="O2228" s="19" t="s">
        <v>123</v>
      </c>
      <c r="P2228" s="18" t="s">
        <v>7199</v>
      </c>
      <c r="Q2228" s="18" t="s">
        <v>6078</v>
      </c>
      <c r="R2228" s="18" t="s">
        <v>165</v>
      </c>
      <c r="S2228" s="20" t="s">
        <v>28109</v>
      </c>
    </row>
    <row r="2229" customFormat="false" ht="35.05" hidden="false" customHeight="false" outlineLevel="0" collapsed="false">
      <c r="A2229" s="17" t="n">
        <v>2228</v>
      </c>
      <c r="B2229" s="17" t="n">
        <v>5</v>
      </c>
      <c r="C2229" s="17" t="n">
        <v>6737</v>
      </c>
      <c r="D2229" s="18" t="s">
        <v>1866</v>
      </c>
      <c r="E2229" s="17" t="s">
        <v>38</v>
      </c>
      <c r="F2229" s="18" t="s">
        <v>39</v>
      </c>
      <c r="G2229" s="17" t="s">
        <v>167</v>
      </c>
      <c r="H2229" s="18" t="s">
        <v>7200</v>
      </c>
      <c r="I2229" s="18" t="s">
        <v>7201</v>
      </c>
      <c r="J2229" s="18" t="s">
        <v>7202</v>
      </c>
      <c r="K2229" s="17" t="s">
        <v>163</v>
      </c>
      <c r="L2229" s="17" t="n">
        <v>1</v>
      </c>
      <c r="M2229" s="17" t="s">
        <v>164</v>
      </c>
      <c r="N2229" s="17" t="s">
        <v>163</v>
      </c>
      <c r="O2229" s="19"/>
      <c r="P2229" s="18"/>
      <c r="Q2229" s="18"/>
      <c r="R2229" s="18" t="s">
        <v>165</v>
      </c>
      <c r="S2229" s="20" t="s">
        <v>28109</v>
      </c>
    </row>
    <row r="2230" customFormat="false" ht="35.05" hidden="false" customHeight="false" outlineLevel="0" collapsed="false">
      <c r="A2230" s="17" t="n">
        <v>2229</v>
      </c>
      <c r="B2230" s="17" t="n">
        <v>5</v>
      </c>
      <c r="C2230" s="17" t="n">
        <v>6740</v>
      </c>
      <c r="D2230" s="18" t="s">
        <v>1866</v>
      </c>
      <c r="E2230" s="17" t="s">
        <v>91</v>
      </c>
      <c r="F2230" s="18" t="s">
        <v>92</v>
      </c>
      <c r="G2230" s="17" t="s">
        <v>167</v>
      </c>
      <c r="H2230" s="18" t="s">
        <v>7203</v>
      </c>
      <c r="I2230" s="18" t="s">
        <v>7204</v>
      </c>
      <c r="J2230" s="18" t="s">
        <v>7205</v>
      </c>
      <c r="K2230" s="17" t="s">
        <v>163</v>
      </c>
      <c r="L2230" s="17" t="n">
        <v>1</v>
      </c>
      <c r="M2230" s="17" t="s">
        <v>163</v>
      </c>
      <c r="N2230" s="17" t="s">
        <v>163</v>
      </c>
      <c r="O2230" s="19"/>
      <c r="P2230" s="18"/>
      <c r="Q2230" s="18"/>
      <c r="R2230" s="18" t="s">
        <v>165</v>
      </c>
      <c r="S2230" s="20" t="s">
        <v>28109</v>
      </c>
    </row>
    <row r="2231" customFormat="false" ht="35.05" hidden="false" customHeight="false" outlineLevel="0" collapsed="false">
      <c r="A2231" s="17" t="n">
        <v>2230</v>
      </c>
      <c r="B2231" s="17" t="n">
        <v>5</v>
      </c>
      <c r="C2231" s="17" t="n">
        <v>6748</v>
      </c>
      <c r="D2231" s="18" t="s">
        <v>1866</v>
      </c>
      <c r="E2231" s="17" t="s">
        <v>87</v>
      </c>
      <c r="F2231" s="18" t="s">
        <v>88</v>
      </c>
      <c r="G2231" s="17" t="s">
        <v>159</v>
      </c>
      <c r="H2231" s="18" t="s">
        <v>7206</v>
      </c>
      <c r="I2231" s="18" t="s">
        <v>7207</v>
      </c>
      <c r="J2231" s="18" t="s">
        <v>7208</v>
      </c>
      <c r="K2231" s="17" t="s">
        <v>163</v>
      </c>
      <c r="L2231" s="17" t="n">
        <v>1</v>
      </c>
      <c r="M2231" s="17" t="s">
        <v>163</v>
      </c>
      <c r="N2231" s="17" t="s">
        <v>163</v>
      </c>
      <c r="O2231" s="19"/>
      <c r="P2231" s="18"/>
      <c r="Q2231" s="18"/>
      <c r="R2231" s="18" t="s">
        <v>165</v>
      </c>
      <c r="S2231" s="20" t="s">
        <v>28109</v>
      </c>
    </row>
    <row r="2232" customFormat="false" ht="35.05" hidden="false" customHeight="false" outlineLevel="0" collapsed="false">
      <c r="A2232" s="17" t="n">
        <v>2231</v>
      </c>
      <c r="B2232" s="17" t="n">
        <v>5</v>
      </c>
      <c r="C2232" s="17" t="n">
        <v>6756</v>
      </c>
      <c r="D2232" s="18" t="s">
        <v>1866</v>
      </c>
      <c r="E2232" s="17" t="s">
        <v>76</v>
      </c>
      <c r="F2232" s="18" t="s">
        <v>77</v>
      </c>
      <c r="G2232" s="17" t="s">
        <v>167</v>
      </c>
      <c r="H2232" s="18" t="s">
        <v>7209</v>
      </c>
      <c r="I2232" s="18" t="s">
        <v>7210</v>
      </c>
      <c r="J2232" s="18" t="s">
        <v>7211</v>
      </c>
      <c r="K2232" s="17" t="s">
        <v>163</v>
      </c>
      <c r="L2232" s="17" t="n">
        <v>1</v>
      </c>
      <c r="M2232" s="17" t="s">
        <v>164</v>
      </c>
      <c r="N2232" s="17" t="s">
        <v>163</v>
      </c>
      <c r="O2232" s="19"/>
      <c r="P2232" s="18"/>
      <c r="Q2232" s="18"/>
      <c r="R2232" s="18" t="s">
        <v>165</v>
      </c>
      <c r="S2232" s="20" t="s">
        <v>28109</v>
      </c>
    </row>
    <row r="2233" customFormat="false" ht="23.85" hidden="false" customHeight="false" outlineLevel="0" collapsed="false">
      <c r="A2233" s="17" t="n">
        <v>2232</v>
      </c>
      <c r="B2233" s="17" t="n">
        <v>5</v>
      </c>
      <c r="C2233" s="17" t="n">
        <v>6763</v>
      </c>
      <c r="D2233" s="18" t="s">
        <v>1866</v>
      </c>
      <c r="E2233" s="17" t="s">
        <v>70</v>
      </c>
      <c r="F2233" s="18" t="s">
        <v>71</v>
      </c>
      <c r="G2233" s="17" t="s">
        <v>171</v>
      </c>
      <c r="H2233" s="18" t="s">
        <v>7212</v>
      </c>
      <c r="I2233" s="18" t="s">
        <v>7213</v>
      </c>
      <c r="J2233" s="18" t="s">
        <v>7214</v>
      </c>
      <c r="K2233" s="17" t="s">
        <v>163</v>
      </c>
      <c r="L2233" s="17" t="n">
        <v>1</v>
      </c>
      <c r="M2233" s="17" t="s">
        <v>164</v>
      </c>
      <c r="N2233" s="17" t="s">
        <v>163</v>
      </c>
      <c r="O2233" s="19"/>
      <c r="P2233" s="18"/>
      <c r="Q2233" s="18"/>
      <c r="R2233" s="18" t="s">
        <v>165</v>
      </c>
      <c r="S2233" s="20" t="s">
        <v>28109</v>
      </c>
    </row>
    <row r="2234" customFormat="false" ht="23.85" hidden="false" customHeight="false" outlineLevel="0" collapsed="false">
      <c r="A2234" s="17" t="n">
        <v>2233</v>
      </c>
      <c r="B2234" s="17" t="n">
        <v>5</v>
      </c>
      <c r="C2234" s="17" t="n">
        <v>6763</v>
      </c>
      <c r="D2234" s="18" t="s">
        <v>1866</v>
      </c>
      <c r="E2234" s="17" t="s">
        <v>83</v>
      </c>
      <c r="F2234" s="18" t="s">
        <v>84</v>
      </c>
      <c r="G2234" s="17" t="s">
        <v>159</v>
      </c>
      <c r="H2234" s="18" t="s">
        <v>7215</v>
      </c>
      <c r="I2234" s="18" t="s">
        <v>7216</v>
      </c>
      <c r="J2234" s="18" t="s">
        <v>7217</v>
      </c>
      <c r="K2234" s="17" t="s">
        <v>163</v>
      </c>
      <c r="L2234" s="17" t="n">
        <v>1</v>
      </c>
      <c r="M2234" s="17" t="s">
        <v>163</v>
      </c>
      <c r="N2234" s="17" t="s">
        <v>163</v>
      </c>
      <c r="O2234" s="19"/>
      <c r="P2234" s="18"/>
      <c r="Q2234" s="18"/>
      <c r="R2234" s="18" t="s">
        <v>165</v>
      </c>
      <c r="S2234" s="20" t="s">
        <v>28109</v>
      </c>
    </row>
    <row r="2235" customFormat="false" ht="35.05" hidden="false" customHeight="false" outlineLevel="0" collapsed="false">
      <c r="A2235" s="17" t="n">
        <v>2234</v>
      </c>
      <c r="B2235" s="17" t="n">
        <v>5</v>
      </c>
      <c r="C2235" s="17" t="n">
        <v>6769</v>
      </c>
      <c r="D2235" s="18" t="s">
        <v>1866</v>
      </c>
      <c r="E2235" s="17" t="s">
        <v>83</v>
      </c>
      <c r="F2235" s="18" t="s">
        <v>84</v>
      </c>
      <c r="G2235" s="17" t="s">
        <v>167</v>
      </c>
      <c r="H2235" s="18" t="s">
        <v>7218</v>
      </c>
      <c r="I2235" s="18" t="s">
        <v>7219</v>
      </c>
      <c r="J2235" s="18" t="s">
        <v>7220</v>
      </c>
      <c r="K2235" s="17" t="s">
        <v>163</v>
      </c>
      <c r="L2235" s="17" t="n">
        <v>1</v>
      </c>
      <c r="M2235" s="17" t="s">
        <v>163</v>
      </c>
      <c r="N2235" s="17" t="s">
        <v>163</v>
      </c>
      <c r="O2235" s="19"/>
      <c r="P2235" s="18"/>
      <c r="Q2235" s="18"/>
      <c r="R2235" s="18" t="s">
        <v>165</v>
      </c>
      <c r="S2235" s="20" t="s">
        <v>28109</v>
      </c>
    </row>
    <row r="2236" customFormat="false" ht="35.05" hidden="false" customHeight="false" outlineLevel="0" collapsed="false">
      <c r="A2236" s="17" t="n">
        <v>2235</v>
      </c>
      <c r="B2236" s="17" t="n">
        <v>5</v>
      </c>
      <c r="C2236" s="17" t="n">
        <v>6785</v>
      </c>
      <c r="D2236" s="18" t="s">
        <v>1866</v>
      </c>
      <c r="E2236" s="17" t="s">
        <v>87</v>
      </c>
      <c r="F2236" s="18" t="s">
        <v>88</v>
      </c>
      <c r="G2236" s="17" t="s">
        <v>167</v>
      </c>
      <c r="H2236" s="18" t="s">
        <v>7221</v>
      </c>
      <c r="I2236" s="18" t="s">
        <v>7222</v>
      </c>
      <c r="J2236" s="18" t="s">
        <v>7223</v>
      </c>
      <c r="K2236" s="17" t="s">
        <v>163</v>
      </c>
      <c r="L2236" s="17" t="n">
        <v>1</v>
      </c>
      <c r="M2236" s="17" t="s">
        <v>163</v>
      </c>
      <c r="N2236" s="17" t="s">
        <v>163</v>
      </c>
      <c r="O2236" s="19"/>
      <c r="P2236" s="18"/>
      <c r="Q2236" s="18"/>
      <c r="R2236" s="18" t="s">
        <v>165</v>
      </c>
      <c r="S2236" s="20" t="s">
        <v>28109</v>
      </c>
    </row>
    <row r="2237" customFormat="false" ht="35.05" hidden="false" customHeight="false" outlineLevel="0" collapsed="false">
      <c r="A2237" s="17" t="n">
        <v>2236</v>
      </c>
      <c r="B2237" s="17" t="n">
        <v>5</v>
      </c>
      <c r="C2237" s="17" t="n">
        <v>6793</v>
      </c>
      <c r="D2237" s="18" t="s">
        <v>1866</v>
      </c>
      <c r="E2237" s="17" t="s">
        <v>61</v>
      </c>
      <c r="F2237" s="18" t="s">
        <v>62</v>
      </c>
      <c r="G2237" s="17" t="s">
        <v>167</v>
      </c>
      <c r="H2237" s="18" t="s">
        <v>7224</v>
      </c>
      <c r="I2237" s="18" t="s">
        <v>7225</v>
      </c>
      <c r="J2237" s="18" t="s">
        <v>7226</v>
      </c>
      <c r="K2237" s="17" t="s">
        <v>163</v>
      </c>
      <c r="L2237" s="17" t="n">
        <v>1</v>
      </c>
      <c r="M2237" s="17" t="s">
        <v>163</v>
      </c>
      <c r="N2237" s="17" t="s">
        <v>163</v>
      </c>
      <c r="O2237" s="19"/>
      <c r="P2237" s="18"/>
      <c r="Q2237" s="18"/>
      <c r="R2237" s="18" t="s">
        <v>165</v>
      </c>
      <c r="S2237" s="20" t="s">
        <v>28109</v>
      </c>
    </row>
    <row r="2238" customFormat="false" ht="23.85" hidden="false" customHeight="false" outlineLevel="0" collapsed="false">
      <c r="A2238" s="17" t="n">
        <v>2237</v>
      </c>
      <c r="B2238" s="17" t="n">
        <v>5</v>
      </c>
      <c r="C2238" s="17" t="n">
        <v>6812</v>
      </c>
      <c r="D2238" s="18" t="s">
        <v>1866</v>
      </c>
      <c r="E2238" s="17" t="s">
        <v>70</v>
      </c>
      <c r="F2238" s="18" t="s">
        <v>71</v>
      </c>
      <c r="G2238" s="17" t="s">
        <v>171</v>
      </c>
      <c r="H2238" s="18" t="s">
        <v>7227</v>
      </c>
      <c r="I2238" s="18" t="s">
        <v>7228</v>
      </c>
      <c r="J2238" s="18" t="s">
        <v>7229</v>
      </c>
      <c r="K2238" s="17" t="s">
        <v>163</v>
      </c>
      <c r="L2238" s="17" t="n">
        <v>1</v>
      </c>
      <c r="M2238" s="17" t="s">
        <v>164</v>
      </c>
      <c r="N2238" s="17" t="s">
        <v>163</v>
      </c>
      <c r="O2238" s="19"/>
      <c r="P2238" s="18"/>
      <c r="Q2238" s="18"/>
      <c r="R2238" s="18" t="s">
        <v>165</v>
      </c>
      <c r="S2238" s="20" t="s">
        <v>28109</v>
      </c>
    </row>
    <row r="2239" customFormat="false" ht="35.05" hidden="false" customHeight="false" outlineLevel="0" collapsed="false">
      <c r="A2239" s="17" t="n">
        <v>2238</v>
      </c>
      <c r="B2239" s="17" t="n">
        <v>5</v>
      </c>
      <c r="C2239" s="17" t="n">
        <v>6814</v>
      </c>
      <c r="D2239" s="18" t="s">
        <v>1866</v>
      </c>
      <c r="E2239" s="17" t="s">
        <v>36</v>
      </c>
      <c r="F2239" s="18" t="s">
        <v>37</v>
      </c>
      <c r="G2239" s="17" t="s">
        <v>167</v>
      </c>
      <c r="H2239" s="18" t="s">
        <v>7230</v>
      </c>
      <c r="I2239" s="18" t="s">
        <v>7231</v>
      </c>
      <c r="J2239" s="18" t="s">
        <v>7232</v>
      </c>
      <c r="K2239" s="17" t="s">
        <v>163</v>
      </c>
      <c r="L2239" s="17" t="n">
        <v>1</v>
      </c>
      <c r="M2239" s="17" t="s">
        <v>163</v>
      </c>
      <c r="N2239" s="17" t="s">
        <v>163</v>
      </c>
      <c r="O2239" s="19"/>
      <c r="P2239" s="18"/>
      <c r="Q2239" s="18"/>
      <c r="R2239" s="18" t="s">
        <v>165</v>
      </c>
      <c r="S2239" s="20" t="s">
        <v>28109</v>
      </c>
    </row>
    <row r="2240" customFormat="false" ht="23.85" hidden="false" customHeight="false" outlineLevel="0" collapsed="false">
      <c r="A2240" s="17" t="n">
        <v>2239</v>
      </c>
      <c r="B2240" s="17" t="n">
        <v>5</v>
      </c>
      <c r="C2240" s="17" t="n">
        <v>6816</v>
      </c>
      <c r="D2240" s="18" t="s">
        <v>1866</v>
      </c>
      <c r="E2240" s="17" t="s">
        <v>38</v>
      </c>
      <c r="F2240" s="18" t="s">
        <v>39</v>
      </c>
      <c r="G2240" s="17" t="s">
        <v>159</v>
      </c>
      <c r="H2240" s="18" t="s">
        <v>7233</v>
      </c>
      <c r="I2240" s="18" t="s">
        <v>7234</v>
      </c>
      <c r="J2240" s="18" t="s">
        <v>7235</v>
      </c>
      <c r="K2240" s="17" t="s">
        <v>163</v>
      </c>
      <c r="L2240" s="17" t="n">
        <v>1</v>
      </c>
      <c r="M2240" s="17" t="s">
        <v>163</v>
      </c>
      <c r="N2240" s="17" t="s">
        <v>163</v>
      </c>
      <c r="O2240" s="19"/>
      <c r="P2240" s="18"/>
      <c r="Q2240" s="18"/>
      <c r="R2240" s="18" t="s">
        <v>165</v>
      </c>
      <c r="S2240" s="20" t="s">
        <v>28109</v>
      </c>
    </row>
    <row r="2241" customFormat="false" ht="35.05" hidden="false" customHeight="false" outlineLevel="0" collapsed="false">
      <c r="A2241" s="17" t="n">
        <v>2240</v>
      </c>
      <c r="B2241" s="17" t="n">
        <v>5</v>
      </c>
      <c r="C2241" s="17" t="n">
        <v>6831</v>
      </c>
      <c r="D2241" s="18" t="s">
        <v>1866</v>
      </c>
      <c r="E2241" s="17" t="s">
        <v>61</v>
      </c>
      <c r="F2241" s="18" t="s">
        <v>62</v>
      </c>
      <c r="G2241" s="17" t="s">
        <v>167</v>
      </c>
      <c r="H2241" s="18" t="s">
        <v>7236</v>
      </c>
      <c r="I2241" s="18" t="s">
        <v>7237</v>
      </c>
      <c r="J2241" s="18" t="s">
        <v>7238</v>
      </c>
      <c r="K2241" s="17" t="s">
        <v>163</v>
      </c>
      <c r="L2241" s="17" t="n">
        <v>1</v>
      </c>
      <c r="M2241" s="17" t="s">
        <v>163</v>
      </c>
      <c r="N2241" s="17" t="s">
        <v>163</v>
      </c>
      <c r="O2241" s="19"/>
      <c r="P2241" s="18"/>
      <c r="Q2241" s="18"/>
      <c r="R2241" s="18" t="s">
        <v>165</v>
      </c>
      <c r="S2241" s="20" t="s">
        <v>28109</v>
      </c>
    </row>
    <row r="2242" customFormat="false" ht="35.05" hidden="false" customHeight="false" outlineLevel="0" collapsed="false">
      <c r="A2242" s="17" t="n">
        <v>2241</v>
      </c>
      <c r="B2242" s="17" t="n">
        <v>5</v>
      </c>
      <c r="C2242" s="17" t="n">
        <v>6851</v>
      </c>
      <c r="D2242" s="18" t="s">
        <v>1866</v>
      </c>
      <c r="E2242" s="17" t="s">
        <v>70</v>
      </c>
      <c r="F2242" s="18" t="s">
        <v>71</v>
      </c>
      <c r="G2242" s="17" t="s">
        <v>167</v>
      </c>
      <c r="H2242" s="18" t="s">
        <v>7239</v>
      </c>
      <c r="I2242" s="18" t="s">
        <v>7240</v>
      </c>
      <c r="J2242" s="18" t="s">
        <v>7241</v>
      </c>
      <c r="K2242" s="17" t="s">
        <v>163</v>
      </c>
      <c r="L2242" s="17" t="n">
        <v>1</v>
      </c>
      <c r="M2242" s="17" t="s">
        <v>164</v>
      </c>
      <c r="N2242" s="17" t="s">
        <v>163</v>
      </c>
      <c r="O2242" s="19"/>
      <c r="P2242" s="18"/>
      <c r="Q2242" s="18"/>
      <c r="R2242" s="18" t="s">
        <v>165</v>
      </c>
      <c r="S2242" s="20" t="s">
        <v>28109</v>
      </c>
    </row>
    <row r="2243" customFormat="false" ht="35.05" hidden="false" customHeight="false" outlineLevel="0" collapsed="false">
      <c r="A2243" s="17" t="n">
        <v>2242</v>
      </c>
      <c r="B2243" s="17" t="n">
        <v>5</v>
      </c>
      <c r="C2243" s="17" t="n">
        <v>6872</v>
      </c>
      <c r="D2243" s="18" t="s">
        <v>1866</v>
      </c>
      <c r="E2243" s="17" t="s">
        <v>57</v>
      </c>
      <c r="F2243" s="18" t="s">
        <v>58</v>
      </c>
      <c r="G2243" s="17" t="s">
        <v>159</v>
      </c>
      <c r="H2243" s="18" t="s">
        <v>7242</v>
      </c>
      <c r="I2243" s="18" t="s">
        <v>7243</v>
      </c>
      <c r="J2243" s="18" t="s">
        <v>7244</v>
      </c>
      <c r="K2243" s="17" t="s">
        <v>163</v>
      </c>
      <c r="L2243" s="17" t="n">
        <v>1</v>
      </c>
      <c r="M2243" s="17" t="s">
        <v>163</v>
      </c>
      <c r="N2243" s="17" t="s">
        <v>163</v>
      </c>
      <c r="O2243" s="19"/>
      <c r="P2243" s="18"/>
      <c r="Q2243" s="18"/>
      <c r="R2243" s="18" t="s">
        <v>165</v>
      </c>
      <c r="S2243" s="20" t="s">
        <v>28109</v>
      </c>
    </row>
    <row r="2244" customFormat="false" ht="46.25" hidden="false" customHeight="false" outlineLevel="0" collapsed="false">
      <c r="A2244" s="17" t="n">
        <v>2243</v>
      </c>
      <c r="B2244" s="17" t="n">
        <v>5</v>
      </c>
      <c r="C2244" s="17" t="n">
        <v>6880</v>
      </c>
      <c r="D2244" s="18" t="s">
        <v>7245</v>
      </c>
      <c r="E2244" s="17" t="s">
        <v>87</v>
      </c>
      <c r="F2244" s="18" t="s">
        <v>88</v>
      </c>
      <c r="G2244" s="17" t="s">
        <v>171</v>
      </c>
      <c r="H2244" s="18" t="s">
        <v>7246</v>
      </c>
      <c r="I2244" s="18" t="s">
        <v>7247</v>
      </c>
      <c r="J2244" s="18" t="s">
        <v>7248</v>
      </c>
      <c r="K2244" s="17" t="s">
        <v>163</v>
      </c>
      <c r="L2244" s="17" t="n">
        <v>1</v>
      </c>
      <c r="M2244" s="17" t="s">
        <v>163</v>
      </c>
      <c r="N2244" s="17" t="s">
        <v>163</v>
      </c>
      <c r="O2244" s="19"/>
      <c r="P2244" s="18"/>
      <c r="Q2244" s="18"/>
      <c r="R2244" s="18" t="s">
        <v>165</v>
      </c>
      <c r="S2244" s="20" t="s">
        <v>28109</v>
      </c>
    </row>
    <row r="2245" customFormat="false" ht="46.25" hidden="false" customHeight="false" outlineLevel="0" collapsed="false">
      <c r="A2245" s="17" t="n">
        <v>2244</v>
      </c>
      <c r="B2245" s="17" t="n">
        <v>5</v>
      </c>
      <c r="C2245" s="17" t="n">
        <v>6882</v>
      </c>
      <c r="D2245" s="18" t="s">
        <v>7245</v>
      </c>
      <c r="E2245" s="17" t="s">
        <v>83</v>
      </c>
      <c r="F2245" s="18" t="s">
        <v>84</v>
      </c>
      <c r="G2245" s="17" t="s">
        <v>171</v>
      </c>
      <c r="H2245" s="18" t="s">
        <v>7249</v>
      </c>
      <c r="I2245" s="18" t="s">
        <v>7250</v>
      </c>
      <c r="J2245" s="18" t="s">
        <v>7251</v>
      </c>
      <c r="K2245" s="17" t="s">
        <v>163</v>
      </c>
      <c r="L2245" s="17" t="n">
        <v>1</v>
      </c>
      <c r="M2245" s="17" t="s">
        <v>163</v>
      </c>
      <c r="N2245" s="17" t="s">
        <v>163</v>
      </c>
      <c r="O2245" s="19" t="s">
        <v>121</v>
      </c>
      <c r="P2245" s="18" t="s">
        <v>7252</v>
      </c>
      <c r="Q2245" s="18" t="s">
        <v>7253</v>
      </c>
      <c r="R2245" s="18" t="s">
        <v>165</v>
      </c>
      <c r="S2245" s="20" t="s">
        <v>28109</v>
      </c>
    </row>
    <row r="2246" customFormat="false" ht="35.05" hidden="false" customHeight="false" outlineLevel="0" collapsed="false">
      <c r="A2246" s="17" t="n">
        <v>2245</v>
      </c>
      <c r="B2246" s="17" t="n">
        <v>5</v>
      </c>
      <c r="C2246" s="17" t="n">
        <v>6882</v>
      </c>
      <c r="D2246" s="18" t="s">
        <v>7245</v>
      </c>
      <c r="E2246" s="17" t="s">
        <v>87</v>
      </c>
      <c r="F2246" s="18" t="s">
        <v>88</v>
      </c>
      <c r="G2246" s="17" t="s">
        <v>167</v>
      </c>
      <c r="H2246" s="18" t="s">
        <v>7254</v>
      </c>
      <c r="I2246" s="18" t="s">
        <v>7255</v>
      </c>
      <c r="J2246" s="18" t="s">
        <v>7256</v>
      </c>
      <c r="K2246" s="17" t="s">
        <v>163</v>
      </c>
      <c r="L2246" s="17" t="n">
        <v>1</v>
      </c>
      <c r="M2246" s="17" t="s">
        <v>163</v>
      </c>
      <c r="N2246" s="17" t="s">
        <v>163</v>
      </c>
      <c r="O2246" s="19"/>
      <c r="P2246" s="18"/>
      <c r="Q2246" s="18"/>
      <c r="R2246" s="18" t="s">
        <v>192</v>
      </c>
      <c r="S2246" s="20" t="s">
        <v>28109</v>
      </c>
    </row>
    <row r="2247" customFormat="false" ht="35.05" hidden="false" customHeight="false" outlineLevel="0" collapsed="false">
      <c r="A2247" s="17" t="n">
        <v>2246</v>
      </c>
      <c r="B2247" s="17" t="n">
        <v>5</v>
      </c>
      <c r="C2247" s="17" t="n">
        <v>6882</v>
      </c>
      <c r="D2247" s="18" t="s">
        <v>7245</v>
      </c>
      <c r="E2247" s="17" t="s">
        <v>83</v>
      </c>
      <c r="F2247" s="18" t="s">
        <v>84</v>
      </c>
      <c r="G2247" s="17" t="s">
        <v>167</v>
      </c>
      <c r="H2247" s="18" t="s">
        <v>7257</v>
      </c>
      <c r="I2247" s="18" t="s">
        <v>7258</v>
      </c>
      <c r="J2247" s="18" t="s">
        <v>7259</v>
      </c>
      <c r="K2247" s="17" t="s">
        <v>163</v>
      </c>
      <c r="L2247" s="17" t="n">
        <v>1</v>
      </c>
      <c r="M2247" s="17" t="s">
        <v>163</v>
      </c>
      <c r="N2247" s="17" t="s">
        <v>163</v>
      </c>
      <c r="O2247" s="19"/>
      <c r="P2247" s="18"/>
      <c r="Q2247" s="18"/>
      <c r="R2247" s="18" t="s">
        <v>165</v>
      </c>
      <c r="S2247" s="20" t="s">
        <v>28109</v>
      </c>
    </row>
    <row r="2248" customFormat="false" ht="35.05" hidden="false" customHeight="false" outlineLevel="0" collapsed="false">
      <c r="A2248" s="17" t="n">
        <v>2247</v>
      </c>
      <c r="B2248" s="17" t="n">
        <v>5</v>
      </c>
      <c r="C2248" s="17" t="n">
        <v>6884</v>
      </c>
      <c r="D2248" s="18" t="s">
        <v>7245</v>
      </c>
      <c r="E2248" s="17" t="s">
        <v>89</v>
      </c>
      <c r="F2248" s="18" t="s">
        <v>90</v>
      </c>
      <c r="G2248" s="17" t="s">
        <v>171</v>
      </c>
      <c r="H2248" s="18" t="s">
        <v>7260</v>
      </c>
      <c r="I2248" s="18" t="s">
        <v>7261</v>
      </c>
      <c r="J2248" s="18" t="s">
        <v>7262</v>
      </c>
      <c r="K2248" s="17" t="s">
        <v>163</v>
      </c>
      <c r="L2248" s="17" t="n">
        <v>1</v>
      </c>
      <c r="M2248" s="17" t="s">
        <v>163</v>
      </c>
      <c r="N2248" s="17" t="s">
        <v>163</v>
      </c>
      <c r="O2248" s="19"/>
      <c r="P2248" s="18"/>
      <c r="Q2248" s="18"/>
      <c r="R2248" s="18" t="s">
        <v>165</v>
      </c>
      <c r="S2248" s="20" t="s">
        <v>28109</v>
      </c>
    </row>
    <row r="2249" customFormat="false" ht="35.05" hidden="false" customHeight="false" outlineLevel="0" collapsed="false">
      <c r="A2249" s="17" t="n">
        <v>2248</v>
      </c>
      <c r="B2249" s="17" t="n">
        <v>5</v>
      </c>
      <c r="C2249" s="17" t="n">
        <v>6893</v>
      </c>
      <c r="D2249" s="18" t="s">
        <v>7245</v>
      </c>
      <c r="E2249" s="17" t="s">
        <v>61</v>
      </c>
      <c r="F2249" s="18" t="s">
        <v>62</v>
      </c>
      <c r="G2249" s="17" t="s">
        <v>171</v>
      </c>
      <c r="H2249" s="18" t="s">
        <v>7263</v>
      </c>
      <c r="I2249" s="18" t="s">
        <v>7264</v>
      </c>
      <c r="J2249" s="18" t="s">
        <v>7265</v>
      </c>
      <c r="K2249" s="17" t="s">
        <v>163</v>
      </c>
      <c r="L2249" s="17" t="n">
        <v>1</v>
      </c>
      <c r="M2249" s="17" t="s">
        <v>164</v>
      </c>
      <c r="N2249" s="17" t="s">
        <v>163</v>
      </c>
      <c r="O2249" s="19"/>
      <c r="P2249" s="18"/>
      <c r="Q2249" s="18"/>
      <c r="R2249" s="18" t="s">
        <v>165</v>
      </c>
      <c r="S2249" s="20" t="s">
        <v>28109</v>
      </c>
    </row>
    <row r="2250" customFormat="false" ht="35.05" hidden="false" customHeight="false" outlineLevel="0" collapsed="false">
      <c r="A2250" s="17" t="n">
        <v>2249</v>
      </c>
      <c r="B2250" s="17" t="n">
        <v>5</v>
      </c>
      <c r="C2250" s="17" t="n">
        <v>6904</v>
      </c>
      <c r="D2250" s="18" t="s">
        <v>7245</v>
      </c>
      <c r="E2250" s="17" t="s">
        <v>61</v>
      </c>
      <c r="F2250" s="18" t="s">
        <v>62</v>
      </c>
      <c r="G2250" s="17" t="s">
        <v>167</v>
      </c>
      <c r="H2250" s="18" t="s">
        <v>7266</v>
      </c>
      <c r="I2250" s="18" t="s">
        <v>7267</v>
      </c>
      <c r="J2250" s="18" t="s">
        <v>7268</v>
      </c>
      <c r="K2250" s="17" t="s">
        <v>163</v>
      </c>
      <c r="L2250" s="17" t="n">
        <v>1</v>
      </c>
      <c r="M2250" s="17" t="s">
        <v>163</v>
      </c>
      <c r="N2250" s="17" t="s">
        <v>163</v>
      </c>
      <c r="O2250" s="19"/>
      <c r="P2250" s="18"/>
      <c r="Q2250" s="18"/>
      <c r="R2250" s="18" t="s">
        <v>165</v>
      </c>
      <c r="S2250" s="20" t="s">
        <v>28109</v>
      </c>
    </row>
    <row r="2251" customFormat="false" ht="46.25" hidden="false" customHeight="false" outlineLevel="0" collapsed="false">
      <c r="A2251" s="17" t="n">
        <v>2250</v>
      </c>
      <c r="B2251" s="17" t="n">
        <v>5</v>
      </c>
      <c r="C2251" s="17" t="n">
        <v>6906</v>
      </c>
      <c r="D2251" s="18" t="s">
        <v>7245</v>
      </c>
      <c r="E2251" s="17" t="s">
        <v>85</v>
      </c>
      <c r="F2251" s="18" t="s">
        <v>86</v>
      </c>
      <c r="G2251" s="17" t="s">
        <v>167</v>
      </c>
      <c r="H2251" s="18" t="s">
        <v>7269</v>
      </c>
      <c r="I2251" s="18" t="s">
        <v>7270</v>
      </c>
      <c r="J2251" s="18" t="s">
        <v>7271</v>
      </c>
      <c r="K2251" s="17" t="s">
        <v>163</v>
      </c>
      <c r="L2251" s="17" t="n">
        <v>1</v>
      </c>
      <c r="M2251" s="17" t="s">
        <v>163</v>
      </c>
      <c r="N2251" s="17" t="s">
        <v>164</v>
      </c>
      <c r="O2251" s="19" t="s">
        <v>123</v>
      </c>
      <c r="P2251" s="18" t="s">
        <v>7272</v>
      </c>
      <c r="Q2251" s="18" t="s">
        <v>7178</v>
      </c>
      <c r="R2251" s="18" t="s">
        <v>165</v>
      </c>
      <c r="S2251" s="20" t="s">
        <v>28109</v>
      </c>
    </row>
    <row r="2252" customFormat="false" ht="35.05" hidden="false" customHeight="false" outlineLevel="0" collapsed="false">
      <c r="A2252" s="17" t="n">
        <v>2251</v>
      </c>
      <c r="B2252" s="17" t="n">
        <v>5</v>
      </c>
      <c r="C2252" s="17" t="n">
        <v>6906</v>
      </c>
      <c r="D2252" s="18" t="s">
        <v>7245</v>
      </c>
      <c r="E2252" s="17" t="s">
        <v>76</v>
      </c>
      <c r="F2252" s="18" t="s">
        <v>77</v>
      </c>
      <c r="G2252" s="17" t="s">
        <v>167</v>
      </c>
      <c r="H2252" s="18" t="s">
        <v>7273</v>
      </c>
      <c r="I2252" s="18" t="s">
        <v>7274</v>
      </c>
      <c r="J2252" s="18" t="s">
        <v>7275</v>
      </c>
      <c r="K2252" s="17" t="s">
        <v>163</v>
      </c>
      <c r="L2252" s="17" t="n">
        <v>1</v>
      </c>
      <c r="M2252" s="17" t="s">
        <v>163</v>
      </c>
      <c r="N2252" s="17" t="s">
        <v>163</v>
      </c>
      <c r="O2252" s="19"/>
      <c r="P2252" s="18"/>
      <c r="Q2252" s="18"/>
      <c r="R2252" s="18" t="s">
        <v>165</v>
      </c>
      <c r="S2252" s="20" t="s">
        <v>28109</v>
      </c>
    </row>
    <row r="2253" customFormat="false" ht="35.05" hidden="false" customHeight="false" outlineLevel="0" collapsed="false">
      <c r="A2253" s="17" t="n">
        <v>2252</v>
      </c>
      <c r="B2253" s="17" t="n">
        <v>5</v>
      </c>
      <c r="C2253" s="17" t="n">
        <v>6908</v>
      </c>
      <c r="D2253" s="18" t="s">
        <v>7245</v>
      </c>
      <c r="E2253" s="17" t="s">
        <v>22</v>
      </c>
      <c r="F2253" s="18" t="s">
        <v>23</v>
      </c>
      <c r="G2253" s="17" t="s">
        <v>167</v>
      </c>
      <c r="H2253" s="18" t="s">
        <v>7276</v>
      </c>
      <c r="I2253" s="18" t="s">
        <v>7277</v>
      </c>
      <c r="J2253" s="18" t="s">
        <v>7278</v>
      </c>
      <c r="K2253" s="17" t="s">
        <v>164</v>
      </c>
      <c r="L2253" s="17" t="n">
        <v>20</v>
      </c>
      <c r="M2253" s="17" t="s">
        <v>164</v>
      </c>
      <c r="N2253" s="17" t="s">
        <v>163</v>
      </c>
      <c r="O2253" s="19"/>
      <c r="P2253" s="18"/>
      <c r="Q2253" s="18"/>
      <c r="R2253" s="18" t="s">
        <v>165</v>
      </c>
      <c r="S2253" s="20" t="s">
        <v>28109</v>
      </c>
    </row>
    <row r="2254" customFormat="false" ht="46.25" hidden="false" customHeight="false" outlineLevel="0" collapsed="false">
      <c r="A2254" s="17" t="n">
        <v>2253</v>
      </c>
      <c r="B2254" s="17" t="n">
        <v>5</v>
      </c>
      <c r="C2254" s="17" t="n">
        <v>6914</v>
      </c>
      <c r="D2254" s="18" t="s">
        <v>7245</v>
      </c>
      <c r="E2254" s="17" t="s">
        <v>83</v>
      </c>
      <c r="F2254" s="18" t="s">
        <v>84</v>
      </c>
      <c r="G2254" s="17" t="s">
        <v>167</v>
      </c>
      <c r="H2254" s="18" t="s">
        <v>7279</v>
      </c>
      <c r="I2254" s="18" t="s">
        <v>7280</v>
      </c>
      <c r="J2254" s="18" t="s">
        <v>7281</v>
      </c>
      <c r="K2254" s="17" t="s">
        <v>163</v>
      </c>
      <c r="L2254" s="17" t="n">
        <v>1</v>
      </c>
      <c r="M2254" s="17" t="s">
        <v>163</v>
      </c>
      <c r="N2254" s="17" t="s">
        <v>164</v>
      </c>
      <c r="O2254" s="19" t="s">
        <v>121</v>
      </c>
      <c r="P2254" s="18" t="s">
        <v>7282</v>
      </c>
      <c r="Q2254" s="18" t="s">
        <v>7283</v>
      </c>
      <c r="R2254" s="18" t="s">
        <v>165</v>
      </c>
      <c r="S2254" s="20" t="s">
        <v>28109</v>
      </c>
    </row>
    <row r="2255" customFormat="false" ht="35.05" hidden="false" customHeight="false" outlineLevel="0" collapsed="false">
      <c r="A2255" s="17" t="n">
        <v>2254</v>
      </c>
      <c r="B2255" s="17" t="n">
        <v>5</v>
      </c>
      <c r="C2255" s="17" t="n">
        <v>6921</v>
      </c>
      <c r="D2255" s="18" t="s">
        <v>7245</v>
      </c>
      <c r="E2255" s="17" t="s">
        <v>36</v>
      </c>
      <c r="F2255" s="18" t="s">
        <v>37</v>
      </c>
      <c r="G2255" s="17" t="s">
        <v>167</v>
      </c>
      <c r="H2255" s="18" t="s">
        <v>7284</v>
      </c>
      <c r="I2255" s="18" t="s">
        <v>7285</v>
      </c>
      <c r="J2255" s="18" t="s">
        <v>7286</v>
      </c>
      <c r="K2255" s="17" t="s">
        <v>163</v>
      </c>
      <c r="L2255" s="17" t="n">
        <v>1</v>
      </c>
      <c r="M2255" s="17" t="s">
        <v>163</v>
      </c>
      <c r="N2255" s="17" t="s">
        <v>163</v>
      </c>
      <c r="O2255" s="19"/>
      <c r="P2255" s="18"/>
      <c r="Q2255" s="18"/>
      <c r="R2255" s="18" t="s">
        <v>165</v>
      </c>
      <c r="S2255" s="20" t="s">
        <v>28109</v>
      </c>
    </row>
    <row r="2256" customFormat="false" ht="23.85" hidden="false" customHeight="false" outlineLevel="0" collapsed="false">
      <c r="A2256" s="17" t="n">
        <v>2255</v>
      </c>
      <c r="B2256" s="17" t="n">
        <v>5</v>
      </c>
      <c r="C2256" s="17" t="n">
        <v>6943</v>
      </c>
      <c r="D2256" s="18" t="s">
        <v>7245</v>
      </c>
      <c r="E2256" s="17" t="s">
        <v>32</v>
      </c>
      <c r="F2256" s="18" t="s">
        <v>33</v>
      </c>
      <c r="G2256" s="17" t="s">
        <v>159</v>
      </c>
      <c r="H2256" s="18" t="s">
        <v>7287</v>
      </c>
      <c r="I2256" s="18" t="s">
        <v>7288</v>
      </c>
      <c r="J2256" s="18" t="s">
        <v>7289</v>
      </c>
      <c r="K2256" s="17" t="s">
        <v>163</v>
      </c>
      <c r="L2256" s="17" t="n">
        <v>1</v>
      </c>
      <c r="M2256" s="17" t="s">
        <v>163</v>
      </c>
      <c r="N2256" s="17" t="s">
        <v>163</v>
      </c>
      <c r="O2256" s="19"/>
      <c r="P2256" s="18"/>
      <c r="Q2256" s="18"/>
      <c r="R2256" s="18" t="s">
        <v>165</v>
      </c>
      <c r="S2256" s="20" t="s">
        <v>28109</v>
      </c>
    </row>
    <row r="2257" customFormat="false" ht="35.05" hidden="false" customHeight="false" outlineLevel="0" collapsed="false">
      <c r="A2257" s="17" t="n">
        <v>2256</v>
      </c>
      <c r="B2257" s="17" t="n">
        <v>5</v>
      </c>
      <c r="C2257" s="17" t="n">
        <v>6957</v>
      </c>
      <c r="D2257" s="18" t="s">
        <v>7290</v>
      </c>
      <c r="E2257" s="17" t="s">
        <v>78</v>
      </c>
      <c r="F2257" s="18" t="s">
        <v>80</v>
      </c>
      <c r="G2257" s="17" t="s">
        <v>167</v>
      </c>
      <c r="H2257" s="18" t="s">
        <v>7291</v>
      </c>
      <c r="I2257" s="18" t="s">
        <v>7292</v>
      </c>
      <c r="J2257" s="18" t="s">
        <v>7293</v>
      </c>
      <c r="K2257" s="17" t="s">
        <v>163</v>
      </c>
      <c r="L2257" s="17" t="n">
        <v>1</v>
      </c>
      <c r="M2257" s="17" t="s">
        <v>163</v>
      </c>
      <c r="N2257" s="17" t="s">
        <v>163</v>
      </c>
      <c r="O2257" s="19"/>
      <c r="P2257" s="18"/>
      <c r="Q2257" s="18"/>
      <c r="R2257" s="18" t="s">
        <v>192</v>
      </c>
      <c r="S2257" s="20" t="s">
        <v>28109</v>
      </c>
    </row>
    <row r="2258" customFormat="false" ht="35.05" hidden="false" customHeight="false" outlineLevel="0" collapsed="false">
      <c r="A2258" s="17" t="n">
        <v>2257</v>
      </c>
      <c r="B2258" s="17" t="n">
        <v>5</v>
      </c>
      <c r="C2258" s="17" t="n">
        <v>6965</v>
      </c>
      <c r="D2258" s="18" t="s">
        <v>7290</v>
      </c>
      <c r="E2258" s="17" t="s">
        <v>76</v>
      </c>
      <c r="F2258" s="18" t="s">
        <v>77</v>
      </c>
      <c r="G2258" s="17" t="s">
        <v>171</v>
      </c>
      <c r="H2258" s="18" t="s">
        <v>6466</v>
      </c>
      <c r="I2258" s="18" t="s">
        <v>7294</v>
      </c>
      <c r="J2258" s="18" t="s">
        <v>7295</v>
      </c>
      <c r="K2258" s="17" t="s">
        <v>164</v>
      </c>
      <c r="L2258" s="17" t="n">
        <v>2</v>
      </c>
      <c r="M2258" s="17" t="s">
        <v>164</v>
      </c>
      <c r="N2258" s="17" t="s">
        <v>163</v>
      </c>
      <c r="O2258" s="19"/>
      <c r="P2258" s="18"/>
      <c r="Q2258" s="18"/>
      <c r="R2258" s="18" t="s">
        <v>165</v>
      </c>
      <c r="S2258" s="20" t="s">
        <v>28109</v>
      </c>
    </row>
    <row r="2259" customFormat="false" ht="23.85" hidden="false" customHeight="false" outlineLevel="0" collapsed="false">
      <c r="A2259" s="17" t="n">
        <v>2258</v>
      </c>
      <c r="B2259" s="17" t="n">
        <v>5</v>
      </c>
      <c r="C2259" s="17" t="n">
        <v>6976</v>
      </c>
      <c r="D2259" s="18" t="s">
        <v>7290</v>
      </c>
      <c r="E2259" s="17" t="s">
        <v>36</v>
      </c>
      <c r="F2259" s="18" t="s">
        <v>37</v>
      </c>
      <c r="G2259" s="17" t="s">
        <v>167</v>
      </c>
      <c r="H2259" s="18" t="s">
        <v>7296</v>
      </c>
      <c r="I2259" s="18" t="s">
        <v>7297</v>
      </c>
      <c r="J2259" s="18" t="s">
        <v>7298</v>
      </c>
      <c r="K2259" s="17" t="s">
        <v>163</v>
      </c>
      <c r="L2259" s="17" t="n">
        <v>1</v>
      </c>
      <c r="M2259" s="17" t="s">
        <v>163</v>
      </c>
      <c r="N2259" s="17" t="s">
        <v>163</v>
      </c>
      <c r="O2259" s="19"/>
      <c r="P2259" s="18"/>
      <c r="Q2259" s="18"/>
      <c r="R2259" s="18" t="s">
        <v>165</v>
      </c>
      <c r="S2259" s="20" t="s">
        <v>28109</v>
      </c>
    </row>
    <row r="2260" customFormat="false" ht="35.05" hidden="false" customHeight="false" outlineLevel="0" collapsed="false">
      <c r="A2260" s="17" t="n">
        <v>2259</v>
      </c>
      <c r="B2260" s="17" t="n">
        <v>5</v>
      </c>
      <c r="C2260" s="17" t="n">
        <v>6987</v>
      </c>
      <c r="D2260" s="18" t="s">
        <v>7290</v>
      </c>
      <c r="E2260" s="17" t="s">
        <v>61</v>
      </c>
      <c r="F2260" s="18" t="s">
        <v>62</v>
      </c>
      <c r="G2260" s="17" t="s">
        <v>167</v>
      </c>
      <c r="H2260" s="18" t="s">
        <v>7299</v>
      </c>
      <c r="I2260" s="18" t="s">
        <v>7300</v>
      </c>
      <c r="J2260" s="18" t="s">
        <v>7301</v>
      </c>
      <c r="K2260" s="17" t="s">
        <v>164</v>
      </c>
      <c r="L2260" s="17" t="n">
        <v>3</v>
      </c>
      <c r="M2260" s="17" t="s">
        <v>163</v>
      </c>
      <c r="N2260" s="17" t="s">
        <v>163</v>
      </c>
      <c r="O2260" s="19"/>
      <c r="P2260" s="18"/>
      <c r="Q2260" s="18"/>
      <c r="R2260" s="18" t="s">
        <v>165</v>
      </c>
      <c r="S2260" s="20" t="s">
        <v>28109</v>
      </c>
    </row>
    <row r="2261" customFormat="false" ht="35.05" hidden="false" customHeight="false" outlineLevel="0" collapsed="false">
      <c r="A2261" s="17" t="n">
        <v>2260</v>
      </c>
      <c r="B2261" s="17" t="n">
        <v>5</v>
      </c>
      <c r="C2261" s="17" t="n">
        <v>6999</v>
      </c>
      <c r="D2261" s="18" t="s">
        <v>7290</v>
      </c>
      <c r="E2261" s="17" t="s">
        <v>87</v>
      </c>
      <c r="F2261" s="18" t="s">
        <v>88</v>
      </c>
      <c r="G2261" s="17" t="s">
        <v>167</v>
      </c>
      <c r="H2261" s="18" t="s">
        <v>7302</v>
      </c>
      <c r="I2261" s="18" t="s">
        <v>7303</v>
      </c>
      <c r="J2261" s="18" t="s">
        <v>7304</v>
      </c>
      <c r="K2261" s="17" t="s">
        <v>163</v>
      </c>
      <c r="L2261" s="17" t="n">
        <v>1</v>
      </c>
      <c r="M2261" s="17" t="s">
        <v>163</v>
      </c>
      <c r="N2261" s="17" t="s">
        <v>163</v>
      </c>
      <c r="O2261" s="19"/>
      <c r="P2261" s="18"/>
      <c r="Q2261" s="18"/>
      <c r="R2261" s="18" t="s">
        <v>165</v>
      </c>
      <c r="S2261" s="20" t="s">
        <v>28109</v>
      </c>
    </row>
    <row r="2262" customFormat="false" ht="46.25" hidden="false" customHeight="false" outlineLevel="0" collapsed="false">
      <c r="A2262" s="17" t="n">
        <v>2261</v>
      </c>
      <c r="B2262" s="17" t="n">
        <v>5</v>
      </c>
      <c r="C2262" s="17" t="n">
        <v>7003</v>
      </c>
      <c r="D2262" s="18" t="s">
        <v>7290</v>
      </c>
      <c r="E2262" s="17" t="s">
        <v>87</v>
      </c>
      <c r="F2262" s="18" t="s">
        <v>88</v>
      </c>
      <c r="G2262" s="17" t="s">
        <v>167</v>
      </c>
      <c r="H2262" s="18" t="s">
        <v>7305</v>
      </c>
      <c r="I2262" s="18" t="s">
        <v>7306</v>
      </c>
      <c r="J2262" s="18" t="s">
        <v>7307</v>
      </c>
      <c r="K2262" s="17" t="s">
        <v>163</v>
      </c>
      <c r="L2262" s="17" t="n">
        <v>1</v>
      </c>
      <c r="M2262" s="17" t="s">
        <v>163</v>
      </c>
      <c r="N2262" s="17" t="s">
        <v>164</v>
      </c>
      <c r="O2262" s="19"/>
      <c r="P2262" s="18"/>
      <c r="Q2262" s="18"/>
      <c r="R2262" s="18" t="s">
        <v>165</v>
      </c>
      <c r="S2262" s="20" t="s">
        <v>28109</v>
      </c>
    </row>
    <row r="2263" customFormat="false" ht="35.05" hidden="false" customHeight="false" outlineLevel="0" collapsed="false">
      <c r="A2263" s="17" t="n">
        <v>2262</v>
      </c>
      <c r="B2263" s="17" t="n">
        <v>5</v>
      </c>
      <c r="C2263" s="17" t="n">
        <v>7022</v>
      </c>
      <c r="D2263" s="18" t="s">
        <v>7290</v>
      </c>
      <c r="E2263" s="17" t="s">
        <v>36</v>
      </c>
      <c r="F2263" s="18" t="s">
        <v>37</v>
      </c>
      <c r="G2263" s="17" t="s">
        <v>167</v>
      </c>
      <c r="H2263" s="18" t="s">
        <v>7308</v>
      </c>
      <c r="I2263" s="18" t="s">
        <v>7309</v>
      </c>
      <c r="J2263" s="18" t="s">
        <v>7310</v>
      </c>
      <c r="K2263" s="17" t="s">
        <v>163</v>
      </c>
      <c r="L2263" s="17" t="n">
        <v>1</v>
      </c>
      <c r="M2263" s="17" t="s">
        <v>164</v>
      </c>
      <c r="N2263" s="17" t="s">
        <v>163</v>
      </c>
      <c r="O2263" s="19"/>
      <c r="P2263" s="18"/>
      <c r="Q2263" s="18"/>
      <c r="R2263" s="18" t="s">
        <v>165</v>
      </c>
      <c r="S2263" s="20" t="s">
        <v>28109</v>
      </c>
    </row>
    <row r="2264" customFormat="false" ht="23.85" hidden="false" customHeight="false" outlineLevel="0" collapsed="false">
      <c r="A2264" s="17" t="n">
        <v>2263</v>
      </c>
      <c r="B2264" s="17" t="n">
        <v>5</v>
      </c>
      <c r="C2264" s="17" t="n">
        <v>7044</v>
      </c>
      <c r="D2264" s="18" t="s">
        <v>7290</v>
      </c>
      <c r="E2264" s="17" t="s">
        <v>70</v>
      </c>
      <c r="F2264" s="18" t="s">
        <v>71</v>
      </c>
      <c r="G2264" s="17" t="s">
        <v>171</v>
      </c>
      <c r="H2264" s="18" t="s">
        <v>7311</v>
      </c>
      <c r="I2264" s="18" t="s">
        <v>7312</v>
      </c>
      <c r="J2264" s="18" t="s">
        <v>7313</v>
      </c>
      <c r="K2264" s="17" t="s">
        <v>163</v>
      </c>
      <c r="L2264" s="17" t="n">
        <v>1</v>
      </c>
      <c r="M2264" s="17" t="s">
        <v>164</v>
      </c>
      <c r="N2264" s="17" t="s">
        <v>163</v>
      </c>
      <c r="O2264" s="19"/>
      <c r="P2264" s="18"/>
      <c r="Q2264" s="18"/>
      <c r="R2264" s="18" t="s">
        <v>165</v>
      </c>
      <c r="S2264" s="20" t="s">
        <v>28109</v>
      </c>
    </row>
    <row r="2265" customFormat="false" ht="46.25" hidden="false" customHeight="false" outlineLevel="0" collapsed="false">
      <c r="A2265" s="17" t="n">
        <v>2264</v>
      </c>
      <c r="B2265" s="17" t="n">
        <v>5</v>
      </c>
      <c r="C2265" s="17" t="n">
        <v>7050</v>
      </c>
      <c r="D2265" s="18" t="s">
        <v>7290</v>
      </c>
      <c r="E2265" s="17" t="s">
        <v>85</v>
      </c>
      <c r="F2265" s="18" t="s">
        <v>86</v>
      </c>
      <c r="G2265" s="17" t="s">
        <v>171</v>
      </c>
      <c r="H2265" s="18" t="s">
        <v>7314</v>
      </c>
      <c r="I2265" s="18" t="s">
        <v>7315</v>
      </c>
      <c r="J2265" s="18" t="s">
        <v>7316</v>
      </c>
      <c r="K2265" s="17" t="s">
        <v>163</v>
      </c>
      <c r="L2265" s="17" t="n">
        <v>1</v>
      </c>
      <c r="M2265" s="17" t="s">
        <v>163</v>
      </c>
      <c r="N2265" s="17" t="s">
        <v>164</v>
      </c>
      <c r="O2265" s="19" t="s">
        <v>121</v>
      </c>
      <c r="P2265" s="18" t="s">
        <v>7317</v>
      </c>
      <c r="Q2265" s="18" t="s">
        <v>7318</v>
      </c>
      <c r="R2265" s="18" t="s">
        <v>165</v>
      </c>
      <c r="S2265" s="20" t="s">
        <v>28109</v>
      </c>
    </row>
    <row r="2266" customFormat="false" ht="46.25" hidden="false" customHeight="false" outlineLevel="0" collapsed="false">
      <c r="A2266" s="17" t="n">
        <v>2265</v>
      </c>
      <c r="B2266" s="17" t="n">
        <v>5</v>
      </c>
      <c r="C2266" s="17" t="n">
        <v>7063</v>
      </c>
      <c r="D2266" s="18" t="s">
        <v>7290</v>
      </c>
      <c r="E2266" s="17" t="s">
        <v>74</v>
      </c>
      <c r="F2266" s="18" t="s">
        <v>75</v>
      </c>
      <c r="G2266" s="17" t="s">
        <v>171</v>
      </c>
      <c r="H2266" s="18" t="s">
        <v>7319</v>
      </c>
      <c r="I2266" s="18" t="s">
        <v>7320</v>
      </c>
      <c r="J2266" s="18" t="s">
        <v>7321</v>
      </c>
      <c r="K2266" s="17" t="s">
        <v>163</v>
      </c>
      <c r="L2266" s="17" t="n">
        <v>1</v>
      </c>
      <c r="M2266" s="17" t="s">
        <v>164</v>
      </c>
      <c r="N2266" s="17" t="s">
        <v>163</v>
      </c>
      <c r="O2266" s="19"/>
      <c r="P2266" s="18"/>
      <c r="Q2266" s="18"/>
      <c r="R2266" s="18" t="s">
        <v>165</v>
      </c>
      <c r="S2266" s="20" t="s">
        <v>28109</v>
      </c>
    </row>
    <row r="2267" customFormat="false" ht="35.05" hidden="false" customHeight="false" outlineLevel="0" collapsed="false">
      <c r="A2267" s="17" t="n">
        <v>2266</v>
      </c>
      <c r="B2267" s="17" t="n">
        <v>5</v>
      </c>
      <c r="C2267" s="17" t="n">
        <v>7069</v>
      </c>
      <c r="D2267" s="18" t="s">
        <v>7290</v>
      </c>
      <c r="E2267" s="17" t="s">
        <v>36</v>
      </c>
      <c r="F2267" s="18" t="s">
        <v>37</v>
      </c>
      <c r="G2267" s="17" t="s">
        <v>171</v>
      </c>
      <c r="H2267" s="18" t="s">
        <v>7322</v>
      </c>
      <c r="I2267" s="18" t="s">
        <v>7323</v>
      </c>
      <c r="J2267" s="18" t="s">
        <v>7324</v>
      </c>
      <c r="K2267" s="17" t="s">
        <v>163</v>
      </c>
      <c r="L2267" s="17" t="n">
        <v>1</v>
      </c>
      <c r="M2267" s="17" t="s">
        <v>164</v>
      </c>
      <c r="N2267" s="17" t="s">
        <v>163</v>
      </c>
      <c r="O2267" s="19"/>
      <c r="P2267" s="18"/>
      <c r="Q2267" s="18"/>
      <c r="R2267" s="18" t="s">
        <v>165</v>
      </c>
      <c r="S2267" s="20" t="s">
        <v>28109</v>
      </c>
    </row>
    <row r="2268" customFormat="false" ht="57.45" hidden="false" customHeight="false" outlineLevel="0" collapsed="false">
      <c r="A2268" s="17" t="n">
        <v>2267</v>
      </c>
      <c r="B2268" s="17" t="n">
        <v>5</v>
      </c>
      <c r="C2268" s="17" t="n">
        <v>7075</v>
      </c>
      <c r="D2268" s="18" t="s">
        <v>7290</v>
      </c>
      <c r="E2268" s="17" t="s">
        <v>83</v>
      </c>
      <c r="F2268" s="18" t="s">
        <v>84</v>
      </c>
      <c r="G2268" s="17" t="s">
        <v>167</v>
      </c>
      <c r="H2268" s="18" t="s">
        <v>7325</v>
      </c>
      <c r="I2268" s="18" t="s">
        <v>7326</v>
      </c>
      <c r="J2268" s="18" t="s">
        <v>7327</v>
      </c>
      <c r="K2268" s="17" t="s">
        <v>163</v>
      </c>
      <c r="L2268" s="17" t="n">
        <v>1</v>
      </c>
      <c r="M2268" s="17" t="s">
        <v>163</v>
      </c>
      <c r="N2268" s="17" t="s">
        <v>164</v>
      </c>
      <c r="O2268" s="19" t="s">
        <v>121</v>
      </c>
      <c r="P2268" s="18" t="s">
        <v>7328</v>
      </c>
      <c r="Q2268" s="18" t="s">
        <v>7329</v>
      </c>
      <c r="R2268" s="18" t="s">
        <v>165</v>
      </c>
      <c r="S2268" s="20" t="s">
        <v>28109</v>
      </c>
    </row>
    <row r="2269" customFormat="false" ht="35.05" hidden="false" customHeight="false" outlineLevel="0" collapsed="false">
      <c r="A2269" s="17" t="n">
        <v>2268</v>
      </c>
      <c r="B2269" s="17" t="n">
        <v>5</v>
      </c>
      <c r="C2269" s="17" t="n">
        <v>7122</v>
      </c>
      <c r="D2269" s="18" t="s">
        <v>7290</v>
      </c>
      <c r="E2269" s="17" t="s">
        <v>91</v>
      </c>
      <c r="F2269" s="18" t="s">
        <v>92</v>
      </c>
      <c r="G2269" s="17" t="s">
        <v>167</v>
      </c>
      <c r="H2269" s="18" t="s">
        <v>7330</v>
      </c>
      <c r="I2269" s="18" t="s">
        <v>7331</v>
      </c>
      <c r="J2269" s="18" t="s">
        <v>7332</v>
      </c>
      <c r="K2269" s="17" t="s">
        <v>163</v>
      </c>
      <c r="L2269" s="17" t="n">
        <v>1</v>
      </c>
      <c r="M2269" s="17" t="s">
        <v>163</v>
      </c>
      <c r="N2269" s="17" t="s">
        <v>163</v>
      </c>
      <c r="O2269" s="19"/>
      <c r="P2269" s="18"/>
      <c r="Q2269" s="18"/>
      <c r="R2269" s="18" t="s">
        <v>165</v>
      </c>
      <c r="S2269" s="20" t="s">
        <v>28109</v>
      </c>
    </row>
    <row r="2270" customFormat="false" ht="35.05" hidden="false" customHeight="false" outlineLevel="0" collapsed="false">
      <c r="A2270" s="17" t="n">
        <v>2269</v>
      </c>
      <c r="B2270" s="17" t="n">
        <v>5</v>
      </c>
      <c r="C2270" s="17" t="n">
        <v>7138</v>
      </c>
      <c r="D2270" s="18" t="s">
        <v>7290</v>
      </c>
      <c r="E2270" s="17" t="s">
        <v>32</v>
      </c>
      <c r="F2270" s="18" t="s">
        <v>33</v>
      </c>
      <c r="G2270" s="17" t="s">
        <v>167</v>
      </c>
      <c r="H2270" s="18" t="s">
        <v>7333</v>
      </c>
      <c r="I2270" s="18" t="s">
        <v>7334</v>
      </c>
      <c r="J2270" s="18" t="s">
        <v>7335</v>
      </c>
      <c r="K2270" s="17" t="s">
        <v>164</v>
      </c>
      <c r="L2270" s="17" t="n">
        <v>7</v>
      </c>
      <c r="M2270" s="17" t="s">
        <v>163</v>
      </c>
      <c r="N2270" s="17" t="s">
        <v>163</v>
      </c>
      <c r="O2270" s="19"/>
      <c r="P2270" s="18"/>
      <c r="Q2270" s="18"/>
      <c r="R2270" s="18" t="s">
        <v>165</v>
      </c>
      <c r="S2270" s="20" t="s">
        <v>28109</v>
      </c>
    </row>
    <row r="2271" customFormat="false" ht="46.25" hidden="false" customHeight="false" outlineLevel="0" collapsed="false">
      <c r="A2271" s="17" t="n">
        <v>2270</v>
      </c>
      <c r="B2271" s="17" t="n">
        <v>5</v>
      </c>
      <c r="C2271" s="17" t="n">
        <v>7142</v>
      </c>
      <c r="D2271" s="18" t="s">
        <v>7290</v>
      </c>
      <c r="E2271" s="17" t="s">
        <v>83</v>
      </c>
      <c r="F2271" s="18" t="s">
        <v>84</v>
      </c>
      <c r="G2271" s="17" t="s">
        <v>167</v>
      </c>
      <c r="H2271" s="18" t="s">
        <v>7336</v>
      </c>
      <c r="I2271" s="18" t="s">
        <v>7337</v>
      </c>
      <c r="J2271" s="18" t="s">
        <v>7338</v>
      </c>
      <c r="K2271" s="17" t="s">
        <v>163</v>
      </c>
      <c r="L2271" s="17" t="n">
        <v>1</v>
      </c>
      <c r="M2271" s="17" t="s">
        <v>163</v>
      </c>
      <c r="N2271" s="17" t="s">
        <v>164</v>
      </c>
      <c r="O2271" s="19" t="s">
        <v>121</v>
      </c>
      <c r="P2271" s="18" t="s">
        <v>7339</v>
      </c>
      <c r="Q2271" s="18" t="s">
        <v>7340</v>
      </c>
      <c r="R2271" s="18" t="s">
        <v>165</v>
      </c>
      <c r="S2271" s="20" t="s">
        <v>28109</v>
      </c>
    </row>
    <row r="2272" customFormat="false" ht="35.05" hidden="false" customHeight="false" outlineLevel="0" collapsed="false">
      <c r="A2272" s="17" t="n">
        <v>2271</v>
      </c>
      <c r="B2272" s="17" t="n">
        <v>5</v>
      </c>
      <c r="C2272" s="17" t="n">
        <v>7201</v>
      </c>
      <c r="D2272" s="18" t="s">
        <v>7341</v>
      </c>
      <c r="E2272" s="17" t="s">
        <v>87</v>
      </c>
      <c r="F2272" s="18" t="s">
        <v>88</v>
      </c>
      <c r="G2272" s="17" t="s">
        <v>167</v>
      </c>
      <c r="H2272" s="18" t="s">
        <v>7342</v>
      </c>
      <c r="I2272" s="18" t="s">
        <v>7343</v>
      </c>
      <c r="J2272" s="18" t="s">
        <v>7344</v>
      </c>
      <c r="K2272" s="17" t="s">
        <v>163</v>
      </c>
      <c r="L2272" s="17" t="n">
        <v>1</v>
      </c>
      <c r="M2272" s="17" t="s">
        <v>163</v>
      </c>
      <c r="N2272" s="17" t="s">
        <v>163</v>
      </c>
      <c r="O2272" s="19"/>
      <c r="P2272" s="18"/>
      <c r="Q2272" s="18"/>
      <c r="R2272" s="18" t="s">
        <v>192</v>
      </c>
      <c r="S2272" s="20" t="s">
        <v>28109</v>
      </c>
    </row>
    <row r="2273" customFormat="false" ht="46.25" hidden="false" customHeight="false" outlineLevel="0" collapsed="false">
      <c r="A2273" s="17" t="n">
        <v>2272</v>
      </c>
      <c r="B2273" s="17" t="n">
        <v>5</v>
      </c>
      <c r="C2273" s="17" t="n">
        <v>7216</v>
      </c>
      <c r="D2273" s="18" t="s">
        <v>7341</v>
      </c>
      <c r="E2273" s="17" t="s">
        <v>47</v>
      </c>
      <c r="F2273" s="18" t="s">
        <v>48</v>
      </c>
      <c r="G2273" s="17" t="s">
        <v>167</v>
      </c>
      <c r="H2273" s="18" t="s">
        <v>7345</v>
      </c>
      <c r="I2273" s="18" t="s">
        <v>7346</v>
      </c>
      <c r="J2273" s="18" t="s">
        <v>7347</v>
      </c>
      <c r="K2273" s="17" t="s">
        <v>163</v>
      </c>
      <c r="L2273" s="17" t="n">
        <v>1</v>
      </c>
      <c r="M2273" s="17" t="s">
        <v>164</v>
      </c>
      <c r="N2273" s="17" t="s">
        <v>163</v>
      </c>
      <c r="O2273" s="19"/>
      <c r="P2273" s="18"/>
      <c r="Q2273" s="18"/>
      <c r="R2273" s="18" t="s">
        <v>165</v>
      </c>
      <c r="S2273" s="20" t="s">
        <v>28109</v>
      </c>
    </row>
    <row r="2274" customFormat="false" ht="35.05" hidden="false" customHeight="false" outlineLevel="0" collapsed="false">
      <c r="A2274" s="17" t="n">
        <v>2273</v>
      </c>
      <c r="B2274" s="17" t="n">
        <v>5</v>
      </c>
      <c r="C2274" s="17" t="n">
        <v>7236</v>
      </c>
      <c r="D2274" s="18" t="s">
        <v>7341</v>
      </c>
      <c r="E2274" s="17" t="s">
        <v>61</v>
      </c>
      <c r="F2274" s="18" t="s">
        <v>62</v>
      </c>
      <c r="G2274" s="17" t="s">
        <v>159</v>
      </c>
      <c r="H2274" s="18" t="s">
        <v>7348</v>
      </c>
      <c r="I2274" s="18" t="s">
        <v>7349</v>
      </c>
      <c r="J2274" s="18" t="s">
        <v>7350</v>
      </c>
      <c r="K2274" s="17" t="s">
        <v>163</v>
      </c>
      <c r="L2274" s="17" t="n">
        <v>1</v>
      </c>
      <c r="M2274" s="17" t="s">
        <v>163</v>
      </c>
      <c r="N2274" s="17" t="s">
        <v>163</v>
      </c>
      <c r="O2274" s="19"/>
      <c r="P2274" s="18"/>
      <c r="Q2274" s="18"/>
      <c r="R2274" s="18" t="s">
        <v>165</v>
      </c>
      <c r="S2274" s="20" t="s">
        <v>28109</v>
      </c>
    </row>
    <row r="2275" customFormat="false" ht="35.05" hidden="false" customHeight="false" outlineLevel="0" collapsed="false">
      <c r="A2275" s="17" t="n">
        <v>2274</v>
      </c>
      <c r="B2275" s="17" t="n">
        <v>5</v>
      </c>
      <c r="C2275" s="17" t="n">
        <v>7241</v>
      </c>
      <c r="D2275" s="18" t="s">
        <v>7341</v>
      </c>
      <c r="E2275" s="17" t="s">
        <v>72</v>
      </c>
      <c r="F2275" s="18" t="s">
        <v>73</v>
      </c>
      <c r="G2275" s="17" t="s">
        <v>171</v>
      </c>
      <c r="H2275" s="18" t="s">
        <v>7351</v>
      </c>
      <c r="I2275" s="18" t="s">
        <v>7352</v>
      </c>
      <c r="J2275" s="18" t="s">
        <v>7353</v>
      </c>
      <c r="K2275" s="17" t="s">
        <v>163</v>
      </c>
      <c r="L2275" s="17" t="n">
        <v>1</v>
      </c>
      <c r="M2275" s="17" t="s">
        <v>164</v>
      </c>
      <c r="N2275" s="17" t="s">
        <v>163</v>
      </c>
      <c r="O2275" s="19"/>
      <c r="P2275" s="18"/>
      <c r="Q2275" s="18"/>
      <c r="R2275" s="18" t="s">
        <v>165</v>
      </c>
      <c r="S2275" s="20" t="s">
        <v>28109</v>
      </c>
    </row>
    <row r="2276" customFormat="false" ht="35.05" hidden="false" customHeight="false" outlineLevel="0" collapsed="false">
      <c r="A2276" s="17" t="n">
        <v>2275</v>
      </c>
      <c r="B2276" s="17" t="n">
        <v>5</v>
      </c>
      <c r="C2276" s="17" t="n">
        <v>7283</v>
      </c>
      <c r="D2276" s="18" t="s">
        <v>7341</v>
      </c>
      <c r="E2276" s="17" t="s">
        <v>36</v>
      </c>
      <c r="F2276" s="18" t="s">
        <v>37</v>
      </c>
      <c r="G2276" s="17" t="s">
        <v>171</v>
      </c>
      <c r="H2276" s="18" t="s">
        <v>7354</v>
      </c>
      <c r="I2276" s="18" t="s">
        <v>7355</v>
      </c>
      <c r="J2276" s="18" t="s">
        <v>7356</v>
      </c>
      <c r="K2276" s="17" t="s">
        <v>163</v>
      </c>
      <c r="L2276" s="17" t="n">
        <v>1</v>
      </c>
      <c r="M2276" s="17" t="s">
        <v>164</v>
      </c>
      <c r="N2276" s="17" t="s">
        <v>163</v>
      </c>
      <c r="O2276" s="19"/>
      <c r="P2276" s="18"/>
      <c r="Q2276" s="18"/>
      <c r="R2276" s="18" t="s">
        <v>165</v>
      </c>
      <c r="S2276" s="20" t="s">
        <v>28109</v>
      </c>
    </row>
    <row r="2277" customFormat="false" ht="23.85" hidden="false" customHeight="false" outlineLevel="0" collapsed="false">
      <c r="A2277" s="17" t="n">
        <v>2276</v>
      </c>
      <c r="B2277" s="17" t="n">
        <v>5</v>
      </c>
      <c r="C2277" s="17" t="n">
        <v>7347</v>
      </c>
      <c r="D2277" s="18" t="s">
        <v>7341</v>
      </c>
      <c r="E2277" s="17" t="s">
        <v>78</v>
      </c>
      <c r="F2277" s="18" t="s">
        <v>80</v>
      </c>
      <c r="G2277" s="17" t="s">
        <v>167</v>
      </c>
      <c r="H2277" s="18" t="s">
        <v>7357</v>
      </c>
      <c r="I2277" s="18" t="s">
        <v>7358</v>
      </c>
      <c r="J2277" s="18" t="s">
        <v>7359</v>
      </c>
      <c r="K2277" s="17" t="s">
        <v>163</v>
      </c>
      <c r="L2277" s="17" t="n">
        <v>1</v>
      </c>
      <c r="M2277" s="17" t="s">
        <v>163</v>
      </c>
      <c r="N2277" s="17" t="s">
        <v>163</v>
      </c>
      <c r="O2277" s="19"/>
      <c r="P2277" s="18"/>
      <c r="Q2277" s="18"/>
      <c r="R2277" s="18" t="s">
        <v>165</v>
      </c>
      <c r="S2277" s="20" t="s">
        <v>28109</v>
      </c>
    </row>
    <row r="2278" customFormat="false" ht="35.05" hidden="false" customHeight="false" outlineLevel="0" collapsed="false">
      <c r="A2278" s="17" t="n">
        <v>2277</v>
      </c>
      <c r="B2278" s="17" t="n">
        <v>5</v>
      </c>
      <c r="C2278" s="17" t="n">
        <v>7367</v>
      </c>
      <c r="D2278" s="18" t="s">
        <v>7341</v>
      </c>
      <c r="E2278" s="17" t="s">
        <v>87</v>
      </c>
      <c r="F2278" s="18" t="s">
        <v>88</v>
      </c>
      <c r="G2278" s="17" t="s">
        <v>171</v>
      </c>
      <c r="H2278" s="18" t="s">
        <v>7360</v>
      </c>
      <c r="I2278" s="18" t="s">
        <v>7361</v>
      </c>
      <c r="J2278" s="18" t="s">
        <v>7362</v>
      </c>
      <c r="K2278" s="17" t="s">
        <v>163</v>
      </c>
      <c r="L2278" s="17" t="n">
        <v>1</v>
      </c>
      <c r="M2278" s="17" t="s">
        <v>163</v>
      </c>
      <c r="N2278" s="17" t="s">
        <v>163</v>
      </c>
      <c r="O2278" s="19"/>
      <c r="P2278" s="18"/>
      <c r="Q2278" s="18"/>
      <c r="R2278" s="18" t="s">
        <v>165</v>
      </c>
      <c r="S2278" s="20" t="s">
        <v>28109</v>
      </c>
    </row>
    <row r="2279" customFormat="false" ht="35.05" hidden="false" customHeight="false" outlineLevel="0" collapsed="false">
      <c r="A2279" s="17" t="n">
        <v>2278</v>
      </c>
      <c r="B2279" s="17" t="n">
        <v>5</v>
      </c>
      <c r="C2279" s="17" t="n">
        <v>7378</v>
      </c>
      <c r="D2279" s="18" t="s">
        <v>7341</v>
      </c>
      <c r="E2279" s="17" t="s">
        <v>61</v>
      </c>
      <c r="F2279" s="18" t="s">
        <v>62</v>
      </c>
      <c r="G2279" s="17" t="s">
        <v>167</v>
      </c>
      <c r="H2279" s="18" t="s">
        <v>7363</v>
      </c>
      <c r="I2279" s="18" t="s">
        <v>7364</v>
      </c>
      <c r="J2279" s="18" t="s">
        <v>7365</v>
      </c>
      <c r="K2279" s="17" t="s">
        <v>163</v>
      </c>
      <c r="L2279" s="17" t="n">
        <v>1</v>
      </c>
      <c r="M2279" s="17" t="s">
        <v>163</v>
      </c>
      <c r="N2279" s="17" t="s">
        <v>163</v>
      </c>
      <c r="O2279" s="19"/>
      <c r="P2279" s="18"/>
      <c r="Q2279" s="18"/>
      <c r="R2279" s="18" t="s">
        <v>165</v>
      </c>
      <c r="S2279" s="20" t="s">
        <v>28109</v>
      </c>
    </row>
    <row r="2280" customFormat="false" ht="23.85" hidden="false" customHeight="false" outlineLevel="0" collapsed="false">
      <c r="A2280" s="17" t="n">
        <v>2279</v>
      </c>
      <c r="B2280" s="17" t="n">
        <v>5</v>
      </c>
      <c r="C2280" s="17" t="n">
        <v>7387</v>
      </c>
      <c r="D2280" s="18" t="s">
        <v>7341</v>
      </c>
      <c r="E2280" s="17" t="s">
        <v>70</v>
      </c>
      <c r="F2280" s="18" t="s">
        <v>71</v>
      </c>
      <c r="G2280" s="17" t="s">
        <v>167</v>
      </c>
      <c r="H2280" s="18" t="s">
        <v>7366</v>
      </c>
      <c r="I2280" s="18" t="s">
        <v>7367</v>
      </c>
      <c r="J2280" s="18" t="s">
        <v>7368</v>
      </c>
      <c r="K2280" s="17" t="s">
        <v>163</v>
      </c>
      <c r="L2280" s="17" t="n">
        <v>1</v>
      </c>
      <c r="M2280" s="17" t="s">
        <v>164</v>
      </c>
      <c r="N2280" s="17" t="s">
        <v>163</v>
      </c>
      <c r="O2280" s="19"/>
      <c r="P2280" s="18"/>
      <c r="Q2280" s="18"/>
      <c r="R2280" s="18" t="s">
        <v>165</v>
      </c>
      <c r="S2280" s="20" t="s">
        <v>28109</v>
      </c>
    </row>
    <row r="2281" customFormat="false" ht="35.05" hidden="false" customHeight="false" outlineLevel="0" collapsed="false">
      <c r="A2281" s="17" t="n">
        <v>2280</v>
      </c>
      <c r="B2281" s="17" t="n">
        <v>5</v>
      </c>
      <c r="C2281" s="17" t="n">
        <v>7395</v>
      </c>
      <c r="D2281" s="18" t="s">
        <v>7341</v>
      </c>
      <c r="E2281" s="17" t="s">
        <v>76</v>
      </c>
      <c r="F2281" s="18" t="s">
        <v>77</v>
      </c>
      <c r="G2281" s="17" t="s">
        <v>167</v>
      </c>
      <c r="H2281" s="18" t="s">
        <v>7369</v>
      </c>
      <c r="I2281" s="18" t="s">
        <v>7370</v>
      </c>
      <c r="J2281" s="18" t="s">
        <v>7371</v>
      </c>
      <c r="K2281" s="17" t="s">
        <v>163</v>
      </c>
      <c r="L2281" s="17" t="n">
        <v>1</v>
      </c>
      <c r="M2281" s="17" t="s">
        <v>164</v>
      </c>
      <c r="N2281" s="17" t="s">
        <v>163</v>
      </c>
      <c r="O2281" s="19"/>
      <c r="P2281" s="18"/>
      <c r="Q2281" s="18"/>
      <c r="R2281" s="18" t="s">
        <v>165</v>
      </c>
      <c r="S2281" s="20" t="s">
        <v>28109</v>
      </c>
    </row>
    <row r="2282" customFormat="false" ht="46.25" hidden="false" customHeight="false" outlineLevel="0" collapsed="false">
      <c r="A2282" s="17" t="n">
        <v>2281</v>
      </c>
      <c r="B2282" s="17" t="n">
        <v>6</v>
      </c>
      <c r="C2282" s="17" t="n">
        <v>93</v>
      </c>
      <c r="D2282" s="18" t="s">
        <v>7372</v>
      </c>
      <c r="E2282" s="17" t="s">
        <v>87</v>
      </c>
      <c r="F2282" s="18" t="s">
        <v>88</v>
      </c>
      <c r="G2282" s="17" t="s">
        <v>167</v>
      </c>
      <c r="H2282" s="18" t="s">
        <v>7373</v>
      </c>
      <c r="I2282" s="18" t="s">
        <v>7374</v>
      </c>
      <c r="J2282" s="18" t="s">
        <v>7375</v>
      </c>
      <c r="K2282" s="17" t="s">
        <v>163</v>
      </c>
      <c r="L2282" s="17" t="n">
        <v>1</v>
      </c>
      <c r="M2282" s="17" t="s">
        <v>163</v>
      </c>
      <c r="N2282" s="17" t="s">
        <v>163</v>
      </c>
      <c r="O2282" s="19"/>
      <c r="P2282" s="18"/>
      <c r="Q2282" s="18"/>
      <c r="R2282" s="18" t="s">
        <v>165</v>
      </c>
      <c r="S2282" s="20" t="s">
        <v>28109</v>
      </c>
    </row>
    <row r="2283" customFormat="false" ht="46.25" hidden="false" customHeight="false" outlineLevel="0" collapsed="false">
      <c r="A2283" s="17" t="n">
        <v>2282</v>
      </c>
      <c r="B2283" s="17" t="n">
        <v>6</v>
      </c>
      <c r="C2283" s="17" t="n">
        <v>103</v>
      </c>
      <c r="D2283" s="18" t="s">
        <v>7372</v>
      </c>
      <c r="E2283" s="17" t="s">
        <v>36</v>
      </c>
      <c r="F2283" s="18" t="s">
        <v>37</v>
      </c>
      <c r="G2283" s="17" t="s">
        <v>171</v>
      </c>
      <c r="H2283" s="18" t="s">
        <v>7376</v>
      </c>
      <c r="I2283" s="18" t="s">
        <v>7377</v>
      </c>
      <c r="J2283" s="18" t="s">
        <v>7378</v>
      </c>
      <c r="K2283" s="17" t="s">
        <v>163</v>
      </c>
      <c r="L2283" s="17" t="n">
        <v>1</v>
      </c>
      <c r="M2283" s="17" t="s">
        <v>164</v>
      </c>
      <c r="N2283" s="17" t="s">
        <v>163</v>
      </c>
      <c r="O2283" s="19"/>
      <c r="P2283" s="18"/>
      <c r="Q2283" s="18"/>
      <c r="R2283" s="18" t="s">
        <v>165</v>
      </c>
      <c r="S2283" s="20" t="s">
        <v>28109</v>
      </c>
    </row>
    <row r="2284" customFormat="false" ht="35.05" hidden="false" customHeight="false" outlineLevel="0" collapsed="false">
      <c r="A2284" s="17" t="n">
        <v>2283</v>
      </c>
      <c r="B2284" s="17" t="n">
        <v>6</v>
      </c>
      <c r="C2284" s="17" t="n">
        <v>103</v>
      </c>
      <c r="D2284" s="18" t="s">
        <v>7372</v>
      </c>
      <c r="E2284" s="17" t="s">
        <v>19</v>
      </c>
      <c r="F2284" s="18" t="s">
        <v>21</v>
      </c>
      <c r="G2284" s="17" t="s">
        <v>167</v>
      </c>
      <c r="H2284" s="18" t="s">
        <v>7379</v>
      </c>
      <c r="I2284" s="18" t="s">
        <v>7380</v>
      </c>
      <c r="J2284" s="18" t="s">
        <v>7381</v>
      </c>
      <c r="K2284" s="17" t="s">
        <v>164</v>
      </c>
      <c r="L2284" s="17" t="n">
        <v>19</v>
      </c>
      <c r="M2284" s="17" t="s">
        <v>164</v>
      </c>
      <c r="N2284" s="17" t="s">
        <v>163</v>
      </c>
      <c r="O2284" s="19"/>
      <c r="P2284" s="18"/>
      <c r="Q2284" s="18"/>
      <c r="R2284" s="18" t="s">
        <v>165</v>
      </c>
      <c r="S2284" s="20" t="s">
        <v>28109</v>
      </c>
    </row>
    <row r="2285" customFormat="false" ht="35.05" hidden="false" customHeight="false" outlineLevel="0" collapsed="false">
      <c r="A2285" s="17" t="n">
        <v>2284</v>
      </c>
      <c r="B2285" s="17" t="n">
        <v>6</v>
      </c>
      <c r="C2285" s="17" t="n">
        <v>139</v>
      </c>
      <c r="D2285" s="18" t="s">
        <v>7372</v>
      </c>
      <c r="E2285" s="17" t="s">
        <v>74</v>
      </c>
      <c r="F2285" s="18" t="s">
        <v>75</v>
      </c>
      <c r="G2285" s="17" t="s">
        <v>159</v>
      </c>
      <c r="H2285" s="18" t="s">
        <v>7382</v>
      </c>
      <c r="I2285" s="18" t="s">
        <v>7383</v>
      </c>
      <c r="J2285" s="18" t="s">
        <v>7384</v>
      </c>
      <c r="K2285" s="17" t="s">
        <v>163</v>
      </c>
      <c r="L2285" s="17" t="n">
        <v>1</v>
      </c>
      <c r="M2285" s="17" t="s">
        <v>163</v>
      </c>
      <c r="N2285" s="17" t="s">
        <v>163</v>
      </c>
      <c r="O2285" s="19"/>
      <c r="P2285" s="18"/>
      <c r="Q2285" s="18"/>
      <c r="R2285" s="18" t="s">
        <v>165</v>
      </c>
      <c r="S2285" s="20" t="s">
        <v>28109</v>
      </c>
    </row>
    <row r="2286" customFormat="false" ht="35.05" hidden="false" customHeight="false" outlineLevel="0" collapsed="false">
      <c r="A2286" s="17" t="n">
        <v>2285</v>
      </c>
      <c r="B2286" s="17" t="n">
        <v>6</v>
      </c>
      <c r="C2286" s="17" t="n">
        <v>146</v>
      </c>
      <c r="D2286" s="18" t="s">
        <v>7372</v>
      </c>
      <c r="E2286" s="17" t="s">
        <v>74</v>
      </c>
      <c r="F2286" s="18" t="s">
        <v>75</v>
      </c>
      <c r="G2286" s="17" t="s">
        <v>171</v>
      </c>
      <c r="H2286" s="18" t="s">
        <v>7385</v>
      </c>
      <c r="I2286" s="18" t="s">
        <v>7386</v>
      </c>
      <c r="J2286" s="18" t="s">
        <v>7387</v>
      </c>
      <c r="K2286" s="17" t="s">
        <v>163</v>
      </c>
      <c r="L2286" s="17" t="n">
        <v>1</v>
      </c>
      <c r="M2286" s="17" t="s">
        <v>164</v>
      </c>
      <c r="N2286" s="17" t="s">
        <v>163</v>
      </c>
      <c r="O2286" s="19"/>
      <c r="P2286" s="18"/>
      <c r="Q2286" s="18"/>
      <c r="R2286" s="18" t="s">
        <v>165</v>
      </c>
      <c r="S2286" s="20" t="s">
        <v>28109</v>
      </c>
    </row>
    <row r="2287" customFormat="false" ht="35.05" hidden="false" customHeight="false" outlineLevel="0" collapsed="false">
      <c r="A2287" s="17" t="n">
        <v>2286</v>
      </c>
      <c r="B2287" s="17" t="n">
        <v>6</v>
      </c>
      <c r="C2287" s="17" t="n">
        <v>153</v>
      </c>
      <c r="D2287" s="18" t="s">
        <v>7372</v>
      </c>
      <c r="E2287" s="17" t="s">
        <v>36</v>
      </c>
      <c r="F2287" s="18" t="s">
        <v>37</v>
      </c>
      <c r="G2287" s="17" t="s">
        <v>167</v>
      </c>
      <c r="H2287" s="18" t="s">
        <v>7388</v>
      </c>
      <c r="I2287" s="18" t="s">
        <v>7389</v>
      </c>
      <c r="J2287" s="18" t="s">
        <v>7390</v>
      </c>
      <c r="K2287" s="17" t="s">
        <v>163</v>
      </c>
      <c r="L2287" s="17" t="n">
        <v>1</v>
      </c>
      <c r="M2287" s="17" t="s">
        <v>164</v>
      </c>
      <c r="N2287" s="17" t="s">
        <v>163</v>
      </c>
      <c r="O2287" s="19"/>
      <c r="P2287" s="18"/>
      <c r="Q2287" s="18"/>
      <c r="R2287" s="18" t="s">
        <v>165</v>
      </c>
      <c r="S2287" s="20" t="s">
        <v>28109</v>
      </c>
    </row>
    <row r="2288" customFormat="false" ht="35.05" hidden="false" customHeight="false" outlineLevel="0" collapsed="false">
      <c r="A2288" s="17" t="n">
        <v>2287</v>
      </c>
      <c r="B2288" s="17" t="n">
        <v>6</v>
      </c>
      <c r="C2288" s="17" t="n">
        <v>193</v>
      </c>
      <c r="D2288" s="18" t="s">
        <v>7372</v>
      </c>
      <c r="E2288" s="17" t="s">
        <v>87</v>
      </c>
      <c r="F2288" s="18" t="s">
        <v>88</v>
      </c>
      <c r="G2288" s="17" t="s">
        <v>171</v>
      </c>
      <c r="H2288" s="18" t="s">
        <v>7391</v>
      </c>
      <c r="I2288" s="18" t="s">
        <v>7392</v>
      </c>
      <c r="J2288" s="18" t="s">
        <v>7393</v>
      </c>
      <c r="K2288" s="17" t="s">
        <v>163</v>
      </c>
      <c r="L2288" s="17" t="n">
        <v>1</v>
      </c>
      <c r="M2288" s="17" t="s">
        <v>164</v>
      </c>
      <c r="N2288" s="17" t="s">
        <v>163</v>
      </c>
      <c r="O2288" s="19"/>
      <c r="P2288" s="18"/>
      <c r="Q2288" s="18"/>
      <c r="R2288" s="18" t="s">
        <v>165</v>
      </c>
      <c r="S2288" s="20" t="s">
        <v>28109</v>
      </c>
    </row>
    <row r="2289" customFormat="false" ht="57.45" hidden="false" customHeight="false" outlineLevel="0" collapsed="false">
      <c r="A2289" s="17" t="n">
        <v>2288</v>
      </c>
      <c r="B2289" s="17" t="n">
        <v>6</v>
      </c>
      <c r="C2289" s="17" t="n">
        <v>201</v>
      </c>
      <c r="D2289" s="18" t="s">
        <v>7372</v>
      </c>
      <c r="E2289" s="17" t="s">
        <v>91</v>
      </c>
      <c r="F2289" s="18" t="s">
        <v>92</v>
      </c>
      <c r="G2289" s="17" t="s">
        <v>167</v>
      </c>
      <c r="H2289" s="18" t="s">
        <v>7394</v>
      </c>
      <c r="I2289" s="18" t="s">
        <v>7395</v>
      </c>
      <c r="J2289" s="18" t="s">
        <v>7396</v>
      </c>
      <c r="K2289" s="17" t="s">
        <v>163</v>
      </c>
      <c r="L2289" s="17" t="n">
        <v>1</v>
      </c>
      <c r="M2289" s="17" t="s">
        <v>163</v>
      </c>
      <c r="N2289" s="17" t="s">
        <v>164</v>
      </c>
      <c r="O2289" s="19" t="s">
        <v>123</v>
      </c>
      <c r="P2289" s="18" t="s">
        <v>7397</v>
      </c>
      <c r="Q2289" s="18" t="s">
        <v>7398</v>
      </c>
      <c r="R2289" s="18" t="s">
        <v>165</v>
      </c>
      <c r="S2289" s="20" t="s">
        <v>28109</v>
      </c>
    </row>
    <row r="2290" customFormat="false" ht="35.05" hidden="false" customHeight="false" outlineLevel="0" collapsed="false">
      <c r="A2290" s="17" t="n">
        <v>2289</v>
      </c>
      <c r="B2290" s="17" t="n">
        <v>6</v>
      </c>
      <c r="C2290" s="17" t="n">
        <v>225</v>
      </c>
      <c r="D2290" s="18" t="s">
        <v>7372</v>
      </c>
      <c r="E2290" s="17" t="s">
        <v>22</v>
      </c>
      <c r="F2290" s="18" t="s">
        <v>23</v>
      </c>
      <c r="G2290" s="17" t="s">
        <v>167</v>
      </c>
      <c r="H2290" s="18" t="s">
        <v>7399</v>
      </c>
      <c r="I2290" s="18" t="s">
        <v>7400</v>
      </c>
      <c r="J2290" s="18" t="s">
        <v>7401</v>
      </c>
      <c r="K2290" s="17" t="s">
        <v>164</v>
      </c>
      <c r="L2290" s="17" t="n">
        <v>12</v>
      </c>
      <c r="M2290" s="17" t="s">
        <v>164</v>
      </c>
      <c r="N2290" s="17" t="s">
        <v>163</v>
      </c>
      <c r="O2290" s="19"/>
      <c r="P2290" s="18"/>
      <c r="Q2290" s="18"/>
      <c r="R2290" s="18" t="s">
        <v>165</v>
      </c>
      <c r="S2290" s="20" t="s">
        <v>28109</v>
      </c>
    </row>
    <row r="2291" customFormat="false" ht="23.85" hidden="false" customHeight="false" outlineLevel="0" collapsed="false">
      <c r="A2291" s="17" t="n">
        <v>2290</v>
      </c>
      <c r="B2291" s="17" t="n">
        <v>6</v>
      </c>
      <c r="C2291" s="17" t="n">
        <v>238</v>
      </c>
      <c r="D2291" s="18" t="s">
        <v>7372</v>
      </c>
      <c r="E2291" s="17" t="s">
        <v>26</v>
      </c>
      <c r="F2291" s="18" t="s">
        <v>27</v>
      </c>
      <c r="G2291" s="17" t="s">
        <v>159</v>
      </c>
      <c r="H2291" s="18" t="s">
        <v>7402</v>
      </c>
      <c r="I2291" s="18" t="s">
        <v>7403</v>
      </c>
      <c r="J2291" s="18" t="s">
        <v>7404</v>
      </c>
      <c r="K2291" s="17" t="s">
        <v>164</v>
      </c>
      <c r="L2291" s="17" t="n">
        <v>5</v>
      </c>
      <c r="M2291" s="17" t="s">
        <v>163</v>
      </c>
      <c r="N2291" s="17" t="s">
        <v>163</v>
      </c>
      <c r="O2291" s="19"/>
      <c r="P2291" s="18"/>
      <c r="Q2291" s="18"/>
      <c r="R2291" s="18" t="s">
        <v>165</v>
      </c>
      <c r="S2291" s="20" t="s">
        <v>28109</v>
      </c>
    </row>
    <row r="2292" customFormat="false" ht="35.05" hidden="false" customHeight="false" outlineLevel="0" collapsed="false">
      <c r="A2292" s="17" t="n">
        <v>2291</v>
      </c>
      <c r="B2292" s="17" t="n">
        <v>6</v>
      </c>
      <c r="C2292" s="17" t="n">
        <v>245</v>
      </c>
      <c r="D2292" s="18" t="s">
        <v>7372</v>
      </c>
      <c r="E2292" s="17" t="s">
        <v>30</v>
      </c>
      <c r="F2292" s="18" t="s">
        <v>31</v>
      </c>
      <c r="G2292" s="17" t="s">
        <v>159</v>
      </c>
      <c r="H2292" s="18" t="s">
        <v>7405</v>
      </c>
      <c r="I2292" s="18" t="s">
        <v>7406</v>
      </c>
      <c r="J2292" s="18" t="s">
        <v>7407</v>
      </c>
      <c r="K2292" s="17" t="s">
        <v>164</v>
      </c>
      <c r="L2292" s="17" t="n">
        <v>8</v>
      </c>
      <c r="M2292" s="17" t="s">
        <v>163</v>
      </c>
      <c r="N2292" s="17" t="s">
        <v>163</v>
      </c>
      <c r="O2292" s="19"/>
      <c r="P2292" s="18"/>
      <c r="Q2292" s="18"/>
      <c r="R2292" s="18" t="s">
        <v>165</v>
      </c>
      <c r="S2292" s="20" t="s">
        <v>28109</v>
      </c>
    </row>
    <row r="2293" customFormat="false" ht="23.85" hidden="false" customHeight="false" outlineLevel="0" collapsed="false">
      <c r="A2293" s="17" t="n">
        <v>2292</v>
      </c>
      <c r="B2293" s="17" t="n">
        <v>6</v>
      </c>
      <c r="C2293" s="17" t="n">
        <v>253</v>
      </c>
      <c r="D2293" s="18" t="s">
        <v>7372</v>
      </c>
      <c r="E2293" s="17" t="s">
        <v>36</v>
      </c>
      <c r="F2293" s="18" t="s">
        <v>37</v>
      </c>
      <c r="G2293" s="17" t="s">
        <v>171</v>
      </c>
      <c r="H2293" s="18" t="s">
        <v>7408</v>
      </c>
      <c r="I2293" s="18" t="s">
        <v>7409</v>
      </c>
      <c r="J2293" s="18" t="s">
        <v>7410</v>
      </c>
      <c r="K2293" s="17" t="s">
        <v>163</v>
      </c>
      <c r="L2293" s="17" t="n">
        <v>1</v>
      </c>
      <c r="M2293" s="17" t="s">
        <v>163</v>
      </c>
      <c r="N2293" s="17" t="s">
        <v>163</v>
      </c>
      <c r="O2293" s="19"/>
      <c r="P2293" s="18"/>
      <c r="Q2293" s="18"/>
      <c r="R2293" s="18" t="s">
        <v>165</v>
      </c>
      <c r="S2293" s="20" t="s">
        <v>28109</v>
      </c>
    </row>
    <row r="2294" customFormat="false" ht="46.25" hidden="false" customHeight="false" outlineLevel="0" collapsed="false">
      <c r="A2294" s="17" t="n">
        <v>2293</v>
      </c>
      <c r="B2294" s="17" t="n">
        <v>6</v>
      </c>
      <c r="C2294" s="17" t="n">
        <v>261</v>
      </c>
      <c r="D2294" s="18" t="s">
        <v>7372</v>
      </c>
      <c r="E2294" s="17" t="s">
        <v>78</v>
      </c>
      <c r="F2294" s="18" t="s">
        <v>80</v>
      </c>
      <c r="G2294" s="17" t="s">
        <v>167</v>
      </c>
      <c r="H2294" s="18" t="s">
        <v>7411</v>
      </c>
      <c r="I2294" s="18" t="s">
        <v>7412</v>
      </c>
      <c r="J2294" s="18" t="s">
        <v>7413</v>
      </c>
      <c r="K2294" s="17" t="s">
        <v>164</v>
      </c>
      <c r="L2294" s="17" t="n">
        <v>5</v>
      </c>
      <c r="M2294" s="17" t="s">
        <v>163</v>
      </c>
      <c r="N2294" s="17" t="s">
        <v>164</v>
      </c>
      <c r="O2294" s="19"/>
      <c r="P2294" s="18"/>
      <c r="Q2294" s="18"/>
      <c r="R2294" s="18" t="s">
        <v>165</v>
      </c>
      <c r="S2294" s="20" t="s">
        <v>28109</v>
      </c>
    </row>
    <row r="2295" customFormat="false" ht="46.25" hidden="false" customHeight="false" outlineLevel="0" collapsed="false">
      <c r="A2295" s="17" t="n">
        <v>2294</v>
      </c>
      <c r="B2295" s="17" t="n">
        <v>6</v>
      </c>
      <c r="C2295" s="17" t="n">
        <v>266</v>
      </c>
      <c r="D2295" s="18" t="s">
        <v>7372</v>
      </c>
      <c r="E2295" s="17" t="s">
        <v>36</v>
      </c>
      <c r="F2295" s="18" t="s">
        <v>37</v>
      </c>
      <c r="G2295" s="17" t="s">
        <v>171</v>
      </c>
      <c r="H2295" s="18" t="s">
        <v>7414</v>
      </c>
      <c r="I2295" s="18" t="s">
        <v>7415</v>
      </c>
      <c r="J2295" s="18" t="s">
        <v>7416</v>
      </c>
      <c r="K2295" s="17" t="s">
        <v>163</v>
      </c>
      <c r="L2295" s="17" t="n">
        <v>1</v>
      </c>
      <c r="M2295" s="17" t="s">
        <v>164</v>
      </c>
      <c r="N2295" s="17" t="s">
        <v>163</v>
      </c>
      <c r="O2295" s="19"/>
      <c r="P2295" s="18"/>
      <c r="Q2295" s="18"/>
      <c r="R2295" s="18" t="s">
        <v>165</v>
      </c>
      <c r="S2295" s="20" t="s">
        <v>28109</v>
      </c>
    </row>
    <row r="2296" customFormat="false" ht="46.25" hidden="false" customHeight="false" outlineLevel="0" collapsed="false">
      <c r="A2296" s="17" t="n">
        <v>2295</v>
      </c>
      <c r="B2296" s="17" t="n">
        <v>6</v>
      </c>
      <c r="C2296" s="17" t="n">
        <v>278</v>
      </c>
      <c r="D2296" s="18" t="s">
        <v>7372</v>
      </c>
      <c r="E2296" s="17" t="s">
        <v>38</v>
      </c>
      <c r="F2296" s="18" t="s">
        <v>39</v>
      </c>
      <c r="G2296" s="17" t="s">
        <v>167</v>
      </c>
      <c r="H2296" s="18" t="s">
        <v>7417</v>
      </c>
      <c r="I2296" s="18" t="s">
        <v>7418</v>
      </c>
      <c r="J2296" s="18" t="s">
        <v>7419</v>
      </c>
      <c r="K2296" s="17" t="s">
        <v>163</v>
      </c>
      <c r="L2296" s="17" t="n">
        <v>1</v>
      </c>
      <c r="M2296" s="17" t="s">
        <v>164</v>
      </c>
      <c r="N2296" s="17" t="s">
        <v>163</v>
      </c>
      <c r="O2296" s="19"/>
      <c r="P2296" s="18"/>
      <c r="Q2296" s="18"/>
      <c r="R2296" s="18" t="s">
        <v>165</v>
      </c>
      <c r="S2296" s="20" t="s">
        <v>28109</v>
      </c>
    </row>
    <row r="2297" customFormat="false" ht="46.25" hidden="false" customHeight="false" outlineLevel="0" collapsed="false">
      <c r="A2297" s="17" t="n">
        <v>2296</v>
      </c>
      <c r="B2297" s="17" t="n">
        <v>6</v>
      </c>
      <c r="C2297" s="17" t="n">
        <v>282</v>
      </c>
      <c r="D2297" s="18" t="s">
        <v>7372</v>
      </c>
      <c r="E2297" s="17" t="s">
        <v>87</v>
      </c>
      <c r="F2297" s="18" t="s">
        <v>88</v>
      </c>
      <c r="G2297" s="17" t="s">
        <v>167</v>
      </c>
      <c r="H2297" s="18" t="s">
        <v>7420</v>
      </c>
      <c r="I2297" s="18" t="s">
        <v>7421</v>
      </c>
      <c r="J2297" s="18" t="s">
        <v>7422</v>
      </c>
      <c r="K2297" s="17" t="s">
        <v>163</v>
      </c>
      <c r="L2297" s="17" t="n">
        <v>1</v>
      </c>
      <c r="M2297" s="17" t="s">
        <v>164</v>
      </c>
      <c r="N2297" s="17" t="s">
        <v>163</v>
      </c>
      <c r="O2297" s="19"/>
      <c r="P2297" s="18"/>
      <c r="Q2297" s="18"/>
      <c r="R2297" s="18" t="s">
        <v>165</v>
      </c>
      <c r="S2297" s="20" t="s">
        <v>28109</v>
      </c>
    </row>
    <row r="2298" customFormat="false" ht="35.05" hidden="false" customHeight="false" outlineLevel="0" collapsed="false">
      <c r="A2298" s="17" t="n">
        <v>2297</v>
      </c>
      <c r="B2298" s="17" t="n">
        <v>6</v>
      </c>
      <c r="C2298" s="17" t="n">
        <v>298</v>
      </c>
      <c r="D2298" s="18" t="s">
        <v>7372</v>
      </c>
      <c r="E2298" s="17" t="s">
        <v>83</v>
      </c>
      <c r="F2298" s="18" t="s">
        <v>84</v>
      </c>
      <c r="G2298" s="17" t="s">
        <v>167</v>
      </c>
      <c r="H2298" s="18" t="s">
        <v>7423</v>
      </c>
      <c r="I2298" s="18" t="s">
        <v>7424</v>
      </c>
      <c r="J2298" s="18" t="s">
        <v>7425</v>
      </c>
      <c r="K2298" s="17" t="s">
        <v>163</v>
      </c>
      <c r="L2298" s="17" t="n">
        <v>1</v>
      </c>
      <c r="M2298" s="17" t="s">
        <v>163</v>
      </c>
      <c r="N2298" s="17" t="s">
        <v>163</v>
      </c>
      <c r="O2298" s="19"/>
      <c r="P2298" s="18"/>
      <c r="Q2298" s="18"/>
      <c r="R2298" s="18" t="s">
        <v>165</v>
      </c>
      <c r="S2298" s="20" t="s">
        <v>28109</v>
      </c>
    </row>
    <row r="2299" customFormat="false" ht="35.05" hidden="false" customHeight="false" outlineLevel="0" collapsed="false">
      <c r="A2299" s="17" t="n">
        <v>2298</v>
      </c>
      <c r="B2299" s="17" t="n">
        <v>6</v>
      </c>
      <c r="C2299" s="17" t="n">
        <v>310</v>
      </c>
      <c r="D2299" s="18" t="s">
        <v>7372</v>
      </c>
      <c r="E2299" s="17" t="s">
        <v>85</v>
      </c>
      <c r="F2299" s="18" t="s">
        <v>86</v>
      </c>
      <c r="G2299" s="17" t="s">
        <v>167</v>
      </c>
      <c r="H2299" s="18" t="s">
        <v>7426</v>
      </c>
      <c r="I2299" s="18" t="s">
        <v>7427</v>
      </c>
      <c r="J2299" s="18" t="s">
        <v>7428</v>
      </c>
      <c r="K2299" s="17" t="s">
        <v>163</v>
      </c>
      <c r="L2299" s="17" t="n">
        <v>1</v>
      </c>
      <c r="M2299" s="17" t="s">
        <v>163</v>
      </c>
      <c r="N2299" s="17" t="s">
        <v>163</v>
      </c>
      <c r="O2299" s="19"/>
      <c r="P2299" s="18"/>
      <c r="Q2299" s="18"/>
      <c r="R2299" s="18" t="s">
        <v>165</v>
      </c>
      <c r="S2299" s="20" t="s">
        <v>28109</v>
      </c>
    </row>
    <row r="2300" customFormat="false" ht="46.25" hidden="false" customHeight="false" outlineLevel="0" collapsed="false">
      <c r="A2300" s="17" t="n">
        <v>2299</v>
      </c>
      <c r="B2300" s="17" t="n">
        <v>6</v>
      </c>
      <c r="C2300" s="17" t="n">
        <v>317</v>
      </c>
      <c r="D2300" s="18" t="s">
        <v>7372</v>
      </c>
      <c r="E2300" s="17" t="s">
        <v>87</v>
      </c>
      <c r="F2300" s="18" t="s">
        <v>88</v>
      </c>
      <c r="G2300" s="17" t="s">
        <v>171</v>
      </c>
      <c r="H2300" s="18" t="s">
        <v>7429</v>
      </c>
      <c r="I2300" s="18" t="s">
        <v>7430</v>
      </c>
      <c r="J2300" s="18" t="s">
        <v>7431</v>
      </c>
      <c r="K2300" s="17" t="s">
        <v>163</v>
      </c>
      <c r="L2300" s="17" t="n">
        <v>1</v>
      </c>
      <c r="M2300" s="17" t="s">
        <v>163</v>
      </c>
      <c r="N2300" s="17" t="s">
        <v>164</v>
      </c>
      <c r="O2300" s="19" t="s">
        <v>124</v>
      </c>
      <c r="P2300" s="18" t="s">
        <v>7432</v>
      </c>
      <c r="Q2300" s="18" t="s">
        <v>7433</v>
      </c>
      <c r="R2300" s="18" t="s">
        <v>165</v>
      </c>
      <c r="S2300" s="20" t="s">
        <v>28109</v>
      </c>
    </row>
    <row r="2301" customFormat="false" ht="46.25" hidden="false" customHeight="false" outlineLevel="0" collapsed="false">
      <c r="A2301" s="17" t="n">
        <v>2300</v>
      </c>
      <c r="B2301" s="17" t="n">
        <v>6</v>
      </c>
      <c r="C2301" s="17" t="n">
        <v>322</v>
      </c>
      <c r="D2301" s="18" t="s">
        <v>7372</v>
      </c>
      <c r="E2301" s="17" t="s">
        <v>87</v>
      </c>
      <c r="F2301" s="18" t="s">
        <v>88</v>
      </c>
      <c r="G2301" s="17" t="s">
        <v>167</v>
      </c>
      <c r="H2301" s="18" t="s">
        <v>7434</v>
      </c>
      <c r="I2301" s="18" t="s">
        <v>7435</v>
      </c>
      <c r="J2301" s="18" t="s">
        <v>7436</v>
      </c>
      <c r="K2301" s="17" t="s">
        <v>163</v>
      </c>
      <c r="L2301" s="17" t="n">
        <v>1</v>
      </c>
      <c r="M2301" s="17" t="s">
        <v>164</v>
      </c>
      <c r="N2301" s="17" t="s">
        <v>163</v>
      </c>
      <c r="O2301" s="19"/>
      <c r="P2301" s="18"/>
      <c r="Q2301" s="18"/>
      <c r="R2301" s="18" t="s">
        <v>165</v>
      </c>
      <c r="S2301" s="20" t="s">
        <v>28109</v>
      </c>
    </row>
    <row r="2302" customFormat="false" ht="35.05" hidden="false" customHeight="false" outlineLevel="0" collapsed="false">
      <c r="A2302" s="17" t="n">
        <v>2301</v>
      </c>
      <c r="B2302" s="17" t="n">
        <v>6</v>
      </c>
      <c r="C2302" s="17" t="n">
        <v>329</v>
      </c>
      <c r="D2302" s="18" t="s">
        <v>7372</v>
      </c>
      <c r="E2302" s="17" t="s">
        <v>72</v>
      </c>
      <c r="F2302" s="18" t="s">
        <v>73</v>
      </c>
      <c r="G2302" s="17" t="s">
        <v>167</v>
      </c>
      <c r="H2302" s="18" t="s">
        <v>7437</v>
      </c>
      <c r="I2302" s="18" t="s">
        <v>7438</v>
      </c>
      <c r="J2302" s="18" t="s">
        <v>7439</v>
      </c>
      <c r="K2302" s="17" t="s">
        <v>163</v>
      </c>
      <c r="L2302" s="17" t="n">
        <v>1</v>
      </c>
      <c r="M2302" s="17" t="s">
        <v>164</v>
      </c>
      <c r="N2302" s="17" t="s">
        <v>163</v>
      </c>
      <c r="O2302" s="19"/>
      <c r="P2302" s="18"/>
      <c r="Q2302" s="18"/>
      <c r="R2302" s="18" t="s">
        <v>165</v>
      </c>
      <c r="S2302" s="20" t="s">
        <v>28109</v>
      </c>
    </row>
    <row r="2303" customFormat="false" ht="35.05" hidden="false" customHeight="false" outlineLevel="0" collapsed="false">
      <c r="A2303" s="17" t="n">
        <v>2302</v>
      </c>
      <c r="B2303" s="17" t="n">
        <v>6</v>
      </c>
      <c r="C2303" s="17" t="n">
        <v>333</v>
      </c>
      <c r="D2303" s="18" t="s">
        <v>7372</v>
      </c>
      <c r="E2303" s="17" t="s">
        <v>36</v>
      </c>
      <c r="F2303" s="18" t="s">
        <v>37</v>
      </c>
      <c r="G2303" s="17" t="s">
        <v>167</v>
      </c>
      <c r="H2303" s="18" t="s">
        <v>7440</v>
      </c>
      <c r="I2303" s="18" t="s">
        <v>7441</v>
      </c>
      <c r="J2303" s="18" t="s">
        <v>7442</v>
      </c>
      <c r="K2303" s="17" t="s">
        <v>164</v>
      </c>
      <c r="L2303" s="17" t="n">
        <v>20</v>
      </c>
      <c r="M2303" s="17" t="s">
        <v>164</v>
      </c>
      <c r="N2303" s="17" t="s">
        <v>163</v>
      </c>
      <c r="O2303" s="19"/>
      <c r="P2303" s="18"/>
      <c r="Q2303" s="18"/>
      <c r="R2303" s="18" t="s">
        <v>165</v>
      </c>
      <c r="S2303" s="20" t="s">
        <v>28109</v>
      </c>
    </row>
    <row r="2304" customFormat="false" ht="35.05" hidden="false" customHeight="false" outlineLevel="0" collapsed="false">
      <c r="A2304" s="17" t="n">
        <v>2303</v>
      </c>
      <c r="B2304" s="17" t="n">
        <v>6</v>
      </c>
      <c r="C2304" s="17" t="n">
        <v>341</v>
      </c>
      <c r="D2304" s="18" t="s">
        <v>7372</v>
      </c>
      <c r="E2304" s="17" t="s">
        <v>70</v>
      </c>
      <c r="F2304" s="18" t="s">
        <v>71</v>
      </c>
      <c r="G2304" s="17" t="s">
        <v>171</v>
      </c>
      <c r="H2304" s="18" t="s">
        <v>7443</v>
      </c>
      <c r="I2304" s="18" t="s">
        <v>7444</v>
      </c>
      <c r="J2304" s="18" t="s">
        <v>7445</v>
      </c>
      <c r="K2304" s="17" t="s">
        <v>163</v>
      </c>
      <c r="L2304" s="17" t="n">
        <v>1</v>
      </c>
      <c r="M2304" s="17" t="s">
        <v>164</v>
      </c>
      <c r="N2304" s="17" t="s">
        <v>163</v>
      </c>
      <c r="O2304" s="19"/>
      <c r="P2304" s="18"/>
      <c r="Q2304" s="18"/>
      <c r="R2304" s="18" t="s">
        <v>165</v>
      </c>
      <c r="S2304" s="20" t="s">
        <v>28109</v>
      </c>
    </row>
    <row r="2305" customFormat="false" ht="46.25" hidden="false" customHeight="false" outlineLevel="0" collapsed="false">
      <c r="A2305" s="17" t="n">
        <v>2304</v>
      </c>
      <c r="B2305" s="17" t="n">
        <v>6</v>
      </c>
      <c r="C2305" s="17" t="n">
        <v>370</v>
      </c>
      <c r="D2305" s="18" t="s">
        <v>7372</v>
      </c>
      <c r="E2305" s="17" t="s">
        <v>51</v>
      </c>
      <c r="F2305" s="18" t="s">
        <v>52</v>
      </c>
      <c r="G2305" s="17" t="s">
        <v>167</v>
      </c>
      <c r="H2305" s="18" t="s">
        <v>7446</v>
      </c>
      <c r="I2305" s="18" t="s">
        <v>7447</v>
      </c>
      <c r="J2305" s="18" t="s">
        <v>7448</v>
      </c>
      <c r="K2305" s="17" t="s">
        <v>163</v>
      </c>
      <c r="L2305" s="17" t="n">
        <v>1</v>
      </c>
      <c r="M2305" s="17" t="s">
        <v>163</v>
      </c>
      <c r="N2305" s="17" t="s">
        <v>163</v>
      </c>
      <c r="O2305" s="19"/>
      <c r="P2305" s="18"/>
      <c r="Q2305" s="18"/>
      <c r="R2305" s="18" t="s">
        <v>165</v>
      </c>
      <c r="S2305" s="20" t="s">
        <v>28109</v>
      </c>
    </row>
    <row r="2306" customFormat="false" ht="35.05" hidden="false" customHeight="false" outlineLevel="0" collapsed="false">
      <c r="A2306" s="17" t="n">
        <v>2305</v>
      </c>
      <c r="B2306" s="17" t="n">
        <v>6</v>
      </c>
      <c r="C2306" s="17" t="n">
        <v>376</v>
      </c>
      <c r="D2306" s="18" t="s">
        <v>7372</v>
      </c>
      <c r="E2306" s="17" t="s">
        <v>53</v>
      </c>
      <c r="F2306" s="18" t="s">
        <v>54</v>
      </c>
      <c r="G2306" s="17" t="s">
        <v>159</v>
      </c>
      <c r="H2306" s="18" t="s">
        <v>7449</v>
      </c>
      <c r="I2306" s="18" t="s">
        <v>7450</v>
      </c>
      <c r="J2306" s="18" t="s">
        <v>7451</v>
      </c>
      <c r="K2306" s="17" t="s">
        <v>163</v>
      </c>
      <c r="L2306" s="17" t="n">
        <v>1</v>
      </c>
      <c r="M2306" s="17" t="s">
        <v>163</v>
      </c>
      <c r="N2306" s="17" t="s">
        <v>163</v>
      </c>
      <c r="O2306" s="19"/>
      <c r="P2306" s="18"/>
      <c r="Q2306" s="18"/>
      <c r="R2306" s="18" t="s">
        <v>165</v>
      </c>
      <c r="S2306" s="20" t="s">
        <v>28109</v>
      </c>
    </row>
    <row r="2307" customFormat="false" ht="35.05" hidden="false" customHeight="false" outlineLevel="0" collapsed="false">
      <c r="A2307" s="17" t="n">
        <v>2306</v>
      </c>
      <c r="B2307" s="17" t="n">
        <v>6</v>
      </c>
      <c r="C2307" s="17" t="n">
        <v>380</v>
      </c>
      <c r="D2307" s="18" t="s">
        <v>7372</v>
      </c>
      <c r="E2307" s="17" t="s">
        <v>61</v>
      </c>
      <c r="F2307" s="18" t="s">
        <v>62</v>
      </c>
      <c r="G2307" s="17" t="s">
        <v>167</v>
      </c>
      <c r="H2307" s="18" t="s">
        <v>840</v>
      </c>
      <c r="I2307" s="18" t="s">
        <v>7452</v>
      </c>
      <c r="J2307" s="18" t="s">
        <v>7453</v>
      </c>
      <c r="K2307" s="17" t="s">
        <v>164</v>
      </c>
      <c r="L2307" s="17" t="n">
        <v>2</v>
      </c>
      <c r="M2307" s="17" t="s">
        <v>163</v>
      </c>
      <c r="N2307" s="17" t="s">
        <v>163</v>
      </c>
      <c r="O2307" s="19"/>
      <c r="P2307" s="18"/>
      <c r="Q2307" s="18"/>
      <c r="R2307" s="18" t="s">
        <v>165</v>
      </c>
      <c r="S2307" s="20" t="s">
        <v>28109</v>
      </c>
    </row>
    <row r="2308" customFormat="false" ht="35.05" hidden="false" customHeight="false" outlineLevel="0" collapsed="false">
      <c r="A2308" s="17" t="n">
        <v>2307</v>
      </c>
      <c r="B2308" s="17" t="n">
        <v>6</v>
      </c>
      <c r="C2308" s="17" t="n">
        <v>389</v>
      </c>
      <c r="D2308" s="18" t="s">
        <v>7372</v>
      </c>
      <c r="E2308" s="17" t="s">
        <v>83</v>
      </c>
      <c r="F2308" s="18" t="s">
        <v>84</v>
      </c>
      <c r="G2308" s="17" t="s">
        <v>159</v>
      </c>
      <c r="H2308" s="18" t="s">
        <v>7454</v>
      </c>
      <c r="I2308" s="18" t="s">
        <v>7455</v>
      </c>
      <c r="J2308" s="18" t="s">
        <v>7456</v>
      </c>
      <c r="K2308" s="17" t="s">
        <v>163</v>
      </c>
      <c r="L2308" s="17" t="n">
        <v>1</v>
      </c>
      <c r="M2308" s="17" t="s">
        <v>163</v>
      </c>
      <c r="N2308" s="17" t="s">
        <v>164</v>
      </c>
      <c r="O2308" s="19"/>
      <c r="P2308" s="18"/>
      <c r="Q2308" s="18"/>
      <c r="R2308" s="18" t="s">
        <v>165</v>
      </c>
      <c r="S2308" s="20" t="s">
        <v>28109</v>
      </c>
    </row>
    <row r="2309" customFormat="false" ht="23.85" hidden="false" customHeight="false" outlineLevel="0" collapsed="false">
      <c r="A2309" s="17" t="n">
        <v>2308</v>
      </c>
      <c r="B2309" s="17" t="n">
        <v>6</v>
      </c>
      <c r="C2309" s="17" t="n">
        <v>420</v>
      </c>
      <c r="D2309" s="18" t="s">
        <v>7372</v>
      </c>
      <c r="E2309" s="17" t="s">
        <v>36</v>
      </c>
      <c r="F2309" s="18" t="s">
        <v>37</v>
      </c>
      <c r="G2309" s="17" t="s">
        <v>159</v>
      </c>
      <c r="H2309" s="18" t="s">
        <v>7457</v>
      </c>
      <c r="I2309" s="18" t="s">
        <v>7458</v>
      </c>
      <c r="J2309" s="18" t="s">
        <v>7459</v>
      </c>
      <c r="K2309" s="17" t="s">
        <v>163</v>
      </c>
      <c r="L2309" s="17" t="n">
        <v>1</v>
      </c>
      <c r="M2309" s="17" t="s">
        <v>163</v>
      </c>
      <c r="N2309" s="17" t="s">
        <v>163</v>
      </c>
      <c r="O2309" s="19"/>
      <c r="P2309" s="18"/>
      <c r="Q2309" s="18"/>
      <c r="R2309" s="18" t="s">
        <v>165</v>
      </c>
      <c r="S2309" s="20" t="s">
        <v>28109</v>
      </c>
    </row>
    <row r="2310" customFormat="false" ht="35.05" hidden="false" customHeight="false" outlineLevel="0" collapsed="false">
      <c r="A2310" s="17" t="n">
        <v>2309</v>
      </c>
      <c r="B2310" s="17" t="n">
        <v>6</v>
      </c>
      <c r="C2310" s="17" t="n">
        <v>507</v>
      </c>
      <c r="D2310" s="18" t="s">
        <v>7372</v>
      </c>
      <c r="E2310" s="17" t="s">
        <v>19</v>
      </c>
      <c r="F2310" s="18" t="s">
        <v>21</v>
      </c>
      <c r="G2310" s="17" t="s">
        <v>167</v>
      </c>
      <c r="H2310" s="18" t="s">
        <v>7460</v>
      </c>
      <c r="I2310" s="18" t="s">
        <v>7461</v>
      </c>
      <c r="J2310" s="18" t="s">
        <v>7462</v>
      </c>
      <c r="K2310" s="17" t="s">
        <v>164</v>
      </c>
      <c r="L2310" s="17" t="n">
        <v>8</v>
      </c>
      <c r="M2310" s="17" t="s">
        <v>163</v>
      </c>
      <c r="N2310" s="17" t="s">
        <v>163</v>
      </c>
      <c r="O2310" s="19"/>
      <c r="P2310" s="18"/>
      <c r="Q2310" s="18"/>
      <c r="R2310" s="18" t="s">
        <v>165</v>
      </c>
      <c r="S2310" s="20" t="s">
        <v>28109</v>
      </c>
    </row>
    <row r="2311" customFormat="false" ht="46.25" hidden="false" customHeight="false" outlineLevel="0" collapsed="false">
      <c r="A2311" s="17" t="n">
        <v>2310</v>
      </c>
      <c r="B2311" s="17" t="n">
        <v>6</v>
      </c>
      <c r="C2311" s="17" t="n">
        <v>549</v>
      </c>
      <c r="D2311" s="18" t="s">
        <v>7372</v>
      </c>
      <c r="E2311" s="17" t="s">
        <v>83</v>
      </c>
      <c r="F2311" s="18" t="s">
        <v>84</v>
      </c>
      <c r="G2311" s="17" t="s">
        <v>159</v>
      </c>
      <c r="H2311" s="18" t="s">
        <v>7463</v>
      </c>
      <c r="I2311" s="18" t="s">
        <v>7464</v>
      </c>
      <c r="J2311" s="18" t="s">
        <v>7465</v>
      </c>
      <c r="K2311" s="17" t="s">
        <v>163</v>
      </c>
      <c r="L2311" s="17" t="n">
        <v>1</v>
      </c>
      <c r="M2311" s="17" t="s">
        <v>163</v>
      </c>
      <c r="N2311" s="17" t="s">
        <v>163</v>
      </c>
      <c r="O2311" s="19" t="s">
        <v>123</v>
      </c>
      <c r="P2311" s="18" t="s">
        <v>7466</v>
      </c>
      <c r="Q2311" s="18" t="s">
        <v>1304</v>
      </c>
      <c r="R2311" s="18" t="s">
        <v>165</v>
      </c>
      <c r="S2311" s="20" t="s">
        <v>28109</v>
      </c>
    </row>
    <row r="2312" customFormat="false" ht="46.25" hidden="false" customHeight="false" outlineLevel="0" collapsed="false">
      <c r="A2312" s="17" t="n">
        <v>2311</v>
      </c>
      <c r="B2312" s="17" t="n">
        <v>6</v>
      </c>
      <c r="C2312" s="17" t="n">
        <v>559</v>
      </c>
      <c r="D2312" s="18" t="s">
        <v>7372</v>
      </c>
      <c r="E2312" s="17" t="s">
        <v>83</v>
      </c>
      <c r="F2312" s="18" t="s">
        <v>84</v>
      </c>
      <c r="G2312" s="17" t="s">
        <v>159</v>
      </c>
      <c r="H2312" s="18" t="s">
        <v>7467</v>
      </c>
      <c r="I2312" s="18" t="s">
        <v>7468</v>
      </c>
      <c r="J2312" s="18" t="s">
        <v>7469</v>
      </c>
      <c r="K2312" s="17" t="s">
        <v>163</v>
      </c>
      <c r="L2312" s="17" t="n">
        <v>1</v>
      </c>
      <c r="M2312" s="17" t="s">
        <v>163</v>
      </c>
      <c r="N2312" s="17" t="s">
        <v>164</v>
      </c>
      <c r="O2312" s="19" t="s">
        <v>121</v>
      </c>
      <c r="P2312" s="18" t="s">
        <v>7470</v>
      </c>
      <c r="Q2312" s="18" t="s">
        <v>7471</v>
      </c>
      <c r="R2312" s="18" t="s">
        <v>165</v>
      </c>
      <c r="S2312" s="20" t="s">
        <v>28109</v>
      </c>
    </row>
    <row r="2313" customFormat="false" ht="23.85" hidden="false" customHeight="false" outlineLevel="0" collapsed="false">
      <c r="A2313" s="17" t="n">
        <v>2312</v>
      </c>
      <c r="B2313" s="17" t="n">
        <v>6</v>
      </c>
      <c r="C2313" s="17" t="n">
        <v>593</v>
      </c>
      <c r="D2313" s="18" t="s">
        <v>7372</v>
      </c>
      <c r="E2313" s="17" t="s">
        <v>36</v>
      </c>
      <c r="F2313" s="18" t="s">
        <v>37</v>
      </c>
      <c r="G2313" s="17" t="s">
        <v>159</v>
      </c>
      <c r="H2313" s="18" t="s">
        <v>7472</v>
      </c>
      <c r="I2313" s="18" t="s">
        <v>7473</v>
      </c>
      <c r="J2313" s="18" t="s">
        <v>7474</v>
      </c>
      <c r="K2313" s="17" t="s">
        <v>163</v>
      </c>
      <c r="L2313" s="17" t="n">
        <v>1</v>
      </c>
      <c r="M2313" s="17" t="s">
        <v>163</v>
      </c>
      <c r="N2313" s="17" t="s">
        <v>163</v>
      </c>
      <c r="O2313" s="19"/>
      <c r="P2313" s="18"/>
      <c r="Q2313" s="18"/>
      <c r="R2313" s="18" t="s">
        <v>165</v>
      </c>
      <c r="S2313" s="20" t="s">
        <v>28109</v>
      </c>
    </row>
    <row r="2314" customFormat="false" ht="35.05" hidden="false" customHeight="false" outlineLevel="0" collapsed="false">
      <c r="A2314" s="17" t="n">
        <v>2313</v>
      </c>
      <c r="B2314" s="17" t="n">
        <v>6</v>
      </c>
      <c r="C2314" s="17" t="n">
        <v>608</v>
      </c>
      <c r="D2314" s="18" t="s">
        <v>7372</v>
      </c>
      <c r="E2314" s="17" t="s">
        <v>49</v>
      </c>
      <c r="F2314" s="18" t="s">
        <v>50</v>
      </c>
      <c r="G2314" s="17" t="s">
        <v>171</v>
      </c>
      <c r="H2314" s="18" t="s">
        <v>7475</v>
      </c>
      <c r="I2314" s="18" t="s">
        <v>7476</v>
      </c>
      <c r="J2314" s="18" t="s">
        <v>7477</v>
      </c>
      <c r="K2314" s="17" t="s">
        <v>163</v>
      </c>
      <c r="L2314" s="17" t="n">
        <v>1</v>
      </c>
      <c r="M2314" s="17" t="s">
        <v>163</v>
      </c>
      <c r="N2314" s="17" t="s">
        <v>163</v>
      </c>
      <c r="O2314" s="19"/>
      <c r="P2314" s="18"/>
      <c r="Q2314" s="18"/>
      <c r="R2314" s="18" t="s">
        <v>165</v>
      </c>
      <c r="S2314" s="20" t="s">
        <v>28109</v>
      </c>
    </row>
    <row r="2315" customFormat="false" ht="35.05" hidden="false" customHeight="false" outlineLevel="0" collapsed="false">
      <c r="A2315" s="17" t="n">
        <v>2314</v>
      </c>
      <c r="B2315" s="17" t="n">
        <v>6</v>
      </c>
      <c r="C2315" s="17" t="n">
        <v>608</v>
      </c>
      <c r="D2315" s="18" t="s">
        <v>7372</v>
      </c>
      <c r="E2315" s="17" t="s">
        <v>87</v>
      </c>
      <c r="F2315" s="18" t="s">
        <v>88</v>
      </c>
      <c r="G2315" s="17" t="s">
        <v>167</v>
      </c>
      <c r="H2315" s="18" t="s">
        <v>7478</v>
      </c>
      <c r="I2315" s="18" t="s">
        <v>7479</v>
      </c>
      <c r="J2315" s="18" t="s">
        <v>7480</v>
      </c>
      <c r="K2315" s="17" t="s">
        <v>163</v>
      </c>
      <c r="L2315" s="17" t="n">
        <v>1</v>
      </c>
      <c r="M2315" s="17" t="s">
        <v>163</v>
      </c>
      <c r="N2315" s="17" t="s">
        <v>163</v>
      </c>
      <c r="O2315" s="19"/>
      <c r="P2315" s="18"/>
      <c r="Q2315" s="18"/>
      <c r="R2315" s="18" t="s">
        <v>192</v>
      </c>
      <c r="S2315" s="20" t="s">
        <v>28109</v>
      </c>
    </row>
    <row r="2316" customFormat="false" ht="35.05" hidden="false" customHeight="false" outlineLevel="0" collapsed="false">
      <c r="A2316" s="17" t="n">
        <v>2315</v>
      </c>
      <c r="B2316" s="17" t="n">
        <v>6</v>
      </c>
      <c r="C2316" s="17" t="n">
        <v>661</v>
      </c>
      <c r="D2316" s="18" t="s">
        <v>7372</v>
      </c>
      <c r="E2316" s="17" t="s">
        <v>87</v>
      </c>
      <c r="F2316" s="18" t="s">
        <v>88</v>
      </c>
      <c r="G2316" s="17" t="s">
        <v>159</v>
      </c>
      <c r="H2316" s="18" t="s">
        <v>7481</v>
      </c>
      <c r="I2316" s="18" t="s">
        <v>7482</v>
      </c>
      <c r="J2316" s="18" t="s">
        <v>7483</v>
      </c>
      <c r="K2316" s="17" t="s">
        <v>163</v>
      </c>
      <c r="L2316" s="17" t="n">
        <v>1</v>
      </c>
      <c r="M2316" s="17" t="s">
        <v>163</v>
      </c>
      <c r="N2316" s="17" t="s">
        <v>163</v>
      </c>
      <c r="O2316" s="19"/>
      <c r="P2316" s="18"/>
      <c r="Q2316" s="18"/>
      <c r="R2316" s="18" t="s">
        <v>165</v>
      </c>
      <c r="S2316" s="20" t="s">
        <v>28109</v>
      </c>
    </row>
    <row r="2317" customFormat="false" ht="23.85" hidden="false" customHeight="false" outlineLevel="0" collapsed="false">
      <c r="A2317" s="17" t="n">
        <v>2316</v>
      </c>
      <c r="B2317" s="17" t="n">
        <v>6</v>
      </c>
      <c r="C2317" s="17" t="n">
        <v>685</v>
      </c>
      <c r="D2317" s="18" t="s">
        <v>7372</v>
      </c>
      <c r="E2317" s="17" t="s">
        <v>36</v>
      </c>
      <c r="F2317" s="18" t="s">
        <v>37</v>
      </c>
      <c r="G2317" s="17" t="s">
        <v>159</v>
      </c>
      <c r="H2317" s="18" t="s">
        <v>7484</v>
      </c>
      <c r="I2317" s="18" t="s">
        <v>7485</v>
      </c>
      <c r="J2317" s="18" t="s">
        <v>7486</v>
      </c>
      <c r="K2317" s="17" t="s">
        <v>163</v>
      </c>
      <c r="L2317" s="17" t="n">
        <v>1</v>
      </c>
      <c r="M2317" s="17" t="s">
        <v>163</v>
      </c>
      <c r="N2317" s="17" t="s">
        <v>163</v>
      </c>
      <c r="O2317" s="19"/>
      <c r="P2317" s="18"/>
      <c r="Q2317" s="18"/>
      <c r="R2317" s="18" t="s">
        <v>165</v>
      </c>
      <c r="S2317" s="20" t="s">
        <v>28109</v>
      </c>
    </row>
    <row r="2318" customFormat="false" ht="46.25" hidden="false" customHeight="false" outlineLevel="0" collapsed="false">
      <c r="A2318" s="17" t="n">
        <v>2317</v>
      </c>
      <c r="B2318" s="17" t="n">
        <v>6</v>
      </c>
      <c r="C2318" s="17" t="n">
        <v>712</v>
      </c>
      <c r="D2318" s="18" t="s">
        <v>7372</v>
      </c>
      <c r="E2318" s="17" t="s">
        <v>36</v>
      </c>
      <c r="F2318" s="18" t="s">
        <v>37</v>
      </c>
      <c r="G2318" s="17" t="s">
        <v>171</v>
      </c>
      <c r="H2318" s="18" t="s">
        <v>7487</v>
      </c>
      <c r="I2318" s="18" t="s">
        <v>7488</v>
      </c>
      <c r="J2318" s="18" t="s">
        <v>7489</v>
      </c>
      <c r="K2318" s="17" t="s">
        <v>164</v>
      </c>
      <c r="L2318" s="17" t="n">
        <v>4</v>
      </c>
      <c r="M2318" s="17" t="s">
        <v>164</v>
      </c>
      <c r="N2318" s="17" t="s">
        <v>163</v>
      </c>
      <c r="O2318" s="19"/>
      <c r="P2318" s="18"/>
      <c r="Q2318" s="18"/>
      <c r="R2318" s="18" t="s">
        <v>165</v>
      </c>
      <c r="S2318" s="20" t="s">
        <v>28109</v>
      </c>
    </row>
    <row r="2319" customFormat="false" ht="23.85" hidden="false" customHeight="false" outlineLevel="0" collapsed="false">
      <c r="A2319" s="17" t="n">
        <v>2318</v>
      </c>
      <c r="B2319" s="17" t="n">
        <v>6</v>
      </c>
      <c r="C2319" s="17" t="n">
        <v>762</v>
      </c>
      <c r="D2319" s="18" t="s">
        <v>7372</v>
      </c>
      <c r="E2319" s="17" t="s">
        <v>76</v>
      </c>
      <c r="F2319" s="18" t="s">
        <v>77</v>
      </c>
      <c r="G2319" s="17" t="s">
        <v>167</v>
      </c>
      <c r="H2319" s="18" t="s">
        <v>7490</v>
      </c>
      <c r="I2319" s="18" t="s">
        <v>7491</v>
      </c>
      <c r="J2319" s="18" t="s">
        <v>7492</v>
      </c>
      <c r="K2319" s="17" t="s">
        <v>163</v>
      </c>
      <c r="L2319" s="17" t="n">
        <v>1</v>
      </c>
      <c r="M2319" s="17" t="s">
        <v>164</v>
      </c>
      <c r="N2319" s="17" t="s">
        <v>163</v>
      </c>
      <c r="O2319" s="19"/>
      <c r="P2319" s="18"/>
      <c r="Q2319" s="18"/>
      <c r="R2319" s="18" t="s">
        <v>165</v>
      </c>
      <c r="S2319" s="20" t="s">
        <v>28109</v>
      </c>
    </row>
    <row r="2320" customFormat="false" ht="35.05" hidden="false" customHeight="false" outlineLevel="0" collapsed="false">
      <c r="A2320" s="17" t="n">
        <v>2319</v>
      </c>
      <c r="B2320" s="17" t="n">
        <v>6</v>
      </c>
      <c r="C2320" s="17" t="n">
        <v>861</v>
      </c>
      <c r="D2320" s="18" t="s">
        <v>7372</v>
      </c>
      <c r="E2320" s="17" t="s">
        <v>32</v>
      </c>
      <c r="F2320" s="18" t="s">
        <v>33</v>
      </c>
      <c r="G2320" s="17" t="s">
        <v>167</v>
      </c>
      <c r="H2320" s="18" t="s">
        <v>7493</v>
      </c>
      <c r="I2320" s="18" t="s">
        <v>7494</v>
      </c>
      <c r="J2320" s="18" t="s">
        <v>7495</v>
      </c>
      <c r="K2320" s="17" t="s">
        <v>164</v>
      </c>
      <c r="L2320" s="17" t="n">
        <v>60</v>
      </c>
      <c r="M2320" s="17" t="s">
        <v>163</v>
      </c>
      <c r="N2320" s="17" t="s">
        <v>163</v>
      </c>
      <c r="O2320" s="19"/>
      <c r="P2320" s="18"/>
      <c r="Q2320" s="18"/>
      <c r="R2320" s="18" t="s">
        <v>165</v>
      </c>
      <c r="S2320" s="20" t="s">
        <v>28109</v>
      </c>
    </row>
    <row r="2321" customFormat="false" ht="46.25" hidden="false" customHeight="false" outlineLevel="0" collapsed="false">
      <c r="A2321" s="17" t="n">
        <v>2320</v>
      </c>
      <c r="B2321" s="17" t="n">
        <v>6</v>
      </c>
      <c r="C2321" s="17" t="n">
        <v>918</v>
      </c>
      <c r="D2321" s="18" t="s">
        <v>7372</v>
      </c>
      <c r="E2321" s="17" t="s">
        <v>61</v>
      </c>
      <c r="F2321" s="18" t="s">
        <v>62</v>
      </c>
      <c r="G2321" s="17" t="s">
        <v>167</v>
      </c>
      <c r="H2321" s="18" t="s">
        <v>7496</v>
      </c>
      <c r="I2321" s="18" t="s">
        <v>7497</v>
      </c>
      <c r="J2321" s="18" t="s">
        <v>7498</v>
      </c>
      <c r="K2321" s="17" t="s">
        <v>163</v>
      </c>
      <c r="L2321" s="17" t="n">
        <v>1</v>
      </c>
      <c r="M2321" s="17" t="s">
        <v>163</v>
      </c>
      <c r="N2321" s="17" t="s">
        <v>163</v>
      </c>
      <c r="O2321" s="19"/>
      <c r="P2321" s="18"/>
      <c r="Q2321" s="18"/>
      <c r="R2321" s="18" t="s">
        <v>165</v>
      </c>
      <c r="S2321" s="20" t="s">
        <v>28109</v>
      </c>
    </row>
    <row r="2322" customFormat="false" ht="35.05" hidden="false" customHeight="false" outlineLevel="0" collapsed="false">
      <c r="A2322" s="17" t="n">
        <v>2321</v>
      </c>
      <c r="B2322" s="17" t="n">
        <v>6</v>
      </c>
      <c r="C2322" s="17" t="n">
        <v>922</v>
      </c>
      <c r="D2322" s="18" t="s">
        <v>7372</v>
      </c>
      <c r="E2322" s="17" t="s">
        <v>70</v>
      </c>
      <c r="F2322" s="18" t="s">
        <v>71</v>
      </c>
      <c r="G2322" s="17" t="s">
        <v>171</v>
      </c>
      <c r="H2322" s="18" t="s">
        <v>7499</v>
      </c>
      <c r="I2322" s="18" t="s">
        <v>7500</v>
      </c>
      <c r="J2322" s="18" t="s">
        <v>7501</v>
      </c>
      <c r="K2322" s="17" t="s">
        <v>163</v>
      </c>
      <c r="L2322" s="17" t="n">
        <v>1</v>
      </c>
      <c r="M2322" s="17" t="s">
        <v>164</v>
      </c>
      <c r="N2322" s="17" t="s">
        <v>163</v>
      </c>
      <c r="O2322" s="19"/>
      <c r="P2322" s="18"/>
      <c r="Q2322" s="18"/>
      <c r="R2322" s="18" t="s">
        <v>165</v>
      </c>
      <c r="S2322" s="20" t="s">
        <v>28109</v>
      </c>
    </row>
    <row r="2323" customFormat="false" ht="35.05" hidden="false" customHeight="false" outlineLevel="0" collapsed="false">
      <c r="A2323" s="17" t="n">
        <v>2322</v>
      </c>
      <c r="B2323" s="17" t="n">
        <v>6</v>
      </c>
      <c r="C2323" s="17" t="n">
        <v>984</v>
      </c>
      <c r="D2323" s="18" t="s">
        <v>7502</v>
      </c>
      <c r="E2323" s="17" t="s">
        <v>55</v>
      </c>
      <c r="F2323" s="18" t="s">
        <v>56</v>
      </c>
      <c r="G2323" s="17" t="s">
        <v>167</v>
      </c>
      <c r="H2323" s="18" t="s">
        <v>7503</v>
      </c>
      <c r="I2323" s="18" t="s">
        <v>7504</v>
      </c>
      <c r="J2323" s="18" t="s">
        <v>7505</v>
      </c>
      <c r="K2323" s="17" t="s">
        <v>163</v>
      </c>
      <c r="L2323" s="17" t="n">
        <v>1</v>
      </c>
      <c r="M2323" s="17" t="s">
        <v>163</v>
      </c>
      <c r="N2323" s="17" t="s">
        <v>163</v>
      </c>
      <c r="O2323" s="19"/>
      <c r="P2323" s="18"/>
      <c r="Q2323" s="18"/>
      <c r="R2323" s="18" t="s">
        <v>165</v>
      </c>
      <c r="S2323" s="20" t="s">
        <v>28109</v>
      </c>
    </row>
    <row r="2324" customFormat="false" ht="46.25" hidden="false" customHeight="false" outlineLevel="0" collapsed="false">
      <c r="A2324" s="17" t="n">
        <v>2323</v>
      </c>
      <c r="B2324" s="17" t="n">
        <v>6</v>
      </c>
      <c r="C2324" s="17" t="n">
        <v>986</v>
      </c>
      <c r="D2324" s="18" t="s">
        <v>7502</v>
      </c>
      <c r="E2324" s="17" t="s">
        <v>44</v>
      </c>
      <c r="F2324" s="18" t="s">
        <v>46</v>
      </c>
      <c r="G2324" s="17" t="s">
        <v>167</v>
      </c>
      <c r="H2324" s="18" t="s">
        <v>7506</v>
      </c>
      <c r="I2324" s="18" t="s">
        <v>7507</v>
      </c>
      <c r="J2324" s="18" t="s">
        <v>7508</v>
      </c>
      <c r="K2324" s="17" t="s">
        <v>163</v>
      </c>
      <c r="L2324" s="17" t="n">
        <v>1</v>
      </c>
      <c r="M2324" s="17" t="s">
        <v>163</v>
      </c>
      <c r="N2324" s="17" t="s">
        <v>163</v>
      </c>
      <c r="O2324" s="19"/>
      <c r="P2324" s="18"/>
      <c r="Q2324" s="18"/>
      <c r="R2324" s="18" t="s">
        <v>165</v>
      </c>
      <c r="S2324" s="20" t="s">
        <v>28109</v>
      </c>
    </row>
    <row r="2325" customFormat="false" ht="35.05" hidden="false" customHeight="false" outlineLevel="0" collapsed="false">
      <c r="A2325" s="17" t="n">
        <v>2324</v>
      </c>
      <c r="B2325" s="17" t="n">
        <v>6</v>
      </c>
      <c r="C2325" s="17" t="n">
        <v>986</v>
      </c>
      <c r="D2325" s="18" t="s">
        <v>7502</v>
      </c>
      <c r="E2325" s="17" t="s">
        <v>24</v>
      </c>
      <c r="F2325" s="18" t="s">
        <v>25</v>
      </c>
      <c r="G2325" s="17" t="s">
        <v>167</v>
      </c>
      <c r="H2325" s="18" t="s">
        <v>7509</v>
      </c>
      <c r="I2325" s="18" t="s">
        <v>7510</v>
      </c>
      <c r="J2325" s="18" t="s">
        <v>7511</v>
      </c>
      <c r="K2325" s="17" t="s">
        <v>164</v>
      </c>
      <c r="L2325" s="17" t="n">
        <v>12</v>
      </c>
      <c r="M2325" s="17" t="s">
        <v>163</v>
      </c>
      <c r="N2325" s="17" t="s">
        <v>163</v>
      </c>
      <c r="O2325" s="19"/>
      <c r="P2325" s="18"/>
      <c r="Q2325" s="18"/>
      <c r="R2325" s="18" t="s">
        <v>165</v>
      </c>
      <c r="S2325" s="20" t="s">
        <v>28109</v>
      </c>
    </row>
    <row r="2326" customFormat="false" ht="35.05" hidden="false" customHeight="false" outlineLevel="0" collapsed="false">
      <c r="A2326" s="17" t="n">
        <v>2325</v>
      </c>
      <c r="B2326" s="17" t="n">
        <v>6</v>
      </c>
      <c r="C2326" s="17" t="n">
        <v>990</v>
      </c>
      <c r="D2326" s="18" t="s">
        <v>7502</v>
      </c>
      <c r="E2326" s="17" t="s">
        <v>51</v>
      </c>
      <c r="F2326" s="18" t="s">
        <v>52</v>
      </c>
      <c r="G2326" s="17" t="s">
        <v>167</v>
      </c>
      <c r="H2326" s="18" t="s">
        <v>7512</v>
      </c>
      <c r="I2326" s="18" t="s">
        <v>7513</v>
      </c>
      <c r="J2326" s="18" t="s">
        <v>7514</v>
      </c>
      <c r="K2326" s="17" t="s">
        <v>163</v>
      </c>
      <c r="L2326" s="17" t="n">
        <v>1</v>
      </c>
      <c r="M2326" s="17" t="s">
        <v>163</v>
      </c>
      <c r="N2326" s="17" t="s">
        <v>163</v>
      </c>
      <c r="O2326" s="19"/>
      <c r="P2326" s="18"/>
      <c r="Q2326" s="18"/>
      <c r="R2326" s="18" t="s">
        <v>165</v>
      </c>
      <c r="S2326" s="20" t="s">
        <v>28109</v>
      </c>
    </row>
    <row r="2327" customFormat="false" ht="35.05" hidden="false" customHeight="false" outlineLevel="0" collapsed="false">
      <c r="A2327" s="17" t="n">
        <v>2326</v>
      </c>
      <c r="B2327" s="17" t="n">
        <v>6</v>
      </c>
      <c r="C2327" s="17" t="n">
        <v>1003</v>
      </c>
      <c r="D2327" s="18" t="s">
        <v>7502</v>
      </c>
      <c r="E2327" s="17" t="s">
        <v>61</v>
      </c>
      <c r="F2327" s="18" t="s">
        <v>62</v>
      </c>
      <c r="G2327" s="17" t="s">
        <v>167</v>
      </c>
      <c r="H2327" s="18" t="s">
        <v>7515</v>
      </c>
      <c r="I2327" s="18" t="s">
        <v>7516</v>
      </c>
      <c r="J2327" s="18" t="s">
        <v>7517</v>
      </c>
      <c r="K2327" s="17" t="s">
        <v>163</v>
      </c>
      <c r="L2327" s="17" t="n">
        <v>1</v>
      </c>
      <c r="M2327" s="17" t="s">
        <v>163</v>
      </c>
      <c r="N2327" s="17" t="s">
        <v>163</v>
      </c>
      <c r="O2327" s="19"/>
      <c r="P2327" s="18"/>
      <c r="Q2327" s="18"/>
      <c r="R2327" s="18" t="s">
        <v>165</v>
      </c>
      <c r="S2327" s="20" t="s">
        <v>28109</v>
      </c>
    </row>
    <row r="2328" customFormat="false" ht="35.05" hidden="false" customHeight="false" outlineLevel="0" collapsed="false">
      <c r="A2328" s="17" t="n">
        <v>2327</v>
      </c>
      <c r="B2328" s="17" t="n">
        <v>6</v>
      </c>
      <c r="C2328" s="17" t="n">
        <v>1005</v>
      </c>
      <c r="D2328" s="18" t="s">
        <v>7502</v>
      </c>
      <c r="E2328" s="17" t="s">
        <v>47</v>
      </c>
      <c r="F2328" s="18" t="s">
        <v>48</v>
      </c>
      <c r="G2328" s="17" t="s">
        <v>167</v>
      </c>
      <c r="H2328" s="18" t="s">
        <v>7518</v>
      </c>
      <c r="I2328" s="18" t="s">
        <v>7519</v>
      </c>
      <c r="J2328" s="18" t="s">
        <v>7520</v>
      </c>
      <c r="K2328" s="17" t="s">
        <v>163</v>
      </c>
      <c r="L2328" s="17" t="n">
        <v>1</v>
      </c>
      <c r="M2328" s="17" t="s">
        <v>164</v>
      </c>
      <c r="N2328" s="17" t="s">
        <v>163</v>
      </c>
      <c r="O2328" s="19"/>
      <c r="P2328" s="18"/>
      <c r="Q2328" s="18"/>
      <c r="R2328" s="18" t="s">
        <v>165</v>
      </c>
      <c r="S2328" s="20" t="s">
        <v>28109</v>
      </c>
    </row>
    <row r="2329" customFormat="false" ht="46.25" hidden="false" customHeight="false" outlineLevel="0" collapsed="false">
      <c r="A2329" s="17" t="n">
        <v>2328</v>
      </c>
      <c r="B2329" s="17" t="n">
        <v>6</v>
      </c>
      <c r="C2329" s="17" t="n">
        <v>1011</v>
      </c>
      <c r="D2329" s="18" t="s">
        <v>7502</v>
      </c>
      <c r="E2329" s="17" t="s">
        <v>74</v>
      </c>
      <c r="F2329" s="18" t="s">
        <v>75</v>
      </c>
      <c r="G2329" s="17" t="s">
        <v>167</v>
      </c>
      <c r="H2329" s="18" t="s">
        <v>7521</v>
      </c>
      <c r="I2329" s="18" t="s">
        <v>7522</v>
      </c>
      <c r="J2329" s="18" t="s">
        <v>7523</v>
      </c>
      <c r="K2329" s="17" t="s">
        <v>163</v>
      </c>
      <c r="L2329" s="17" t="n">
        <v>1</v>
      </c>
      <c r="M2329" s="17" t="s">
        <v>163</v>
      </c>
      <c r="N2329" s="17" t="s">
        <v>163</v>
      </c>
      <c r="O2329" s="19"/>
      <c r="P2329" s="18"/>
      <c r="Q2329" s="18"/>
      <c r="R2329" s="18" t="s">
        <v>165</v>
      </c>
      <c r="S2329" s="20" t="s">
        <v>28109</v>
      </c>
    </row>
    <row r="2330" customFormat="false" ht="23.85" hidden="false" customHeight="false" outlineLevel="0" collapsed="false">
      <c r="A2330" s="17" t="n">
        <v>2329</v>
      </c>
      <c r="B2330" s="17" t="n">
        <v>6</v>
      </c>
      <c r="C2330" s="17" t="n">
        <v>1014</v>
      </c>
      <c r="D2330" s="18" t="s">
        <v>7502</v>
      </c>
      <c r="E2330" s="17" t="s">
        <v>36</v>
      </c>
      <c r="F2330" s="18" t="s">
        <v>37</v>
      </c>
      <c r="G2330" s="17" t="s">
        <v>167</v>
      </c>
      <c r="H2330" s="18" t="s">
        <v>7524</v>
      </c>
      <c r="I2330" s="18" t="s">
        <v>7525</v>
      </c>
      <c r="J2330" s="18" t="s">
        <v>7526</v>
      </c>
      <c r="K2330" s="17" t="s">
        <v>163</v>
      </c>
      <c r="L2330" s="17" t="n">
        <v>1</v>
      </c>
      <c r="M2330" s="17" t="s">
        <v>164</v>
      </c>
      <c r="N2330" s="17" t="s">
        <v>163</v>
      </c>
      <c r="O2330" s="19"/>
      <c r="P2330" s="18"/>
      <c r="Q2330" s="18"/>
      <c r="R2330" s="18" t="s">
        <v>165</v>
      </c>
      <c r="S2330" s="20" t="s">
        <v>28109</v>
      </c>
    </row>
    <row r="2331" customFormat="false" ht="35.05" hidden="false" customHeight="false" outlineLevel="0" collapsed="false">
      <c r="A2331" s="17" t="n">
        <v>2330</v>
      </c>
      <c r="B2331" s="17" t="n">
        <v>6</v>
      </c>
      <c r="C2331" s="17" t="n">
        <v>1038</v>
      </c>
      <c r="D2331" s="18" t="s">
        <v>7502</v>
      </c>
      <c r="E2331" s="17" t="s">
        <v>78</v>
      </c>
      <c r="F2331" s="18" t="s">
        <v>80</v>
      </c>
      <c r="G2331" s="17" t="s">
        <v>159</v>
      </c>
      <c r="H2331" s="18" t="s">
        <v>7527</v>
      </c>
      <c r="I2331" s="18" t="s">
        <v>7528</v>
      </c>
      <c r="J2331" s="18" t="s">
        <v>7529</v>
      </c>
      <c r="K2331" s="17" t="s">
        <v>164</v>
      </c>
      <c r="L2331" s="17" t="n">
        <v>5</v>
      </c>
      <c r="M2331" s="17" t="s">
        <v>163</v>
      </c>
      <c r="N2331" s="17" t="s">
        <v>163</v>
      </c>
      <c r="O2331" s="19"/>
      <c r="P2331" s="18"/>
      <c r="Q2331" s="18"/>
      <c r="R2331" s="18" t="s">
        <v>165</v>
      </c>
      <c r="S2331" s="20" t="s">
        <v>28109</v>
      </c>
    </row>
    <row r="2332" customFormat="false" ht="35.05" hidden="false" customHeight="false" outlineLevel="0" collapsed="false">
      <c r="A2332" s="17" t="n">
        <v>2331</v>
      </c>
      <c r="B2332" s="17" t="n">
        <v>6</v>
      </c>
      <c r="C2332" s="17" t="n">
        <v>1053</v>
      </c>
      <c r="D2332" s="18" t="s">
        <v>7502</v>
      </c>
      <c r="E2332" s="17" t="s">
        <v>87</v>
      </c>
      <c r="F2332" s="18" t="s">
        <v>88</v>
      </c>
      <c r="G2332" s="17" t="s">
        <v>171</v>
      </c>
      <c r="H2332" s="18" t="s">
        <v>7530</v>
      </c>
      <c r="I2332" s="18" t="s">
        <v>7531</v>
      </c>
      <c r="J2332" s="18" t="s">
        <v>7532</v>
      </c>
      <c r="K2332" s="17" t="s">
        <v>163</v>
      </c>
      <c r="L2332" s="17" t="n">
        <v>1</v>
      </c>
      <c r="M2332" s="17" t="s">
        <v>164</v>
      </c>
      <c r="N2332" s="17" t="s">
        <v>163</v>
      </c>
      <c r="O2332" s="19"/>
      <c r="P2332" s="18"/>
      <c r="Q2332" s="18"/>
      <c r="R2332" s="18" t="s">
        <v>165</v>
      </c>
      <c r="S2332" s="20" t="s">
        <v>28109</v>
      </c>
    </row>
    <row r="2333" customFormat="false" ht="23.85" hidden="false" customHeight="false" outlineLevel="0" collapsed="false">
      <c r="A2333" s="17" t="n">
        <v>2332</v>
      </c>
      <c r="B2333" s="17" t="n">
        <v>6</v>
      </c>
      <c r="C2333" s="17" t="n">
        <v>1055</v>
      </c>
      <c r="D2333" s="18" t="s">
        <v>7502</v>
      </c>
      <c r="E2333" s="17" t="s">
        <v>70</v>
      </c>
      <c r="F2333" s="18" t="s">
        <v>71</v>
      </c>
      <c r="G2333" s="17" t="s">
        <v>171</v>
      </c>
      <c r="H2333" s="18" t="s">
        <v>7533</v>
      </c>
      <c r="I2333" s="18" t="s">
        <v>7534</v>
      </c>
      <c r="J2333" s="18" t="s">
        <v>7535</v>
      </c>
      <c r="K2333" s="17" t="s">
        <v>163</v>
      </c>
      <c r="L2333" s="17" t="n">
        <v>1</v>
      </c>
      <c r="M2333" s="17" t="s">
        <v>164</v>
      </c>
      <c r="N2333" s="17" t="s">
        <v>163</v>
      </c>
      <c r="O2333" s="19"/>
      <c r="P2333" s="18"/>
      <c r="Q2333" s="18"/>
      <c r="R2333" s="18" t="s">
        <v>165</v>
      </c>
      <c r="S2333" s="20" t="s">
        <v>28109</v>
      </c>
    </row>
    <row r="2334" customFormat="false" ht="35.05" hidden="false" customHeight="false" outlineLevel="0" collapsed="false">
      <c r="A2334" s="17" t="n">
        <v>2333</v>
      </c>
      <c r="B2334" s="17" t="n">
        <v>6</v>
      </c>
      <c r="C2334" s="17" t="n">
        <v>1059</v>
      </c>
      <c r="D2334" s="18" t="s">
        <v>7502</v>
      </c>
      <c r="E2334" s="17" t="s">
        <v>70</v>
      </c>
      <c r="F2334" s="18" t="s">
        <v>71</v>
      </c>
      <c r="G2334" s="17" t="s">
        <v>171</v>
      </c>
      <c r="H2334" s="18" t="s">
        <v>7536</v>
      </c>
      <c r="I2334" s="18" t="s">
        <v>7537</v>
      </c>
      <c r="J2334" s="18" t="s">
        <v>7538</v>
      </c>
      <c r="K2334" s="17" t="s">
        <v>163</v>
      </c>
      <c r="L2334" s="17" t="n">
        <v>1</v>
      </c>
      <c r="M2334" s="17" t="s">
        <v>164</v>
      </c>
      <c r="N2334" s="17" t="s">
        <v>163</v>
      </c>
      <c r="O2334" s="19"/>
      <c r="P2334" s="18"/>
      <c r="Q2334" s="18"/>
      <c r="R2334" s="18" t="s">
        <v>165</v>
      </c>
      <c r="S2334" s="20" t="s">
        <v>28109</v>
      </c>
    </row>
    <row r="2335" customFormat="false" ht="46.25" hidden="false" customHeight="false" outlineLevel="0" collapsed="false">
      <c r="A2335" s="17" t="n">
        <v>2334</v>
      </c>
      <c r="B2335" s="17" t="n">
        <v>6</v>
      </c>
      <c r="C2335" s="17" t="n">
        <v>1059</v>
      </c>
      <c r="D2335" s="18" t="s">
        <v>7502</v>
      </c>
      <c r="E2335" s="17" t="s">
        <v>81</v>
      </c>
      <c r="F2335" s="18" t="s">
        <v>82</v>
      </c>
      <c r="G2335" s="17" t="s">
        <v>167</v>
      </c>
      <c r="H2335" s="18" t="s">
        <v>7539</v>
      </c>
      <c r="I2335" s="18" t="s">
        <v>7540</v>
      </c>
      <c r="J2335" s="18" t="s">
        <v>7541</v>
      </c>
      <c r="K2335" s="17" t="s">
        <v>163</v>
      </c>
      <c r="L2335" s="17" t="n">
        <v>1</v>
      </c>
      <c r="M2335" s="17" t="s">
        <v>163</v>
      </c>
      <c r="N2335" s="17" t="s">
        <v>164</v>
      </c>
      <c r="O2335" s="19" t="s">
        <v>124</v>
      </c>
      <c r="P2335" s="18" t="s">
        <v>7542</v>
      </c>
      <c r="Q2335" s="18" t="s">
        <v>6146</v>
      </c>
      <c r="R2335" s="18" t="s">
        <v>165</v>
      </c>
      <c r="S2335" s="20" t="s">
        <v>28109</v>
      </c>
    </row>
    <row r="2336" customFormat="false" ht="35.05" hidden="false" customHeight="false" outlineLevel="0" collapsed="false">
      <c r="A2336" s="17" t="n">
        <v>2335</v>
      </c>
      <c r="B2336" s="17" t="n">
        <v>6</v>
      </c>
      <c r="C2336" s="17" t="n">
        <v>1063</v>
      </c>
      <c r="D2336" s="18" t="s">
        <v>7502</v>
      </c>
      <c r="E2336" s="17" t="s">
        <v>36</v>
      </c>
      <c r="F2336" s="18" t="s">
        <v>37</v>
      </c>
      <c r="G2336" s="17" t="s">
        <v>167</v>
      </c>
      <c r="H2336" s="18" t="s">
        <v>7543</v>
      </c>
      <c r="I2336" s="18" t="s">
        <v>7544</v>
      </c>
      <c r="J2336" s="18" t="s">
        <v>7545</v>
      </c>
      <c r="K2336" s="17" t="s">
        <v>164</v>
      </c>
      <c r="L2336" s="17" t="n">
        <v>35</v>
      </c>
      <c r="M2336" s="17" t="s">
        <v>164</v>
      </c>
      <c r="N2336" s="17" t="s">
        <v>163</v>
      </c>
      <c r="O2336" s="19"/>
      <c r="P2336" s="18"/>
      <c r="Q2336" s="18"/>
      <c r="R2336" s="18" t="s">
        <v>165</v>
      </c>
      <c r="S2336" s="20" t="s">
        <v>28109</v>
      </c>
    </row>
    <row r="2337" customFormat="false" ht="23.85" hidden="false" customHeight="false" outlineLevel="0" collapsed="false">
      <c r="A2337" s="17" t="n">
        <v>2336</v>
      </c>
      <c r="B2337" s="17" t="n">
        <v>6</v>
      </c>
      <c r="C2337" s="17" t="n">
        <v>1076</v>
      </c>
      <c r="D2337" s="18" t="s">
        <v>7502</v>
      </c>
      <c r="E2337" s="17" t="s">
        <v>36</v>
      </c>
      <c r="F2337" s="18" t="s">
        <v>37</v>
      </c>
      <c r="G2337" s="17" t="s">
        <v>171</v>
      </c>
      <c r="H2337" s="18" t="s">
        <v>7546</v>
      </c>
      <c r="I2337" s="18" t="s">
        <v>7547</v>
      </c>
      <c r="J2337" s="18" t="s">
        <v>7548</v>
      </c>
      <c r="K2337" s="17" t="s">
        <v>163</v>
      </c>
      <c r="L2337" s="17" t="n">
        <v>1</v>
      </c>
      <c r="M2337" s="17" t="s">
        <v>164</v>
      </c>
      <c r="N2337" s="17" t="s">
        <v>163</v>
      </c>
      <c r="O2337" s="19"/>
      <c r="P2337" s="18"/>
      <c r="Q2337" s="18"/>
      <c r="R2337" s="18" t="s">
        <v>165</v>
      </c>
      <c r="S2337" s="20" t="s">
        <v>28109</v>
      </c>
    </row>
    <row r="2338" customFormat="false" ht="35.05" hidden="false" customHeight="false" outlineLevel="0" collapsed="false">
      <c r="A2338" s="17" t="n">
        <v>2337</v>
      </c>
      <c r="B2338" s="17" t="n">
        <v>6</v>
      </c>
      <c r="C2338" s="17" t="n">
        <v>1078</v>
      </c>
      <c r="D2338" s="18" t="s">
        <v>7502</v>
      </c>
      <c r="E2338" s="17" t="s">
        <v>89</v>
      </c>
      <c r="F2338" s="18" t="s">
        <v>90</v>
      </c>
      <c r="G2338" s="17" t="s">
        <v>167</v>
      </c>
      <c r="H2338" s="18" t="s">
        <v>7549</v>
      </c>
      <c r="I2338" s="18" t="s">
        <v>7550</v>
      </c>
      <c r="J2338" s="18" t="s">
        <v>7551</v>
      </c>
      <c r="K2338" s="17" t="s">
        <v>163</v>
      </c>
      <c r="L2338" s="17" t="n">
        <v>1</v>
      </c>
      <c r="M2338" s="17" t="s">
        <v>163</v>
      </c>
      <c r="N2338" s="17" t="s">
        <v>163</v>
      </c>
      <c r="O2338" s="19"/>
      <c r="P2338" s="18"/>
      <c r="Q2338" s="18"/>
      <c r="R2338" s="18" t="s">
        <v>165</v>
      </c>
      <c r="S2338" s="20" t="s">
        <v>28109</v>
      </c>
    </row>
    <row r="2339" customFormat="false" ht="23.85" hidden="false" customHeight="false" outlineLevel="0" collapsed="false">
      <c r="A2339" s="17" t="n">
        <v>2338</v>
      </c>
      <c r="B2339" s="17" t="n">
        <v>6</v>
      </c>
      <c r="C2339" s="17" t="n">
        <v>1129</v>
      </c>
      <c r="D2339" s="18" t="s">
        <v>7502</v>
      </c>
      <c r="E2339" s="17" t="s">
        <v>76</v>
      </c>
      <c r="F2339" s="18" t="s">
        <v>77</v>
      </c>
      <c r="G2339" s="17" t="s">
        <v>159</v>
      </c>
      <c r="H2339" s="18" t="s">
        <v>7552</v>
      </c>
      <c r="I2339" s="18" t="s">
        <v>7553</v>
      </c>
      <c r="J2339" s="18" t="s">
        <v>7554</v>
      </c>
      <c r="K2339" s="17" t="s">
        <v>163</v>
      </c>
      <c r="L2339" s="17" t="n">
        <v>1</v>
      </c>
      <c r="M2339" s="17" t="s">
        <v>164</v>
      </c>
      <c r="N2339" s="17" t="s">
        <v>163</v>
      </c>
      <c r="O2339" s="19"/>
      <c r="P2339" s="18"/>
      <c r="Q2339" s="18"/>
      <c r="R2339" s="18" t="s">
        <v>165</v>
      </c>
      <c r="S2339" s="20" t="s">
        <v>28109</v>
      </c>
    </row>
    <row r="2340" customFormat="false" ht="35.05" hidden="false" customHeight="false" outlineLevel="0" collapsed="false">
      <c r="A2340" s="17" t="n">
        <v>2339</v>
      </c>
      <c r="B2340" s="17" t="n">
        <v>6</v>
      </c>
      <c r="C2340" s="17" t="n">
        <v>1136</v>
      </c>
      <c r="D2340" s="18" t="s">
        <v>7502</v>
      </c>
      <c r="E2340" s="17" t="s">
        <v>74</v>
      </c>
      <c r="F2340" s="18" t="s">
        <v>75</v>
      </c>
      <c r="G2340" s="17" t="s">
        <v>171</v>
      </c>
      <c r="H2340" s="18" t="s">
        <v>7555</v>
      </c>
      <c r="I2340" s="18" t="s">
        <v>7556</v>
      </c>
      <c r="J2340" s="18" t="s">
        <v>7557</v>
      </c>
      <c r="K2340" s="17" t="s">
        <v>163</v>
      </c>
      <c r="L2340" s="17" t="n">
        <v>1</v>
      </c>
      <c r="M2340" s="17" t="s">
        <v>164</v>
      </c>
      <c r="N2340" s="17" t="s">
        <v>163</v>
      </c>
      <c r="O2340" s="19"/>
      <c r="P2340" s="18"/>
      <c r="Q2340" s="18"/>
      <c r="R2340" s="18" t="s">
        <v>165</v>
      </c>
      <c r="S2340" s="20" t="s">
        <v>28109</v>
      </c>
    </row>
    <row r="2341" customFormat="false" ht="35.05" hidden="false" customHeight="false" outlineLevel="0" collapsed="false">
      <c r="A2341" s="17" t="n">
        <v>2340</v>
      </c>
      <c r="B2341" s="17" t="n">
        <v>6</v>
      </c>
      <c r="C2341" s="17" t="n">
        <v>1189</v>
      </c>
      <c r="D2341" s="18" t="s">
        <v>7502</v>
      </c>
      <c r="E2341" s="17" t="s">
        <v>87</v>
      </c>
      <c r="F2341" s="18" t="s">
        <v>88</v>
      </c>
      <c r="G2341" s="17" t="s">
        <v>167</v>
      </c>
      <c r="H2341" s="18" t="s">
        <v>7558</v>
      </c>
      <c r="I2341" s="18" t="s">
        <v>7559</v>
      </c>
      <c r="J2341" s="18" t="s">
        <v>7560</v>
      </c>
      <c r="K2341" s="17" t="s">
        <v>163</v>
      </c>
      <c r="L2341" s="17" t="n">
        <v>1</v>
      </c>
      <c r="M2341" s="17" t="s">
        <v>163</v>
      </c>
      <c r="N2341" s="17" t="s">
        <v>163</v>
      </c>
      <c r="O2341" s="19"/>
      <c r="P2341" s="18"/>
      <c r="Q2341" s="18"/>
      <c r="R2341" s="18" t="s">
        <v>165</v>
      </c>
      <c r="S2341" s="20" t="s">
        <v>28109</v>
      </c>
    </row>
    <row r="2342" customFormat="false" ht="46.25" hidden="false" customHeight="false" outlineLevel="0" collapsed="false">
      <c r="A2342" s="17" t="n">
        <v>2341</v>
      </c>
      <c r="B2342" s="17" t="n">
        <v>6</v>
      </c>
      <c r="C2342" s="17" t="n">
        <v>1206</v>
      </c>
      <c r="D2342" s="18" t="s">
        <v>7502</v>
      </c>
      <c r="E2342" s="17" t="s">
        <v>36</v>
      </c>
      <c r="F2342" s="18" t="s">
        <v>37</v>
      </c>
      <c r="G2342" s="17" t="s">
        <v>171</v>
      </c>
      <c r="H2342" s="18" t="s">
        <v>7561</v>
      </c>
      <c r="I2342" s="18" t="s">
        <v>7562</v>
      </c>
      <c r="J2342" s="18" t="s">
        <v>7563</v>
      </c>
      <c r="K2342" s="17" t="s">
        <v>163</v>
      </c>
      <c r="L2342" s="17" t="n">
        <v>1</v>
      </c>
      <c r="M2342" s="17" t="s">
        <v>164</v>
      </c>
      <c r="N2342" s="17" t="s">
        <v>163</v>
      </c>
      <c r="O2342" s="19"/>
      <c r="P2342" s="18"/>
      <c r="Q2342" s="18"/>
      <c r="R2342" s="18" t="s">
        <v>165</v>
      </c>
      <c r="S2342" s="20" t="s">
        <v>28109</v>
      </c>
    </row>
    <row r="2343" customFormat="false" ht="35.05" hidden="false" customHeight="false" outlineLevel="0" collapsed="false">
      <c r="A2343" s="17" t="n">
        <v>2342</v>
      </c>
      <c r="B2343" s="17" t="n">
        <v>6</v>
      </c>
      <c r="C2343" s="17" t="n">
        <v>1219</v>
      </c>
      <c r="D2343" s="18" t="s">
        <v>7502</v>
      </c>
      <c r="E2343" s="17" t="s">
        <v>36</v>
      </c>
      <c r="F2343" s="18" t="s">
        <v>37</v>
      </c>
      <c r="G2343" s="17" t="s">
        <v>167</v>
      </c>
      <c r="H2343" s="18" t="s">
        <v>7564</v>
      </c>
      <c r="I2343" s="18" t="s">
        <v>7565</v>
      </c>
      <c r="J2343" s="18" t="s">
        <v>7566</v>
      </c>
      <c r="K2343" s="17" t="s">
        <v>164</v>
      </c>
      <c r="L2343" s="17" t="n">
        <v>6</v>
      </c>
      <c r="M2343" s="17" t="s">
        <v>164</v>
      </c>
      <c r="N2343" s="17" t="s">
        <v>163</v>
      </c>
      <c r="O2343" s="19"/>
      <c r="P2343" s="18"/>
      <c r="Q2343" s="18"/>
      <c r="R2343" s="18" t="s">
        <v>165</v>
      </c>
      <c r="S2343" s="20" t="s">
        <v>28109</v>
      </c>
    </row>
    <row r="2344" customFormat="false" ht="35.05" hidden="false" customHeight="false" outlineLevel="0" collapsed="false">
      <c r="A2344" s="17" t="n">
        <v>2343</v>
      </c>
      <c r="B2344" s="17" t="n">
        <v>6</v>
      </c>
      <c r="C2344" s="17" t="n">
        <v>1221</v>
      </c>
      <c r="D2344" s="18" t="s">
        <v>7502</v>
      </c>
      <c r="E2344" s="17" t="s">
        <v>72</v>
      </c>
      <c r="F2344" s="18" t="s">
        <v>73</v>
      </c>
      <c r="G2344" s="17" t="s">
        <v>167</v>
      </c>
      <c r="H2344" s="18" t="s">
        <v>7567</v>
      </c>
      <c r="I2344" s="18" t="s">
        <v>7568</v>
      </c>
      <c r="J2344" s="18" t="s">
        <v>7569</v>
      </c>
      <c r="K2344" s="17" t="s">
        <v>163</v>
      </c>
      <c r="L2344" s="17" t="n">
        <v>1</v>
      </c>
      <c r="M2344" s="17" t="s">
        <v>164</v>
      </c>
      <c r="N2344" s="17" t="s">
        <v>163</v>
      </c>
      <c r="O2344" s="19"/>
      <c r="P2344" s="18"/>
      <c r="Q2344" s="18"/>
      <c r="R2344" s="18" t="s">
        <v>165</v>
      </c>
      <c r="S2344" s="20" t="s">
        <v>28109</v>
      </c>
    </row>
    <row r="2345" customFormat="false" ht="35.05" hidden="false" customHeight="false" outlineLevel="0" collapsed="false">
      <c r="A2345" s="17" t="n">
        <v>2344</v>
      </c>
      <c r="B2345" s="17" t="n">
        <v>6</v>
      </c>
      <c r="C2345" s="17" t="n">
        <v>1231</v>
      </c>
      <c r="D2345" s="18" t="s">
        <v>7502</v>
      </c>
      <c r="E2345" s="17" t="s">
        <v>68</v>
      </c>
      <c r="F2345" s="18" t="s">
        <v>69</v>
      </c>
      <c r="G2345" s="17" t="s">
        <v>167</v>
      </c>
      <c r="H2345" s="18" t="s">
        <v>7570</v>
      </c>
      <c r="I2345" s="18" t="s">
        <v>7571</v>
      </c>
      <c r="J2345" s="18" t="s">
        <v>7572</v>
      </c>
      <c r="K2345" s="17" t="s">
        <v>163</v>
      </c>
      <c r="L2345" s="17" t="n">
        <v>1</v>
      </c>
      <c r="M2345" s="17" t="s">
        <v>164</v>
      </c>
      <c r="N2345" s="17" t="s">
        <v>163</v>
      </c>
      <c r="O2345" s="19"/>
      <c r="P2345" s="18"/>
      <c r="Q2345" s="18"/>
      <c r="R2345" s="18" t="s">
        <v>165</v>
      </c>
      <c r="S2345" s="20" t="s">
        <v>28109</v>
      </c>
    </row>
    <row r="2346" customFormat="false" ht="35.05" hidden="false" customHeight="false" outlineLevel="0" collapsed="false">
      <c r="A2346" s="17" t="n">
        <v>2345</v>
      </c>
      <c r="B2346" s="17" t="n">
        <v>6</v>
      </c>
      <c r="C2346" s="17" t="n">
        <v>1270</v>
      </c>
      <c r="D2346" s="18" t="s">
        <v>7502</v>
      </c>
      <c r="E2346" s="17" t="s">
        <v>49</v>
      </c>
      <c r="F2346" s="18" t="s">
        <v>50</v>
      </c>
      <c r="G2346" s="17" t="s">
        <v>171</v>
      </c>
      <c r="H2346" s="18" t="s">
        <v>7573</v>
      </c>
      <c r="I2346" s="18" t="s">
        <v>7574</v>
      </c>
      <c r="J2346" s="18" t="s">
        <v>7575</v>
      </c>
      <c r="K2346" s="17" t="s">
        <v>163</v>
      </c>
      <c r="L2346" s="17" t="n">
        <v>1</v>
      </c>
      <c r="M2346" s="17" t="s">
        <v>163</v>
      </c>
      <c r="N2346" s="17" t="s">
        <v>163</v>
      </c>
      <c r="O2346" s="19"/>
      <c r="P2346" s="18"/>
      <c r="Q2346" s="18"/>
      <c r="R2346" s="18" t="s">
        <v>165</v>
      </c>
      <c r="S2346" s="20" t="s">
        <v>28109</v>
      </c>
    </row>
    <row r="2347" customFormat="false" ht="35.05" hidden="false" customHeight="false" outlineLevel="0" collapsed="false">
      <c r="A2347" s="17" t="n">
        <v>2346</v>
      </c>
      <c r="B2347" s="17" t="n">
        <v>6</v>
      </c>
      <c r="C2347" s="17" t="n">
        <v>1272</v>
      </c>
      <c r="D2347" s="18" t="s">
        <v>7502</v>
      </c>
      <c r="E2347" s="17" t="s">
        <v>87</v>
      </c>
      <c r="F2347" s="18" t="s">
        <v>88</v>
      </c>
      <c r="G2347" s="17" t="s">
        <v>171</v>
      </c>
      <c r="H2347" s="18" t="s">
        <v>7576</v>
      </c>
      <c r="I2347" s="18" t="s">
        <v>7577</v>
      </c>
      <c r="J2347" s="18" t="s">
        <v>7578</v>
      </c>
      <c r="K2347" s="17" t="s">
        <v>163</v>
      </c>
      <c r="L2347" s="17" t="n">
        <v>1</v>
      </c>
      <c r="M2347" s="17" t="s">
        <v>163</v>
      </c>
      <c r="N2347" s="17" t="s">
        <v>163</v>
      </c>
      <c r="O2347" s="19"/>
      <c r="P2347" s="18"/>
      <c r="Q2347" s="18"/>
      <c r="R2347" s="18" t="s">
        <v>192</v>
      </c>
      <c r="S2347" s="20" t="s">
        <v>28109</v>
      </c>
    </row>
    <row r="2348" customFormat="false" ht="23.85" hidden="false" customHeight="false" outlineLevel="0" collapsed="false">
      <c r="A2348" s="17" t="n">
        <v>2347</v>
      </c>
      <c r="B2348" s="17" t="n">
        <v>6</v>
      </c>
      <c r="C2348" s="17" t="n">
        <v>1288</v>
      </c>
      <c r="D2348" s="18" t="s">
        <v>7502</v>
      </c>
      <c r="E2348" s="17" t="s">
        <v>87</v>
      </c>
      <c r="F2348" s="18" t="s">
        <v>88</v>
      </c>
      <c r="G2348" s="17" t="s">
        <v>167</v>
      </c>
      <c r="H2348" s="18" t="s">
        <v>7579</v>
      </c>
      <c r="I2348" s="18" t="s">
        <v>7580</v>
      </c>
      <c r="J2348" s="18" t="s">
        <v>7581</v>
      </c>
      <c r="K2348" s="17" t="s">
        <v>163</v>
      </c>
      <c r="L2348" s="17" t="n">
        <v>1</v>
      </c>
      <c r="M2348" s="17" t="s">
        <v>163</v>
      </c>
      <c r="N2348" s="17" t="s">
        <v>163</v>
      </c>
      <c r="O2348" s="19"/>
      <c r="P2348" s="18"/>
      <c r="Q2348" s="18"/>
      <c r="R2348" s="18" t="s">
        <v>165</v>
      </c>
      <c r="S2348" s="20" t="s">
        <v>28109</v>
      </c>
    </row>
    <row r="2349" customFormat="false" ht="23.85" hidden="false" customHeight="false" outlineLevel="0" collapsed="false">
      <c r="A2349" s="17" t="n">
        <v>2348</v>
      </c>
      <c r="B2349" s="17" t="n">
        <v>6</v>
      </c>
      <c r="C2349" s="17" t="n">
        <v>1305</v>
      </c>
      <c r="D2349" s="18" t="s">
        <v>7502</v>
      </c>
      <c r="E2349" s="17" t="s">
        <v>70</v>
      </c>
      <c r="F2349" s="18" t="s">
        <v>71</v>
      </c>
      <c r="G2349" s="17" t="s">
        <v>171</v>
      </c>
      <c r="H2349" s="18" t="s">
        <v>7582</v>
      </c>
      <c r="I2349" s="18" t="s">
        <v>7583</v>
      </c>
      <c r="J2349" s="18" t="s">
        <v>7584</v>
      </c>
      <c r="K2349" s="17" t="s">
        <v>163</v>
      </c>
      <c r="L2349" s="17" t="n">
        <v>1</v>
      </c>
      <c r="M2349" s="17" t="s">
        <v>164</v>
      </c>
      <c r="N2349" s="17" t="s">
        <v>163</v>
      </c>
      <c r="O2349" s="19"/>
      <c r="P2349" s="18"/>
      <c r="Q2349" s="18"/>
      <c r="R2349" s="18" t="s">
        <v>165</v>
      </c>
      <c r="S2349" s="20" t="s">
        <v>28109</v>
      </c>
    </row>
    <row r="2350" customFormat="false" ht="35.05" hidden="false" customHeight="false" outlineLevel="0" collapsed="false">
      <c r="A2350" s="17" t="n">
        <v>2349</v>
      </c>
      <c r="B2350" s="17" t="n">
        <v>6</v>
      </c>
      <c r="C2350" s="17" t="n">
        <v>1305</v>
      </c>
      <c r="D2350" s="18" t="s">
        <v>7502</v>
      </c>
      <c r="E2350" s="17" t="s">
        <v>70</v>
      </c>
      <c r="F2350" s="18" t="s">
        <v>71</v>
      </c>
      <c r="G2350" s="17" t="s">
        <v>171</v>
      </c>
      <c r="H2350" s="18" t="s">
        <v>7585</v>
      </c>
      <c r="I2350" s="18" t="s">
        <v>7586</v>
      </c>
      <c r="J2350" s="18" t="s">
        <v>7587</v>
      </c>
      <c r="K2350" s="17" t="s">
        <v>163</v>
      </c>
      <c r="L2350" s="17" t="n">
        <v>1</v>
      </c>
      <c r="M2350" s="17" t="s">
        <v>164</v>
      </c>
      <c r="N2350" s="17" t="s">
        <v>163</v>
      </c>
      <c r="O2350" s="19"/>
      <c r="P2350" s="18"/>
      <c r="Q2350" s="18"/>
      <c r="R2350" s="18" t="s">
        <v>165</v>
      </c>
      <c r="S2350" s="20" t="s">
        <v>28109</v>
      </c>
    </row>
    <row r="2351" customFormat="false" ht="35.05" hidden="false" customHeight="false" outlineLevel="0" collapsed="false">
      <c r="A2351" s="17" t="n">
        <v>2350</v>
      </c>
      <c r="B2351" s="17" t="n">
        <v>6</v>
      </c>
      <c r="C2351" s="17" t="n">
        <v>1323</v>
      </c>
      <c r="D2351" s="18" t="s">
        <v>7502</v>
      </c>
      <c r="E2351" s="17" t="s">
        <v>83</v>
      </c>
      <c r="F2351" s="18" t="s">
        <v>84</v>
      </c>
      <c r="G2351" s="17" t="s">
        <v>167</v>
      </c>
      <c r="H2351" s="18" t="s">
        <v>7588</v>
      </c>
      <c r="I2351" s="18" t="s">
        <v>7589</v>
      </c>
      <c r="J2351" s="18" t="s">
        <v>7590</v>
      </c>
      <c r="K2351" s="17" t="s">
        <v>163</v>
      </c>
      <c r="L2351" s="17" t="n">
        <v>1</v>
      </c>
      <c r="M2351" s="17" t="s">
        <v>163</v>
      </c>
      <c r="N2351" s="17" t="s">
        <v>164</v>
      </c>
      <c r="O2351" s="19" t="s">
        <v>124</v>
      </c>
      <c r="P2351" s="18" t="s">
        <v>7591</v>
      </c>
      <c r="Q2351" s="18" t="s">
        <v>7592</v>
      </c>
      <c r="R2351" s="18" t="s">
        <v>165</v>
      </c>
      <c r="S2351" s="20" t="s">
        <v>28109</v>
      </c>
    </row>
    <row r="2352" customFormat="false" ht="35.05" hidden="false" customHeight="false" outlineLevel="0" collapsed="false">
      <c r="A2352" s="17" t="n">
        <v>2351</v>
      </c>
      <c r="B2352" s="17" t="n">
        <v>6</v>
      </c>
      <c r="C2352" s="17" t="n">
        <v>1325</v>
      </c>
      <c r="D2352" s="18" t="s">
        <v>7502</v>
      </c>
      <c r="E2352" s="17" t="s">
        <v>85</v>
      </c>
      <c r="F2352" s="18" t="s">
        <v>86</v>
      </c>
      <c r="G2352" s="17" t="s">
        <v>167</v>
      </c>
      <c r="H2352" s="18" t="s">
        <v>7593</v>
      </c>
      <c r="I2352" s="18" t="s">
        <v>7594</v>
      </c>
      <c r="J2352" s="18" t="s">
        <v>7595</v>
      </c>
      <c r="K2352" s="17" t="s">
        <v>163</v>
      </c>
      <c r="L2352" s="17" t="n">
        <v>1</v>
      </c>
      <c r="M2352" s="17" t="s">
        <v>163</v>
      </c>
      <c r="N2352" s="17" t="s">
        <v>164</v>
      </c>
      <c r="O2352" s="19"/>
      <c r="P2352" s="18"/>
      <c r="Q2352" s="18"/>
      <c r="R2352" s="18" t="s">
        <v>165</v>
      </c>
      <c r="S2352" s="20" t="s">
        <v>28109</v>
      </c>
    </row>
    <row r="2353" customFormat="false" ht="35.05" hidden="false" customHeight="false" outlineLevel="0" collapsed="false">
      <c r="A2353" s="17" t="n">
        <v>2352</v>
      </c>
      <c r="B2353" s="17" t="n">
        <v>6</v>
      </c>
      <c r="C2353" s="17" t="n">
        <v>1327</v>
      </c>
      <c r="D2353" s="18" t="s">
        <v>7502</v>
      </c>
      <c r="E2353" s="17" t="s">
        <v>22</v>
      </c>
      <c r="F2353" s="18" t="s">
        <v>23</v>
      </c>
      <c r="G2353" s="17" t="s">
        <v>167</v>
      </c>
      <c r="H2353" s="18" t="s">
        <v>7596</v>
      </c>
      <c r="I2353" s="18" t="s">
        <v>7597</v>
      </c>
      <c r="J2353" s="18" t="s">
        <v>7598</v>
      </c>
      <c r="K2353" s="17" t="s">
        <v>164</v>
      </c>
      <c r="L2353" s="17" t="n">
        <v>25</v>
      </c>
      <c r="M2353" s="17" t="s">
        <v>163</v>
      </c>
      <c r="N2353" s="17" t="s">
        <v>163</v>
      </c>
      <c r="O2353" s="19"/>
      <c r="P2353" s="18"/>
      <c r="Q2353" s="18"/>
      <c r="R2353" s="18" t="s">
        <v>165</v>
      </c>
      <c r="S2353" s="20" t="s">
        <v>28109</v>
      </c>
    </row>
    <row r="2354" customFormat="false" ht="35.05" hidden="false" customHeight="false" outlineLevel="0" collapsed="false">
      <c r="A2354" s="17" t="n">
        <v>2353</v>
      </c>
      <c r="B2354" s="17" t="n">
        <v>6</v>
      </c>
      <c r="C2354" s="17" t="n">
        <v>1350</v>
      </c>
      <c r="D2354" s="18" t="s">
        <v>7502</v>
      </c>
      <c r="E2354" s="17" t="s">
        <v>61</v>
      </c>
      <c r="F2354" s="18" t="s">
        <v>62</v>
      </c>
      <c r="G2354" s="17" t="s">
        <v>167</v>
      </c>
      <c r="H2354" s="18" t="s">
        <v>7599</v>
      </c>
      <c r="I2354" s="18" t="s">
        <v>7600</v>
      </c>
      <c r="J2354" s="18" t="s">
        <v>7601</v>
      </c>
      <c r="K2354" s="17" t="s">
        <v>163</v>
      </c>
      <c r="L2354" s="17" t="n">
        <v>1</v>
      </c>
      <c r="M2354" s="17" t="s">
        <v>164</v>
      </c>
      <c r="N2354" s="17" t="s">
        <v>163</v>
      </c>
      <c r="O2354" s="19"/>
      <c r="P2354" s="18"/>
      <c r="Q2354" s="18"/>
      <c r="R2354" s="18" t="s">
        <v>165</v>
      </c>
      <c r="S2354" s="20" t="s">
        <v>28109</v>
      </c>
    </row>
    <row r="2355" customFormat="false" ht="35.05" hidden="false" customHeight="false" outlineLevel="0" collapsed="false">
      <c r="A2355" s="17" t="n">
        <v>2354</v>
      </c>
      <c r="B2355" s="17" t="n">
        <v>6</v>
      </c>
      <c r="C2355" s="17" t="n">
        <v>1352</v>
      </c>
      <c r="D2355" s="18" t="s">
        <v>7502</v>
      </c>
      <c r="E2355" s="17" t="s">
        <v>87</v>
      </c>
      <c r="F2355" s="18" t="s">
        <v>88</v>
      </c>
      <c r="G2355" s="17" t="s">
        <v>167</v>
      </c>
      <c r="H2355" s="18" t="s">
        <v>7602</v>
      </c>
      <c r="I2355" s="18" t="s">
        <v>7603</v>
      </c>
      <c r="J2355" s="18" t="s">
        <v>7604</v>
      </c>
      <c r="K2355" s="17" t="s">
        <v>163</v>
      </c>
      <c r="L2355" s="17" t="n">
        <v>1</v>
      </c>
      <c r="M2355" s="17" t="s">
        <v>164</v>
      </c>
      <c r="N2355" s="17" t="s">
        <v>163</v>
      </c>
      <c r="O2355" s="19"/>
      <c r="P2355" s="18"/>
      <c r="Q2355" s="18"/>
      <c r="R2355" s="18" t="s">
        <v>192</v>
      </c>
      <c r="S2355" s="20" t="s">
        <v>28109</v>
      </c>
    </row>
    <row r="2356" customFormat="false" ht="35.05" hidden="false" customHeight="false" outlineLevel="0" collapsed="false">
      <c r="A2356" s="17" t="n">
        <v>2355</v>
      </c>
      <c r="B2356" s="17" t="n">
        <v>6</v>
      </c>
      <c r="C2356" s="17" t="n">
        <v>1352</v>
      </c>
      <c r="D2356" s="18" t="s">
        <v>7502</v>
      </c>
      <c r="E2356" s="17" t="s">
        <v>76</v>
      </c>
      <c r="F2356" s="18" t="s">
        <v>77</v>
      </c>
      <c r="G2356" s="17" t="s">
        <v>167</v>
      </c>
      <c r="H2356" s="18" t="s">
        <v>7602</v>
      </c>
      <c r="I2356" s="18" t="s">
        <v>7605</v>
      </c>
      <c r="J2356" s="18" t="s">
        <v>7606</v>
      </c>
      <c r="K2356" s="17" t="s">
        <v>163</v>
      </c>
      <c r="L2356" s="17" t="n">
        <v>1</v>
      </c>
      <c r="M2356" s="17" t="s">
        <v>164</v>
      </c>
      <c r="N2356" s="17" t="s">
        <v>163</v>
      </c>
      <c r="O2356" s="19"/>
      <c r="P2356" s="18"/>
      <c r="Q2356" s="18"/>
      <c r="R2356" s="18" t="s">
        <v>165</v>
      </c>
      <c r="S2356" s="20" t="s">
        <v>28109</v>
      </c>
    </row>
    <row r="2357" customFormat="false" ht="35.05" hidden="false" customHeight="false" outlineLevel="0" collapsed="false">
      <c r="A2357" s="17" t="n">
        <v>2356</v>
      </c>
      <c r="B2357" s="17" t="n">
        <v>6</v>
      </c>
      <c r="C2357" s="17" t="n">
        <v>1359</v>
      </c>
      <c r="D2357" s="18" t="s">
        <v>7502</v>
      </c>
      <c r="E2357" s="17" t="s">
        <v>19</v>
      </c>
      <c r="F2357" s="18" t="s">
        <v>21</v>
      </c>
      <c r="G2357" s="17" t="s">
        <v>167</v>
      </c>
      <c r="H2357" s="18" t="s">
        <v>7607</v>
      </c>
      <c r="I2357" s="18" t="s">
        <v>7608</v>
      </c>
      <c r="J2357" s="18" t="s">
        <v>7609</v>
      </c>
      <c r="K2357" s="17" t="s">
        <v>164</v>
      </c>
      <c r="L2357" s="17" t="n">
        <v>17</v>
      </c>
      <c r="M2357" s="17" t="s">
        <v>163</v>
      </c>
      <c r="N2357" s="17" t="s">
        <v>163</v>
      </c>
      <c r="O2357" s="19"/>
      <c r="P2357" s="18"/>
      <c r="Q2357" s="18"/>
      <c r="R2357" s="18" t="s">
        <v>165</v>
      </c>
      <c r="S2357" s="20" t="s">
        <v>28109</v>
      </c>
    </row>
    <row r="2358" customFormat="false" ht="35.05" hidden="false" customHeight="false" outlineLevel="0" collapsed="false">
      <c r="A2358" s="17" t="n">
        <v>2357</v>
      </c>
      <c r="B2358" s="17" t="n">
        <v>6</v>
      </c>
      <c r="C2358" s="17" t="n">
        <v>1371</v>
      </c>
      <c r="D2358" s="18" t="s">
        <v>7502</v>
      </c>
      <c r="E2358" s="17" t="s">
        <v>74</v>
      </c>
      <c r="F2358" s="18" t="s">
        <v>75</v>
      </c>
      <c r="G2358" s="17" t="s">
        <v>167</v>
      </c>
      <c r="H2358" s="18" t="s">
        <v>7610</v>
      </c>
      <c r="I2358" s="18" t="s">
        <v>7611</v>
      </c>
      <c r="J2358" s="18" t="s">
        <v>7612</v>
      </c>
      <c r="K2358" s="17" t="s">
        <v>163</v>
      </c>
      <c r="L2358" s="17" t="n">
        <v>1</v>
      </c>
      <c r="M2358" s="17" t="s">
        <v>163</v>
      </c>
      <c r="N2358" s="17" t="s">
        <v>163</v>
      </c>
      <c r="O2358" s="19"/>
      <c r="P2358" s="18"/>
      <c r="Q2358" s="18"/>
      <c r="R2358" s="18" t="s">
        <v>165</v>
      </c>
      <c r="S2358" s="20" t="s">
        <v>28109</v>
      </c>
    </row>
    <row r="2359" customFormat="false" ht="35.05" hidden="false" customHeight="false" outlineLevel="0" collapsed="false">
      <c r="A2359" s="17" t="n">
        <v>2358</v>
      </c>
      <c r="B2359" s="17" t="n">
        <v>6</v>
      </c>
      <c r="C2359" s="17" t="n">
        <v>1387</v>
      </c>
      <c r="D2359" s="18" t="s">
        <v>7502</v>
      </c>
      <c r="E2359" s="17" t="s">
        <v>61</v>
      </c>
      <c r="F2359" s="18" t="s">
        <v>62</v>
      </c>
      <c r="G2359" s="17" t="s">
        <v>159</v>
      </c>
      <c r="H2359" s="18" t="s">
        <v>7613</v>
      </c>
      <c r="I2359" s="18" t="s">
        <v>7614</v>
      </c>
      <c r="J2359" s="18" t="s">
        <v>7615</v>
      </c>
      <c r="K2359" s="17" t="s">
        <v>163</v>
      </c>
      <c r="L2359" s="17" t="n">
        <v>1</v>
      </c>
      <c r="M2359" s="17" t="s">
        <v>163</v>
      </c>
      <c r="N2359" s="17" t="s">
        <v>163</v>
      </c>
      <c r="O2359" s="19"/>
      <c r="P2359" s="18"/>
      <c r="Q2359" s="18"/>
      <c r="R2359" s="18" t="s">
        <v>165</v>
      </c>
      <c r="S2359" s="20" t="s">
        <v>28109</v>
      </c>
    </row>
    <row r="2360" customFormat="false" ht="35.05" hidden="false" customHeight="false" outlineLevel="0" collapsed="false">
      <c r="A2360" s="17" t="n">
        <v>2359</v>
      </c>
      <c r="B2360" s="17" t="n">
        <v>6</v>
      </c>
      <c r="C2360" s="17" t="n">
        <v>1457</v>
      </c>
      <c r="D2360" s="18" t="s">
        <v>7502</v>
      </c>
      <c r="E2360" s="17" t="s">
        <v>36</v>
      </c>
      <c r="F2360" s="18" t="s">
        <v>37</v>
      </c>
      <c r="G2360" s="17" t="s">
        <v>171</v>
      </c>
      <c r="H2360" s="18" t="s">
        <v>7616</v>
      </c>
      <c r="I2360" s="18" t="s">
        <v>7617</v>
      </c>
      <c r="J2360" s="18" t="s">
        <v>7618</v>
      </c>
      <c r="K2360" s="17" t="s">
        <v>163</v>
      </c>
      <c r="L2360" s="17" t="n">
        <v>1</v>
      </c>
      <c r="M2360" s="17" t="s">
        <v>164</v>
      </c>
      <c r="N2360" s="17" t="s">
        <v>163</v>
      </c>
      <c r="O2360" s="19"/>
      <c r="P2360" s="18"/>
      <c r="Q2360" s="18"/>
      <c r="R2360" s="18" t="s">
        <v>165</v>
      </c>
      <c r="S2360" s="20" t="s">
        <v>28109</v>
      </c>
    </row>
    <row r="2361" customFormat="false" ht="46.25" hidden="false" customHeight="false" outlineLevel="0" collapsed="false">
      <c r="A2361" s="17" t="n">
        <v>2360</v>
      </c>
      <c r="B2361" s="17" t="n">
        <v>6</v>
      </c>
      <c r="C2361" s="17" t="n">
        <v>1515</v>
      </c>
      <c r="D2361" s="18" t="s">
        <v>7502</v>
      </c>
      <c r="E2361" s="17" t="s">
        <v>36</v>
      </c>
      <c r="F2361" s="18" t="s">
        <v>37</v>
      </c>
      <c r="G2361" s="17" t="s">
        <v>171</v>
      </c>
      <c r="H2361" s="18" t="s">
        <v>7619</v>
      </c>
      <c r="I2361" s="18" t="s">
        <v>7620</v>
      </c>
      <c r="J2361" s="18" t="s">
        <v>7621</v>
      </c>
      <c r="K2361" s="17" t="s">
        <v>164</v>
      </c>
      <c r="L2361" s="17" t="n">
        <v>11</v>
      </c>
      <c r="M2361" s="17" t="s">
        <v>164</v>
      </c>
      <c r="N2361" s="17" t="s">
        <v>163</v>
      </c>
      <c r="O2361" s="19"/>
      <c r="P2361" s="18"/>
      <c r="Q2361" s="18"/>
      <c r="R2361" s="18" t="s">
        <v>165</v>
      </c>
      <c r="S2361" s="20" t="s">
        <v>28109</v>
      </c>
    </row>
    <row r="2362" customFormat="false" ht="23.85" hidden="false" customHeight="false" outlineLevel="0" collapsed="false">
      <c r="A2362" s="17" t="n">
        <v>2361</v>
      </c>
      <c r="B2362" s="17" t="n">
        <v>6</v>
      </c>
      <c r="C2362" s="17" t="n">
        <v>1523</v>
      </c>
      <c r="D2362" s="18" t="s">
        <v>7502</v>
      </c>
      <c r="E2362" s="17" t="s">
        <v>83</v>
      </c>
      <c r="F2362" s="18" t="s">
        <v>84</v>
      </c>
      <c r="G2362" s="17" t="s">
        <v>159</v>
      </c>
      <c r="H2362" s="18" t="s">
        <v>7622</v>
      </c>
      <c r="I2362" s="18" t="s">
        <v>7623</v>
      </c>
      <c r="J2362" s="18" t="s">
        <v>7624</v>
      </c>
      <c r="K2362" s="17" t="s">
        <v>163</v>
      </c>
      <c r="L2362" s="17" t="n">
        <v>1</v>
      </c>
      <c r="M2362" s="17" t="s">
        <v>163</v>
      </c>
      <c r="N2362" s="17" t="s">
        <v>164</v>
      </c>
      <c r="O2362" s="19"/>
      <c r="P2362" s="18"/>
      <c r="Q2362" s="18"/>
      <c r="R2362" s="18" t="s">
        <v>165</v>
      </c>
      <c r="S2362" s="20" t="s">
        <v>28109</v>
      </c>
    </row>
    <row r="2363" customFormat="false" ht="35.05" hidden="false" customHeight="false" outlineLevel="0" collapsed="false">
      <c r="A2363" s="17" t="n">
        <v>2362</v>
      </c>
      <c r="B2363" s="17" t="n">
        <v>6</v>
      </c>
      <c r="C2363" s="17" t="n">
        <v>1631</v>
      </c>
      <c r="D2363" s="18" t="s">
        <v>7502</v>
      </c>
      <c r="E2363" s="17" t="s">
        <v>72</v>
      </c>
      <c r="F2363" s="18" t="s">
        <v>73</v>
      </c>
      <c r="G2363" s="17" t="s">
        <v>167</v>
      </c>
      <c r="H2363" s="18" t="s">
        <v>7625</v>
      </c>
      <c r="I2363" s="18" t="s">
        <v>7626</v>
      </c>
      <c r="J2363" s="18" t="s">
        <v>7627</v>
      </c>
      <c r="K2363" s="17" t="s">
        <v>163</v>
      </c>
      <c r="L2363" s="17" t="n">
        <v>1</v>
      </c>
      <c r="M2363" s="17" t="s">
        <v>164</v>
      </c>
      <c r="N2363" s="17" t="s">
        <v>163</v>
      </c>
      <c r="O2363" s="19"/>
      <c r="P2363" s="18"/>
      <c r="Q2363" s="18"/>
      <c r="R2363" s="18" t="s">
        <v>165</v>
      </c>
      <c r="S2363" s="20" t="s">
        <v>28109</v>
      </c>
    </row>
    <row r="2364" customFormat="false" ht="35.05" hidden="false" customHeight="false" outlineLevel="0" collapsed="false">
      <c r="A2364" s="17" t="n">
        <v>2363</v>
      </c>
      <c r="B2364" s="17" t="n">
        <v>6</v>
      </c>
      <c r="C2364" s="17" t="n">
        <v>1807</v>
      </c>
      <c r="D2364" s="18" t="s">
        <v>7502</v>
      </c>
      <c r="E2364" s="17" t="s">
        <v>32</v>
      </c>
      <c r="F2364" s="18" t="s">
        <v>33</v>
      </c>
      <c r="G2364" s="17" t="s">
        <v>167</v>
      </c>
      <c r="H2364" s="18" t="s">
        <v>7628</v>
      </c>
      <c r="I2364" s="18" t="s">
        <v>7629</v>
      </c>
      <c r="J2364" s="18" t="s">
        <v>7630</v>
      </c>
      <c r="K2364" s="17" t="s">
        <v>164</v>
      </c>
      <c r="L2364" s="17" t="n">
        <v>80</v>
      </c>
      <c r="M2364" s="17" t="s">
        <v>163</v>
      </c>
      <c r="N2364" s="17" t="s">
        <v>163</v>
      </c>
      <c r="O2364" s="19"/>
      <c r="P2364" s="18"/>
      <c r="Q2364" s="18"/>
      <c r="R2364" s="18" t="s">
        <v>165</v>
      </c>
      <c r="S2364" s="20" t="s">
        <v>28109</v>
      </c>
    </row>
    <row r="2365" customFormat="false" ht="23.85" hidden="false" customHeight="false" outlineLevel="0" collapsed="false">
      <c r="A2365" s="17" t="n">
        <v>2364</v>
      </c>
      <c r="B2365" s="17" t="n">
        <v>6</v>
      </c>
      <c r="C2365" s="17" t="n">
        <v>1810</v>
      </c>
      <c r="D2365" s="18" t="s">
        <v>7502</v>
      </c>
      <c r="E2365" s="17" t="s">
        <v>36</v>
      </c>
      <c r="F2365" s="18" t="s">
        <v>37</v>
      </c>
      <c r="G2365" s="17" t="s">
        <v>167</v>
      </c>
      <c r="H2365" s="18" t="s">
        <v>7631</v>
      </c>
      <c r="I2365" s="18" t="s">
        <v>7632</v>
      </c>
      <c r="J2365" s="18" t="s">
        <v>7633</v>
      </c>
      <c r="K2365" s="17" t="s">
        <v>163</v>
      </c>
      <c r="L2365" s="17" t="n">
        <v>1</v>
      </c>
      <c r="M2365" s="17" t="s">
        <v>163</v>
      </c>
      <c r="N2365" s="17" t="s">
        <v>163</v>
      </c>
      <c r="O2365" s="19"/>
      <c r="P2365" s="18"/>
      <c r="Q2365" s="18"/>
      <c r="R2365" s="18" t="s">
        <v>165</v>
      </c>
      <c r="S2365" s="20" t="s">
        <v>28109</v>
      </c>
    </row>
    <row r="2366" customFormat="false" ht="23.85" hidden="false" customHeight="false" outlineLevel="0" collapsed="false">
      <c r="A2366" s="17" t="n">
        <v>2365</v>
      </c>
      <c r="B2366" s="17" t="n">
        <v>6</v>
      </c>
      <c r="C2366" s="17" t="n">
        <v>1890</v>
      </c>
      <c r="D2366" s="18" t="s">
        <v>7502</v>
      </c>
      <c r="E2366" s="17" t="s">
        <v>36</v>
      </c>
      <c r="F2366" s="18" t="s">
        <v>37</v>
      </c>
      <c r="G2366" s="17" t="s">
        <v>167</v>
      </c>
      <c r="H2366" s="18" t="s">
        <v>7634</v>
      </c>
      <c r="I2366" s="18" t="s">
        <v>7635</v>
      </c>
      <c r="J2366" s="18" t="s">
        <v>7636</v>
      </c>
      <c r="K2366" s="17" t="s">
        <v>163</v>
      </c>
      <c r="L2366" s="17" t="n">
        <v>1</v>
      </c>
      <c r="M2366" s="17" t="s">
        <v>163</v>
      </c>
      <c r="N2366" s="17" t="s">
        <v>163</v>
      </c>
      <c r="O2366" s="19"/>
      <c r="P2366" s="18"/>
      <c r="Q2366" s="18"/>
      <c r="R2366" s="18" t="s">
        <v>165</v>
      </c>
      <c r="S2366" s="20" t="s">
        <v>28109</v>
      </c>
    </row>
    <row r="2367" customFormat="false" ht="23.85" hidden="false" customHeight="false" outlineLevel="0" collapsed="false">
      <c r="A2367" s="17" t="n">
        <v>2366</v>
      </c>
      <c r="B2367" s="17" t="n">
        <v>6</v>
      </c>
      <c r="C2367" s="17" t="n">
        <v>1957</v>
      </c>
      <c r="D2367" s="18" t="s">
        <v>7502</v>
      </c>
      <c r="E2367" s="17" t="s">
        <v>76</v>
      </c>
      <c r="F2367" s="18" t="s">
        <v>77</v>
      </c>
      <c r="G2367" s="17" t="s">
        <v>159</v>
      </c>
      <c r="H2367" s="18" t="s">
        <v>7637</v>
      </c>
      <c r="I2367" s="18" t="s">
        <v>7638</v>
      </c>
      <c r="J2367" s="18" t="s">
        <v>7639</v>
      </c>
      <c r="K2367" s="17" t="s">
        <v>164</v>
      </c>
      <c r="L2367" s="17" t="n">
        <v>2</v>
      </c>
      <c r="M2367" s="17" t="s">
        <v>163</v>
      </c>
      <c r="N2367" s="17" t="s">
        <v>163</v>
      </c>
      <c r="O2367" s="19"/>
      <c r="P2367" s="18"/>
      <c r="Q2367" s="18"/>
      <c r="R2367" s="18" t="s">
        <v>165</v>
      </c>
      <c r="S2367" s="20" t="s">
        <v>28109</v>
      </c>
    </row>
    <row r="2368" customFormat="false" ht="46.25" hidden="false" customHeight="false" outlineLevel="0" collapsed="false">
      <c r="A2368" s="17" t="n">
        <v>2367</v>
      </c>
      <c r="B2368" s="17" t="n">
        <v>6</v>
      </c>
      <c r="C2368" s="17" t="n">
        <v>2041</v>
      </c>
      <c r="D2368" s="18" t="s">
        <v>7502</v>
      </c>
      <c r="E2368" s="17" t="s">
        <v>91</v>
      </c>
      <c r="F2368" s="18" t="s">
        <v>92</v>
      </c>
      <c r="G2368" s="17" t="s">
        <v>167</v>
      </c>
      <c r="H2368" s="18" t="s">
        <v>7640</v>
      </c>
      <c r="I2368" s="18" t="s">
        <v>7641</v>
      </c>
      <c r="J2368" s="18" t="s">
        <v>7642</v>
      </c>
      <c r="K2368" s="17" t="s">
        <v>163</v>
      </c>
      <c r="L2368" s="17" t="n">
        <v>1</v>
      </c>
      <c r="M2368" s="17" t="s">
        <v>163</v>
      </c>
      <c r="N2368" s="17" t="s">
        <v>163</v>
      </c>
      <c r="O2368" s="19"/>
      <c r="P2368" s="18"/>
      <c r="Q2368" s="18"/>
      <c r="R2368" s="18" t="s">
        <v>165</v>
      </c>
      <c r="S2368" s="20" t="s">
        <v>28109</v>
      </c>
    </row>
    <row r="2369" customFormat="false" ht="23.85" hidden="false" customHeight="false" outlineLevel="0" collapsed="false">
      <c r="A2369" s="17" t="n">
        <v>2368</v>
      </c>
      <c r="B2369" s="17" t="n">
        <v>6</v>
      </c>
      <c r="C2369" s="17" t="n">
        <v>2139</v>
      </c>
      <c r="D2369" s="18" t="s">
        <v>7502</v>
      </c>
      <c r="E2369" s="17" t="s">
        <v>36</v>
      </c>
      <c r="F2369" s="18" t="s">
        <v>37</v>
      </c>
      <c r="G2369" s="17" t="s">
        <v>159</v>
      </c>
      <c r="H2369" s="18" t="s">
        <v>7643</v>
      </c>
      <c r="I2369" s="18" t="s">
        <v>7644</v>
      </c>
      <c r="J2369" s="18" t="s">
        <v>7645</v>
      </c>
      <c r="K2369" s="17" t="s">
        <v>163</v>
      </c>
      <c r="L2369" s="17" t="n">
        <v>1</v>
      </c>
      <c r="M2369" s="17" t="s">
        <v>163</v>
      </c>
      <c r="N2369" s="17" t="s">
        <v>163</v>
      </c>
      <c r="O2369" s="19"/>
      <c r="P2369" s="18"/>
      <c r="Q2369" s="18"/>
      <c r="R2369" s="18" t="s">
        <v>165</v>
      </c>
      <c r="S2369" s="20" t="s">
        <v>28109</v>
      </c>
    </row>
    <row r="2370" customFormat="false" ht="35.05" hidden="false" customHeight="false" outlineLevel="0" collapsed="false">
      <c r="A2370" s="17" t="n">
        <v>2369</v>
      </c>
      <c r="B2370" s="17" t="n">
        <v>6</v>
      </c>
      <c r="C2370" s="17" t="n">
        <v>2161</v>
      </c>
      <c r="D2370" s="18" t="s">
        <v>7502</v>
      </c>
      <c r="E2370" s="17" t="s">
        <v>76</v>
      </c>
      <c r="F2370" s="18" t="s">
        <v>77</v>
      </c>
      <c r="G2370" s="17" t="s">
        <v>171</v>
      </c>
      <c r="H2370" s="18" t="s">
        <v>7646</v>
      </c>
      <c r="I2370" s="18" t="s">
        <v>7647</v>
      </c>
      <c r="J2370" s="18" t="s">
        <v>7648</v>
      </c>
      <c r="K2370" s="17" t="s">
        <v>163</v>
      </c>
      <c r="L2370" s="17" t="n">
        <v>1</v>
      </c>
      <c r="M2370" s="17" t="s">
        <v>164</v>
      </c>
      <c r="N2370" s="17" t="s">
        <v>163</v>
      </c>
      <c r="O2370" s="19"/>
      <c r="P2370" s="18"/>
      <c r="Q2370" s="18"/>
      <c r="R2370" s="18" t="s">
        <v>165</v>
      </c>
      <c r="S2370" s="20" t="s">
        <v>28109</v>
      </c>
    </row>
    <row r="2371" customFormat="false" ht="35.05" hidden="false" customHeight="false" outlineLevel="0" collapsed="false">
      <c r="A2371" s="17" t="n">
        <v>2370</v>
      </c>
      <c r="B2371" s="17" t="n">
        <v>6</v>
      </c>
      <c r="C2371" s="17" t="n">
        <v>2211</v>
      </c>
      <c r="D2371" s="18" t="s">
        <v>7502</v>
      </c>
      <c r="E2371" s="17" t="s">
        <v>36</v>
      </c>
      <c r="F2371" s="18" t="s">
        <v>37</v>
      </c>
      <c r="G2371" s="17" t="s">
        <v>171</v>
      </c>
      <c r="H2371" s="18" t="s">
        <v>7649</v>
      </c>
      <c r="I2371" s="18" t="s">
        <v>7650</v>
      </c>
      <c r="J2371" s="18" t="s">
        <v>7651</v>
      </c>
      <c r="K2371" s="17" t="s">
        <v>163</v>
      </c>
      <c r="L2371" s="17" t="n">
        <v>1</v>
      </c>
      <c r="M2371" s="17" t="s">
        <v>163</v>
      </c>
      <c r="N2371" s="17" t="s">
        <v>163</v>
      </c>
      <c r="O2371" s="19"/>
      <c r="P2371" s="18"/>
      <c r="Q2371" s="18"/>
      <c r="R2371" s="18" t="s">
        <v>165</v>
      </c>
      <c r="S2371" s="20" t="s">
        <v>28109</v>
      </c>
    </row>
    <row r="2372" customFormat="false" ht="35.05" hidden="false" customHeight="false" outlineLevel="0" collapsed="false">
      <c r="A2372" s="17" t="n">
        <v>2371</v>
      </c>
      <c r="B2372" s="17" t="n">
        <v>6</v>
      </c>
      <c r="C2372" s="17" t="n">
        <v>2237</v>
      </c>
      <c r="D2372" s="18" t="s">
        <v>7502</v>
      </c>
      <c r="E2372" s="17" t="s">
        <v>61</v>
      </c>
      <c r="F2372" s="18" t="s">
        <v>62</v>
      </c>
      <c r="G2372" s="17" t="s">
        <v>167</v>
      </c>
      <c r="H2372" s="18" t="s">
        <v>7652</v>
      </c>
      <c r="I2372" s="18" t="s">
        <v>7653</v>
      </c>
      <c r="J2372" s="18" t="s">
        <v>7654</v>
      </c>
      <c r="K2372" s="17" t="s">
        <v>163</v>
      </c>
      <c r="L2372" s="17" t="n">
        <v>1</v>
      </c>
      <c r="M2372" s="17" t="s">
        <v>163</v>
      </c>
      <c r="N2372" s="17" t="s">
        <v>163</v>
      </c>
      <c r="O2372" s="19"/>
      <c r="P2372" s="18"/>
      <c r="Q2372" s="18"/>
      <c r="R2372" s="18" t="s">
        <v>165</v>
      </c>
      <c r="S2372" s="20" t="s">
        <v>28109</v>
      </c>
    </row>
    <row r="2373" customFormat="false" ht="35.05" hidden="false" customHeight="false" outlineLevel="0" collapsed="false">
      <c r="A2373" s="17" t="n">
        <v>2372</v>
      </c>
      <c r="B2373" s="17" t="n">
        <v>6</v>
      </c>
      <c r="C2373" s="17" t="n">
        <v>2253</v>
      </c>
      <c r="D2373" s="18" t="s">
        <v>7502</v>
      </c>
      <c r="E2373" s="17" t="s">
        <v>87</v>
      </c>
      <c r="F2373" s="18" t="s">
        <v>88</v>
      </c>
      <c r="G2373" s="17" t="s">
        <v>167</v>
      </c>
      <c r="H2373" s="18" t="s">
        <v>7655</v>
      </c>
      <c r="I2373" s="18" t="s">
        <v>7656</v>
      </c>
      <c r="J2373" s="18" t="s">
        <v>7657</v>
      </c>
      <c r="K2373" s="17" t="s">
        <v>163</v>
      </c>
      <c r="L2373" s="17" t="n">
        <v>1</v>
      </c>
      <c r="M2373" s="17" t="s">
        <v>163</v>
      </c>
      <c r="N2373" s="17" t="s">
        <v>163</v>
      </c>
      <c r="O2373" s="19"/>
      <c r="P2373" s="18"/>
      <c r="Q2373" s="18"/>
      <c r="R2373" s="18" t="s">
        <v>165</v>
      </c>
      <c r="S2373" s="20" t="s">
        <v>28109</v>
      </c>
    </row>
    <row r="2374" customFormat="false" ht="35.05" hidden="false" customHeight="false" outlineLevel="0" collapsed="false">
      <c r="A2374" s="17" t="n">
        <v>2373</v>
      </c>
      <c r="B2374" s="17" t="n">
        <v>6</v>
      </c>
      <c r="C2374" s="17" t="n">
        <v>2274</v>
      </c>
      <c r="D2374" s="18" t="s">
        <v>7502</v>
      </c>
      <c r="E2374" s="17" t="s">
        <v>87</v>
      </c>
      <c r="F2374" s="18" t="s">
        <v>88</v>
      </c>
      <c r="G2374" s="17" t="s">
        <v>171</v>
      </c>
      <c r="H2374" s="18" t="s">
        <v>7658</v>
      </c>
      <c r="I2374" s="18" t="s">
        <v>7659</v>
      </c>
      <c r="J2374" s="18" t="s">
        <v>7660</v>
      </c>
      <c r="K2374" s="17" t="s">
        <v>163</v>
      </c>
      <c r="L2374" s="17" t="n">
        <v>1</v>
      </c>
      <c r="M2374" s="17" t="s">
        <v>163</v>
      </c>
      <c r="N2374" s="17" t="s">
        <v>163</v>
      </c>
      <c r="O2374" s="19"/>
      <c r="P2374" s="18"/>
      <c r="Q2374" s="18"/>
      <c r="R2374" s="18" t="s">
        <v>165</v>
      </c>
      <c r="S2374" s="20" t="s">
        <v>28109</v>
      </c>
    </row>
    <row r="2375" customFormat="false" ht="35.05" hidden="false" customHeight="false" outlineLevel="0" collapsed="false">
      <c r="A2375" s="17" t="n">
        <v>2374</v>
      </c>
      <c r="B2375" s="17" t="n">
        <v>6</v>
      </c>
      <c r="C2375" s="17" t="n">
        <v>2360</v>
      </c>
      <c r="D2375" s="18" t="s">
        <v>7502</v>
      </c>
      <c r="E2375" s="17" t="s">
        <v>72</v>
      </c>
      <c r="F2375" s="18" t="s">
        <v>73</v>
      </c>
      <c r="G2375" s="17" t="s">
        <v>167</v>
      </c>
      <c r="H2375" s="18" t="s">
        <v>7661</v>
      </c>
      <c r="I2375" s="18" t="s">
        <v>7662</v>
      </c>
      <c r="J2375" s="18" t="s">
        <v>7663</v>
      </c>
      <c r="K2375" s="17" t="s">
        <v>163</v>
      </c>
      <c r="L2375" s="17" t="n">
        <v>1</v>
      </c>
      <c r="M2375" s="17" t="s">
        <v>164</v>
      </c>
      <c r="N2375" s="17" t="s">
        <v>163</v>
      </c>
      <c r="O2375" s="19"/>
      <c r="P2375" s="18"/>
      <c r="Q2375" s="18"/>
      <c r="R2375" s="18" t="s">
        <v>165</v>
      </c>
      <c r="S2375" s="20" t="s">
        <v>28109</v>
      </c>
    </row>
    <row r="2376" customFormat="false" ht="35.05" hidden="false" customHeight="false" outlineLevel="0" collapsed="false">
      <c r="A2376" s="17" t="n">
        <v>2375</v>
      </c>
      <c r="B2376" s="17" t="n">
        <v>6</v>
      </c>
      <c r="C2376" s="17" t="n">
        <v>2435</v>
      </c>
      <c r="D2376" s="18" t="s">
        <v>7502</v>
      </c>
      <c r="E2376" s="17" t="s">
        <v>91</v>
      </c>
      <c r="F2376" s="18" t="s">
        <v>92</v>
      </c>
      <c r="G2376" s="17" t="s">
        <v>167</v>
      </c>
      <c r="H2376" s="18" t="s">
        <v>7664</v>
      </c>
      <c r="I2376" s="18" t="s">
        <v>7665</v>
      </c>
      <c r="J2376" s="18" t="s">
        <v>7666</v>
      </c>
      <c r="K2376" s="17" t="s">
        <v>163</v>
      </c>
      <c r="L2376" s="17" t="n">
        <v>1</v>
      </c>
      <c r="M2376" s="17" t="s">
        <v>163</v>
      </c>
      <c r="N2376" s="17" t="s">
        <v>163</v>
      </c>
      <c r="O2376" s="19"/>
      <c r="P2376" s="18"/>
      <c r="Q2376" s="18"/>
      <c r="R2376" s="18" t="s">
        <v>165</v>
      </c>
      <c r="S2376" s="20" t="s">
        <v>28109</v>
      </c>
    </row>
    <row r="2377" customFormat="false" ht="35.05" hidden="false" customHeight="false" outlineLevel="0" collapsed="false">
      <c r="A2377" s="17" t="n">
        <v>2376</v>
      </c>
      <c r="B2377" s="17" t="n">
        <v>6</v>
      </c>
      <c r="C2377" s="17" t="n">
        <v>2615</v>
      </c>
      <c r="D2377" s="18" t="s">
        <v>7502</v>
      </c>
      <c r="E2377" s="17" t="s">
        <v>76</v>
      </c>
      <c r="F2377" s="18" t="s">
        <v>77</v>
      </c>
      <c r="G2377" s="17" t="s">
        <v>171</v>
      </c>
      <c r="H2377" s="18" t="s">
        <v>7667</v>
      </c>
      <c r="I2377" s="18" t="s">
        <v>7668</v>
      </c>
      <c r="J2377" s="18" t="s">
        <v>7669</v>
      </c>
      <c r="K2377" s="17" t="s">
        <v>163</v>
      </c>
      <c r="L2377" s="17" t="n">
        <v>1</v>
      </c>
      <c r="M2377" s="17" t="s">
        <v>164</v>
      </c>
      <c r="N2377" s="17" t="s">
        <v>163</v>
      </c>
      <c r="O2377" s="19"/>
      <c r="P2377" s="18"/>
      <c r="Q2377" s="18"/>
      <c r="R2377" s="18" t="s">
        <v>165</v>
      </c>
      <c r="S2377" s="20" t="s">
        <v>28109</v>
      </c>
    </row>
    <row r="2378" customFormat="false" ht="35.05" hidden="false" customHeight="false" outlineLevel="0" collapsed="false">
      <c r="A2378" s="17" t="n">
        <v>2377</v>
      </c>
      <c r="B2378" s="17" t="n">
        <v>6</v>
      </c>
      <c r="C2378" s="17" t="n">
        <v>2621</v>
      </c>
      <c r="D2378" s="18" t="s">
        <v>7502</v>
      </c>
      <c r="E2378" s="17" t="s">
        <v>70</v>
      </c>
      <c r="F2378" s="18" t="s">
        <v>71</v>
      </c>
      <c r="G2378" s="17" t="s">
        <v>171</v>
      </c>
      <c r="H2378" s="18" t="s">
        <v>7670</v>
      </c>
      <c r="I2378" s="18" t="s">
        <v>7671</v>
      </c>
      <c r="J2378" s="18" t="s">
        <v>7672</v>
      </c>
      <c r="K2378" s="17" t="s">
        <v>163</v>
      </c>
      <c r="L2378" s="17" t="n">
        <v>1</v>
      </c>
      <c r="M2378" s="17" t="s">
        <v>164</v>
      </c>
      <c r="N2378" s="17" t="s">
        <v>163</v>
      </c>
      <c r="O2378" s="19"/>
      <c r="P2378" s="18"/>
      <c r="Q2378" s="18"/>
      <c r="R2378" s="18" t="s">
        <v>165</v>
      </c>
      <c r="S2378" s="20" t="s">
        <v>28109</v>
      </c>
    </row>
    <row r="2379" customFormat="false" ht="23.85" hidden="false" customHeight="false" outlineLevel="0" collapsed="false">
      <c r="A2379" s="17" t="n">
        <v>2378</v>
      </c>
      <c r="B2379" s="17" t="n">
        <v>6</v>
      </c>
      <c r="C2379" s="17" t="n">
        <v>2623</v>
      </c>
      <c r="D2379" s="18" t="s">
        <v>7502</v>
      </c>
      <c r="E2379" s="17" t="s">
        <v>36</v>
      </c>
      <c r="F2379" s="18" t="s">
        <v>37</v>
      </c>
      <c r="G2379" s="17" t="s">
        <v>167</v>
      </c>
      <c r="H2379" s="18" t="s">
        <v>7673</v>
      </c>
      <c r="I2379" s="18" t="s">
        <v>7674</v>
      </c>
      <c r="J2379" s="18" t="s">
        <v>7675</v>
      </c>
      <c r="K2379" s="17" t="s">
        <v>163</v>
      </c>
      <c r="L2379" s="17" t="n">
        <v>1</v>
      </c>
      <c r="M2379" s="17" t="s">
        <v>164</v>
      </c>
      <c r="N2379" s="17" t="s">
        <v>163</v>
      </c>
      <c r="O2379" s="19"/>
      <c r="P2379" s="18"/>
      <c r="Q2379" s="18"/>
      <c r="R2379" s="18" t="s">
        <v>165</v>
      </c>
      <c r="S2379" s="20" t="s">
        <v>28109</v>
      </c>
    </row>
    <row r="2380" customFormat="false" ht="23.85" hidden="false" customHeight="false" outlineLevel="0" collapsed="false">
      <c r="A2380" s="17" t="n">
        <v>2379</v>
      </c>
      <c r="B2380" s="17" t="n">
        <v>6</v>
      </c>
      <c r="C2380" s="17" t="n">
        <v>2654</v>
      </c>
      <c r="D2380" s="18" t="s">
        <v>7502</v>
      </c>
      <c r="E2380" s="17" t="s">
        <v>36</v>
      </c>
      <c r="F2380" s="18" t="s">
        <v>37</v>
      </c>
      <c r="G2380" s="17" t="s">
        <v>159</v>
      </c>
      <c r="H2380" s="18" t="s">
        <v>7676</v>
      </c>
      <c r="I2380" s="18" t="s">
        <v>7677</v>
      </c>
      <c r="J2380" s="18" t="s">
        <v>7678</v>
      </c>
      <c r="K2380" s="17" t="s">
        <v>163</v>
      </c>
      <c r="L2380" s="17" t="n">
        <v>1</v>
      </c>
      <c r="M2380" s="17" t="s">
        <v>163</v>
      </c>
      <c r="N2380" s="17" t="s">
        <v>163</v>
      </c>
      <c r="O2380" s="19"/>
      <c r="P2380" s="18"/>
      <c r="Q2380" s="18"/>
      <c r="R2380" s="18" t="s">
        <v>165</v>
      </c>
      <c r="S2380" s="20" t="s">
        <v>28109</v>
      </c>
    </row>
    <row r="2381" customFormat="false" ht="35.05" hidden="false" customHeight="false" outlineLevel="0" collapsed="false">
      <c r="A2381" s="17" t="n">
        <v>2380</v>
      </c>
      <c r="B2381" s="17" t="n">
        <v>6</v>
      </c>
      <c r="C2381" s="17" t="n">
        <v>2660</v>
      </c>
      <c r="D2381" s="18" t="s">
        <v>7502</v>
      </c>
      <c r="E2381" s="17" t="s">
        <v>74</v>
      </c>
      <c r="F2381" s="18" t="s">
        <v>75</v>
      </c>
      <c r="G2381" s="17" t="s">
        <v>167</v>
      </c>
      <c r="H2381" s="18" t="s">
        <v>7679</v>
      </c>
      <c r="I2381" s="18" t="s">
        <v>7680</v>
      </c>
      <c r="J2381" s="18" t="s">
        <v>7681</v>
      </c>
      <c r="K2381" s="17" t="s">
        <v>163</v>
      </c>
      <c r="L2381" s="17" t="n">
        <v>1</v>
      </c>
      <c r="M2381" s="17" t="s">
        <v>164</v>
      </c>
      <c r="N2381" s="17" t="s">
        <v>163</v>
      </c>
      <c r="O2381" s="19"/>
      <c r="P2381" s="18"/>
      <c r="Q2381" s="18"/>
      <c r="R2381" s="18" t="s">
        <v>165</v>
      </c>
      <c r="S2381" s="20" t="s">
        <v>28109</v>
      </c>
    </row>
    <row r="2382" customFormat="false" ht="46.25" hidden="false" customHeight="false" outlineLevel="0" collapsed="false">
      <c r="A2382" s="17" t="n">
        <v>2381</v>
      </c>
      <c r="B2382" s="17" t="n">
        <v>6</v>
      </c>
      <c r="C2382" s="17" t="n">
        <v>2662</v>
      </c>
      <c r="D2382" s="18" t="s">
        <v>7502</v>
      </c>
      <c r="E2382" s="17" t="s">
        <v>36</v>
      </c>
      <c r="F2382" s="18" t="s">
        <v>37</v>
      </c>
      <c r="G2382" s="17" t="s">
        <v>171</v>
      </c>
      <c r="H2382" s="18" t="s">
        <v>7682</v>
      </c>
      <c r="I2382" s="18" t="s">
        <v>7683</v>
      </c>
      <c r="J2382" s="18" t="s">
        <v>7684</v>
      </c>
      <c r="K2382" s="17" t="s">
        <v>163</v>
      </c>
      <c r="L2382" s="17" t="n">
        <v>1</v>
      </c>
      <c r="M2382" s="17" t="s">
        <v>164</v>
      </c>
      <c r="N2382" s="17" t="s">
        <v>163</v>
      </c>
      <c r="O2382" s="19"/>
      <c r="P2382" s="18"/>
      <c r="Q2382" s="18"/>
      <c r="R2382" s="18" t="s">
        <v>165</v>
      </c>
      <c r="S2382" s="20" t="s">
        <v>28109</v>
      </c>
    </row>
    <row r="2383" customFormat="false" ht="35.05" hidden="false" customHeight="false" outlineLevel="0" collapsed="false">
      <c r="A2383" s="17" t="n">
        <v>2382</v>
      </c>
      <c r="B2383" s="17" t="n">
        <v>6</v>
      </c>
      <c r="C2383" s="17" t="n">
        <v>2664</v>
      </c>
      <c r="D2383" s="18" t="s">
        <v>7502</v>
      </c>
      <c r="E2383" s="17" t="s">
        <v>36</v>
      </c>
      <c r="F2383" s="18" t="s">
        <v>37</v>
      </c>
      <c r="G2383" s="17" t="s">
        <v>167</v>
      </c>
      <c r="H2383" s="18" t="s">
        <v>7685</v>
      </c>
      <c r="I2383" s="18" t="s">
        <v>7686</v>
      </c>
      <c r="J2383" s="18" t="s">
        <v>7687</v>
      </c>
      <c r="K2383" s="17" t="s">
        <v>164</v>
      </c>
      <c r="L2383" s="17" t="n">
        <v>14</v>
      </c>
      <c r="M2383" s="17" t="s">
        <v>164</v>
      </c>
      <c r="N2383" s="17" t="s">
        <v>163</v>
      </c>
      <c r="O2383" s="19"/>
      <c r="P2383" s="18"/>
      <c r="Q2383" s="18"/>
      <c r="R2383" s="18" t="s">
        <v>165</v>
      </c>
      <c r="S2383" s="20" t="s">
        <v>28109</v>
      </c>
    </row>
    <row r="2384" customFormat="false" ht="35.05" hidden="false" customHeight="false" outlineLevel="0" collapsed="false">
      <c r="A2384" s="17" t="n">
        <v>2383</v>
      </c>
      <c r="B2384" s="17" t="n">
        <v>6</v>
      </c>
      <c r="C2384" s="17" t="n">
        <v>2668</v>
      </c>
      <c r="D2384" s="18" t="s">
        <v>7502</v>
      </c>
      <c r="E2384" s="17" t="s">
        <v>74</v>
      </c>
      <c r="F2384" s="18" t="s">
        <v>75</v>
      </c>
      <c r="G2384" s="17" t="s">
        <v>171</v>
      </c>
      <c r="H2384" s="18" t="s">
        <v>7688</v>
      </c>
      <c r="I2384" s="18" t="s">
        <v>7689</v>
      </c>
      <c r="J2384" s="18" t="s">
        <v>7690</v>
      </c>
      <c r="K2384" s="17" t="s">
        <v>163</v>
      </c>
      <c r="L2384" s="17" t="n">
        <v>1</v>
      </c>
      <c r="M2384" s="17" t="s">
        <v>164</v>
      </c>
      <c r="N2384" s="17" t="s">
        <v>163</v>
      </c>
      <c r="O2384" s="19"/>
      <c r="P2384" s="18"/>
      <c r="Q2384" s="18"/>
      <c r="R2384" s="18" t="s">
        <v>165</v>
      </c>
      <c r="S2384" s="20" t="s">
        <v>28109</v>
      </c>
    </row>
    <row r="2385" customFormat="false" ht="35.05" hidden="false" customHeight="false" outlineLevel="0" collapsed="false">
      <c r="A2385" s="17" t="n">
        <v>2384</v>
      </c>
      <c r="B2385" s="17" t="n">
        <v>6</v>
      </c>
      <c r="C2385" s="17" t="n">
        <v>2672</v>
      </c>
      <c r="D2385" s="18" t="s">
        <v>7502</v>
      </c>
      <c r="E2385" s="17" t="s">
        <v>87</v>
      </c>
      <c r="F2385" s="18" t="s">
        <v>88</v>
      </c>
      <c r="G2385" s="17" t="s">
        <v>167</v>
      </c>
      <c r="H2385" s="18" t="s">
        <v>7691</v>
      </c>
      <c r="I2385" s="18" t="s">
        <v>7692</v>
      </c>
      <c r="J2385" s="18" t="s">
        <v>7693</v>
      </c>
      <c r="K2385" s="17" t="s">
        <v>163</v>
      </c>
      <c r="L2385" s="17" t="n">
        <v>1</v>
      </c>
      <c r="M2385" s="17" t="s">
        <v>163</v>
      </c>
      <c r="N2385" s="17" t="s">
        <v>163</v>
      </c>
      <c r="O2385" s="19"/>
      <c r="P2385" s="18"/>
      <c r="Q2385" s="18"/>
      <c r="R2385" s="18" t="s">
        <v>165</v>
      </c>
      <c r="S2385" s="20" t="s">
        <v>28109</v>
      </c>
    </row>
    <row r="2386" customFormat="false" ht="35.05" hidden="false" customHeight="false" outlineLevel="0" collapsed="false">
      <c r="A2386" s="17" t="n">
        <v>2385</v>
      </c>
      <c r="B2386" s="17" t="n">
        <v>6</v>
      </c>
      <c r="C2386" s="17" t="n">
        <v>2674</v>
      </c>
      <c r="D2386" s="18" t="s">
        <v>7502</v>
      </c>
      <c r="E2386" s="17" t="s">
        <v>87</v>
      </c>
      <c r="F2386" s="18" t="s">
        <v>88</v>
      </c>
      <c r="G2386" s="17" t="s">
        <v>167</v>
      </c>
      <c r="H2386" s="18" t="s">
        <v>7694</v>
      </c>
      <c r="I2386" s="18" t="s">
        <v>7695</v>
      </c>
      <c r="J2386" s="18" t="s">
        <v>7696</v>
      </c>
      <c r="K2386" s="17" t="s">
        <v>163</v>
      </c>
      <c r="L2386" s="17" t="n">
        <v>1</v>
      </c>
      <c r="M2386" s="17" t="s">
        <v>163</v>
      </c>
      <c r="N2386" s="17" t="s">
        <v>163</v>
      </c>
      <c r="O2386" s="19"/>
      <c r="P2386" s="18"/>
      <c r="Q2386" s="18"/>
      <c r="R2386" s="18" t="s">
        <v>165</v>
      </c>
      <c r="S2386" s="20" t="s">
        <v>28109</v>
      </c>
    </row>
    <row r="2387" customFormat="false" ht="35.05" hidden="false" customHeight="false" outlineLevel="0" collapsed="false">
      <c r="A2387" s="17" t="n">
        <v>2386</v>
      </c>
      <c r="B2387" s="17" t="n">
        <v>6</v>
      </c>
      <c r="C2387" s="17" t="n">
        <v>2676</v>
      </c>
      <c r="D2387" s="18" t="s">
        <v>7502</v>
      </c>
      <c r="E2387" s="17" t="s">
        <v>36</v>
      </c>
      <c r="F2387" s="18" t="s">
        <v>37</v>
      </c>
      <c r="G2387" s="17" t="s">
        <v>167</v>
      </c>
      <c r="H2387" s="18" t="s">
        <v>7697</v>
      </c>
      <c r="I2387" s="18" t="s">
        <v>7698</v>
      </c>
      <c r="J2387" s="18" t="s">
        <v>7699</v>
      </c>
      <c r="K2387" s="17" t="s">
        <v>163</v>
      </c>
      <c r="L2387" s="17" t="n">
        <v>1</v>
      </c>
      <c r="M2387" s="17" t="s">
        <v>163</v>
      </c>
      <c r="N2387" s="17" t="s">
        <v>163</v>
      </c>
      <c r="O2387" s="19"/>
      <c r="P2387" s="18"/>
      <c r="Q2387" s="18"/>
      <c r="R2387" s="18" t="s">
        <v>165</v>
      </c>
      <c r="S2387" s="20" t="s">
        <v>28109</v>
      </c>
    </row>
    <row r="2388" customFormat="false" ht="35.05" hidden="false" customHeight="false" outlineLevel="0" collapsed="false">
      <c r="A2388" s="17" t="n">
        <v>2387</v>
      </c>
      <c r="B2388" s="17" t="n">
        <v>6</v>
      </c>
      <c r="C2388" s="17" t="n">
        <v>2683</v>
      </c>
      <c r="D2388" s="18" t="s">
        <v>7502</v>
      </c>
      <c r="E2388" s="17" t="s">
        <v>70</v>
      </c>
      <c r="F2388" s="18" t="s">
        <v>71</v>
      </c>
      <c r="G2388" s="17" t="s">
        <v>171</v>
      </c>
      <c r="H2388" s="18" t="s">
        <v>7700</v>
      </c>
      <c r="I2388" s="18" t="s">
        <v>7701</v>
      </c>
      <c r="J2388" s="18" t="s">
        <v>7702</v>
      </c>
      <c r="K2388" s="17" t="s">
        <v>163</v>
      </c>
      <c r="L2388" s="17" t="n">
        <v>1</v>
      </c>
      <c r="M2388" s="17" t="s">
        <v>164</v>
      </c>
      <c r="N2388" s="17" t="s">
        <v>163</v>
      </c>
      <c r="O2388" s="19"/>
      <c r="P2388" s="18"/>
      <c r="Q2388" s="18"/>
      <c r="R2388" s="18" t="s">
        <v>165</v>
      </c>
      <c r="S2388" s="20" t="s">
        <v>28109</v>
      </c>
    </row>
    <row r="2389" customFormat="false" ht="46.25" hidden="false" customHeight="false" outlineLevel="0" collapsed="false">
      <c r="A2389" s="17" t="n">
        <v>2388</v>
      </c>
      <c r="B2389" s="17" t="n">
        <v>6</v>
      </c>
      <c r="C2389" s="17" t="n">
        <v>2687</v>
      </c>
      <c r="D2389" s="18" t="s">
        <v>7502</v>
      </c>
      <c r="E2389" s="17" t="s">
        <v>26</v>
      </c>
      <c r="F2389" s="18" t="s">
        <v>27</v>
      </c>
      <c r="G2389" s="17" t="s">
        <v>167</v>
      </c>
      <c r="H2389" s="18" t="s">
        <v>7703</v>
      </c>
      <c r="I2389" s="18" t="s">
        <v>7704</v>
      </c>
      <c r="J2389" s="18" t="s">
        <v>7705</v>
      </c>
      <c r="K2389" s="17" t="s">
        <v>163</v>
      </c>
      <c r="L2389" s="17" t="n">
        <v>1</v>
      </c>
      <c r="M2389" s="17" t="s">
        <v>163</v>
      </c>
      <c r="N2389" s="17" t="s">
        <v>163</v>
      </c>
      <c r="O2389" s="19"/>
      <c r="P2389" s="18"/>
      <c r="Q2389" s="18"/>
      <c r="R2389" s="18" t="s">
        <v>165</v>
      </c>
      <c r="S2389" s="20" t="s">
        <v>28109</v>
      </c>
    </row>
    <row r="2390" customFormat="false" ht="35.05" hidden="false" customHeight="false" outlineLevel="0" collapsed="false">
      <c r="A2390" s="17" t="n">
        <v>2389</v>
      </c>
      <c r="B2390" s="17" t="n">
        <v>6</v>
      </c>
      <c r="C2390" s="17" t="n">
        <v>2689</v>
      </c>
      <c r="D2390" s="18" t="s">
        <v>7502</v>
      </c>
      <c r="E2390" s="17" t="s">
        <v>70</v>
      </c>
      <c r="F2390" s="18" t="s">
        <v>71</v>
      </c>
      <c r="G2390" s="17" t="s">
        <v>171</v>
      </c>
      <c r="H2390" s="18" t="s">
        <v>7706</v>
      </c>
      <c r="I2390" s="18" t="s">
        <v>7707</v>
      </c>
      <c r="J2390" s="18" t="s">
        <v>7708</v>
      </c>
      <c r="K2390" s="17" t="s">
        <v>163</v>
      </c>
      <c r="L2390" s="17" t="n">
        <v>1</v>
      </c>
      <c r="M2390" s="17" t="s">
        <v>164</v>
      </c>
      <c r="N2390" s="17" t="s">
        <v>163</v>
      </c>
      <c r="O2390" s="19"/>
      <c r="P2390" s="18"/>
      <c r="Q2390" s="18"/>
      <c r="R2390" s="18" t="s">
        <v>165</v>
      </c>
      <c r="S2390" s="20" t="s">
        <v>28109</v>
      </c>
    </row>
    <row r="2391" customFormat="false" ht="23.85" hidden="false" customHeight="false" outlineLevel="0" collapsed="false">
      <c r="A2391" s="17" t="n">
        <v>2390</v>
      </c>
      <c r="B2391" s="17" t="n">
        <v>6</v>
      </c>
      <c r="C2391" s="17" t="n">
        <v>2693</v>
      </c>
      <c r="D2391" s="18" t="s">
        <v>7502</v>
      </c>
      <c r="E2391" s="17" t="s">
        <v>36</v>
      </c>
      <c r="F2391" s="18" t="s">
        <v>37</v>
      </c>
      <c r="G2391" s="17" t="s">
        <v>167</v>
      </c>
      <c r="H2391" s="18" t="s">
        <v>7709</v>
      </c>
      <c r="I2391" s="18" t="s">
        <v>7710</v>
      </c>
      <c r="J2391" s="18" t="s">
        <v>7711</v>
      </c>
      <c r="K2391" s="17" t="s">
        <v>163</v>
      </c>
      <c r="L2391" s="17" t="n">
        <v>1</v>
      </c>
      <c r="M2391" s="17" t="s">
        <v>163</v>
      </c>
      <c r="N2391" s="17" t="s">
        <v>163</v>
      </c>
      <c r="O2391" s="19"/>
      <c r="P2391" s="18"/>
      <c r="Q2391" s="18"/>
      <c r="R2391" s="18" t="s">
        <v>165</v>
      </c>
      <c r="S2391" s="20" t="s">
        <v>28109</v>
      </c>
    </row>
    <row r="2392" customFormat="false" ht="46.25" hidden="false" customHeight="false" outlineLevel="0" collapsed="false">
      <c r="A2392" s="17" t="n">
        <v>2391</v>
      </c>
      <c r="B2392" s="17" t="n">
        <v>6</v>
      </c>
      <c r="C2392" s="17" t="n">
        <v>2695</v>
      </c>
      <c r="D2392" s="18" t="s">
        <v>7502</v>
      </c>
      <c r="E2392" s="17" t="s">
        <v>36</v>
      </c>
      <c r="F2392" s="18" t="s">
        <v>37</v>
      </c>
      <c r="G2392" s="17" t="s">
        <v>171</v>
      </c>
      <c r="H2392" s="18" t="s">
        <v>7712</v>
      </c>
      <c r="I2392" s="18" t="s">
        <v>7713</v>
      </c>
      <c r="J2392" s="18" t="s">
        <v>7714</v>
      </c>
      <c r="K2392" s="17" t="s">
        <v>163</v>
      </c>
      <c r="L2392" s="17" t="n">
        <v>1</v>
      </c>
      <c r="M2392" s="17" t="s">
        <v>164</v>
      </c>
      <c r="N2392" s="17" t="s">
        <v>163</v>
      </c>
      <c r="O2392" s="19"/>
      <c r="P2392" s="18"/>
      <c r="Q2392" s="18"/>
      <c r="R2392" s="18" t="s">
        <v>165</v>
      </c>
      <c r="S2392" s="20" t="s">
        <v>28109</v>
      </c>
    </row>
    <row r="2393" customFormat="false" ht="46.25" hidden="false" customHeight="false" outlineLevel="0" collapsed="false">
      <c r="A2393" s="17" t="n">
        <v>2392</v>
      </c>
      <c r="B2393" s="17" t="n">
        <v>6</v>
      </c>
      <c r="C2393" s="17" t="n">
        <v>2707</v>
      </c>
      <c r="D2393" s="18" t="s">
        <v>7502</v>
      </c>
      <c r="E2393" s="17" t="s">
        <v>38</v>
      </c>
      <c r="F2393" s="18" t="s">
        <v>39</v>
      </c>
      <c r="G2393" s="17" t="s">
        <v>167</v>
      </c>
      <c r="H2393" s="18" t="s">
        <v>7715</v>
      </c>
      <c r="I2393" s="18" t="s">
        <v>7716</v>
      </c>
      <c r="J2393" s="18" t="s">
        <v>7717</v>
      </c>
      <c r="K2393" s="17" t="s">
        <v>163</v>
      </c>
      <c r="L2393" s="17" t="n">
        <v>1</v>
      </c>
      <c r="M2393" s="17" t="s">
        <v>164</v>
      </c>
      <c r="N2393" s="17" t="s">
        <v>163</v>
      </c>
      <c r="O2393" s="19"/>
      <c r="P2393" s="18"/>
      <c r="Q2393" s="18"/>
      <c r="R2393" s="18" t="s">
        <v>165</v>
      </c>
      <c r="S2393" s="20" t="s">
        <v>28109</v>
      </c>
    </row>
    <row r="2394" customFormat="false" ht="35.05" hidden="false" customHeight="false" outlineLevel="0" collapsed="false">
      <c r="A2394" s="17" t="n">
        <v>2393</v>
      </c>
      <c r="B2394" s="17" t="n">
        <v>6</v>
      </c>
      <c r="C2394" s="17" t="n">
        <v>2715</v>
      </c>
      <c r="D2394" s="18" t="s">
        <v>7502</v>
      </c>
      <c r="E2394" s="17" t="s">
        <v>59</v>
      </c>
      <c r="F2394" s="18" t="s">
        <v>60</v>
      </c>
      <c r="G2394" s="17" t="s">
        <v>167</v>
      </c>
      <c r="H2394" s="18" t="s">
        <v>7718</v>
      </c>
      <c r="I2394" s="18" t="s">
        <v>7719</v>
      </c>
      <c r="J2394" s="18" t="s">
        <v>7720</v>
      </c>
      <c r="K2394" s="17" t="s">
        <v>163</v>
      </c>
      <c r="L2394" s="17" t="n">
        <v>1</v>
      </c>
      <c r="M2394" s="17" t="s">
        <v>163</v>
      </c>
      <c r="N2394" s="17" t="s">
        <v>164</v>
      </c>
      <c r="O2394" s="19"/>
      <c r="P2394" s="18"/>
      <c r="Q2394" s="18"/>
      <c r="R2394" s="18" t="s">
        <v>165</v>
      </c>
      <c r="S2394" s="20" t="s">
        <v>28109</v>
      </c>
    </row>
    <row r="2395" customFormat="false" ht="35.05" hidden="false" customHeight="false" outlineLevel="0" collapsed="false">
      <c r="A2395" s="17" t="n">
        <v>2394</v>
      </c>
      <c r="B2395" s="17" t="n">
        <v>6</v>
      </c>
      <c r="C2395" s="17" t="n">
        <v>2717</v>
      </c>
      <c r="D2395" s="18" t="s">
        <v>7502</v>
      </c>
      <c r="E2395" s="17" t="s">
        <v>36</v>
      </c>
      <c r="F2395" s="18" t="s">
        <v>37</v>
      </c>
      <c r="G2395" s="17" t="s">
        <v>171</v>
      </c>
      <c r="H2395" s="18" t="s">
        <v>7721</v>
      </c>
      <c r="I2395" s="18" t="s">
        <v>7722</v>
      </c>
      <c r="J2395" s="18" t="s">
        <v>7723</v>
      </c>
      <c r="K2395" s="17" t="s">
        <v>163</v>
      </c>
      <c r="L2395" s="17" t="n">
        <v>1</v>
      </c>
      <c r="M2395" s="17" t="s">
        <v>164</v>
      </c>
      <c r="N2395" s="17" t="s">
        <v>163</v>
      </c>
      <c r="O2395" s="19"/>
      <c r="P2395" s="18"/>
      <c r="Q2395" s="18"/>
      <c r="R2395" s="18" t="s">
        <v>165</v>
      </c>
      <c r="S2395" s="20" t="s">
        <v>28109</v>
      </c>
    </row>
    <row r="2396" customFormat="false" ht="35.05" hidden="false" customHeight="false" outlineLevel="0" collapsed="false">
      <c r="A2396" s="17" t="n">
        <v>2395</v>
      </c>
      <c r="B2396" s="17" t="n">
        <v>6</v>
      </c>
      <c r="C2396" s="17" t="n">
        <v>2717</v>
      </c>
      <c r="D2396" s="18" t="s">
        <v>7502</v>
      </c>
      <c r="E2396" s="17" t="s">
        <v>85</v>
      </c>
      <c r="F2396" s="18" t="s">
        <v>86</v>
      </c>
      <c r="G2396" s="17" t="s">
        <v>167</v>
      </c>
      <c r="H2396" s="18" t="s">
        <v>7724</v>
      </c>
      <c r="I2396" s="18" t="s">
        <v>7725</v>
      </c>
      <c r="J2396" s="18" t="s">
        <v>7726</v>
      </c>
      <c r="K2396" s="17" t="s">
        <v>163</v>
      </c>
      <c r="L2396" s="17" t="n">
        <v>1</v>
      </c>
      <c r="M2396" s="17" t="s">
        <v>163</v>
      </c>
      <c r="N2396" s="17" t="s">
        <v>164</v>
      </c>
      <c r="O2396" s="19"/>
      <c r="P2396" s="18"/>
      <c r="Q2396" s="18"/>
      <c r="R2396" s="18" t="s">
        <v>165</v>
      </c>
      <c r="S2396" s="20" t="s">
        <v>28109</v>
      </c>
    </row>
    <row r="2397" customFormat="false" ht="46.25" hidden="false" customHeight="false" outlineLevel="0" collapsed="false">
      <c r="A2397" s="17" t="n">
        <v>2396</v>
      </c>
      <c r="B2397" s="17" t="n">
        <v>6</v>
      </c>
      <c r="C2397" s="17" t="n">
        <v>2719</v>
      </c>
      <c r="D2397" s="18" t="s">
        <v>7502</v>
      </c>
      <c r="E2397" s="17" t="s">
        <v>83</v>
      </c>
      <c r="F2397" s="18" t="s">
        <v>84</v>
      </c>
      <c r="G2397" s="17" t="s">
        <v>171</v>
      </c>
      <c r="H2397" s="18" t="s">
        <v>7727</v>
      </c>
      <c r="I2397" s="18" t="s">
        <v>7728</v>
      </c>
      <c r="J2397" s="18" t="s">
        <v>7729</v>
      </c>
      <c r="K2397" s="17" t="s">
        <v>163</v>
      </c>
      <c r="L2397" s="17" t="n">
        <v>1</v>
      </c>
      <c r="M2397" s="17" t="s">
        <v>163</v>
      </c>
      <c r="N2397" s="17" t="s">
        <v>164</v>
      </c>
      <c r="O2397" s="19" t="s">
        <v>121</v>
      </c>
      <c r="P2397" s="18" t="s">
        <v>7730</v>
      </c>
      <c r="Q2397" s="18" t="s">
        <v>7731</v>
      </c>
      <c r="R2397" s="18" t="s">
        <v>165</v>
      </c>
      <c r="S2397" s="20" t="s">
        <v>28109</v>
      </c>
    </row>
    <row r="2398" customFormat="false" ht="35.05" hidden="false" customHeight="false" outlineLevel="0" collapsed="false">
      <c r="A2398" s="17" t="n">
        <v>2397</v>
      </c>
      <c r="B2398" s="17" t="n">
        <v>6</v>
      </c>
      <c r="C2398" s="17" t="n">
        <v>2723</v>
      </c>
      <c r="D2398" s="18" t="s">
        <v>7502</v>
      </c>
      <c r="E2398" s="17" t="s">
        <v>32</v>
      </c>
      <c r="F2398" s="18" t="s">
        <v>33</v>
      </c>
      <c r="G2398" s="17" t="s">
        <v>167</v>
      </c>
      <c r="H2398" s="18" t="s">
        <v>7732</v>
      </c>
      <c r="I2398" s="18" t="s">
        <v>7733</v>
      </c>
      <c r="J2398" s="18" t="s">
        <v>7734</v>
      </c>
      <c r="K2398" s="17" t="s">
        <v>164</v>
      </c>
      <c r="L2398" s="17" t="n">
        <v>8</v>
      </c>
      <c r="M2398" s="17" t="s">
        <v>163</v>
      </c>
      <c r="N2398" s="17" t="s">
        <v>163</v>
      </c>
      <c r="O2398" s="19"/>
      <c r="P2398" s="18"/>
      <c r="Q2398" s="18"/>
      <c r="R2398" s="18" t="s">
        <v>165</v>
      </c>
      <c r="S2398" s="20" t="s">
        <v>28109</v>
      </c>
    </row>
    <row r="2399" customFormat="false" ht="23.85" hidden="false" customHeight="false" outlineLevel="0" collapsed="false">
      <c r="A2399" s="17" t="n">
        <v>2398</v>
      </c>
      <c r="B2399" s="17" t="n">
        <v>6</v>
      </c>
      <c r="C2399" s="17" t="n">
        <v>2736</v>
      </c>
      <c r="D2399" s="18" t="s">
        <v>7502</v>
      </c>
      <c r="E2399" s="17" t="s">
        <v>87</v>
      </c>
      <c r="F2399" s="18" t="s">
        <v>88</v>
      </c>
      <c r="G2399" s="17" t="s">
        <v>167</v>
      </c>
      <c r="H2399" s="18" t="s">
        <v>7735</v>
      </c>
      <c r="I2399" s="18" t="s">
        <v>7736</v>
      </c>
      <c r="J2399" s="18" t="s">
        <v>7737</v>
      </c>
      <c r="K2399" s="17" t="s">
        <v>163</v>
      </c>
      <c r="L2399" s="17" t="n">
        <v>1</v>
      </c>
      <c r="M2399" s="17" t="s">
        <v>163</v>
      </c>
      <c r="N2399" s="17" t="s">
        <v>163</v>
      </c>
      <c r="O2399" s="19"/>
      <c r="P2399" s="18"/>
      <c r="Q2399" s="18"/>
      <c r="R2399" s="18" t="s">
        <v>192</v>
      </c>
      <c r="S2399" s="20" t="s">
        <v>28109</v>
      </c>
    </row>
    <row r="2400" customFormat="false" ht="35.05" hidden="false" customHeight="false" outlineLevel="0" collapsed="false">
      <c r="A2400" s="17" t="n">
        <v>2399</v>
      </c>
      <c r="B2400" s="17" t="n">
        <v>6</v>
      </c>
      <c r="C2400" s="17" t="n">
        <v>2736</v>
      </c>
      <c r="D2400" s="18" t="s">
        <v>7502</v>
      </c>
      <c r="E2400" s="17" t="s">
        <v>70</v>
      </c>
      <c r="F2400" s="18" t="s">
        <v>71</v>
      </c>
      <c r="G2400" s="17" t="s">
        <v>167</v>
      </c>
      <c r="H2400" s="18" t="s">
        <v>7738</v>
      </c>
      <c r="I2400" s="18" t="s">
        <v>7739</v>
      </c>
      <c r="J2400" s="18" t="s">
        <v>7740</v>
      </c>
      <c r="K2400" s="17" t="s">
        <v>163</v>
      </c>
      <c r="L2400" s="17" t="n">
        <v>1</v>
      </c>
      <c r="M2400" s="17" t="s">
        <v>163</v>
      </c>
      <c r="N2400" s="17" t="s">
        <v>163</v>
      </c>
      <c r="O2400" s="19"/>
      <c r="P2400" s="18"/>
      <c r="Q2400" s="18"/>
      <c r="R2400" s="18" t="s">
        <v>165</v>
      </c>
      <c r="S2400" s="20" t="s">
        <v>28109</v>
      </c>
    </row>
    <row r="2401" customFormat="false" ht="23.85" hidden="false" customHeight="false" outlineLevel="0" collapsed="false">
      <c r="A2401" s="17" t="n">
        <v>2400</v>
      </c>
      <c r="B2401" s="17" t="n">
        <v>6</v>
      </c>
      <c r="C2401" s="17" t="n">
        <v>2747</v>
      </c>
      <c r="D2401" s="18" t="s">
        <v>7502</v>
      </c>
      <c r="E2401" s="17" t="s">
        <v>87</v>
      </c>
      <c r="F2401" s="18" t="s">
        <v>88</v>
      </c>
      <c r="G2401" s="17" t="s">
        <v>171</v>
      </c>
      <c r="H2401" s="18" t="s">
        <v>7741</v>
      </c>
      <c r="I2401" s="18" t="s">
        <v>7742</v>
      </c>
      <c r="J2401" s="18" t="s">
        <v>7743</v>
      </c>
      <c r="K2401" s="17" t="s">
        <v>163</v>
      </c>
      <c r="L2401" s="17" t="n">
        <v>1</v>
      </c>
      <c r="M2401" s="17" t="s">
        <v>164</v>
      </c>
      <c r="N2401" s="17" t="s">
        <v>163</v>
      </c>
      <c r="O2401" s="19"/>
      <c r="P2401" s="18"/>
      <c r="Q2401" s="18"/>
      <c r="R2401" s="18" t="s">
        <v>165</v>
      </c>
      <c r="S2401" s="20" t="s">
        <v>28109</v>
      </c>
    </row>
    <row r="2402" customFormat="false" ht="23.85" hidden="false" customHeight="false" outlineLevel="0" collapsed="false">
      <c r="A2402" s="17" t="n">
        <v>2401</v>
      </c>
      <c r="B2402" s="17" t="n">
        <v>6</v>
      </c>
      <c r="C2402" s="17" t="n">
        <v>2763</v>
      </c>
      <c r="D2402" s="18" t="s">
        <v>884</v>
      </c>
      <c r="E2402" s="17" t="s">
        <v>87</v>
      </c>
      <c r="F2402" s="18" t="s">
        <v>88</v>
      </c>
      <c r="G2402" s="17" t="s">
        <v>167</v>
      </c>
      <c r="H2402" s="18" t="s">
        <v>7744</v>
      </c>
      <c r="I2402" s="18" t="s">
        <v>7745</v>
      </c>
      <c r="J2402" s="18" t="s">
        <v>7746</v>
      </c>
      <c r="K2402" s="17" t="s">
        <v>163</v>
      </c>
      <c r="L2402" s="17" t="n">
        <v>1</v>
      </c>
      <c r="M2402" s="17" t="s">
        <v>163</v>
      </c>
      <c r="N2402" s="17" t="s">
        <v>163</v>
      </c>
      <c r="O2402" s="19"/>
      <c r="P2402" s="18"/>
      <c r="Q2402" s="18"/>
      <c r="R2402" s="18" t="s">
        <v>165</v>
      </c>
      <c r="S2402" s="20" t="s">
        <v>28109</v>
      </c>
    </row>
    <row r="2403" customFormat="false" ht="35.05" hidden="false" customHeight="false" outlineLevel="0" collapsed="false">
      <c r="A2403" s="17" t="n">
        <v>2402</v>
      </c>
      <c r="B2403" s="17" t="n">
        <v>6</v>
      </c>
      <c r="C2403" s="17" t="n">
        <v>2767</v>
      </c>
      <c r="D2403" s="18" t="s">
        <v>884</v>
      </c>
      <c r="E2403" s="17" t="s">
        <v>19</v>
      </c>
      <c r="F2403" s="18" t="s">
        <v>21</v>
      </c>
      <c r="G2403" s="17" t="s">
        <v>167</v>
      </c>
      <c r="H2403" s="18" t="s">
        <v>7747</v>
      </c>
      <c r="I2403" s="18" t="s">
        <v>7748</v>
      </c>
      <c r="J2403" s="18" t="s">
        <v>7749</v>
      </c>
      <c r="K2403" s="17" t="s">
        <v>164</v>
      </c>
      <c r="L2403" s="17" t="n">
        <v>3</v>
      </c>
      <c r="M2403" s="17" t="s">
        <v>163</v>
      </c>
      <c r="N2403" s="17" t="s">
        <v>163</v>
      </c>
      <c r="O2403" s="19"/>
      <c r="P2403" s="18"/>
      <c r="Q2403" s="18"/>
      <c r="R2403" s="18" t="s">
        <v>165</v>
      </c>
      <c r="S2403" s="20" t="s">
        <v>28109</v>
      </c>
    </row>
    <row r="2404" customFormat="false" ht="23.85" hidden="false" customHeight="false" outlineLevel="0" collapsed="false">
      <c r="A2404" s="17" t="n">
        <v>2403</v>
      </c>
      <c r="B2404" s="17" t="n">
        <v>6</v>
      </c>
      <c r="C2404" s="17" t="n">
        <v>2767</v>
      </c>
      <c r="D2404" s="18" t="s">
        <v>884</v>
      </c>
      <c r="E2404" s="17" t="s">
        <v>55</v>
      </c>
      <c r="F2404" s="18" t="s">
        <v>56</v>
      </c>
      <c r="G2404" s="17" t="s">
        <v>167</v>
      </c>
      <c r="H2404" s="18" t="s">
        <v>7750</v>
      </c>
      <c r="I2404" s="18" t="s">
        <v>7751</v>
      </c>
      <c r="J2404" s="18" t="s">
        <v>7752</v>
      </c>
      <c r="K2404" s="17" t="s">
        <v>163</v>
      </c>
      <c r="L2404" s="17" t="n">
        <v>1</v>
      </c>
      <c r="M2404" s="17" t="s">
        <v>163</v>
      </c>
      <c r="N2404" s="17" t="s">
        <v>163</v>
      </c>
      <c r="O2404" s="19"/>
      <c r="P2404" s="18"/>
      <c r="Q2404" s="18"/>
      <c r="R2404" s="18" t="s">
        <v>165</v>
      </c>
      <c r="S2404" s="20" t="s">
        <v>28109</v>
      </c>
    </row>
    <row r="2405" customFormat="false" ht="35.05" hidden="false" customHeight="false" outlineLevel="0" collapsed="false">
      <c r="A2405" s="17" t="n">
        <v>2404</v>
      </c>
      <c r="B2405" s="17" t="n">
        <v>6</v>
      </c>
      <c r="C2405" s="17" t="n">
        <v>2773</v>
      </c>
      <c r="D2405" s="18" t="s">
        <v>884</v>
      </c>
      <c r="E2405" s="17" t="s">
        <v>87</v>
      </c>
      <c r="F2405" s="18" t="s">
        <v>88</v>
      </c>
      <c r="G2405" s="17" t="s">
        <v>171</v>
      </c>
      <c r="H2405" s="18" t="s">
        <v>7753</v>
      </c>
      <c r="I2405" s="18" t="s">
        <v>7754</v>
      </c>
      <c r="J2405" s="18" t="s">
        <v>7755</v>
      </c>
      <c r="K2405" s="17" t="s">
        <v>163</v>
      </c>
      <c r="L2405" s="17" t="n">
        <v>1</v>
      </c>
      <c r="M2405" s="17" t="s">
        <v>163</v>
      </c>
      <c r="N2405" s="17" t="s">
        <v>163</v>
      </c>
      <c r="O2405" s="19"/>
      <c r="P2405" s="18"/>
      <c r="Q2405" s="18"/>
      <c r="R2405" s="18" t="s">
        <v>165</v>
      </c>
      <c r="S2405" s="20" t="s">
        <v>28109</v>
      </c>
    </row>
    <row r="2406" customFormat="false" ht="35.05" hidden="false" customHeight="false" outlineLevel="0" collapsed="false">
      <c r="A2406" s="17" t="n">
        <v>2405</v>
      </c>
      <c r="B2406" s="17" t="n">
        <v>6</v>
      </c>
      <c r="C2406" s="17" t="n">
        <v>2773</v>
      </c>
      <c r="D2406" s="18" t="s">
        <v>884</v>
      </c>
      <c r="E2406" s="17" t="s">
        <v>36</v>
      </c>
      <c r="F2406" s="18" t="s">
        <v>37</v>
      </c>
      <c r="G2406" s="17" t="s">
        <v>167</v>
      </c>
      <c r="H2406" s="18" t="s">
        <v>7756</v>
      </c>
      <c r="I2406" s="18" t="s">
        <v>7757</v>
      </c>
      <c r="J2406" s="18" t="s">
        <v>7758</v>
      </c>
      <c r="K2406" s="17" t="s">
        <v>163</v>
      </c>
      <c r="L2406" s="17" t="n">
        <v>1</v>
      </c>
      <c r="M2406" s="17" t="s">
        <v>164</v>
      </c>
      <c r="N2406" s="17" t="s">
        <v>163</v>
      </c>
      <c r="O2406" s="19"/>
      <c r="P2406" s="18"/>
      <c r="Q2406" s="18"/>
      <c r="R2406" s="18" t="s">
        <v>165</v>
      </c>
      <c r="S2406" s="20" t="s">
        <v>28109</v>
      </c>
    </row>
    <row r="2407" customFormat="false" ht="35.05" hidden="false" customHeight="false" outlineLevel="0" collapsed="false">
      <c r="A2407" s="17" t="n">
        <v>2406</v>
      </c>
      <c r="B2407" s="17" t="n">
        <v>6</v>
      </c>
      <c r="C2407" s="17" t="n">
        <v>2777</v>
      </c>
      <c r="D2407" s="18" t="s">
        <v>884</v>
      </c>
      <c r="E2407" s="17" t="s">
        <v>83</v>
      </c>
      <c r="F2407" s="18" t="s">
        <v>84</v>
      </c>
      <c r="G2407" s="17" t="s">
        <v>159</v>
      </c>
      <c r="H2407" s="18" t="s">
        <v>7759</v>
      </c>
      <c r="I2407" s="18" t="s">
        <v>7760</v>
      </c>
      <c r="J2407" s="18" t="s">
        <v>7761</v>
      </c>
      <c r="K2407" s="17" t="s">
        <v>163</v>
      </c>
      <c r="L2407" s="17" t="n">
        <v>1</v>
      </c>
      <c r="M2407" s="17" t="s">
        <v>163</v>
      </c>
      <c r="N2407" s="17" t="s">
        <v>164</v>
      </c>
      <c r="O2407" s="19"/>
      <c r="P2407" s="18"/>
      <c r="Q2407" s="18"/>
      <c r="R2407" s="18" t="s">
        <v>165</v>
      </c>
      <c r="S2407" s="20" t="s">
        <v>28109</v>
      </c>
    </row>
    <row r="2408" customFormat="false" ht="35.05" hidden="false" customHeight="false" outlineLevel="0" collapsed="false">
      <c r="A2408" s="17" t="n">
        <v>2407</v>
      </c>
      <c r="B2408" s="17" t="n">
        <v>6</v>
      </c>
      <c r="C2408" s="17" t="n">
        <v>2791</v>
      </c>
      <c r="D2408" s="18" t="s">
        <v>884</v>
      </c>
      <c r="E2408" s="17" t="s">
        <v>87</v>
      </c>
      <c r="F2408" s="18" t="s">
        <v>88</v>
      </c>
      <c r="G2408" s="17" t="s">
        <v>171</v>
      </c>
      <c r="H2408" s="18" t="s">
        <v>7762</v>
      </c>
      <c r="I2408" s="18" t="s">
        <v>7763</v>
      </c>
      <c r="J2408" s="18" t="s">
        <v>7764</v>
      </c>
      <c r="K2408" s="17" t="s">
        <v>163</v>
      </c>
      <c r="L2408" s="17" t="n">
        <v>1</v>
      </c>
      <c r="M2408" s="17" t="s">
        <v>163</v>
      </c>
      <c r="N2408" s="17" t="s">
        <v>163</v>
      </c>
      <c r="O2408" s="19"/>
      <c r="P2408" s="18"/>
      <c r="Q2408" s="18"/>
      <c r="R2408" s="18" t="s">
        <v>165</v>
      </c>
      <c r="S2408" s="20" t="s">
        <v>28109</v>
      </c>
    </row>
    <row r="2409" customFormat="false" ht="46.25" hidden="false" customHeight="false" outlineLevel="0" collapsed="false">
      <c r="A2409" s="17" t="n">
        <v>2408</v>
      </c>
      <c r="B2409" s="17" t="n">
        <v>6</v>
      </c>
      <c r="C2409" s="17" t="n">
        <v>2793</v>
      </c>
      <c r="D2409" s="18" t="s">
        <v>884</v>
      </c>
      <c r="E2409" s="17" t="s">
        <v>87</v>
      </c>
      <c r="F2409" s="18" t="s">
        <v>88</v>
      </c>
      <c r="G2409" s="17" t="s">
        <v>171</v>
      </c>
      <c r="H2409" s="18" t="s">
        <v>7765</v>
      </c>
      <c r="I2409" s="18" t="s">
        <v>7766</v>
      </c>
      <c r="J2409" s="18" t="s">
        <v>7767</v>
      </c>
      <c r="K2409" s="17" t="s">
        <v>163</v>
      </c>
      <c r="L2409" s="17" t="n">
        <v>1</v>
      </c>
      <c r="M2409" s="17" t="s">
        <v>163</v>
      </c>
      <c r="N2409" s="17" t="s">
        <v>163</v>
      </c>
      <c r="O2409" s="19"/>
      <c r="P2409" s="18"/>
      <c r="Q2409" s="18"/>
      <c r="R2409" s="18" t="s">
        <v>165</v>
      </c>
      <c r="S2409" s="20" t="s">
        <v>28109</v>
      </c>
    </row>
    <row r="2410" customFormat="false" ht="35.05" hidden="false" customHeight="false" outlineLevel="0" collapsed="false">
      <c r="A2410" s="17" t="n">
        <v>2409</v>
      </c>
      <c r="B2410" s="17" t="n">
        <v>6</v>
      </c>
      <c r="C2410" s="17" t="n">
        <v>2793</v>
      </c>
      <c r="D2410" s="18" t="s">
        <v>884</v>
      </c>
      <c r="E2410" s="17" t="s">
        <v>87</v>
      </c>
      <c r="F2410" s="18" t="s">
        <v>88</v>
      </c>
      <c r="G2410" s="17" t="s">
        <v>167</v>
      </c>
      <c r="H2410" s="18" t="s">
        <v>7768</v>
      </c>
      <c r="I2410" s="18" t="s">
        <v>7769</v>
      </c>
      <c r="J2410" s="18" t="s">
        <v>7770</v>
      </c>
      <c r="K2410" s="17" t="s">
        <v>163</v>
      </c>
      <c r="L2410" s="17" t="n">
        <v>1</v>
      </c>
      <c r="M2410" s="17" t="s">
        <v>164</v>
      </c>
      <c r="N2410" s="17" t="s">
        <v>163</v>
      </c>
      <c r="O2410" s="19"/>
      <c r="P2410" s="18"/>
      <c r="Q2410" s="18"/>
      <c r="R2410" s="18" t="s">
        <v>192</v>
      </c>
      <c r="S2410" s="20" t="s">
        <v>28109</v>
      </c>
    </row>
    <row r="2411" customFormat="false" ht="35.05" hidden="false" customHeight="false" outlineLevel="0" collapsed="false">
      <c r="A2411" s="17" t="n">
        <v>2410</v>
      </c>
      <c r="B2411" s="17" t="n">
        <v>6</v>
      </c>
      <c r="C2411" s="17" t="n">
        <v>2805</v>
      </c>
      <c r="D2411" s="18" t="s">
        <v>884</v>
      </c>
      <c r="E2411" s="17" t="s">
        <v>78</v>
      </c>
      <c r="F2411" s="18" t="s">
        <v>80</v>
      </c>
      <c r="G2411" s="17" t="s">
        <v>159</v>
      </c>
      <c r="H2411" s="18" t="s">
        <v>7771</v>
      </c>
      <c r="I2411" s="18" t="s">
        <v>7772</v>
      </c>
      <c r="J2411" s="18" t="s">
        <v>7773</v>
      </c>
      <c r="K2411" s="17" t="s">
        <v>163</v>
      </c>
      <c r="L2411" s="17" t="n">
        <v>1</v>
      </c>
      <c r="M2411" s="17" t="s">
        <v>163</v>
      </c>
      <c r="N2411" s="17" t="s">
        <v>164</v>
      </c>
      <c r="O2411" s="19"/>
      <c r="P2411" s="18"/>
      <c r="Q2411" s="18"/>
      <c r="R2411" s="18" t="s">
        <v>165</v>
      </c>
      <c r="S2411" s="20" t="s">
        <v>28109</v>
      </c>
    </row>
    <row r="2412" customFormat="false" ht="35.05" hidden="false" customHeight="false" outlineLevel="0" collapsed="false">
      <c r="A2412" s="17" t="n">
        <v>2411</v>
      </c>
      <c r="B2412" s="17" t="n">
        <v>6</v>
      </c>
      <c r="C2412" s="17" t="n">
        <v>2809</v>
      </c>
      <c r="D2412" s="18" t="s">
        <v>884</v>
      </c>
      <c r="E2412" s="17" t="s">
        <v>87</v>
      </c>
      <c r="F2412" s="18" t="s">
        <v>88</v>
      </c>
      <c r="G2412" s="17" t="s">
        <v>167</v>
      </c>
      <c r="H2412" s="18" t="s">
        <v>7774</v>
      </c>
      <c r="I2412" s="18" t="s">
        <v>7775</v>
      </c>
      <c r="J2412" s="18" t="s">
        <v>7776</v>
      </c>
      <c r="K2412" s="17" t="s">
        <v>163</v>
      </c>
      <c r="L2412" s="17" t="n">
        <v>1</v>
      </c>
      <c r="M2412" s="17" t="s">
        <v>163</v>
      </c>
      <c r="N2412" s="17" t="s">
        <v>163</v>
      </c>
      <c r="O2412" s="19"/>
      <c r="P2412" s="18"/>
      <c r="Q2412" s="18"/>
      <c r="R2412" s="18" t="s">
        <v>165</v>
      </c>
      <c r="S2412" s="20" t="s">
        <v>28109</v>
      </c>
    </row>
    <row r="2413" customFormat="false" ht="35.05" hidden="false" customHeight="false" outlineLevel="0" collapsed="false">
      <c r="A2413" s="17" t="n">
        <v>2412</v>
      </c>
      <c r="B2413" s="17" t="n">
        <v>6</v>
      </c>
      <c r="C2413" s="17" t="n">
        <v>2813</v>
      </c>
      <c r="D2413" s="18" t="s">
        <v>884</v>
      </c>
      <c r="E2413" s="17" t="s">
        <v>22</v>
      </c>
      <c r="F2413" s="18" t="s">
        <v>23</v>
      </c>
      <c r="G2413" s="17" t="s">
        <v>167</v>
      </c>
      <c r="H2413" s="18" t="s">
        <v>7777</v>
      </c>
      <c r="I2413" s="18" t="s">
        <v>7778</v>
      </c>
      <c r="J2413" s="18" t="s">
        <v>7779</v>
      </c>
      <c r="K2413" s="17" t="s">
        <v>164</v>
      </c>
      <c r="L2413" s="17" t="n">
        <v>20</v>
      </c>
      <c r="M2413" s="17" t="s">
        <v>164</v>
      </c>
      <c r="N2413" s="17" t="s">
        <v>163</v>
      </c>
      <c r="O2413" s="19"/>
      <c r="P2413" s="18"/>
      <c r="Q2413" s="18"/>
      <c r="R2413" s="18" t="s">
        <v>165</v>
      </c>
      <c r="S2413" s="20" t="s">
        <v>28109</v>
      </c>
    </row>
    <row r="2414" customFormat="false" ht="35.05" hidden="false" customHeight="false" outlineLevel="0" collapsed="false">
      <c r="A2414" s="17" t="n">
        <v>2413</v>
      </c>
      <c r="B2414" s="17" t="n">
        <v>6</v>
      </c>
      <c r="C2414" s="17" t="n">
        <v>2823</v>
      </c>
      <c r="D2414" s="18" t="s">
        <v>884</v>
      </c>
      <c r="E2414" s="17" t="s">
        <v>61</v>
      </c>
      <c r="F2414" s="18" t="s">
        <v>62</v>
      </c>
      <c r="G2414" s="17" t="s">
        <v>167</v>
      </c>
      <c r="H2414" s="18" t="s">
        <v>7780</v>
      </c>
      <c r="I2414" s="18" t="s">
        <v>7781</v>
      </c>
      <c r="J2414" s="18" t="s">
        <v>7782</v>
      </c>
      <c r="K2414" s="17" t="s">
        <v>163</v>
      </c>
      <c r="L2414" s="17" t="n">
        <v>1</v>
      </c>
      <c r="M2414" s="17" t="s">
        <v>163</v>
      </c>
      <c r="N2414" s="17" t="s">
        <v>163</v>
      </c>
      <c r="O2414" s="19"/>
      <c r="P2414" s="18"/>
      <c r="Q2414" s="18"/>
      <c r="R2414" s="18" t="s">
        <v>165</v>
      </c>
      <c r="S2414" s="20" t="s">
        <v>28109</v>
      </c>
    </row>
    <row r="2415" customFormat="false" ht="35.05" hidden="false" customHeight="false" outlineLevel="0" collapsed="false">
      <c r="A2415" s="17" t="n">
        <v>2414</v>
      </c>
      <c r="B2415" s="17" t="n">
        <v>6</v>
      </c>
      <c r="C2415" s="17" t="n">
        <v>2827</v>
      </c>
      <c r="D2415" s="18" t="s">
        <v>884</v>
      </c>
      <c r="E2415" s="17" t="s">
        <v>22</v>
      </c>
      <c r="F2415" s="18" t="s">
        <v>23</v>
      </c>
      <c r="G2415" s="17" t="s">
        <v>167</v>
      </c>
      <c r="H2415" s="18" t="s">
        <v>7783</v>
      </c>
      <c r="I2415" s="18" t="s">
        <v>7784</v>
      </c>
      <c r="J2415" s="18" t="s">
        <v>7785</v>
      </c>
      <c r="K2415" s="17" t="s">
        <v>164</v>
      </c>
      <c r="L2415" s="17" t="n">
        <v>15</v>
      </c>
      <c r="M2415" s="17" t="s">
        <v>163</v>
      </c>
      <c r="N2415" s="17" t="s">
        <v>163</v>
      </c>
      <c r="O2415" s="19"/>
      <c r="P2415" s="18"/>
      <c r="Q2415" s="18"/>
      <c r="R2415" s="18" t="s">
        <v>165</v>
      </c>
      <c r="S2415" s="20" t="s">
        <v>28109</v>
      </c>
    </row>
    <row r="2416" customFormat="false" ht="35.05" hidden="false" customHeight="false" outlineLevel="0" collapsed="false">
      <c r="A2416" s="17" t="n">
        <v>2415</v>
      </c>
      <c r="B2416" s="17" t="n">
        <v>6</v>
      </c>
      <c r="C2416" s="17" t="n">
        <v>2829</v>
      </c>
      <c r="D2416" s="18" t="s">
        <v>884</v>
      </c>
      <c r="E2416" s="17" t="s">
        <v>36</v>
      </c>
      <c r="F2416" s="18" t="s">
        <v>37</v>
      </c>
      <c r="G2416" s="17" t="s">
        <v>167</v>
      </c>
      <c r="H2416" s="18" t="s">
        <v>7786</v>
      </c>
      <c r="I2416" s="18" t="s">
        <v>7787</v>
      </c>
      <c r="J2416" s="18" t="s">
        <v>7788</v>
      </c>
      <c r="K2416" s="17" t="s">
        <v>164</v>
      </c>
      <c r="L2416" s="17" t="n">
        <v>30</v>
      </c>
      <c r="M2416" s="17" t="s">
        <v>163</v>
      </c>
      <c r="N2416" s="17" t="s">
        <v>163</v>
      </c>
      <c r="O2416" s="19"/>
      <c r="P2416" s="18"/>
      <c r="Q2416" s="18"/>
      <c r="R2416" s="18" t="s">
        <v>165</v>
      </c>
      <c r="S2416" s="20" t="s">
        <v>28109</v>
      </c>
    </row>
    <row r="2417" customFormat="false" ht="35.05" hidden="false" customHeight="false" outlineLevel="0" collapsed="false">
      <c r="A2417" s="17" t="n">
        <v>2416</v>
      </c>
      <c r="B2417" s="17" t="n">
        <v>6</v>
      </c>
      <c r="C2417" s="17" t="n">
        <v>2844</v>
      </c>
      <c r="D2417" s="18" t="s">
        <v>884</v>
      </c>
      <c r="E2417" s="17" t="s">
        <v>87</v>
      </c>
      <c r="F2417" s="18" t="s">
        <v>88</v>
      </c>
      <c r="G2417" s="17" t="s">
        <v>167</v>
      </c>
      <c r="H2417" s="18" t="s">
        <v>7789</v>
      </c>
      <c r="I2417" s="18" t="s">
        <v>7790</v>
      </c>
      <c r="J2417" s="18" t="s">
        <v>7791</v>
      </c>
      <c r="K2417" s="17" t="s">
        <v>163</v>
      </c>
      <c r="L2417" s="17" t="n">
        <v>1</v>
      </c>
      <c r="M2417" s="17" t="s">
        <v>163</v>
      </c>
      <c r="N2417" s="17" t="s">
        <v>163</v>
      </c>
      <c r="O2417" s="19"/>
      <c r="P2417" s="18"/>
      <c r="Q2417" s="18"/>
      <c r="R2417" s="18" t="s">
        <v>165</v>
      </c>
      <c r="S2417" s="20" t="s">
        <v>28109</v>
      </c>
    </row>
    <row r="2418" customFormat="false" ht="35.05" hidden="false" customHeight="false" outlineLevel="0" collapsed="false">
      <c r="A2418" s="17" t="n">
        <v>2417</v>
      </c>
      <c r="B2418" s="17" t="n">
        <v>6</v>
      </c>
      <c r="C2418" s="17" t="n">
        <v>2852</v>
      </c>
      <c r="D2418" s="18" t="s">
        <v>884</v>
      </c>
      <c r="E2418" s="17" t="s">
        <v>38</v>
      </c>
      <c r="F2418" s="18" t="s">
        <v>39</v>
      </c>
      <c r="G2418" s="17" t="s">
        <v>159</v>
      </c>
      <c r="H2418" s="18" t="s">
        <v>7792</v>
      </c>
      <c r="I2418" s="18" t="s">
        <v>7793</v>
      </c>
      <c r="J2418" s="18" t="s">
        <v>7794</v>
      </c>
      <c r="K2418" s="17" t="s">
        <v>163</v>
      </c>
      <c r="L2418" s="17" t="n">
        <v>1</v>
      </c>
      <c r="M2418" s="17" t="s">
        <v>164</v>
      </c>
      <c r="N2418" s="17" t="s">
        <v>163</v>
      </c>
      <c r="O2418" s="19"/>
      <c r="P2418" s="18"/>
      <c r="Q2418" s="18"/>
      <c r="R2418" s="18" t="s">
        <v>165</v>
      </c>
      <c r="S2418" s="20" t="s">
        <v>28109</v>
      </c>
    </row>
    <row r="2419" customFormat="false" ht="35.05" hidden="false" customHeight="false" outlineLevel="0" collapsed="false">
      <c r="A2419" s="17" t="n">
        <v>2418</v>
      </c>
      <c r="B2419" s="17" t="n">
        <v>6</v>
      </c>
      <c r="C2419" s="17" t="n">
        <v>2855</v>
      </c>
      <c r="D2419" s="18" t="s">
        <v>884</v>
      </c>
      <c r="E2419" s="17" t="s">
        <v>36</v>
      </c>
      <c r="F2419" s="18" t="s">
        <v>37</v>
      </c>
      <c r="G2419" s="17" t="s">
        <v>167</v>
      </c>
      <c r="H2419" s="18" t="s">
        <v>7795</v>
      </c>
      <c r="I2419" s="18" t="s">
        <v>7796</v>
      </c>
      <c r="J2419" s="18" t="s">
        <v>7797</v>
      </c>
      <c r="K2419" s="17" t="s">
        <v>163</v>
      </c>
      <c r="L2419" s="17" t="n">
        <v>1</v>
      </c>
      <c r="M2419" s="17" t="s">
        <v>163</v>
      </c>
      <c r="N2419" s="17" t="s">
        <v>163</v>
      </c>
      <c r="O2419" s="19"/>
      <c r="P2419" s="18"/>
      <c r="Q2419" s="18"/>
      <c r="R2419" s="18" t="s">
        <v>165</v>
      </c>
      <c r="S2419" s="20" t="s">
        <v>28109</v>
      </c>
    </row>
    <row r="2420" customFormat="false" ht="35.05" hidden="false" customHeight="false" outlineLevel="0" collapsed="false">
      <c r="A2420" s="17" t="n">
        <v>2419</v>
      </c>
      <c r="B2420" s="17" t="n">
        <v>6</v>
      </c>
      <c r="C2420" s="17" t="n">
        <v>2885</v>
      </c>
      <c r="D2420" s="18" t="s">
        <v>884</v>
      </c>
      <c r="E2420" s="17" t="s">
        <v>78</v>
      </c>
      <c r="F2420" s="18" t="s">
        <v>80</v>
      </c>
      <c r="G2420" s="17" t="s">
        <v>167</v>
      </c>
      <c r="H2420" s="18" t="s">
        <v>7798</v>
      </c>
      <c r="I2420" s="18" t="s">
        <v>7799</v>
      </c>
      <c r="J2420" s="18" t="s">
        <v>7800</v>
      </c>
      <c r="K2420" s="17" t="s">
        <v>163</v>
      </c>
      <c r="L2420" s="17" t="n">
        <v>1</v>
      </c>
      <c r="M2420" s="17" t="s">
        <v>163</v>
      </c>
      <c r="N2420" s="17" t="s">
        <v>163</v>
      </c>
      <c r="O2420" s="19"/>
      <c r="P2420" s="18"/>
      <c r="Q2420" s="18"/>
      <c r="R2420" s="18" t="s">
        <v>165</v>
      </c>
      <c r="S2420" s="20" t="s">
        <v>28109</v>
      </c>
    </row>
    <row r="2421" customFormat="false" ht="35.05" hidden="false" customHeight="false" outlineLevel="0" collapsed="false">
      <c r="A2421" s="17" t="n">
        <v>2420</v>
      </c>
      <c r="B2421" s="17" t="n">
        <v>6</v>
      </c>
      <c r="C2421" s="17" t="n">
        <v>2889</v>
      </c>
      <c r="D2421" s="18" t="s">
        <v>884</v>
      </c>
      <c r="E2421" s="17" t="s">
        <v>38</v>
      </c>
      <c r="F2421" s="18" t="s">
        <v>39</v>
      </c>
      <c r="G2421" s="17" t="s">
        <v>167</v>
      </c>
      <c r="H2421" s="18" t="s">
        <v>7801</v>
      </c>
      <c r="I2421" s="18" t="s">
        <v>7802</v>
      </c>
      <c r="J2421" s="18" t="s">
        <v>7794</v>
      </c>
      <c r="K2421" s="17" t="s">
        <v>163</v>
      </c>
      <c r="L2421" s="17" t="n">
        <v>1</v>
      </c>
      <c r="M2421" s="17" t="s">
        <v>164</v>
      </c>
      <c r="N2421" s="17" t="s">
        <v>163</v>
      </c>
      <c r="O2421" s="19"/>
      <c r="P2421" s="18"/>
      <c r="Q2421" s="18"/>
      <c r="R2421" s="18" t="s">
        <v>165</v>
      </c>
      <c r="S2421" s="20" t="s">
        <v>28109</v>
      </c>
    </row>
    <row r="2422" customFormat="false" ht="35.05" hidden="false" customHeight="false" outlineLevel="0" collapsed="false">
      <c r="A2422" s="17" t="n">
        <v>2421</v>
      </c>
      <c r="B2422" s="17" t="n">
        <v>6</v>
      </c>
      <c r="C2422" s="17" t="n">
        <v>2900</v>
      </c>
      <c r="D2422" s="18" t="s">
        <v>884</v>
      </c>
      <c r="E2422" s="17" t="s">
        <v>72</v>
      </c>
      <c r="F2422" s="18" t="s">
        <v>73</v>
      </c>
      <c r="G2422" s="17" t="s">
        <v>167</v>
      </c>
      <c r="H2422" s="18" t="s">
        <v>7803</v>
      </c>
      <c r="I2422" s="18" t="s">
        <v>7804</v>
      </c>
      <c r="J2422" s="18" t="s">
        <v>7805</v>
      </c>
      <c r="K2422" s="17" t="s">
        <v>163</v>
      </c>
      <c r="L2422" s="17" t="n">
        <v>1</v>
      </c>
      <c r="M2422" s="17" t="s">
        <v>163</v>
      </c>
      <c r="N2422" s="17" t="s">
        <v>163</v>
      </c>
      <c r="O2422" s="19"/>
      <c r="P2422" s="18"/>
      <c r="Q2422" s="18"/>
      <c r="R2422" s="18" t="s">
        <v>165</v>
      </c>
      <c r="S2422" s="20" t="s">
        <v>28109</v>
      </c>
    </row>
    <row r="2423" customFormat="false" ht="23.85" hidden="false" customHeight="false" outlineLevel="0" collapsed="false">
      <c r="A2423" s="17" t="n">
        <v>2422</v>
      </c>
      <c r="B2423" s="17" t="n">
        <v>6</v>
      </c>
      <c r="C2423" s="17" t="n">
        <v>2921</v>
      </c>
      <c r="D2423" s="18" t="s">
        <v>884</v>
      </c>
      <c r="E2423" s="17" t="s">
        <v>83</v>
      </c>
      <c r="F2423" s="18" t="s">
        <v>84</v>
      </c>
      <c r="G2423" s="17" t="s">
        <v>159</v>
      </c>
      <c r="H2423" s="18" t="s">
        <v>7806</v>
      </c>
      <c r="I2423" s="18" t="s">
        <v>7807</v>
      </c>
      <c r="J2423" s="18" t="s">
        <v>7808</v>
      </c>
      <c r="K2423" s="17" t="s">
        <v>163</v>
      </c>
      <c r="L2423" s="17" t="n">
        <v>1</v>
      </c>
      <c r="M2423" s="17" t="s">
        <v>163</v>
      </c>
      <c r="N2423" s="17" t="s">
        <v>163</v>
      </c>
      <c r="O2423" s="19"/>
      <c r="P2423" s="18"/>
      <c r="Q2423" s="18"/>
      <c r="R2423" s="18" t="s">
        <v>165</v>
      </c>
      <c r="S2423" s="20" t="s">
        <v>28109</v>
      </c>
    </row>
    <row r="2424" customFormat="false" ht="35.05" hidden="false" customHeight="false" outlineLevel="0" collapsed="false">
      <c r="A2424" s="17" t="n">
        <v>2423</v>
      </c>
      <c r="B2424" s="17" t="n">
        <v>6</v>
      </c>
      <c r="C2424" s="17" t="n">
        <v>2944</v>
      </c>
      <c r="D2424" s="18" t="s">
        <v>884</v>
      </c>
      <c r="E2424" s="17" t="s">
        <v>47</v>
      </c>
      <c r="F2424" s="18" t="s">
        <v>48</v>
      </c>
      <c r="G2424" s="17" t="s">
        <v>167</v>
      </c>
      <c r="H2424" s="18" t="s">
        <v>7809</v>
      </c>
      <c r="I2424" s="18" t="s">
        <v>7810</v>
      </c>
      <c r="J2424" s="18" t="s">
        <v>7811</v>
      </c>
      <c r="K2424" s="17" t="s">
        <v>163</v>
      </c>
      <c r="L2424" s="17" t="n">
        <v>1</v>
      </c>
      <c r="M2424" s="17" t="s">
        <v>164</v>
      </c>
      <c r="N2424" s="17" t="s">
        <v>163</v>
      </c>
      <c r="O2424" s="19"/>
      <c r="P2424" s="18"/>
      <c r="Q2424" s="18"/>
      <c r="R2424" s="18" t="s">
        <v>165</v>
      </c>
      <c r="S2424" s="20" t="s">
        <v>28109</v>
      </c>
    </row>
    <row r="2425" customFormat="false" ht="35.05" hidden="false" customHeight="false" outlineLevel="0" collapsed="false">
      <c r="A2425" s="17" t="n">
        <v>2424</v>
      </c>
      <c r="B2425" s="17" t="n">
        <v>6</v>
      </c>
      <c r="C2425" s="17" t="n">
        <v>2956</v>
      </c>
      <c r="D2425" s="18" t="s">
        <v>884</v>
      </c>
      <c r="E2425" s="17" t="s">
        <v>22</v>
      </c>
      <c r="F2425" s="18" t="s">
        <v>23</v>
      </c>
      <c r="G2425" s="17" t="s">
        <v>167</v>
      </c>
      <c r="H2425" s="18" t="s">
        <v>7812</v>
      </c>
      <c r="I2425" s="18" t="s">
        <v>7813</v>
      </c>
      <c r="J2425" s="18" t="s">
        <v>7814</v>
      </c>
      <c r="K2425" s="17" t="s">
        <v>164</v>
      </c>
      <c r="L2425" s="17" t="n">
        <v>15</v>
      </c>
      <c r="M2425" s="17" t="s">
        <v>163</v>
      </c>
      <c r="N2425" s="17" t="s">
        <v>163</v>
      </c>
      <c r="O2425" s="19"/>
      <c r="P2425" s="18"/>
      <c r="Q2425" s="18"/>
      <c r="R2425" s="18" t="s">
        <v>165</v>
      </c>
      <c r="S2425" s="20" t="s">
        <v>28109</v>
      </c>
    </row>
    <row r="2426" customFormat="false" ht="35.05" hidden="false" customHeight="false" outlineLevel="0" collapsed="false">
      <c r="A2426" s="17" t="n">
        <v>2425</v>
      </c>
      <c r="B2426" s="17" t="n">
        <v>6</v>
      </c>
      <c r="C2426" s="17" t="n">
        <v>2961</v>
      </c>
      <c r="D2426" s="18" t="s">
        <v>884</v>
      </c>
      <c r="E2426" s="17" t="s">
        <v>87</v>
      </c>
      <c r="F2426" s="18" t="s">
        <v>88</v>
      </c>
      <c r="G2426" s="17" t="s">
        <v>171</v>
      </c>
      <c r="H2426" s="18" t="s">
        <v>7815</v>
      </c>
      <c r="I2426" s="18" t="s">
        <v>7816</v>
      </c>
      <c r="J2426" s="18" t="s">
        <v>7817</v>
      </c>
      <c r="K2426" s="17" t="s">
        <v>163</v>
      </c>
      <c r="L2426" s="17" t="n">
        <v>1</v>
      </c>
      <c r="M2426" s="17" t="s">
        <v>163</v>
      </c>
      <c r="N2426" s="17" t="s">
        <v>163</v>
      </c>
      <c r="O2426" s="19"/>
      <c r="P2426" s="18"/>
      <c r="Q2426" s="18"/>
      <c r="R2426" s="18" t="s">
        <v>165</v>
      </c>
      <c r="S2426" s="20" t="s">
        <v>28109</v>
      </c>
    </row>
    <row r="2427" customFormat="false" ht="35.05" hidden="false" customHeight="false" outlineLevel="0" collapsed="false">
      <c r="A2427" s="17" t="n">
        <v>2426</v>
      </c>
      <c r="B2427" s="17" t="n">
        <v>6</v>
      </c>
      <c r="C2427" s="17" t="n">
        <v>2965</v>
      </c>
      <c r="D2427" s="18" t="s">
        <v>884</v>
      </c>
      <c r="E2427" s="17" t="s">
        <v>61</v>
      </c>
      <c r="F2427" s="18" t="s">
        <v>62</v>
      </c>
      <c r="G2427" s="17" t="s">
        <v>167</v>
      </c>
      <c r="H2427" s="18" t="s">
        <v>7818</v>
      </c>
      <c r="I2427" s="18" t="s">
        <v>7819</v>
      </c>
      <c r="J2427" s="18" t="s">
        <v>7820</v>
      </c>
      <c r="K2427" s="17" t="s">
        <v>163</v>
      </c>
      <c r="L2427" s="17" t="n">
        <v>1</v>
      </c>
      <c r="M2427" s="17" t="s">
        <v>163</v>
      </c>
      <c r="N2427" s="17" t="s">
        <v>163</v>
      </c>
      <c r="O2427" s="19"/>
      <c r="P2427" s="18"/>
      <c r="Q2427" s="18"/>
      <c r="R2427" s="18" t="s">
        <v>165</v>
      </c>
      <c r="S2427" s="20" t="s">
        <v>28109</v>
      </c>
    </row>
    <row r="2428" customFormat="false" ht="35.05" hidden="false" customHeight="false" outlineLevel="0" collapsed="false">
      <c r="A2428" s="17" t="n">
        <v>2427</v>
      </c>
      <c r="B2428" s="17" t="n">
        <v>6</v>
      </c>
      <c r="C2428" s="17" t="n">
        <v>2973</v>
      </c>
      <c r="D2428" s="18" t="s">
        <v>884</v>
      </c>
      <c r="E2428" s="17" t="s">
        <v>36</v>
      </c>
      <c r="F2428" s="18" t="s">
        <v>37</v>
      </c>
      <c r="G2428" s="17" t="s">
        <v>167</v>
      </c>
      <c r="H2428" s="18" t="s">
        <v>7821</v>
      </c>
      <c r="I2428" s="18" t="s">
        <v>7822</v>
      </c>
      <c r="J2428" s="18" t="s">
        <v>7823</v>
      </c>
      <c r="K2428" s="17" t="s">
        <v>164</v>
      </c>
      <c r="L2428" s="17" t="n">
        <v>24</v>
      </c>
      <c r="M2428" s="17" t="s">
        <v>164</v>
      </c>
      <c r="N2428" s="17" t="s">
        <v>163</v>
      </c>
      <c r="O2428" s="19"/>
      <c r="P2428" s="18"/>
      <c r="Q2428" s="18"/>
      <c r="R2428" s="18" t="s">
        <v>165</v>
      </c>
      <c r="S2428" s="20" t="s">
        <v>28109</v>
      </c>
    </row>
    <row r="2429" customFormat="false" ht="35.05" hidden="false" customHeight="false" outlineLevel="0" collapsed="false">
      <c r="A2429" s="17" t="n">
        <v>2428</v>
      </c>
      <c r="B2429" s="17" t="n">
        <v>6</v>
      </c>
      <c r="C2429" s="17" t="n">
        <v>2979</v>
      </c>
      <c r="D2429" s="18" t="s">
        <v>884</v>
      </c>
      <c r="E2429" s="17" t="s">
        <v>36</v>
      </c>
      <c r="F2429" s="18" t="s">
        <v>37</v>
      </c>
      <c r="G2429" s="17" t="s">
        <v>167</v>
      </c>
      <c r="H2429" s="18" t="s">
        <v>7824</v>
      </c>
      <c r="I2429" s="18" t="s">
        <v>7825</v>
      </c>
      <c r="J2429" s="18" t="s">
        <v>7826</v>
      </c>
      <c r="K2429" s="17" t="s">
        <v>164</v>
      </c>
      <c r="L2429" s="17" t="n">
        <v>20</v>
      </c>
      <c r="M2429" s="17" t="s">
        <v>163</v>
      </c>
      <c r="N2429" s="17" t="s">
        <v>163</v>
      </c>
      <c r="O2429" s="19"/>
      <c r="P2429" s="18"/>
      <c r="Q2429" s="18"/>
      <c r="R2429" s="18" t="s">
        <v>165</v>
      </c>
      <c r="S2429" s="20" t="s">
        <v>28109</v>
      </c>
    </row>
    <row r="2430" customFormat="false" ht="35.05" hidden="false" customHeight="false" outlineLevel="0" collapsed="false">
      <c r="A2430" s="17" t="n">
        <v>2429</v>
      </c>
      <c r="B2430" s="17" t="n">
        <v>6</v>
      </c>
      <c r="C2430" s="17" t="n">
        <v>3058</v>
      </c>
      <c r="D2430" s="18" t="s">
        <v>884</v>
      </c>
      <c r="E2430" s="17" t="s">
        <v>87</v>
      </c>
      <c r="F2430" s="18" t="s">
        <v>88</v>
      </c>
      <c r="G2430" s="17" t="s">
        <v>171</v>
      </c>
      <c r="H2430" s="18" t="s">
        <v>7827</v>
      </c>
      <c r="I2430" s="18" t="s">
        <v>7828</v>
      </c>
      <c r="J2430" s="18" t="s">
        <v>7829</v>
      </c>
      <c r="K2430" s="17" t="s">
        <v>163</v>
      </c>
      <c r="L2430" s="17" t="n">
        <v>1</v>
      </c>
      <c r="M2430" s="17" t="s">
        <v>163</v>
      </c>
      <c r="N2430" s="17" t="s">
        <v>163</v>
      </c>
      <c r="O2430" s="19"/>
      <c r="P2430" s="18"/>
      <c r="Q2430" s="18"/>
      <c r="R2430" s="18" t="s">
        <v>165</v>
      </c>
      <c r="S2430" s="20" t="s">
        <v>28109</v>
      </c>
    </row>
    <row r="2431" customFormat="false" ht="23.85" hidden="false" customHeight="false" outlineLevel="0" collapsed="false">
      <c r="A2431" s="17" t="n">
        <v>2430</v>
      </c>
      <c r="B2431" s="17" t="n">
        <v>6</v>
      </c>
      <c r="C2431" s="17" t="n">
        <v>3083</v>
      </c>
      <c r="D2431" s="18" t="s">
        <v>884</v>
      </c>
      <c r="E2431" s="17" t="s">
        <v>76</v>
      </c>
      <c r="F2431" s="18" t="s">
        <v>77</v>
      </c>
      <c r="G2431" s="17" t="s">
        <v>171</v>
      </c>
      <c r="H2431" s="18" t="s">
        <v>7667</v>
      </c>
      <c r="I2431" s="18" t="s">
        <v>7830</v>
      </c>
      <c r="J2431" s="18" t="s">
        <v>7831</v>
      </c>
      <c r="K2431" s="17" t="s">
        <v>163</v>
      </c>
      <c r="L2431" s="17" t="n">
        <v>1</v>
      </c>
      <c r="M2431" s="17" t="s">
        <v>164</v>
      </c>
      <c r="N2431" s="17" t="s">
        <v>163</v>
      </c>
      <c r="O2431" s="19"/>
      <c r="P2431" s="18"/>
      <c r="Q2431" s="18"/>
      <c r="R2431" s="18" t="s">
        <v>165</v>
      </c>
      <c r="S2431" s="20" t="s">
        <v>28109</v>
      </c>
    </row>
    <row r="2432" customFormat="false" ht="35.05" hidden="false" customHeight="false" outlineLevel="0" collapsed="false">
      <c r="A2432" s="17" t="n">
        <v>2431</v>
      </c>
      <c r="B2432" s="17" t="n">
        <v>6</v>
      </c>
      <c r="C2432" s="17" t="n">
        <v>3113</v>
      </c>
      <c r="D2432" s="18" t="s">
        <v>884</v>
      </c>
      <c r="E2432" s="17" t="s">
        <v>36</v>
      </c>
      <c r="F2432" s="18" t="s">
        <v>37</v>
      </c>
      <c r="G2432" s="17" t="s">
        <v>167</v>
      </c>
      <c r="H2432" s="18" t="s">
        <v>7832</v>
      </c>
      <c r="I2432" s="18" t="s">
        <v>7833</v>
      </c>
      <c r="J2432" s="18" t="s">
        <v>7834</v>
      </c>
      <c r="K2432" s="17" t="s">
        <v>163</v>
      </c>
      <c r="L2432" s="17" t="n">
        <v>1</v>
      </c>
      <c r="M2432" s="17" t="s">
        <v>163</v>
      </c>
      <c r="N2432" s="17" t="s">
        <v>163</v>
      </c>
      <c r="O2432" s="19"/>
      <c r="P2432" s="18"/>
      <c r="Q2432" s="18"/>
      <c r="R2432" s="18" t="s">
        <v>165</v>
      </c>
      <c r="S2432" s="20" t="s">
        <v>28109</v>
      </c>
    </row>
    <row r="2433" customFormat="false" ht="35.05" hidden="false" customHeight="false" outlineLevel="0" collapsed="false">
      <c r="A2433" s="17" t="n">
        <v>2432</v>
      </c>
      <c r="B2433" s="17" t="n">
        <v>6</v>
      </c>
      <c r="C2433" s="17" t="n">
        <v>3141</v>
      </c>
      <c r="D2433" s="18" t="s">
        <v>884</v>
      </c>
      <c r="E2433" s="17" t="s">
        <v>87</v>
      </c>
      <c r="F2433" s="18" t="s">
        <v>88</v>
      </c>
      <c r="G2433" s="17" t="s">
        <v>167</v>
      </c>
      <c r="H2433" s="18" t="s">
        <v>7835</v>
      </c>
      <c r="I2433" s="18" t="s">
        <v>7836</v>
      </c>
      <c r="J2433" s="18" t="s">
        <v>7837</v>
      </c>
      <c r="K2433" s="17" t="s">
        <v>163</v>
      </c>
      <c r="L2433" s="17" t="n">
        <v>1</v>
      </c>
      <c r="M2433" s="17" t="s">
        <v>163</v>
      </c>
      <c r="N2433" s="17" t="s">
        <v>163</v>
      </c>
      <c r="O2433" s="19"/>
      <c r="P2433" s="18"/>
      <c r="Q2433" s="18"/>
      <c r="R2433" s="18" t="s">
        <v>165</v>
      </c>
      <c r="S2433" s="20" t="s">
        <v>28109</v>
      </c>
    </row>
    <row r="2434" customFormat="false" ht="35.05" hidden="false" customHeight="false" outlineLevel="0" collapsed="false">
      <c r="A2434" s="17" t="n">
        <v>2433</v>
      </c>
      <c r="B2434" s="17" t="n">
        <v>6</v>
      </c>
      <c r="C2434" s="17" t="n">
        <v>3161</v>
      </c>
      <c r="D2434" s="18" t="s">
        <v>884</v>
      </c>
      <c r="E2434" s="17" t="s">
        <v>83</v>
      </c>
      <c r="F2434" s="18" t="s">
        <v>84</v>
      </c>
      <c r="G2434" s="17" t="s">
        <v>159</v>
      </c>
      <c r="H2434" s="18" t="s">
        <v>7838</v>
      </c>
      <c r="I2434" s="18" t="s">
        <v>7839</v>
      </c>
      <c r="J2434" s="18" t="s">
        <v>7840</v>
      </c>
      <c r="K2434" s="17" t="s">
        <v>163</v>
      </c>
      <c r="L2434" s="17" t="n">
        <v>1</v>
      </c>
      <c r="M2434" s="17" t="s">
        <v>163</v>
      </c>
      <c r="N2434" s="17" t="s">
        <v>164</v>
      </c>
      <c r="O2434" s="19"/>
      <c r="P2434" s="18"/>
      <c r="Q2434" s="18"/>
      <c r="R2434" s="18" t="s">
        <v>165</v>
      </c>
      <c r="S2434" s="20" t="s">
        <v>28109</v>
      </c>
    </row>
    <row r="2435" customFormat="false" ht="46.25" hidden="false" customHeight="false" outlineLevel="0" collapsed="false">
      <c r="A2435" s="17" t="n">
        <v>2434</v>
      </c>
      <c r="B2435" s="17" t="n">
        <v>6</v>
      </c>
      <c r="C2435" s="17" t="n">
        <v>3174</v>
      </c>
      <c r="D2435" s="18" t="s">
        <v>884</v>
      </c>
      <c r="E2435" s="17" t="s">
        <v>51</v>
      </c>
      <c r="F2435" s="18" t="s">
        <v>52</v>
      </c>
      <c r="G2435" s="17" t="s">
        <v>167</v>
      </c>
      <c r="H2435" s="18" t="s">
        <v>7841</v>
      </c>
      <c r="I2435" s="18" t="s">
        <v>7842</v>
      </c>
      <c r="J2435" s="18" t="s">
        <v>7843</v>
      </c>
      <c r="K2435" s="17" t="s">
        <v>163</v>
      </c>
      <c r="L2435" s="17" t="n">
        <v>1</v>
      </c>
      <c r="M2435" s="17" t="s">
        <v>164</v>
      </c>
      <c r="N2435" s="17" t="s">
        <v>163</v>
      </c>
      <c r="O2435" s="19"/>
      <c r="P2435" s="18"/>
      <c r="Q2435" s="18"/>
      <c r="R2435" s="18" t="s">
        <v>165</v>
      </c>
      <c r="S2435" s="20" t="s">
        <v>28109</v>
      </c>
    </row>
    <row r="2436" customFormat="false" ht="35.05" hidden="false" customHeight="false" outlineLevel="0" collapsed="false">
      <c r="A2436" s="17" t="n">
        <v>2435</v>
      </c>
      <c r="B2436" s="17" t="n">
        <v>6</v>
      </c>
      <c r="C2436" s="17" t="n">
        <v>3193</v>
      </c>
      <c r="D2436" s="18" t="s">
        <v>962</v>
      </c>
      <c r="E2436" s="17" t="s">
        <v>83</v>
      </c>
      <c r="F2436" s="18" t="s">
        <v>84</v>
      </c>
      <c r="G2436" s="17" t="s">
        <v>167</v>
      </c>
      <c r="H2436" s="18" t="s">
        <v>7844</v>
      </c>
      <c r="I2436" s="18" t="s">
        <v>7845</v>
      </c>
      <c r="J2436" s="18" t="s">
        <v>7846</v>
      </c>
      <c r="K2436" s="17" t="s">
        <v>163</v>
      </c>
      <c r="L2436" s="17" t="n">
        <v>1</v>
      </c>
      <c r="M2436" s="17" t="s">
        <v>163</v>
      </c>
      <c r="N2436" s="17" t="s">
        <v>163</v>
      </c>
      <c r="O2436" s="19"/>
      <c r="P2436" s="18"/>
      <c r="Q2436" s="18"/>
      <c r="R2436" s="18" t="s">
        <v>165</v>
      </c>
      <c r="S2436" s="20" t="s">
        <v>28109</v>
      </c>
    </row>
    <row r="2437" customFormat="false" ht="46.25" hidden="false" customHeight="false" outlineLevel="0" collapsed="false">
      <c r="A2437" s="17" t="n">
        <v>2436</v>
      </c>
      <c r="B2437" s="17" t="n">
        <v>6</v>
      </c>
      <c r="C2437" s="17" t="n">
        <v>3193</v>
      </c>
      <c r="D2437" s="18" t="s">
        <v>962</v>
      </c>
      <c r="E2437" s="17" t="s">
        <v>19</v>
      </c>
      <c r="F2437" s="18" t="s">
        <v>21</v>
      </c>
      <c r="G2437" s="17" t="s">
        <v>167</v>
      </c>
      <c r="H2437" s="18" t="s">
        <v>7847</v>
      </c>
      <c r="I2437" s="18" t="s">
        <v>7848</v>
      </c>
      <c r="J2437" s="18" t="s">
        <v>7849</v>
      </c>
      <c r="K2437" s="17" t="s">
        <v>164</v>
      </c>
      <c r="L2437" s="17" t="n">
        <v>14</v>
      </c>
      <c r="M2437" s="17" t="s">
        <v>163</v>
      </c>
      <c r="N2437" s="17" t="s">
        <v>163</v>
      </c>
      <c r="O2437" s="19"/>
      <c r="P2437" s="18"/>
      <c r="Q2437" s="18"/>
      <c r="R2437" s="18" t="s">
        <v>165</v>
      </c>
      <c r="S2437" s="20" t="s">
        <v>28109</v>
      </c>
    </row>
    <row r="2438" customFormat="false" ht="35.05" hidden="false" customHeight="false" outlineLevel="0" collapsed="false">
      <c r="A2438" s="17" t="n">
        <v>2437</v>
      </c>
      <c r="B2438" s="17" t="n">
        <v>6</v>
      </c>
      <c r="C2438" s="17" t="n">
        <v>3208</v>
      </c>
      <c r="D2438" s="18" t="s">
        <v>962</v>
      </c>
      <c r="E2438" s="17" t="s">
        <v>78</v>
      </c>
      <c r="F2438" s="18" t="s">
        <v>80</v>
      </c>
      <c r="G2438" s="17" t="s">
        <v>167</v>
      </c>
      <c r="H2438" s="18" t="s">
        <v>7850</v>
      </c>
      <c r="I2438" s="18" t="s">
        <v>7851</v>
      </c>
      <c r="J2438" s="18" t="s">
        <v>7852</v>
      </c>
      <c r="K2438" s="17" t="s">
        <v>163</v>
      </c>
      <c r="L2438" s="17" t="n">
        <v>1</v>
      </c>
      <c r="M2438" s="17" t="s">
        <v>163</v>
      </c>
      <c r="N2438" s="17" t="s">
        <v>163</v>
      </c>
      <c r="O2438" s="19"/>
      <c r="P2438" s="18"/>
      <c r="Q2438" s="18"/>
      <c r="R2438" s="18" t="s">
        <v>165</v>
      </c>
      <c r="S2438" s="20" t="s">
        <v>28109</v>
      </c>
    </row>
    <row r="2439" customFormat="false" ht="35.05" hidden="false" customHeight="false" outlineLevel="0" collapsed="false">
      <c r="A2439" s="17" t="n">
        <v>2438</v>
      </c>
      <c r="B2439" s="17" t="n">
        <v>6</v>
      </c>
      <c r="C2439" s="17" t="n">
        <v>3210</v>
      </c>
      <c r="D2439" s="18" t="s">
        <v>962</v>
      </c>
      <c r="E2439" s="17" t="s">
        <v>70</v>
      </c>
      <c r="F2439" s="18" t="s">
        <v>71</v>
      </c>
      <c r="G2439" s="17" t="s">
        <v>171</v>
      </c>
      <c r="H2439" s="18" t="s">
        <v>7853</v>
      </c>
      <c r="I2439" s="18" t="s">
        <v>7854</v>
      </c>
      <c r="J2439" s="18" t="s">
        <v>7855</v>
      </c>
      <c r="K2439" s="17" t="s">
        <v>163</v>
      </c>
      <c r="L2439" s="17" t="n">
        <v>1</v>
      </c>
      <c r="M2439" s="17" t="s">
        <v>164</v>
      </c>
      <c r="N2439" s="17" t="s">
        <v>163</v>
      </c>
      <c r="O2439" s="19"/>
      <c r="P2439" s="18"/>
      <c r="Q2439" s="18"/>
      <c r="R2439" s="18" t="s">
        <v>165</v>
      </c>
      <c r="S2439" s="20" t="s">
        <v>28109</v>
      </c>
    </row>
    <row r="2440" customFormat="false" ht="35.05" hidden="false" customHeight="false" outlineLevel="0" collapsed="false">
      <c r="A2440" s="17" t="n">
        <v>2439</v>
      </c>
      <c r="B2440" s="17" t="n">
        <v>6</v>
      </c>
      <c r="C2440" s="17" t="n">
        <v>3212</v>
      </c>
      <c r="D2440" s="18" t="s">
        <v>962</v>
      </c>
      <c r="E2440" s="17" t="s">
        <v>87</v>
      </c>
      <c r="F2440" s="18" t="s">
        <v>88</v>
      </c>
      <c r="G2440" s="17" t="s">
        <v>167</v>
      </c>
      <c r="H2440" s="18" t="s">
        <v>7856</v>
      </c>
      <c r="I2440" s="18" t="s">
        <v>7857</v>
      </c>
      <c r="J2440" s="18" t="s">
        <v>7858</v>
      </c>
      <c r="K2440" s="17" t="s">
        <v>163</v>
      </c>
      <c r="L2440" s="17" t="n">
        <v>1</v>
      </c>
      <c r="M2440" s="17" t="s">
        <v>163</v>
      </c>
      <c r="N2440" s="17" t="s">
        <v>163</v>
      </c>
      <c r="O2440" s="19"/>
      <c r="P2440" s="18"/>
      <c r="Q2440" s="18"/>
      <c r="R2440" s="18" t="s">
        <v>165</v>
      </c>
      <c r="S2440" s="20" t="s">
        <v>28109</v>
      </c>
    </row>
    <row r="2441" customFormat="false" ht="35.05" hidden="false" customHeight="false" outlineLevel="0" collapsed="false">
      <c r="A2441" s="17" t="n">
        <v>2440</v>
      </c>
      <c r="B2441" s="17" t="n">
        <v>6</v>
      </c>
      <c r="C2441" s="17" t="n">
        <v>3223</v>
      </c>
      <c r="D2441" s="18" t="s">
        <v>962</v>
      </c>
      <c r="E2441" s="17" t="s">
        <v>47</v>
      </c>
      <c r="F2441" s="18" t="s">
        <v>48</v>
      </c>
      <c r="G2441" s="17" t="s">
        <v>167</v>
      </c>
      <c r="H2441" s="18" t="s">
        <v>7859</v>
      </c>
      <c r="I2441" s="18" t="s">
        <v>7860</v>
      </c>
      <c r="J2441" s="18" t="s">
        <v>7861</v>
      </c>
      <c r="K2441" s="17" t="s">
        <v>163</v>
      </c>
      <c r="L2441" s="17" t="n">
        <v>1</v>
      </c>
      <c r="M2441" s="17" t="s">
        <v>164</v>
      </c>
      <c r="N2441" s="17" t="s">
        <v>163</v>
      </c>
      <c r="O2441" s="19"/>
      <c r="P2441" s="18"/>
      <c r="Q2441" s="18"/>
      <c r="R2441" s="18" t="s">
        <v>165</v>
      </c>
      <c r="S2441" s="20" t="s">
        <v>28109</v>
      </c>
    </row>
    <row r="2442" customFormat="false" ht="35.05" hidden="false" customHeight="false" outlineLevel="0" collapsed="false">
      <c r="A2442" s="17" t="n">
        <v>2441</v>
      </c>
      <c r="B2442" s="17" t="n">
        <v>6</v>
      </c>
      <c r="C2442" s="17" t="n">
        <v>3262</v>
      </c>
      <c r="D2442" s="18" t="s">
        <v>962</v>
      </c>
      <c r="E2442" s="17" t="s">
        <v>61</v>
      </c>
      <c r="F2442" s="18" t="s">
        <v>62</v>
      </c>
      <c r="G2442" s="17" t="s">
        <v>171</v>
      </c>
      <c r="H2442" s="18" t="s">
        <v>7862</v>
      </c>
      <c r="I2442" s="18" t="s">
        <v>7863</v>
      </c>
      <c r="J2442" s="18" t="s">
        <v>7864</v>
      </c>
      <c r="K2442" s="17" t="s">
        <v>163</v>
      </c>
      <c r="L2442" s="17" t="n">
        <v>1</v>
      </c>
      <c r="M2442" s="17" t="s">
        <v>163</v>
      </c>
      <c r="N2442" s="17" t="s">
        <v>163</v>
      </c>
      <c r="O2442" s="19"/>
      <c r="P2442" s="18"/>
      <c r="Q2442" s="18"/>
      <c r="R2442" s="18" t="s">
        <v>165</v>
      </c>
      <c r="S2442" s="20" t="s">
        <v>28109</v>
      </c>
    </row>
    <row r="2443" customFormat="false" ht="57.45" hidden="false" customHeight="false" outlineLevel="0" collapsed="false">
      <c r="A2443" s="17" t="n">
        <v>2442</v>
      </c>
      <c r="B2443" s="17" t="n">
        <v>6</v>
      </c>
      <c r="C2443" s="17" t="n">
        <v>3264</v>
      </c>
      <c r="D2443" s="18" t="s">
        <v>962</v>
      </c>
      <c r="E2443" s="17" t="s">
        <v>83</v>
      </c>
      <c r="F2443" s="18" t="s">
        <v>84</v>
      </c>
      <c r="G2443" s="17" t="s">
        <v>167</v>
      </c>
      <c r="H2443" s="18" t="s">
        <v>7865</v>
      </c>
      <c r="I2443" s="18" t="s">
        <v>7866</v>
      </c>
      <c r="J2443" s="18" t="s">
        <v>7867</v>
      </c>
      <c r="K2443" s="17" t="s">
        <v>163</v>
      </c>
      <c r="L2443" s="17" t="n">
        <v>1</v>
      </c>
      <c r="M2443" s="17" t="s">
        <v>163</v>
      </c>
      <c r="N2443" s="17" t="s">
        <v>164</v>
      </c>
      <c r="O2443" s="19" t="s">
        <v>123</v>
      </c>
      <c r="P2443" s="18" t="s">
        <v>7868</v>
      </c>
      <c r="Q2443" s="18" t="s">
        <v>7869</v>
      </c>
      <c r="R2443" s="18" t="s">
        <v>165</v>
      </c>
      <c r="S2443" s="20" t="s">
        <v>28109</v>
      </c>
    </row>
    <row r="2444" customFormat="false" ht="23.85" hidden="false" customHeight="false" outlineLevel="0" collapsed="false">
      <c r="A2444" s="17" t="n">
        <v>2443</v>
      </c>
      <c r="B2444" s="17" t="n">
        <v>6</v>
      </c>
      <c r="C2444" s="17" t="n">
        <v>3264</v>
      </c>
      <c r="D2444" s="18" t="s">
        <v>962</v>
      </c>
      <c r="E2444" s="17" t="s">
        <v>24</v>
      </c>
      <c r="F2444" s="18" t="s">
        <v>25</v>
      </c>
      <c r="G2444" s="17" t="s">
        <v>167</v>
      </c>
      <c r="H2444" s="18" t="s">
        <v>7870</v>
      </c>
      <c r="I2444" s="18" t="s">
        <v>7871</v>
      </c>
      <c r="J2444" s="18" t="s">
        <v>7872</v>
      </c>
      <c r="K2444" s="17" t="s">
        <v>164</v>
      </c>
      <c r="L2444" s="17" t="n">
        <v>4</v>
      </c>
      <c r="M2444" s="17" t="s">
        <v>163</v>
      </c>
      <c r="N2444" s="17" t="s">
        <v>163</v>
      </c>
      <c r="O2444" s="19"/>
      <c r="P2444" s="18"/>
      <c r="Q2444" s="18"/>
      <c r="R2444" s="18" t="s">
        <v>165</v>
      </c>
      <c r="S2444" s="20" t="s">
        <v>28109</v>
      </c>
    </row>
    <row r="2445" customFormat="false" ht="35.05" hidden="false" customHeight="false" outlineLevel="0" collapsed="false">
      <c r="A2445" s="17" t="n">
        <v>2444</v>
      </c>
      <c r="B2445" s="17" t="n">
        <v>6</v>
      </c>
      <c r="C2445" s="17" t="n">
        <v>3272</v>
      </c>
      <c r="D2445" s="18" t="s">
        <v>962</v>
      </c>
      <c r="E2445" s="17" t="s">
        <v>87</v>
      </c>
      <c r="F2445" s="18" t="s">
        <v>88</v>
      </c>
      <c r="G2445" s="17" t="s">
        <v>167</v>
      </c>
      <c r="H2445" s="18" t="s">
        <v>7873</v>
      </c>
      <c r="I2445" s="18" t="s">
        <v>7874</v>
      </c>
      <c r="J2445" s="18" t="s">
        <v>7875</v>
      </c>
      <c r="K2445" s="17" t="s">
        <v>163</v>
      </c>
      <c r="L2445" s="17" t="n">
        <v>1</v>
      </c>
      <c r="M2445" s="17" t="s">
        <v>163</v>
      </c>
      <c r="N2445" s="17" t="s">
        <v>163</v>
      </c>
      <c r="O2445" s="19"/>
      <c r="P2445" s="18"/>
      <c r="Q2445" s="18"/>
      <c r="R2445" s="18" t="s">
        <v>165</v>
      </c>
      <c r="S2445" s="20" t="s">
        <v>28109</v>
      </c>
    </row>
    <row r="2446" customFormat="false" ht="35.05" hidden="false" customHeight="false" outlineLevel="0" collapsed="false">
      <c r="A2446" s="17" t="n">
        <v>2445</v>
      </c>
      <c r="B2446" s="17" t="n">
        <v>6</v>
      </c>
      <c r="C2446" s="17" t="n">
        <v>3272</v>
      </c>
      <c r="D2446" s="18" t="s">
        <v>962</v>
      </c>
      <c r="E2446" s="17" t="s">
        <v>49</v>
      </c>
      <c r="F2446" s="18" t="s">
        <v>50</v>
      </c>
      <c r="G2446" s="17" t="s">
        <v>167</v>
      </c>
      <c r="H2446" s="18" t="s">
        <v>7876</v>
      </c>
      <c r="I2446" s="18" t="s">
        <v>7877</v>
      </c>
      <c r="J2446" s="18" t="s">
        <v>7878</v>
      </c>
      <c r="K2446" s="17" t="s">
        <v>163</v>
      </c>
      <c r="L2446" s="17" t="n">
        <v>1</v>
      </c>
      <c r="M2446" s="17" t="s">
        <v>163</v>
      </c>
      <c r="N2446" s="17" t="s">
        <v>163</v>
      </c>
      <c r="O2446" s="19"/>
      <c r="P2446" s="18"/>
      <c r="Q2446" s="18"/>
      <c r="R2446" s="18" t="s">
        <v>165</v>
      </c>
      <c r="S2446" s="20" t="s">
        <v>28109</v>
      </c>
    </row>
    <row r="2447" customFormat="false" ht="35.05" hidden="false" customHeight="false" outlineLevel="0" collapsed="false">
      <c r="A2447" s="17" t="n">
        <v>2446</v>
      </c>
      <c r="B2447" s="17" t="n">
        <v>6</v>
      </c>
      <c r="C2447" s="17" t="n">
        <v>3309</v>
      </c>
      <c r="D2447" s="18" t="s">
        <v>962</v>
      </c>
      <c r="E2447" s="17" t="s">
        <v>30</v>
      </c>
      <c r="F2447" s="18" t="s">
        <v>31</v>
      </c>
      <c r="G2447" s="17" t="s">
        <v>167</v>
      </c>
      <c r="H2447" s="18" t="s">
        <v>7879</v>
      </c>
      <c r="I2447" s="18" t="s">
        <v>7880</v>
      </c>
      <c r="J2447" s="18" t="s">
        <v>7881</v>
      </c>
      <c r="K2447" s="17" t="s">
        <v>164</v>
      </c>
      <c r="L2447" s="17" t="n">
        <v>7</v>
      </c>
      <c r="M2447" s="17" t="s">
        <v>163</v>
      </c>
      <c r="N2447" s="17" t="s">
        <v>163</v>
      </c>
      <c r="O2447" s="19"/>
      <c r="P2447" s="18"/>
      <c r="Q2447" s="18"/>
      <c r="R2447" s="18" t="s">
        <v>165</v>
      </c>
      <c r="S2447" s="20" t="s">
        <v>28109</v>
      </c>
    </row>
    <row r="2448" customFormat="false" ht="35.05" hidden="false" customHeight="false" outlineLevel="0" collapsed="false">
      <c r="A2448" s="17" t="n">
        <v>2447</v>
      </c>
      <c r="B2448" s="17" t="n">
        <v>6</v>
      </c>
      <c r="C2448" s="17" t="n">
        <v>3313</v>
      </c>
      <c r="D2448" s="18" t="s">
        <v>962</v>
      </c>
      <c r="E2448" s="17" t="s">
        <v>19</v>
      </c>
      <c r="F2448" s="18" t="s">
        <v>21</v>
      </c>
      <c r="G2448" s="17" t="s">
        <v>167</v>
      </c>
      <c r="H2448" s="18" t="s">
        <v>7882</v>
      </c>
      <c r="I2448" s="18" t="s">
        <v>7883</v>
      </c>
      <c r="J2448" s="18" t="s">
        <v>7884</v>
      </c>
      <c r="K2448" s="17" t="s">
        <v>164</v>
      </c>
      <c r="L2448" s="17" t="n">
        <v>17</v>
      </c>
      <c r="M2448" s="17" t="s">
        <v>163</v>
      </c>
      <c r="N2448" s="17" t="s">
        <v>163</v>
      </c>
      <c r="O2448" s="19"/>
      <c r="P2448" s="18"/>
      <c r="Q2448" s="18"/>
      <c r="R2448" s="18" t="s">
        <v>165</v>
      </c>
      <c r="S2448" s="20" t="s">
        <v>28109</v>
      </c>
    </row>
    <row r="2449" customFormat="false" ht="46.25" hidden="false" customHeight="false" outlineLevel="0" collapsed="false">
      <c r="A2449" s="17" t="n">
        <v>2448</v>
      </c>
      <c r="B2449" s="17" t="n">
        <v>6</v>
      </c>
      <c r="C2449" s="17" t="n">
        <v>3336</v>
      </c>
      <c r="D2449" s="18" t="s">
        <v>962</v>
      </c>
      <c r="E2449" s="17" t="s">
        <v>91</v>
      </c>
      <c r="F2449" s="18" t="s">
        <v>92</v>
      </c>
      <c r="G2449" s="17" t="s">
        <v>171</v>
      </c>
      <c r="H2449" s="18" t="s">
        <v>7885</v>
      </c>
      <c r="I2449" s="18" t="s">
        <v>7886</v>
      </c>
      <c r="J2449" s="18" t="s">
        <v>7887</v>
      </c>
      <c r="K2449" s="17" t="s">
        <v>163</v>
      </c>
      <c r="L2449" s="17" t="n">
        <v>1</v>
      </c>
      <c r="M2449" s="17" t="s">
        <v>163</v>
      </c>
      <c r="N2449" s="17" t="s">
        <v>163</v>
      </c>
      <c r="O2449" s="19" t="s">
        <v>123</v>
      </c>
      <c r="P2449" s="18" t="s">
        <v>7888</v>
      </c>
      <c r="Q2449" s="18" t="s">
        <v>7889</v>
      </c>
      <c r="R2449" s="18" t="s">
        <v>165</v>
      </c>
      <c r="S2449" s="20" t="s">
        <v>28109</v>
      </c>
    </row>
    <row r="2450" customFormat="false" ht="35.05" hidden="false" customHeight="false" outlineLevel="0" collapsed="false">
      <c r="A2450" s="17" t="n">
        <v>2449</v>
      </c>
      <c r="B2450" s="17" t="n">
        <v>6</v>
      </c>
      <c r="C2450" s="17" t="n">
        <v>3340</v>
      </c>
      <c r="D2450" s="18" t="s">
        <v>962</v>
      </c>
      <c r="E2450" s="17" t="s">
        <v>70</v>
      </c>
      <c r="F2450" s="18" t="s">
        <v>71</v>
      </c>
      <c r="G2450" s="17" t="s">
        <v>167</v>
      </c>
      <c r="H2450" s="18" t="s">
        <v>7890</v>
      </c>
      <c r="I2450" s="18" t="s">
        <v>7891</v>
      </c>
      <c r="J2450" s="18" t="s">
        <v>7892</v>
      </c>
      <c r="K2450" s="17" t="s">
        <v>163</v>
      </c>
      <c r="L2450" s="17" t="n">
        <v>1</v>
      </c>
      <c r="M2450" s="17" t="s">
        <v>163</v>
      </c>
      <c r="N2450" s="17" t="s">
        <v>163</v>
      </c>
      <c r="O2450" s="19"/>
      <c r="P2450" s="18"/>
      <c r="Q2450" s="18"/>
      <c r="R2450" s="18" t="s">
        <v>165</v>
      </c>
      <c r="S2450" s="20" t="s">
        <v>28109</v>
      </c>
    </row>
    <row r="2451" customFormat="false" ht="35.05" hidden="false" customHeight="false" outlineLevel="0" collapsed="false">
      <c r="A2451" s="17" t="n">
        <v>2450</v>
      </c>
      <c r="B2451" s="17" t="n">
        <v>6</v>
      </c>
      <c r="C2451" s="17" t="n">
        <v>3342</v>
      </c>
      <c r="D2451" s="18" t="s">
        <v>962</v>
      </c>
      <c r="E2451" s="17" t="s">
        <v>36</v>
      </c>
      <c r="F2451" s="18" t="s">
        <v>37</v>
      </c>
      <c r="G2451" s="17" t="s">
        <v>167</v>
      </c>
      <c r="H2451" s="18" t="s">
        <v>7893</v>
      </c>
      <c r="I2451" s="18" t="s">
        <v>7894</v>
      </c>
      <c r="J2451" s="18" t="s">
        <v>7895</v>
      </c>
      <c r="K2451" s="17" t="s">
        <v>163</v>
      </c>
      <c r="L2451" s="17" t="n">
        <v>1</v>
      </c>
      <c r="M2451" s="17" t="s">
        <v>163</v>
      </c>
      <c r="N2451" s="17" t="s">
        <v>163</v>
      </c>
      <c r="O2451" s="19"/>
      <c r="P2451" s="18"/>
      <c r="Q2451" s="18"/>
      <c r="R2451" s="18" t="s">
        <v>165</v>
      </c>
      <c r="S2451" s="20" t="s">
        <v>28109</v>
      </c>
    </row>
    <row r="2452" customFormat="false" ht="57.45" hidden="false" customHeight="false" outlineLevel="0" collapsed="false">
      <c r="A2452" s="17" t="n">
        <v>2451</v>
      </c>
      <c r="B2452" s="17" t="n">
        <v>6</v>
      </c>
      <c r="C2452" s="17" t="n">
        <v>3358</v>
      </c>
      <c r="D2452" s="18" t="s">
        <v>962</v>
      </c>
      <c r="E2452" s="17" t="s">
        <v>83</v>
      </c>
      <c r="F2452" s="18" t="s">
        <v>84</v>
      </c>
      <c r="G2452" s="17" t="s">
        <v>167</v>
      </c>
      <c r="H2452" s="18" t="s">
        <v>7896</v>
      </c>
      <c r="I2452" s="18" t="s">
        <v>7897</v>
      </c>
      <c r="J2452" s="18" t="s">
        <v>7898</v>
      </c>
      <c r="K2452" s="17" t="s">
        <v>163</v>
      </c>
      <c r="L2452" s="17" t="n">
        <v>1</v>
      </c>
      <c r="M2452" s="17" t="s">
        <v>163</v>
      </c>
      <c r="N2452" s="17" t="s">
        <v>164</v>
      </c>
      <c r="O2452" s="19" t="s">
        <v>123</v>
      </c>
      <c r="P2452" s="18" t="s">
        <v>7899</v>
      </c>
      <c r="Q2452" s="18" t="s">
        <v>7900</v>
      </c>
      <c r="R2452" s="18" t="s">
        <v>165</v>
      </c>
      <c r="S2452" s="20" t="s">
        <v>28109</v>
      </c>
    </row>
    <row r="2453" customFormat="false" ht="35.05" hidden="false" customHeight="false" outlineLevel="0" collapsed="false">
      <c r="A2453" s="17" t="n">
        <v>2452</v>
      </c>
      <c r="B2453" s="17" t="n">
        <v>6</v>
      </c>
      <c r="C2453" s="17" t="n">
        <v>3367</v>
      </c>
      <c r="D2453" s="18" t="s">
        <v>962</v>
      </c>
      <c r="E2453" s="17" t="s">
        <v>87</v>
      </c>
      <c r="F2453" s="18" t="s">
        <v>88</v>
      </c>
      <c r="G2453" s="17" t="s">
        <v>171</v>
      </c>
      <c r="H2453" s="18" t="s">
        <v>7901</v>
      </c>
      <c r="I2453" s="18" t="s">
        <v>7902</v>
      </c>
      <c r="J2453" s="18" t="s">
        <v>7903</v>
      </c>
      <c r="K2453" s="17" t="s">
        <v>163</v>
      </c>
      <c r="L2453" s="17" t="n">
        <v>1</v>
      </c>
      <c r="M2453" s="17" t="s">
        <v>163</v>
      </c>
      <c r="N2453" s="17" t="s">
        <v>163</v>
      </c>
      <c r="O2453" s="19"/>
      <c r="P2453" s="18"/>
      <c r="Q2453" s="18"/>
      <c r="R2453" s="18" t="s">
        <v>165</v>
      </c>
      <c r="S2453" s="20" t="s">
        <v>28109</v>
      </c>
    </row>
    <row r="2454" customFormat="false" ht="23.85" hidden="false" customHeight="false" outlineLevel="0" collapsed="false">
      <c r="A2454" s="17" t="n">
        <v>2453</v>
      </c>
      <c r="B2454" s="17" t="n">
        <v>6</v>
      </c>
      <c r="C2454" s="17" t="n">
        <v>3367</v>
      </c>
      <c r="D2454" s="18" t="s">
        <v>962</v>
      </c>
      <c r="E2454" s="17" t="s">
        <v>87</v>
      </c>
      <c r="F2454" s="18" t="s">
        <v>88</v>
      </c>
      <c r="G2454" s="17" t="s">
        <v>167</v>
      </c>
      <c r="H2454" s="18" t="s">
        <v>7901</v>
      </c>
      <c r="I2454" s="18" t="s">
        <v>7904</v>
      </c>
      <c r="J2454" s="18" t="s">
        <v>7905</v>
      </c>
      <c r="K2454" s="17" t="s">
        <v>163</v>
      </c>
      <c r="L2454" s="17" t="n">
        <v>1</v>
      </c>
      <c r="M2454" s="17" t="s">
        <v>163</v>
      </c>
      <c r="N2454" s="17" t="s">
        <v>163</v>
      </c>
      <c r="O2454" s="19"/>
      <c r="P2454" s="18"/>
      <c r="Q2454" s="18"/>
      <c r="R2454" s="18" t="s">
        <v>192</v>
      </c>
      <c r="S2454" s="20" t="s">
        <v>28109</v>
      </c>
    </row>
    <row r="2455" customFormat="false" ht="35.05" hidden="false" customHeight="false" outlineLevel="0" collapsed="false">
      <c r="A2455" s="17" t="n">
        <v>2454</v>
      </c>
      <c r="B2455" s="17" t="n">
        <v>6</v>
      </c>
      <c r="C2455" s="17" t="n">
        <v>3373</v>
      </c>
      <c r="D2455" s="18" t="s">
        <v>962</v>
      </c>
      <c r="E2455" s="17" t="s">
        <v>36</v>
      </c>
      <c r="F2455" s="18" t="s">
        <v>37</v>
      </c>
      <c r="G2455" s="17" t="s">
        <v>167</v>
      </c>
      <c r="H2455" s="18" t="s">
        <v>7906</v>
      </c>
      <c r="I2455" s="18" t="s">
        <v>7907</v>
      </c>
      <c r="J2455" s="18" t="s">
        <v>7908</v>
      </c>
      <c r="K2455" s="17" t="s">
        <v>164</v>
      </c>
      <c r="L2455" s="17" t="n">
        <v>12</v>
      </c>
      <c r="M2455" s="17" t="s">
        <v>164</v>
      </c>
      <c r="N2455" s="17" t="s">
        <v>163</v>
      </c>
      <c r="O2455" s="19"/>
      <c r="P2455" s="18"/>
      <c r="Q2455" s="18"/>
      <c r="R2455" s="18" t="s">
        <v>165</v>
      </c>
      <c r="S2455" s="20" t="s">
        <v>28109</v>
      </c>
    </row>
    <row r="2456" customFormat="false" ht="35.05" hidden="false" customHeight="false" outlineLevel="0" collapsed="false">
      <c r="A2456" s="17" t="n">
        <v>2455</v>
      </c>
      <c r="B2456" s="17" t="n">
        <v>6</v>
      </c>
      <c r="C2456" s="17" t="n">
        <v>3396</v>
      </c>
      <c r="D2456" s="18" t="s">
        <v>962</v>
      </c>
      <c r="E2456" s="17" t="s">
        <v>87</v>
      </c>
      <c r="F2456" s="18" t="s">
        <v>88</v>
      </c>
      <c r="G2456" s="17" t="s">
        <v>171</v>
      </c>
      <c r="H2456" s="18" t="s">
        <v>7909</v>
      </c>
      <c r="I2456" s="18" t="s">
        <v>7910</v>
      </c>
      <c r="J2456" s="18" t="s">
        <v>7911</v>
      </c>
      <c r="K2456" s="17" t="s">
        <v>163</v>
      </c>
      <c r="L2456" s="17" t="n">
        <v>1</v>
      </c>
      <c r="M2456" s="17" t="s">
        <v>163</v>
      </c>
      <c r="N2456" s="17" t="s">
        <v>163</v>
      </c>
      <c r="O2456" s="19"/>
      <c r="P2456" s="18"/>
      <c r="Q2456" s="18"/>
      <c r="R2456" s="18" t="s">
        <v>165</v>
      </c>
      <c r="S2456" s="20" t="s">
        <v>28109</v>
      </c>
    </row>
    <row r="2457" customFormat="false" ht="35.05" hidden="false" customHeight="false" outlineLevel="0" collapsed="false">
      <c r="A2457" s="17" t="n">
        <v>2456</v>
      </c>
      <c r="B2457" s="17" t="n">
        <v>6</v>
      </c>
      <c r="C2457" s="17" t="n">
        <v>3396</v>
      </c>
      <c r="D2457" s="18" t="s">
        <v>962</v>
      </c>
      <c r="E2457" s="17" t="s">
        <v>42</v>
      </c>
      <c r="F2457" s="18" t="s">
        <v>43</v>
      </c>
      <c r="G2457" s="17" t="s">
        <v>159</v>
      </c>
      <c r="H2457" s="18" t="s">
        <v>7912</v>
      </c>
      <c r="I2457" s="18" t="s">
        <v>7913</v>
      </c>
      <c r="J2457" s="18" t="s">
        <v>7914</v>
      </c>
      <c r="K2457" s="17" t="s">
        <v>163</v>
      </c>
      <c r="L2457" s="17" t="n">
        <v>1</v>
      </c>
      <c r="M2457" s="17" t="s">
        <v>163</v>
      </c>
      <c r="N2457" s="17" t="s">
        <v>163</v>
      </c>
      <c r="O2457" s="19"/>
      <c r="P2457" s="18"/>
      <c r="Q2457" s="18"/>
      <c r="R2457" s="18" t="s">
        <v>165</v>
      </c>
      <c r="S2457" s="20" t="s">
        <v>28109</v>
      </c>
    </row>
    <row r="2458" customFormat="false" ht="35.05" hidden="false" customHeight="false" outlineLevel="0" collapsed="false">
      <c r="A2458" s="17" t="n">
        <v>2457</v>
      </c>
      <c r="B2458" s="17" t="n">
        <v>6</v>
      </c>
      <c r="C2458" s="17" t="n">
        <v>3408</v>
      </c>
      <c r="D2458" s="18" t="s">
        <v>962</v>
      </c>
      <c r="E2458" s="17" t="s">
        <v>87</v>
      </c>
      <c r="F2458" s="18" t="s">
        <v>88</v>
      </c>
      <c r="G2458" s="17" t="s">
        <v>167</v>
      </c>
      <c r="H2458" s="18" t="s">
        <v>7915</v>
      </c>
      <c r="I2458" s="18" t="s">
        <v>7916</v>
      </c>
      <c r="J2458" s="18" t="s">
        <v>7917</v>
      </c>
      <c r="K2458" s="17" t="s">
        <v>163</v>
      </c>
      <c r="L2458" s="17" t="n">
        <v>1</v>
      </c>
      <c r="M2458" s="17" t="s">
        <v>163</v>
      </c>
      <c r="N2458" s="17" t="s">
        <v>163</v>
      </c>
      <c r="O2458" s="19"/>
      <c r="P2458" s="18"/>
      <c r="Q2458" s="18"/>
      <c r="R2458" s="18" t="s">
        <v>165</v>
      </c>
      <c r="S2458" s="20" t="s">
        <v>28109</v>
      </c>
    </row>
    <row r="2459" customFormat="false" ht="23.85" hidden="false" customHeight="false" outlineLevel="0" collapsed="false">
      <c r="A2459" s="17" t="n">
        <v>2458</v>
      </c>
      <c r="B2459" s="17" t="n">
        <v>6</v>
      </c>
      <c r="C2459" s="17" t="n">
        <v>3438</v>
      </c>
      <c r="D2459" s="18" t="s">
        <v>962</v>
      </c>
      <c r="E2459" s="17" t="s">
        <v>61</v>
      </c>
      <c r="F2459" s="18" t="s">
        <v>62</v>
      </c>
      <c r="G2459" s="17" t="s">
        <v>167</v>
      </c>
      <c r="H2459" s="18" t="s">
        <v>7918</v>
      </c>
      <c r="I2459" s="18" t="s">
        <v>7919</v>
      </c>
      <c r="J2459" s="18" t="s">
        <v>7920</v>
      </c>
      <c r="K2459" s="17" t="s">
        <v>163</v>
      </c>
      <c r="L2459" s="17" t="n">
        <v>1</v>
      </c>
      <c r="M2459" s="17" t="s">
        <v>163</v>
      </c>
      <c r="N2459" s="17" t="s">
        <v>163</v>
      </c>
      <c r="O2459" s="19"/>
      <c r="P2459" s="18"/>
      <c r="Q2459" s="18"/>
      <c r="R2459" s="18" t="s">
        <v>165</v>
      </c>
      <c r="S2459" s="20" t="s">
        <v>28109</v>
      </c>
    </row>
    <row r="2460" customFormat="false" ht="35.05" hidden="false" customHeight="false" outlineLevel="0" collapsed="false">
      <c r="A2460" s="17" t="n">
        <v>2459</v>
      </c>
      <c r="B2460" s="17" t="n">
        <v>6</v>
      </c>
      <c r="C2460" s="17" t="n">
        <v>3467</v>
      </c>
      <c r="D2460" s="18" t="s">
        <v>962</v>
      </c>
      <c r="E2460" s="17" t="s">
        <v>61</v>
      </c>
      <c r="F2460" s="18" t="s">
        <v>62</v>
      </c>
      <c r="G2460" s="17" t="s">
        <v>167</v>
      </c>
      <c r="H2460" s="18" t="s">
        <v>7921</v>
      </c>
      <c r="I2460" s="18" t="s">
        <v>7922</v>
      </c>
      <c r="J2460" s="18" t="s">
        <v>7923</v>
      </c>
      <c r="K2460" s="17" t="s">
        <v>163</v>
      </c>
      <c r="L2460" s="17" t="n">
        <v>1</v>
      </c>
      <c r="M2460" s="17" t="s">
        <v>163</v>
      </c>
      <c r="N2460" s="17" t="s">
        <v>163</v>
      </c>
      <c r="O2460" s="19"/>
      <c r="P2460" s="18"/>
      <c r="Q2460" s="18"/>
      <c r="R2460" s="18" t="s">
        <v>165</v>
      </c>
      <c r="S2460" s="20" t="s">
        <v>28109</v>
      </c>
    </row>
    <row r="2461" customFormat="false" ht="35.05" hidden="false" customHeight="false" outlineLevel="0" collapsed="false">
      <c r="A2461" s="17" t="n">
        <v>2460</v>
      </c>
      <c r="B2461" s="17" t="n">
        <v>6</v>
      </c>
      <c r="C2461" s="17" t="n">
        <v>3469</v>
      </c>
      <c r="D2461" s="18" t="s">
        <v>962</v>
      </c>
      <c r="E2461" s="17" t="s">
        <v>38</v>
      </c>
      <c r="F2461" s="18" t="s">
        <v>39</v>
      </c>
      <c r="G2461" s="17" t="s">
        <v>167</v>
      </c>
      <c r="H2461" s="18" t="s">
        <v>7924</v>
      </c>
      <c r="I2461" s="18" t="s">
        <v>7925</v>
      </c>
      <c r="J2461" s="18" t="s">
        <v>7926</v>
      </c>
      <c r="K2461" s="17" t="s">
        <v>163</v>
      </c>
      <c r="L2461" s="17" t="n">
        <v>1</v>
      </c>
      <c r="M2461" s="17" t="s">
        <v>164</v>
      </c>
      <c r="N2461" s="17" t="s">
        <v>163</v>
      </c>
      <c r="O2461" s="19"/>
      <c r="P2461" s="18"/>
      <c r="Q2461" s="18"/>
      <c r="R2461" s="18" t="s">
        <v>165</v>
      </c>
      <c r="S2461" s="20" t="s">
        <v>28109</v>
      </c>
    </row>
    <row r="2462" customFormat="false" ht="23.85" hidden="false" customHeight="false" outlineLevel="0" collapsed="false">
      <c r="A2462" s="17" t="n">
        <v>2461</v>
      </c>
      <c r="B2462" s="17" t="n">
        <v>6</v>
      </c>
      <c r="C2462" s="17" t="n">
        <v>3477</v>
      </c>
      <c r="D2462" s="18" t="s">
        <v>962</v>
      </c>
      <c r="E2462" s="17" t="s">
        <v>36</v>
      </c>
      <c r="F2462" s="18" t="s">
        <v>37</v>
      </c>
      <c r="G2462" s="17" t="s">
        <v>159</v>
      </c>
      <c r="H2462" s="18" t="s">
        <v>7927</v>
      </c>
      <c r="I2462" s="18" t="s">
        <v>7928</v>
      </c>
      <c r="J2462" s="18" t="s">
        <v>7929</v>
      </c>
      <c r="K2462" s="17" t="s">
        <v>163</v>
      </c>
      <c r="L2462" s="17" t="n">
        <v>1</v>
      </c>
      <c r="M2462" s="17" t="s">
        <v>163</v>
      </c>
      <c r="N2462" s="17" t="s">
        <v>163</v>
      </c>
      <c r="O2462" s="19"/>
      <c r="P2462" s="18"/>
      <c r="Q2462" s="18"/>
      <c r="R2462" s="18" t="s">
        <v>165</v>
      </c>
      <c r="S2462" s="20" t="s">
        <v>28109</v>
      </c>
    </row>
    <row r="2463" customFormat="false" ht="35.05" hidden="false" customHeight="false" outlineLevel="0" collapsed="false">
      <c r="A2463" s="17" t="n">
        <v>2462</v>
      </c>
      <c r="B2463" s="17" t="n">
        <v>6</v>
      </c>
      <c r="C2463" s="17" t="n">
        <v>3485</v>
      </c>
      <c r="D2463" s="18" t="s">
        <v>962</v>
      </c>
      <c r="E2463" s="17" t="s">
        <v>61</v>
      </c>
      <c r="F2463" s="18" t="s">
        <v>62</v>
      </c>
      <c r="G2463" s="17" t="s">
        <v>167</v>
      </c>
      <c r="H2463" s="18" t="s">
        <v>7930</v>
      </c>
      <c r="I2463" s="18" t="s">
        <v>7931</v>
      </c>
      <c r="J2463" s="18" t="s">
        <v>7932</v>
      </c>
      <c r="K2463" s="17" t="s">
        <v>163</v>
      </c>
      <c r="L2463" s="17" t="n">
        <v>1</v>
      </c>
      <c r="M2463" s="17" t="s">
        <v>164</v>
      </c>
      <c r="N2463" s="17" t="s">
        <v>163</v>
      </c>
      <c r="O2463" s="19"/>
      <c r="P2463" s="18"/>
      <c r="Q2463" s="18"/>
      <c r="R2463" s="18" t="s">
        <v>165</v>
      </c>
      <c r="S2463" s="20" t="s">
        <v>28109</v>
      </c>
    </row>
    <row r="2464" customFormat="false" ht="35.05" hidden="false" customHeight="false" outlineLevel="0" collapsed="false">
      <c r="A2464" s="17" t="n">
        <v>2463</v>
      </c>
      <c r="B2464" s="17" t="n">
        <v>6</v>
      </c>
      <c r="C2464" s="17" t="n">
        <v>3501</v>
      </c>
      <c r="D2464" s="18" t="s">
        <v>962</v>
      </c>
      <c r="E2464" s="17" t="s">
        <v>63</v>
      </c>
      <c r="F2464" s="18" t="s">
        <v>65</v>
      </c>
      <c r="G2464" s="17" t="s">
        <v>167</v>
      </c>
      <c r="H2464" s="18" t="s">
        <v>7933</v>
      </c>
      <c r="I2464" s="18" t="s">
        <v>7934</v>
      </c>
      <c r="J2464" s="18" t="s">
        <v>7935</v>
      </c>
      <c r="K2464" s="17" t="s">
        <v>163</v>
      </c>
      <c r="L2464" s="17" t="n">
        <v>1</v>
      </c>
      <c r="M2464" s="17" t="s">
        <v>163</v>
      </c>
      <c r="N2464" s="17" t="s">
        <v>163</v>
      </c>
      <c r="O2464" s="19"/>
      <c r="P2464" s="18"/>
      <c r="Q2464" s="18"/>
      <c r="R2464" s="18" t="s">
        <v>165</v>
      </c>
      <c r="S2464" s="20" t="s">
        <v>28109</v>
      </c>
    </row>
    <row r="2465" customFormat="false" ht="35.05" hidden="false" customHeight="false" outlineLevel="0" collapsed="false">
      <c r="A2465" s="17" t="n">
        <v>2464</v>
      </c>
      <c r="B2465" s="17" t="n">
        <v>6</v>
      </c>
      <c r="C2465" s="17" t="n">
        <v>3506</v>
      </c>
      <c r="D2465" s="18" t="s">
        <v>962</v>
      </c>
      <c r="E2465" s="17" t="s">
        <v>87</v>
      </c>
      <c r="F2465" s="18" t="s">
        <v>88</v>
      </c>
      <c r="G2465" s="17" t="s">
        <v>167</v>
      </c>
      <c r="H2465" s="18" t="s">
        <v>7936</v>
      </c>
      <c r="I2465" s="18" t="s">
        <v>7937</v>
      </c>
      <c r="J2465" s="18" t="s">
        <v>7938</v>
      </c>
      <c r="K2465" s="17" t="s">
        <v>163</v>
      </c>
      <c r="L2465" s="17" t="n">
        <v>1</v>
      </c>
      <c r="M2465" s="17" t="s">
        <v>163</v>
      </c>
      <c r="N2465" s="17" t="s">
        <v>163</v>
      </c>
      <c r="O2465" s="19"/>
      <c r="P2465" s="18"/>
      <c r="Q2465" s="18"/>
      <c r="R2465" s="18" t="s">
        <v>165</v>
      </c>
      <c r="S2465" s="20" t="s">
        <v>28109</v>
      </c>
    </row>
    <row r="2466" customFormat="false" ht="35.05" hidden="false" customHeight="false" outlineLevel="0" collapsed="false">
      <c r="A2466" s="17" t="n">
        <v>2465</v>
      </c>
      <c r="B2466" s="17" t="n">
        <v>6</v>
      </c>
      <c r="C2466" s="17" t="n">
        <v>3515</v>
      </c>
      <c r="D2466" s="18" t="s">
        <v>962</v>
      </c>
      <c r="E2466" s="17" t="s">
        <v>32</v>
      </c>
      <c r="F2466" s="18" t="s">
        <v>33</v>
      </c>
      <c r="G2466" s="17" t="s">
        <v>167</v>
      </c>
      <c r="H2466" s="18" t="s">
        <v>7939</v>
      </c>
      <c r="I2466" s="18" t="s">
        <v>7940</v>
      </c>
      <c r="J2466" s="18" t="s">
        <v>7941</v>
      </c>
      <c r="K2466" s="17" t="s">
        <v>164</v>
      </c>
      <c r="L2466" s="17" t="n">
        <v>40</v>
      </c>
      <c r="M2466" s="17" t="s">
        <v>163</v>
      </c>
      <c r="N2466" s="17" t="s">
        <v>163</v>
      </c>
      <c r="O2466" s="19"/>
      <c r="P2466" s="18"/>
      <c r="Q2466" s="18"/>
      <c r="R2466" s="18" t="s">
        <v>165</v>
      </c>
      <c r="S2466" s="20" t="s">
        <v>28109</v>
      </c>
    </row>
    <row r="2467" customFormat="false" ht="23.85" hidden="false" customHeight="false" outlineLevel="0" collapsed="false">
      <c r="A2467" s="17" t="n">
        <v>2466</v>
      </c>
      <c r="B2467" s="17" t="n">
        <v>6</v>
      </c>
      <c r="C2467" s="17" t="n">
        <v>3523</v>
      </c>
      <c r="D2467" s="18" t="s">
        <v>962</v>
      </c>
      <c r="E2467" s="17" t="s">
        <v>70</v>
      </c>
      <c r="F2467" s="18" t="s">
        <v>71</v>
      </c>
      <c r="G2467" s="17" t="s">
        <v>167</v>
      </c>
      <c r="H2467" s="18" t="s">
        <v>7942</v>
      </c>
      <c r="I2467" s="18" t="s">
        <v>7943</v>
      </c>
      <c r="J2467" s="18" t="s">
        <v>7944</v>
      </c>
      <c r="K2467" s="17" t="s">
        <v>163</v>
      </c>
      <c r="L2467" s="17" t="n">
        <v>1</v>
      </c>
      <c r="M2467" s="17" t="s">
        <v>164</v>
      </c>
      <c r="N2467" s="17" t="s">
        <v>163</v>
      </c>
      <c r="O2467" s="19"/>
      <c r="P2467" s="18"/>
      <c r="Q2467" s="18"/>
      <c r="R2467" s="18" t="s">
        <v>165</v>
      </c>
      <c r="S2467" s="20" t="s">
        <v>28109</v>
      </c>
    </row>
    <row r="2468" customFormat="false" ht="35.05" hidden="false" customHeight="false" outlineLevel="0" collapsed="false">
      <c r="A2468" s="17" t="n">
        <v>2467</v>
      </c>
      <c r="B2468" s="17" t="n">
        <v>6</v>
      </c>
      <c r="C2468" s="17" t="n">
        <v>3536</v>
      </c>
      <c r="D2468" s="18" t="s">
        <v>962</v>
      </c>
      <c r="E2468" s="17" t="s">
        <v>51</v>
      </c>
      <c r="F2468" s="18" t="s">
        <v>52</v>
      </c>
      <c r="G2468" s="17" t="s">
        <v>167</v>
      </c>
      <c r="H2468" s="18" t="s">
        <v>7945</v>
      </c>
      <c r="I2468" s="18" t="s">
        <v>7946</v>
      </c>
      <c r="J2468" s="18" t="s">
        <v>7947</v>
      </c>
      <c r="K2468" s="17" t="s">
        <v>164</v>
      </c>
      <c r="L2468" s="17" t="n">
        <v>28</v>
      </c>
      <c r="M2468" s="17" t="s">
        <v>163</v>
      </c>
      <c r="N2468" s="17" t="s">
        <v>163</v>
      </c>
      <c r="O2468" s="19"/>
      <c r="P2468" s="18"/>
      <c r="Q2468" s="18"/>
      <c r="R2468" s="18" t="s">
        <v>192</v>
      </c>
      <c r="S2468" s="20" t="s">
        <v>28109</v>
      </c>
    </row>
    <row r="2469" customFormat="false" ht="46.25" hidden="false" customHeight="false" outlineLevel="0" collapsed="false">
      <c r="A2469" s="17" t="n">
        <v>2468</v>
      </c>
      <c r="B2469" s="17" t="n">
        <v>6</v>
      </c>
      <c r="C2469" s="17" t="n">
        <v>3551</v>
      </c>
      <c r="D2469" s="18" t="s">
        <v>1069</v>
      </c>
      <c r="E2469" s="17" t="s">
        <v>47</v>
      </c>
      <c r="F2469" s="18" t="s">
        <v>48</v>
      </c>
      <c r="G2469" s="17" t="s">
        <v>171</v>
      </c>
      <c r="H2469" s="18" t="s">
        <v>7948</v>
      </c>
      <c r="I2469" s="18" t="s">
        <v>7949</v>
      </c>
      <c r="J2469" s="18" t="s">
        <v>7950</v>
      </c>
      <c r="K2469" s="17" t="s">
        <v>163</v>
      </c>
      <c r="L2469" s="17" t="n">
        <v>1</v>
      </c>
      <c r="M2469" s="17" t="s">
        <v>164</v>
      </c>
      <c r="N2469" s="17" t="s">
        <v>163</v>
      </c>
      <c r="O2469" s="19"/>
      <c r="P2469" s="18"/>
      <c r="Q2469" s="18"/>
      <c r="R2469" s="18" t="s">
        <v>165</v>
      </c>
      <c r="S2469" s="20" t="s">
        <v>28109</v>
      </c>
    </row>
    <row r="2470" customFormat="false" ht="46.25" hidden="false" customHeight="false" outlineLevel="0" collapsed="false">
      <c r="A2470" s="17" t="n">
        <v>2469</v>
      </c>
      <c r="B2470" s="17" t="n">
        <v>6</v>
      </c>
      <c r="C2470" s="17" t="n">
        <v>3555</v>
      </c>
      <c r="D2470" s="18" t="s">
        <v>1069</v>
      </c>
      <c r="E2470" s="17" t="s">
        <v>19</v>
      </c>
      <c r="F2470" s="18" t="s">
        <v>21</v>
      </c>
      <c r="G2470" s="17" t="s">
        <v>167</v>
      </c>
      <c r="H2470" s="18" t="s">
        <v>7951</v>
      </c>
      <c r="I2470" s="18" t="s">
        <v>7952</v>
      </c>
      <c r="J2470" s="18" t="s">
        <v>7953</v>
      </c>
      <c r="K2470" s="17" t="s">
        <v>164</v>
      </c>
      <c r="L2470" s="17" t="n">
        <v>11</v>
      </c>
      <c r="M2470" s="17" t="s">
        <v>163</v>
      </c>
      <c r="N2470" s="17" t="s">
        <v>163</v>
      </c>
      <c r="O2470" s="19"/>
      <c r="P2470" s="18"/>
      <c r="Q2470" s="18"/>
      <c r="R2470" s="18" t="s">
        <v>165</v>
      </c>
      <c r="S2470" s="20" t="s">
        <v>28109</v>
      </c>
    </row>
    <row r="2471" customFormat="false" ht="46.25" hidden="false" customHeight="false" outlineLevel="0" collapsed="false">
      <c r="A2471" s="17" t="n">
        <v>2470</v>
      </c>
      <c r="B2471" s="17" t="n">
        <v>6</v>
      </c>
      <c r="C2471" s="17" t="n">
        <v>3555</v>
      </c>
      <c r="D2471" s="18" t="s">
        <v>1069</v>
      </c>
      <c r="E2471" s="17" t="s">
        <v>57</v>
      </c>
      <c r="F2471" s="18" t="s">
        <v>58</v>
      </c>
      <c r="G2471" s="17" t="s">
        <v>159</v>
      </c>
      <c r="H2471" s="18" t="s">
        <v>7954</v>
      </c>
      <c r="I2471" s="18" t="s">
        <v>7955</v>
      </c>
      <c r="J2471" s="18" t="s">
        <v>7956</v>
      </c>
      <c r="K2471" s="17" t="s">
        <v>163</v>
      </c>
      <c r="L2471" s="17" t="n">
        <v>1</v>
      </c>
      <c r="M2471" s="17" t="s">
        <v>163</v>
      </c>
      <c r="N2471" s="17" t="s">
        <v>163</v>
      </c>
      <c r="O2471" s="19"/>
      <c r="P2471" s="18"/>
      <c r="Q2471" s="18"/>
      <c r="R2471" s="18" t="s">
        <v>165</v>
      </c>
      <c r="S2471" s="20" t="s">
        <v>28109</v>
      </c>
    </row>
    <row r="2472" customFormat="false" ht="35.05" hidden="false" customHeight="false" outlineLevel="0" collapsed="false">
      <c r="A2472" s="17" t="n">
        <v>2471</v>
      </c>
      <c r="B2472" s="17" t="n">
        <v>6</v>
      </c>
      <c r="C2472" s="17" t="n">
        <v>3560</v>
      </c>
      <c r="D2472" s="18" t="s">
        <v>1069</v>
      </c>
      <c r="E2472" s="17" t="s">
        <v>70</v>
      </c>
      <c r="F2472" s="18" t="s">
        <v>71</v>
      </c>
      <c r="G2472" s="17" t="s">
        <v>167</v>
      </c>
      <c r="H2472" s="18" t="s">
        <v>7957</v>
      </c>
      <c r="I2472" s="18" t="s">
        <v>7958</v>
      </c>
      <c r="J2472" s="18" t="s">
        <v>7959</v>
      </c>
      <c r="K2472" s="17" t="s">
        <v>163</v>
      </c>
      <c r="L2472" s="17" t="n">
        <v>1</v>
      </c>
      <c r="M2472" s="17" t="s">
        <v>163</v>
      </c>
      <c r="N2472" s="17" t="s">
        <v>163</v>
      </c>
      <c r="O2472" s="19"/>
      <c r="P2472" s="18"/>
      <c r="Q2472" s="18"/>
      <c r="R2472" s="18" t="s">
        <v>165</v>
      </c>
      <c r="S2472" s="20" t="s">
        <v>28109</v>
      </c>
    </row>
    <row r="2473" customFormat="false" ht="35.05" hidden="false" customHeight="false" outlineLevel="0" collapsed="false">
      <c r="A2473" s="17" t="n">
        <v>2472</v>
      </c>
      <c r="B2473" s="17" t="n">
        <v>6</v>
      </c>
      <c r="C2473" s="17" t="n">
        <v>3569</v>
      </c>
      <c r="D2473" s="18" t="s">
        <v>1069</v>
      </c>
      <c r="E2473" s="17" t="s">
        <v>38</v>
      </c>
      <c r="F2473" s="18" t="s">
        <v>39</v>
      </c>
      <c r="G2473" s="17" t="s">
        <v>167</v>
      </c>
      <c r="H2473" s="18" t="s">
        <v>7960</v>
      </c>
      <c r="I2473" s="18" t="s">
        <v>7961</v>
      </c>
      <c r="J2473" s="18" t="s">
        <v>7962</v>
      </c>
      <c r="K2473" s="17" t="s">
        <v>163</v>
      </c>
      <c r="L2473" s="17" t="n">
        <v>1</v>
      </c>
      <c r="M2473" s="17" t="s">
        <v>164</v>
      </c>
      <c r="N2473" s="17" t="s">
        <v>163</v>
      </c>
      <c r="O2473" s="19"/>
      <c r="P2473" s="18"/>
      <c r="Q2473" s="18"/>
      <c r="R2473" s="18" t="s">
        <v>165</v>
      </c>
      <c r="S2473" s="20" t="s">
        <v>28109</v>
      </c>
    </row>
    <row r="2474" customFormat="false" ht="35.05" hidden="false" customHeight="false" outlineLevel="0" collapsed="false">
      <c r="A2474" s="17" t="n">
        <v>2473</v>
      </c>
      <c r="B2474" s="17" t="n">
        <v>6</v>
      </c>
      <c r="C2474" s="17" t="n">
        <v>3573</v>
      </c>
      <c r="D2474" s="18" t="s">
        <v>1069</v>
      </c>
      <c r="E2474" s="17" t="s">
        <v>34</v>
      </c>
      <c r="F2474" s="18" t="s">
        <v>35</v>
      </c>
      <c r="G2474" s="17" t="s">
        <v>167</v>
      </c>
      <c r="H2474" s="18" t="s">
        <v>7963</v>
      </c>
      <c r="I2474" s="18" t="s">
        <v>7964</v>
      </c>
      <c r="J2474" s="18" t="s">
        <v>7965</v>
      </c>
      <c r="K2474" s="17" t="s">
        <v>164</v>
      </c>
      <c r="L2474" s="17" t="n">
        <v>8</v>
      </c>
      <c r="M2474" s="17" t="s">
        <v>163</v>
      </c>
      <c r="N2474" s="17" t="s">
        <v>163</v>
      </c>
      <c r="O2474" s="19"/>
      <c r="P2474" s="18"/>
      <c r="Q2474" s="18"/>
      <c r="R2474" s="18" t="s">
        <v>165</v>
      </c>
      <c r="S2474" s="20" t="s">
        <v>28109</v>
      </c>
    </row>
    <row r="2475" customFormat="false" ht="35.05" hidden="false" customHeight="false" outlineLevel="0" collapsed="false">
      <c r="A2475" s="17" t="n">
        <v>2474</v>
      </c>
      <c r="B2475" s="17" t="n">
        <v>6</v>
      </c>
      <c r="C2475" s="17" t="n">
        <v>3573</v>
      </c>
      <c r="D2475" s="18" t="s">
        <v>1069</v>
      </c>
      <c r="E2475" s="17" t="s">
        <v>38</v>
      </c>
      <c r="F2475" s="18" t="s">
        <v>39</v>
      </c>
      <c r="G2475" s="17" t="s">
        <v>159</v>
      </c>
      <c r="H2475" s="18" t="s">
        <v>7966</v>
      </c>
      <c r="I2475" s="18" t="s">
        <v>7967</v>
      </c>
      <c r="J2475" s="18" t="s">
        <v>7968</v>
      </c>
      <c r="K2475" s="17" t="s">
        <v>163</v>
      </c>
      <c r="L2475" s="17" t="n">
        <v>1</v>
      </c>
      <c r="M2475" s="17" t="s">
        <v>164</v>
      </c>
      <c r="N2475" s="17" t="s">
        <v>163</v>
      </c>
      <c r="O2475" s="19"/>
      <c r="P2475" s="18"/>
      <c r="Q2475" s="18"/>
      <c r="R2475" s="18" t="s">
        <v>165</v>
      </c>
      <c r="S2475" s="20" t="s">
        <v>28109</v>
      </c>
    </row>
    <row r="2476" customFormat="false" ht="46.25" hidden="false" customHeight="false" outlineLevel="0" collapsed="false">
      <c r="A2476" s="17" t="n">
        <v>2475</v>
      </c>
      <c r="B2476" s="17" t="n">
        <v>6</v>
      </c>
      <c r="C2476" s="17" t="n">
        <v>3582</v>
      </c>
      <c r="D2476" s="18" t="s">
        <v>1069</v>
      </c>
      <c r="E2476" s="17" t="s">
        <v>63</v>
      </c>
      <c r="F2476" s="18" t="s">
        <v>65</v>
      </c>
      <c r="G2476" s="17" t="s">
        <v>167</v>
      </c>
      <c r="H2476" s="18" t="s">
        <v>7969</v>
      </c>
      <c r="I2476" s="18" t="s">
        <v>7970</v>
      </c>
      <c r="J2476" s="18" t="s">
        <v>7971</v>
      </c>
      <c r="K2476" s="17" t="s">
        <v>164</v>
      </c>
      <c r="L2476" s="17" t="n">
        <v>4</v>
      </c>
      <c r="M2476" s="17" t="s">
        <v>163</v>
      </c>
      <c r="N2476" s="17" t="s">
        <v>163</v>
      </c>
      <c r="O2476" s="19"/>
      <c r="P2476" s="18"/>
      <c r="Q2476" s="18"/>
      <c r="R2476" s="18" t="s">
        <v>165</v>
      </c>
      <c r="S2476" s="20" t="s">
        <v>28109</v>
      </c>
    </row>
    <row r="2477" customFormat="false" ht="35.05" hidden="false" customHeight="false" outlineLevel="0" collapsed="false">
      <c r="A2477" s="17" t="n">
        <v>2476</v>
      </c>
      <c r="B2477" s="17" t="n">
        <v>6</v>
      </c>
      <c r="C2477" s="17" t="n">
        <v>3596</v>
      </c>
      <c r="D2477" s="18" t="s">
        <v>1069</v>
      </c>
      <c r="E2477" s="17" t="s">
        <v>87</v>
      </c>
      <c r="F2477" s="18" t="s">
        <v>88</v>
      </c>
      <c r="G2477" s="17" t="s">
        <v>171</v>
      </c>
      <c r="H2477" s="18" t="s">
        <v>7972</v>
      </c>
      <c r="I2477" s="18" t="s">
        <v>7973</v>
      </c>
      <c r="J2477" s="18" t="s">
        <v>7974</v>
      </c>
      <c r="K2477" s="17" t="s">
        <v>163</v>
      </c>
      <c r="L2477" s="17" t="n">
        <v>1</v>
      </c>
      <c r="M2477" s="17" t="s">
        <v>164</v>
      </c>
      <c r="N2477" s="17" t="s">
        <v>163</v>
      </c>
      <c r="O2477" s="19"/>
      <c r="P2477" s="18"/>
      <c r="Q2477" s="18"/>
      <c r="R2477" s="18" t="s">
        <v>165</v>
      </c>
      <c r="S2477" s="20" t="s">
        <v>28109</v>
      </c>
    </row>
    <row r="2478" customFormat="false" ht="46.25" hidden="false" customHeight="false" outlineLevel="0" collapsed="false">
      <c r="A2478" s="17" t="n">
        <v>2477</v>
      </c>
      <c r="B2478" s="17" t="n">
        <v>6</v>
      </c>
      <c r="C2478" s="17" t="n">
        <v>3600</v>
      </c>
      <c r="D2478" s="18" t="s">
        <v>1069</v>
      </c>
      <c r="E2478" s="17" t="s">
        <v>61</v>
      </c>
      <c r="F2478" s="18" t="s">
        <v>62</v>
      </c>
      <c r="G2478" s="17" t="s">
        <v>171</v>
      </c>
      <c r="H2478" s="18" t="s">
        <v>7975</v>
      </c>
      <c r="I2478" s="18" t="s">
        <v>7976</v>
      </c>
      <c r="J2478" s="18" t="s">
        <v>7977</v>
      </c>
      <c r="K2478" s="17" t="s">
        <v>163</v>
      </c>
      <c r="L2478" s="17" t="n">
        <v>1</v>
      </c>
      <c r="M2478" s="17" t="s">
        <v>164</v>
      </c>
      <c r="N2478" s="17" t="s">
        <v>163</v>
      </c>
      <c r="O2478" s="19"/>
      <c r="P2478" s="18"/>
      <c r="Q2478" s="18"/>
      <c r="R2478" s="18" t="s">
        <v>165</v>
      </c>
      <c r="S2478" s="20" t="s">
        <v>28109</v>
      </c>
    </row>
    <row r="2479" customFormat="false" ht="46.25" hidden="false" customHeight="false" outlineLevel="0" collapsed="false">
      <c r="A2479" s="17" t="n">
        <v>2478</v>
      </c>
      <c r="B2479" s="17" t="n">
        <v>6</v>
      </c>
      <c r="C2479" s="17" t="n">
        <v>3602</v>
      </c>
      <c r="D2479" s="18" t="s">
        <v>1069</v>
      </c>
      <c r="E2479" s="17" t="s">
        <v>89</v>
      </c>
      <c r="F2479" s="18" t="s">
        <v>90</v>
      </c>
      <c r="G2479" s="17" t="s">
        <v>167</v>
      </c>
      <c r="H2479" s="18" t="s">
        <v>7978</v>
      </c>
      <c r="I2479" s="18" t="s">
        <v>7979</v>
      </c>
      <c r="J2479" s="18" t="s">
        <v>7980</v>
      </c>
      <c r="K2479" s="17" t="s">
        <v>163</v>
      </c>
      <c r="L2479" s="17" t="n">
        <v>1</v>
      </c>
      <c r="M2479" s="17" t="s">
        <v>163</v>
      </c>
      <c r="N2479" s="17" t="s">
        <v>163</v>
      </c>
      <c r="O2479" s="19"/>
      <c r="P2479" s="18"/>
      <c r="Q2479" s="18"/>
      <c r="R2479" s="18" t="s">
        <v>165</v>
      </c>
      <c r="S2479" s="20" t="s">
        <v>28109</v>
      </c>
    </row>
    <row r="2480" customFormat="false" ht="57.45" hidden="false" customHeight="false" outlineLevel="0" collapsed="false">
      <c r="A2480" s="17" t="n">
        <v>2479</v>
      </c>
      <c r="B2480" s="17" t="n">
        <v>6</v>
      </c>
      <c r="C2480" s="17" t="n">
        <v>3608</v>
      </c>
      <c r="D2480" s="18" t="s">
        <v>1069</v>
      </c>
      <c r="E2480" s="17" t="s">
        <v>87</v>
      </c>
      <c r="F2480" s="18" t="s">
        <v>88</v>
      </c>
      <c r="G2480" s="17" t="s">
        <v>171</v>
      </c>
      <c r="H2480" s="18" t="s">
        <v>7981</v>
      </c>
      <c r="I2480" s="18" t="s">
        <v>7982</v>
      </c>
      <c r="J2480" s="18" t="s">
        <v>7983</v>
      </c>
      <c r="K2480" s="17" t="s">
        <v>163</v>
      </c>
      <c r="L2480" s="17" t="n">
        <v>1</v>
      </c>
      <c r="M2480" s="17" t="s">
        <v>164</v>
      </c>
      <c r="N2480" s="17" t="s">
        <v>164</v>
      </c>
      <c r="O2480" s="19" t="s">
        <v>123</v>
      </c>
      <c r="P2480" s="18" t="s">
        <v>7984</v>
      </c>
      <c r="Q2480" s="18" t="s">
        <v>7985</v>
      </c>
      <c r="R2480" s="18" t="s">
        <v>165</v>
      </c>
      <c r="S2480" s="20" t="s">
        <v>28109</v>
      </c>
    </row>
    <row r="2481" customFormat="false" ht="57.45" hidden="false" customHeight="false" outlineLevel="0" collapsed="false">
      <c r="A2481" s="17" t="n">
        <v>2480</v>
      </c>
      <c r="B2481" s="17" t="n">
        <v>6</v>
      </c>
      <c r="C2481" s="17" t="n">
        <v>3612</v>
      </c>
      <c r="D2481" s="18" t="s">
        <v>1069</v>
      </c>
      <c r="E2481" s="17" t="s">
        <v>36</v>
      </c>
      <c r="F2481" s="18" t="s">
        <v>37</v>
      </c>
      <c r="G2481" s="17" t="s">
        <v>167</v>
      </c>
      <c r="H2481" s="18" t="s">
        <v>7986</v>
      </c>
      <c r="I2481" s="18" t="s">
        <v>7987</v>
      </c>
      <c r="J2481" s="18" t="s">
        <v>7988</v>
      </c>
      <c r="K2481" s="17" t="s">
        <v>163</v>
      </c>
      <c r="L2481" s="17" t="n">
        <v>1</v>
      </c>
      <c r="M2481" s="17" t="s">
        <v>164</v>
      </c>
      <c r="N2481" s="17" t="s">
        <v>163</v>
      </c>
      <c r="O2481" s="19"/>
      <c r="P2481" s="18"/>
      <c r="Q2481" s="18"/>
      <c r="R2481" s="18" t="s">
        <v>165</v>
      </c>
      <c r="S2481" s="20" t="s">
        <v>28109</v>
      </c>
    </row>
    <row r="2482" customFormat="false" ht="46.25" hidden="false" customHeight="false" outlineLevel="0" collapsed="false">
      <c r="A2482" s="17" t="n">
        <v>2481</v>
      </c>
      <c r="B2482" s="17" t="n">
        <v>6</v>
      </c>
      <c r="C2482" s="17" t="n">
        <v>3625</v>
      </c>
      <c r="D2482" s="18" t="s">
        <v>1069</v>
      </c>
      <c r="E2482" s="17" t="s">
        <v>74</v>
      </c>
      <c r="F2482" s="18" t="s">
        <v>75</v>
      </c>
      <c r="G2482" s="17" t="s">
        <v>167</v>
      </c>
      <c r="H2482" s="18" t="s">
        <v>7989</v>
      </c>
      <c r="I2482" s="18" t="s">
        <v>7990</v>
      </c>
      <c r="J2482" s="18" t="s">
        <v>7991</v>
      </c>
      <c r="K2482" s="17" t="s">
        <v>163</v>
      </c>
      <c r="L2482" s="17" t="n">
        <v>1</v>
      </c>
      <c r="M2482" s="17" t="s">
        <v>164</v>
      </c>
      <c r="N2482" s="17" t="s">
        <v>163</v>
      </c>
      <c r="O2482" s="19"/>
      <c r="P2482" s="18"/>
      <c r="Q2482" s="18"/>
      <c r="R2482" s="18" t="s">
        <v>165</v>
      </c>
      <c r="S2482" s="20" t="s">
        <v>28109</v>
      </c>
    </row>
    <row r="2483" customFormat="false" ht="46.25" hidden="false" customHeight="false" outlineLevel="0" collapsed="false">
      <c r="A2483" s="17" t="n">
        <v>2482</v>
      </c>
      <c r="B2483" s="17" t="n">
        <v>6</v>
      </c>
      <c r="C2483" s="17" t="n">
        <v>3633</v>
      </c>
      <c r="D2483" s="18" t="s">
        <v>1069</v>
      </c>
      <c r="E2483" s="17" t="s">
        <v>87</v>
      </c>
      <c r="F2483" s="18" t="s">
        <v>88</v>
      </c>
      <c r="G2483" s="17" t="s">
        <v>167</v>
      </c>
      <c r="H2483" s="18" t="s">
        <v>7992</v>
      </c>
      <c r="I2483" s="18" t="s">
        <v>7993</v>
      </c>
      <c r="J2483" s="18" t="s">
        <v>7994</v>
      </c>
      <c r="K2483" s="17" t="s">
        <v>163</v>
      </c>
      <c r="L2483" s="17" t="n">
        <v>1</v>
      </c>
      <c r="M2483" s="17" t="s">
        <v>164</v>
      </c>
      <c r="N2483" s="17" t="s">
        <v>163</v>
      </c>
      <c r="O2483" s="19"/>
      <c r="P2483" s="18"/>
      <c r="Q2483" s="18"/>
      <c r="R2483" s="18" t="s">
        <v>165</v>
      </c>
      <c r="S2483" s="20" t="s">
        <v>28109</v>
      </c>
    </row>
    <row r="2484" customFormat="false" ht="35.05" hidden="false" customHeight="false" outlineLevel="0" collapsed="false">
      <c r="A2484" s="17" t="n">
        <v>2483</v>
      </c>
      <c r="B2484" s="17" t="n">
        <v>6</v>
      </c>
      <c r="C2484" s="17" t="n">
        <v>3643</v>
      </c>
      <c r="D2484" s="18" t="s">
        <v>1069</v>
      </c>
      <c r="E2484" s="17" t="s">
        <v>36</v>
      </c>
      <c r="F2484" s="18" t="s">
        <v>37</v>
      </c>
      <c r="G2484" s="17" t="s">
        <v>167</v>
      </c>
      <c r="H2484" s="18" t="s">
        <v>7995</v>
      </c>
      <c r="I2484" s="18" t="s">
        <v>7996</v>
      </c>
      <c r="J2484" s="18" t="s">
        <v>7997</v>
      </c>
      <c r="K2484" s="17" t="s">
        <v>164</v>
      </c>
      <c r="L2484" s="17" t="n">
        <v>10</v>
      </c>
      <c r="M2484" s="17" t="s">
        <v>164</v>
      </c>
      <c r="N2484" s="17" t="s">
        <v>163</v>
      </c>
      <c r="O2484" s="19"/>
      <c r="P2484" s="18"/>
      <c r="Q2484" s="18"/>
      <c r="R2484" s="18" t="s">
        <v>165</v>
      </c>
      <c r="S2484" s="20" t="s">
        <v>28109</v>
      </c>
    </row>
    <row r="2485" customFormat="false" ht="35.05" hidden="false" customHeight="false" outlineLevel="0" collapsed="false">
      <c r="A2485" s="17" t="n">
        <v>2484</v>
      </c>
      <c r="B2485" s="17" t="n">
        <v>6</v>
      </c>
      <c r="C2485" s="17" t="n">
        <v>3661</v>
      </c>
      <c r="D2485" s="18" t="s">
        <v>1069</v>
      </c>
      <c r="E2485" s="17" t="s">
        <v>87</v>
      </c>
      <c r="F2485" s="18" t="s">
        <v>88</v>
      </c>
      <c r="G2485" s="17" t="s">
        <v>171</v>
      </c>
      <c r="H2485" s="18" t="s">
        <v>7998</v>
      </c>
      <c r="I2485" s="18" t="s">
        <v>7999</v>
      </c>
      <c r="J2485" s="18" t="s">
        <v>8000</v>
      </c>
      <c r="K2485" s="17" t="s">
        <v>163</v>
      </c>
      <c r="L2485" s="17" t="n">
        <v>1</v>
      </c>
      <c r="M2485" s="17" t="s">
        <v>163</v>
      </c>
      <c r="N2485" s="17" t="s">
        <v>163</v>
      </c>
      <c r="O2485" s="19"/>
      <c r="P2485" s="18"/>
      <c r="Q2485" s="18"/>
      <c r="R2485" s="18" t="s">
        <v>165</v>
      </c>
      <c r="S2485" s="20" t="s">
        <v>28109</v>
      </c>
    </row>
    <row r="2486" customFormat="false" ht="35.05" hidden="false" customHeight="false" outlineLevel="0" collapsed="false">
      <c r="A2486" s="17" t="n">
        <v>2485</v>
      </c>
      <c r="B2486" s="17" t="n">
        <v>6</v>
      </c>
      <c r="C2486" s="17" t="n">
        <v>3665</v>
      </c>
      <c r="D2486" s="18" t="s">
        <v>1069</v>
      </c>
      <c r="E2486" s="17" t="s">
        <v>32</v>
      </c>
      <c r="F2486" s="18" t="s">
        <v>33</v>
      </c>
      <c r="G2486" s="17" t="s">
        <v>167</v>
      </c>
      <c r="H2486" s="18" t="s">
        <v>8001</v>
      </c>
      <c r="I2486" s="18" t="s">
        <v>8002</v>
      </c>
      <c r="J2486" s="18" t="s">
        <v>8003</v>
      </c>
      <c r="K2486" s="17" t="s">
        <v>164</v>
      </c>
      <c r="L2486" s="17" t="n">
        <v>90</v>
      </c>
      <c r="M2486" s="17" t="s">
        <v>163</v>
      </c>
      <c r="N2486" s="17" t="s">
        <v>163</v>
      </c>
      <c r="O2486" s="19"/>
      <c r="P2486" s="18"/>
      <c r="Q2486" s="18"/>
      <c r="R2486" s="18" t="s">
        <v>165</v>
      </c>
      <c r="S2486" s="20" t="s">
        <v>28109</v>
      </c>
    </row>
    <row r="2487" customFormat="false" ht="35.05" hidden="false" customHeight="false" outlineLevel="0" collapsed="false">
      <c r="A2487" s="17" t="n">
        <v>2486</v>
      </c>
      <c r="B2487" s="17" t="n">
        <v>6</v>
      </c>
      <c r="C2487" s="17" t="n">
        <v>3686</v>
      </c>
      <c r="D2487" s="18" t="s">
        <v>1069</v>
      </c>
      <c r="E2487" s="17" t="s">
        <v>87</v>
      </c>
      <c r="F2487" s="18" t="s">
        <v>88</v>
      </c>
      <c r="G2487" s="17" t="s">
        <v>159</v>
      </c>
      <c r="H2487" s="18" t="s">
        <v>8004</v>
      </c>
      <c r="I2487" s="18" t="s">
        <v>8005</v>
      </c>
      <c r="J2487" s="18" t="s">
        <v>8006</v>
      </c>
      <c r="K2487" s="17" t="s">
        <v>163</v>
      </c>
      <c r="L2487" s="17" t="n">
        <v>1</v>
      </c>
      <c r="M2487" s="17" t="s">
        <v>163</v>
      </c>
      <c r="N2487" s="17" t="s">
        <v>163</v>
      </c>
      <c r="O2487" s="19"/>
      <c r="P2487" s="18"/>
      <c r="Q2487" s="18"/>
      <c r="R2487" s="18" t="s">
        <v>165</v>
      </c>
      <c r="S2487" s="20" t="s">
        <v>28109</v>
      </c>
    </row>
    <row r="2488" customFormat="false" ht="35.05" hidden="false" customHeight="false" outlineLevel="0" collapsed="false">
      <c r="A2488" s="17" t="n">
        <v>2487</v>
      </c>
      <c r="B2488" s="17" t="n">
        <v>6</v>
      </c>
      <c r="C2488" s="17" t="n">
        <v>3689</v>
      </c>
      <c r="D2488" s="18" t="s">
        <v>1069</v>
      </c>
      <c r="E2488" s="17" t="s">
        <v>87</v>
      </c>
      <c r="F2488" s="18" t="s">
        <v>88</v>
      </c>
      <c r="G2488" s="17" t="s">
        <v>167</v>
      </c>
      <c r="H2488" s="18" t="s">
        <v>8007</v>
      </c>
      <c r="I2488" s="18" t="s">
        <v>8008</v>
      </c>
      <c r="J2488" s="18" t="s">
        <v>8009</v>
      </c>
      <c r="K2488" s="17" t="s">
        <v>163</v>
      </c>
      <c r="L2488" s="17" t="n">
        <v>1</v>
      </c>
      <c r="M2488" s="17" t="s">
        <v>164</v>
      </c>
      <c r="N2488" s="17" t="s">
        <v>163</v>
      </c>
      <c r="O2488" s="19"/>
      <c r="P2488" s="18"/>
      <c r="Q2488" s="18"/>
      <c r="R2488" s="18" t="s">
        <v>165</v>
      </c>
      <c r="S2488" s="20" t="s">
        <v>28109</v>
      </c>
    </row>
    <row r="2489" customFormat="false" ht="35.05" hidden="false" customHeight="false" outlineLevel="0" collapsed="false">
      <c r="A2489" s="17" t="n">
        <v>2488</v>
      </c>
      <c r="B2489" s="17" t="n">
        <v>6</v>
      </c>
      <c r="C2489" s="17" t="n">
        <v>3697</v>
      </c>
      <c r="D2489" s="18" t="s">
        <v>1069</v>
      </c>
      <c r="E2489" s="17" t="s">
        <v>76</v>
      </c>
      <c r="F2489" s="18" t="s">
        <v>77</v>
      </c>
      <c r="G2489" s="17" t="s">
        <v>159</v>
      </c>
      <c r="H2489" s="18" t="s">
        <v>8010</v>
      </c>
      <c r="I2489" s="18" t="s">
        <v>8011</v>
      </c>
      <c r="J2489" s="18" t="s">
        <v>8012</v>
      </c>
      <c r="K2489" s="17" t="s">
        <v>164</v>
      </c>
      <c r="L2489" s="17" t="n">
        <v>2</v>
      </c>
      <c r="M2489" s="17" t="s">
        <v>163</v>
      </c>
      <c r="N2489" s="17" t="s">
        <v>163</v>
      </c>
      <c r="O2489" s="19"/>
      <c r="P2489" s="18"/>
      <c r="Q2489" s="18"/>
      <c r="R2489" s="18" t="s">
        <v>165</v>
      </c>
      <c r="S2489" s="20" t="s">
        <v>28109</v>
      </c>
    </row>
    <row r="2490" customFormat="false" ht="35.05" hidden="false" customHeight="false" outlineLevel="0" collapsed="false">
      <c r="A2490" s="17" t="n">
        <v>2489</v>
      </c>
      <c r="B2490" s="17" t="n">
        <v>6</v>
      </c>
      <c r="C2490" s="17" t="n">
        <v>3711</v>
      </c>
      <c r="D2490" s="18" t="s">
        <v>1069</v>
      </c>
      <c r="E2490" s="17" t="s">
        <v>38</v>
      </c>
      <c r="F2490" s="18" t="s">
        <v>39</v>
      </c>
      <c r="G2490" s="17" t="s">
        <v>167</v>
      </c>
      <c r="H2490" s="18" t="s">
        <v>8013</v>
      </c>
      <c r="I2490" s="18" t="s">
        <v>8014</v>
      </c>
      <c r="J2490" s="18" t="s">
        <v>8015</v>
      </c>
      <c r="K2490" s="17" t="s">
        <v>163</v>
      </c>
      <c r="L2490" s="17" t="n">
        <v>1</v>
      </c>
      <c r="M2490" s="17" t="s">
        <v>164</v>
      </c>
      <c r="N2490" s="17" t="s">
        <v>163</v>
      </c>
      <c r="O2490" s="19"/>
      <c r="P2490" s="18"/>
      <c r="Q2490" s="18"/>
      <c r="R2490" s="18" t="s">
        <v>165</v>
      </c>
      <c r="S2490" s="20" t="s">
        <v>28109</v>
      </c>
    </row>
    <row r="2491" customFormat="false" ht="68.65" hidden="false" customHeight="false" outlineLevel="0" collapsed="false">
      <c r="A2491" s="17" t="n">
        <v>2490</v>
      </c>
      <c r="B2491" s="17" t="n">
        <v>6</v>
      </c>
      <c r="C2491" s="17" t="n">
        <v>3746</v>
      </c>
      <c r="D2491" s="18" t="s">
        <v>1069</v>
      </c>
      <c r="E2491" s="17" t="s">
        <v>83</v>
      </c>
      <c r="F2491" s="18" t="s">
        <v>84</v>
      </c>
      <c r="G2491" s="17" t="s">
        <v>167</v>
      </c>
      <c r="H2491" s="18" t="s">
        <v>8016</v>
      </c>
      <c r="I2491" s="18" t="s">
        <v>8017</v>
      </c>
      <c r="J2491" s="18" t="s">
        <v>8018</v>
      </c>
      <c r="K2491" s="17" t="s">
        <v>163</v>
      </c>
      <c r="L2491" s="17" t="n">
        <v>1</v>
      </c>
      <c r="M2491" s="17" t="s">
        <v>163</v>
      </c>
      <c r="N2491" s="17" t="s">
        <v>164</v>
      </c>
      <c r="O2491" s="19" t="s">
        <v>121</v>
      </c>
      <c r="P2491" s="18" t="s">
        <v>8019</v>
      </c>
      <c r="Q2491" s="18" t="s">
        <v>8020</v>
      </c>
      <c r="R2491" s="18" t="s">
        <v>165</v>
      </c>
      <c r="S2491" s="20" t="s">
        <v>28109</v>
      </c>
    </row>
    <row r="2492" customFormat="false" ht="35.05" hidden="false" customHeight="false" outlineLevel="0" collapsed="false">
      <c r="A2492" s="17" t="n">
        <v>2491</v>
      </c>
      <c r="B2492" s="17" t="n">
        <v>6</v>
      </c>
      <c r="C2492" s="17" t="n">
        <v>3750</v>
      </c>
      <c r="D2492" s="18" t="s">
        <v>1069</v>
      </c>
      <c r="E2492" s="17" t="s">
        <v>24</v>
      </c>
      <c r="F2492" s="18" t="s">
        <v>25</v>
      </c>
      <c r="G2492" s="17" t="s">
        <v>167</v>
      </c>
      <c r="H2492" s="18" t="s">
        <v>8021</v>
      </c>
      <c r="I2492" s="18" t="s">
        <v>8022</v>
      </c>
      <c r="J2492" s="18" t="s">
        <v>8023</v>
      </c>
      <c r="K2492" s="17" t="s">
        <v>164</v>
      </c>
      <c r="L2492" s="17" t="n">
        <v>6</v>
      </c>
      <c r="M2492" s="17" t="s">
        <v>163</v>
      </c>
      <c r="N2492" s="17" t="s">
        <v>163</v>
      </c>
      <c r="O2492" s="19"/>
      <c r="P2492" s="18"/>
      <c r="Q2492" s="18"/>
      <c r="R2492" s="18" t="s">
        <v>165</v>
      </c>
      <c r="S2492" s="20" t="s">
        <v>28109</v>
      </c>
    </row>
    <row r="2493" customFormat="false" ht="35.05" hidden="false" customHeight="false" outlineLevel="0" collapsed="false">
      <c r="A2493" s="17" t="n">
        <v>2492</v>
      </c>
      <c r="B2493" s="17" t="n">
        <v>6</v>
      </c>
      <c r="C2493" s="17" t="n">
        <v>3772</v>
      </c>
      <c r="D2493" s="18" t="s">
        <v>1069</v>
      </c>
      <c r="E2493" s="17" t="s">
        <v>87</v>
      </c>
      <c r="F2493" s="18" t="s">
        <v>88</v>
      </c>
      <c r="G2493" s="17" t="s">
        <v>171</v>
      </c>
      <c r="H2493" s="18" t="s">
        <v>8024</v>
      </c>
      <c r="I2493" s="18" t="s">
        <v>8025</v>
      </c>
      <c r="J2493" s="18" t="s">
        <v>8026</v>
      </c>
      <c r="K2493" s="17" t="s">
        <v>163</v>
      </c>
      <c r="L2493" s="17" t="n">
        <v>1</v>
      </c>
      <c r="M2493" s="17" t="s">
        <v>164</v>
      </c>
      <c r="N2493" s="17" t="s">
        <v>163</v>
      </c>
      <c r="O2493" s="19"/>
      <c r="P2493" s="18"/>
      <c r="Q2493" s="18"/>
      <c r="R2493" s="18" t="s">
        <v>165</v>
      </c>
      <c r="S2493" s="20" t="s">
        <v>28109</v>
      </c>
    </row>
    <row r="2494" customFormat="false" ht="46.25" hidden="false" customHeight="false" outlineLevel="0" collapsed="false">
      <c r="A2494" s="17" t="n">
        <v>2493</v>
      </c>
      <c r="B2494" s="17" t="n">
        <v>6</v>
      </c>
      <c r="C2494" s="17" t="n">
        <v>3807</v>
      </c>
      <c r="D2494" s="18" t="s">
        <v>1069</v>
      </c>
      <c r="E2494" s="17" t="s">
        <v>36</v>
      </c>
      <c r="F2494" s="18" t="s">
        <v>37</v>
      </c>
      <c r="G2494" s="17" t="s">
        <v>167</v>
      </c>
      <c r="H2494" s="18" t="s">
        <v>8027</v>
      </c>
      <c r="I2494" s="18" t="s">
        <v>8028</v>
      </c>
      <c r="J2494" s="18" t="s">
        <v>8029</v>
      </c>
      <c r="K2494" s="17" t="s">
        <v>164</v>
      </c>
      <c r="L2494" s="17" t="n">
        <v>10</v>
      </c>
      <c r="M2494" s="17" t="s">
        <v>164</v>
      </c>
      <c r="N2494" s="17" t="s">
        <v>163</v>
      </c>
      <c r="O2494" s="19"/>
      <c r="P2494" s="18"/>
      <c r="Q2494" s="18"/>
      <c r="R2494" s="18" t="s">
        <v>165</v>
      </c>
      <c r="S2494" s="20" t="s">
        <v>28109</v>
      </c>
    </row>
    <row r="2495" customFormat="false" ht="35.05" hidden="false" customHeight="false" outlineLevel="0" collapsed="false">
      <c r="A2495" s="17" t="n">
        <v>2494</v>
      </c>
      <c r="B2495" s="17" t="n">
        <v>6</v>
      </c>
      <c r="C2495" s="17" t="n">
        <v>3811</v>
      </c>
      <c r="D2495" s="18" t="s">
        <v>1069</v>
      </c>
      <c r="E2495" s="17" t="s">
        <v>81</v>
      </c>
      <c r="F2495" s="18" t="s">
        <v>82</v>
      </c>
      <c r="G2495" s="17" t="s">
        <v>159</v>
      </c>
      <c r="H2495" s="18" t="s">
        <v>8030</v>
      </c>
      <c r="I2495" s="18" t="s">
        <v>8031</v>
      </c>
      <c r="J2495" s="18" t="s">
        <v>8032</v>
      </c>
      <c r="K2495" s="17" t="s">
        <v>163</v>
      </c>
      <c r="L2495" s="17" t="n">
        <v>1</v>
      </c>
      <c r="M2495" s="17" t="s">
        <v>163</v>
      </c>
      <c r="N2495" s="17" t="s">
        <v>164</v>
      </c>
      <c r="O2495" s="19"/>
      <c r="P2495" s="18"/>
      <c r="Q2495" s="18"/>
      <c r="R2495" s="18" t="s">
        <v>165</v>
      </c>
      <c r="S2495" s="20" t="s">
        <v>28109</v>
      </c>
    </row>
    <row r="2496" customFormat="false" ht="35.05" hidden="false" customHeight="false" outlineLevel="0" collapsed="false">
      <c r="A2496" s="17" t="n">
        <v>2495</v>
      </c>
      <c r="B2496" s="17" t="n">
        <v>6</v>
      </c>
      <c r="C2496" s="17" t="n">
        <v>3816</v>
      </c>
      <c r="D2496" s="18" t="s">
        <v>1069</v>
      </c>
      <c r="E2496" s="17" t="s">
        <v>30</v>
      </c>
      <c r="F2496" s="18" t="s">
        <v>31</v>
      </c>
      <c r="G2496" s="17" t="s">
        <v>159</v>
      </c>
      <c r="H2496" s="18" t="s">
        <v>8033</v>
      </c>
      <c r="I2496" s="18" t="s">
        <v>8034</v>
      </c>
      <c r="J2496" s="18" t="s">
        <v>8035</v>
      </c>
      <c r="K2496" s="17" t="s">
        <v>163</v>
      </c>
      <c r="L2496" s="17" t="n">
        <v>1</v>
      </c>
      <c r="M2496" s="17" t="s">
        <v>164</v>
      </c>
      <c r="N2496" s="17" t="s">
        <v>163</v>
      </c>
      <c r="O2496" s="19"/>
      <c r="P2496" s="18"/>
      <c r="Q2496" s="18"/>
      <c r="R2496" s="18" t="s">
        <v>165</v>
      </c>
      <c r="S2496" s="20" t="s">
        <v>28109</v>
      </c>
    </row>
    <row r="2497" customFormat="false" ht="35.05" hidden="false" customHeight="false" outlineLevel="0" collapsed="false">
      <c r="A2497" s="17" t="n">
        <v>2496</v>
      </c>
      <c r="B2497" s="17" t="n">
        <v>6</v>
      </c>
      <c r="C2497" s="17" t="n">
        <v>3856</v>
      </c>
      <c r="D2497" s="18" t="s">
        <v>1069</v>
      </c>
      <c r="E2497" s="17" t="s">
        <v>38</v>
      </c>
      <c r="F2497" s="18" t="s">
        <v>39</v>
      </c>
      <c r="G2497" s="17" t="s">
        <v>167</v>
      </c>
      <c r="H2497" s="18" t="s">
        <v>8036</v>
      </c>
      <c r="I2497" s="18" t="s">
        <v>8037</v>
      </c>
      <c r="J2497" s="18" t="s">
        <v>8038</v>
      </c>
      <c r="K2497" s="17" t="s">
        <v>163</v>
      </c>
      <c r="L2497" s="17" t="n">
        <v>1</v>
      </c>
      <c r="M2497" s="17" t="s">
        <v>164</v>
      </c>
      <c r="N2497" s="17" t="s">
        <v>163</v>
      </c>
      <c r="O2497" s="19"/>
      <c r="P2497" s="18"/>
      <c r="Q2497" s="18"/>
      <c r="R2497" s="18" t="s">
        <v>165</v>
      </c>
      <c r="S2497" s="20" t="s">
        <v>28109</v>
      </c>
    </row>
    <row r="2498" customFormat="false" ht="46.25" hidden="false" customHeight="false" outlineLevel="0" collapsed="false">
      <c r="A2498" s="17" t="n">
        <v>2497</v>
      </c>
      <c r="B2498" s="17" t="n">
        <v>6</v>
      </c>
      <c r="C2498" s="17" t="n">
        <v>3864</v>
      </c>
      <c r="D2498" s="18" t="s">
        <v>1069</v>
      </c>
      <c r="E2498" s="17" t="s">
        <v>61</v>
      </c>
      <c r="F2498" s="18" t="s">
        <v>62</v>
      </c>
      <c r="G2498" s="17" t="s">
        <v>171</v>
      </c>
      <c r="H2498" s="18" t="s">
        <v>8039</v>
      </c>
      <c r="I2498" s="18" t="s">
        <v>8040</v>
      </c>
      <c r="J2498" s="18" t="s">
        <v>8041</v>
      </c>
      <c r="K2498" s="17" t="s">
        <v>163</v>
      </c>
      <c r="L2498" s="17" t="n">
        <v>1</v>
      </c>
      <c r="M2498" s="17" t="s">
        <v>164</v>
      </c>
      <c r="N2498" s="17" t="s">
        <v>163</v>
      </c>
      <c r="O2498" s="19"/>
      <c r="P2498" s="18"/>
      <c r="Q2498" s="18"/>
      <c r="R2498" s="18" t="s">
        <v>165</v>
      </c>
      <c r="S2498" s="20" t="s">
        <v>28109</v>
      </c>
    </row>
    <row r="2499" customFormat="false" ht="68.65" hidden="false" customHeight="false" outlineLevel="0" collapsed="false">
      <c r="A2499" s="17" t="n">
        <v>2498</v>
      </c>
      <c r="B2499" s="17" t="n">
        <v>6</v>
      </c>
      <c r="C2499" s="17" t="n">
        <v>3864</v>
      </c>
      <c r="D2499" s="18" t="s">
        <v>1069</v>
      </c>
      <c r="E2499" s="17" t="s">
        <v>91</v>
      </c>
      <c r="F2499" s="18" t="s">
        <v>92</v>
      </c>
      <c r="G2499" s="17" t="s">
        <v>171</v>
      </c>
      <c r="H2499" s="18" t="s">
        <v>8042</v>
      </c>
      <c r="I2499" s="18" t="s">
        <v>8043</v>
      </c>
      <c r="J2499" s="18" t="s">
        <v>8044</v>
      </c>
      <c r="K2499" s="17" t="s">
        <v>163</v>
      </c>
      <c r="L2499" s="17" t="n">
        <v>1</v>
      </c>
      <c r="M2499" s="17" t="s">
        <v>163</v>
      </c>
      <c r="N2499" s="17" t="s">
        <v>164</v>
      </c>
      <c r="O2499" s="19" t="s">
        <v>123</v>
      </c>
      <c r="P2499" s="18" t="s">
        <v>8045</v>
      </c>
      <c r="Q2499" s="18" t="s">
        <v>8046</v>
      </c>
      <c r="R2499" s="18" t="s">
        <v>165</v>
      </c>
      <c r="S2499" s="20" t="s">
        <v>28109</v>
      </c>
    </row>
    <row r="2500" customFormat="false" ht="35.05" hidden="false" customHeight="false" outlineLevel="0" collapsed="false">
      <c r="A2500" s="17" t="n">
        <v>2499</v>
      </c>
      <c r="B2500" s="17" t="n">
        <v>6</v>
      </c>
      <c r="C2500" s="17" t="n">
        <v>3866</v>
      </c>
      <c r="D2500" s="18" t="s">
        <v>1069</v>
      </c>
      <c r="E2500" s="17" t="s">
        <v>38</v>
      </c>
      <c r="F2500" s="18" t="s">
        <v>39</v>
      </c>
      <c r="G2500" s="17" t="s">
        <v>167</v>
      </c>
      <c r="H2500" s="18" t="s">
        <v>8047</v>
      </c>
      <c r="I2500" s="18" t="s">
        <v>8048</v>
      </c>
      <c r="J2500" s="18" t="s">
        <v>8049</v>
      </c>
      <c r="K2500" s="17" t="s">
        <v>163</v>
      </c>
      <c r="L2500" s="17" t="n">
        <v>1</v>
      </c>
      <c r="M2500" s="17" t="s">
        <v>163</v>
      </c>
      <c r="N2500" s="17" t="s">
        <v>163</v>
      </c>
      <c r="O2500" s="19"/>
      <c r="P2500" s="18"/>
      <c r="Q2500" s="18"/>
      <c r="R2500" s="18" t="s">
        <v>165</v>
      </c>
      <c r="S2500" s="20" t="s">
        <v>28109</v>
      </c>
    </row>
    <row r="2501" customFormat="false" ht="23.85" hidden="false" customHeight="false" outlineLevel="0" collapsed="false">
      <c r="A2501" s="17" t="n">
        <v>2500</v>
      </c>
      <c r="B2501" s="17" t="n">
        <v>6</v>
      </c>
      <c r="C2501" s="17" t="n">
        <v>3870</v>
      </c>
      <c r="D2501" s="18" t="s">
        <v>1069</v>
      </c>
      <c r="E2501" s="17" t="s">
        <v>36</v>
      </c>
      <c r="F2501" s="18" t="s">
        <v>37</v>
      </c>
      <c r="G2501" s="17" t="s">
        <v>159</v>
      </c>
      <c r="H2501" s="18" t="s">
        <v>8050</v>
      </c>
      <c r="I2501" s="18" t="s">
        <v>8051</v>
      </c>
      <c r="J2501" s="18" t="s">
        <v>8052</v>
      </c>
      <c r="K2501" s="17" t="s">
        <v>164</v>
      </c>
      <c r="L2501" s="17" t="n">
        <v>2</v>
      </c>
      <c r="M2501" s="17" t="s">
        <v>163</v>
      </c>
      <c r="N2501" s="17" t="s">
        <v>163</v>
      </c>
      <c r="O2501" s="19"/>
      <c r="P2501" s="18"/>
      <c r="Q2501" s="18"/>
      <c r="R2501" s="18" t="s">
        <v>165</v>
      </c>
      <c r="S2501" s="20" t="s">
        <v>28109</v>
      </c>
    </row>
    <row r="2502" customFormat="false" ht="46.25" hidden="false" customHeight="false" outlineLevel="0" collapsed="false">
      <c r="A2502" s="17" t="n">
        <v>2501</v>
      </c>
      <c r="B2502" s="17" t="n">
        <v>6</v>
      </c>
      <c r="C2502" s="17" t="n">
        <v>3892</v>
      </c>
      <c r="D2502" s="18" t="s">
        <v>1069</v>
      </c>
      <c r="E2502" s="17" t="s">
        <v>22</v>
      </c>
      <c r="F2502" s="18" t="s">
        <v>23</v>
      </c>
      <c r="G2502" s="17" t="s">
        <v>167</v>
      </c>
      <c r="H2502" s="18" t="s">
        <v>8053</v>
      </c>
      <c r="I2502" s="18" t="s">
        <v>8054</v>
      </c>
      <c r="J2502" s="18" t="s">
        <v>8055</v>
      </c>
      <c r="K2502" s="17" t="s">
        <v>163</v>
      </c>
      <c r="L2502" s="17" t="n">
        <v>1</v>
      </c>
      <c r="M2502" s="17" t="s">
        <v>164</v>
      </c>
      <c r="N2502" s="17" t="s">
        <v>163</v>
      </c>
      <c r="O2502" s="19"/>
      <c r="P2502" s="18"/>
      <c r="Q2502" s="18"/>
      <c r="R2502" s="18" t="s">
        <v>165</v>
      </c>
      <c r="S2502" s="20" t="s">
        <v>28109</v>
      </c>
    </row>
    <row r="2503" customFormat="false" ht="35.05" hidden="false" customHeight="false" outlineLevel="0" collapsed="false">
      <c r="A2503" s="17" t="n">
        <v>2502</v>
      </c>
      <c r="B2503" s="17" t="n">
        <v>6</v>
      </c>
      <c r="C2503" s="17" t="n">
        <v>3907</v>
      </c>
      <c r="D2503" s="18" t="s">
        <v>1069</v>
      </c>
      <c r="E2503" s="17" t="s">
        <v>72</v>
      </c>
      <c r="F2503" s="18" t="s">
        <v>73</v>
      </c>
      <c r="G2503" s="17" t="s">
        <v>159</v>
      </c>
      <c r="H2503" s="18" t="s">
        <v>8056</v>
      </c>
      <c r="I2503" s="18" t="s">
        <v>8057</v>
      </c>
      <c r="J2503" s="18" t="s">
        <v>8058</v>
      </c>
      <c r="K2503" s="17" t="s">
        <v>163</v>
      </c>
      <c r="L2503" s="17" t="n">
        <v>1</v>
      </c>
      <c r="M2503" s="17" t="s">
        <v>163</v>
      </c>
      <c r="N2503" s="17" t="s">
        <v>163</v>
      </c>
      <c r="O2503" s="19"/>
      <c r="P2503" s="18"/>
      <c r="Q2503" s="18"/>
      <c r="R2503" s="18" t="s">
        <v>165</v>
      </c>
      <c r="S2503" s="20" t="s">
        <v>28109</v>
      </c>
    </row>
    <row r="2504" customFormat="false" ht="35.05" hidden="false" customHeight="false" outlineLevel="0" collapsed="false">
      <c r="A2504" s="17" t="n">
        <v>2503</v>
      </c>
      <c r="B2504" s="17" t="n">
        <v>6</v>
      </c>
      <c r="C2504" s="17" t="n">
        <v>3921</v>
      </c>
      <c r="D2504" s="18" t="s">
        <v>1069</v>
      </c>
      <c r="E2504" s="17" t="s">
        <v>70</v>
      </c>
      <c r="F2504" s="18" t="s">
        <v>71</v>
      </c>
      <c r="G2504" s="17" t="s">
        <v>167</v>
      </c>
      <c r="H2504" s="18" t="s">
        <v>8059</v>
      </c>
      <c r="I2504" s="18" t="s">
        <v>8060</v>
      </c>
      <c r="J2504" s="18" t="s">
        <v>8061</v>
      </c>
      <c r="K2504" s="17" t="s">
        <v>163</v>
      </c>
      <c r="L2504" s="17" t="n">
        <v>1</v>
      </c>
      <c r="M2504" s="17" t="s">
        <v>164</v>
      </c>
      <c r="N2504" s="17" t="s">
        <v>163</v>
      </c>
      <c r="O2504" s="19"/>
      <c r="P2504" s="18"/>
      <c r="Q2504" s="18"/>
      <c r="R2504" s="18" t="s">
        <v>165</v>
      </c>
      <c r="S2504" s="20" t="s">
        <v>28109</v>
      </c>
    </row>
    <row r="2505" customFormat="false" ht="57.45" hidden="false" customHeight="false" outlineLevel="0" collapsed="false">
      <c r="A2505" s="17" t="n">
        <v>2504</v>
      </c>
      <c r="B2505" s="17" t="n">
        <v>6</v>
      </c>
      <c r="C2505" s="17" t="n">
        <v>3930</v>
      </c>
      <c r="D2505" s="18" t="s">
        <v>1069</v>
      </c>
      <c r="E2505" s="17" t="s">
        <v>51</v>
      </c>
      <c r="F2505" s="18" t="s">
        <v>52</v>
      </c>
      <c r="G2505" s="17" t="s">
        <v>167</v>
      </c>
      <c r="H2505" s="18" t="s">
        <v>8062</v>
      </c>
      <c r="I2505" s="18" t="s">
        <v>8063</v>
      </c>
      <c r="J2505" s="18" t="s">
        <v>8064</v>
      </c>
      <c r="K2505" s="17" t="s">
        <v>163</v>
      </c>
      <c r="L2505" s="17" t="n">
        <v>1</v>
      </c>
      <c r="M2505" s="17" t="s">
        <v>164</v>
      </c>
      <c r="N2505" s="17" t="s">
        <v>163</v>
      </c>
      <c r="O2505" s="19"/>
      <c r="P2505" s="18"/>
      <c r="Q2505" s="18"/>
      <c r="R2505" s="18" t="s">
        <v>165</v>
      </c>
      <c r="S2505" s="20" t="s">
        <v>28109</v>
      </c>
    </row>
    <row r="2506" customFormat="false" ht="68.65" hidden="false" customHeight="false" outlineLevel="0" collapsed="false">
      <c r="A2506" s="17" t="n">
        <v>2505</v>
      </c>
      <c r="B2506" s="17" t="n">
        <v>6</v>
      </c>
      <c r="C2506" s="17" t="n">
        <v>3934</v>
      </c>
      <c r="D2506" s="18" t="s">
        <v>1069</v>
      </c>
      <c r="E2506" s="17" t="s">
        <v>91</v>
      </c>
      <c r="F2506" s="18" t="s">
        <v>92</v>
      </c>
      <c r="G2506" s="17" t="s">
        <v>167</v>
      </c>
      <c r="H2506" s="18" t="s">
        <v>8065</v>
      </c>
      <c r="I2506" s="18" t="s">
        <v>8066</v>
      </c>
      <c r="J2506" s="18" t="s">
        <v>8067</v>
      </c>
      <c r="K2506" s="17" t="s">
        <v>163</v>
      </c>
      <c r="L2506" s="17" t="n">
        <v>1</v>
      </c>
      <c r="M2506" s="17" t="s">
        <v>163</v>
      </c>
      <c r="N2506" s="17" t="s">
        <v>164</v>
      </c>
      <c r="O2506" s="19" t="s">
        <v>124</v>
      </c>
      <c r="P2506" s="18" t="s">
        <v>8068</v>
      </c>
      <c r="Q2506" s="18" t="s">
        <v>8069</v>
      </c>
      <c r="R2506" s="18" t="s">
        <v>165</v>
      </c>
      <c r="S2506" s="20" t="s">
        <v>28109</v>
      </c>
    </row>
    <row r="2507" customFormat="false" ht="57.45" hidden="false" customHeight="false" outlineLevel="0" collapsed="false">
      <c r="A2507" s="17" t="n">
        <v>2506</v>
      </c>
      <c r="B2507" s="17" t="n">
        <v>6</v>
      </c>
      <c r="C2507" s="17" t="n">
        <v>3939</v>
      </c>
      <c r="D2507" s="18" t="s">
        <v>1069</v>
      </c>
      <c r="E2507" s="17" t="s">
        <v>91</v>
      </c>
      <c r="F2507" s="18" t="s">
        <v>92</v>
      </c>
      <c r="G2507" s="17" t="s">
        <v>171</v>
      </c>
      <c r="H2507" s="18" t="s">
        <v>8070</v>
      </c>
      <c r="I2507" s="18" t="s">
        <v>8071</v>
      </c>
      <c r="J2507" s="18" t="s">
        <v>8072</v>
      </c>
      <c r="K2507" s="17" t="s">
        <v>163</v>
      </c>
      <c r="L2507" s="17" t="n">
        <v>1</v>
      </c>
      <c r="M2507" s="17" t="s">
        <v>163</v>
      </c>
      <c r="N2507" s="17" t="s">
        <v>163</v>
      </c>
      <c r="O2507" s="19" t="s">
        <v>123</v>
      </c>
      <c r="P2507" s="18" t="s">
        <v>8073</v>
      </c>
      <c r="Q2507" s="18" t="s">
        <v>8074</v>
      </c>
      <c r="R2507" s="18" t="s">
        <v>165</v>
      </c>
      <c r="S2507" s="20" t="s">
        <v>28109</v>
      </c>
    </row>
    <row r="2508" customFormat="false" ht="35.05" hidden="false" customHeight="false" outlineLevel="0" collapsed="false">
      <c r="A2508" s="17" t="n">
        <v>2507</v>
      </c>
      <c r="B2508" s="17" t="n">
        <v>6</v>
      </c>
      <c r="C2508" s="17" t="n">
        <v>3952</v>
      </c>
      <c r="D2508" s="18" t="s">
        <v>8075</v>
      </c>
      <c r="E2508" s="17" t="s">
        <v>70</v>
      </c>
      <c r="F2508" s="18" t="s">
        <v>71</v>
      </c>
      <c r="G2508" s="17" t="s">
        <v>171</v>
      </c>
      <c r="H2508" s="18" t="s">
        <v>8076</v>
      </c>
      <c r="I2508" s="18" t="s">
        <v>8077</v>
      </c>
      <c r="J2508" s="18" t="s">
        <v>8078</v>
      </c>
      <c r="K2508" s="17" t="s">
        <v>163</v>
      </c>
      <c r="L2508" s="17" t="n">
        <v>1</v>
      </c>
      <c r="M2508" s="17" t="s">
        <v>164</v>
      </c>
      <c r="N2508" s="17" t="s">
        <v>163</v>
      </c>
      <c r="O2508" s="19"/>
      <c r="P2508" s="18"/>
      <c r="Q2508" s="18"/>
      <c r="R2508" s="18" t="s">
        <v>8079</v>
      </c>
      <c r="S2508" s="20" t="s">
        <v>28109</v>
      </c>
    </row>
    <row r="2509" customFormat="false" ht="35.05" hidden="false" customHeight="false" outlineLevel="0" collapsed="false">
      <c r="A2509" s="17" t="n">
        <v>2508</v>
      </c>
      <c r="B2509" s="17" t="n">
        <v>6</v>
      </c>
      <c r="C2509" s="17" t="n">
        <v>3952</v>
      </c>
      <c r="D2509" s="18" t="s">
        <v>1145</v>
      </c>
      <c r="E2509" s="17" t="s">
        <v>70</v>
      </c>
      <c r="F2509" s="18" t="s">
        <v>71</v>
      </c>
      <c r="G2509" s="17" t="s">
        <v>171</v>
      </c>
      <c r="H2509" s="18" t="s">
        <v>8076</v>
      </c>
      <c r="I2509" s="18" t="s">
        <v>8080</v>
      </c>
      <c r="J2509" s="18" t="s">
        <v>8081</v>
      </c>
      <c r="K2509" s="17" t="s">
        <v>163</v>
      </c>
      <c r="L2509" s="17" t="n">
        <v>1</v>
      </c>
      <c r="M2509" s="17" t="s">
        <v>164</v>
      </c>
      <c r="N2509" s="17" t="s">
        <v>163</v>
      </c>
      <c r="O2509" s="19"/>
      <c r="P2509" s="18"/>
      <c r="Q2509" s="18"/>
      <c r="R2509" s="18" t="s">
        <v>165</v>
      </c>
      <c r="S2509" s="20" t="s">
        <v>28109</v>
      </c>
    </row>
    <row r="2510" customFormat="false" ht="46.25" hidden="false" customHeight="false" outlineLevel="0" collapsed="false">
      <c r="A2510" s="17" t="n">
        <v>2509</v>
      </c>
      <c r="B2510" s="17" t="n">
        <v>6</v>
      </c>
      <c r="C2510" s="17" t="n">
        <v>3956</v>
      </c>
      <c r="D2510" s="18" t="s">
        <v>1145</v>
      </c>
      <c r="E2510" s="17" t="s">
        <v>66</v>
      </c>
      <c r="F2510" s="18" t="s">
        <v>67</v>
      </c>
      <c r="G2510" s="17" t="s">
        <v>159</v>
      </c>
      <c r="H2510" s="18" t="s">
        <v>8082</v>
      </c>
      <c r="I2510" s="18" t="s">
        <v>8083</v>
      </c>
      <c r="J2510" s="18" t="s">
        <v>8084</v>
      </c>
      <c r="K2510" s="17" t="s">
        <v>163</v>
      </c>
      <c r="L2510" s="17" t="n">
        <v>1</v>
      </c>
      <c r="M2510" s="17" t="s">
        <v>164</v>
      </c>
      <c r="N2510" s="17" t="s">
        <v>163</v>
      </c>
      <c r="O2510" s="19"/>
      <c r="P2510" s="18"/>
      <c r="Q2510" s="18"/>
      <c r="R2510" s="18" t="s">
        <v>165</v>
      </c>
      <c r="S2510" s="20" t="s">
        <v>28109</v>
      </c>
    </row>
    <row r="2511" customFormat="false" ht="35.05" hidden="false" customHeight="false" outlineLevel="0" collapsed="false">
      <c r="A2511" s="17" t="n">
        <v>2510</v>
      </c>
      <c r="B2511" s="17" t="n">
        <v>6</v>
      </c>
      <c r="C2511" s="17" t="n">
        <v>3960</v>
      </c>
      <c r="D2511" s="18" t="s">
        <v>1145</v>
      </c>
      <c r="E2511" s="17" t="s">
        <v>36</v>
      </c>
      <c r="F2511" s="18" t="s">
        <v>37</v>
      </c>
      <c r="G2511" s="17" t="s">
        <v>167</v>
      </c>
      <c r="H2511" s="18" t="s">
        <v>8085</v>
      </c>
      <c r="I2511" s="18" t="s">
        <v>8086</v>
      </c>
      <c r="J2511" s="18" t="s">
        <v>8087</v>
      </c>
      <c r="K2511" s="17" t="s">
        <v>164</v>
      </c>
      <c r="L2511" s="17" t="n">
        <v>15</v>
      </c>
      <c r="M2511" s="17" t="s">
        <v>164</v>
      </c>
      <c r="N2511" s="17" t="s">
        <v>163</v>
      </c>
      <c r="O2511" s="19"/>
      <c r="P2511" s="18"/>
      <c r="Q2511" s="18"/>
      <c r="R2511" s="18" t="s">
        <v>165</v>
      </c>
      <c r="S2511" s="20" t="s">
        <v>28109</v>
      </c>
    </row>
    <row r="2512" customFormat="false" ht="46.25" hidden="false" customHeight="false" outlineLevel="0" collapsed="false">
      <c r="A2512" s="17" t="n">
        <v>2511</v>
      </c>
      <c r="B2512" s="17" t="n">
        <v>6</v>
      </c>
      <c r="C2512" s="17" t="n">
        <v>3962</v>
      </c>
      <c r="D2512" s="18" t="s">
        <v>1145</v>
      </c>
      <c r="E2512" s="17" t="s">
        <v>47</v>
      </c>
      <c r="F2512" s="18" t="s">
        <v>48</v>
      </c>
      <c r="G2512" s="17" t="s">
        <v>171</v>
      </c>
      <c r="H2512" s="18" t="s">
        <v>8088</v>
      </c>
      <c r="I2512" s="18" t="s">
        <v>8089</v>
      </c>
      <c r="J2512" s="18" t="s">
        <v>8090</v>
      </c>
      <c r="K2512" s="17" t="s">
        <v>163</v>
      </c>
      <c r="L2512" s="17" t="n">
        <v>1</v>
      </c>
      <c r="M2512" s="17" t="s">
        <v>164</v>
      </c>
      <c r="N2512" s="17" t="s">
        <v>163</v>
      </c>
      <c r="O2512" s="19"/>
      <c r="P2512" s="18"/>
      <c r="Q2512" s="18"/>
      <c r="R2512" s="18" t="s">
        <v>165</v>
      </c>
      <c r="S2512" s="20" t="s">
        <v>28109</v>
      </c>
    </row>
    <row r="2513" customFormat="false" ht="35.05" hidden="false" customHeight="false" outlineLevel="0" collapsed="false">
      <c r="A2513" s="17" t="n">
        <v>2512</v>
      </c>
      <c r="B2513" s="17" t="n">
        <v>6</v>
      </c>
      <c r="C2513" s="17" t="n">
        <v>3964</v>
      </c>
      <c r="D2513" s="18" t="s">
        <v>1145</v>
      </c>
      <c r="E2513" s="17" t="s">
        <v>87</v>
      </c>
      <c r="F2513" s="18" t="s">
        <v>88</v>
      </c>
      <c r="G2513" s="17" t="s">
        <v>167</v>
      </c>
      <c r="H2513" s="18" t="s">
        <v>8091</v>
      </c>
      <c r="I2513" s="18" t="s">
        <v>8092</v>
      </c>
      <c r="J2513" s="18" t="s">
        <v>8093</v>
      </c>
      <c r="K2513" s="17" t="s">
        <v>163</v>
      </c>
      <c r="L2513" s="17" t="n">
        <v>1</v>
      </c>
      <c r="M2513" s="17" t="s">
        <v>163</v>
      </c>
      <c r="N2513" s="17" t="s">
        <v>163</v>
      </c>
      <c r="O2513" s="19"/>
      <c r="P2513" s="18"/>
      <c r="Q2513" s="18"/>
      <c r="R2513" s="18" t="s">
        <v>165</v>
      </c>
      <c r="S2513" s="20" t="s">
        <v>28109</v>
      </c>
    </row>
    <row r="2514" customFormat="false" ht="35.05" hidden="false" customHeight="false" outlineLevel="0" collapsed="false">
      <c r="A2514" s="17" t="n">
        <v>2513</v>
      </c>
      <c r="B2514" s="17" t="n">
        <v>6</v>
      </c>
      <c r="C2514" s="17" t="n">
        <v>3990</v>
      </c>
      <c r="D2514" s="18" t="s">
        <v>1145</v>
      </c>
      <c r="E2514" s="17" t="s">
        <v>74</v>
      </c>
      <c r="F2514" s="18" t="s">
        <v>75</v>
      </c>
      <c r="G2514" s="17" t="s">
        <v>167</v>
      </c>
      <c r="H2514" s="18" t="s">
        <v>8094</v>
      </c>
      <c r="I2514" s="18" t="s">
        <v>8095</v>
      </c>
      <c r="J2514" s="18" t="s">
        <v>8096</v>
      </c>
      <c r="K2514" s="17" t="s">
        <v>163</v>
      </c>
      <c r="L2514" s="17" t="n">
        <v>1</v>
      </c>
      <c r="M2514" s="17" t="s">
        <v>164</v>
      </c>
      <c r="N2514" s="17" t="s">
        <v>163</v>
      </c>
      <c r="O2514" s="19"/>
      <c r="P2514" s="18"/>
      <c r="Q2514" s="18"/>
      <c r="R2514" s="18" t="s">
        <v>165</v>
      </c>
      <c r="S2514" s="20" t="s">
        <v>28109</v>
      </c>
    </row>
    <row r="2515" customFormat="false" ht="23.85" hidden="false" customHeight="false" outlineLevel="0" collapsed="false">
      <c r="A2515" s="17" t="n">
        <v>2514</v>
      </c>
      <c r="B2515" s="17" t="n">
        <v>6</v>
      </c>
      <c r="C2515" s="17" t="n">
        <v>3994</v>
      </c>
      <c r="D2515" s="18" t="s">
        <v>1145</v>
      </c>
      <c r="E2515" s="17" t="s">
        <v>76</v>
      </c>
      <c r="F2515" s="18" t="s">
        <v>77</v>
      </c>
      <c r="G2515" s="17" t="s">
        <v>167</v>
      </c>
      <c r="H2515" s="18" t="s">
        <v>8097</v>
      </c>
      <c r="I2515" s="18" t="s">
        <v>8098</v>
      </c>
      <c r="J2515" s="18" t="s">
        <v>8099</v>
      </c>
      <c r="K2515" s="17" t="s">
        <v>163</v>
      </c>
      <c r="L2515" s="17" t="n">
        <v>1</v>
      </c>
      <c r="M2515" s="17" t="s">
        <v>164</v>
      </c>
      <c r="N2515" s="17" t="s">
        <v>163</v>
      </c>
      <c r="O2515" s="19"/>
      <c r="P2515" s="18"/>
      <c r="Q2515" s="18"/>
      <c r="R2515" s="18" t="s">
        <v>165</v>
      </c>
      <c r="S2515" s="20" t="s">
        <v>28109</v>
      </c>
    </row>
    <row r="2516" customFormat="false" ht="35.05" hidden="false" customHeight="false" outlineLevel="0" collapsed="false">
      <c r="A2516" s="17" t="n">
        <v>2515</v>
      </c>
      <c r="B2516" s="17" t="n">
        <v>6</v>
      </c>
      <c r="C2516" s="17" t="n">
        <v>4054</v>
      </c>
      <c r="D2516" s="18" t="s">
        <v>1145</v>
      </c>
      <c r="E2516" s="17" t="s">
        <v>87</v>
      </c>
      <c r="F2516" s="18" t="s">
        <v>88</v>
      </c>
      <c r="G2516" s="17" t="s">
        <v>167</v>
      </c>
      <c r="H2516" s="18" t="s">
        <v>8100</v>
      </c>
      <c r="I2516" s="18" t="s">
        <v>8101</v>
      </c>
      <c r="J2516" s="18" t="s">
        <v>8102</v>
      </c>
      <c r="K2516" s="17" t="s">
        <v>163</v>
      </c>
      <c r="L2516" s="17" t="n">
        <v>1</v>
      </c>
      <c r="M2516" s="17" t="s">
        <v>164</v>
      </c>
      <c r="N2516" s="17" t="s">
        <v>163</v>
      </c>
      <c r="O2516" s="19"/>
      <c r="P2516" s="18"/>
      <c r="Q2516" s="18"/>
      <c r="R2516" s="18" t="s">
        <v>165</v>
      </c>
      <c r="S2516" s="20" t="s">
        <v>28109</v>
      </c>
    </row>
    <row r="2517" customFormat="false" ht="35.05" hidden="false" customHeight="false" outlineLevel="0" collapsed="false">
      <c r="A2517" s="17" t="n">
        <v>2516</v>
      </c>
      <c r="B2517" s="17" t="n">
        <v>6</v>
      </c>
      <c r="C2517" s="17" t="n">
        <v>4110</v>
      </c>
      <c r="D2517" s="18" t="s">
        <v>1145</v>
      </c>
      <c r="E2517" s="17" t="s">
        <v>70</v>
      </c>
      <c r="F2517" s="18" t="s">
        <v>71</v>
      </c>
      <c r="G2517" s="17" t="s">
        <v>171</v>
      </c>
      <c r="H2517" s="18" t="s">
        <v>8103</v>
      </c>
      <c r="I2517" s="18" t="s">
        <v>8104</v>
      </c>
      <c r="J2517" s="18" t="s">
        <v>8105</v>
      </c>
      <c r="K2517" s="17" t="s">
        <v>163</v>
      </c>
      <c r="L2517" s="17" t="n">
        <v>1</v>
      </c>
      <c r="M2517" s="17" t="s">
        <v>164</v>
      </c>
      <c r="N2517" s="17" t="s">
        <v>163</v>
      </c>
      <c r="O2517" s="19"/>
      <c r="P2517" s="18"/>
      <c r="Q2517" s="18"/>
      <c r="R2517" s="18" t="s">
        <v>165</v>
      </c>
      <c r="S2517" s="20" t="s">
        <v>28109</v>
      </c>
    </row>
    <row r="2518" customFormat="false" ht="35.05" hidden="false" customHeight="false" outlineLevel="0" collapsed="false">
      <c r="A2518" s="17" t="n">
        <v>2517</v>
      </c>
      <c r="B2518" s="17" t="n">
        <v>6</v>
      </c>
      <c r="C2518" s="17" t="n">
        <v>4112</v>
      </c>
      <c r="D2518" s="18" t="s">
        <v>1145</v>
      </c>
      <c r="E2518" s="17" t="s">
        <v>78</v>
      </c>
      <c r="F2518" s="18" t="s">
        <v>80</v>
      </c>
      <c r="G2518" s="17" t="s">
        <v>167</v>
      </c>
      <c r="H2518" s="18" t="s">
        <v>8106</v>
      </c>
      <c r="I2518" s="18" t="s">
        <v>8107</v>
      </c>
      <c r="J2518" s="18" t="s">
        <v>8108</v>
      </c>
      <c r="K2518" s="17" t="s">
        <v>163</v>
      </c>
      <c r="L2518" s="17" t="n">
        <v>1</v>
      </c>
      <c r="M2518" s="17" t="s">
        <v>163</v>
      </c>
      <c r="N2518" s="17" t="s">
        <v>163</v>
      </c>
      <c r="O2518" s="19"/>
      <c r="P2518" s="18"/>
      <c r="Q2518" s="18"/>
      <c r="R2518" s="18" t="s">
        <v>165</v>
      </c>
      <c r="S2518" s="20" t="s">
        <v>28109</v>
      </c>
    </row>
    <row r="2519" customFormat="false" ht="23.85" hidden="false" customHeight="false" outlineLevel="0" collapsed="false">
      <c r="A2519" s="17" t="n">
        <v>2518</v>
      </c>
      <c r="B2519" s="17" t="n">
        <v>6</v>
      </c>
      <c r="C2519" s="17" t="n">
        <v>4134</v>
      </c>
      <c r="D2519" s="18" t="s">
        <v>1145</v>
      </c>
      <c r="E2519" s="17" t="s">
        <v>40</v>
      </c>
      <c r="F2519" s="18" t="s">
        <v>41</v>
      </c>
      <c r="G2519" s="17" t="s">
        <v>159</v>
      </c>
      <c r="H2519" s="18" t="s">
        <v>8109</v>
      </c>
      <c r="I2519" s="18" t="s">
        <v>8110</v>
      </c>
      <c r="J2519" s="18" t="s">
        <v>8111</v>
      </c>
      <c r="K2519" s="17" t="s">
        <v>164</v>
      </c>
      <c r="L2519" s="17" t="n">
        <v>2</v>
      </c>
      <c r="M2519" s="17" t="s">
        <v>163</v>
      </c>
      <c r="N2519" s="17" t="s">
        <v>163</v>
      </c>
      <c r="O2519" s="19"/>
      <c r="P2519" s="18"/>
      <c r="Q2519" s="18"/>
      <c r="R2519" s="18" t="s">
        <v>165</v>
      </c>
      <c r="S2519" s="20" t="s">
        <v>28109</v>
      </c>
    </row>
    <row r="2520" customFormat="false" ht="46.25" hidden="false" customHeight="false" outlineLevel="0" collapsed="false">
      <c r="A2520" s="17" t="n">
        <v>2519</v>
      </c>
      <c r="B2520" s="17" t="n">
        <v>6</v>
      </c>
      <c r="C2520" s="17" t="n">
        <v>4140</v>
      </c>
      <c r="D2520" s="18" t="s">
        <v>1145</v>
      </c>
      <c r="E2520" s="17" t="s">
        <v>22</v>
      </c>
      <c r="F2520" s="18" t="s">
        <v>23</v>
      </c>
      <c r="G2520" s="17" t="s">
        <v>167</v>
      </c>
      <c r="H2520" s="18" t="s">
        <v>8112</v>
      </c>
      <c r="I2520" s="18" t="s">
        <v>8113</v>
      </c>
      <c r="J2520" s="18" t="s">
        <v>8114</v>
      </c>
      <c r="K2520" s="17" t="s">
        <v>164</v>
      </c>
      <c r="L2520" s="17" t="n">
        <v>6</v>
      </c>
      <c r="M2520" s="17" t="s">
        <v>163</v>
      </c>
      <c r="N2520" s="17" t="s">
        <v>163</v>
      </c>
      <c r="O2520" s="19"/>
      <c r="P2520" s="18"/>
      <c r="Q2520" s="18"/>
      <c r="R2520" s="18" t="s">
        <v>165</v>
      </c>
      <c r="S2520" s="20" t="s">
        <v>28109</v>
      </c>
    </row>
    <row r="2521" customFormat="false" ht="35.05" hidden="false" customHeight="false" outlineLevel="0" collapsed="false">
      <c r="A2521" s="17" t="n">
        <v>2520</v>
      </c>
      <c r="B2521" s="17" t="n">
        <v>6</v>
      </c>
      <c r="C2521" s="17" t="n">
        <v>4144</v>
      </c>
      <c r="D2521" s="18" t="s">
        <v>1145</v>
      </c>
      <c r="E2521" s="17" t="s">
        <v>32</v>
      </c>
      <c r="F2521" s="18" t="s">
        <v>33</v>
      </c>
      <c r="G2521" s="17" t="s">
        <v>167</v>
      </c>
      <c r="H2521" s="18" t="s">
        <v>8115</v>
      </c>
      <c r="I2521" s="18" t="s">
        <v>8116</v>
      </c>
      <c r="J2521" s="18" t="s">
        <v>8117</v>
      </c>
      <c r="K2521" s="17" t="s">
        <v>164</v>
      </c>
      <c r="L2521" s="17" t="n">
        <v>25</v>
      </c>
      <c r="M2521" s="17" t="s">
        <v>163</v>
      </c>
      <c r="N2521" s="17" t="s">
        <v>163</v>
      </c>
      <c r="O2521" s="19"/>
      <c r="P2521" s="18"/>
      <c r="Q2521" s="18"/>
      <c r="R2521" s="18" t="s">
        <v>165</v>
      </c>
      <c r="S2521" s="20" t="s">
        <v>28109</v>
      </c>
    </row>
    <row r="2522" customFormat="false" ht="46.25" hidden="false" customHeight="false" outlineLevel="0" collapsed="false">
      <c r="A2522" s="17" t="n">
        <v>2521</v>
      </c>
      <c r="B2522" s="17" t="n">
        <v>6</v>
      </c>
      <c r="C2522" s="17" t="n">
        <v>4160</v>
      </c>
      <c r="D2522" s="18" t="s">
        <v>1145</v>
      </c>
      <c r="E2522" s="17" t="s">
        <v>26</v>
      </c>
      <c r="F2522" s="18" t="s">
        <v>27</v>
      </c>
      <c r="G2522" s="17" t="s">
        <v>167</v>
      </c>
      <c r="H2522" s="18" t="s">
        <v>8118</v>
      </c>
      <c r="I2522" s="18" t="s">
        <v>8119</v>
      </c>
      <c r="J2522" s="18" t="s">
        <v>8120</v>
      </c>
      <c r="K2522" s="17" t="s">
        <v>163</v>
      </c>
      <c r="L2522" s="17" t="n">
        <v>1</v>
      </c>
      <c r="M2522" s="17" t="s">
        <v>164</v>
      </c>
      <c r="N2522" s="17" t="s">
        <v>163</v>
      </c>
      <c r="O2522" s="19"/>
      <c r="P2522" s="18"/>
      <c r="Q2522" s="18"/>
      <c r="R2522" s="18" t="s">
        <v>165</v>
      </c>
      <c r="S2522" s="20" t="s">
        <v>28109</v>
      </c>
    </row>
    <row r="2523" customFormat="false" ht="46.25" hidden="false" customHeight="false" outlineLevel="0" collapsed="false">
      <c r="A2523" s="17" t="n">
        <v>2522</v>
      </c>
      <c r="B2523" s="17" t="n">
        <v>6</v>
      </c>
      <c r="C2523" s="17" t="n">
        <v>4162</v>
      </c>
      <c r="D2523" s="18" t="s">
        <v>1145</v>
      </c>
      <c r="E2523" s="17" t="s">
        <v>83</v>
      </c>
      <c r="F2523" s="18" t="s">
        <v>84</v>
      </c>
      <c r="G2523" s="17" t="s">
        <v>167</v>
      </c>
      <c r="H2523" s="18" t="s">
        <v>8121</v>
      </c>
      <c r="I2523" s="18" t="s">
        <v>8122</v>
      </c>
      <c r="J2523" s="18" t="s">
        <v>8123</v>
      </c>
      <c r="K2523" s="17" t="s">
        <v>163</v>
      </c>
      <c r="L2523" s="17" t="n">
        <v>1</v>
      </c>
      <c r="M2523" s="17" t="s">
        <v>163</v>
      </c>
      <c r="N2523" s="17" t="s">
        <v>164</v>
      </c>
      <c r="O2523" s="19" t="s">
        <v>123</v>
      </c>
      <c r="P2523" s="18" t="s">
        <v>8124</v>
      </c>
      <c r="Q2523" s="18" t="s">
        <v>8125</v>
      </c>
      <c r="R2523" s="18" t="s">
        <v>165</v>
      </c>
      <c r="S2523" s="20" t="s">
        <v>28109</v>
      </c>
    </row>
    <row r="2524" customFormat="false" ht="35.05" hidden="false" customHeight="false" outlineLevel="0" collapsed="false">
      <c r="A2524" s="17" t="n">
        <v>2523</v>
      </c>
      <c r="B2524" s="17" t="n">
        <v>6</v>
      </c>
      <c r="C2524" s="17" t="n">
        <v>4169</v>
      </c>
      <c r="D2524" s="18" t="s">
        <v>1145</v>
      </c>
      <c r="E2524" s="17" t="s">
        <v>87</v>
      </c>
      <c r="F2524" s="18" t="s">
        <v>88</v>
      </c>
      <c r="G2524" s="17" t="s">
        <v>167</v>
      </c>
      <c r="H2524" s="18" t="s">
        <v>8126</v>
      </c>
      <c r="I2524" s="18" t="s">
        <v>8127</v>
      </c>
      <c r="J2524" s="18" t="s">
        <v>8128</v>
      </c>
      <c r="K2524" s="17" t="s">
        <v>163</v>
      </c>
      <c r="L2524" s="17" t="n">
        <v>1</v>
      </c>
      <c r="M2524" s="17" t="s">
        <v>163</v>
      </c>
      <c r="N2524" s="17" t="s">
        <v>163</v>
      </c>
      <c r="O2524" s="19"/>
      <c r="P2524" s="18"/>
      <c r="Q2524" s="18"/>
      <c r="R2524" s="18" t="s">
        <v>165</v>
      </c>
      <c r="S2524" s="20" t="s">
        <v>28109</v>
      </c>
    </row>
    <row r="2525" customFormat="false" ht="46.25" hidden="false" customHeight="false" outlineLevel="0" collapsed="false">
      <c r="A2525" s="17" t="n">
        <v>2524</v>
      </c>
      <c r="B2525" s="17" t="n">
        <v>6</v>
      </c>
      <c r="C2525" s="17" t="n">
        <v>4198</v>
      </c>
      <c r="D2525" s="18" t="s">
        <v>1145</v>
      </c>
      <c r="E2525" s="17" t="s">
        <v>36</v>
      </c>
      <c r="F2525" s="18" t="s">
        <v>37</v>
      </c>
      <c r="G2525" s="17" t="s">
        <v>167</v>
      </c>
      <c r="H2525" s="18" t="s">
        <v>8129</v>
      </c>
      <c r="I2525" s="18" t="s">
        <v>8130</v>
      </c>
      <c r="J2525" s="18" t="s">
        <v>8131</v>
      </c>
      <c r="K2525" s="17" t="s">
        <v>163</v>
      </c>
      <c r="L2525" s="17" t="n">
        <v>1</v>
      </c>
      <c r="M2525" s="17" t="s">
        <v>164</v>
      </c>
      <c r="N2525" s="17" t="s">
        <v>163</v>
      </c>
      <c r="O2525" s="19"/>
      <c r="P2525" s="18"/>
      <c r="Q2525" s="18"/>
      <c r="R2525" s="18" t="s">
        <v>165</v>
      </c>
      <c r="S2525" s="20" t="s">
        <v>28109</v>
      </c>
    </row>
    <row r="2526" customFormat="false" ht="46.25" hidden="false" customHeight="false" outlineLevel="0" collapsed="false">
      <c r="A2526" s="17" t="n">
        <v>2525</v>
      </c>
      <c r="B2526" s="17" t="n">
        <v>6</v>
      </c>
      <c r="C2526" s="17" t="n">
        <v>4206</v>
      </c>
      <c r="D2526" s="18" t="s">
        <v>1145</v>
      </c>
      <c r="E2526" s="17" t="s">
        <v>38</v>
      </c>
      <c r="F2526" s="18" t="s">
        <v>39</v>
      </c>
      <c r="G2526" s="17" t="s">
        <v>167</v>
      </c>
      <c r="H2526" s="18" t="s">
        <v>8132</v>
      </c>
      <c r="I2526" s="18" t="s">
        <v>8133</v>
      </c>
      <c r="J2526" s="18" t="s">
        <v>8134</v>
      </c>
      <c r="K2526" s="17" t="s">
        <v>163</v>
      </c>
      <c r="L2526" s="17" t="n">
        <v>1</v>
      </c>
      <c r="M2526" s="17" t="s">
        <v>164</v>
      </c>
      <c r="N2526" s="17" t="s">
        <v>163</v>
      </c>
      <c r="O2526" s="19"/>
      <c r="P2526" s="18"/>
      <c r="Q2526" s="18"/>
      <c r="R2526" s="18" t="s">
        <v>165</v>
      </c>
      <c r="S2526" s="20" t="s">
        <v>28109</v>
      </c>
    </row>
    <row r="2527" customFormat="false" ht="35.05" hidden="false" customHeight="false" outlineLevel="0" collapsed="false">
      <c r="A2527" s="17" t="n">
        <v>2526</v>
      </c>
      <c r="B2527" s="17" t="n">
        <v>6</v>
      </c>
      <c r="C2527" s="17" t="n">
        <v>4226</v>
      </c>
      <c r="D2527" s="18" t="s">
        <v>1145</v>
      </c>
      <c r="E2527" s="17" t="s">
        <v>87</v>
      </c>
      <c r="F2527" s="18" t="s">
        <v>88</v>
      </c>
      <c r="G2527" s="17" t="s">
        <v>167</v>
      </c>
      <c r="H2527" s="18" t="s">
        <v>8135</v>
      </c>
      <c r="I2527" s="18" t="s">
        <v>8136</v>
      </c>
      <c r="J2527" s="18" t="s">
        <v>8137</v>
      </c>
      <c r="K2527" s="17" t="s">
        <v>163</v>
      </c>
      <c r="L2527" s="17" t="n">
        <v>1</v>
      </c>
      <c r="M2527" s="17" t="s">
        <v>163</v>
      </c>
      <c r="N2527" s="17" t="s">
        <v>163</v>
      </c>
      <c r="O2527" s="19"/>
      <c r="P2527" s="18"/>
      <c r="Q2527" s="18"/>
      <c r="R2527" s="18" t="s">
        <v>165</v>
      </c>
      <c r="S2527" s="20" t="s">
        <v>28109</v>
      </c>
    </row>
    <row r="2528" customFormat="false" ht="46.25" hidden="false" customHeight="false" outlineLevel="0" collapsed="false">
      <c r="A2528" s="17" t="n">
        <v>2527</v>
      </c>
      <c r="B2528" s="17" t="n">
        <v>6</v>
      </c>
      <c r="C2528" s="17" t="n">
        <v>4243</v>
      </c>
      <c r="D2528" s="18" t="s">
        <v>1145</v>
      </c>
      <c r="E2528" s="17" t="s">
        <v>42</v>
      </c>
      <c r="F2528" s="18" t="s">
        <v>43</v>
      </c>
      <c r="G2528" s="17" t="s">
        <v>167</v>
      </c>
      <c r="H2528" s="18" t="s">
        <v>8138</v>
      </c>
      <c r="I2528" s="18" t="s">
        <v>8139</v>
      </c>
      <c r="J2528" s="18" t="s">
        <v>8140</v>
      </c>
      <c r="K2528" s="17" t="s">
        <v>164</v>
      </c>
      <c r="L2528" s="17" t="n">
        <v>3</v>
      </c>
      <c r="M2528" s="17" t="s">
        <v>163</v>
      </c>
      <c r="N2528" s="17" t="s">
        <v>163</v>
      </c>
      <c r="O2528" s="19"/>
      <c r="P2528" s="18"/>
      <c r="Q2528" s="18"/>
      <c r="R2528" s="18" t="s">
        <v>165</v>
      </c>
      <c r="S2528" s="20" t="s">
        <v>28109</v>
      </c>
    </row>
    <row r="2529" customFormat="false" ht="35.05" hidden="false" customHeight="false" outlineLevel="0" collapsed="false">
      <c r="A2529" s="17" t="n">
        <v>2528</v>
      </c>
      <c r="B2529" s="17" t="n">
        <v>6</v>
      </c>
      <c r="C2529" s="17" t="n">
        <v>4269</v>
      </c>
      <c r="D2529" s="18" t="s">
        <v>1145</v>
      </c>
      <c r="E2529" s="17" t="s">
        <v>38</v>
      </c>
      <c r="F2529" s="18" t="s">
        <v>39</v>
      </c>
      <c r="G2529" s="17" t="s">
        <v>167</v>
      </c>
      <c r="H2529" s="18" t="s">
        <v>8141</v>
      </c>
      <c r="I2529" s="18" t="s">
        <v>8142</v>
      </c>
      <c r="J2529" s="18" t="s">
        <v>8143</v>
      </c>
      <c r="K2529" s="17" t="s">
        <v>164</v>
      </c>
      <c r="L2529" s="17" t="n">
        <v>8</v>
      </c>
      <c r="M2529" s="17" t="s">
        <v>164</v>
      </c>
      <c r="N2529" s="17" t="s">
        <v>163</v>
      </c>
      <c r="O2529" s="19"/>
      <c r="P2529" s="18"/>
      <c r="Q2529" s="18"/>
      <c r="R2529" s="18" t="s">
        <v>165</v>
      </c>
      <c r="S2529" s="20" t="s">
        <v>28109</v>
      </c>
    </row>
    <row r="2530" customFormat="false" ht="35.05" hidden="false" customHeight="false" outlineLevel="0" collapsed="false">
      <c r="A2530" s="17" t="n">
        <v>2529</v>
      </c>
      <c r="B2530" s="17" t="n">
        <v>6</v>
      </c>
      <c r="C2530" s="17" t="n">
        <v>4282</v>
      </c>
      <c r="D2530" s="18" t="s">
        <v>1145</v>
      </c>
      <c r="E2530" s="17" t="s">
        <v>28</v>
      </c>
      <c r="F2530" s="18" t="s">
        <v>29</v>
      </c>
      <c r="G2530" s="17" t="s">
        <v>159</v>
      </c>
      <c r="H2530" s="18" t="s">
        <v>8144</v>
      </c>
      <c r="I2530" s="18" t="s">
        <v>8145</v>
      </c>
      <c r="J2530" s="18" t="s">
        <v>8146</v>
      </c>
      <c r="K2530" s="17" t="s">
        <v>163</v>
      </c>
      <c r="L2530" s="17" t="n">
        <v>1</v>
      </c>
      <c r="M2530" s="17" t="s">
        <v>163</v>
      </c>
      <c r="N2530" s="17" t="s">
        <v>163</v>
      </c>
      <c r="O2530" s="19"/>
      <c r="P2530" s="18"/>
      <c r="Q2530" s="18"/>
      <c r="R2530" s="18" t="s">
        <v>165</v>
      </c>
      <c r="S2530" s="20" t="s">
        <v>28109</v>
      </c>
    </row>
    <row r="2531" customFormat="false" ht="35.05" hidden="false" customHeight="false" outlineLevel="0" collapsed="false">
      <c r="A2531" s="17" t="n">
        <v>2530</v>
      </c>
      <c r="B2531" s="17" t="n">
        <v>6</v>
      </c>
      <c r="C2531" s="17" t="n">
        <v>4306</v>
      </c>
      <c r="D2531" s="18" t="s">
        <v>1145</v>
      </c>
      <c r="E2531" s="17" t="s">
        <v>87</v>
      </c>
      <c r="F2531" s="18" t="s">
        <v>88</v>
      </c>
      <c r="G2531" s="17" t="s">
        <v>171</v>
      </c>
      <c r="H2531" s="18" t="s">
        <v>8147</v>
      </c>
      <c r="I2531" s="18" t="s">
        <v>8148</v>
      </c>
      <c r="J2531" s="18" t="s">
        <v>8149</v>
      </c>
      <c r="K2531" s="17" t="s">
        <v>163</v>
      </c>
      <c r="L2531" s="17" t="n">
        <v>1</v>
      </c>
      <c r="M2531" s="17" t="s">
        <v>164</v>
      </c>
      <c r="N2531" s="17" t="s">
        <v>163</v>
      </c>
      <c r="O2531" s="19"/>
      <c r="P2531" s="18"/>
      <c r="Q2531" s="18"/>
      <c r="R2531" s="18" t="s">
        <v>165</v>
      </c>
      <c r="S2531" s="20" t="s">
        <v>28109</v>
      </c>
    </row>
    <row r="2532" customFormat="false" ht="35.05" hidden="false" customHeight="false" outlineLevel="0" collapsed="false">
      <c r="A2532" s="17" t="n">
        <v>2531</v>
      </c>
      <c r="B2532" s="17" t="n">
        <v>6</v>
      </c>
      <c r="C2532" s="17" t="n">
        <v>4324</v>
      </c>
      <c r="D2532" s="18" t="s">
        <v>1145</v>
      </c>
      <c r="E2532" s="17" t="s">
        <v>70</v>
      </c>
      <c r="F2532" s="18" t="s">
        <v>71</v>
      </c>
      <c r="G2532" s="17" t="s">
        <v>171</v>
      </c>
      <c r="H2532" s="18" t="s">
        <v>8150</v>
      </c>
      <c r="I2532" s="18" t="s">
        <v>8151</v>
      </c>
      <c r="J2532" s="18" t="s">
        <v>8152</v>
      </c>
      <c r="K2532" s="17" t="s">
        <v>163</v>
      </c>
      <c r="L2532" s="17" t="n">
        <v>1</v>
      </c>
      <c r="M2532" s="17" t="s">
        <v>164</v>
      </c>
      <c r="N2532" s="17" t="s">
        <v>163</v>
      </c>
      <c r="O2532" s="19"/>
      <c r="P2532" s="18"/>
      <c r="Q2532" s="18"/>
      <c r="R2532" s="18" t="s">
        <v>165</v>
      </c>
      <c r="S2532" s="20" t="s">
        <v>28109</v>
      </c>
    </row>
    <row r="2533" customFormat="false" ht="35.05" hidden="false" customHeight="false" outlineLevel="0" collapsed="false">
      <c r="A2533" s="17" t="n">
        <v>2532</v>
      </c>
      <c r="B2533" s="17" t="n">
        <v>6</v>
      </c>
      <c r="C2533" s="17" t="n">
        <v>4326</v>
      </c>
      <c r="D2533" s="18" t="s">
        <v>1145</v>
      </c>
      <c r="E2533" s="17" t="s">
        <v>70</v>
      </c>
      <c r="F2533" s="18" t="s">
        <v>71</v>
      </c>
      <c r="G2533" s="17" t="s">
        <v>171</v>
      </c>
      <c r="H2533" s="18" t="s">
        <v>8153</v>
      </c>
      <c r="I2533" s="18" t="s">
        <v>8154</v>
      </c>
      <c r="J2533" s="18" t="s">
        <v>8155</v>
      </c>
      <c r="K2533" s="17" t="s">
        <v>163</v>
      </c>
      <c r="L2533" s="17" t="n">
        <v>1</v>
      </c>
      <c r="M2533" s="17" t="s">
        <v>164</v>
      </c>
      <c r="N2533" s="17" t="s">
        <v>163</v>
      </c>
      <c r="O2533" s="19"/>
      <c r="P2533" s="18"/>
      <c r="Q2533" s="18"/>
      <c r="R2533" s="18" t="s">
        <v>165</v>
      </c>
      <c r="S2533" s="20" t="s">
        <v>28109</v>
      </c>
    </row>
    <row r="2534" customFormat="false" ht="35.05" hidden="false" customHeight="false" outlineLevel="0" collapsed="false">
      <c r="A2534" s="17" t="n">
        <v>2533</v>
      </c>
      <c r="B2534" s="17" t="n">
        <v>6</v>
      </c>
      <c r="C2534" s="17" t="n">
        <v>4330</v>
      </c>
      <c r="D2534" s="18" t="s">
        <v>1145</v>
      </c>
      <c r="E2534" s="17" t="s">
        <v>72</v>
      </c>
      <c r="F2534" s="18" t="s">
        <v>73</v>
      </c>
      <c r="G2534" s="17" t="s">
        <v>167</v>
      </c>
      <c r="H2534" s="18" t="s">
        <v>8156</v>
      </c>
      <c r="I2534" s="18" t="s">
        <v>8157</v>
      </c>
      <c r="J2534" s="18" t="s">
        <v>8158</v>
      </c>
      <c r="K2534" s="17" t="s">
        <v>163</v>
      </c>
      <c r="L2534" s="17" t="n">
        <v>1</v>
      </c>
      <c r="M2534" s="17" t="s">
        <v>164</v>
      </c>
      <c r="N2534" s="17" t="s">
        <v>163</v>
      </c>
      <c r="O2534" s="19"/>
      <c r="P2534" s="18"/>
      <c r="Q2534" s="18"/>
      <c r="R2534" s="18" t="s">
        <v>165</v>
      </c>
      <c r="S2534" s="20" t="s">
        <v>28109</v>
      </c>
    </row>
    <row r="2535" customFormat="false" ht="46.25" hidden="false" customHeight="false" outlineLevel="0" collapsed="false">
      <c r="A2535" s="17" t="n">
        <v>2534</v>
      </c>
      <c r="B2535" s="17" t="n">
        <v>6</v>
      </c>
      <c r="C2535" s="17" t="n">
        <v>4339</v>
      </c>
      <c r="D2535" s="18" t="s">
        <v>1145</v>
      </c>
      <c r="E2535" s="17" t="s">
        <v>87</v>
      </c>
      <c r="F2535" s="18" t="s">
        <v>88</v>
      </c>
      <c r="G2535" s="17" t="s">
        <v>171</v>
      </c>
      <c r="H2535" s="18" t="s">
        <v>8159</v>
      </c>
      <c r="I2535" s="18" t="s">
        <v>8160</v>
      </c>
      <c r="J2535" s="18" t="s">
        <v>8161</v>
      </c>
      <c r="K2535" s="17" t="s">
        <v>163</v>
      </c>
      <c r="L2535" s="17" t="n">
        <v>1</v>
      </c>
      <c r="M2535" s="17" t="s">
        <v>164</v>
      </c>
      <c r="N2535" s="17" t="s">
        <v>163</v>
      </c>
      <c r="O2535" s="19"/>
      <c r="P2535" s="18"/>
      <c r="Q2535" s="18"/>
      <c r="R2535" s="18" t="s">
        <v>165</v>
      </c>
      <c r="S2535" s="20" t="s">
        <v>28109</v>
      </c>
    </row>
    <row r="2536" customFormat="false" ht="35.05" hidden="false" customHeight="false" outlineLevel="0" collapsed="false">
      <c r="A2536" s="17" t="n">
        <v>2535</v>
      </c>
      <c r="B2536" s="17" t="n">
        <v>6</v>
      </c>
      <c r="C2536" s="17" t="n">
        <v>4354</v>
      </c>
      <c r="D2536" s="18" t="s">
        <v>1145</v>
      </c>
      <c r="E2536" s="17" t="s">
        <v>70</v>
      </c>
      <c r="F2536" s="18" t="s">
        <v>71</v>
      </c>
      <c r="G2536" s="17" t="s">
        <v>171</v>
      </c>
      <c r="H2536" s="18" t="s">
        <v>8162</v>
      </c>
      <c r="I2536" s="18" t="s">
        <v>8163</v>
      </c>
      <c r="J2536" s="18" t="s">
        <v>8164</v>
      </c>
      <c r="K2536" s="17" t="s">
        <v>163</v>
      </c>
      <c r="L2536" s="17" t="n">
        <v>1</v>
      </c>
      <c r="M2536" s="17" t="s">
        <v>163</v>
      </c>
      <c r="N2536" s="17" t="s">
        <v>163</v>
      </c>
      <c r="O2536" s="19"/>
      <c r="P2536" s="18"/>
      <c r="Q2536" s="18"/>
      <c r="R2536" s="18" t="s">
        <v>165</v>
      </c>
      <c r="S2536" s="20" t="s">
        <v>28109</v>
      </c>
    </row>
    <row r="2537" customFormat="false" ht="23.85" hidden="false" customHeight="false" outlineLevel="0" collapsed="false">
      <c r="A2537" s="17" t="n">
        <v>2536</v>
      </c>
      <c r="B2537" s="17" t="n">
        <v>6</v>
      </c>
      <c r="C2537" s="17" t="n">
        <v>4355</v>
      </c>
      <c r="D2537" s="18" t="s">
        <v>1145</v>
      </c>
      <c r="E2537" s="17" t="s">
        <v>70</v>
      </c>
      <c r="F2537" s="18" t="s">
        <v>71</v>
      </c>
      <c r="G2537" s="17" t="s">
        <v>171</v>
      </c>
      <c r="H2537" s="18" t="s">
        <v>8165</v>
      </c>
      <c r="I2537" s="18" t="s">
        <v>8166</v>
      </c>
      <c r="J2537" s="18" t="s">
        <v>8167</v>
      </c>
      <c r="K2537" s="17" t="s">
        <v>163</v>
      </c>
      <c r="L2537" s="17" t="n">
        <v>1</v>
      </c>
      <c r="M2537" s="17" t="s">
        <v>163</v>
      </c>
      <c r="N2537" s="17" t="s">
        <v>163</v>
      </c>
      <c r="O2537" s="19"/>
      <c r="P2537" s="18"/>
      <c r="Q2537" s="18"/>
      <c r="R2537" s="18" t="s">
        <v>165</v>
      </c>
      <c r="S2537" s="20" t="s">
        <v>28109</v>
      </c>
    </row>
    <row r="2538" customFormat="false" ht="35.05" hidden="false" customHeight="false" outlineLevel="0" collapsed="false">
      <c r="A2538" s="17" t="n">
        <v>2537</v>
      </c>
      <c r="B2538" s="17" t="n">
        <v>6</v>
      </c>
      <c r="C2538" s="17" t="n">
        <v>4356</v>
      </c>
      <c r="D2538" s="18" t="s">
        <v>1145</v>
      </c>
      <c r="E2538" s="17" t="s">
        <v>70</v>
      </c>
      <c r="F2538" s="18" t="s">
        <v>71</v>
      </c>
      <c r="G2538" s="17" t="s">
        <v>171</v>
      </c>
      <c r="H2538" s="18" t="s">
        <v>8168</v>
      </c>
      <c r="I2538" s="18" t="s">
        <v>8169</v>
      </c>
      <c r="J2538" s="18" t="s">
        <v>8170</v>
      </c>
      <c r="K2538" s="17" t="s">
        <v>163</v>
      </c>
      <c r="L2538" s="17" t="n">
        <v>1</v>
      </c>
      <c r="M2538" s="17" t="s">
        <v>163</v>
      </c>
      <c r="N2538" s="17" t="s">
        <v>163</v>
      </c>
      <c r="O2538" s="19"/>
      <c r="P2538" s="18"/>
      <c r="Q2538" s="18"/>
      <c r="R2538" s="18" t="s">
        <v>165</v>
      </c>
      <c r="S2538" s="20" t="s">
        <v>28109</v>
      </c>
    </row>
    <row r="2539" customFormat="false" ht="46.25" hidden="false" customHeight="false" outlineLevel="0" collapsed="false">
      <c r="A2539" s="17" t="n">
        <v>2538</v>
      </c>
      <c r="B2539" s="17" t="n">
        <v>6</v>
      </c>
      <c r="C2539" s="17" t="n">
        <v>4364</v>
      </c>
      <c r="D2539" s="18" t="s">
        <v>1145</v>
      </c>
      <c r="E2539" s="17" t="s">
        <v>74</v>
      </c>
      <c r="F2539" s="18" t="s">
        <v>75</v>
      </c>
      <c r="G2539" s="17" t="s">
        <v>171</v>
      </c>
      <c r="H2539" s="18" t="s">
        <v>8171</v>
      </c>
      <c r="I2539" s="18" t="s">
        <v>8172</v>
      </c>
      <c r="J2539" s="18" t="s">
        <v>8173</v>
      </c>
      <c r="K2539" s="17" t="s">
        <v>163</v>
      </c>
      <c r="L2539" s="17" t="n">
        <v>1</v>
      </c>
      <c r="M2539" s="17" t="s">
        <v>164</v>
      </c>
      <c r="N2539" s="17" t="s">
        <v>163</v>
      </c>
      <c r="O2539" s="19"/>
      <c r="P2539" s="18"/>
      <c r="Q2539" s="18"/>
      <c r="R2539" s="18" t="s">
        <v>165</v>
      </c>
      <c r="S2539" s="20" t="s">
        <v>28109</v>
      </c>
    </row>
    <row r="2540" customFormat="false" ht="57.45" hidden="false" customHeight="false" outlineLevel="0" collapsed="false">
      <c r="A2540" s="17" t="n">
        <v>2539</v>
      </c>
      <c r="B2540" s="17" t="n">
        <v>6</v>
      </c>
      <c r="C2540" s="17" t="n">
        <v>4377</v>
      </c>
      <c r="D2540" s="18" t="s">
        <v>1145</v>
      </c>
      <c r="E2540" s="17" t="s">
        <v>81</v>
      </c>
      <c r="F2540" s="18" t="s">
        <v>82</v>
      </c>
      <c r="G2540" s="17" t="s">
        <v>167</v>
      </c>
      <c r="H2540" s="18" t="s">
        <v>8174</v>
      </c>
      <c r="I2540" s="18" t="s">
        <v>8175</v>
      </c>
      <c r="J2540" s="18" t="s">
        <v>8176</v>
      </c>
      <c r="K2540" s="17" t="s">
        <v>163</v>
      </c>
      <c r="L2540" s="17" t="n">
        <v>1</v>
      </c>
      <c r="M2540" s="17" t="s">
        <v>163</v>
      </c>
      <c r="N2540" s="17" t="s">
        <v>164</v>
      </c>
      <c r="O2540" s="19" t="s">
        <v>123</v>
      </c>
      <c r="P2540" s="18" t="s">
        <v>8177</v>
      </c>
      <c r="Q2540" s="18" t="s">
        <v>8178</v>
      </c>
      <c r="R2540" s="18" t="s">
        <v>165</v>
      </c>
      <c r="S2540" s="20" t="s">
        <v>28109</v>
      </c>
    </row>
    <row r="2541" customFormat="false" ht="35.05" hidden="false" customHeight="false" outlineLevel="0" collapsed="false">
      <c r="A2541" s="17" t="n">
        <v>2540</v>
      </c>
      <c r="B2541" s="17" t="n">
        <v>6</v>
      </c>
      <c r="C2541" s="17" t="n">
        <v>4387</v>
      </c>
      <c r="D2541" s="18" t="s">
        <v>1145</v>
      </c>
      <c r="E2541" s="17" t="s">
        <v>36</v>
      </c>
      <c r="F2541" s="18" t="s">
        <v>37</v>
      </c>
      <c r="G2541" s="17" t="s">
        <v>167</v>
      </c>
      <c r="H2541" s="18" t="s">
        <v>8179</v>
      </c>
      <c r="I2541" s="18" t="s">
        <v>8180</v>
      </c>
      <c r="J2541" s="18" t="s">
        <v>8181</v>
      </c>
      <c r="K2541" s="17" t="s">
        <v>163</v>
      </c>
      <c r="L2541" s="17" t="n">
        <v>1</v>
      </c>
      <c r="M2541" s="17" t="s">
        <v>164</v>
      </c>
      <c r="N2541" s="17" t="s">
        <v>163</v>
      </c>
      <c r="O2541" s="19"/>
      <c r="P2541" s="18"/>
      <c r="Q2541" s="18"/>
      <c r="R2541" s="18" t="s">
        <v>165</v>
      </c>
      <c r="S2541" s="20" t="s">
        <v>28109</v>
      </c>
    </row>
    <row r="2542" customFormat="false" ht="23.85" hidden="false" customHeight="false" outlineLevel="0" collapsed="false">
      <c r="A2542" s="17" t="n">
        <v>2541</v>
      </c>
      <c r="B2542" s="17" t="n">
        <v>6</v>
      </c>
      <c r="C2542" s="17" t="n">
        <v>4396</v>
      </c>
      <c r="D2542" s="18" t="s">
        <v>1145</v>
      </c>
      <c r="E2542" s="17" t="s">
        <v>83</v>
      </c>
      <c r="F2542" s="18" t="s">
        <v>84</v>
      </c>
      <c r="G2542" s="17" t="s">
        <v>159</v>
      </c>
      <c r="H2542" s="18" t="s">
        <v>8182</v>
      </c>
      <c r="I2542" s="18" t="s">
        <v>8183</v>
      </c>
      <c r="J2542" s="18" t="s">
        <v>8184</v>
      </c>
      <c r="K2542" s="17" t="s">
        <v>163</v>
      </c>
      <c r="L2542" s="17" t="n">
        <v>1</v>
      </c>
      <c r="M2542" s="17" t="s">
        <v>163</v>
      </c>
      <c r="N2542" s="17" t="s">
        <v>163</v>
      </c>
      <c r="O2542" s="19"/>
      <c r="P2542" s="18"/>
      <c r="Q2542" s="18"/>
      <c r="R2542" s="18" t="s">
        <v>165</v>
      </c>
      <c r="S2542" s="20" t="s">
        <v>28109</v>
      </c>
    </row>
    <row r="2543" customFormat="false" ht="46.25" hidden="false" customHeight="false" outlineLevel="0" collapsed="false">
      <c r="A2543" s="17" t="n">
        <v>2542</v>
      </c>
      <c r="B2543" s="17" t="n">
        <v>6</v>
      </c>
      <c r="C2543" s="17" t="n">
        <v>4407</v>
      </c>
      <c r="D2543" s="18" t="s">
        <v>1145</v>
      </c>
      <c r="E2543" s="17" t="s">
        <v>72</v>
      </c>
      <c r="F2543" s="18" t="s">
        <v>73</v>
      </c>
      <c r="G2543" s="17" t="s">
        <v>167</v>
      </c>
      <c r="H2543" s="18" t="s">
        <v>8185</v>
      </c>
      <c r="I2543" s="18" t="s">
        <v>8186</v>
      </c>
      <c r="J2543" s="18" t="s">
        <v>8187</v>
      </c>
      <c r="K2543" s="17" t="s">
        <v>163</v>
      </c>
      <c r="L2543" s="17" t="n">
        <v>1</v>
      </c>
      <c r="M2543" s="17" t="s">
        <v>164</v>
      </c>
      <c r="N2543" s="17" t="s">
        <v>163</v>
      </c>
      <c r="O2543" s="19"/>
      <c r="P2543" s="18"/>
      <c r="Q2543" s="18"/>
      <c r="R2543" s="18" t="s">
        <v>165</v>
      </c>
      <c r="S2543" s="20" t="s">
        <v>28109</v>
      </c>
    </row>
    <row r="2544" customFormat="false" ht="35.05" hidden="false" customHeight="false" outlineLevel="0" collapsed="false">
      <c r="A2544" s="17" t="n">
        <v>2543</v>
      </c>
      <c r="B2544" s="17" t="n">
        <v>6</v>
      </c>
      <c r="C2544" s="17" t="n">
        <v>4409</v>
      </c>
      <c r="D2544" s="18" t="s">
        <v>1145</v>
      </c>
      <c r="E2544" s="17" t="s">
        <v>47</v>
      </c>
      <c r="F2544" s="18" t="s">
        <v>48</v>
      </c>
      <c r="G2544" s="17" t="s">
        <v>171</v>
      </c>
      <c r="H2544" s="18" t="s">
        <v>8188</v>
      </c>
      <c r="I2544" s="18" t="s">
        <v>8189</v>
      </c>
      <c r="J2544" s="18" t="s">
        <v>8190</v>
      </c>
      <c r="K2544" s="17" t="s">
        <v>163</v>
      </c>
      <c r="L2544" s="17" t="n">
        <v>1</v>
      </c>
      <c r="M2544" s="17" t="s">
        <v>164</v>
      </c>
      <c r="N2544" s="17" t="s">
        <v>163</v>
      </c>
      <c r="O2544" s="19"/>
      <c r="P2544" s="18"/>
      <c r="Q2544" s="18"/>
      <c r="R2544" s="18" t="s">
        <v>165</v>
      </c>
      <c r="S2544" s="20" t="s">
        <v>28109</v>
      </c>
    </row>
    <row r="2545" customFormat="false" ht="35.05" hidden="false" customHeight="false" outlineLevel="0" collapsed="false">
      <c r="A2545" s="17" t="n">
        <v>2544</v>
      </c>
      <c r="B2545" s="17" t="n">
        <v>6</v>
      </c>
      <c r="C2545" s="17" t="n">
        <v>4413</v>
      </c>
      <c r="D2545" s="18" t="s">
        <v>1145</v>
      </c>
      <c r="E2545" s="17" t="s">
        <v>38</v>
      </c>
      <c r="F2545" s="18" t="s">
        <v>39</v>
      </c>
      <c r="G2545" s="17" t="s">
        <v>171</v>
      </c>
      <c r="H2545" s="18" t="s">
        <v>8191</v>
      </c>
      <c r="I2545" s="18" t="s">
        <v>8192</v>
      </c>
      <c r="J2545" s="18" t="s">
        <v>8193</v>
      </c>
      <c r="K2545" s="17" t="s">
        <v>163</v>
      </c>
      <c r="L2545" s="17" t="n">
        <v>1</v>
      </c>
      <c r="M2545" s="17" t="s">
        <v>164</v>
      </c>
      <c r="N2545" s="17" t="s">
        <v>163</v>
      </c>
      <c r="O2545" s="19"/>
      <c r="P2545" s="18"/>
      <c r="Q2545" s="18"/>
      <c r="R2545" s="18" t="s">
        <v>165</v>
      </c>
      <c r="S2545" s="20" t="s">
        <v>28109</v>
      </c>
    </row>
    <row r="2546" customFormat="false" ht="35.05" hidden="false" customHeight="false" outlineLevel="0" collapsed="false">
      <c r="A2546" s="17" t="n">
        <v>2545</v>
      </c>
      <c r="B2546" s="17" t="n">
        <v>6</v>
      </c>
      <c r="C2546" s="17" t="n">
        <v>4413</v>
      </c>
      <c r="D2546" s="18" t="s">
        <v>1145</v>
      </c>
      <c r="E2546" s="17" t="s">
        <v>87</v>
      </c>
      <c r="F2546" s="18" t="s">
        <v>88</v>
      </c>
      <c r="G2546" s="17" t="s">
        <v>167</v>
      </c>
      <c r="H2546" s="18" t="s">
        <v>8191</v>
      </c>
      <c r="I2546" s="18" t="s">
        <v>8194</v>
      </c>
      <c r="J2546" s="18" t="s">
        <v>8195</v>
      </c>
      <c r="K2546" s="17" t="s">
        <v>163</v>
      </c>
      <c r="L2546" s="17" t="n">
        <v>1</v>
      </c>
      <c r="M2546" s="17" t="s">
        <v>164</v>
      </c>
      <c r="N2546" s="17" t="s">
        <v>163</v>
      </c>
      <c r="O2546" s="19"/>
      <c r="P2546" s="18"/>
      <c r="Q2546" s="18"/>
      <c r="R2546" s="18" t="s">
        <v>192</v>
      </c>
      <c r="S2546" s="20" t="s">
        <v>28109</v>
      </c>
    </row>
    <row r="2547" customFormat="false" ht="23.85" hidden="false" customHeight="false" outlineLevel="0" collapsed="false">
      <c r="A2547" s="17" t="n">
        <v>2546</v>
      </c>
      <c r="B2547" s="17" t="n">
        <v>6</v>
      </c>
      <c r="C2547" s="17" t="n">
        <v>4415</v>
      </c>
      <c r="D2547" s="18" t="s">
        <v>1145</v>
      </c>
      <c r="E2547" s="17" t="s">
        <v>36</v>
      </c>
      <c r="F2547" s="18" t="s">
        <v>37</v>
      </c>
      <c r="G2547" s="17" t="s">
        <v>167</v>
      </c>
      <c r="H2547" s="18" t="s">
        <v>8196</v>
      </c>
      <c r="I2547" s="18" t="s">
        <v>8197</v>
      </c>
      <c r="J2547" s="18" t="s">
        <v>8198</v>
      </c>
      <c r="K2547" s="17" t="s">
        <v>164</v>
      </c>
      <c r="L2547" s="17" t="n">
        <v>5</v>
      </c>
      <c r="M2547" s="17" t="s">
        <v>164</v>
      </c>
      <c r="N2547" s="17" t="s">
        <v>163</v>
      </c>
      <c r="O2547" s="19"/>
      <c r="P2547" s="18"/>
      <c r="Q2547" s="18"/>
      <c r="R2547" s="18" t="s">
        <v>165</v>
      </c>
      <c r="S2547" s="20" t="s">
        <v>28109</v>
      </c>
    </row>
    <row r="2548" customFormat="false" ht="35.05" hidden="false" customHeight="false" outlineLevel="0" collapsed="false">
      <c r="A2548" s="17" t="n">
        <v>2547</v>
      </c>
      <c r="B2548" s="17" t="n">
        <v>6</v>
      </c>
      <c r="C2548" s="17" t="n">
        <v>4421</v>
      </c>
      <c r="D2548" s="18" t="s">
        <v>1145</v>
      </c>
      <c r="E2548" s="17" t="s">
        <v>24</v>
      </c>
      <c r="F2548" s="18" t="s">
        <v>25</v>
      </c>
      <c r="G2548" s="17" t="s">
        <v>167</v>
      </c>
      <c r="H2548" s="18" t="s">
        <v>8199</v>
      </c>
      <c r="I2548" s="18" t="s">
        <v>8200</v>
      </c>
      <c r="J2548" s="18" t="s">
        <v>8201</v>
      </c>
      <c r="K2548" s="17" t="s">
        <v>164</v>
      </c>
      <c r="L2548" s="17" t="n">
        <v>8</v>
      </c>
      <c r="M2548" s="17" t="s">
        <v>163</v>
      </c>
      <c r="N2548" s="17" t="s">
        <v>163</v>
      </c>
      <c r="O2548" s="19"/>
      <c r="P2548" s="18"/>
      <c r="Q2548" s="18"/>
      <c r="R2548" s="18" t="s">
        <v>165</v>
      </c>
      <c r="S2548" s="20" t="s">
        <v>28109</v>
      </c>
    </row>
    <row r="2549" customFormat="false" ht="46.25" hidden="false" customHeight="false" outlineLevel="0" collapsed="false">
      <c r="A2549" s="17" t="n">
        <v>2548</v>
      </c>
      <c r="B2549" s="17" t="n">
        <v>6</v>
      </c>
      <c r="C2549" s="17" t="n">
        <v>4460</v>
      </c>
      <c r="D2549" s="18" t="s">
        <v>1145</v>
      </c>
      <c r="E2549" s="17" t="s">
        <v>70</v>
      </c>
      <c r="F2549" s="18" t="s">
        <v>71</v>
      </c>
      <c r="G2549" s="17" t="s">
        <v>167</v>
      </c>
      <c r="H2549" s="18" t="s">
        <v>8202</v>
      </c>
      <c r="I2549" s="18" t="s">
        <v>8203</v>
      </c>
      <c r="J2549" s="18" t="s">
        <v>8204</v>
      </c>
      <c r="K2549" s="17" t="s">
        <v>163</v>
      </c>
      <c r="L2549" s="17" t="n">
        <v>1</v>
      </c>
      <c r="M2549" s="17" t="s">
        <v>164</v>
      </c>
      <c r="N2549" s="17" t="s">
        <v>163</v>
      </c>
      <c r="O2549" s="19"/>
      <c r="P2549" s="18"/>
      <c r="Q2549" s="18"/>
      <c r="R2549" s="18" t="s">
        <v>165</v>
      </c>
      <c r="S2549" s="20" t="s">
        <v>28109</v>
      </c>
    </row>
    <row r="2550" customFormat="false" ht="35.05" hidden="false" customHeight="false" outlineLevel="0" collapsed="false">
      <c r="A2550" s="17" t="n">
        <v>2549</v>
      </c>
      <c r="B2550" s="17" t="n">
        <v>6</v>
      </c>
      <c r="C2550" s="17" t="n">
        <v>4480</v>
      </c>
      <c r="D2550" s="18" t="s">
        <v>1145</v>
      </c>
      <c r="E2550" s="17" t="s">
        <v>87</v>
      </c>
      <c r="F2550" s="18" t="s">
        <v>88</v>
      </c>
      <c r="G2550" s="17" t="s">
        <v>171</v>
      </c>
      <c r="H2550" s="18" t="s">
        <v>8205</v>
      </c>
      <c r="I2550" s="18" t="s">
        <v>8206</v>
      </c>
      <c r="J2550" s="18" t="s">
        <v>8207</v>
      </c>
      <c r="K2550" s="17" t="s">
        <v>163</v>
      </c>
      <c r="L2550" s="17" t="n">
        <v>1</v>
      </c>
      <c r="M2550" s="17" t="s">
        <v>163</v>
      </c>
      <c r="N2550" s="17" t="s">
        <v>163</v>
      </c>
      <c r="O2550" s="19"/>
      <c r="P2550" s="18"/>
      <c r="Q2550" s="18"/>
      <c r="R2550" s="18" t="s">
        <v>165</v>
      </c>
      <c r="S2550" s="20" t="s">
        <v>28109</v>
      </c>
    </row>
    <row r="2551" customFormat="false" ht="35.05" hidden="false" customHeight="false" outlineLevel="0" collapsed="false">
      <c r="A2551" s="17" t="n">
        <v>2550</v>
      </c>
      <c r="B2551" s="17" t="n">
        <v>6</v>
      </c>
      <c r="C2551" s="17" t="n">
        <v>4510</v>
      </c>
      <c r="D2551" s="18" t="s">
        <v>1145</v>
      </c>
      <c r="E2551" s="17" t="s">
        <v>87</v>
      </c>
      <c r="F2551" s="18" t="s">
        <v>88</v>
      </c>
      <c r="G2551" s="17" t="s">
        <v>167</v>
      </c>
      <c r="H2551" s="18" t="s">
        <v>8208</v>
      </c>
      <c r="I2551" s="18" t="s">
        <v>8209</v>
      </c>
      <c r="J2551" s="18" t="s">
        <v>8210</v>
      </c>
      <c r="K2551" s="17" t="s">
        <v>163</v>
      </c>
      <c r="L2551" s="17" t="n">
        <v>1</v>
      </c>
      <c r="M2551" s="17" t="s">
        <v>164</v>
      </c>
      <c r="N2551" s="17" t="s">
        <v>163</v>
      </c>
      <c r="O2551" s="19"/>
      <c r="P2551" s="18"/>
      <c r="Q2551" s="18"/>
      <c r="R2551" s="18" t="s">
        <v>165</v>
      </c>
      <c r="S2551" s="20" t="s">
        <v>28109</v>
      </c>
    </row>
    <row r="2552" customFormat="false" ht="46.25" hidden="false" customHeight="false" outlineLevel="0" collapsed="false">
      <c r="A2552" s="17" t="n">
        <v>2551</v>
      </c>
      <c r="B2552" s="17" t="n">
        <v>6</v>
      </c>
      <c r="C2552" s="17" t="n">
        <v>4529</v>
      </c>
      <c r="D2552" s="18" t="s">
        <v>1145</v>
      </c>
      <c r="E2552" s="17" t="s">
        <v>91</v>
      </c>
      <c r="F2552" s="18" t="s">
        <v>92</v>
      </c>
      <c r="G2552" s="17" t="s">
        <v>167</v>
      </c>
      <c r="H2552" s="18" t="s">
        <v>8211</v>
      </c>
      <c r="I2552" s="18" t="s">
        <v>8212</v>
      </c>
      <c r="J2552" s="18" t="s">
        <v>8213</v>
      </c>
      <c r="K2552" s="17" t="s">
        <v>163</v>
      </c>
      <c r="L2552" s="17" t="n">
        <v>1</v>
      </c>
      <c r="M2552" s="17" t="s">
        <v>163</v>
      </c>
      <c r="N2552" s="17" t="s">
        <v>163</v>
      </c>
      <c r="O2552" s="19"/>
      <c r="P2552" s="18"/>
      <c r="Q2552" s="18"/>
      <c r="R2552" s="18" t="s">
        <v>165</v>
      </c>
      <c r="S2552" s="20" t="s">
        <v>28109</v>
      </c>
    </row>
    <row r="2553" customFormat="false" ht="46.25" hidden="false" customHeight="false" outlineLevel="0" collapsed="false">
      <c r="A2553" s="17" t="n">
        <v>2552</v>
      </c>
      <c r="B2553" s="17" t="n">
        <v>6</v>
      </c>
      <c r="C2553" s="17" t="n">
        <v>4535</v>
      </c>
      <c r="D2553" s="18" t="s">
        <v>1145</v>
      </c>
      <c r="E2553" s="17" t="s">
        <v>83</v>
      </c>
      <c r="F2553" s="18" t="s">
        <v>84</v>
      </c>
      <c r="G2553" s="17" t="s">
        <v>167</v>
      </c>
      <c r="H2553" s="18" t="s">
        <v>8214</v>
      </c>
      <c r="I2553" s="18" t="s">
        <v>8215</v>
      </c>
      <c r="J2553" s="18" t="s">
        <v>8216</v>
      </c>
      <c r="K2553" s="17" t="s">
        <v>163</v>
      </c>
      <c r="L2553" s="17" t="n">
        <v>1</v>
      </c>
      <c r="M2553" s="17" t="s">
        <v>163</v>
      </c>
      <c r="N2553" s="17" t="s">
        <v>163</v>
      </c>
      <c r="O2553" s="19"/>
      <c r="P2553" s="18"/>
      <c r="Q2553" s="18"/>
      <c r="R2553" s="18" t="s">
        <v>165</v>
      </c>
      <c r="S2553" s="20" t="s">
        <v>28109</v>
      </c>
    </row>
    <row r="2554" customFormat="false" ht="35.05" hidden="false" customHeight="false" outlineLevel="0" collapsed="false">
      <c r="A2554" s="17" t="n">
        <v>2553</v>
      </c>
      <c r="B2554" s="17" t="n">
        <v>6</v>
      </c>
      <c r="C2554" s="17" t="n">
        <v>4539</v>
      </c>
      <c r="D2554" s="18" t="s">
        <v>1145</v>
      </c>
      <c r="E2554" s="17" t="s">
        <v>70</v>
      </c>
      <c r="F2554" s="18" t="s">
        <v>71</v>
      </c>
      <c r="G2554" s="17" t="s">
        <v>171</v>
      </c>
      <c r="H2554" s="18" t="s">
        <v>8217</v>
      </c>
      <c r="I2554" s="18" t="s">
        <v>8218</v>
      </c>
      <c r="J2554" s="18" t="s">
        <v>8219</v>
      </c>
      <c r="K2554" s="17" t="s">
        <v>163</v>
      </c>
      <c r="L2554" s="17" t="n">
        <v>1</v>
      </c>
      <c r="M2554" s="17" t="s">
        <v>164</v>
      </c>
      <c r="N2554" s="17" t="s">
        <v>163</v>
      </c>
      <c r="O2554" s="19"/>
      <c r="P2554" s="18"/>
      <c r="Q2554" s="18"/>
      <c r="R2554" s="18" t="s">
        <v>165</v>
      </c>
      <c r="S2554" s="20" t="s">
        <v>28109</v>
      </c>
    </row>
    <row r="2555" customFormat="false" ht="46.25" hidden="false" customHeight="false" outlineLevel="0" collapsed="false">
      <c r="A2555" s="17" t="n">
        <v>2554</v>
      </c>
      <c r="B2555" s="17" t="n">
        <v>6</v>
      </c>
      <c r="C2555" s="17" t="n">
        <v>4539</v>
      </c>
      <c r="D2555" s="18" t="s">
        <v>1145</v>
      </c>
      <c r="E2555" s="17" t="s">
        <v>81</v>
      </c>
      <c r="F2555" s="18" t="s">
        <v>82</v>
      </c>
      <c r="G2555" s="17" t="s">
        <v>167</v>
      </c>
      <c r="H2555" s="18" t="s">
        <v>8220</v>
      </c>
      <c r="I2555" s="18" t="s">
        <v>8221</v>
      </c>
      <c r="J2555" s="18" t="s">
        <v>8222</v>
      </c>
      <c r="K2555" s="17" t="s">
        <v>163</v>
      </c>
      <c r="L2555" s="17" t="n">
        <v>1</v>
      </c>
      <c r="M2555" s="17" t="s">
        <v>163</v>
      </c>
      <c r="N2555" s="17" t="s">
        <v>164</v>
      </c>
      <c r="O2555" s="19" t="s">
        <v>124</v>
      </c>
      <c r="P2555" s="18" t="s">
        <v>8223</v>
      </c>
      <c r="Q2555" s="18" t="s">
        <v>8224</v>
      </c>
      <c r="R2555" s="18" t="s">
        <v>165</v>
      </c>
      <c r="S2555" s="20" t="s">
        <v>28109</v>
      </c>
    </row>
    <row r="2556" customFormat="false" ht="46.25" hidden="false" customHeight="false" outlineLevel="0" collapsed="false">
      <c r="A2556" s="17" t="n">
        <v>2555</v>
      </c>
      <c r="B2556" s="17" t="n">
        <v>6</v>
      </c>
      <c r="C2556" s="17" t="n">
        <v>4541</v>
      </c>
      <c r="D2556" s="18" t="s">
        <v>1145</v>
      </c>
      <c r="E2556" s="17" t="s">
        <v>38</v>
      </c>
      <c r="F2556" s="18" t="s">
        <v>39</v>
      </c>
      <c r="G2556" s="17" t="s">
        <v>167</v>
      </c>
      <c r="H2556" s="18" t="s">
        <v>8225</v>
      </c>
      <c r="I2556" s="18" t="s">
        <v>8226</v>
      </c>
      <c r="J2556" s="18" t="s">
        <v>8227</v>
      </c>
      <c r="K2556" s="17" t="s">
        <v>163</v>
      </c>
      <c r="L2556" s="17" t="n">
        <v>1</v>
      </c>
      <c r="M2556" s="17" t="s">
        <v>164</v>
      </c>
      <c r="N2556" s="17" t="s">
        <v>163</v>
      </c>
      <c r="O2556" s="19"/>
      <c r="P2556" s="18"/>
      <c r="Q2556" s="18"/>
      <c r="R2556" s="18" t="s">
        <v>165</v>
      </c>
      <c r="S2556" s="20" t="s">
        <v>28109</v>
      </c>
    </row>
    <row r="2557" customFormat="false" ht="35.05" hidden="false" customHeight="false" outlineLevel="0" collapsed="false">
      <c r="A2557" s="17" t="n">
        <v>2556</v>
      </c>
      <c r="B2557" s="17" t="n">
        <v>6</v>
      </c>
      <c r="C2557" s="17" t="n">
        <v>4559</v>
      </c>
      <c r="D2557" s="18" t="s">
        <v>1145</v>
      </c>
      <c r="E2557" s="17" t="s">
        <v>51</v>
      </c>
      <c r="F2557" s="18" t="s">
        <v>52</v>
      </c>
      <c r="G2557" s="17" t="s">
        <v>167</v>
      </c>
      <c r="H2557" s="18" t="s">
        <v>8228</v>
      </c>
      <c r="I2557" s="18" t="s">
        <v>8229</v>
      </c>
      <c r="J2557" s="18" t="s">
        <v>8230</v>
      </c>
      <c r="K2557" s="17" t="s">
        <v>163</v>
      </c>
      <c r="L2557" s="17" t="n">
        <v>1</v>
      </c>
      <c r="M2557" s="17" t="s">
        <v>164</v>
      </c>
      <c r="N2557" s="17" t="s">
        <v>163</v>
      </c>
      <c r="O2557" s="19"/>
      <c r="P2557" s="18"/>
      <c r="Q2557" s="18"/>
      <c r="R2557" s="18" t="s">
        <v>165</v>
      </c>
      <c r="S2557" s="20" t="s">
        <v>28109</v>
      </c>
    </row>
    <row r="2558" customFormat="false" ht="46.25" hidden="false" customHeight="false" outlineLevel="0" collapsed="false">
      <c r="A2558" s="17" t="n">
        <v>2557</v>
      </c>
      <c r="B2558" s="17" t="n">
        <v>6</v>
      </c>
      <c r="C2558" s="17" t="n">
        <v>4563</v>
      </c>
      <c r="D2558" s="18" t="s">
        <v>1145</v>
      </c>
      <c r="E2558" s="17" t="s">
        <v>87</v>
      </c>
      <c r="F2558" s="18" t="s">
        <v>88</v>
      </c>
      <c r="G2558" s="17" t="s">
        <v>167</v>
      </c>
      <c r="H2558" s="18" t="s">
        <v>8231</v>
      </c>
      <c r="I2558" s="18" t="s">
        <v>8232</v>
      </c>
      <c r="J2558" s="18" t="s">
        <v>8233</v>
      </c>
      <c r="K2558" s="17" t="s">
        <v>163</v>
      </c>
      <c r="L2558" s="17" t="n">
        <v>1</v>
      </c>
      <c r="M2558" s="17" t="s">
        <v>163</v>
      </c>
      <c r="N2558" s="17" t="s">
        <v>163</v>
      </c>
      <c r="O2558" s="19"/>
      <c r="P2558" s="18"/>
      <c r="Q2558" s="18"/>
      <c r="R2558" s="18" t="s">
        <v>165</v>
      </c>
      <c r="S2558" s="20" t="s">
        <v>28109</v>
      </c>
    </row>
    <row r="2559" customFormat="false" ht="46.25" hidden="false" customHeight="false" outlineLevel="0" collapsed="false">
      <c r="A2559" s="17" t="n">
        <v>2558</v>
      </c>
      <c r="B2559" s="17" t="n">
        <v>6</v>
      </c>
      <c r="C2559" s="17" t="n">
        <v>4565</v>
      </c>
      <c r="D2559" s="18" t="s">
        <v>1145</v>
      </c>
      <c r="E2559" s="17" t="s">
        <v>53</v>
      </c>
      <c r="F2559" s="18" t="s">
        <v>54</v>
      </c>
      <c r="G2559" s="17" t="s">
        <v>167</v>
      </c>
      <c r="H2559" s="18" t="s">
        <v>8234</v>
      </c>
      <c r="I2559" s="18" t="s">
        <v>8235</v>
      </c>
      <c r="J2559" s="18" t="s">
        <v>8236</v>
      </c>
      <c r="K2559" s="17" t="s">
        <v>163</v>
      </c>
      <c r="L2559" s="17" t="n">
        <v>1</v>
      </c>
      <c r="M2559" s="17" t="s">
        <v>163</v>
      </c>
      <c r="N2559" s="17" t="s">
        <v>163</v>
      </c>
      <c r="O2559" s="19"/>
      <c r="P2559" s="18"/>
      <c r="Q2559" s="18"/>
      <c r="R2559" s="18" t="s">
        <v>165</v>
      </c>
      <c r="S2559" s="20" t="s">
        <v>28109</v>
      </c>
    </row>
    <row r="2560" customFormat="false" ht="35.05" hidden="false" customHeight="false" outlineLevel="0" collapsed="false">
      <c r="A2560" s="17" t="n">
        <v>2559</v>
      </c>
      <c r="B2560" s="17" t="n">
        <v>6</v>
      </c>
      <c r="C2560" s="17" t="n">
        <v>4574</v>
      </c>
      <c r="D2560" s="18" t="s">
        <v>1238</v>
      </c>
      <c r="E2560" s="17" t="s">
        <v>87</v>
      </c>
      <c r="F2560" s="18" t="s">
        <v>88</v>
      </c>
      <c r="G2560" s="17" t="s">
        <v>171</v>
      </c>
      <c r="H2560" s="18" t="s">
        <v>8237</v>
      </c>
      <c r="I2560" s="18" t="s">
        <v>8238</v>
      </c>
      <c r="J2560" s="18" t="s">
        <v>8239</v>
      </c>
      <c r="K2560" s="17" t="s">
        <v>163</v>
      </c>
      <c r="L2560" s="17" t="n">
        <v>1</v>
      </c>
      <c r="M2560" s="17" t="s">
        <v>163</v>
      </c>
      <c r="N2560" s="17" t="s">
        <v>163</v>
      </c>
      <c r="O2560" s="19"/>
      <c r="P2560" s="18"/>
      <c r="Q2560" s="18"/>
      <c r="R2560" s="18" t="s">
        <v>192</v>
      </c>
      <c r="S2560" s="20" t="s">
        <v>28109</v>
      </c>
    </row>
    <row r="2561" customFormat="false" ht="46.25" hidden="false" customHeight="false" outlineLevel="0" collapsed="false">
      <c r="A2561" s="17" t="n">
        <v>2560</v>
      </c>
      <c r="B2561" s="17" t="n">
        <v>6</v>
      </c>
      <c r="C2561" s="17" t="n">
        <v>4574</v>
      </c>
      <c r="D2561" s="18" t="s">
        <v>1238</v>
      </c>
      <c r="E2561" s="17" t="s">
        <v>49</v>
      </c>
      <c r="F2561" s="18" t="s">
        <v>50</v>
      </c>
      <c r="G2561" s="17" t="s">
        <v>171</v>
      </c>
      <c r="H2561" s="18" t="s">
        <v>8240</v>
      </c>
      <c r="I2561" s="18" t="s">
        <v>8241</v>
      </c>
      <c r="J2561" s="18" t="s">
        <v>8242</v>
      </c>
      <c r="K2561" s="17" t="s">
        <v>163</v>
      </c>
      <c r="L2561" s="17" t="n">
        <v>1</v>
      </c>
      <c r="M2561" s="17" t="s">
        <v>163</v>
      </c>
      <c r="N2561" s="17" t="s">
        <v>163</v>
      </c>
      <c r="O2561" s="19"/>
      <c r="P2561" s="18"/>
      <c r="Q2561" s="18"/>
      <c r="R2561" s="18" t="s">
        <v>165</v>
      </c>
      <c r="S2561" s="20" t="s">
        <v>28109</v>
      </c>
    </row>
    <row r="2562" customFormat="false" ht="35.05" hidden="false" customHeight="false" outlineLevel="0" collapsed="false">
      <c r="A2562" s="17" t="n">
        <v>2561</v>
      </c>
      <c r="B2562" s="17" t="n">
        <v>6</v>
      </c>
      <c r="C2562" s="17" t="n">
        <v>4574</v>
      </c>
      <c r="D2562" s="18" t="s">
        <v>1238</v>
      </c>
      <c r="E2562" s="17" t="s">
        <v>83</v>
      </c>
      <c r="F2562" s="18" t="s">
        <v>84</v>
      </c>
      <c r="G2562" s="17" t="s">
        <v>167</v>
      </c>
      <c r="H2562" s="18" t="s">
        <v>8243</v>
      </c>
      <c r="I2562" s="18" t="s">
        <v>8244</v>
      </c>
      <c r="J2562" s="18" t="s">
        <v>8245</v>
      </c>
      <c r="K2562" s="17" t="s">
        <v>163</v>
      </c>
      <c r="L2562" s="17" t="n">
        <v>1</v>
      </c>
      <c r="M2562" s="17" t="s">
        <v>163</v>
      </c>
      <c r="N2562" s="17" t="s">
        <v>163</v>
      </c>
      <c r="O2562" s="19"/>
      <c r="P2562" s="18"/>
      <c r="Q2562" s="18"/>
      <c r="R2562" s="18" t="s">
        <v>165</v>
      </c>
      <c r="S2562" s="20" t="s">
        <v>28109</v>
      </c>
    </row>
    <row r="2563" customFormat="false" ht="35.05" hidden="false" customHeight="false" outlineLevel="0" collapsed="false">
      <c r="A2563" s="17" t="n">
        <v>2562</v>
      </c>
      <c r="B2563" s="17" t="n">
        <v>6</v>
      </c>
      <c r="C2563" s="17" t="n">
        <v>4576</v>
      </c>
      <c r="D2563" s="18" t="s">
        <v>1238</v>
      </c>
      <c r="E2563" s="17" t="s">
        <v>87</v>
      </c>
      <c r="F2563" s="18" t="s">
        <v>88</v>
      </c>
      <c r="G2563" s="17" t="s">
        <v>167</v>
      </c>
      <c r="H2563" s="18" t="s">
        <v>8246</v>
      </c>
      <c r="I2563" s="18" t="s">
        <v>8247</v>
      </c>
      <c r="J2563" s="18" t="s">
        <v>8248</v>
      </c>
      <c r="K2563" s="17" t="s">
        <v>163</v>
      </c>
      <c r="L2563" s="17" t="n">
        <v>1</v>
      </c>
      <c r="M2563" s="17" t="s">
        <v>163</v>
      </c>
      <c r="N2563" s="17" t="s">
        <v>163</v>
      </c>
      <c r="O2563" s="19"/>
      <c r="P2563" s="18"/>
      <c r="Q2563" s="18"/>
      <c r="R2563" s="18" t="s">
        <v>165</v>
      </c>
      <c r="S2563" s="20" t="s">
        <v>28109</v>
      </c>
    </row>
    <row r="2564" customFormat="false" ht="46.25" hidden="false" customHeight="false" outlineLevel="0" collapsed="false">
      <c r="A2564" s="17" t="n">
        <v>2563</v>
      </c>
      <c r="B2564" s="17" t="n">
        <v>6</v>
      </c>
      <c r="C2564" s="17" t="n">
        <v>4576</v>
      </c>
      <c r="D2564" s="18" t="s">
        <v>1238</v>
      </c>
      <c r="E2564" s="17" t="s">
        <v>72</v>
      </c>
      <c r="F2564" s="18" t="s">
        <v>73</v>
      </c>
      <c r="G2564" s="17" t="s">
        <v>167</v>
      </c>
      <c r="H2564" s="18" t="s">
        <v>8249</v>
      </c>
      <c r="I2564" s="18" t="s">
        <v>8250</v>
      </c>
      <c r="J2564" s="18" t="s">
        <v>8251</v>
      </c>
      <c r="K2564" s="17" t="s">
        <v>164</v>
      </c>
      <c r="L2564" s="17" t="n">
        <v>4</v>
      </c>
      <c r="M2564" s="17" t="s">
        <v>163</v>
      </c>
      <c r="N2564" s="17" t="s">
        <v>163</v>
      </c>
      <c r="O2564" s="19"/>
      <c r="P2564" s="18"/>
      <c r="Q2564" s="18"/>
      <c r="R2564" s="18" t="s">
        <v>165</v>
      </c>
      <c r="S2564" s="20" t="s">
        <v>28109</v>
      </c>
    </row>
    <row r="2565" customFormat="false" ht="35.05" hidden="false" customHeight="false" outlineLevel="0" collapsed="false">
      <c r="A2565" s="17" t="n">
        <v>2564</v>
      </c>
      <c r="B2565" s="17" t="n">
        <v>6</v>
      </c>
      <c r="C2565" s="17" t="n">
        <v>4578</v>
      </c>
      <c r="D2565" s="18" t="s">
        <v>1238</v>
      </c>
      <c r="E2565" s="17" t="s">
        <v>55</v>
      </c>
      <c r="F2565" s="18" t="s">
        <v>56</v>
      </c>
      <c r="G2565" s="17" t="s">
        <v>167</v>
      </c>
      <c r="H2565" s="18" t="s">
        <v>8252</v>
      </c>
      <c r="I2565" s="18" t="s">
        <v>8253</v>
      </c>
      <c r="J2565" s="18" t="s">
        <v>8254</v>
      </c>
      <c r="K2565" s="17" t="s">
        <v>164</v>
      </c>
      <c r="L2565" s="17" t="n">
        <v>4</v>
      </c>
      <c r="M2565" s="17" t="s">
        <v>163</v>
      </c>
      <c r="N2565" s="17" t="s">
        <v>163</v>
      </c>
      <c r="O2565" s="19"/>
      <c r="P2565" s="18"/>
      <c r="Q2565" s="18"/>
      <c r="R2565" s="18" t="s">
        <v>165</v>
      </c>
      <c r="S2565" s="20" t="s">
        <v>28109</v>
      </c>
    </row>
    <row r="2566" customFormat="false" ht="35.05" hidden="false" customHeight="false" outlineLevel="0" collapsed="false">
      <c r="A2566" s="17" t="n">
        <v>2565</v>
      </c>
      <c r="B2566" s="17" t="n">
        <v>6</v>
      </c>
      <c r="C2566" s="17" t="n">
        <v>4582</v>
      </c>
      <c r="D2566" s="18" t="s">
        <v>1238</v>
      </c>
      <c r="E2566" s="17" t="s">
        <v>72</v>
      </c>
      <c r="F2566" s="18" t="s">
        <v>73</v>
      </c>
      <c r="G2566" s="17" t="s">
        <v>167</v>
      </c>
      <c r="H2566" s="18" t="s">
        <v>8255</v>
      </c>
      <c r="I2566" s="18" t="s">
        <v>8256</v>
      </c>
      <c r="J2566" s="18" t="s">
        <v>8257</v>
      </c>
      <c r="K2566" s="17" t="s">
        <v>163</v>
      </c>
      <c r="L2566" s="17" t="n">
        <v>1</v>
      </c>
      <c r="M2566" s="17" t="s">
        <v>163</v>
      </c>
      <c r="N2566" s="17" t="s">
        <v>163</v>
      </c>
      <c r="O2566" s="19"/>
      <c r="P2566" s="18"/>
      <c r="Q2566" s="18"/>
      <c r="R2566" s="18" t="s">
        <v>192</v>
      </c>
      <c r="S2566" s="20" t="s">
        <v>28109</v>
      </c>
    </row>
    <row r="2567" customFormat="false" ht="46.25" hidden="false" customHeight="false" outlineLevel="0" collapsed="false">
      <c r="A2567" s="17" t="n">
        <v>2566</v>
      </c>
      <c r="B2567" s="17" t="n">
        <v>6</v>
      </c>
      <c r="C2567" s="17" t="n">
        <v>4582</v>
      </c>
      <c r="D2567" s="18" t="s">
        <v>1238</v>
      </c>
      <c r="E2567" s="17" t="s">
        <v>47</v>
      </c>
      <c r="F2567" s="18" t="s">
        <v>48</v>
      </c>
      <c r="G2567" s="17" t="s">
        <v>167</v>
      </c>
      <c r="H2567" s="18" t="s">
        <v>8258</v>
      </c>
      <c r="I2567" s="18" t="s">
        <v>8259</v>
      </c>
      <c r="J2567" s="18" t="s">
        <v>8260</v>
      </c>
      <c r="K2567" s="17" t="s">
        <v>163</v>
      </c>
      <c r="L2567" s="17" t="n">
        <v>1</v>
      </c>
      <c r="M2567" s="17" t="s">
        <v>164</v>
      </c>
      <c r="N2567" s="17" t="s">
        <v>163</v>
      </c>
      <c r="O2567" s="19"/>
      <c r="P2567" s="18"/>
      <c r="Q2567" s="18"/>
      <c r="R2567" s="18" t="s">
        <v>165</v>
      </c>
      <c r="S2567" s="20" t="s">
        <v>28109</v>
      </c>
    </row>
    <row r="2568" customFormat="false" ht="35.05" hidden="false" customHeight="false" outlineLevel="0" collapsed="false">
      <c r="A2568" s="17" t="n">
        <v>2567</v>
      </c>
      <c r="B2568" s="17" t="n">
        <v>6</v>
      </c>
      <c r="C2568" s="17" t="n">
        <v>4584</v>
      </c>
      <c r="D2568" s="18" t="s">
        <v>8075</v>
      </c>
      <c r="E2568" s="17" t="s">
        <v>70</v>
      </c>
      <c r="F2568" s="18" t="s">
        <v>71</v>
      </c>
      <c r="G2568" s="17" t="s">
        <v>171</v>
      </c>
      <c r="H2568" s="18" t="s">
        <v>8261</v>
      </c>
      <c r="I2568" s="18" t="s">
        <v>8262</v>
      </c>
      <c r="J2568" s="18" t="s">
        <v>8263</v>
      </c>
      <c r="K2568" s="17" t="s">
        <v>163</v>
      </c>
      <c r="L2568" s="17" t="n">
        <v>1</v>
      </c>
      <c r="M2568" s="17" t="s">
        <v>164</v>
      </c>
      <c r="N2568" s="17" t="s">
        <v>163</v>
      </c>
      <c r="O2568" s="19"/>
      <c r="P2568" s="18"/>
      <c r="Q2568" s="18"/>
      <c r="R2568" s="18" t="s">
        <v>8079</v>
      </c>
      <c r="S2568" s="20" t="s">
        <v>28109</v>
      </c>
    </row>
    <row r="2569" customFormat="false" ht="35.05" hidden="false" customHeight="false" outlineLevel="0" collapsed="false">
      <c r="A2569" s="17" t="n">
        <v>2568</v>
      </c>
      <c r="B2569" s="17" t="n">
        <v>6</v>
      </c>
      <c r="C2569" s="17" t="n">
        <v>4584</v>
      </c>
      <c r="D2569" s="18" t="s">
        <v>1238</v>
      </c>
      <c r="E2569" s="17" t="s">
        <v>70</v>
      </c>
      <c r="F2569" s="18" t="s">
        <v>71</v>
      </c>
      <c r="G2569" s="17" t="s">
        <v>171</v>
      </c>
      <c r="H2569" s="18" t="s">
        <v>8264</v>
      </c>
      <c r="I2569" s="18" t="s">
        <v>8265</v>
      </c>
      <c r="J2569" s="18" t="s">
        <v>8266</v>
      </c>
      <c r="K2569" s="17" t="s">
        <v>163</v>
      </c>
      <c r="L2569" s="17" t="n">
        <v>1</v>
      </c>
      <c r="M2569" s="17" t="s">
        <v>164</v>
      </c>
      <c r="N2569" s="17" t="s">
        <v>163</v>
      </c>
      <c r="O2569" s="19"/>
      <c r="P2569" s="18"/>
      <c r="Q2569" s="18"/>
      <c r="R2569" s="18" t="s">
        <v>165</v>
      </c>
      <c r="S2569" s="20" t="s">
        <v>28109</v>
      </c>
    </row>
    <row r="2570" customFormat="false" ht="35.05" hidden="false" customHeight="false" outlineLevel="0" collapsed="false">
      <c r="A2570" s="17" t="n">
        <v>2569</v>
      </c>
      <c r="B2570" s="17" t="n">
        <v>6</v>
      </c>
      <c r="C2570" s="17" t="n">
        <v>4584</v>
      </c>
      <c r="D2570" s="18" t="s">
        <v>1238</v>
      </c>
      <c r="E2570" s="17" t="s">
        <v>70</v>
      </c>
      <c r="F2570" s="18" t="s">
        <v>71</v>
      </c>
      <c r="G2570" s="17" t="s">
        <v>171</v>
      </c>
      <c r="H2570" s="18" t="s">
        <v>8261</v>
      </c>
      <c r="I2570" s="18" t="s">
        <v>8267</v>
      </c>
      <c r="J2570" s="18" t="s">
        <v>8268</v>
      </c>
      <c r="K2570" s="17" t="s">
        <v>163</v>
      </c>
      <c r="L2570" s="17" t="n">
        <v>1</v>
      </c>
      <c r="M2570" s="17" t="s">
        <v>164</v>
      </c>
      <c r="N2570" s="17" t="s">
        <v>163</v>
      </c>
      <c r="O2570" s="19"/>
      <c r="P2570" s="18"/>
      <c r="Q2570" s="18"/>
      <c r="R2570" s="18" t="s">
        <v>165</v>
      </c>
      <c r="S2570" s="20" t="s">
        <v>28109</v>
      </c>
    </row>
    <row r="2571" customFormat="false" ht="35.05" hidden="false" customHeight="false" outlineLevel="0" collapsed="false">
      <c r="A2571" s="17" t="n">
        <v>2570</v>
      </c>
      <c r="B2571" s="17" t="n">
        <v>6</v>
      </c>
      <c r="C2571" s="17" t="n">
        <v>4586</v>
      </c>
      <c r="D2571" s="18" t="s">
        <v>1238</v>
      </c>
      <c r="E2571" s="17" t="s">
        <v>70</v>
      </c>
      <c r="F2571" s="18" t="s">
        <v>71</v>
      </c>
      <c r="G2571" s="17" t="s">
        <v>167</v>
      </c>
      <c r="H2571" s="18" t="s">
        <v>8269</v>
      </c>
      <c r="I2571" s="18" t="s">
        <v>8270</v>
      </c>
      <c r="J2571" s="18" t="s">
        <v>8271</v>
      </c>
      <c r="K2571" s="17" t="s">
        <v>164</v>
      </c>
      <c r="L2571" s="17" t="n">
        <v>2</v>
      </c>
      <c r="M2571" s="17" t="s">
        <v>164</v>
      </c>
      <c r="N2571" s="17" t="s">
        <v>163</v>
      </c>
      <c r="O2571" s="19"/>
      <c r="P2571" s="18"/>
      <c r="Q2571" s="18"/>
      <c r="R2571" s="18" t="s">
        <v>165</v>
      </c>
      <c r="S2571" s="20" t="s">
        <v>28109</v>
      </c>
    </row>
    <row r="2572" customFormat="false" ht="46.25" hidden="false" customHeight="false" outlineLevel="0" collapsed="false">
      <c r="A2572" s="17" t="n">
        <v>2571</v>
      </c>
      <c r="B2572" s="17" t="n">
        <v>6</v>
      </c>
      <c r="C2572" s="17" t="n">
        <v>4594</v>
      </c>
      <c r="D2572" s="18" t="s">
        <v>1238</v>
      </c>
      <c r="E2572" s="17" t="s">
        <v>87</v>
      </c>
      <c r="F2572" s="18" t="s">
        <v>88</v>
      </c>
      <c r="G2572" s="17" t="s">
        <v>171</v>
      </c>
      <c r="H2572" s="18" t="s">
        <v>8272</v>
      </c>
      <c r="I2572" s="18" t="s">
        <v>8273</v>
      </c>
      <c r="J2572" s="18" t="s">
        <v>8274</v>
      </c>
      <c r="K2572" s="17" t="s">
        <v>163</v>
      </c>
      <c r="L2572" s="17" t="n">
        <v>1</v>
      </c>
      <c r="M2572" s="17" t="s">
        <v>163</v>
      </c>
      <c r="N2572" s="17" t="s">
        <v>163</v>
      </c>
      <c r="O2572" s="19"/>
      <c r="P2572" s="18"/>
      <c r="Q2572" s="18"/>
      <c r="R2572" s="18" t="s">
        <v>165</v>
      </c>
      <c r="S2572" s="20" t="s">
        <v>28109</v>
      </c>
    </row>
    <row r="2573" customFormat="false" ht="35.05" hidden="false" customHeight="false" outlineLevel="0" collapsed="false">
      <c r="A2573" s="17" t="n">
        <v>2572</v>
      </c>
      <c r="B2573" s="17" t="n">
        <v>6</v>
      </c>
      <c r="C2573" s="17" t="n">
        <v>4621</v>
      </c>
      <c r="D2573" s="18" t="s">
        <v>1238</v>
      </c>
      <c r="E2573" s="17" t="s">
        <v>70</v>
      </c>
      <c r="F2573" s="18" t="s">
        <v>71</v>
      </c>
      <c r="G2573" s="17" t="s">
        <v>171</v>
      </c>
      <c r="H2573" s="18" t="s">
        <v>8275</v>
      </c>
      <c r="I2573" s="18" t="s">
        <v>8276</v>
      </c>
      <c r="J2573" s="18" t="s">
        <v>8277</v>
      </c>
      <c r="K2573" s="17" t="s">
        <v>163</v>
      </c>
      <c r="L2573" s="17" t="n">
        <v>1</v>
      </c>
      <c r="M2573" s="17" t="s">
        <v>164</v>
      </c>
      <c r="N2573" s="17" t="s">
        <v>163</v>
      </c>
      <c r="O2573" s="19"/>
      <c r="P2573" s="18"/>
      <c r="Q2573" s="18"/>
      <c r="R2573" s="18" t="s">
        <v>165</v>
      </c>
      <c r="S2573" s="20" t="s">
        <v>28109</v>
      </c>
    </row>
    <row r="2574" customFormat="false" ht="35.05" hidden="false" customHeight="false" outlineLevel="0" collapsed="false">
      <c r="A2574" s="17" t="n">
        <v>2573</v>
      </c>
      <c r="B2574" s="17" t="n">
        <v>6</v>
      </c>
      <c r="C2574" s="17" t="n">
        <v>4623</v>
      </c>
      <c r="D2574" s="18" t="s">
        <v>1238</v>
      </c>
      <c r="E2574" s="17" t="s">
        <v>70</v>
      </c>
      <c r="F2574" s="18" t="s">
        <v>71</v>
      </c>
      <c r="G2574" s="17" t="s">
        <v>171</v>
      </c>
      <c r="H2574" s="18" t="s">
        <v>8278</v>
      </c>
      <c r="I2574" s="18" t="s">
        <v>8279</v>
      </c>
      <c r="J2574" s="18" t="s">
        <v>8280</v>
      </c>
      <c r="K2574" s="17" t="s">
        <v>163</v>
      </c>
      <c r="L2574" s="17" t="n">
        <v>1</v>
      </c>
      <c r="M2574" s="17" t="s">
        <v>164</v>
      </c>
      <c r="N2574" s="17" t="s">
        <v>163</v>
      </c>
      <c r="O2574" s="19"/>
      <c r="P2574" s="18"/>
      <c r="Q2574" s="18"/>
      <c r="R2574" s="18" t="s">
        <v>165</v>
      </c>
      <c r="S2574" s="20" t="s">
        <v>28109</v>
      </c>
    </row>
    <row r="2575" customFormat="false" ht="35.05" hidden="false" customHeight="false" outlineLevel="0" collapsed="false">
      <c r="A2575" s="17" t="n">
        <v>2574</v>
      </c>
      <c r="B2575" s="17" t="n">
        <v>6</v>
      </c>
      <c r="C2575" s="17" t="n">
        <v>4625</v>
      </c>
      <c r="D2575" s="18" t="s">
        <v>1238</v>
      </c>
      <c r="E2575" s="17" t="s">
        <v>72</v>
      </c>
      <c r="F2575" s="18" t="s">
        <v>73</v>
      </c>
      <c r="G2575" s="17" t="s">
        <v>171</v>
      </c>
      <c r="H2575" s="18" t="s">
        <v>8281</v>
      </c>
      <c r="I2575" s="18" t="s">
        <v>8282</v>
      </c>
      <c r="J2575" s="18" t="s">
        <v>8283</v>
      </c>
      <c r="K2575" s="17" t="s">
        <v>163</v>
      </c>
      <c r="L2575" s="17" t="n">
        <v>1</v>
      </c>
      <c r="M2575" s="17" t="s">
        <v>163</v>
      </c>
      <c r="N2575" s="17" t="s">
        <v>163</v>
      </c>
      <c r="O2575" s="19"/>
      <c r="P2575" s="18"/>
      <c r="Q2575" s="18"/>
      <c r="R2575" s="18" t="s">
        <v>165</v>
      </c>
      <c r="S2575" s="20" t="s">
        <v>28109</v>
      </c>
    </row>
    <row r="2576" customFormat="false" ht="35.05" hidden="false" customHeight="false" outlineLevel="0" collapsed="false">
      <c r="A2576" s="17" t="n">
        <v>2575</v>
      </c>
      <c r="B2576" s="17" t="n">
        <v>6</v>
      </c>
      <c r="C2576" s="17" t="n">
        <v>4627</v>
      </c>
      <c r="D2576" s="18" t="s">
        <v>1238</v>
      </c>
      <c r="E2576" s="17" t="s">
        <v>70</v>
      </c>
      <c r="F2576" s="18" t="s">
        <v>71</v>
      </c>
      <c r="G2576" s="17" t="s">
        <v>171</v>
      </c>
      <c r="H2576" s="18" t="s">
        <v>8284</v>
      </c>
      <c r="I2576" s="18" t="s">
        <v>8285</v>
      </c>
      <c r="J2576" s="18" t="s">
        <v>8286</v>
      </c>
      <c r="K2576" s="17" t="s">
        <v>163</v>
      </c>
      <c r="L2576" s="17" t="n">
        <v>1</v>
      </c>
      <c r="M2576" s="17" t="s">
        <v>164</v>
      </c>
      <c r="N2576" s="17" t="s">
        <v>163</v>
      </c>
      <c r="O2576" s="19"/>
      <c r="P2576" s="18"/>
      <c r="Q2576" s="18"/>
      <c r="R2576" s="18" t="s">
        <v>165</v>
      </c>
      <c r="S2576" s="20" t="s">
        <v>28109</v>
      </c>
    </row>
    <row r="2577" customFormat="false" ht="57.45" hidden="false" customHeight="false" outlineLevel="0" collapsed="false">
      <c r="A2577" s="17" t="n">
        <v>2576</v>
      </c>
      <c r="B2577" s="17" t="n">
        <v>6</v>
      </c>
      <c r="C2577" s="17" t="n">
        <v>4627</v>
      </c>
      <c r="D2577" s="18" t="s">
        <v>1238</v>
      </c>
      <c r="E2577" s="17" t="s">
        <v>81</v>
      </c>
      <c r="F2577" s="18" t="s">
        <v>82</v>
      </c>
      <c r="G2577" s="17" t="s">
        <v>167</v>
      </c>
      <c r="H2577" s="18" t="s">
        <v>8287</v>
      </c>
      <c r="I2577" s="18" t="s">
        <v>8288</v>
      </c>
      <c r="J2577" s="18" t="s">
        <v>8289</v>
      </c>
      <c r="K2577" s="17" t="s">
        <v>163</v>
      </c>
      <c r="L2577" s="17" t="n">
        <v>1</v>
      </c>
      <c r="M2577" s="17" t="s">
        <v>163</v>
      </c>
      <c r="N2577" s="17" t="s">
        <v>164</v>
      </c>
      <c r="O2577" s="19" t="s">
        <v>122</v>
      </c>
      <c r="P2577" s="18" t="s">
        <v>8290</v>
      </c>
      <c r="Q2577" s="18" t="s">
        <v>8291</v>
      </c>
      <c r="R2577" s="18" t="s">
        <v>165</v>
      </c>
      <c r="S2577" s="20" t="s">
        <v>28109</v>
      </c>
    </row>
    <row r="2578" customFormat="false" ht="91" hidden="false" customHeight="false" outlineLevel="0" collapsed="false">
      <c r="A2578" s="17" t="n">
        <v>2577</v>
      </c>
      <c r="B2578" s="17" t="n">
        <v>6</v>
      </c>
      <c r="C2578" s="17" t="n">
        <v>4637</v>
      </c>
      <c r="D2578" s="18" t="s">
        <v>1238</v>
      </c>
      <c r="E2578" s="17" t="s">
        <v>81</v>
      </c>
      <c r="F2578" s="18" t="s">
        <v>82</v>
      </c>
      <c r="G2578" s="17" t="s">
        <v>167</v>
      </c>
      <c r="H2578" s="18" t="s">
        <v>8292</v>
      </c>
      <c r="I2578" s="18" t="s">
        <v>8293</v>
      </c>
      <c r="J2578" s="18" t="s">
        <v>8294</v>
      </c>
      <c r="K2578" s="17" t="s">
        <v>163</v>
      </c>
      <c r="L2578" s="17" t="n">
        <v>1</v>
      </c>
      <c r="M2578" s="17" t="s">
        <v>163</v>
      </c>
      <c r="N2578" s="17" t="s">
        <v>164</v>
      </c>
      <c r="O2578" s="19" t="s">
        <v>123</v>
      </c>
      <c r="P2578" s="18" t="s">
        <v>8295</v>
      </c>
      <c r="Q2578" s="18" t="s">
        <v>8296</v>
      </c>
      <c r="R2578" s="18" t="s">
        <v>165</v>
      </c>
      <c r="S2578" s="20" t="s">
        <v>28109</v>
      </c>
    </row>
    <row r="2579" customFormat="false" ht="23.85" hidden="false" customHeight="false" outlineLevel="0" collapsed="false">
      <c r="A2579" s="17" t="n">
        <v>2578</v>
      </c>
      <c r="B2579" s="17" t="n">
        <v>6</v>
      </c>
      <c r="C2579" s="17" t="n">
        <v>4645</v>
      </c>
      <c r="D2579" s="18" t="s">
        <v>1238</v>
      </c>
      <c r="E2579" s="17" t="s">
        <v>70</v>
      </c>
      <c r="F2579" s="18" t="s">
        <v>71</v>
      </c>
      <c r="G2579" s="17" t="s">
        <v>171</v>
      </c>
      <c r="H2579" s="18" t="s">
        <v>8297</v>
      </c>
      <c r="I2579" s="18" t="s">
        <v>8298</v>
      </c>
      <c r="J2579" s="18" t="s">
        <v>8299</v>
      </c>
      <c r="K2579" s="17" t="s">
        <v>163</v>
      </c>
      <c r="L2579" s="17" t="n">
        <v>1</v>
      </c>
      <c r="M2579" s="17" t="s">
        <v>164</v>
      </c>
      <c r="N2579" s="17" t="s">
        <v>163</v>
      </c>
      <c r="O2579" s="19"/>
      <c r="P2579" s="18"/>
      <c r="Q2579" s="18"/>
      <c r="R2579" s="18" t="s">
        <v>165</v>
      </c>
      <c r="S2579" s="20" t="s">
        <v>28109</v>
      </c>
    </row>
    <row r="2580" customFormat="false" ht="23.85" hidden="false" customHeight="false" outlineLevel="0" collapsed="false">
      <c r="A2580" s="17" t="n">
        <v>2579</v>
      </c>
      <c r="B2580" s="17" t="n">
        <v>6</v>
      </c>
      <c r="C2580" s="17" t="n">
        <v>4661</v>
      </c>
      <c r="D2580" s="18" t="s">
        <v>1238</v>
      </c>
      <c r="E2580" s="17" t="s">
        <v>70</v>
      </c>
      <c r="F2580" s="18" t="s">
        <v>71</v>
      </c>
      <c r="G2580" s="17" t="s">
        <v>171</v>
      </c>
      <c r="H2580" s="18" t="s">
        <v>8300</v>
      </c>
      <c r="I2580" s="18" t="s">
        <v>8301</v>
      </c>
      <c r="J2580" s="18" t="s">
        <v>8286</v>
      </c>
      <c r="K2580" s="17" t="s">
        <v>163</v>
      </c>
      <c r="L2580" s="17" t="n">
        <v>1</v>
      </c>
      <c r="M2580" s="17" t="s">
        <v>164</v>
      </c>
      <c r="N2580" s="17" t="s">
        <v>163</v>
      </c>
      <c r="O2580" s="19"/>
      <c r="P2580" s="18"/>
      <c r="Q2580" s="18"/>
      <c r="R2580" s="18" t="s">
        <v>165</v>
      </c>
      <c r="S2580" s="20" t="s">
        <v>28109</v>
      </c>
    </row>
    <row r="2581" customFormat="false" ht="23.85" hidden="false" customHeight="false" outlineLevel="0" collapsed="false">
      <c r="A2581" s="17" t="n">
        <v>2580</v>
      </c>
      <c r="B2581" s="17" t="n">
        <v>6</v>
      </c>
      <c r="C2581" s="17" t="n">
        <v>4667</v>
      </c>
      <c r="D2581" s="18" t="s">
        <v>1238</v>
      </c>
      <c r="E2581" s="17" t="s">
        <v>70</v>
      </c>
      <c r="F2581" s="18" t="s">
        <v>71</v>
      </c>
      <c r="G2581" s="17" t="s">
        <v>171</v>
      </c>
      <c r="H2581" s="18" t="s">
        <v>8302</v>
      </c>
      <c r="I2581" s="18" t="s">
        <v>8303</v>
      </c>
      <c r="J2581" s="18" t="s">
        <v>8304</v>
      </c>
      <c r="K2581" s="17" t="s">
        <v>163</v>
      </c>
      <c r="L2581" s="17" t="n">
        <v>1</v>
      </c>
      <c r="M2581" s="17" t="s">
        <v>164</v>
      </c>
      <c r="N2581" s="17" t="s">
        <v>163</v>
      </c>
      <c r="O2581" s="19"/>
      <c r="P2581" s="18"/>
      <c r="Q2581" s="18"/>
      <c r="R2581" s="18" t="s">
        <v>165</v>
      </c>
      <c r="S2581" s="20" t="s">
        <v>28109</v>
      </c>
    </row>
    <row r="2582" customFormat="false" ht="23.85" hidden="false" customHeight="false" outlineLevel="0" collapsed="false">
      <c r="A2582" s="17" t="n">
        <v>2581</v>
      </c>
      <c r="B2582" s="17" t="n">
        <v>6</v>
      </c>
      <c r="C2582" s="17" t="n">
        <v>4679</v>
      </c>
      <c r="D2582" s="18" t="s">
        <v>1238</v>
      </c>
      <c r="E2582" s="17" t="s">
        <v>70</v>
      </c>
      <c r="F2582" s="18" t="s">
        <v>71</v>
      </c>
      <c r="G2582" s="17" t="s">
        <v>171</v>
      </c>
      <c r="H2582" s="18" t="s">
        <v>8305</v>
      </c>
      <c r="I2582" s="18" t="s">
        <v>8306</v>
      </c>
      <c r="J2582" s="18" t="s">
        <v>8307</v>
      </c>
      <c r="K2582" s="17" t="s">
        <v>163</v>
      </c>
      <c r="L2582" s="17" t="n">
        <v>1</v>
      </c>
      <c r="M2582" s="17" t="s">
        <v>164</v>
      </c>
      <c r="N2582" s="17" t="s">
        <v>163</v>
      </c>
      <c r="O2582" s="19"/>
      <c r="P2582" s="18"/>
      <c r="Q2582" s="18"/>
      <c r="R2582" s="18" t="s">
        <v>165</v>
      </c>
      <c r="S2582" s="20" t="s">
        <v>28109</v>
      </c>
    </row>
    <row r="2583" customFormat="false" ht="46.25" hidden="false" customHeight="false" outlineLevel="0" collapsed="false">
      <c r="A2583" s="17" t="n">
        <v>2582</v>
      </c>
      <c r="B2583" s="17" t="n">
        <v>6</v>
      </c>
      <c r="C2583" s="17" t="n">
        <v>4696</v>
      </c>
      <c r="D2583" s="18" t="s">
        <v>1238</v>
      </c>
      <c r="E2583" s="17" t="s">
        <v>83</v>
      </c>
      <c r="F2583" s="18" t="s">
        <v>84</v>
      </c>
      <c r="G2583" s="17" t="s">
        <v>167</v>
      </c>
      <c r="H2583" s="18" t="s">
        <v>8308</v>
      </c>
      <c r="I2583" s="18" t="s">
        <v>8309</v>
      </c>
      <c r="J2583" s="18" t="s">
        <v>8310</v>
      </c>
      <c r="K2583" s="17" t="s">
        <v>163</v>
      </c>
      <c r="L2583" s="17" t="n">
        <v>1</v>
      </c>
      <c r="M2583" s="17" t="s">
        <v>163</v>
      </c>
      <c r="N2583" s="17" t="s">
        <v>164</v>
      </c>
      <c r="O2583" s="19" t="s">
        <v>123</v>
      </c>
      <c r="P2583" s="18" t="s">
        <v>8311</v>
      </c>
      <c r="Q2583" s="18" t="s">
        <v>8312</v>
      </c>
      <c r="R2583" s="18" t="s">
        <v>165</v>
      </c>
      <c r="S2583" s="20" t="s">
        <v>28109</v>
      </c>
    </row>
    <row r="2584" customFormat="false" ht="35.05" hidden="false" customHeight="false" outlineLevel="0" collapsed="false">
      <c r="A2584" s="17" t="n">
        <v>2583</v>
      </c>
      <c r="B2584" s="17" t="n">
        <v>6</v>
      </c>
      <c r="C2584" s="17" t="n">
        <v>4717</v>
      </c>
      <c r="D2584" s="18" t="s">
        <v>1238</v>
      </c>
      <c r="E2584" s="17" t="s">
        <v>26</v>
      </c>
      <c r="F2584" s="18" t="s">
        <v>27</v>
      </c>
      <c r="G2584" s="17" t="s">
        <v>167</v>
      </c>
      <c r="H2584" s="18" t="s">
        <v>8313</v>
      </c>
      <c r="I2584" s="18" t="s">
        <v>8314</v>
      </c>
      <c r="J2584" s="18" t="s">
        <v>8315</v>
      </c>
      <c r="K2584" s="17" t="s">
        <v>163</v>
      </c>
      <c r="L2584" s="17" t="n">
        <v>1</v>
      </c>
      <c r="M2584" s="17" t="s">
        <v>163</v>
      </c>
      <c r="N2584" s="17" t="s">
        <v>163</v>
      </c>
      <c r="O2584" s="19"/>
      <c r="P2584" s="18"/>
      <c r="Q2584" s="18"/>
      <c r="R2584" s="18" t="s">
        <v>165</v>
      </c>
      <c r="S2584" s="20" t="s">
        <v>28109</v>
      </c>
    </row>
    <row r="2585" customFormat="false" ht="35.05" hidden="false" customHeight="false" outlineLevel="0" collapsed="false">
      <c r="A2585" s="17" t="n">
        <v>2584</v>
      </c>
      <c r="B2585" s="17" t="n">
        <v>6</v>
      </c>
      <c r="C2585" s="17" t="n">
        <v>4770</v>
      </c>
      <c r="D2585" s="18" t="s">
        <v>1319</v>
      </c>
      <c r="E2585" s="17" t="s">
        <v>44</v>
      </c>
      <c r="F2585" s="18" t="s">
        <v>46</v>
      </c>
      <c r="G2585" s="17" t="s">
        <v>171</v>
      </c>
      <c r="H2585" s="18" t="s">
        <v>8316</v>
      </c>
      <c r="I2585" s="18" t="s">
        <v>8317</v>
      </c>
      <c r="J2585" s="18" t="s">
        <v>8318</v>
      </c>
      <c r="K2585" s="17" t="s">
        <v>163</v>
      </c>
      <c r="L2585" s="17" t="n">
        <v>1</v>
      </c>
      <c r="M2585" s="17" t="s">
        <v>164</v>
      </c>
      <c r="N2585" s="17" t="s">
        <v>163</v>
      </c>
      <c r="O2585" s="19"/>
      <c r="P2585" s="18"/>
      <c r="Q2585" s="18"/>
      <c r="R2585" s="18" t="s">
        <v>165</v>
      </c>
      <c r="S2585" s="20" t="s">
        <v>28109</v>
      </c>
    </row>
    <row r="2586" customFormat="false" ht="57.45" hidden="false" customHeight="false" outlineLevel="0" collapsed="false">
      <c r="A2586" s="17" t="n">
        <v>2585</v>
      </c>
      <c r="B2586" s="17" t="n">
        <v>6</v>
      </c>
      <c r="C2586" s="17" t="n">
        <v>4770</v>
      </c>
      <c r="D2586" s="18" t="s">
        <v>1319</v>
      </c>
      <c r="E2586" s="17" t="s">
        <v>83</v>
      </c>
      <c r="F2586" s="18" t="s">
        <v>84</v>
      </c>
      <c r="G2586" s="17" t="s">
        <v>171</v>
      </c>
      <c r="H2586" s="18" t="s">
        <v>8319</v>
      </c>
      <c r="I2586" s="18" t="s">
        <v>8320</v>
      </c>
      <c r="J2586" s="18" t="s">
        <v>8321</v>
      </c>
      <c r="K2586" s="17" t="s">
        <v>163</v>
      </c>
      <c r="L2586" s="17" t="n">
        <v>1</v>
      </c>
      <c r="M2586" s="17" t="s">
        <v>163</v>
      </c>
      <c r="N2586" s="17" t="s">
        <v>164</v>
      </c>
      <c r="O2586" s="19" t="s">
        <v>121</v>
      </c>
      <c r="P2586" s="18" t="s">
        <v>8322</v>
      </c>
      <c r="Q2586" s="18" t="s">
        <v>8323</v>
      </c>
      <c r="R2586" s="18" t="s">
        <v>165</v>
      </c>
      <c r="S2586" s="20" t="s">
        <v>28109</v>
      </c>
    </row>
    <row r="2587" customFormat="false" ht="35.05" hidden="false" customHeight="false" outlineLevel="0" collapsed="false">
      <c r="A2587" s="17" t="n">
        <v>2586</v>
      </c>
      <c r="B2587" s="17" t="n">
        <v>6</v>
      </c>
      <c r="C2587" s="17" t="n">
        <v>4778</v>
      </c>
      <c r="D2587" s="18" t="s">
        <v>1319</v>
      </c>
      <c r="E2587" s="17" t="s">
        <v>87</v>
      </c>
      <c r="F2587" s="18" t="s">
        <v>88</v>
      </c>
      <c r="G2587" s="17" t="s">
        <v>167</v>
      </c>
      <c r="H2587" s="18" t="s">
        <v>8324</v>
      </c>
      <c r="I2587" s="18" t="s">
        <v>8325</v>
      </c>
      <c r="J2587" s="18" t="s">
        <v>8326</v>
      </c>
      <c r="K2587" s="17" t="s">
        <v>163</v>
      </c>
      <c r="L2587" s="17" t="n">
        <v>1</v>
      </c>
      <c r="M2587" s="17" t="s">
        <v>163</v>
      </c>
      <c r="N2587" s="17" t="s">
        <v>163</v>
      </c>
      <c r="O2587" s="19"/>
      <c r="P2587" s="18"/>
      <c r="Q2587" s="18"/>
      <c r="R2587" s="18" t="s">
        <v>165</v>
      </c>
      <c r="S2587" s="20" t="s">
        <v>28109</v>
      </c>
    </row>
    <row r="2588" customFormat="false" ht="23.85" hidden="false" customHeight="false" outlineLevel="0" collapsed="false">
      <c r="A2588" s="17" t="n">
        <v>2587</v>
      </c>
      <c r="B2588" s="17" t="n">
        <v>6</v>
      </c>
      <c r="C2588" s="17" t="n">
        <v>4785</v>
      </c>
      <c r="D2588" s="18" t="s">
        <v>1319</v>
      </c>
      <c r="E2588" s="17" t="s">
        <v>70</v>
      </c>
      <c r="F2588" s="18" t="s">
        <v>71</v>
      </c>
      <c r="G2588" s="17" t="s">
        <v>171</v>
      </c>
      <c r="H2588" s="18" t="s">
        <v>8327</v>
      </c>
      <c r="I2588" s="18" t="s">
        <v>8328</v>
      </c>
      <c r="J2588" s="18" t="s">
        <v>8329</v>
      </c>
      <c r="K2588" s="17" t="s">
        <v>163</v>
      </c>
      <c r="L2588" s="17" t="n">
        <v>1</v>
      </c>
      <c r="M2588" s="17" t="s">
        <v>164</v>
      </c>
      <c r="N2588" s="17" t="s">
        <v>163</v>
      </c>
      <c r="O2588" s="19"/>
      <c r="P2588" s="18"/>
      <c r="Q2588" s="18"/>
      <c r="R2588" s="18" t="s">
        <v>165</v>
      </c>
      <c r="S2588" s="20" t="s">
        <v>28109</v>
      </c>
    </row>
    <row r="2589" customFormat="false" ht="46.25" hidden="false" customHeight="false" outlineLevel="0" collapsed="false">
      <c r="A2589" s="17" t="n">
        <v>2588</v>
      </c>
      <c r="B2589" s="17" t="n">
        <v>6</v>
      </c>
      <c r="C2589" s="17" t="n">
        <v>4785</v>
      </c>
      <c r="D2589" s="18" t="s">
        <v>1319</v>
      </c>
      <c r="E2589" s="17" t="s">
        <v>36</v>
      </c>
      <c r="F2589" s="18" t="s">
        <v>37</v>
      </c>
      <c r="G2589" s="17" t="s">
        <v>171</v>
      </c>
      <c r="H2589" s="18" t="s">
        <v>8330</v>
      </c>
      <c r="I2589" s="18" t="s">
        <v>8331</v>
      </c>
      <c r="J2589" s="18" t="s">
        <v>8332</v>
      </c>
      <c r="K2589" s="17" t="s">
        <v>163</v>
      </c>
      <c r="L2589" s="17" t="n">
        <v>1</v>
      </c>
      <c r="M2589" s="17" t="s">
        <v>164</v>
      </c>
      <c r="N2589" s="17" t="s">
        <v>163</v>
      </c>
      <c r="O2589" s="19"/>
      <c r="P2589" s="18"/>
      <c r="Q2589" s="18"/>
      <c r="R2589" s="18" t="s">
        <v>165</v>
      </c>
      <c r="S2589" s="20" t="s">
        <v>28109</v>
      </c>
    </row>
    <row r="2590" customFormat="false" ht="35.05" hidden="false" customHeight="false" outlineLevel="0" collapsed="false">
      <c r="A2590" s="17" t="n">
        <v>2589</v>
      </c>
      <c r="B2590" s="17" t="n">
        <v>6</v>
      </c>
      <c r="C2590" s="17" t="n">
        <v>4808</v>
      </c>
      <c r="D2590" s="18" t="s">
        <v>1319</v>
      </c>
      <c r="E2590" s="17" t="s">
        <v>38</v>
      </c>
      <c r="F2590" s="18" t="s">
        <v>39</v>
      </c>
      <c r="G2590" s="17" t="s">
        <v>167</v>
      </c>
      <c r="H2590" s="18" t="s">
        <v>8333</v>
      </c>
      <c r="I2590" s="18" t="s">
        <v>8334</v>
      </c>
      <c r="J2590" s="18" t="s">
        <v>8335</v>
      </c>
      <c r="K2590" s="17" t="s">
        <v>163</v>
      </c>
      <c r="L2590" s="17" t="n">
        <v>1</v>
      </c>
      <c r="M2590" s="17" t="s">
        <v>163</v>
      </c>
      <c r="N2590" s="17" t="s">
        <v>163</v>
      </c>
      <c r="O2590" s="19"/>
      <c r="P2590" s="18"/>
      <c r="Q2590" s="18"/>
      <c r="R2590" s="18" t="s">
        <v>165</v>
      </c>
      <c r="S2590" s="20" t="s">
        <v>28109</v>
      </c>
    </row>
    <row r="2591" customFormat="false" ht="35.05" hidden="false" customHeight="false" outlineLevel="0" collapsed="false">
      <c r="A2591" s="17" t="n">
        <v>2590</v>
      </c>
      <c r="B2591" s="17" t="n">
        <v>6</v>
      </c>
      <c r="C2591" s="17" t="n">
        <v>4814</v>
      </c>
      <c r="D2591" s="18" t="s">
        <v>1319</v>
      </c>
      <c r="E2591" s="17" t="s">
        <v>76</v>
      </c>
      <c r="F2591" s="18" t="s">
        <v>77</v>
      </c>
      <c r="G2591" s="17" t="s">
        <v>167</v>
      </c>
      <c r="H2591" s="18" t="s">
        <v>8336</v>
      </c>
      <c r="I2591" s="18" t="s">
        <v>8337</v>
      </c>
      <c r="J2591" s="18" t="s">
        <v>8338</v>
      </c>
      <c r="K2591" s="17" t="s">
        <v>164</v>
      </c>
      <c r="L2591" s="17" t="n">
        <v>5</v>
      </c>
      <c r="M2591" s="17" t="s">
        <v>164</v>
      </c>
      <c r="N2591" s="17" t="s">
        <v>163</v>
      </c>
      <c r="O2591" s="19"/>
      <c r="P2591" s="18"/>
      <c r="Q2591" s="18"/>
      <c r="R2591" s="18" t="s">
        <v>165</v>
      </c>
      <c r="S2591" s="20" t="s">
        <v>28109</v>
      </c>
    </row>
    <row r="2592" customFormat="false" ht="35.05" hidden="false" customHeight="false" outlineLevel="0" collapsed="false">
      <c r="A2592" s="17" t="n">
        <v>2591</v>
      </c>
      <c r="B2592" s="17" t="n">
        <v>6</v>
      </c>
      <c r="C2592" s="17" t="n">
        <v>4823</v>
      </c>
      <c r="D2592" s="18" t="s">
        <v>1319</v>
      </c>
      <c r="E2592" s="17" t="s">
        <v>87</v>
      </c>
      <c r="F2592" s="18" t="s">
        <v>88</v>
      </c>
      <c r="G2592" s="17" t="s">
        <v>171</v>
      </c>
      <c r="H2592" s="18" t="s">
        <v>8339</v>
      </c>
      <c r="I2592" s="18" t="s">
        <v>8340</v>
      </c>
      <c r="J2592" s="18" t="s">
        <v>8341</v>
      </c>
      <c r="K2592" s="17" t="s">
        <v>163</v>
      </c>
      <c r="L2592" s="17" t="n">
        <v>1</v>
      </c>
      <c r="M2592" s="17" t="s">
        <v>163</v>
      </c>
      <c r="N2592" s="17" t="s">
        <v>163</v>
      </c>
      <c r="O2592" s="19"/>
      <c r="P2592" s="18"/>
      <c r="Q2592" s="18"/>
      <c r="R2592" s="18" t="s">
        <v>165</v>
      </c>
      <c r="S2592" s="20" t="s">
        <v>28109</v>
      </c>
    </row>
    <row r="2593" customFormat="false" ht="35.05" hidden="false" customHeight="false" outlineLevel="0" collapsed="false">
      <c r="A2593" s="17" t="n">
        <v>2592</v>
      </c>
      <c r="B2593" s="17" t="n">
        <v>6</v>
      </c>
      <c r="C2593" s="17" t="n">
        <v>4826</v>
      </c>
      <c r="D2593" s="18" t="s">
        <v>1319</v>
      </c>
      <c r="E2593" s="17" t="s">
        <v>42</v>
      </c>
      <c r="F2593" s="18" t="s">
        <v>43</v>
      </c>
      <c r="G2593" s="17" t="s">
        <v>167</v>
      </c>
      <c r="H2593" s="18" t="s">
        <v>8342</v>
      </c>
      <c r="I2593" s="18" t="s">
        <v>8343</v>
      </c>
      <c r="J2593" s="18" t="s">
        <v>8344</v>
      </c>
      <c r="K2593" s="17" t="s">
        <v>163</v>
      </c>
      <c r="L2593" s="17" t="n">
        <v>1</v>
      </c>
      <c r="M2593" s="17" t="s">
        <v>163</v>
      </c>
      <c r="N2593" s="17" t="s">
        <v>163</v>
      </c>
      <c r="O2593" s="19"/>
      <c r="P2593" s="18"/>
      <c r="Q2593" s="18"/>
      <c r="R2593" s="18" t="s">
        <v>165</v>
      </c>
      <c r="S2593" s="20" t="s">
        <v>28109</v>
      </c>
    </row>
    <row r="2594" customFormat="false" ht="46.25" hidden="false" customHeight="false" outlineLevel="0" collapsed="false">
      <c r="A2594" s="17" t="n">
        <v>2593</v>
      </c>
      <c r="B2594" s="17" t="n">
        <v>6</v>
      </c>
      <c r="C2594" s="17" t="n">
        <v>4847</v>
      </c>
      <c r="D2594" s="18" t="s">
        <v>1319</v>
      </c>
      <c r="E2594" s="17" t="s">
        <v>87</v>
      </c>
      <c r="F2594" s="18" t="s">
        <v>88</v>
      </c>
      <c r="G2594" s="17" t="s">
        <v>167</v>
      </c>
      <c r="H2594" s="18" t="s">
        <v>8345</v>
      </c>
      <c r="I2594" s="18" t="s">
        <v>8346</v>
      </c>
      <c r="J2594" s="18" t="s">
        <v>8347</v>
      </c>
      <c r="K2594" s="17" t="s">
        <v>163</v>
      </c>
      <c r="L2594" s="17" t="n">
        <v>1</v>
      </c>
      <c r="M2594" s="17" t="s">
        <v>163</v>
      </c>
      <c r="N2594" s="17" t="s">
        <v>163</v>
      </c>
      <c r="O2594" s="19"/>
      <c r="P2594" s="18"/>
      <c r="Q2594" s="18"/>
      <c r="R2594" s="18" t="s">
        <v>165</v>
      </c>
      <c r="S2594" s="20" t="s">
        <v>28109</v>
      </c>
    </row>
    <row r="2595" customFormat="false" ht="23.85" hidden="false" customHeight="false" outlineLevel="0" collapsed="false">
      <c r="A2595" s="17" t="n">
        <v>2594</v>
      </c>
      <c r="B2595" s="17" t="n">
        <v>6</v>
      </c>
      <c r="C2595" s="17" t="n">
        <v>4847</v>
      </c>
      <c r="D2595" s="18" t="s">
        <v>1319</v>
      </c>
      <c r="E2595" s="17" t="s">
        <v>87</v>
      </c>
      <c r="F2595" s="18" t="s">
        <v>88</v>
      </c>
      <c r="G2595" s="17" t="s">
        <v>159</v>
      </c>
      <c r="H2595" s="18" t="s">
        <v>8348</v>
      </c>
      <c r="I2595" s="18" t="s">
        <v>8349</v>
      </c>
      <c r="J2595" s="18" t="s">
        <v>8350</v>
      </c>
      <c r="K2595" s="17" t="s">
        <v>163</v>
      </c>
      <c r="L2595" s="17" t="n">
        <v>1</v>
      </c>
      <c r="M2595" s="17" t="s">
        <v>164</v>
      </c>
      <c r="N2595" s="17" t="s">
        <v>163</v>
      </c>
      <c r="O2595" s="19"/>
      <c r="P2595" s="18"/>
      <c r="Q2595" s="18"/>
      <c r="R2595" s="18" t="s">
        <v>192</v>
      </c>
      <c r="S2595" s="20" t="s">
        <v>28109</v>
      </c>
    </row>
    <row r="2596" customFormat="false" ht="35.05" hidden="false" customHeight="false" outlineLevel="0" collapsed="false">
      <c r="A2596" s="17" t="n">
        <v>2595</v>
      </c>
      <c r="B2596" s="17" t="n">
        <v>6</v>
      </c>
      <c r="C2596" s="17" t="n">
        <v>4856</v>
      </c>
      <c r="D2596" s="18" t="s">
        <v>1319</v>
      </c>
      <c r="E2596" s="17" t="s">
        <v>78</v>
      </c>
      <c r="F2596" s="18" t="s">
        <v>80</v>
      </c>
      <c r="G2596" s="17" t="s">
        <v>167</v>
      </c>
      <c r="H2596" s="18" t="s">
        <v>8351</v>
      </c>
      <c r="I2596" s="18" t="s">
        <v>8352</v>
      </c>
      <c r="J2596" s="18" t="s">
        <v>8353</v>
      </c>
      <c r="K2596" s="17" t="s">
        <v>163</v>
      </c>
      <c r="L2596" s="17" t="n">
        <v>1</v>
      </c>
      <c r="M2596" s="17" t="s">
        <v>163</v>
      </c>
      <c r="N2596" s="17" t="s">
        <v>164</v>
      </c>
      <c r="O2596" s="19"/>
      <c r="P2596" s="18"/>
      <c r="Q2596" s="18"/>
      <c r="R2596" s="18" t="s">
        <v>165</v>
      </c>
      <c r="S2596" s="20" t="s">
        <v>28109</v>
      </c>
    </row>
    <row r="2597" customFormat="false" ht="35.05" hidden="false" customHeight="false" outlineLevel="0" collapsed="false">
      <c r="A2597" s="17" t="n">
        <v>2596</v>
      </c>
      <c r="B2597" s="17" t="n">
        <v>6</v>
      </c>
      <c r="C2597" s="17" t="n">
        <v>4868</v>
      </c>
      <c r="D2597" s="18" t="s">
        <v>1319</v>
      </c>
      <c r="E2597" s="17" t="s">
        <v>78</v>
      </c>
      <c r="F2597" s="18" t="s">
        <v>80</v>
      </c>
      <c r="G2597" s="17" t="s">
        <v>167</v>
      </c>
      <c r="H2597" s="18" t="s">
        <v>8354</v>
      </c>
      <c r="I2597" s="18" t="s">
        <v>8355</v>
      </c>
      <c r="J2597" s="18" t="s">
        <v>8356</v>
      </c>
      <c r="K2597" s="17" t="s">
        <v>163</v>
      </c>
      <c r="L2597" s="17" t="n">
        <v>1</v>
      </c>
      <c r="M2597" s="17" t="s">
        <v>163</v>
      </c>
      <c r="N2597" s="17" t="s">
        <v>164</v>
      </c>
      <c r="O2597" s="19"/>
      <c r="P2597" s="18"/>
      <c r="Q2597" s="18"/>
      <c r="R2597" s="18" t="s">
        <v>165</v>
      </c>
      <c r="S2597" s="20" t="s">
        <v>28109</v>
      </c>
    </row>
    <row r="2598" customFormat="false" ht="35.05" hidden="false" customHeight="false" outlineLevel="0" collapsed="false">
      <c r="A2598" s="17" t="n">
        <v>2597</v>
      </c>
      <c r="B2598" s="17" t="n">
        <v>6</v>
      </c>
      <c r="C2598" s="17" t="n">
        <v>4884</v>
      </c>
      <c r="D2598" s="18" t="s">
        <v>1319</v>
      </c>
      <c r="E2598" s="17" t="s">
        <v>36</v>
      </c>
      <c r="F2598" s="18" t="s">
        <v>37</v>
      </c>
      <c r="G2598" s="17" t="s">
        <v>167</v>
      </c>
      <c r="H2598" s="18" t="s">
        <v>8357</v>
      </c>
      <c r="I2598" s="18" t="s">
        <v>8358</v>
      </c>
      <c r="J2598" s="18" t="s">
        <v>8359</v>
      </c>
      <c r="K2598" s="17" t="s">
        <v>163</v>
      </c>
      <c r="L2598" s="17" t="n">
        <v>1</v>
      </c>
      <c r="M2598" s="17" t="s">
        <v>164</v>
      </c>
      <c r="N2598" s="17" t="s">
        <v>163</v>
      </c>
      <c r="O2598" s="19"/>
      <c r="P2598" s="18"/>
      <c r="Q2598" s="18"/>
      <c r="R2598" s="18" t="s">
        <v>165</v>
      </c>
      <c r="S2598" s="20" t="s">
        <v>28109</v>
      </c>
    </row>
    <row r="2599" customFormat="false" ht="46.25" hidden="false" customHeight="false" outlineLevel="0" collapsed="false">
      <c r="A2599" s="17" t="n">
        <v>2598</v>
      </c>
      <c r="B2599" s="17" t="n">
        <v>6</v>
      </c>
      <c r="C2599" s="17" t="n">
        <v>4896</v>
      </c>
      <c r="D2599" s="18" t="s">
        <v>1319</v>
      </c>
      <c r="E2599" s="17" t="s">
        <v>38</v>
      </c>
      <c r="F2599" s="18" t="s">
        <v>39</v>
      </c>
      <c r="G2599" s="17" t="s">
        <v>167</v>
      </c>
      <c r="H2599" s="18" t="s">
        <v>8360</v>
      </c>
      <c r="I2599" s="18" t="s">
        <v>8361</v>
      </c>
      <c r="J2599" s="18" t="s">
        <v>8362</v>
      </c>
      <c r="K2599" s="17" t="s">
        <v>164</v>
      </c>
      <c r="L2599" s="17" t="n">
        <v>3</v>
      </c>
      <c r="M2599" s="17" t="s">
        <v>164</v>
      </c>
      <c r="N2599" s="17" t="s">
        <v>163</v>
      </c>
      <c r="O2599" s="19"/>
      <c r="P2599" s="18"/>
      <c r="Q2599" s="18"/>
      <c r="R2599" s="18" t="s">
        <v>165</v>
      </c>
      <c r="S2599" s="20" t="s">
        <v>28109</v>
      </c>
    </row>
    <row r="2600" customFormat="false" ht="35.05" hidden="false" customHeight="false" outlineLevel="0" collapsed="false">
      <c r="A2600" s="17" t="n">
        <v>2599</v>
      </c>
      <c r="B2600" s="17" t="n">
        <v>6</v>
      </c>
      <c r="C2600" s="17" t="n">
        <v>4921</v>
      </c>
      <c r="D2600" s="18" t="s">
        <v>1376</v>
      </c>
      <c r="E2600" s="17" t="s">
        <v>36</v>
      </c>
      <c r="F2600" s="18" t="s">
        <v>37</v>
      </c>
      <c r="G2600" s="17" t="s">
        <v>167</v>
      </c>
      <c r="H2600" s="18" t="s">
        <v>8363</v>
      </c>
      <c r="I2600" s="18" t="s">
        <v>8364</v>
      </c>
      <c r="J2600" s="18" t="s">
        <v>8365</v>
      </c>
      <c r="K2600" s="17" t="s">
        <v>163</v>
      </c>
      <c r="L2600" s="17" t="n">
        <v>1</v>
      </c>
      <c r="M2600" s="17" t="s">
        <v>164</v>
      </c>
      <c r="N2600" s="17" t="s">
        <v>163</v>
      </c>
      <c r="O2600" s="19"/>
      <c r="P2600" s="18"/>
      <c r="Q2600" s="18"/>
      <c r="R2600" s="18" t="s">
        <v>165</v>
      </c>
      <c r="S2600" s="20" t="s">
        <v>28109</v>
      </c>
    </row>
    <row r="2601" customFormat="false" ht="57.45" hidden="false" customHeight="false" outlineLevel="0" collapsed="false">
      <c r="A2601" s="17" t="n">
        <v>2600</v>
      </c>
      <c r="B2601" s="17" t="n">
        <v>6</v>
      </c>
      <c r="C2601" s="17" t="n">
        <v>4921</v>
      </c>
      <c r="D2601" s="18" t="s">
        <v>1376</v>
      </c>
      <c r="E2601" s="17" t="s">
        <v>83</v>
      </c>
      <c r="F2601" s="18" t="s">
        <v>84</v>
      </c>
      <c r="G2601" s="17" t="s">
        <v>167</v>
      </c>
      <c r="H2601" s="18" t="s">
        <v>8366</v>
      </c>
      <c r="I2601" s="18" t="s">
        <v>8367</v>
      </c>
      <c r="J2601" s="18" t="s">
        <v>8368</v>
      </c>
      <c r="K2601" s="17" t="s">
        <v>163</v>
      </c>
      <c r="L2601" s="17" t="n">
        <v>1</v>
      </c>
      <c r="M2601" s="17" t="s">
        <v>163</v>
      </c>
      <c r="N2601" s="17" t="s">
        <v>164</v>
      </c>
      <c r="O2601" s="19" t="s">
        <v>123</v>
      </c>
      <c r="P2601" s="18" t="s">
        <v>8369</v>
      </c>
      <c r="Q2601" s="18" t="s">
        <v>8370</v>
      </c>
      <c r="R2601" s="18" t="s">
        <v>165</v>
      </c>
      <c r="S2601" s="20" t="s">
        <v>28109</v>
      </c>
    </row>
    <row r="2602" customFormat="false" ht="35.05" hidden="false" customHeight="false" outlineLevel="0" collapsed="false">
      <c r="A2602" s="17" t="n">
        <v>2601</v>
      </c>
      <c r="B2602" s="17" t="n">
        <v>6</v>
      </c>
      <c r="C2602" s="17" t="n">
        <v>4925</v>
      </c>
      <c r="D2602" s="18" t="s">
        <v>1376</v>
      </c>
      <c r="E2602" s="17" t="s">
        <v>19</v>
      </c>
      <c r="F2602" s="18" t="s">
        <v>21</v>
      </c>
      <c r="G2602" s="17" t="s">
        <v>167</v>
      </c>
      <c r="H2602" s="18" t="s">
        <v>8371</v>
      </c>
      <c r="I2602" s="18" t="s">
        <v>8372</v>
      </c>
      <c r="J2602" s="18" t="s">
        <v>8373</v>
      </c>
      <c r="K2602" s="17" t="s">
        <v>164</v>
      </c>
      <c r="L2602" s="17" t="n">
        <v>4</v>
      </c>
      <c r="M2602" s="17" t="s">
        <v>163</v>
      </c>
      <c r="N2602" s="17" t="s">
        <v>163</v>
      </c>
      <c r="O2602" s="19"/>
      <c r="P2602" s="18"/>
      <c r="Q2602" s="18"/>
      <c r="R2602" s="18" t="s">
        <v>165</v>
      </c>
      <c r="S2602" s="20" t="s">
        <v>28109</v>
      </c>
    </row>
    <row r="2603" customFormat="false" ht="35.05" hidden="false" customHeight="false" outlineLevel="0" collapsed="false">
      <c r="A2603" s="17" t="n">
        <v>2602</v>
      </c>
      <c r="B2603" s="17" t="n">
        <v>6</v>
      </c>
      <c r="C2603" s="17" t="n">
        <v>4929</v>
      </c>
      <c r="D2603" s="18" t="s">
        <v>1376</v>
      </c>
      <c r="E2603" s="17" t="s">
        <v>87</v>
      </c>
      <c r="F2603" s="18" t="s">
        <v>88</v>
      </c>
      <c r="G2603" s="17" t="s">
        <v>171</v>
      </c>
      <c r="H2603" s="18" t="s">
        <v>8374</v>
      </c>
      <c r="I2603" s="18" t="s">
        <v>8375</v>
      </c>
      <c r="J2603" s="18" t="s">
        <v>8376</v>
      </c>
      <c r="K2603" s="17" t="s">
        <v>163</v>
      </c>
      <c r="L2603" s="17" t="n">
        <v>1</v>
      </c>
      <c r="M2603" s="17" t="s">
        <v>164</v>
      </c>
      <c r="N2603" s="17" t="s">
        <v>163</v>
      </c>
      <c r="O2603" s="19"/>
      <c r="P2603" s="18"/>
      <c r="Q2603" s="18"/>
      <c r="R2603" s="18" t="s">
        <v>165</v>
      </c>
      <c r="S2603" s="20" t="s">
        <v>28109</v>
      </c>
    </row>
    <row r="2604" customFormat="false" ht="35.05" hidden="false" customHeight="false" outlineLevel="0" collapsed="false">
      <c r="A2604" s="17" t="n">
        <v>2603</v>
      </c>
      <c r="B2604" s="17" t="n">
        <v>6</v>
      </c>
      <c r="C2604" s="17" t="n">
        <v>4929</v>
      </c>
      <c r="D2604" s="18" t="s">
        <v>1376</v>
      </c>
      <c r="E2604" s="17" t="s">
        <v>87</v>
      </c>
      <c r="F2604" s="18" t="s">
        <v>88</v>
      </c>
      <c r="G2604" s="17" t="s">
        <v>167</v>
      </c>
      <c r="H2604" s="18" t="s">
        <v>8374</v>
      </c>
      <c r="I2604" s="18" t="s">
        <v>8377</v>
      </c>
      <c r="J2604" s="18" t="s">
        <v>8378</v>
      </c>
      <c r="K2604" s="17" t="s">
        <v>163</v>
      </c>
      <c r="L2604" s="17" t="n">
        <v>1</v>
      </c>
      <c r="M2604" s="17" t="s">
        <v>164</v>
      </c>
      <c r="N2604" s="17" t="s">
        <v>163</v>
      </c>
      <c r="O2604" s="19"/>
      <c r="P2604" s="18"/>
      <c r="Q2604" s="18"/>
      <c r="R2604" s="18" t="s">
        <v>192</v>
      </c>
      <c r="S2604" s="20" t="s">
        <v>28109</v>
      </c>
    </row>
    <row r="2605" customFormat="false" ht="35.05" hidden="false" customHeight="false" outlineLevel="0" collapsed="false">
      <c r="A2605" s="17" t="n">
        <v>2604</v>
      </c>
      <c r="B2605" s="17" t="n">
        <v>6</v>
      </c>
      <c r="C2605" s="17" t="n">
        <v>4931</v>
      </c>
      <c r="D2605" s="18" t="s">
        <v>1376</v>
      </c>
      <c r="E2605" s="17" t="s">
        <v>74</v>
      </c>
      <c r="F2605" s="18" t="s">
        <v>75</v>
      </c>
      <c r="G2605" s="17" t="s">
        <v>167</v>
      </c>
      <c r="H2605" s="18" t="s">
        <v>8379</v>
      </c>
      <c r="I2605" s="18" t="s">
        <v>8380</v>
      </c>
      <c r="J2605" s="18" t="s">
        <v>8381</v>
      </c>
      <c r="K2605" s="17" t="s">
        <v>163</v>
      </c>
      <c r="L2605" s="17" t="n">
        <v>1</v>
      </c>
      <c r="M2605" s="17" t="s">
        <v>164</v>
      </c>
      <c r="N2605" s="17" t="s">
        <v>163</v>
      </c>
      <c r="O2605" s="19"/>
      <c r="P2605" s="18"/>
      <c r="Q2605" s="18"/>
      <c r="R2605" s="18" t="s">
        <v>165</v>
      </c>
      <c r="S2605" s="20" t="s">
        <v>28109</v>
      </c>
    </row>
    <row r="2606" customFormat="false" ht="35.05" hidden="false" customHeight="false" outlineLevel="0" collapsed="false">
      <c r="A2606" s="17" t="n">
        <v>2605</v>
      </c>
      <c r="B2606" s="17" t="n">
        <v>6</v>
      </c>
      <c r="C2606" s="17" t="n">
        <v>4935</v>
      </c>
      <c r="D2606" s="18" t="s">
        <v>1376</v>
      </c>
      <c r="E2606" s="17" t="s">
        <v>61</v>
      </c>
      <c r="F2606" s="18" t="s">
        <v>62</v>
      </c>
      <c r="G2606" s="17" t="s">
        <v>171</v>
      </c>
      <c r="H2606" s="18" t="s">
        <v>8382</v>
      </c>
      <c r="I2606" s="18" t="s">
        <v>8383</v>
      </c>
      <c r="J2606" s="18" t="s">
        <v>8384</v>
      </c>
      <c r="K2606" s="17" t="s">
        <v>163</v>
      </c>
      <c r="L2606" s="17" t="n">
        <v>1</v>
      </c>
      <c r="M2606" s="17" t="s">
        <v>164</v>
      </c>
      <c r="N2606" s="17" t="s">
        <v>163</v>
      </c>
      <c r="O2606" s="19"/>
      <c r="P2606" s="18"/>
      <c r="Q2606" s="18"/>
      <c r="R2606" s="18" t="s">
        <v>165</v>
      </c>
      <c r="S2606" s="20" t="s">
        <v>28109</v>
      </c>
    </row>
    <row r="2607" customFormat="false" ht="35.05" hidden="false" customHeight="false" outlineLevel="0" collapsed="false">
      <c r="A2607" s="17" t="n">
        <v>2606</v>
      </c>
      <c r="B2607" s="17" t="n">
        <v>6</v>
      </c>
      <c r="C2607" s="17" t="n">
        <v>4939</v>
      </c>
      <c r="D2607" s="18" t="s">
        <v>1376</v>
      </c>
      <c r="E2607" s="17" t="s">
        <v>36</v>
      </c>
      <c r="F2607" s="18" t="s">
        <v>37</v>
      </c>
      <c r="G2607" s="17" t="s">
        <v>167</v>
      </c>
      <c r="H2607" s="18" t="s">
        <v>8385</v>
      </c>
      <c r="I2607" s="18" t="s">
        <v>8386</v>
      </c>
      <c r="J2607" s="18" t="s">
        <v>8387</v>
      </c>
      <c r="K2607" s="17" t="s">
        <v>164</v>
      </c>
      <c r="L2607" s="17" t="n">
        <v>60</v>
      </c>
      <c r="M2607" s="17" t="s">
        <v>164</v>
      </c>
      <c r="N2607" s="17" t="s">
        <v>163</v>
      </c>
      <c r="O2607" s="19"/>
      <c r="P2607" s="18"/>
      <c r="Q2607" s="18"/>
      <c r="R2607" s="18" t="s">
        <v>165</v>
      </c>
      <c r="S2607" s="20" t="s">
        <v>28109</v>
      </c>
    </row>
    <row r="2608" customFormat="false" ht="35.05" hidden="false" customHeight="false" outlineLevel="0" collapsed="false">
      <c r="A2608" s="17" t="n">
        <v>2607</v>
      </c>
      <c r="B2608" s="17" t="n">
        <v>6</v>
      </c>
      <c r="C2608" s="17" t="n">
        <v>4947</v>
      </c>
      <c r="D2608" s="18" t="s">
        <v>1376</v>
      </c>
      <c r="E2608" s="17" t="s">
        <v>36</v>
      </c>
      <c r="F2608" s="18" t="s">
        <v>37</v>
      </c>
      <c r="G2608" s="17" t="s">
        <v>167</v>
      </c>
      <c r="H2608" s="18" t="s">
        <v>8388</v>
      </c>
      <c r="I2608" s="18" t="s">
        <v>8389</v>
      </c>
      <c r="J2608" s="18" t="s">
        <v>8390</v>
      </c>
      <c r="K2608" s="17" t="s">
        <v>164</v>
      </c>
      <c r="L2608" s="17" t="n">
        <v>14</v>
      </c>
      <c r="M2608" s="17" t="s">
        <v>164</v>
      </c>
      <c r="N2608" s="17" t="s">
        <v>163</v>
      </c>
      <c r="O2608" s="19"/>
      <c r="P2608" s="18"/>
      <c r="Q2608" s="18"/>
      <c r="R2608" s="18" t="s">
        <v>165</v>
      </c>
      <c r="S2608" s="20" t="s">
        <v>28109</v>
      </c>
    </row>
    <row r="2609" customFormat="false" ht="35.05" hidden="false" customHeight="false" outlineLevel="0" collapsed="false">
      <c r="A2609" s="17" t="n">
        <v>2608</v>
      </c>
      <c r="B2609" s="17" t="n">
        <v>6</v>
      </c>
      <c r="C2609" s="17" t="n">
        <v>4969</v>
      </c>
      <c r="D2609" s="18" t="s">
        <v>1376</v>
      </c>
      <c r="E2609" s="17" t="s">
        <v>70</v>
      </c>
      <c r="F2609" s="18" t="s">
        <v>71</v>
      </c>
      <c r="G2609" s="17" t="s">
        <v>167</v>
      </c>
      <c r="H2609" s="18" t="s">
        <v>8391</v>
      </c>
      <c r="I2609" s="18" t="s">
        <v>8392</v>
      </c>
      <c r="J2609" s="18" t="s">
        <v>8393</v>
      </c>
      <c r="K2609" s="17" t="s">
        <v>164</v>
      </c>
      <c r="L2609" s="17" t="n">
        <v>3</v>
      </c>
      <c r="M2609" s="17" t="s">
        <v>164</v>
      </c>
      <c r="N2609" s="17" t="s">
        <v>163</v>
      </c>
      <c r="O2609" s="19"/>
      <c r="P2609" s="18"/>
      <c r="Q2609" s="18"/>
      <c r="R2609" s="18" t="s">
        <v>165</v>
      </c>
      <c r="S2609" s="20" t="s">
        <v>28109</v>
      </c>
    </row>
    <row r="2610" customFormat="false" ht="46.25" hidden="false" customHeight="false" outlineLevel="0" collapsed="false">
      <c r="A2610" s="17" t="n">
        <v>2609</v>
      </c>
      <c r="B2610" s="17" t="n">
        <v>6</v>
      </c>
      <c r="C2610" s="17" t="n">
        <v>4989</v>
      </c>
      <c r="D2610" s="18" t="s">
        <v>1376</v>
      </c>
      <c r="E2610" s="17" t="s">
        <v>36</v>
      </c>
      <c r="F2610" s="18" t="s">
        <v>37</v>
      </c>
      <c r="G2610" s="17" t="s">
        <v>171</v>
      </c>
      <c r="H2610" s="18" t="s">
        <v>8394</v>
      </c>
      <c r="I2610" s="18" t="s">
        <v>8395</v>
      </c>
      <c r="J2610" s="18" t="s">
        <v>8396</v>
      </c>
      <c r="K2610" s="17" t="s">
        <v>163</v>
      </c>
      <c r="L2610" s="17" t="n">
        <v>1</v>
      </c>
      <c r="M2610" s="17" t="s">
        <v>164</v>
      </c>
      <c r="N2610" s="17" t="s">
        <v>163</v>
      </c>
      <c r="O2610" s="19"/>
      <c r="P2610" s="18"/>
      <c r="Q2610" s="18"/>
      <c r="R2610" s="18" t="s">
        <v>165</v>
      </c>
      <c r="S2610" s="20" t="s">
        <v>28109</v>
      </c>
    </row>
    <row r="2611" customFormat="false" ht="46.25" hidden="false" customHeight="false" outlineLevel="0" collapsed="false">
      <c r="A2611" s="17" t="n">
        <v>2610</v>
      </c>
      <c r="B2611" s="17" t="n">
        <v>6</v>
      </c>
      <c r="C2611" s="17" t="n">
        <v>4989</v>
      </c>
      <c r="D2611" s="18" t="s">
        <v>1376</v>
      </c>
      <c r="E2611" s="17" t="s">
        <v>83</v>
      </c>
      <c r="F2611" s="18" t="s">
        <v>84</v>
      </c>
      <c r="G2611" s="17" t="s">
        <v>167</v>
      </c>
      <c r="H2611" s="18" t="s">
        <v>8397</v>
      </c>
      <c r="I2611" s="18" t="s">
        <v>8398</v>
      </c>
      <c r="J2611" s="18" t="s">
        <v>8399</v>
      </c>
      <c r="K2611" s="17" t="s">
        <v>163</v>
      </c>
      <c r="L2611" s="17" t="n">
        <v>1</v>
      </c>
      <c r="M2611" s="17" t="s">
        <v>163</v>
      </c>
      <c r="N2611" s="17" t="s">
        <v>164</v>
      </c>
      <c r="O2611" s="19" t="s">
        <v>121</v>
      </c>
      <c r="P2611" s="18" t="s">
        <v>8400</v>
      </c>
      <c r="Q2611" s="18" t="s">
        <v>8401</v>
      </c>
      <c r="R2611" s="18" t="s">
        <v>165</v>
      </c>
      <c r="S2611" s="20" t="s">
        <v>28109</v>
      </c>
    </row>
    <row r="2612" customFormat="false" ht="35.05" hidden="false" customHeight="false" outlineLevel="0" collapsed="false">
      <c r="A2612" s="17" t="n">
        <v>2611</v>
      </c>
      <c r="B2612" s="17" t="n">
        <v>6</v>
      </c>
      <c r="C2612" s="17" t="n">
        <v>5005</v>
      </c>
      <c r="D2612" s="18" t="s">
        <v>1376</v>
      </c>
      <c r="E2612" s="17" t="s">
        <v>70</v>
      </c>
      <c r="F2612" s="18" t="s">
        <v>71</v>
      </c>
      <c r="G2612" s="17" t="s">
        <v>171</v>
      </c>
      <c r="H2612" s="18" t="s">
        <v>8402</v>
      </c>
      <c r="I2612" s="18" t="s">
        <v>8403</v>
      </c>
      <c r="J2612" s="18" t="s">
        <v>8404</v>
      </c>
      <c r="K2612" s="17" t="s">
        <v>163</v>
      </c>
      <c r="L2612" s="17" t="n">
        <v>1</v>
      </c>
      <c r="M2612" s="17" t="s">
        <v>164</v>
      </c>
      <c r="N2612" s="17" t="s">
        <v>163</v>
      </c>
      <c r="O2612" s="19"/>
      <c r="P2612" s="18"/>
      <c r="Q2612" s="18"/>
      <c r="R2612" s="18" t="s">
        <v>165</v>
      </c>
      <c r="S2612" s="20" t="s">
        <v>28109</v>
      </c>
    </row>
    <row r="2613" customFormat="false" ht="35.05" hidden="false" customHeight="false" outlineLevel="0" collapsed="false">
      <c r="A2613" s="17" t="n">
        <v>2612</v>
      </c>
      <c r="B2613" s="17" t="n">
        <v>6</v>
      </c>
      <c r="C2613" s="17" t="n">
        <v>5012</v>
      </c>
      <c r="D2613" s="18" t="s">
        <v>1376</v>
      </c>
      <c r="E2613" s="17" t="s">
        <v>36</v>
      </c>
      <c r="F2613" s="18" t="s">
        <v>37</v>
      </c>
      <c r="G2613" s="17" t="s">
        <v>171</v>
      </c>
      <c r="H2613" s="18" t="s">
        <v>8405</v>
      </c>
      <c r="I2613" s="18" t="s">
        <v>8406</v>
      </c>
      <c r="J2613" s="18" t="s">
        <v>8407</v>
      </c>
      <c r="K2613" s="17" t="s">
        <v>163</v>
      </c>
      <c r="L2613" s="17" t="n">
        <v>1</v>
      </c>
      <c r="M2613" s="17" t="s">
        <v>164</v>
      </c>
      <c r="N2613" s="17" t="s">
        <v>163</v>
      </c>
      <c r="O2613" s="19"/>
      <c r="P2613" s="18"/>
      <c r="Q2613" s="18"/>
      <c r="R2613" s="18" t="s">
        <v>165</v>
      </c>
      <c r="S2613" s="20" t="s">
        <v>28109</v>
      </c>
    </row>
    <row r="2614" customFormat="false" ht="35.05" hidden="false" customHeight="false" outlineLevel="0" collapsed="false">
      <c r="A2614" s="17" t="n">
        <v>2613</v>
      </c>
      <c r="B2614" s="17" t="n">
        <v>6</v>
      </c>
      <c r="C2614" s="17" t="n">
        <v>5016</v>
      </c>
      <c r="D2614" s="18" t="s">
        <v>1376</v>
      </c>
      <c r="E2614" s="17" t="s">
        <v>36</v>
      </c>
      <c r="F2614" s="18" t="s">
        <v>37</v>
      </c>
      <c r="G2614" s="17" t="s">
        <v>167</v>
      </c>
      <c r="H2614" s="18" t="s">
        <v>8408</v>
      </c>
      <c r="I2614" s="18" t="s">
        <v>8409</v>
      </c>
      <c r="J2614" s="18" t="s">
        <v>8410</v>
      </c>
      <c r="K2614" s="17" t="s">
        <v>163</v>
      </c>
      <c r="L2614" s="17" t="n">
        <v>1</v>
      </c>
      <c r="M2614" s="17" t="s">
        <v>164</v>
      </c>
      <c r="N2614" s="17" t="s">
        <v>163</v>
      </c>
      <c r="O2614" s="19"/>
      <c r="P2614" s="18"/>
      <c r="Q2614" s="18"/>
      <c r="R2614" s="18" t="s">
        <v>165</v>
      </c>
      <c r="S2614" s="20" t="s">
        <v>28109</v>
      </c>
    </row>
    <row r="2615" customFormat="false" ht="35.05" hidden="false" customHeight="false" outlineLevel="0" collapsed="false">
      <c r="A2615" s="17" t="n">
        <v>2614</v>
      </c>
      <c r="B2615" s="17" t="n">
        <v>6</v>
      </c>
      <c r="C2615" s="17" t="n">
        <v>5038</v>
      </c>
      <c r="D2615" s="18" t="s">
        <v>1376</v>
      </c>
      <c r="E2615" s="17" t="s">
        <v>32</v>
      </c>
      <c r="F2615" s="18" t="s">
        <v>33</v>
      </c>
      <c r="G2615" s="17" t="s">
        <v>167</v>
      </c>
      <c r="H2615" s="18" t="s">
        <v>8411</v>
      </c>
      <c r="I2615" s="18" t="s">
        <v>8412</v>
      </c>
      <c r="J2615" s="18" t="s">
        <v>8413</v>
      </c>
      <c r="K2615" s="17" t="s">
        <v>164</v>
      </c>
      <c r="L2615" s="17" t="n">
        <v>25</v>
      </c>
      <c r="M2615" s="17" t="s">
        <v>164</v>
      </c>
      <c r="N2615" s="17" t="s">
        <v>163</v>
      </c>
      <c r="O2615" s="19"/>
      <c r="P2615" s="18"/>
      <c r="Q2615" s="18"/>
      <c r="R2615" s="18" t="s">
        <v>165</v>
      </c>
      <c r="S2615" s="20" t="s">
        <v>28109</v>
      </c>
    </row>
    <row r="2616" customFormat="false" ht="35.05" hidden="false" customHeight="false" outlineLevel="0" collapsed="false">
      <c r="A2616" s="17" t="n">
        <v>2615</v>
      </c>
      <c r="B2616" s="17" t="n">
        <v>6</v>
      </c>
      <c r="C2616" s="17" t="n">
        <v>5068</v>
      </c>
      <c r="D2616" s="18" t="s">
        <v>1376</v>
      </c>
      <c r="E2616" s="17" t="s">
        <v>36</v>
      </c>
      <c r="F2616" s="18" t="s">
        <v>37</v>
      </c>
      <c r="G2616" s="17" t="s">
        <v>167</v>
      </c>
      <c r="H2616" s="18" t="s">
        <v>8414</v>
      </c>
      <c r="I2616" s="18" t="s">
        <v>8415</v>
      </c>
      <c r="J2616" s="18" t="s">
        <v>8416</v>
      </c>
      <c r="K2616" s="17" t="s">
        <v>164</v>
      </c>
      <c r="L2616" s="17" t="n">
        <v>2</v>
      </c>
      <c r="M2616" s="17" t="s">
        <v>163</v>
      </c>
      <c r="N2616" s="17" t="s">
        <v>163</v>
      </c>
      <c r="O2616" s="19"/>
      <c r="P2616" s="18"/>
      <c r="Q2616" s="18"/>
      <c r="R2616" s="18" t="s">
        <v>165</v>
      </c>
      <c r="S2616" s="20" t="s">
        <v>28109</v>
      </c>
    </row>
    <row r="2617" customFormat="false" ht="35.05" hidden="false" customHeight="false" outlineLevel="0" collapsed="false">
      <c r="A2617" s="17" t="n">
        <v>2616</v>
      </c>
      <c r="B2617" s="17" t="n">
        <v>6</v>
      </c>
      <c r="C2617" s="17" t="n">
        <v>5078</v>
      </c>
      <c r="D2617" s="18" t="s">
        <v>1376</v>
      </c>
      <c r="E2617" s="17" t="s">
        <v>70</v>
      </c>
      <c r="F2617" s="18" t="s">
        <v>71</v>
      </c>
      <c r="G2617" s="17" t="s">
        <v>171</v>
      </c>
      <c r="H2617" s="18" t="s">
        <v>8417</v>
      </c>
      <c r="I2617" s="18" t="s">
        <v>8418</v>
      </c>
      <c r="J2617" s="18" t="s">
        <v>8419</v>
      </c>
      <c r="K2617" s="17" t="s">
        <v>163</v>
      </c>
      <c r="L2617" s="17" t="n">
        <v>1</v>
      </c>
      <c r="M2617" s="17" t="s">
        <v>164</v>
      </c>
      <c r="N2617" s="17" t="s">
        <v>163</v>
      </c>
      <c r="O2617" s="19"/>
      <c r="P2617" s="18"/>
      <c r="Q2617" s="18"/>
      <c r="R2617" s="18" t="s">
        <v>165</v>
      </c>
      <c r="S2617" s="20" t="s">
        <v>28109</v>
      </c>
    </row>
    <row r="2618" customFormat="false" ht="23.85" hidden="false" customHeight="false" outlineLevel="0" collapsed="false">
      <c r="A2618" s="17" t="n">
        <v>2617</v>
      </c>
      <c r="B2618" s="17" t="n">
        <v>6</v>
      </c>
      <c r="C2618" s="17" t="n">
        <v>5082</v>
      </c>
      <c r="D2618" s="18" t="s">
        <v>1376</v>
      </c>
      <c r="E2618" s="17" t="s">
        <v>70</v>
      </c>
      <c r="F2618" s="18" t="s">
        <v>71</v>
      </c>
      <c r="G2618" s="17" t="s">
        <v>171</v>
      </c>
      <c r="H2618" s="18" t="s">
        <v>8420</v>
      </c>
      <c r="I2618" s="18" t="s">
        <v>8421</v>
      </c>
      <c r="J2618" s="18" t="s">
        <v>8422</v>
      </c>
      <c r="K2618" s="17" t="s">
        <v>163</v>
      </c>
      <c r="L2618" s="17" t="n">
        <v>1</v>
      </c>
      <c r="M2618" s="17" t="s">
        <v>164</v>
      </c>
      <c r="N2618" s="17" t="s">
        <v>163</v>
      </c>
      <c r="O2618" s="19"/>
      <c r="P2618" s="18"/>
      <c r="Q2618" s="18"/>
      <c r="R2618" s="18" t="s">
        <v>165</v>
      </c>
      <c r="S2618" s="20" t="s">
        <v>28109</v>
      </c>
    </row>
    <row r="2619" customFormat="false" ht="23.85" hidden="false" customHeight="false" outlineLevel="0" collapsed="false">
      <c r="A2619" s="17" t="n">
        <v>2618</v>
      </c>
      <c r="B2619" s="17" t="n">
        <v>6</v>
      </c>
      <c r="C2619" s="17" t="n">
        <v>5090</v>
      </c>
      <c r="D2619" s="18" t="s">
        <v>1376</v>
      </c>
      <c r="E2619" s="17" t="s">
        <v>70</v>
      </c>
      <c r="F2619" s="18" t="s">
        <v>71</v>
      </c>
      <c r="G2619" s="17" t="s">
        <v>171</v>
      </c>
      <c r="H2619" s="18" t="s">
        <v>8423</v>
      </c>
      <c r="I2619" s="18" t="s">
        <v>8424</v>
      </c>
      <c r="J2619" s="18" t="s">
        <v>8425</v>
      </c>
      <c r="K2619" s="17" t="s">
        <v>163</v>
      </c>
      <c r="L2619" s="17" t="n">
        <v>1</v>
      </c>
      <c r="M2619" s="17" t="s">
        <v>164</v>
      </c>
      <c r="N2619" s="17" t="s">
        <v>163</v>
      </c>
      <c r="O2619" s="19"/>
      <c r="P2619" s="18"/>
      <c r="Q2619" s="18"/>
      <c r="R2619" s="18" t="s">
        <v>165</v>
      </c>
      <c r="S2619" s="20" t="s">
        <v>28109</v>
      </c>
    </row>
    <row r="2620" customFormat="false" ht="35.05" hidden="false" customHeight="false" outlineLevel="0" collapsed="false">
      <c r="A2620" s="17" t="n">
        <v>2619</v>
      </c>
      <c r="B2620" s="17" t="n">
        <v>6</v>
      </c>
      <c r="C2620" s="17" t="n">
        <v>5097</v>
      </c>
      <c r="D2620" s="18" t="s">
        <v>1376</v>
      </c>
      <c r="E2620" s="17" t="s">
        <v>36</v>
      </c>
      <c r="F2620" s="18" t="s">
        <v>37</v>
      </c>
      <c r="G2620" s="17" t="s">
        <v>167</v>
      </c>
      <c r="H2620" s="18" t="s">
        <v>8426</v>
      </c>
      <c r="I2620" s="18" t="s">
        <v>8427</v>
      </c>
      <c r="J2620" s="18" t="s">
        <v>8428</v>
      </c>
      <c r="K2620" s="17" t="s">
        <v>164</v>
      </c>
      <c r="L2620" s="17" t="n">
        <v>4</v>
      </c>
      <c r="M2620" s="17" t="s">
        <v>164</v>
      </c>
      <c r="N2620" s="17" t="s">
        <v>163</v>
      </c>
      <c r="O2620" s="19"/>
      <c r="P2620" s="18"/>
      <c r="Q2620" s="18"/>
      <c r="R2620" s="18" t="s">
        <v>165</v>
      </c>
      <c r="S2620" s="20" t="s">
        <v>28109</v>
      </c>
    </row>
    <row r="2621" customFormat="false" ht="23.85" hidden="false" customHeight="false" outlineLevel="0" collapsed="false">
      <c r="A2621" s="17" t="n">
        <v>2620</v>
      </c>
      <c r="B2621" s="17" t="n">
        <v>6</v>
      </c>
      <c r="C2621" s="17" t="n">
        <v>5129</v>
      </c>
      <c r="D2621" s="18" t="s">
        <v>1376</v>
      </c>
      <c r="E2621" s="17" t="s">
        <v>70</v>
      </c>
      <c r="F2621" s="18" t="s">
        <v>71</v>
      </c>
      <c r="G2621" s="17" t="s">
        <v>171</v>
      </c>
      <c r="H2621" s="18" t="s">
        <v>8429</v>
      </c>
      <c r="I2621" s="18" t="s">
        <v>8430</v>
      </c>
      <c r="J2621" s="18" t="s">
        <v>8431</v>
      </c>
      <c r="K2621" s="17" t="s">
        <v>163</v>
      </c>
      <c r="L2621" s="17" t="n">
        <v>1</v>
      </c>
      <c r="M2621" s="17" t="s">
        <v>164</v>
      </c>
      <c r="N2621" s="17" t="s">
        <v>163</v>
      </c>
      <c r="O2621" s="19"/>
      <c r="P2621" s="18"/>
      <c r="Q2621" s="18"/>
      <c r="R2621" s="18" t="s">
        <v>165</v>
      </c>
      <c r="S2621" s="20" t="s">
        <v>28109</v>
      </c>
    </row>
    <row r="2622" customFormat="false" ht="35.05" hidden="false" customHeight="false" outlineLevel="0" collapsed="false">
      <c r="A2622" s="17" t="n">
        <v>2621</v>
      </c>
      <c r="B2622" s="17" t="n">
        <v>6</v>
      </c>
      <c r="C2622" s="17" t="n">
        <v>5131</v>
      </c>
      <c r="D2622" s="18" t="s">
        <v>1376</v>
      </c>
      <c r="E2622" s="17" t="s">
        <v>70</v>
      </c>
      <c r="F2622" s="18" t="s">
        <v>71</v>
      </c>
      <c r="G2622" s="17" t="s">
        <v>171</v>
      </c>
      <c r="H2622" s="18" t="s">
        <v>8432</v>
      </c>
      <c r="I2622" s="18" t="s">
        <v>8433</v>
      </c>
      <c r="J2622" s="18" t="s">
        <v>8434</v>
      </c>
      <c r="K2622" s="17" t="s">
        <v>163</v>
      </c>
      <c r="L2622" s="17" t="n">
        <v>1</v>
      </c>
      <c r="M2622" s="17" t="s">
        <v>164</v>
      </c>
      <c r="N2622" s="17" t="s">
        <v>163</v>
      </c>
      <c r="O2622" s="19"/>
      <c r="P2622" s="18"/>
      <c r="Q2622" s="18"/>
      <c r="R2622" s="18" t="s">
        <v>165</v>
      </c>
      <c r="S2622" s="20" t="s">
        <v>28109</v>
      </c>
    </row>
    <row r="2623" customFormat="false" ht="35.05" hidden="false" customHeight="false" outlineLevel="0" collapsed="false">
      <c r="A2623" s="17" t="n">
        <v>2622</v>
      </c>
      <c r="B2623" s="17" t="n">
        <v>6</v>
      </c>
      <c r="C2623" s="17" t="n">
        <v>5139</v>
      </c>
      <c r="D2623" s="18" t="s">
        <v>1376</v>
      </c>
      <c r="E2623" s="17" t="s">
        <v>47</v>
      </c>
      <c r="F2623" s="18" t="s">
        <v>48</v>
      </c>
      <c r="G2623" s="17" t="s">
        <v>167</v>
      </c>
      <c r="H2623" s="18" t="s">
        <v>8435</v>
      </c>
      <c r="I2623" s="18" t="s">
        <v>8436</v>
      </c>
      <c r="J2623" s="18" t="s">
        <v>8437</v>
      </c>
      <c r="K2623" s="17" t="s">
        <v>163</v>
      </c>
      <c r="L2623" s="17" t="n">
        <v>1</v>
      </c>
      <c r="M2623" s="17" t="s">
        <v>163</v>
      </c>
      <c r="N2623" s="17" t="s">
        <v>163</v>
      </c>
      <c r="O2623" s="19"/>
      <c r="P2623" s="18"/>
      <c r="Q2623" s="18"/>
      <c r="R2623" s="18" t="s">
        <v>165</v>
      </c>
      <c r="S2623" s="20" t="s">
        <v>28109</v>
      </c>
    </row>
    <row r="2624" customFormat="false" ht="46.25" hidden="false" customHeight="false" outlineLevel="0" collapsed="false">
      <c r="A2624" s="17" t="n">
        <v>2623</v>
      </c>
      <c r="B2624" s="17" t="n">
        <v>6</v>
      </c>
      <c r="C2624" s="17" t="n">
        <v>5144</v>
      </c>
      <c r="D2624" s="18" t="s">
        <v>1376</v>
      </c>
      <c r="E2624" s="17" t="s">
        <v>87</v>
      </c>
      <c r="F2624" s="18" t="s">
        <v>88</v>
      </c>
      <c r="G2624" s="17" t="s">
        <v>171</v>
      </c>
      <c r="H2624" s="18" t="s">
        <v>8438</v>
      </c>
      <c r="I2624" s="18" t="s">
        <v>8439</v>
      </c>
      <c r="J2624" s="18" t="s">
        <v>8440</v>
      </c>
      <c r="K2624" s="17" t="s">
        <v>163</v>
      </c>
      <c r="L2624" s="17" t="n">
        <v>1</v>
      </c>
      <c r="M2624" s="17" t="s">
        <v>163</v>
      </c>
      <c r="N2624" s="17" t="s">
        <v>163</v>
      </c>
      <c r="O2624" s="19"/>
      <c r="P2624" s="18"/>
      <c r="Q2624" s="18"/>
      <c r="R2624" s="18" t="s">
        <v>165</v>
      </c>
      <c r="S2624" s="20" t="s">
        <v>28109</v>
      </c>
    </row>
    <row r="2625" customFormat="false" ht="23.85" hidden="false" customHeight="false" outlineLevel="0" collapsed="false">
      <c r="A2625" s="17" t="n">
        <v>2624</v>
      </c>
      <c r="B2625" s="17" t="n">
        <v>6</v>
      </c>
      <c r="C2625" s="17" t="n">
        <v>5167</v>
      </c>
      <c r="D2625" s="18" t="s">
        <v>1376</v>
      </c>
      <c r="E2625" s="17" t="s">
        <v>70</v>
      </c>
      <c r="F2625" s="18" t="s">
        <v>71</v>
      </c>
      <c r="G2625" s="17" t="s">
        <v>171</v>
      </c>
      <c r="H2625" s="18" t="s">
        <v>8441</v>
      </c>
      <c r="I2625" s="18" t="s">
        <v>8442</v>
      </c>
      <c r="J2625" s="18" t="s">
        <v>8443</v>
      </c>
      <c r="K2625" s="17" t="s">
        <v>163</v>
      </c>
      <c r="L2625" s="17" t="n">
        <v>1</v>
      </c>
      <c r="M2625" s="17" t="s">
        <v>164</v>
      </c>
      <c r="N2625" s="17" t="s">
        <v>163</v>
      </c>
      <c r="O2625" s="19"/>
      <c r="P2625" s="18"/>
      <c r="Q2625" s="18"/>
      <c r="R2625" s="18" t="s">
        <v>165</v>
      </c>
      <c r="S2625" s="20" t="s">
        <v>28109</v>
      </c>
    </row>
    <row r="2626" customFormat="false" ht="46.25" hidden="false" customHeight="false" outlineLevel="0" collapsed="false">
      <c r="A2626" s="17" t="n">
        <v>2625</v>
      </c>
      <c r="B2626" s="17" t="n">
        <v>6</v>
      </c>
      <c r="C2626" s="17" t="n">
        <v>5169</v>
      </c>
      <c r="D2626" s="18" t="s">
        <v>1376</v>
      </c>
      <c r="E2626" s="17" t="s">
        <v>85</v>
      </c>
      <c r="F2626" s="18" t="s">
        <v>86</v>
      </c>
      <c r="G2626" s="17" t="s">
        <v>167</v>
      </c>
      <c r="H2626" s="18" t="s">
        <v>8444</v>
      </c>
      <c r="I2626" s="18" t="s">
        <v>8445</v>
      </c>
      <c r="J2626" s="18" t="s">
        <v>8446</v>
      </c>
      <c r="K2626" s="17" t="s">
        <v>163</v>
      </c>
      <c r="L2626" s="17" t="n">
        <v>1</v>
      </c>
      <c r="M2626" s="17" t="s">
        <v>163</v>
      </c>
      <c r="N2626" s="17" t="s">
        <v>164</v>
      </c>
      <c r="O2626" s="19"/>
      <c r="P2626" s="18"/>
      <c r="Q2626" s="18"/>
      <c r="R2626" s="18" t="s">
        <v>165</v>
      </c>
      <c r="S2626" s="20" t="s">
        <v>28109</v>
      </c>
    </row>
    <row r="2627" customFormat="false" ht="35.05" hidden="false" customHeight="false" outlineLevel="0" collapsed="false">
      <c r="A2627" s="17" t="n">
        <v>2626</v>
      </c>
      <c r="B2627" s="17" t="n">
        <v>6</v>
      </c>
      <c r="C2627" s="17" t="n">
        <v>5173</v>
      </c>
      <c r="D2627" s="18" t="s">
        <v>1376</v>
      </c>
      <c r="E2627" s="17" t="s">
        <v>72</v>
      </c>
      <c r="F2627" s="18" t="s">
        <v>73</v>
      </c>
      <c r="G2627" s="17" t="s">
        <v>167</v>
      </c>
      <c r="H2627" s="18" t="s">
        <v>8447</v>
      </c>
      <c r="I2627" s="18" t="s">
        <v>8448</v>
      </c>
      <c r="J2627" s="18" t="s">
        <v>8449</v>
      </c>
      <c r="K2627" s="17" t="s">
        <v>163</v>
      </c>
      <c r="L2627" s="17" t="n">
        <v>1</v>
      </c>
      <c r="M2627" s="17" t="s">
        <v>164</v>
      </c>
      <c r="N2627" s="17" t="s">
        <v>163</v>
      </c>
      <c r="O2627" s="19"/>
      <c r="P2627" s="18"/>
      <c r="Q2627" s="18"/>
      <c r="R2627" s="18" t="s">
        <v>165</v>
      </c>
      <c r="S2627" s="20" t="s">
        <v>28109</v>
      </c>
    </row>
    <row r="2628" customFormat="false" ht="57.45" hidden="false" customHeight="false" outlineLevel="0" collapsed="false">
      <c r="A2628" s="17" t="n">
        <v>2627</v>
      </c>
      <c r="B2628" s="17" t="n">
        <v>6</v>
      </c>
      <c r="C2628" s="17" t="n">
        <v>5185</v>
      </c>
      <c r="D2628" s="18" t="s">
        <v>1376</v>
      </c>
      <c r="E2628" s="17" t="s">
        <v>85</v>
      </c>
      <c r="F2628" s="18" t="s">
        <v>86</v>
      </c>
      <c r="G2628" s="17" t="s">
        <v>171</v>
      </c>
      <c r="H2628" s="18" t="s">
        <v>8450</v>
      </c>
      <c r="I2628" s="18" t="s">
        <v>8451</v>
      </c>
      <c r="J2628" s="18" t="s">
        <v>8452</v>
      </c>
      <c r="K2628" s="17" t="s">
        <v>163</v>
      </c>
      <c r="L2628" s="17" t="n">
        <v>1</v>
      </c>
      <c r="M2628" s="17" t="s">
        <v>163</v>
      </c>
      <c r="N2628" s="17" t="s">
        <v>164</v>
      </c>
      <c r="O2628" s="19" t="s">
        <v>121</v>
      </c>
      <c r="P2628" s="18" t="s">
        <v>8453</v>
      </c>
      <c r="Q2628" s="18" t="s">
        <v>8454</v>
      </c>
      <c r="R2628" s="18" t="s">
        <v>165</v>
      </c>
      <c r="S2628" s="20" t="s">
        <v>28109</v>
      </c>
    </row>
    <row r="2629" customFormat="false" ht="35.05" hidden="false" customHeight="false" outlineLevel="0" collapsed="false">
      <c r="A2629" s="17" t="n">
        <v>2628</v>
      </c>
      <c r="B2629" s="17" t="n">
        <v>6</v>
      </c>
      <c r="C2629" s="17" t="n">
        <v>5246</v>
      </c>
      <c r="D2629" s="18" t="s">
        <v>1376</v>
      </c>
      <c r="E2629" s="17" t="s">
        <v>51</v>
      </c>
      <c r="F2629" s="18" t="s">
        <v>52</v>
      </c>
      <c r="G2629" s="17" t="s">
        <v>167</v>
      </c>
      <c r="H2629" s="18" t="s">
        <v>8455</v>
      </c>
      <c r="I2629" s="18" t="s">
        <v>8456</v>
      </c>
      <c r="J2629" s="18" t="s">
        <v>8457</v>
      </c>
      <c r="K2629" s="17" t="s">
        <v>163</v>
      </c>
      <c r="L2629" s="17" t="n">
        <v>1</v>
      </c>
      <c r="M2629" s="17" t="s">
        <v>163</v>
      </c>
      <c r="N2629" s="17" t="s">
        <v>163</v>
      </c>
      <c r="O2629" s="19"/>
      <c r="P2629" s="18"/>
      <c r="Q2629" s="18"/>
      <c r="R2629" s="18" t="s">
        <v>165</v>
      </c>
      <c r="S2629" s="20" t="s">
        <v>28109</v>
      </c>
    </row>
    <row r="2630" customFormat="false" ht="23.85" hidden="false" customHeight="false" outlineLevel="0" collapsed="false">
      <c r="A2630" s="17" t="n">
        <v>2629</v>
      </c>
      <c r="B2630" s="17" t="n">
        <v>6</v>
      </c>
      <c r="C2630" s="17" t="n">
        <v>5251</v>
      </c>
      <c r="D2630" s="18" t="s">
        <v>1376</v>
      </c>
      <c r="E2630" s="17" t="s">
        <v>70</v>
      </c>
      <c r="F2630" s="18" t="s">
        <v>71</v>
      </c>
      <c r="G2630" s="17" t="s">
        <v>171</v>
      </c>
      <c r="H2630" s="18" t="s">
        <v>8458</v>
      </c>
      <c r="I2630" s="18" t="s">
        <v>8459</v>
      </c>
      <c r="J2630" s="18" t="s">
        <v>8431</v>
      </c>
      <c r="K2630" s="17" t="s">
        <v>163</v>
      </c>
      <c r="L2630" s="17" t="n">
        <v>1</v>
      </c>
      <c r="M2630" s="17" t="s">
        <v>164</v>
      </c>
      <c r="N2630" s="17" t="s">
        <v>163</v>
      </c>
      <c r="O2630" s="19"/>
      <c r="P2630" s="18"/>
      <c r="Q2630" s="18"/>
      <c r="R2630" s="18" t="s">
        <v>165</v>
      </c>
      <c r="S2630" s="20" t="s">
        <v>28109</v>
      </c>
    </row>
    <row r="2631" customFormat="false" ht="35.05" hidden="false" customHeight="false" outlineLevel="0" collapsed="false">
      <c r="A2631" s="17" t="n">
        <v>2630</v>
      </c>
      <c r="B2631" s="17" t="n">
        <v>6</v>
      </c>
      <c r="C2631" s="17" t="n">
        <v>5269</v>
      </c>
      <c r="D2631" s="18" t="s">
        <v>1463</v>
      </c>
      <c r="E2631" s="17" t="s">
        <v>87</v>
      </c>
      <c r="F2631" s="18" t="s">
        <v>88</v>
      </c>
      <c r="G2631" s="17" t="s">
        <v>171</v>
      </c>
      <c r="H2631" s="18" t="s">
        <v>8460</v>
      </c>
      <c r="I2631" s="18" t="s">
        <v>8461</v>
      </c>
      <c r="J2631" s="18" t="s">
        <v>8462</v>
      </c>
      <c r="K2631" s="17" t="s">
        <v>163</v>
      </c>
      <c r="L2631" s="17" t="n">
        <v>1</v>
      </c>
      <c r="M2631" s="17" t="s">
        <v>163</v>
      </c>
      <c r="N2631" s="17" t="s">
        <v>163</v>
      </c>
      <c r="O2631" s="19"/>
      <c r="P2631" s="18"/>
      <c r="Q2631" s="18"/>
      <c r="R2631" s="18" t="s">
        <v>165</v>
      </c>
      <c r="S2631" s="20" t="s">
        <v>28109</v>
      </c>
    </row>
    <row r="2632" customFormat="false" ht="35.05" hidden="false" customHeight="false" outlineLevel="0" collapsed="false">
      <c r="A2632" s="17" t="n">
        <v>2631</v>
      </c>
      <c r="B2632" s="17" t="n">
        <v>6</v>
      </c>
      <c r="C2632" s="17" t="n">
        <v>5269</v>
      </c>
      <c r="D2632" s="18" t="s">
        <v>1463</v>
      </c>
      <c r="E2632" s="17" t="s">
        <v>87</v>
      </c>
      <c r="F2632" s="18" t="s">
        <v>88</v>
      </c>
      <c r="G2632" s="17" t="s">
        <v>167</v>
      </c>
      <c r="H2632" s="18" t="s">
        <v>8460</v>
      </c>
      <c r="I2632" s="18" t="s">
        <v>8463</v>
      </c>
      <c r="J2632" s="18" t="s">
        <v>8464</v>
      </c>
      <c r="K2632" s="17" t="s">
        <v>163</v>
      </c>
      <c r="L2632" s="17" t="n">
        <v>1</v>
      </c>
      <c r="M2632" s="17" t="s">
        <v>164</v>
      </c>
      <c r="N2632" s="17" t="s">
        <v>163</v>
      </c>
      <c r="O2632" s="19"/>
      <c r="P2632" s="18"/>
      <c r="Q2632" s="18"/>
      <c r="R2632" s="18" t="s">
        <v>192</v>
      </c>
      <c r="S2632" s="20" t="s">
        <v>28109</v>
      </c>
    </row>
    <row r="2633" customFormat="false" ht="35.05" hidden="false" customHeight="false" outlineLevel="0" collapsed="false">
      <c r="A2633" s="17" t="n">
        <v>2632</v>
      </c>
      <c r="B2633" s="17" t="n">
        <v>6</v>
      </c>
      <c r="C2633" s="17" t="n">
        <v>5279</v>
      </c>
      <c r="D2633" s="18" t="s">
        <v>1463</v>
      </c>
      <c r="E2633" s="17" t="s">
        <v>36</v>
      </c>
      <c r="F2633" s="18" t="s">
        <v>37</v>
      </c>
      <c r="G2633" s="17" t="s">
        <v>167</v>
      </c>
      <c r="H2633" s="18" t="s">
        <v>8465</v>
      </c>
      <c r="I2633" s="18" t="s">
        <v>8466</v>
      </c>
      <c r="J2633" s="18" t="s">
        <v>8467</v>
      </c>
      <c r="K2633" s="17" t="s">
        <v>163</v>
      </c>
      <c r="L2633" s="17" t="n">
        <v>1</v>
      </c>
      <c r="M2633" s="17" t="s">
        <v>164</v>
      </c>
      <c r="N2633" s="17" t="s">
        <v>163</v>
      </c>
      <c r="O2633" s="19"/>
      <c r="P2633" s="18"/>
      <c r="Q2633" s="18"/>
      <c r="R2633" s="18" t="s">
        <v>165</v>
      </c>
      <c r="S2633" s="20" t="s">
        <v>28109</v>
      </c>
    </row>
    <row r="2634" customFormat="false" ht="35.05" hidden="false" customHeight="false" outlineLevel="0" collapsed="false">
      <c r="A2634" s="17" t="n">
        <v>2633</v>
      </c>
      <c r="B2634" s="17" t="n">
        <v>6</v>
      </c>
      <c r="C2634" s="17" t="n">
        <v>5283</v>
      </c>
      <c r="D2634" s="18" t="s">
        <v>1463</v>
      </c>
      <c r="E2634" s="17" t="s">
        <v>70</v>
      </c>
      <c r="F2634" s="18" t="s">
        <v>71</v>
      </c>
      <c r="G2634" s="17" t="s">
        <v>167</v>
      </c>
      <c r="H2634" s="18" t="s">
        <v>8468</v>
      </c>
      <c r="I2634" s="18" t="s">
        <v>8469</v>
      </c>
      <c r="J2634" s="18" t="s">
        <v>8470</v>
      </c>
      <c r="K2634" s="17" t="s">
        <v>163</v>
      </c>
      <c r="L2634" s="17" t="n">
        <v>1</v>
      </c>
      <c r="M2634" s="17" t="s">
        <v>164</v>
      </c>
      <c r="N2634" s="17" t="s">
        <v>163</v>
      </c>
      <c r="O2634" s="19"/>
      <c r="P2634" s="18"/>
      <c r="Q2634" s="18"/>
      <c r="R2634" s="18" t="s">
        <v>165</v>
      </c>
      <c r="S2634" s="20" t="s">
        <v>28109</v>
      </c>
    </row>
    <row r="2635" customFormat="false" ht="35.05" hidden="false" customHeight="false" outlineLevel="0" collapsed="false">
      <c r="A2635" s="17" t="n">
        <v>2634</v>
      </c>
      <c r="B2635" s="17" t="n">
        <v>6</v>
      </c>
      <c r="C2635" s="17" t="n">
        <v>5289</v>
      </c>
      <c r="D2635" s="18" t="s">
        <v>1463</v>
      </c>
      <c r="E2635" s="17" t="s">
        <v>24</v>
      </c>
      <c r="F2635" s="18" t="s">
        <v>25</v>
      </c>
      <c r="G2635" s="17" t="s">
        <v>167</v>
      </c>
      <c r="H2635" s="18" t="s">
        <v>8471</v>
      </c>
      <c r="I2635" s="18" t="s">
        <v>8472</v>
      </c>
      <c r="J2635" s="18" t="s">
        <v>8473</v>
      </c>
      <c r="K2635" s="17" t="s">
        <v>164</v>
      </c>
      <c r="L2635" s="17" t="n">
        <v>12</v>
      </c>
      <c r="M2635" s="17" t="s">
        <v>163</v>
      </c>
      <c r="N2635" s="17" t="s">
        <v>163</v>
      </c>
      <c r="O2635" s="19"/>
      <c r="P2635" s="18"/>
      <c r="Q2635" s="18"/>
      <c r="R2635" s="18" t="s">
        <v>165</v>
      </c>
      <c r="S2635" s="20" t="s">
        <v>28109</v>
      </c>
    </row>
    <row r="2636" customFormat="false" ht="46.25" hidden="false" customHeight="false" outlineLevel="0" collapsed="false">
      <c r="A2636" s="17" t="n">
        <v>2635</v>
      </c>
      <c r="B2636" s="17" t="n">
        <v>6</v>
      </c>
      <c r="C2636" s="17" t="n">
        <v>5293</v>
      </c>
      <c r="D2636" s="18" t="s">
        <v>1463</v>
      </c>
      <c r="E2636" s="17" t="s">
        <v>83</v>
      </c>
      <c r="F2636" s="18" t="s">
        <v>84</v>
      </c>
      <c r="G2636" s="17" t="s">
        <v>167</v>
      </c>
      <c r="H2636" s="18" t="s">
        <v>8474</v>
      </c>
      <c r="I2636" s="18" t="s">
        <v>8475</v>
      </c>
      <c r="J2636" s="18" t="s">
        <v>8476</v>
      </c>
      <c r="K2636" s="17" t="s">
        <v>163</v>
      </c>
      <c r="L2636" s="17" t="n">
        <v>1</v>
      </c>
      <c r="M2636" s="17" t="s">
        <v>163</v>
      </c>
      <c r="N2636" s="17" t="s">
        <v>164</v>
      </c>
      <c r="O2636" s="19" t="s">
        <v>121</v>
      </c>
      <c r="P2636" s="18" t="s">
        <v>8477</v>
      </c>
      <c r="Q2636" s="18" t="s">
        <v>8478</v>
      </c>
      <c r="R2636" s="18" t="s">
        <v>165</v>
      </c>
      <c r="S2636" s="20" t="s">
        <v>28109</v>
      </c>
    </row>
    <row r="2637" customFormat="false" ht="35.05" hidden="false" customHeight="false" outlineLevel="0" collapsed="false">
      <c r="A2637" s="17" t="n">
        <v>2636</v>
      </c>
      <c r="B2637" s="17" t="n">
        <v>6</v>
      </c>
      <c r="C2637" s="17" t="n">
        <v>5296</v>
      </c>
      <c r="D2637" s="18" t="s">
        <v>1463</v>
      </c>
      <c r="E2637" s="17" t="s">
        <v>83</v>
      </c>
      <c r="F2637" s="18" t="s">
        <v>84</v>
      </c>
      <c r="G2637" s="17" t="s">
        <v>167</v>
      </c>
      <c r="H2637" s="18" t="s">
        <v>8479</v>
      </c>
      <c r="I2637" s="18" t="s">
        <v>8480</v>
      </c>
      <c r="J2637" s="18" t="s">
        <v>8481</v>
      </c>
      <c r="K2637" s="17" t="s">
        <v>163</v>
      </c>
      <c r="L2637" s="17" t="n">
        <v>1</v>
      </c>
      <c r="M2637" s="17" t="s">
        <v>163</v>
      </c>
      <c r="N2637" s="17" t="s">
        <v>164</v>
      </c>
      <c r="O2637" s="19" t="s">
        <v>121</v>
      </c>
      <c r="P2637" s="18" t="s">
        <v>8482</v>
      </c>
      <c r="Q2637" s="18" t="s">
        <v>8483</v>
      </c>
      <c r="R2637" s="18" t="s">
        <v>165</v>
      </c>
      <c r="S2637" s="20" t="s">
        <v>28109</v>
      </c>
    </row>
    <row r="2638" customFormat="false" ht="35.05" hidden="false" customHeight="false" outlineLevel="0" collapsed="false">
      <c r="A2638" s="17" t="n">
        <v>2637</v>
      </c>
      <c r="B2638" s="17" t="n">
        <v>6</v>
      </c>
      <c r="C2638" s="17" t="n">
        <v>5330</v>
      </c>
      <c r="D2638" s="18" t="s">
        <v>1463</v>
      </c>
      <c r="E2638" s="17" t="s">
        <v>61</v>
      </c>
      <c r="F2638" s="18" t="s">
        <v>62</v>
      </c>
      <c r="G2638" s="17" t="s">
        <v>167</v>
      </c>
      <c r="H2638" s="18" t="s">
        <v>8484</v>
      </c>
      <c r="I2638" s="18" t="s">
        <v>8485</v>
      </c>
      <c r="J2638" s="18" t="s">
        <v>8486</v>
      </c>
      <c r="K2638" s="17" t="s">
        <v>164</v>
      </c>
      <c r="L2638" s="17" t="n">
        <v>3</v>
      </c>
      <c r="M2638" s="17" t="s">
        <v>163</v>
      </c>
      <c r="N2638" s="17" t="s">
        <v>163</v>
      </c>
      <c r="O2638" s="19"/>
      <c r="P2638" s="18"/>
      <c r="Q2638" s="18"/>
      <c r="R2638" s="18" t="s">
        <v>165</v>
      </c>
      <c r="S2638" s="20" t="s">
        <v>28109</v>
      </c>
    </row>
    <row r="2639" customFormat="false" ht="35.05" hidden="false" customHeight="false" outlineLevel="0" collapsed="false">
      <c r="A2639" s="17" t="n">
        <v>2638</v>
      </c>
      <c r="B2639" s="17" t="n">
        <v>6</v>
      </c>
      <c r="C2639" s="17" t="n">
        <v>5334</v>
      </c>
      <c r="D2639" s="18" t="s">
        <v>1463</v>
      </c>
      <c r="E2639" s="17" t="s">
        <v>72</v>
      </c>
      <c r="F2639" s="18" t="s">
        <v>73</v>
      </c>
      <c r="G2639" s="17" t="s">
        <v>167</v>
      </c>
      <c r="H2639" s="18" t="s">
        <v>8487</v>
      </c>
      <c r="I2639" s="18" t="s">
        <v>8488</v>
      </c>
      <c r="J2639" s="18" t="s">
        <v>8489</v>
      </c>
      <c r="K2639" s="17" t="s">
        <v>163</v>
      </c>
      <c r="L2639" s="17" t="n">
        <v>1</v>
      </c>
      <c r="M2639" s="17" t="s">
        <v>163</v>
      </c>
      <c r="N2639" s="17" t="s">
        <v>163</v>
      </c>
      <c r="O2639" s="19"/>
      <c r="P2639" s="18"/>
      <c r="Q2639" s="18"/>
      <c r="R2639" s="18" t="s">
        <v>165</v>
      </c>
      <c r="S2639" s="20" t="s">
        <v>28109</v>
      </c>
    </row>
    <row r="2640" customFormat="false" ht="35.05" hidden="false" customHeight="false" outlineLevel="0" collapsed="false">
      <c r="A2640" s="17" t="n">
        <v>2639</v>
      </c>
      <c r="B2640" s="17" t="n">
        <v>6</v>
      </c>
      <c r="C2640" s="17" t="n">
        <v>5336</v>
      </c>
      <c r="D2640" s="18" t="s">
        <v>1463</v>
      </c>
      <c r="E2640" s="17" t="s">
        <v>36</v>
      </c>
      <c r="F2640" s="18" t="s">
        <v>37</v>
      </c>
      <c r="G2640" s="17" t="s">
        <v>167</v>
      </c>
      <c r="H2640" s="18" t="s">
        <v>8490</v>
      </c>
      <c r="I2640" s="18" t="s">
        <v>8491</v>
      </c>
      <c r="J2640" s="18" t="s">
        <v>8492</v>
      </c>
      <c r="K2640" s="17" t="s">
        <v>164</v>
      </c>
      <c r="L2640" s="17" t="n">
        <v>110</v>
      </c>
      <c r="M2640" s="17" t="s">
        <v>164</v>
      </c>
      <c r="N2640" s="17" t="s">
        <v>163</v>
      </c>
      <c r="O2640" s="19"/>
      <c r="P2640" s="18"/>
      <c r="Q2640" s="18"/>
      <c r="R2640" s="18" t="s">
        <v>165</v>
      </c>
      <c r="S2640" s="20" t="s">
        <v>28109</v>
      </c>
    </row>
    <row r="2641" customFormat="false" ht="23.85" hidden="false" customHeight="false" outlineLevel="0" collapsed="false">
      <c r="A2641" s="17" t="n">
        <v>2640</v>
      </c>
      <c r="B2641" s="17" t="n">
        <v>6</v>
      </c>
      <c r="C2641" s="17" t="n">
        <v>5354</v>
      </c>
      <c r="D2641" s="18" t="s">
        <v>1463</v>
      </c>
      <c r="E2641" s="17" t="s">
        <v>19</v>
      </c>
      <c r="F2641" s="18" t="s">
        <v>21</v>
      </c>
      <c r="G2641" s="17" t="s">
        <v>167</v>
      </c>
      <c r="H2641" s="18" t="s">
        <v>8493</v>
      </c>
      <c r="I2641" s="18" t="s">
        <v>8494</v>
      </c>
      <c r="J2641" s="18" t="s">
        <v>8495</v>
      </c>
      <c r="K2641" s="17" t="s">
        <v>164</v>
      </c>
      <c r="L2641" s="17" t="n">
        <v>9</v>
      </c>
      <c r="M2641" s="17" t="s">
        <v>163</v>
      </c>
      <c r="N2641" s="17" t="s">
        <v>163</v>
      </c>
      <c r="O2641" s="19"/>
      <c r="P2641" s="18"/>
      <c r="Q2641" s="18"/>
      <c r="R2641" s="18" t="s">
        <v>165</v>
      </c>
      <c r="S2641" s="20" t="s">
        <v>28109</v>
      </c>
    </row>
    <row r="2642" customFormat="false" ht="35.05" hidden="false" customHeight="false" outlineLevel="0" collapsed="false">
      <c r="A2642" s="17" t="n">
        <v>2641</v>
      </c>
      <c r="B2642" s="17" t="n">
        <v>6</v>
      </c>
      <c r="C2642" s="17" t="n">
        <v>5383</v>
      </c>
      <c r="D2642" s="18" t="s">
        <v>1463</v>
      </c>
      <c r="E2642" s="17" t="s">
        <v>72</v>
      </c>
      <c r="F2642" s="18" t="s">
        <v>73</v>
      </c>
      <c r="G2642" s="17" t="s">
        <v>167</v>
      </c>
      <c r="H2642" s="18" t="s">
        <v>8496</v>
      </c>
      <c r="I2642" s="18" t="s">
        <v>8497</v>
      </c>
      <c r="J2642" s="18" t="s">
        <v>8498</v>
      </c>
      <c r="K2642" s="17" t="s">
        <v>163</v>
      </c>
      <c r="L2642" s="17" t="n">
        <v>1</v>
      </c>
      <c r="M2642" s="17" t="s">
        <v>163</v>
      </c>
      <c r="N2642" s="17" t="s">
        <v>163</v>
      </c>
      <c r="O2642" s="19"/>
      <c r="P2642" s="18"/>
      <c r="Q2642" s="18"/>
      <c r="R2642" s="18" t="s">
        <v>165</v>
      </c>
      <c r="S2642" s="20" t="s">
        <v>28109</v>
      </c>
    </row>
    <row r="2643" customFormat="false" ht="35.05" hidden="false" customHeight="false" outlineLevel="0" collapsed="false">
      <c r="A2643" s="17" t="n">
        <v>2642</v>
      </c>
      <c r="B2643" s="17" t="n">
        <v>6</v>
      </c>
      <c r="C2643" s="17" t="n">
        <v>5391</v>
      </c>
      <c r="D2643" s="18" t="s">
        <v>1463</v>
      </c>
      <c r="E2643" s="17" t="s">
        <v>36</v>
      </c>
      <c r="F2643" s="18" t="s">
        <v>37</v>
      </c>
      <c r="G2643" s="17" t="s">
        <v>171</v>
      </c>
      <c r="H2643" s="18" t="s">
        <v>8499</v>
      </c>
      <c r="I2643" s="18" t="s">
        <v>8500</v>
      </c>
      <c r="J2643" s="18" t="s">
        <v>8501</v>
      </c>
      <c r="K2643" s="17" t="s">
        <v>163</v>
      </c>
      <c r="L2643" s="17" t="n">
        <v>1</v>
      </c>
      <c r="M2643" s="17" t="s">
        <v>164</v>
      </c>
      <c r="N2643" s="17" t="s">
        <v>163</v>
      </c>
      <c r="O2643" s="19"/>
      <c r="P2643" s="18"/>
      <c r="Q2643" s="18"/>
      <c r="R2643" s="18" t="s">
        <v>165</v>
      </c>
      <c r="S2643" s="20" t="s">
        <v>28109</v>
      </c>
    </row>
    <row r="2644" customFormat="false" ht="35.05" hidden="false" customHeight="false" outlineLevel="0" collapsed="false">
      <c r="A2644" s="17" t="n">
        <v>2643</v>
      </c>
      <c r="B2644" s="17" t="n">
        <v>6</v>
      </c>
      <c r="C2644" s="17" t="n">
        <v>5426</v>
      </c>
      <c r="D2644" s="18" t="s">
        <v>1463</v>
      </c>
      <c r="E2644" s="17" t="s">
        <v>74</v>
      </c>
      <c r="F2644" s="18" t="s">
        <v>75</v>
      </c>
      <c r="G2644" s="17" t="s">
        <v>167</v>
      </c>
      <c r="H2644" s="18" t="s">
        <v>8502</v>
      </c>
      <c r="I2644" s="18" t="s">
        <v>8503</v>
      </c>
      <c r="J2644" s="18" t="s">
        <v>8504</v>
      </c>
      <c r="K2644" s="17" t="s">
        <v>163</v>
      </c>
      <c r="L2644" s="17" t="n">
        <v>1</v>
      </c>
      <c r="M2644" s="17" t="s">
        <v>164</v>
      </c>
      <c r="N2644" s="17" t="s">
        <v>163</v>
      </c>
      <c r="O2644" s="19"/>
      <c r="P2644" s="18"/>
      <c r="Q2644" s="18"/>
      <c r="R2644" s="18" t="s">
        <v>165</v>
      </c>
      <c r="S2644" s="20" t="s">
        <v>28109</v>
      </c>
    </row>
    <row r="2645" customFormat="false" ht="23.85" hidden="false" customHeight="false" outlineLevel="0" collapsed="false">
      <c r="A2645" s="17" t="n">
        <v>2644</v>
      </c>
      <c r="B2645" s="17" t="n">
        <v>6</v>
      </c>
      <c r="C2645" s="17" t="n">
        <v>5451</v>
      </c>
      <c r="D2645" s="18" t="s">
        <v>1463</v>
      </c>
      <c r="E2645" s="17" t="s">
        <v>83</v>
      </c>
      <c r="F2645" s="18" t="s">
        <v>84</v>
      </c>
      <c r="G2645" s="17" t="s">
        <v>159</v>
      </c>
      <c r="H2645" s="18" t="s">
        <v>8505</v>
      </c>
      <c r="I2645" s="18" t="s">
        <v>8506</v>
      </c>
      <c r="J2645" s="18" t="s">
        <v>8507</v>
      </c>
      <c r="K2645" s="17" t="s">
        <v>163</v>
      </c>
      <c r="L2645" s="17" t="n">
        <v>1</v>
      </c>
      <c r="M2645" s="17" t="s">
        <v>163</v>
      </c>
      <c r="N2645" s="17" t="s">
        <v>163</v>
      </c>
      <c r="O2645" s="19"/>
      <c r="P2645" s="18"/>
      <c r="Q2645" s="18"/>
      <c r="R2645" s="18" t="s">
        <v>165</v>
      </c>
      <c r="S2645" s="20" t="s">
        <v>28109</v>
      </c>
    </row>
    <row r="2646" customFormat="false" ht="35.05" hidden="false" customHeight="false" outlineLevel="0" collapsed="false">
      <c r="A2646" s="17" t="n">
        <v>2645</v>
      </c>
      <c r="B2646" s="17" t="n">
        <v>6</v>
      </c>
      <c r="C2646" s="17" t="n">
        <v>5462</v>
      </c>
      <c r="D2646" s="18" t="s">
        <v>1463</v>
      </c>
      <c r="E2646" s="17" t="s">
        <v>87</v>
      </c>
      <c r="F2646" s="18" t="s">
        <v>88</v>
      </c>
      <c r="G2646" s="17" t="s">
        <v>171</v>
      </c>
      <c r="H2646" s="18" t="s">
        <v>8508</v>
      </c>
      <c r="I2646" s="18" t="s">
        <v>8509</v>
      </c>
      <c r="J2646" s="18" t="s">
        <v>8510</v>
      </c>
      <c r="K2646" s="17" t="s">
        <v>163</v>
      </c>
      <c r="L2646" s="17" t="n">
        <v>1</v>
      </c>
      <c r="M2646" s="17" t="s">
        <v>163</v>
      </c>
      <c r="N2646" s="17" t="s">
        <v>163</v>
      </c>
      <c r="O2646" s="19"/>
      <c r="P2646" s="18"/>
      <c r="Q2646" s="18"/>
      <c r="R2646" s="18" t="s">
        <v>165</v>
      </c>
      <c r="S2646" s="20" t="s">
        <v>28109</v>
      </c>
    </row>
    <row r="2647" customFormat="false" ht="35.05" hidden="false" customHeight="false" outlineLevel="0" collapsed="false">
      <c r="A2647" s="17" t="n">
        <v>2646</v>
      </c>
      <c r="B2647" s="17" t="n">
        <v>6</v>
      </c>
      <c r="C2647" s="17" t="n">
        <v>5479</v>
      </c>
      <c r="D2647" s="18" t="s">
        <v>1463</v>
      </c>
      <c r="E2647" s="17" t="s">
        <v>36</v>
      </c>
      <c r="F2647" s="18" t="s">
        <v>37</v>
      </c>
      <c r="G2647" s="17" t="s">
        <v>167</v>
      </c>
      <c r="H2647" s="18" t="s">
        <v>8511</v>
      </c>
      <c r="I2647" s="18" t="s">
        <v>8512</v>
      </c>
      <c r="J2647" s="18" t="s">
        <v>8513</v>
      </c>
      <c r="K2647" s="17" t="s">
        <v>163</v>
      </c>
      <c r="L2647" s="17" t="n">
        <v>1</v>
      </c>
      <c r="M2647" s="17" t="s">
        <v>164</v>
      </c>
      <c r="N2647" s="17" t="s">
        <v>163</v>
      </c>
      <c r="O2647" s="19"/>
      <c r="P2647" s="18"/>
      <c r="Q2647" s="18"/>
      <c r="R2647" s="18" t="s">
        <v>165</v>
      </c>
      <c r="S2647" s="20" t="s">
        <v>28109</v>
      </c>
    </row>
    <row r="2648" customFormat="false" ht="35.05" hidden="false" customHeight="false" outlineLevel="0" collapsed="false">
      <c r="A2648" s="17" t="n">
        <v>2647</v>
      </c>
      <c r="B2648" s="17" t="n">
        <v>6</v>
      </c>
      <c r="C2648" s="17" t="n">
        <v>5487</v>
      </c>
      <c r="D2648" s="18" t="s">
        <v>1463</v>
      </c>
      <c r="E2648" s="17" t="s">
        <v>36</v>
      </c>
      <c r="F2648" s="18" t="s">
        <v>37</v>
      </c>
      <c r="G2648" s="17" t="s">
        <v>171</v>
      </c>
      <c r="H2648" s="18" t="s">
        <v>8514</v>
      </c>
      <c r="I2648" s="18" t="s">
        <v>8515</v>
      </c>
      <c r="J2648" s="18" t="s">
        <v>8516</v>
      </c>
      <c r="K2648" s="17" t="s">
        <v>163</v>
      </c>
      <c r="L2648" s="17" t="n">
        <v>1</v>
      </c>
      <c r="M2648" s="17" t="s">
        <v>164</v>
      </c>
      <c r="N2648" s="17" t="s">
        <v>163</v>
      </c>
      <c r="O2648" s="19"/>
      <c r="P2648" s="18"/>
      <c r="Q2648" s="18"/>
      <c r="R2648" s="18" t="s">
        <v>165</v>
      </c>
      <c r="S2648" s="20" t="s">
        <v>28109</v>
      </c>
    </row>
    <row r="2649" customFormat="false" ht="35.05" hidden="false" customHeight="false" outlineLevel="0" collapsed="false">
      <c r="A2649" s="17" t="n">
        <v>2648</v>
      </c>
      <c r="B2649" s="17" t="n">
        <v>6</v>
      </c>
      <c r="C2649" s="17" t="n">
        <v>5489</v>
      </c>
      <c r="D2649" s="18" t="s">
        <v>1463</v>
      </c>
      <c r="E2649" s="17" t="s">
        <v>87</v>
      </c>
      <c r="F2649" s="18" t="s">
        <v>88</v>
      </c>
      <c r="G2649" s="17" t="s">
        <v>167</v>
      </c>
      <c r="H2649" s="18" t="s">
        <v>8517</v>
      </c>
      <c r="I2649" s="18" t="s">
        <v>8518</v>
      </c>
      <c r="J2649" s="18" t="s">
        <v>8519</v>
      </c>
      <c r="K2649" s="17" t="s">
        <v>163</v>
      </c>
      <c r="L2649" s="17" t="n">
        <v>1</v>
      </c>
      <c r="M2649" s="17" t="s">
        <v>163</v>
      </c>
      <c r="N2649" s="17" t="s">
        <v>163</v>
      </c>
      <c r="O2649" s="19"/>
      <c r="P2649" s="18"/>
      <c r="Q2649" s="18"/>
      <c r="R2649" s="18" t="s">
        <v>165</v>
      </c>
      <c r="S2649" s="20" t="s">
        <v>28109</v>
      </c>
    </row>
    <row r="2650" customFormat="false" ht="35.05" hidden="false" customHeight="false" outlineLevel="0" collapsed="false">
      <c r="A2650" s="17" t="n">
        <v>2649</v>
      </c>
      <c r="B2650" s="17" t="n">
        <v>6</v>
      </c>
      <c r="C2650" s="17" t="n">
        <v>5493</v>
      </c>
      <c r="D2650" s="18" t="s">
        <v>1463</v>
      </c>
      <c r="E2650" s="17" t="s">
        <v>87</v>
      </c>
      <c r="F2650" s="18" t="s">
        <v>88</v>
      </c>
      <c r="G2650" s="17" t="s">
        <v>167</v>
      </c>
      <c r="H2650" s="18" t="s">
        <v>8520</v>
      </c>
      <c r="I2650" s="18" t="s">
        <v>8521</v>
      </c>
      <c r="J2650" s="18" t="s">
        <v>8522</v>
      </c>
      <c r="K2650" s="17" t="s">
        <v>163</v>
      </c>
      <c r="L2650" s="17" t="n">
        <v>1</v>
      </c>
      <c r="M2650" s="17" t="s">
        <v>163</v>
      </c>
      <c r="N2650" s="17" t="s">
        <v>163</v>
      </c>
      <c r="O2650" s="19"/>
      <c r="P2650" s="18"/>
      <c r="Q2650" s="18"/>
      <c r="R2650" s="18" t="s">
        <v>165</v>
      </c>
      <c r="S2650" s="20" t="s">
        <v>28109</v>
      </c>
    </row>
    <row r="2651" customFormat="false" ht="35.05" hidden="false" customHeight="false" outlineLevel="0" collapsed="false">
      <c r="A2651" s="17" t="n">
        <v>2650</v>
      </c>
      <c r="B2651" s="17" t="n">
        <v>6</v>
      </c>
      <c r="C2651" s="17" t="n">
        <v>5510</v>
      </c>
      <c r="D2651" s="18" t="s">
        <v>1463</v>
      </c>
      <c r="E2651" s="17" t="s">
        <v>32</v>
      </c>
      <c r="F2651" s="18" t="s">
        <v>33</v>
      </c>
      <c r="G2651" s="17" t="s">
        <v>167</v>
      </c>
      <c r="H2651" s="18" t="s">
        <v>8523</v>
      </c>
      <c r="I2651" s="18" t="s">
        <v>8524</v>
      </c>
      <c r="J2651" s="18" t="s">
        <v>8525</v>
      </c>
      <c r="K2651" s="17" t="s">
        <v>164</v>
      </c>
      <c r="L2651" s="17" t="n">
        <v>70</v>
      </c>
      <c r="M2651" s="17" t="s">
        <v>163</v>
      </c>
      <c r="N2651" s="17" t="s">
        <v>163</v>
      </c>
      <c r="O2651" s="19"/>
      <c r="P2651" s="18"/>
      <c r="Q2651" s="18"/>
      <c r="R2651" s="18" t="s">
        <v>165</v>
      </c>
      <c r="S2651" s="20" t="s">
        <v>28109</v>
      </c>
    </row>
    <row r="2652" customFormat="false" ht="23.85" hidden="false" customHeight="false" outlineLevel="0" collapsed="false">
      <c r="A2652" s="17" t="n">
        <v>2651</v>
      </c>
      <c r="B2652" s="17" t="n">
        <v>6</v>
      </c>
      <c r="C2652" s="17" t="n">
        <v>5560</v>
      </c>
      <c r="D2652" s="18" t="s">
        <v>1463</v>
      </c>
      <c r="E2652" s="17" t="s">
        <v>87</v>
      </c>
      <c r="F2652" s="18" t="s">
        <v>88</v>
      </c>
      <c r="G2652" s="17" t="s">
        <v>159</v>
      </c>
      <c r="H2652" s="18" t="s">
        <v>8526</v>
      </c>
      <c r="I2652" s="18" t="s">
        <v>8527</v>
      </c>
      <c r="J2652" s="18" t="s">
        <v>8528</v>
      </c>
      <c r="K2652" s="17" t="s">
        <v>163</v>
      </c>
      <c r="L2652" s="17" t="n">
        <v>1</v>
      </c>
      <c r="M2652" s="17" t="s">
        <v>163</v>
      </c>
      <c r="N2652" s="17" t="s">
        <v>163</v>
      </c>
      <c r="O2652" s="19"/>
      <c r="P2652" s="18"/>
      <c r="Q2652" s="18"/>
      <c r="R2652" s="18" t="s">
        <v>165</v>
      </c>
      <c r="S2652" s="20" t="s">
        <v>28109</v>
      </c>
    </row>
    <row r="2653" customFormat="false" ht="23.85" hidden="false" customHeight="false" outlineLevel="0" collapsed="false">
      <c r="A2653" s="17" t="n">
        <v>2652</v>
      </c>
      <c r="B2653" s="17" t="n">
        <v>6</v>
      </c>
      <c r="C2653" s="17" t="n">
        <v>5588</v>
      </c>
      <c r="D2653" s="18" t="s">
        <v>1463</v>
      </c>
      <c r="E2653" s="17" t="s">
        <v>36</v>
      </c>
      <c r="F2653" s="18" t="s">
        <v>37</v>
      </c>
      <c r="G2653" s="17" t="s">
        <v>167</v>
      </c>
      <c r="H2653" s="18" t="s">
        <v>8529</v>
      </c>
      <c r="I2653" s="18" t="s">
        <v>8530</v>
      </c>
      <c r="J2653" s="18" t="s">
        <v>8531</v>
      </c>
      <c r="K2653" s="17" t="s">
        <v>164</v>
      </c>
      <c r="L2653" s="17" t="n">
        <v>2</v>
      </c>
      <c r="M2653" s="17" t="s">
        <v>164</v>
      </c>
      <c r="N2653" s="17" t="s">
        <v>163</v>
      </c>
      <c r="O2653" s="19"/>
      <c r="P2653" s="18"/>
      <c r="Q2653" s="18"/>
      <c r="R2653" s="18" t="s">
        <v>165</v>
      </c>
      <c r="S2653" s="20" t="s">
        <v>28109</v>
      </c>
    </row>
    <row r="2654" customFormat="false" ht="35.05" hidden="false" customHeight="false" outlineLevel="0" collapsed="false">
      <c r="A2654" s="17" t="n">
        <v>2653</v>
      </c>
      <c r="B2654" s="17" t="n">
        <v>6</v>
      </c>
      <c r="C2654" s="17" t="n">
        <v>5594</v>
      </c>
      <c r="D2654" s="18" t="s">
        <v>1463</v>
      </c>
      <c r="E2654" s="17" t="s">
        <v>70</v>
      </c>
      <c r="F2654" s="18" t="s">
        <v>71</v>
      </c>
      <c r="G2654" s="17" t="s">
        <v>171</v>
      </c>
      <c r="H2654" s="18" t="s">
        <v>8532</v>
      </c>
      <c r="I2654" s="18" t="s">
        <v>8533</v>
      </c>
      <c r="J2654" s="18" t="s">
        <v>8534</v>
      </c>
      <c r="K2654" s="17" t="s">
        <v>163</v>
      </c>
      <c r="L2654" s="17" t="n">
        <v>1</v>
      </c>
      <c r="M2654" s="17" t="s">
        <v>164</v>
      </c>
      <c r="N2654" s="17" t="s">
        <v>163</v>
      </c>
      <c r="O2654" s="19"/>
      <c r="P2654" s="18"/>
      <c r="Q2654" s="18"/>
      <c r="R2654" s="18" t="s">
        <v>165</v>
      </c>
      <c r="S2654" s="20" t="s">
        <v>28109</v>
      </c>
    </row>
    <row r="2655" customFormat="false" ht="35.05" hidden="false" customHeight="false" outlineLevel="0" collapsed="false">
      <c r="A2655" s="17" t="n">
        <v>2654</v>
      </c>
      <c r="B2655" s="17" t="n">
        <v>6</v>
      </c>
      <c r="C2655" s="17" t="n">
        <v>5636</v>
      </c>
      <c r="D2655" s="18" t="s">
        <v>1463</v>
      </c>
      <c r="E2655" s="17" t="s">
        <v>87</v>
      </c>
      <c r="F2655" s="18" t="s">
        <v>88</v>
      </c>
      <c r="G2655" s="17" t="s">
        <v>171</v>
      </c>
      <c r="H2655" s="18" t="s">
        <v>8535</v>
      </c>
      <c r="I2655" s="18" t="s">
        <v>8536</v>
      </c>
      <c r="J2655" s="18" t="s">
        <v>8537</v>
      </c>
      <c r="K2655" s="17" t="s">
        <v>163</v>
      </c>
      <c r="L2655" s="17" t="n">
        <v>1</v>
      </c>
      <c r="M2655" s="17" t="s">
        <v>164</v>
      </c>
      <c r="N2655" s="17" t="s">
        <v>163</v>
      </c>
      <c r="O2655" s="19"/>
      <c r="P2655" s="18"/>
      <c r="Q2655" s="18"/>
      <c r="R2655" s="18" t="s">
        <v>165</v>
      </c>
      <c r="S2655" s="20" t="s">
        <v>28109</v>
      </c>
    </row>
    <row r="2656" customFormat="false" ht="35.05" hidden="false" customHeight="false" outlineLevel="0" collapsed="false">
      <c r="A2656" s="17" t="n">
        <v>2655</v>
      </c>
      <c r="B2656" s="17" t="n">
        <v>6</v>
      </c>
      <c r="C2656" s="17" t="n">
        <v>5655</v>
      </c>
      <c r="D2656" s="18" t="s">
        <v>1557</v>
      </c>
      <c r="E2656" s="17" t="s">
        <v>63</v>
      </c>
      <c r="F2656" s="18" t="s">
        <v>65</v>
      </c>
      <c r="G2656" s="17" t="s">
        <v>167</v>
      </c>
      <c r="H2656" s="18" t="s">
        <v>8538</v>
      </c>
      <c r="I2656" s="18" t="s">
        <v>8539</v>
      </c>
      <c r="J2656" s="18" t="s">
        <v>8540</v>
      </c>
      <c r="K2656" s="17" t="s">
        <v>164</v>
      </c>
      <c r="L2656" s="17" t="n">
        <v>15</v>
      </c>
      <c r="M2656" s="17" t="s">
        <v>163</v>
      </c>
      <c r="N2656" s="17" t="s">
        <v>163</v>
      </c>
      <c r="O2656" s="19"/>
      <c r="P2656" s="18"/>
      <c r="Q2656" s="18"/>
      <c r="R2656" s="18" t="s">
        <v>165</v>
      </c>
      <c r="S2656" s="20" t="s">
        <v>28109</v>
      </c>
    </row>
    <row r="2657" customFormat="false" ht="35.05" hidden="false" customHeight="false" outlineLevel="0" collapsed="false">
      <c r="A2657" s="17" t="n">
        <v>2656</v>
      </c>
      <c r="B2657" s="17" t="n">
        <v>6</v>
      </c>
      <c r="C2657" s="17" t="n">
        <v>5657</v>
      </c>
      <c r="D2657" s="18" t="s">
        <v>1557</v>
      </c>
      <c r="E2657" s="17" t="s">
        <v>49</v>
      </c>
      <c r="F2657" s="18" t="s">
        <v>50</v>
      </c>
      <c r="G2657" s="17" t="s">
        <v>167</v>
      </c>
      <c r="H2657" s="18" t="s">
        <v>8541</v>
      </c>
      <c r="I2657" s="18" t="s">
        <v>8542</v>
      </c>
      <c r="J2657" s="18" t="s">
        <v>8543</v>
      </c>
      <c r="K2657" s="17" t="s">
        <v>163</v>
      </c>
      <c r="L2657" s="17" t="n">
        <v>1</v>
      </c>
      <c r="M2657" s="17" t="s">
        <v>163</v>
      </c>
      <c r="N2657" s="17" t="s">
        <v>163</v>
      </c>
      <c r="O2657" s="19"/>
      <c r="P2657" s="18"/>
      <c r="Q2657" s="18"/>
      <c r="R2657" s="18" t="s">
        <v>192</v>
      </c>
      <c r="S2657" s="20" t="s">
        <v>28109</v>
      </c>
    </row>
    <row r="2658" customFormat="false" ht="35.05" hidden="false" customHeight="false" outlineLevel="0" collapsed="false">
      <c r="A2658" s="17" t="n">
        <v>2657</v>
      </c>
      <c r="B2658" s="17" t="n">
        <v>6</v>
      </c>
      <c r="C2658" s="17" t="n">
        <v>5661</v>
      </c>
      <c r="D2658" s="18" t="s">
        <v>1557</v>
      </c>
      <c r="E2658" s="17" t="s">
        <v>19</v>
      </c>
      <c r="F2658" s="18" t="s">
        <v>21</v>
      </c>
      <c r="G2658" s="17" t="s">
        <v>167</v>
      </c>
      <c r="H2658" s="18" t="s">
        <v>8544</v>
      </c>
      <c r="I2658" s="18" t="s">
        <v>8545</v>
      </c>
      <c r="J2658" s="18" t="s">
        <v>8546</v>
      </c>
      <c r="K2658" s="17" t="s">
        <v>164</v>
      </c>
      <c r="L2658" s="17" t="n">
        <v>6</v>
      </c>
      <c r="M2658" s="17" t="s">
        <v>164</v>
      </c>
      <c r="N2658" s="17" t="s">
        <v>163</v>
      </c>
      <c r="O2658" s="19"/>
      <c r="P2658" s="18"/>
      <c r="Q2658" s="18"/>
      <c r="R2658" s="18" t="s">
        <v>165</v>
      </c>
      <c r="S2658" s="20" t="s">
        <v>28109</v>
      </c>
    </row>
    <row r="2659" customFormat="false" ht="35.05" hidden="false" customHeight="false" outlineLevel="0" collapsed="false">
      <c r="A2659" s="17" t="n">
        <v>2658</v>
      </c>
      <c r="B2659" s="17" t="n">
        <v>6</v>
      </c>
      <c r="C2659" s="17" t="n">
        <v>5670</v>
      </c>
      <c r="D2659" s="18" t="s">
        <v>1557</v>
      </c>
      <c r="E2659" s="17" t="s">
        <v>19</v>
      </c>
      <c r="F2659" s="18" t="s">
        <v>21</v>
      </c>
      <c r="G2659" s="17" t="s">
        <v>167</v>
      </c>
      <c r="H2659" s="18" t="s">
        <v>8547</v>
      </c>
      <c r="I2659" s="18" t="s">
        <v>8548</v>
      </c>
      <c r="J2659" s="18" t="s">
        <v>8549</v>
      </c>
      <c r="K2659" s="17" t="s">
        <v>164</v>
      </c>
      <c r="L2659" s="17" t="n">
        <v>8</v>
      </c>
      <c r="M2659" s="17" t="s">
        <v>163</v>
      </c>
      <c r="N2659" s="17" t="s">
        <v>163</v>
      </c>
      <c r="O2659" s="19"/>
      <c r="P2659" s="18"/>
      <c r="Q2659" s="18"/>
      <c r="R2659" s="18" t="s">
        <v>165</v>
      </c>
      <c r="S2659" s="20" t="s">
        <v>28109</v>
      </c>
    </row>
    <row r="2660" customFormat="false" ht="35.05" hidden="false" customHeight="false" outlineLevel="0" collapsed="false">
      <c r="A2660" s="17" t="n">
        <v>2659</v>
      </c>
      <c r="B2660" s="17" t="n">
        <v>6</v>
      </c>
      <c r="C2660" s="17" t="n">
        <v>5675</v>
      </c>
      <c r="D2660" s="18" t="s">
        <v>1557</v>
      </c>
      <c r="E2660" s="17" t="s">
        <v>87</v>
      </c>
      <c r="F2660" s="18" t="s">
        <v>88</v>
      </c>
      <c r="G2660" s="17" t="s">
        <v>167</v>
      </c>
      <c r="H2660" s="18" t="s">
        <v>8550</v>
      </c>
      <c r="I2660" s="18" t="s">
        <v>8551</v>
      </c>
      <c r="J2660" s="18" t="s">
        <v>8552</v>
      </c>
      <c r="K2660" s="17" t="s">
        <v>163</v>
      </c>
      <c r="L2660" s="17" t="n">
        <v>1</v>
      </c>
      <c r="M2660" s="17" t="s">
        <v>163</v>
      </c>
      <c r="N2660" s="17" t="s">
        <v>163</v>
      </c>
      <c r="O2660" s="19"/>
      <c r="P2660" s="18"/>
      <c r="Q2660" s="18"/>
      <c r="R2660" s="18" t="s">
        <v>165</v>
      </c>
      <c r="S2660" s="20" t="s">
        <v>28109</v>
      </c>
    </row>
    <row r="2661" customFormat="false" ht="35.05" hidden="false" customHeight="false" outlineLevel="0" collapsed="false">
      <c r="A2661" s="17" t="n">
        <v>2660</v>
      </c>
      <c r="B2661" s="17" t="n">
        <v>6</v>
      </c>
      <c r="C2661" s="17" t="n">
        <v>5677</v>
      </c>
      <c r="D2661" s="18" t="s">
        <v>1557</v>
      </c>
      <c r="E2661" s="17" t="s">
        <v>87</v>
      </c>
      <c r="F2661" s="18" t="s">
        <v>88</v>
      </c>
      <c r="G2661" s="17" t="s">
        <v>167</v>
      </c>
      <c r="H2661" s="18" t="s">
        <v>8553</v>
      </c>
      <c r="I2661" s="18" t="s">
        <v>8554</v>
      </c>
      <c r="J2661" s="18" t="s">
        <v>8555</v>
      </c>
      <c r="K2661" s="17" t="s">
        <v>163</v>
      </c>
      <c r="L2661" s="17" t="n">
        <v>1</v>
      </c>
      <c r="M2661" s="17" t="s">
        <v>163</v>
      </c>
      <c r="N2661" s="17" t="s">
        <v>164</v>
      </c>
      <c r="O2661" s="19"/>
      <c r="P2661" s="18"/>
      <c r="Q2661" s="18"/>
      <c r="R2661" s="18" t="s">
        <v>165</v>
      </c>
      <c r="S2661" s="20" t="s">
        <v>28109</v>
      </c>
    </row>
    <row r="2662" customFormat="false" ht="35.05" hidden="false" customHeight="false" outlineLevel="0" collapsed="false">
      <c r="A2662" s="17" t="n">
        <v>2661</v>
      </c>
      <c r="B2662" s="17" t="n">
        <v>6</v>
      </c>
      <c r="C2662" s="17" t="n">
        <v>5681</v>
      </c>
      <c r="D2662" s="18" t="s">
        <v>1557</v>
      </c>
      <c r="E2662" s="17" t="s">
        <v>36</v>
      </c>
      <c r="F2662" s="18" t="s">
        <v>37</v>
      </c>
      <c r="G2662" s="17" t="s">
        <v>167</v>
      </c>
      <c r="H2662" s="18" t="s">
        <v>8556</v>
      </c>
      <c r="I2662" s="18" t="s">
        <v>8557</v>
      </c>
      <c r="J2662" s="18" t="s">
        <v>8558</v>
      </c>
      <c r="K2662" s="17" t="s">
        <v>163</v>
      </c>
      <c r="L2662" s="17" t="n">
        <v>1</v>
      </c>
      <c r="M2662" s="17" t="s">
        <v>164</v>
      </c>
      <c r="N2662" s="17" t="s">
        <v>163</v>
      </c>
      <c r="O2662" s="19"/>
      <c r="P2662" s="18"/>
      <c r="Q2662" s="18"/>
      <c r="R2662" s="18" t="s">
        <v>165</v>
      </c>
      <c r="S2662" s="20" t="s">
        <v>28109</v>
      </c>
    </row>
    <row r="2663" customFormat="false" ht="35.05" hidden="false" customHeight="false" outlineLevel="0" collapsed="false">
      <c r="A2663" s="17" t="n">
        <v>2662</v>
      </c>
      <c r="B2663" s="17" t="n">
        <v>6</v>
      </c>
      <c r="C2663" s="17" t="n">
        <v>5683</v>
      </c>
      <c r="D2663" s="18" t="s">
        <v>1557</v>
      </c>
      <c r="E2663" s="17" t="s">
        <v>70</v>
      </c>
      <c r="F2663" s="18" t="s">
        <v>71</v>
      </c>
      <c r="G2663" s="17" t="s">
        <v>171</v>
      </c>
      <c r="H2663" s="18" t="s">
        <v>8559</v>
      </c>
      <c r="I2663" s="18" t="s">
        <v>8560</v>
      </c>
      <c r="J2663" s="18" t="s">
        <v>8561</v>
      </c>
      <c r="K2663" s="17" t="s">
        <v>163</v>
      </c>
      <c r="L2663" s="17" t="n">
        <v>1</v>
      </c>
      <c r="M2663" s="17" t="s">
        <v>164</v>
      </c>
      <c r="N2663" s="17" t="s">
        <v>163</v>
      </c>
      <c r="O2663" s="19"/>
      <c r="P2663" s="18"/>
      <c r="Q2663" s="18"/>
      <c r="R2663" s="18" t="s">
        <v>165</v>
      </c>
      <c r="S2663" s="20" t="s">
        <v>28109</v>
      </c>
    </row>
    <row r="2664" customFormat="false" ht="35.05" hidden="false" customHeight="false" outlineLevel="0" collapsed="false">
      <c r="A2664" s="17" t="n">
        <v>2663</v>
      </c>
      <c r="B2664" s="17" t="n">
        <v>6</v>
      </c>
      <c r="C2664" s="17" t="n">
        <v>5685</v>
      </c>
      <c r="D2664" s="18" t="s">
        <v>1557</v>
      </c>
      <c r="E2664" s="17" t="s">
        <v>61</v>
      </c>
      <c r="F2664" s="18" t="s">
        <v>62</v>
      </c>
      <c r="G2664" s="17" t="s">
        <v>171</v>
      </c>
      <c r="H2664" s="18" t="s">
        <v>8562</v>
      </c>
      <c r="I2664" s="18" t="s">
        <v>8563</v>
      </c>
      <c r="J2664" s="18" t="s">
        <v>8564</v>
      </c>
      <c r="K2664" s="17" t="s">
        <v>163</v>
      </c>
      <c r="L2664" s="17" t="n">
        <v>1</v>
      </c>
      <c r="M2664" s="17" t="s">
        <v>164</v>
      </c>
      <c r="N2664" s="17" t="s">
        <v>163</v>
      </c>
      <c r="O2664" s="19"/>
      <c r="P2664" s="18"/>
      <c r="Q2664" s="18"/>
      <c r="R2664" s="18" t="s">
        <v>165</v>
      </c>
      <c r="S2664" s="20" t="s">
        <v>28109</v>
      </c>
    </row>
    <row r="2665" customFormat="false" ht="23.85" hidden="false" customHeight="false" outlineLevel="0" collapsed="false">
      <c r="A2665" s="17" t="n">
        <v>2664</v>
      </c>
      <c r="B2665" s="17" t="n">
        <v>6</v>
      </c>
      <c r="C2665" s="17" t="n">
        <v>5691</v>
      </c>
      <c r="D2665" s="18" t="s">
        <v>1557</v>
      </c>
      <c r="E2665" s="17" t="s">
        <v>70</v>
      </c>
      <c r="F2665" s="18" t="s">
        <v>71</v>
      </c>
      <c r="G2665" s="17" t="s">
        <v>171</v>
      </c>
      <c r="H2665" s="18" t="s">
        <v>8565</v>
      </c>
      <c r="I2665" s="18" t="s">
        <v>8566</v>
      </c>
      <c r="J2665" s="18" t="s">
        <v>8567</v>
      </c>
      <c r="K2665" s="17" t="s">
        <v>163</v>
      </c>
      <c r="L2665" s="17" t="n">
        <v>1</v>
      </c>
      <c r="M2665" s="17" t="s">
        <v>164</v>
      </c>
      <c r="N2665" s="17" t="s">
        <v>163</v>
      </c>
      <c r="O2665" s="19"/>
      <c r="P2665" s="18"/>
      <c r="Q2665" s="18"/>
      <c r="R2665" s="18" t="s">
        <v>165</v>
      </c>
      <c r="S2665" s="20" t="s">
        <v>28109</v>
      </c>
    </row>
    <row r="2666" customFormat="false" ht="35.05" hidden="false" customHeight="false" outlineLevel="0" collapsed="false">
      <c r="A2666" s="17" t="n">
        <v>2665</v>
      </c>
      <c r="B2666" s="17" t="n">
        <v>6</v>
      </c>
      <c r="C2666" s="17" t="n">
        <v>5691</v>
      </c>
      <c r="D2666" s="18" t="s">
        <v>1557</v>
      </c>
      <c r="E2666" s="17" t="s">
        <v>72</v>
      </c>
      <c r="F2666" s="18" t="s">
        <v>73</v>
      </c>
      <c r="G2666" s="17" t="s">
        <v>167</v>
      </c>
      <c r="H2666" s="18" t="s">
        <v>8568</v>
      </c>
      <c r="I2666" s="18" t="s">
        <v>8569</v>
      </c>
      <c r="J2666" s="18" t="s">
        <v>8570</v>
      </c>
      <c r="K2666" s="17" t="s">
        <v>163</v>
      </c>
      <c r="L2666" s="17" t="n">
        <v>1</v>
      </c>
      <c r="M2666" s="17" t="s">
        <v>164</v>
      </c>
      <c r="N2666" s="17" t="s">
        <v>163</v>
      </c>
      <c r="O2666" s="19"/>
      <c r="P2666" s="18"/>
      <c r="Q2666" s="18"/>
      <c r="R2666" s="18" t="s">
        <v>165</v>
      </c>
      <c r="S2666" s="20" t="s">
        <v>28109</v>
      </c>
    </row>
    <row r="2667" customFormat="false" ht="23.85" hidden="false" customHeight="false" outlineLevel="0" collapsed="false">
      <c r="A2667" s="17" t="n">
        <v>2666</v>
      </c>
      <c r="B2667" s="17" t="n">
        <v>6</v>
      </c>
      <c r="C2667" s="17" t="n">
        <v>5693</v>
      </c>
      <c r="D2667" s="18" t="s">
        <v>1557</v>
      </c>
      <c r="E2667" s="17" t="s">
        <v>36</v>
      </c>
      <c r="F2667" s="18" t="s">
        <v>37</v>
      </c>
      <c r="G2667" s="17" t="s">
        <v>167</v>
      </c>
      <c r="H2667" s="18" t="s">
        <v>8571</v>
      </c>
      <c r="I2667" s="18" t="s">
        <v>8572</v>
      </c>
      <c r="J2667" s="18" t="s">
        <v>8573</v>
      </c>
      <c r="K2667" s="17" t="s">
        <v>163</v>
      </c>
      <c r="L2667" s="17" t="n">
        <v>1</v>
      </c>
      <c r="M2667" s="17" t="s">
        <v>163</v>
      </c>
      <c r="N2667" s="17" t="s">
        <v>163</v>
      </c>
      <c r="O2667" s="19"/>
      <c r="P2667" s="18"/>
      <c r="Q2667" s="18"/>
      <c r="R2667" s="18" t="s">
        <v>165</v>
      </c>
      <c r="S2667" s="20" t="s">
        <v>28109</v>
      </c>
    </row>
    <row r="2668" customFormat="false" ht="35.05" hidden="false" customHeight="false" outlineLevel="0" collapsed="false">
      <c r="A2668" s="17" t="n">
        <v>2667</v>
      </c>
      <c r="B2668" s="17" t="n">
        <v>6</v>
      </c>
      <c r="C2668" s="17" t="n">
        <v>5695</v>
      </c>
      <c r="D2668" s="18" t="s">
        <v>1557</v>
      </c>
      <c r="E2668" s="17" t="s">
        <v>32</v>
      </c>
      <c r="F2668" s="18" t="s">
        <v>33</v>
      </c>
      <c r="G2668" s="17" t="s">
        <v>167</v>
      </c>
      <c r="H2668" s="18" t="s">
        <v>8574</v>
      </c>
      <c r="I2668" s="18" t="s">
        <v>8575</v>
      </c>
      <c r="J2668" s="18" t="s">
        <v>8576</v>
      </c>
      <c r="K2668" s="17" t="s">
        <v>164</v>
      </c>
      <c r="L2668" s="17" t="n">
        <v>120</v>
      </c>
      <c r="M2668" s="17" t="s">
        <v>163</v>
      </c>
      <c r="N2668" s="17" t="s">
        <v>163</v>
      </c>
      <c r="O2668" s="19"/>
      <c r="P2668" s="18"/>
      <c r="Q2668" s="18"/>
      <c r="R2668" s="18" t="s">
        <v>165</v>
      </c>
      <c r="S2668" s="20" t="s">
        <v>28109</v>
      </c>
    </row>
    <row r="2669" customFormat="false" ht="23.85" hidden="false" customHeight="false" outlineLevel="0" collapsed="false">
      <c r="A2669" s="17" t="n">
        <v>2668</v>
      </c>
      <c r="B2669" s="17" t="n">
        <v>6</v>
      </c>
      <c r="C2669" s="17" t="n">
        <v>5699</v>
      </c>
      <c r="D2669" s="18" t="s">
        <v>1557</v>
      </c>
      <c r="E2669" s="17" t="s">
        <v>36</v>
      </c>
      <c r="F2669" s="18" t="s">
        <v>37</v>
      </c>
      <c r="G2669" s="17" t="s">
        <v>167</v>
      </c>
      <c r="H2669" s="18" t="s">
        <v>8577</v>
      </c>
      <c r="I2669" s="18" t="s">
        <v>8578</v>
      </c>
      <c r="J2669" s="18" t="s">
        <v>8579</v>
      </c>
      <c r="K2669" s="17" t="s">
        <v>163</v>
      </c>
      <c r="L2669" s="17" t="n">
        <v>1</v>
      </c>
      <c r="M2669" s="17" t="s">
        <v>163</v>
      </c>
      <c r="N2669" s="17" t="s">
        <v>163</v>
      </c>
      <c r="O2669" s="19"/>
      <c r="P2669" s="18"/>
      <c r="Q2669" s="18"/>
      <c r="R2669" s="18" t="s">
        <v>165</v>
      </c>
      <c r="S2669" s="20" t="s">
        <v>28109</v>
      </c>
    </row>
    <row r="2670" customFormat="false" ht="35.05" hidden="false" customHeight="false" outlineLevel="0" collapsed="false">
      <c r="A2670" s="17" t="n">
        <v>2669</v>
      </c>
      <c r="B2670" s="17" t="n">
        <v>6</v>
      </c>
      <c r="C2670" s="17" t="n">
        <v>5710</v>
      </c>
      <c r="D2670" s="18" t="s">
        <v>1557</v>
      </c>
      <c r="E2670" s="17" t="s">
        <v>22</v>
      </c>
      <c r="F2670" s="18" t="s">
        <v>23</v>
      </c>
      <c r="G2670" s="17" t="s">
        <v>167</v>
      </c>
      <c r="H2670" s="18" t="s">
        <v>8580</v>
      </c>
      <c r="I2670" s="18" t="s">
        <v>8581</v>
      </c>
      <c r="J2670" s="18" t="s">
        <v>8582</v>
      </c>
      <c r="K2670" s="17" t="s">
        <v>164</v>
      </c>
      <c r="L2670" s="17" t="n">
        <v>80</v>
      </c>
      <c r="M2670" s="17" t="s">
        <v>164</v>
      </c>
      <c r="N2670" s="17" t="s">
        <v>163</v>
      </c>
      <c r="O2670" s="19"/>
      <c r="P2670" s="18"/>
      <c r="Q2670" s="18"/>
      <c r="R2670" s="18" t="s">
        <v>165</v>
      </c>
      <c r="S2670" s="20" t="s">
        <v>28109</v>
      </c>
    </row>
    <row r="2671" customFormat="false" ht="35.05" hidden="false" customHeight="false" outlineLevel="0" collapsed="false">
      <c r="A2671" s="17" t="n">
        <v>2670</v>
      </c>
      <c r="B2671" s="17" t="n">
        <v>6</v>
      </c>
      <c r="C2671" s="17" t="n">
        <v>5716</v>
      </c>
      <c r="D2671" s="18" t="s">
        <v>1557</v>
      </c>
      <c r="E2671" s="17" t="s">
        <v>83</v>
      </c>
      <c r="F2671" s="18" t="s">
        <v>84</v>
      </c>
      <c r="G2671" s="17" t="s">
        <v>159</v>
      </c>
      <c r="H2671" s="18" t="s">
        <v>8583</v>
      </c>
      <c r="I2671" s="18" t="s">
        <v>8584</v>
      </c>
      <c r="J2671" s="18" t="s">
        <v>8585</v>
      </c>
      <c r="K2671" s="17" t="s">
        <v>163</v>
      </c>
      <c r="L2671" s="17" t="n">
        <v>1</v>
      </c>
      <c r="M2671" s="17" t="s">
        <v>163</v>
      </c>
      <c r="N2671" s="17" t="s">
        <v>164</v>
      </c>
      <c r="O2671" s="19"/>
      <c r="P2671" s="18"/>
      <c r="Q2671" s="18"/>
      <c r="R2671" s="18" t="s">
        <v>165</v>
      </c>
      <c r="S2671" s="20" t="s">
        <v>28109</v>
      </c>
    </row>
    <row r="2672" customFormat="false" ht="35.05" hidden="false" customHeight="false" outlineLevel="0" collapsed="false">
      <c r="A2672" s="17" t="n">
        <v>2671</v>
      </c>
      <c r="B2672" s="17" t="n">
        <v>6</v>
      </c>
      <c r="C2672" s="17" t="n">
        <v>5722</v>
      </c>
      <c r="D2672" s="18" t="s">
        <v>1557</v>
      </c>
      <c r="E2672" s="17" t="s">
        <v>87</v>
      </c>
      <c r="F2672" s="18" t="s">
        <v>88</v>
      </c>
      <c r="G2672" s="17" t="s">
        <v>167</v>
      </c>
      <c r="H2672" s="18" t="s">
        <v>8586</v>
      </c>
      <c r="I2672" s="18" t="s">
        <v>8587</v>
      </c>
      <c r="J2672" s="18" t="s">
        <v>8588</v>
      </c>
      <c r="K2672" s="17" t="s">
        <v>163</v>
      </c>
      <c r="L2672" s="17" t="n">
        <v>1</v>
      </c>
      <c r="M2672" s="17" t="s">
        <v>163</v>
      </c>
      <c r="N2672" s="17" t="s">
        <v>163</v>
      </c>
      <c r="O2672" s="19"/>
      <c r="P2672" s="18"/>
      <c r="Q2672" s="18"/>
      <c r="R2672" s="18" t="s">
        <v>165</v>
      </c>
      <c r="S2672" s="20" t="s">
        <v>28109</v>
      </c>
    </row>
    <row r="2673" customFormat="false" ht="35.05" hidden="false" customHeight="false" outlineLevel="0" collapsed="false">
      <c r="A2673" s="17" t="n">
        <v>2672</v>
      </c>
      <c r="B2673" s="17" t="n">
        <v>6</v>
      </c>
      <c r="C2673" s="17" t="n">
        <v>5730</v>
      </c>
      <c r="D2673" s="18" t="s">
        <v>1557</v>
      </c>
      <c r="E2673" s="17" t="s">
        <v>87</v>
      </c>
      <c r="F2673" s="18" t="s">
        <v>88</v>
      </c>
      <c r="G2673" s="17" t="s">
        <v>167</v>
      </c>
      <c r="H2673" s="18" t="s">
        <v>8589</v>
      </c>
      <c r="I2673" s="18" t="s">
        <v>8590</v>
      </c>
      <c r="J2673" s="18" t="s">
        <v>8591</v>
      </c>
      <c r="K2673" s="17" t="s">
        <v>163</v>
      </c>
      <c r="L2673" s="17" t="n">
        <v>1</v>
      </c>
      <c r="M2673" s="17" t="s">
        <v>163</v>
      </c>
      <c r="N2673" s="17" t="s">
        <v>163</v>
      </c>
      <c r="O2673" s="19"/>
      <c r="P2673" s="18"/>
      <c r="Q2673" s="18"/>
      <c r="R2673" s="18" t="s">
        <v>165</v>
      </c>
      <c r="S2673" s="20" t="s">
        <v>28109</v>
      </c>
    </row>
    <row r="2674" customFormat="false" ht="23.85" hidden="false" customHeight="false" outlineLevel="0" collapsed="false">
      <c r="A2674" s="17" t="n">
        <v>2673</v>
      </c>
      <c r="B2674" s="17" t="n">
        <v>6</v>
      </c>
      <c r="C2674" s="17" t="n">
        <v>5732</v>
      </c>
      <c r="D2674" s="18" t="s">
        <v>1557</v>
      </c>
      <c r="E2674" s="17" t="s">
        <v>87</v>
      </c>
      <c r="F2674" s="18" t="s">
        <v>88</v>
      </c>
      <c r="G2674" s="17" t="s">
        <v>167</v>
      </c>
      <c r="H2674" s="18" t="s">
        <v>8592</v>
      </c>
      <c r="I2674" s="18" t="s">
        <v>8593</v>
      </c>
      <c r="J2674" s="18" t="s">
        <v>8594</v>
      </c>
      <c r="K2674" s="17" t="s">
        <v>163</v>
      </c>
      <c r="L2674" s="17" t="n">
        <v>1</v>
      </c>
      <c r="M2674" s="17" t="s">
        <v>163</v>
      </c>
      <c r="N2674" s="17" t="s">
        <v>163</v>
      </c>
      <c r="O2674" s="19"/>
      <c r="P2674" s="18"/>
      <c r="Q2674" s="18"/>
      <c r="R2674" s="18" t="s">
        <v>165</v>
      </c>
      <c r="S2674" s="20" t="s">
        <v>28109</v>
      </c>
    </row>
    <row r="2675" customFormat="false" ht="23.85" hidden="false" customHeight="false" outlineLevel="0" collapsed="false">
      <c r="A2675" s="17" t="n">
        <v>2674</v>
      </c>
      <c r="B2675" s="17" t="n">
        <v>6</v>
      </c>
      <c r="C2675" s="17" t="n">
        <v>5749</v>
      </c>
      <c r="D2675" s="18" t="s">
        <v>1557</v>
      </c>
      <c r="E2675" s="17" t="s">
        <v>36</v>
      </c>
      <c r="F2675" s="18" t="s">
        <v>37</v>
      </c>
      <c r="G2675" s="17" t="s">
        <v>167</v>
      </c>
      <c r="H2675" s="18" t="s">
        <v>8595</v>
      </c>
      <c r="I2675" s="18" t="s">
        <v>8596</v>
      </c>
      <c r="J2675" s="18" t="s">
        <v>8597</v>
      </c>
      <c r="K2675" s="17" t="s">
        <v>163</v>
      </c>
      <c r="L2675" s="17" t="n">
        <v>1</v>
      </c>
      <c r="M2675" s="17" t="s">
        <v>164</v>
      </c>
      <c r="N2675" s="17" t="s">
        <v>163</v>
      </c>
      <c r="O2675" s="19"/>
      <c r="P2675" s="18"/>
      <c r="Q2675" s="18"/>
      <c r="R2675" s="18" t="s">
        <v>165</v>
      </c>
      <c r="S2675" s="20" t="s">
        <v>28109</v>
      </c>
    </row>
    <row r="2676" customFormat="false" ht="35.05" hidden="false" customHeight="false" outlineLevel="0" collapsed="false">
      <c r="A2676" s="17" t="n">
        <v>2675</v>
      </c>
      <c r="B2676" s="17" t="n">
        <v>6</v>
      </c>
      <c r="C2676" s="17" t="n">
        <v>5749</v>
      </c>
      <c r="D2676" s="18" t="s">
        <v>1557</v>
      </c>
      <c r="E2676" s="17" t="s">
        <v>36</v>
      </c>
      <c r="F2676" s="18" t="s">
        <v>37</v>
      </c>
      <c r="G2676" s="17" t="s">
        <v>167</v>
      </c>
      <c r="H2676" s="18" t="s">
        <v>8598</v>
      </c>
      <c r="I2676" s="18" t="s">
        <v>8599</v>
      </c>
      <c r="J2676" s="18" t="s">
        <v>8600</v>
      </c>
      <c r="K2676" s="17" t="s">
        <v>164</v>
      </c>
      <c r="L2676" s="17" t="n">
        <v>19</v>
      </c>
      <c r="M2676" s="17" t="s">
        <v>164</v>
      </c>
      <c r="N2676" s="17" t="s">
        <v>163</v>
      </c>
      <c r="O2676" s="19"/>
      <c r="P2676" s="18"/>
      <c r="Q2676" s="18"/>
      <c r="R2676" s="18" t="s">
        <v>165</v>
      </c>
      <c r="S2676" s="20" t="s">
        <v>28109</v>
      </c>
    </row>
    <row r="2677" customFormat="false" ht="91" hidden="false" customHeight="false" outlineLevel="0" collapsed="false">
      <c r="A2677" s="17" t="n">
        <v>2676</v>
      </c>
      <c r="B2677" s="17" t="n">
        <v>6</v>
      </c>
      <c r="C2677" s="17" t="n">
        <v>5751</v>
      </c>
      <c r="D2677" s="18" t="s">
        <v>1557</v>
      </c>
      <c r="E2677" s="17" t="s">
        <v>91</v>
      </c>
      <c r="F2677" s="18" t="s">
        <v>92</v>
      </c>
      <c r="G2677" s="17" t="s">
        <v>167</v>
      </c>
      <c r="H2677" s="18" t="s">
        <v>8601</v>
      </c>
      <c r="I2677" s="18" t="s">
        <v>8602</v>
      </c>
      <c r="J2677" s="18" t="s">
        <v>8603</v>
      </c>
      <c r="K2677" s="17" t="s">
        <v>163</v>
      </c>
      <c r="L2677" s="17" t="n">
        <v>1</v>
      </c>
      <c r="M2677" s="17" t="s">
        <v>163</v>
      </c>
      <c r="N2677" s="17" t="s">
        <v>164</v>
      </c>
      <c r="O2677" s="19" t="s">
        <v>123</v>
      </c>
      <c r="P2677" s="18" t="s">
        <v>8604</v>
      </c>
      <c r="Q2677" s="18" t="s">
        <v>8605</v>
      </c>
      <c r="R2677" s="18" t="s">
        <v>165</v>
      </c>
      <c r="S2677" s="20" t="s">
        <v>28109</v>
      </c>
    </row>
    <row r="2678" customFormat="false" ht="35.05" hidden="false" customHeight="false" outlineLevel="0" collapsed="false">
      <c r="A2678" s="17" t="n">
        <v>2677</v>
      </c>
      <c r="B2678" s="17" t="n">
        <v>6</v>
      </c>
      <c r="C2678" s="17" t="n">
        <v>5755</v>
      </c>
      <c r="D2678" s="18" t="s">
        <v>1557</v>
      </c>
      <c r="E2678" s="17" t="s">
        <v>70</v>
      </c>
      <c r="F2678" s="18" t="s">
        <v>71</v>
      </c>
      <c r="G2678" s="17" t="s">
        <v>171</v>
      </c>
      <c r="H2678" s="18" t="s">
        <v>8606</v>
      </c>
      <c r="I2678" s="18" t="s">
        <v>8607</v>
      </c>
      <c r="J2678" s="18" t="s">
        <v>8608</v>
      </c>
      <c r="K2678" s="17" t="s">
        <v>163</v>
      </c>
      <c r="L2678" s="17" t="n">
        <v>1</v>
      </c>
      <c r="M2678" s="17" t="s">
        <v>163</v>
      </c>
      <c r="N2678" s="17" t="s">
        <v>163</v>
      </c>
      <c r="O2678" s="19"/>
      <c r="P2678" s="18"/>
      <c r="Q2678" s="18"/>
      <c r="R2678" s="18" t="s">
        <v>165</v>
      </c>
      <c r="S2678" s="20" t="s">
        <v>28109</v>
      </c>
    </row>
    <row r="2679" customFormat="false" ht="91" hidden="false" customHeight="false" outlineLevel="0" collapsed="false">
      <c r="A2679" s="17" t="n">
        <v>2678</v>
      </c>
      <c r="B2679" s="17" t="n">
        <v>6</v>
      </c>
      <c r="C2679" s="17" t="n">
        <v>5755</v>
      </c>
      <c r="D2679" s="18" t="s">
        <v>1557</v>
      </c>
      <c r="E2679" s="17" t="s">
        <v>81</v>
      </c>
      <c r="F2679" s="18" t="s">
        <v>82</v>
      </c>
      <c r="G2679" s="17" t="s">
        <v>167</v>
      </c>
      <c r="H2679" s="18" t="s">
        <v>8609</v>
      </c>
      <c r="I2679" s="18" t="s">
        <v>8610</v>
      </c>
      <c r="J2679" s="18" t="s">
        <v>8611</v>
      </c>
      <c r="K2679" s="17" t="s">
        <v>163</v>
      </c>
      <c r="L2679" s="17" t="n">
        <v>1</v>
      </c>
      <c r="M2679" s="17" t="s">
        <v>163</v>
      </c>
      <c r="N2679" s="17" t="s">
        <v>164</v>
      </c>
      <c r="O2679" s="19" t="s">
        <v>124</v>
      </c>
      <c r="P2679" s="18" t="s">
        <v>8612</v>
      </c>
      <c r="Q2679" s="18" t="s">
        <v>8613</v>
      </c>
      <c r="R2679" s="18" t="s">
        <v>165</v>
      </c>
      <c r="S2679" s="20" t="s">
        <v>28109</v>
      </c>
    </row>
    <row r="2680" customFormat="false" ht="35.05" hidden="false" customHeight="false" outlineLevel="0" collapsed="false">
      <c r="A2680" s="17" t="n">
        <v>2679</v>
      </c>
      <c r="B2680" s="17" t="n">
        <v>6</v>
      </c>
      <c r="C2680" s="17" t="n">
        <v>5758</v>
      </c>
      <c r="D2680" s="18" t="s">
        <v>1557</v>
      </c>
      <c r="E2680" s="17" t="s">
        <v>36</v>
      </c>
      <c r="F2680" s="18" t="s">
        <v>37</v>
      </c>
      <c r="G2680" s="17" t="s">
        <v>167</v>
      </c>
      <c r="H2680" s="18" t="s">
        <v>8614</v>
      </c>
      <c r="I2680" s="18" t="s">
        <v>8615</v>
      </c>
      <c r="J2680" s="18" t="s">
        <v>8616</v>
      </c>
      <c r="K2680" s="17" t="s">
        <v>163</v>
      </c>
      <c r="L2680" s="17" t="n">
        <v>1</v>
      </c>
      <c r="M2680" s="17" t="s">
        <v>163</v>
      </c>
      <c r="N2680" s="17" t="s">
        <v>163</v>
      </c>
      <c r="O2680" s="19"/>
      <c r="P2680" s="18"/>
      <c r="Q2680" s="18"/>
      <c r="R2680" s="18" t="s">
        <v>165</v>
      </c>
      <c r="S2680" s="20" t="s">
        <v>28109</v>
      </c>
    </row>
    <row r="2681" customFormat="false" ht="35.05" hidden="false" customHeight="false" outlineLevel="0" collapsed="false">
      <c r="A2681" s="17" t="n">
        <v>2680</v>
      </c>
      <c r="B2681" s="17" t="n">
        <v>6</v>
      </c>
      <c r="C2681" s="17" t="n">
        <v>5764</v>
      </c>
      <c r="D2681" s="18" t="s">
        <v>1557</v>
      </c>
      <c r="E2681" s="17" t="s">
        <v>36</v>
      </c>
      <c r="F2681" s="18" t="s">
        <v>37</v>
      </c>
      <c r="G2681" s="17" t="s">
        <v>167</v>
      </c>
      <c r="H2681" s="18" t="s">
        <v>8617</v>
      </c>
      <c r="I2681" s="18" t="s">
        <v>8618</v>
      </c>
      <c r="J2681" s="18" t="s">
        <v>8619</v>
      </c>
      <c r="K2681" s="17" t="s">
        <v>164</v>
      </c>
      <c r="L2681" s="17" t="n">
        <v>67</v>
      </c>
      <c r="M2681" s="17" t="s">
        <v>164</v>
      </c>
      <c r="N2681" s="17" t="s">
        <v>163</v>
      </c>
      <c r="O2681" s="19"/>
      <c r="P2681" s="18"/>
      <c r="Q2681" s="18"/>
      <c r="R2681" s="18" t="s">
        <v>165</v>
      </c>
      <c r="S2681" s="20" t="s">
        <v>28109</v>
      </c>
    </row>
    <row r="2682" customFormat="false" ht="23.85" hidden="false" customHeight="false" outlineLevel="0" collapsed="false">
      <c r="A2682" s="17" t="n">
        <v>2681</v>
      </c>
      <c r="B2682" s="17" t="n">
        <v>6</v>
      </c>
      <c r="C2682" s="17" t="n">
        <v>5776</v>
      </c>
      <c r="D2682" s="18" t="s">
        <v>1557</v>
      </c>
      <c r="E2682" s="17" t="s">
        <v>83</v>
      </c>
      <c r="F2682" s="18" t="s">
        <v>84</v>
      </c>
      <c r="G2682" s="17" t="s">
        <v>167</v>
      </c>
      <c r="H2682" s="18" t="s">
        <v>8620</v>
      </c>
      <c r="I2682" s="18" t="s">
        <v>8621</v>
      </c>
      <c r="J2682" s="18" t="s">
        <v>8622</v>
      </c>
      <c r="K2682" s="17" t="s">
        <v>163</v>
      </c>
      <c r="L2682" s="17" t="n">
        <v>1</v>
      </c>
      <c r="M2682" s="17" t="s">
        <v>163</v>
      </c>
      <c r="N2682" s="17" t="s">
        <v>163</v>
      </c>
      <c r="O2682" s="19"/>
      <c r="P2682" s="18"/>
      <c r="Q2682" s="18"/>
      <c r="R2682" s="18" t="s">
        <v>165</v>
      </c>
      <c r="S2682" s="20" t="s">
        <v>28109</v>
      </c>
    </row>
    <row r="2683" customFormat="false" ht="35.05" hidden="false" customHeight="false" outlineLevel="0" collapsed="false">
      <c r="A2683" s="17" t="n">
        <v>2682</v>
      </c>
      <c r="B2683" s="17" t="n">
        <v>6</v>
      </c>
      <c r="C2683" s="17" t="n">
        <v>5778</v>
      </c>
      <c r="D2683" s="18" t="s">
        <v>1557</v>
      </c>
      <c r="E2683" s="17" t="s">
        <v>59</v>
      </c>
      <c r="F2683" s="18" t="s">
        <v>60</v>
      </c>
      <c r="G2683" s="17" t="s">
        <v>167</v>
      </c>
      <c r="H2683" s="18" t="s">
        <v>8623</v>
      </c>
      <c r="I2683" s="18" t="s">
        <v>8624</v>
      </c>
      <c r="J2683" s="18" t="s">
        <v>8625</v>
      </c>
      <c r="K2683" s="17" t="s">
        <v>163</v>
      </c>
      <c r="L2683" s="17" t="n">
        <v>1</v>
      </c>
      <c r="M2683" s="17" t="s">
        <v>163</v>
      </c>
      <c r="N2683" s="17" t="s">
        <v>163</v>
      </c>
      <c r="O2683" s="19"/>
      <c r="P2683" s="18"/>
      <c r="Q2683" s="18"/>
      <c r="R2683" s="18" t="s">
        <v>165</v>
      </c>
      <c r="S2683" s="20" t="s">
        <v>28109</v>
      </c>
    </row>
    <row r="2684" customFormat="false" ht="35.05" hidden="false" customHeight="false" outlineLevel="0" collapsed="false">
      <c r="A2684" s="17" t="n">
        <v>2683</v>
      </c>
      <c r="B2684" s="17" t="n">
        <v>6</v>
      </c>
      <c r="C2684" s="17" t="n">
        <v>5786</v>
      </c>
      <c r="D2684" s="18" t="s">
        <v>1557</v>
      </c>
      <c r="E2684" s="17" t="s">
        <v>72</v>
      </c>
      <c r="F2684" s="18" t="s">
        <v>73</v>
      </c>
      <c r="G2684" s="17" t="s">
        <v>167</v>
      </c>
      <c r="H2684" s="18" t="s">
        <v>8626</v>
      </c>
      <c r="I2684" s="18" t="s">
        <v>8627</v>
      </c>
      <c r="J2684" s="18" t="s">
        <v>8628</v>
      </c>
      <c r="K2684" s="17" t="s">
        <v>163</v>
      </c>
      <c r="L2684" s="17" t="n">
        <v>1</v>
      </c>
      <c r="M2684" s="17" t="s">
        <v>164</v>
      </c>
      <c r="N2684" s="17" t="s">
        <v>163</v>
      </c>
      <c r="O2684" s="19"/>
      <c r="P2684" s="18"/>
      <c r="Q2684" s="18"/>
      <c r="R2684" s="18" t="s">
        <v>165</v>
      </c>
      <c r="S2684" s="20" t="s">
        <v>28109</v>
      </c>
    </row>
    <row r="2685" customFormat="false" ht="23.85" hidden="false" customHeight="false" outlineLevel="0" collapsed="false">
      <c r="A2685" s="17" t="n">
        <v>2684</v>
      </c>
      <c r="B2685" s="17" t="n">
        <v>6</v>
      </c>
      <c r="C2685" s="17" t="n">
        <v>5794</v>
      </c>
      <c r="D2685" s="18" t="s">
        <v>1557</v>
      </c>
      <c r="E2685" s="17" t="s">
        <v>87</v>
      </c>
      <c r="F2685" s="18" t="s">
        <v>88</v>
      </c>
      <c r="G2685" s="17" t="s">
        <v>167</v>
      </c>
      <c r="H2685" s="18" t="s">
        <v>8629</v>
      </c>
      <c r="I2685" s="18" t="s">
        <v>8630</v>
      </c>
      <c r="J2685" s="18" t="s">
        <v>8631</v>
      </c>
      <c r="K2685" s="17" t="s">
        <v>163</v>
      </c>
      <c r="L2685" s="17" t="n">
        <v>1</v>
      </c>
      <c r="M2685" s="17" t="s">
        <v>163</v>
      </c>
      <c r="N2685" s="17" t="s">
        <v>163</v>
      </c>
      <c r="O2685" s="19"/>
      <c r="P2685" s="18"/>
      <c r="Q2685" s="18"/>
      <c r="R2685" s="18" t="s">
        <v>165</v>
      </c>
      <c r="S2685" s="20" t="s">
        <v>28109</v>
      </c>
    </row>
    <row r="2686" customFormat="false" ht="23.85" hidden="false" customHeight="false" outlineLevel="0" collapsed="false">
      <c r="A2686" s="17" t="n">
        <v>2685</v>
      </c>
      <c r="B2686" s="17" t="n">
        <v>6</v>
      </c>
      <c r="C2686" s="17" t="n">
        <v>5800</v>
      </c>
      <c r="D2686" s="18" t="s">
        <v>1557</v>
      </c>
      <c r="E2686" s="17" t="s">
        <v>36</v>
      </c>
      <c r="F2686" s="18" t="s">
        <v>37</v>
      </c>
      <c r="G2686" s="17" t="s">
        <v>167</v>
      </c>
      <c r="H2686" s="18" t="s">
        <v>8632</v>
      </c>
      <c r="I2686" s="18" t="s">
        <v>8633</v>
      </c>
      <c r="J2686" s="18" t="s">
        <v>8634</v>
      </c>
      <c r="K2686" s="17" t="s">
        <v>163</v>
      </c>
      <c r="L2686" s="17" t="n">
        <v>1</v>
      </c>
      <c r="M2686" s="17" t="s">
        <v>164</v>
      </c>
      <c r="N2686" s="17" t="s">
        <v>163</v>
      </c>
      <c r="O2686" s="19"/>
      <c r="P2686" s="18"/>
      <c r="Q2686" s="18"/>
      <c r="R2686" s="18" t="s">
        <v>165</v>
      </c>
      <c r="S2686" s="20" t="s">
        <v>28109</v>
      </c>
    </row>
    <row r="2687" customFormat="false" ht="35.05" hidden="false" customHeight="false" outlineLevel="0" collapsed="false">
      <c r="A2687" s="17" t="n">
        <v>2686</v>
      </c>
      <c r="B2687" s="17" t="n">
        <v>6</v>
      </c>
      <c r="C2687" s="17" t="n">
        <v>5864</v>
      </c>
      <c r="D2687" s="18" t="s">
        <v>1557</v>
      </c>
      <c r="E2687" s="17" t="s">
        <v>47</v>
      </c>
      <c r="F2687" s="18" t="s">
        <v>48</v>
      </c>
      <c r="G2687" s="17" t="s">
        <v>167</v>
      </c>
      <c r="H2687" s="18" t="s">
        <v>8635</v>
      </c>
      <c r="I2687" s="18" t="s">
        <v>8636</v>
      </c>
      <c r="J2687" s="18" t="s">
        <v>8637</v>
      </c>
      <c r="K2687" s="17" t="s">
        <v>163</v>
      </c>
      <c r="L2687" s="17" t="n">
        <v>1</v>
      </c>
      <c r="M2687" s="17" t="s">
        <v>164</v>
      </c>
      <c r="N2687" s="17" t="s">
        <v>163</v>
      </c>
      <c r="O2687" s="19"/>
      <c r="P2687" s="18"/>
      <c r="Q2687" s="18"/>
      <c r="R2687" s="18" t="s">
        <v>165</v>
      </c>
      <c r="S2687" s="20" t="s">
        <v>28109</v>
      </c>
    </row>
    <row r="2688" customFormat="false" ht="23.85" hidden="false" customHeight="false" outlineLevel="0" collapsed="false">
      <c r="A2688" s="17" t="n">
        <v>2687</v>
      </c>
      <c r="B2688" s="17" t="n">
        <v>6</v>
      </c>
      <c r="C2688" s="17" t="n">
        <v>5886</v>
      </c>
      <c r="D2688" s="18" t="s">
        <v>1662</v>
      </c>
      <c r="E2688" s="17" t="s">
        <v>87</v>
      </c>
      <c r="F2688" s="18" t="s">
        <v>88</v>
      </c>
      <c r="G2688" s="17" t="s">
        <v>171</v>
      </c>
      <c r="H2688" s="18" t="s">
        <v>8638</v>
      </c>
      <c r="I2688" s="18" t="s">
        <v>8639</v>
      </c>
      <c r="J2688" s="18" t="s">
        <v>8640</v>
      </c>
      <c r="K2688" s="17" t="s">
        <v>163</v>
      </c>
      <c r="L2688" s="17" t="n">
        <v>1</v>
      </c>
      <c r="M2688" s="17" t="s">
        <v>164</v>
      </c>
      <c r="N2688" s="17" t="s">
        <v>163</v>
      </c>
      <c r="O2688" s="19"/>
      <c r="P2688" s="18"/>
      <c r="Q2688" s="18"/>
      <c r="R2688" s="18" t="s">
        <v>192</v>
      </c>
      <c r="S2688" s="20" t="s">
        <v>28109</v>
      </c>
    </row>
    <row r="2689" customFormat="false" ht="35.05" hidden="false" customHeight="false" outlineLevel="0" collapsed="false">
      <c r="A2689" s="17" t="n">
        <v>2688</v>
      </c>
      <c r="B2689" s="17" t="n">
        <v>6</v>
      </c>
      <c r="C2689" s="17" t="n">
        <v>5886</v>
      </c>
      <c r="D2689" s="18" t="s">
        <v>1662</v>
      </c>
      <c r="E2689" s="17" t="s">
        <v>19</v>
      </c>
      <c r="F2689" s="18" t="s">
        <v>21</v>
      </c>
      <c r="G2689" s="17" t="s">
        <v>167</v>
      </c>
      <c r="H2689" s="18" t="s">
        <v>8641</v>
      </c>
      <c r="I2689" s="18" t="s">
        <v>8642</v>
      </c>
      <c r="J2689" s="18" t="s">
        <v>8643</v>
      </c>
      <c r="K2689" s="17" t="s">
        <v>164</v>
      </c>
      <c r="L2689" s="17" t="n">
        <v>14</v>
      </c>
      <c r="M2689" s="17" t="s">
        <v>164</v>
      </c>
      <c r="N2689" s="17" t="s">
        <v>163</v>
      </c>
      <c r="O2689" s="19"/>
      <c r="P2689" s="18"/>
      <c r="Q2689" s="18"/>
      <c r="R2689" s="18" t="s">
        <v>165</v>
      </c>
      <c r="S2689" s="20" t="s">
        <v>28109</v>
      </c>
    </row>
    <row r="2690" customFormat="false" ht="35.05" hidden="false" customHeight="false" outlineLevel="0" collapsed="false">
      <c r="A2690" s="17" t="n">
        <v>2689</v>
      </c>
      <c r="B2690" s="17" t="n">
        <v>6</v>
      </c>
      <c r="C2690" s="17" t="n">
        <v>5906</v>
      </c>
      <c r="D2690" s="18" t="s">
        <v>1662</v>
      </c>
      <c r="E2690" s="17" t="s">
        <v>70</v>
      </c>
      <c r="F2690" s="18" t="s">
        <v>71</v>
      </c>
      <c r="G2690" s="17" t="s">
        <v>171</v>
      </c>
      <c r="H2690" s="18" t="s">
        <v>8644</v>
      </c>
      <c r="I2690" s="18" t="s">
        <v>8645</v>
      </c>
      <c r="J2690" s="18" t="s">
        <v>8646</v>
      </c>
      <c r="K2690" s="17" t="s">
        <v>163</v>
      </c>
      <c r="L2690" s="17" t="n">
        <v>1</v>
      </c>
      <c r="M2690" s="17" t="s">
        <v>164</v>
      </c>
      <c r="N2690" s="17" t="s">
        <v>163</v>
      </c>
      <c r="O2690" s="19"/>
      <c r="P2690" s="18"/>
      <c r="Q2690" s="18"/>
      <c r="R2690" s="18" t="s">
        <v>165</v>
      </c>
      <c r="S2690" s="20" t="s">
        <v>28109</v>
      </c>
    </row>
    <row r="2691" customFormat="false" ht="35.05" hidden="false" customHeight="false" outlineLevel="0" collapsed="false">
      <c r="A2691" s="17" t="n">
        <v>2690</v>
      </c>
      <c r="B2691" s="17" t="n">
        <v>6</v>
      </c>
      <c r="C2691" s="17" t="n">
        <v>5908</v>
      </c>
      <c r="D2691" s="18" t="s">
        <v>1662</v>
      </c>
      <c r="E2691" s="17" t="s">
        <v>38</v>
      </c>
      <c r="F2691" s="18" t="s">
        <v>39</v>
      </c>
      <c r="G2691" s="17" t="s">
        <v>167</v>
      </c>
      <c r="H2691" s="18" t="s">
        <v>8647</v>
      </c>
      <c r="I2691" s="18" t="s">
        <v>8648</v>
      </c>
      <c r="J2691" s="18" t="s">
        <v>8649</v>
      </c>
      <c r="K2691" s="17" t="s">
        <v>163</v>
      </c>
      <c r="L2691" s="17" t="n">
        <v>1</v>
      </c>
      <c r="M2691" s="17" t="s">
        <v>164</v>
      </c>
      <c r="N2691" s="17" t="s">
        <v>163</v>
      </c>
      <c r="O2691" s="19"/>
      <c r="P2691" s="18"/>
      <c r="Q2691" s="18"/>
      <c r="R2691" s="18" t="s">
        <v>165</v>
      </c>
      <c r="S2691" s="20" t="s">
        <v>28109</v>
      </c>
    </row>
    <row r="2692" customFormat="false" ht="35.05" hidden="false" customHeight="false" outlineLevel="0" collapsed="false">
      <c r="A2692" s="17" t="n">
        <v>2691</v>
      </c>
      <c r="B2692" s="17" t="n">
        <v>6</v>
      </c>
      <c r="C2692" s="17" t="n">
        <v>5914</v>
      </c>
      <c r="D2692" s="18" t="s">
        <v>1662</v>
      </c>
      <c r="E2692" s="17" t="s">
        <v>87</v>
      </c>
      <c r="F2692" s="18" t="s">
        <v>88</v>
      </c>
      <c r="G2692" s="17" t="s">
        <v>171</v>
      </c>
      <c r="H2692" s="18" t="s">
        <v>8650</v>
      </c>
      <c r="I2692" s="18" t="s">
        <v>8651</v>
      </c>
      <c r="J2692" s="18" t="s">
        <v>8652</v>
      </c>
      <c r="K2692" s="17" t="s">
        <v>163</v>
      </c>
      <c r="L2692" s="17" t="n">
        <v>1</v>
      </c>
      <c r="M2692" s="17" t="s">
        <v>164</v>
      </c>
      <c r="N2692" s="17" t="s">
        <v>163</v>
      </c>
      <c r="O2692" s="19"/>
      <c r="P2692" s="18"/>
      <c r="Q2692" s="18"/>
      <c r="R2692" s="18" t="s">
        <v>192</v>
      </c>
      <c r="S2692" s="20" t="s">
        <v>28109</v>
      </c>
    </row>
    <row r="2693" customFormat="false" ht="35.05" hidden="false" customHeight="false" outlineLevel="0" collapsed="false">
      <c r="A2693" s="17" t="n">
        <v>2692</v>
      </c>
      <c r="B2693" s="17" t="n">
        <v>6</v>
      </c>
      <c r="C2693" s="17" t="n">
        <v>5914</v>
      </c>
      <c r="D2693" s="18" t="s">
        <v>1662</v>
      </c>
      <c r="E2693" s="17" t="s">
        <v>87</v>
      </c>
      <c r="F2693" s="18" t="s">
        <v>88</v>
      </c>
      <c r="G2693" s="17" t="s">
        <v>171</v>
      </c>
      <c r="H2693" s="18" t="s">
        <v>8653</v>
      </c>
      <c r="I2693" s="18" t="s">
        <v>8654</v>
      </c>
      <c r="J2693" s="18" t="s">
        <v>8655</v>
      </c>
      <c r="K2693" s="17" t="s">
        <v>163</v>
      </c>
      <c r="L2693" s="17" t="n">
        <v>1</v>
      </c>
      <c r="M2693" s="17" t="s">
        <v>164</v>
      </c>
      <c r="N2693" s="17" t="s">
        <v>163</v>
      </c>
      <c r="O2693" s="19"/>
      <c r="P2693" s="18"/>
      <c r="Q2693" s="18"/>
      <c r="R2693" s="18" t="s">
        <v>165</v>
      </c>
      <c r="S2693" s="20" t="s">
        <v>28109</v>
      </c>
    </row>
    <row r="2694" customFormat="false" ht="23.85" hidden="false" customHeight="false" outlineLevel="0" collapsed="false">
      <c r="A2694" s="17" t="n">
        <v>2693</v>
      </c>
      <c r="B2694" s="17" t="n">
        <v>6</v>
      </c>
      <c r="C2694" s="17" t="n">
        <v>5916</v>
      </c>
      <c r="D2694" s="18" t="s">
        <v>1662</v>
      </c>
      <c r="E2694" s="17" t="s">
        <v>70</v>
      </c>
      <c r="F2694" s="18" t="s">
        <v>71</v>
      </c>
      <c r="G2694" s="17" t="s">
        <v>171</v>
      </c>
      <c r="H2694" s="18" t="s">
        <v>8656</v>
      </c>
      <c r="I2694" s="18" t="s">
        <v>8657</v>
      </c>
      <c r="J2694" s="18" t="s">
        <v>8658</v>
      </c>
      <c r="K2694" s="17" t="s">
        <v>163</v>
      </c>
      <c r="L2694" s="17" t="n">
        <v>1</v>
      </c>
      <c r="M2694" s="17" t="s">
        <v>164</v>
      </c>
      <c r="N2694" s="17" t="s">
        <v>163</v>
      </c>
      <c r="O2694" s="19"/>
      <c r="P2694" s="18"/>
      <c r="Q2694" s="18"/>
      <c r="R2694" s="18" t="s">
        <v>165</v>
      </c>
      <c r="S2694" s="20" t="s">
        <v>28109</v>
      </c>
    </row>
    <row r="2695" customFormat="false" ht="23.85" hidden="false" customHeight="false" outlineLevel="0" collapsed="false">
      <c r="A2695" s="17" t="n">
        <v>2694</v>
      </c>
      <c r="B2695" s="17" t="n">
        <v>6</v>
      </c>
      <c r="C2695" s="17" t="n">
        <v>5920</v>
      </c>
      <c r="D2695" s="18" t="s">
        <v>1662</v>
      </c>
      <c r="E2695" s="17" t="s">
        <v>36</v>
      </c>
      <c r="F2695" s="18" t="s">
        <v>37</v>
      </c>
      <c r="G2695" s="17" t="s">
        <v>167</v>
      </c>
      <c r="H2695" s="18" t="s">
        <v>8659</v>
      </c>
      <c r="I2695" s="18" t="s">
        <v>8660</v>
      </c>
      <c r="J2695" s="18" t="s">
        <v>8661</v>
      </c>
      <c r="K2695" s="17" t="s">
        <v>164</v>
      </c>
      <c r="L2695" s="17" t="n">
        <v>44</v>
      </c>
      <c r="M2695" s="17" t="s">
        <v>164</v>
      </c>
      <c r="N2695" s="17" t="s">
        <v>163</v>
      </c>
      <c r="O2695" s="19"/>
      <c r="P2695" s="18"/>
      <c r="Q2695" s="18"/>
      <c r="R2695" s="18" t="s">
        <v>165</v>
      </c>
      <c r="S2695" s="20" t="s">
        <v>28109</v>
      </c>
    </row>
    <row r="2696" customFormat="false" ht="57.45" hidden="false" customHeight="false" outlineLevel="0" collapsed="false">
      <c r="A2696" s="17" t="n">
        <v>2695</v>
      </c>
      <c r="B2696" s="17" t="n">
        <v>6</v>
      </c>
      <c r="C2696" s="17" t="n">
        <v>5922</v>
      </c>
      <c r="D2696" s="18" t="s">
        <v>1662</v>
      </c>
      <c r="E2696" s="17" t="s">
        <v>83</v>
      </c>
      <c r="F2696" s="18" t="s">
        <v>84</v>
      </c>
      <c r="G2696" s="17" t="s">
        <v>167</v>
      </c>
      <c r="H2696" s="18" t="s">
        <v>8662</v>
      </c>
      <c r="I2696" s="18" t="s">
        <v>8663</v>
      </c>
      <c r="J2696" s="18" t="s">
        <v>8664</v>
      </c>
      <c r="K2696" s="17" t="s">
        <v>163</v>
      </c>
      <c r="L2696" s="17" t="n">
        <v>1</v>
      </c>
      <c r="M2696" s="17" t="s">
        <v>163</v>
      </c>
      <c r="N2696" s="17" t="s">
        <v>164</v>
      </c>
      <c r="O2696" s="19" t="s">
        <v>121</v>
      </c>
      <c r="P2696" s="18" t="s">
        <v>8665</v>
      </c>
      <c r="Q2696" s="18" t="s">
        <v>8666</v>
      </c>
      <c r="R2696" s="18" t="s">
        <v>165</v>
      </c>
      <c r="S2696" s="20" t="s">
        <v>28109</v>
      </c>
    </row>
    <row r="2697" customFormat="false" ht="35.05" hidden="false" customHeight="false" outlineLevel="0" collapsed="false">
      <c r="A2697" s="17" t="n">
        <v>2696</v>
      </c>
      <c r="B2697" s="17" t="n">
        <v>6</v>
      </c>
      <c r="C2697" s="17" t="n">
        <v>5928</v>
      </c>
      <c r="D2697" s="18" t="s">
        <v>1662</v>
      </c>
      <c r="E2697" s="17" t="s">
        <v>22</v>
      </c>
      <c r="F2697" s="18" t="s">
        <v>23</v>
      </c>
      <c r="G2697" s="17" t="s">
        <v>167</v>
      </c>
      <c r="H2697" s="18" t="s">
        <v>8667</v>
      </c>
      <c r="I2697" s="18" t="s">
        <v>8668</v>
      </c>
      <c r="J2697" s="18" t="s">
        <v>8669</v>
      </c>
      <c r="K2697" s="17" t="s">
        <v>164</v>
      </c>
      <c r="L2697" s="17" t="n">
        <v>60</v>
      </c>
      <c r="M2697" s="17" t="s">
        <v>164</v>
      </c>
      <c r="N2697" s="17" t="s">
        <v>163</v>
      </c>
      <c r="O2697" s="19"/>
      <c r="P2697" s="18"/>
      <c r="Q2697" s="18"/>
      <c r="R2697" s="18" t="s">
        <v>165</v>
      </c>
      <c r="S2697" s="20" t="s">
        <v>28109</v>
      </c>
    </row>
    <row r="2698" customFormat="false" ht="35.05" hidden="false" customHeight="false" outlineLevel="0" collapsed="false">
      <c r="A2698" s="17" t="n">
        <v>2697</v>
      </c>
      <c r="B2698" s="17" t="n">
        <v>6</v>
      </c>
      <c r="C2698" s="17" t="n">
        <v>5938</v>
      </c>
      <c r="D2698" s="18" t="s">
        <v>1662</v>
      </c>
      <c r="E2698" s="17" t="s">
        <v>61</v>
      </c>
      <c r="F2698" s="18" t="s">
        <v>62</v>
      </c>
      <c r="G2698" s="17" t="s">
        <v>167</v>
      </c>
      <c r="H2698" s="18" t="s">
        <v>8670</v>
      </c>
      <c r="I2698" s="18" t="s">
        <v>8671</v>
      </c>
      <c r="J2698" s="18" t="s">
        <v>8672</v>
      </c>
      <c r="K2698" s="17" t="s">
        <v>163</v>
      </c>
      <c r="L2698" s="17" t="n">
        <v>1</v>
      </c>
      <c r="M2698" s="17" t="s">
        <v>163</v>
      </c>
      <c r="N2698" s="17" t="s">
        <v>163</v>
      </c>
      <c r="O2698" s="19"/>
      <c r="P2698" s="18"/>
      <c r="Q2698" s="18"/>
      <c r="R2698" s="18" t="s">
        <v>165</v>
      </c>
      <c r="S2698" s="20" t="s">
        <v>28109</v>
      </c>
    </row>
    <row r="2699" customFormat="false" ht="23.85" hidden="false" customHeight="false" outlineLevel="0" collapsed="false">
      <c r="A2699" s="17" t="n">
        <v>2698</v>
      </c>
      <c r="B2699" s="17" t="n">
        <v>6</v>
      </c>
      <c r="C2699" s="17" t="n">
        <v>5950</v>
      </c>
      <c r="D2699" s="18" t="s">
        <v>1662</v>
      </c>
      <c r="E2699" s="17" t="s">
        <v>36</v>
      </c>
      <c r="F2699" s="18" t="s">
        <v>37</v>
      </c>
      <c r="G2699" s="17" t="s">
        <v>167</v>
      </c>
      <c r="H2699" s="18" t="s">
        <v>8673</v>
      </c>
      <c r="I2699" s="18" t="s">
        <v>8674</v>
      </c>
      <c r="J2699" s="18" t="s">
        <v>8675</v>
      </c>
      <c r="K2699" s="17" t="s">
        <v>163</v>
      </c>
      <c r="L2699" s="17" t="n">
        <v>1</v>
      </c>
      <c r="M2699" s="17" t="s">
        <v>163</v>
      </c>
      <c r="N2699" s="17" t="s">
        <v>163</v>
      </c>
      <c r="O2699" s="19"/>
      <c r="P2699" s="18"/>
      <c r="Q2699" s="18"/>
      <c r="R2699" s="18" t="s">
        <v>165</v>
      </c>
      <c r="S2699" s="20" t="s">
        <v>28109</v>
      </c>
    </row>
    <row r="2700" customFormat="false" ht="57.45" hidden="false" customHeight="false" outlineLevel="0" collapsed="false">
      <c r="A2700" s="17" t="n">
        <v>2699</v>
      </c>
      <c r="B2700" s="17" t="n">
        <v>6</v>
      </c>
      <c r="C2700" s="17" t="n">
        <v>5954</v>
      </c>
      <c r="D2700" s="18" t="s">
        <v>1662</v>
      </c>
      <c r="E2700" s="17" t="s">
        <v>83</v>
      </c>
      <c r="F2700" s="18" t="s">
        <v>84</v>
      </c>
      <c r="G2700" s="17" t="s">
        <v>167</v>
      </c>
      <c r="H2700" s="18" t="s">
        <v>8676</v>
      </c>
      <c r="I2700" s="18" t="s">
        <v>8677</v>
      </c>
      <c r="J2700" s="18" t="s">
        <v>8678</v>
      </c>
      <c r="K2700" s="17" t="s">
        <v>163</v>
      </c>
      <c r="L2700" s="17" t="n">
        <v>1</v>
      </c>
      <c r="M2700" s="17" t="s">
        <v>163</v>
      </c>
      <c r="N2700" s="17" t="s">
        <v>164</v>
      </c>
      <c r="O2700" s="19" t="s">
        <v>123</v>
      </c>
      <c r="P2700" s="18" t="s">
        <v>8679</v>
      </c>
      <c r="Q2700" s="18" t="s">
        <v>8680</v>
      </c>
      <c r="R2700" s="18" t="s">
        <v>165</v>
      </c>
      <c r="S2700" s="20" t="s">
        <v>28109</v>
      </c>
    </row>
    <row r="2701" customFormat="false" ht="23.85" hidden="false" customHeight="false" outlineLevel="0" collapsed="false">
      <c r="A2701" s="17" t="n">
        <v>2700</v>
      </c>
      <c r="B2701" s="17" t="n">
        <v>6</v>
      </c>
      <c r="C2701" s="17" t="n">
        <v>5962</v>
      </c>
      <c r="D2701" s="18" t="s">
        <v>1662</v>
      </c>
      <c r="E2701" s="17" t="s">
        <v>70</v>
      </c>
      <c r="F2701" s="18" t="s">
        <v>71</v>
      </c>
      <c r="G2701" s="17" t="s">
        <v>171</v>
      </c>
      <c r="H2701" s="18" t="s">
        <v>8681</v>
      </c>
      <c r="I2701" s="18" t="s">
        <v>8682</v>
      </c>
      <c r="J2701" s="18" t="s">
        <v>8683</v>
      </c>
      <c r="K2701" s="17" t="s">
        <v>163</v>
      </c>
      <c r="L2701" s="17" t="n">
        <v>1</v>
      </c>
      <c r="M2701" s="17" t="s">
        <v>164</v>
      </c>
      <c r="N2701" s="17" t="s">
        <v>163</v>
      </c>
      <c r="O2701" s="19"/>
      <c r="P2701" s="18"/>
      <c r="Q2701" s="18"/>
      <c r="R2701" s="18" t="s">
        <v>165</v>
      </c>
      <c r="S2701" s="20" t="s">
        <v>28109</v>
      </c>
    </row>
    <row r="2702" customFormat="false" ht="35.05" hidden="false" customHeight="false" outlineLevel="0" collapsed="false">
      <c r="A2702" s="17" t="n">
        <v>2701</v>
      </c>
      <c r="B2702" s="17" t="n">
        <v>6</v>
      </c>
      <c r="C2702" s="17" t="n">
        <v>5964</v>
      </c>
      <c r="D2702" s="18" t="s">
        <v>1662</v>
      </c>
      <c r="E2702" s="17" t="s">
        <v>87</v>
      </c>
      <c r="F2702" s="18" t="s">
        <v>88</v>
      </c>
      <c r="G2702" s="17" t="s">
        <v>167</v>
      </c>
      <c r="H2702" s="18" t="s">
        <v>8684</v>
      </c>
      <c r="I2702" s="18" t="s">
        <v>8685</v>
      </c>
      <c r="J2702" s="18" t="s">
        <v>8686</v>
      </c>
      <c r="K2702" s="17" t="s">
        <v>163</v>
      </c>
      <c r="L2702" s="17" t="n">
        <v>1</v>
      </c>
      <c r="M2702" s="17" t="s">
        <v>163</v>
      </c>
      <c r="N2702" s="17" t="s">
        <v>163</v>
      </c>
      <c r="O2702" s="19"/>
      <c r="P2702" s="18"/>
      <c r="Q2702" s="18"/>
      <c r="R2702" s="18" t="s">
        <v>165</v>
      </c>
      <c r="S2702" s="20" t="s">
        <v>28109</v>
      </c>
    </row>
    <row r="2703" customFormat="false" ht="35.05" hidden="false" customHeight="false" outlineLevel="0" collapsed="false">
      <c r="A2703" s="17" t="n">
        <v>2702</v>
      </c>
      <c r="B2703" s="17" t="n">
        <v>6</v>
      </c>
      <c r="C2703" s="17" t="n">
        <v>5979</v>
      </c>
      <c r="D2703" s="18" t="s">
        <v>1662</v>
      </c>
      <c r="E2703" s="17" t="s">
        <v>70</v>
      </c>
      <c r="F2703" s="18" t="s">
        <v>71</v>
      </c>
      <c r="G2703" s="17" t="s">
        <v>171</v>
      </c>
      <c r="H2703" s="18" t="s">
        <v>8687</v>
      </c>
      <c r="I2703" s="18" t="s">
        <v>8688</v>
      </c>
      <c r="J2703" s="18" t="s">
        <v>8689</v>
      </c>
      <c r="K2703" s="17" t="s">
        <v>164</v>
      </c>
      <c r="L2703" s="17" t="n">
        <v>6</v>
      </c>
      <c r="M2703" s="17" t="s">
        <v>164</v>
      </c>
      <c r="N2703" s="17" t="s">
        <v>163</v>
      </c>
      <c r="O2703" s="19"/>
      <c r="P2703" s="18"/>
      <c r="Q2703" s="18"/>
      <c r="R2703" s="18" t="s">
        <v>165</v>
      </c>
      <c r="S2703" s="20" t="s">
        <v>28109</v>
      </c>
    </row>
    <row r="2704" customFormat="false" ht="23.85" hidden="false" customHeight="false" outlineLevel="0" collapsed="false">
      <c r="A2704" s="17" t="n">
        <v>2703</v>
      </c>
      <c r="B2704" s="17" t="n">
        <v>6</v>
      </c>
      <c r="C2704" s="17" t="n">
        <v>5989</v>
      </c>
      <c r="D2704" s="18" t="s">
        <v>1662</v>
      </c>
      <c r="E2704" s="17" t="s">
        <v>36</v>
      </c>
      <c r="F2704" s="18" t="s">
        <v>37</v>
      </c>
      <c r="G2704" s="17" t="s">
        <v>167</v>
      </c>
      <c r="H2704" s="18" t="s">
        <v>8690</v>
      </c>
      <c r="I2704" s="18" t="s">
        <v>8691</v>
      </c>
      <c r="J2704" s="18" t="s">
        <v>8692</v>
      </c>
      <c r="K2704" s="17" t="s">
        <v>164</v>
      </c>
      <c r="L2704" s="17" t="n">
        <v>25</v>
      </c>
      <c r="M2704" s="17" t="s">
        <v>164</v>
      </c>
      <c r="N2704" s="17" t="s">
        <v>163</v>
      </c>
      <c r="O2704" s="19"/>
      <c r="P2704" s="18"/>
      <c r="Q2704" s="18"/>
      <c r="R2704" s="18" t="s">
        <v>165</v>
      </c>
      <c r="S2704" s="20" t="s">
        <v>28109</v>
      </c>
    </row>
    <row r="2705" customFormat="false" ht="35.05" hidden="false" customHeight="false" outlineLevel="0" collapsed="false">
      <c r="A2705" s="17" t="n">
        <v>2704</v>
      </c>
      <c r="B2705" s="17" t="n">
        <v>6</v>
      </c>
      <c r="C2705" s="17" t="n">
        <v>6020</v>
      </c>
      <c r="D2705" s="18" t="s">
        <v>1662</v>
      </c>
      <c r="E2705" s="17" t="s">
        <v>61</v>
      </c>
      <c r="F2705" s="18" t="s">
        <v>62</v>
      </c>
      <c r="G2705" s="17" t="s">
        <v>167</v>
      </c>
      <c r="H2705" s="18" t="s">
        <v>8693</v>
      </c>
      <c r="I2705" s="18" t="s">
        <v>8694</v>
      </c>
      <c r="J2705" s="18" t="s">
        <v>8695</v>
      </c>
      <c r="K2705" s="17" t="s">
        <v>163</v>
      </c>
      <c r="L2705" s="17" t="n">
        <v>1</v>
      </c>
      <c r="M2705" s="17" t="s">
        <v>163</v>
      </c>
      <c r="N2705" s="17" t="s">
        <v>163</v>
      </c>
      <c r="O2705" s="19"/>
      <c r="P2705" s="18"/>
      <c r="Q2705" s="18"/>
      <c r="R2705" s="18" t="s">
        <v>165</v>
      </c>
      <c r="S2705" s="20" t="s">
        <v>28109</v>
      </c>
    </row>
    <row r="2706" customFormat="false" ht="35.05" hidden="false" customHeight="false" outlineLevel="0" collapsed="false">
      <c r="A2706" s="17" t="n">
        <v>2705</v>
      </c>
      <c r="B2706" s="17" t="n">
        <v>6</v>
      </c>
      <c r="C2706" s="17" t="n">
        <v>6032</v>
      </c>
      <c r="D2706" s="18" t="s">
        <v>1662</v>
      </c>
      <c r="E2706" s="17" t="s">
        <v>57</v>
      </c>
      <c r="F2706" s="18" t="s">
        <v>58</v>
      </c>
      <c r="G2706" s="17" t="s">
        <v>167</v>
      </c>
      <c r="H2706" s="18" t="s">
        <v>8696</v>
      </c>
      <c r="I2706" s="18" t="s">
        <v>8697</v>
      </c>
      <c r="J2706" s="18" t="s">
        <v>8698</v>
      </c>
      <c r="K2706" s="17" t="s">
        <v>163</v>
      </c>
      <c r="L2706" s="17" t="n">
        <v>1</v>
      </c>
      <c r="M2706" s="17" t="s">
        <v>163</v>
      </c>
      <c r="N2706" s="17" t="s">
        <v>164</v>
      </c>
      <c r="O2706" s="19"/>
      <c r="P2706" s="18"/>
      <c r="Q2706" s="18"/>
      <c r="R2706" s="18" t="s">
        <v>165</v>
      </c>
      <c r="S2706" s="20" t="s">
        <v>28109</v>
      </c>
    </row>
    <row r="2707" customFormat="false" ht="35.05" hidden="false" customHeight="false" outlineLevel="0" collapsed="false">
      <c r="A2707" s="17" t="n">
        <v>2706</v>
      </c>
      <c r="B2707" s="17" t="n">
        <v>6</v>
      </c>
      <c r="C2707" s="17" t="n">
        <v>6034</v>
      </c>
      <c r="D2707" s="18" t="s">
        <v>1662</v>
      </c>
      <c r="E2707" s="17" t="s">
        <v>36</v>
      </c>
      <c r="F2707" s="18" t="s">
        <v>37</v>
      </c>
      <c r="G2707" s="17" t="s">
        <v>167</v>
      </c>
      <c r="H2707" s="18" t="s">
        <v>8699</v>
      </c>
      <c r="I2707" s="18" t="s">
        <v>8700</v>
      </c>
      <c r="J2707" s="18" t="s">
        <v>8701</v>
      </c>
      <c r="K2707" s="17" t="s">
        <v>164</v>
      </c>
      <c r="L2707" s="17" t="n">
        <v>3</v>
      </c>
      <c r="M2707" s="17" t="s">
        <v>164</v>
      </c>
      <c r="N2707" s="17" t="s">
        <v>163</v>
      </c>
      <c r="O2707" s="19"/>
      <c r="P2707" s="18"/>
      <c r="Q2707" s="18"/>
      <c r="R2707" s="18" t="s">
        <v>165</v>
      </c>
      <c r="S2707" s="20" t="s">
        <v>28109</v>
      </c>
    </row>
    <row r="2708" customFormat="false" ht="35.05" hidden="false" customHeight="false" outlineLevel="0" collapsed="false">
      <c r="A2708" s="17" t="n">
        <v>2707</v>
      </c>
      <c r="B2708" s="17" t="n">
        <v>6</v>
      </c>
      <c r="C2708" s="17" t="n">
        <v>6039</v>
      </c>
      <c r="D2708" s="18" t="s">
        <v>1662</v>
      </c>
      <c r="E2708" s="17" t="s">
        <v>61</v>
      </c>
      <c r="F2708" s="18" t="s">
        <v>62</v>
      </c>
      <c r="G2708" s="17" t="s">
        <v>167</v>
      </c>
      <c r="H2708" s="18" t="s">
        <v>8702</v>
      </c>
      <c r="I2708" s="18" t="s">
        <v>8703</v>
      </c>
      <c r="J2708" s="18" t="s">
        <v>8704</v>
      </c>
      <c r="K2708" s="17" t="s">
        <v>163</v>
      </c>
      <c r="L2708" s="17" t="n">
        <v>1</v>
      </c>
      <c r="M2708" s="17" t="s">
        <v>164</v>
      </c>
      <c r="N2708" s="17" t="s">
        <v>163</v>
      </c>
      <c r="O2708" s="19"/>
      <c r="P2708" s="18"/>
      <c r="Q2708" s="18"/>
      <c r="R2708" s="18" t="s">
        <v>165</v>
      </c>
      <c r="S2708" s="20" t="s">
        <v>28109</v>
      </c>
    </row>
    <row r="2709" customFormat="false" ht="23.85" hidden="false" customHeight="false" outlineLevel="0" collapsed="false">
      <c r="A2709" s="17" t="n">
        <v>2708</v>
      </c>
      <c r="B2709" s="17" t="n">
        <v>6</v>
      </c>
      <c r="C2709" s="17" t="n">
        <v>6063</v>
      </c>
      <c r="D2709" s="18" t="s">
        <v>1662</v>
      </c>
      <c r="E2709" s="17" t="s">
        <v>32</v>
      </c>
      <c r="F2709" s="18" t="s">
        <v>33</v>
      </c>
      <c r="G2709" s="17" t="s">
        <v>167</v>
      </c>
      <c r="H2709" s="18" t="s">
        <v>8705</v>
      </c>
      <c r="I2709" s="18" t="s">
        <v>8706</v>
      </c>
      <c r="J2709" s="18" t="s">
        <v>8707</v>
      </c>
      <c r="K2709" s="17" t="s">
        <v>164</v>
      </c>
      <c r="L2709" s="17" t="n">
        <v>60</v>
      </c>
      <c r="M2709" s="17" t="s">
        <v>163</v>
      </c>
      <c r="N2709" s="17" t="s">
        <v>163</v>
      </c>
      <c r="O2709" s="19"/>
      <c r="P2709" s="18"/>
      <c r="Q2709" s="18"/>
      <c r="R2709" s="18" t="s">
        <v>165</v>
      </c>
      <c r="S2709" s="20" t="s">
        <v>28109</v>
      </c>
    </row>
    <row r="2710" customFormat="false" ht="35.05" hidden="false" customHeight="false" outlineLevel="0" collapsed="false">
      <c r="A2710" s="17" t="n">
        <v>2709</v>
      </c>
      <c r="B2710" s="17" t="n">
        <v>6</v>
      </c>
      <c r="C2710" s="17" t="n">
        <v>6071</v>
      </c>
      <c r="D2710" s="18" t="s">
        <v>1662</v>
      </c>
      <c r="E2710" s="17" t="s">
        <v>87</v>
      </c>
      <c r="F2710" s="18" t="s">
        <v>88</v>
      </c>
      <c r="G2710" s="17" t="s">
        <v>167</v>
      </c>
      <c r="H2710" s="18" t="s">
        <v>8708</v>
      </c>
      <c r="I2710" s="18" t="s">
        <v>8709</v>
      </c>
      <c r="J2710" s="18" t="s">
        <v>8710</v>
      </c>
      <c r="K2710" s="17" t="s">
        <v>163</v>
      </c>
      <c r="L2710" s="17" t="n">
        <v>1</v>
      </c>
      <c r="M2710" s="17" t="s">
        <v>163</v>
      </c>
      <c r="N2710" s="17" t="s">
        <v>163</v>
      </c>
      <c r="O2710" s="19"/>
      <c r="P2710" s="18"/>
      <c r="Q2710" s="18"/>
      <c r="R2710" s="18" t="s">
        <v>165</v>
      </c>
      <c r="S2710" s="20" t="s">
        <v>28109</v>
      </c>
    </row>
    <row r="2711" customFormat="false" ht="23.85" hidden="false" customHeight="false" outlineLevel="0" collapsed="false">
      <c r="A2711" s="17" t="n">
        <v>2710</v>
      </c>
      <c r="B2711" s="17" t="n">
        <v>6</v>
      </c>
      <c r="C2711" s="17" t="n">
        <v>6085</v>
      </c>
      <c r="D2711" s="18" t="s">
        <v>1662</v>
      </c>
      <c r="E2711" s="17" t="s">
        <v>70</v>
      </c>
      <c r="F2711" s="18" t="s">
        <v>71</v>
      </c>
      <c r="G2711" s="17" t="s">
        <v>171</v>
      </c>
      <c r="H2711" s="18" t="s">
        <v>8711</v>
      </c>
      <c r="I2711" s="18" t="s">
        <v>8712</v>
      </c>
      <c r="J2711" s="18" t="s">
        <v>8713</v>
      </c>
      <c r="K2711" s="17" t="s">
        <v>163</v>
      </c>
      <c r="L2711" s="17" t="n">
        <v>1</v>
      </c>
      <c r="M2711" s="17" t="s">
        <v>164</v>
      </c>
      <c r="N2711" s="17" t="s">
        <v>163</v>
      </c>
      <c r="O2711" s="19"/>
      <c r="P2711" s="18"/>
      <c r="Q2711" s="18"/>
      <c r="R2711" s="18" t="s">
        <v>165</v>
      </c>
      <c r="S2711" s="20" t="s">
        <v>28109</v>
      </c>
    </row>
    <row r="2712" customFormat="false" ht="35.05" hidden="false" customHeight="false" outlineLevel="0" collapsed="false">
      <c r="A2712" s="17" t="n">
        <v>2711</v>
      </c>
      <c r="B2712" s="17" t="n">
        <v>6</v>
      </c>
      <c r="C2712" s="17" t="n">
        <v>6107</v>
      </c>
      <c r="D2712" s="18" t="s">
        <v>1662</v>
      </c>
      <c r="E2712" s="17" t="s">
        <v>87</v>
      </c>
      <c r="F2712" s="18" t="s">
        <v>88</v>
      </c>
      <c r="G2712" s="17" t="s">
        <v>159</v>
      </c>
      <c r="H2712" s="18" t="s">
        <v>8714</v>
      </c>
      <c r="I2712" s="18" t="s">
        <v>8715</v>
      </c>
      <c r="J2712" s="18" t="s">
        <v>8716</v>
      </c>
      <c r="K2712" s="17" t="s">
        <v>163</v>
      </c>
      <c r="L2712" s="17" t="n">
        <v>1</v>
      </c>
      <c r="M2712" s="17" t="s">
        <v>164</v>
      </c>
      <c r="N2712" s="17" t="s">
        <v>163</v>
      </c>
      <c r="O2712" s="19"/>
      <c r="P2712" s="18"/>
      <c r="Q2712" s="18"/>
      <c r="R2712" s="18" t="s">
        <v>165</v>
      </c>
      <c r="S2712" s="20" t="s">
        <v>28109</v>
      </c>
    </row>
    <row r="2713" customFormat="false" ht="23.85" hidden="false" customHeight="false" outlineLevel="0" collapsed="false">
      <c r="A2713" s="17" t="n">
        <v>2712</v>
      </c>
      <c r="B2713" s="17" t="n">
        <v>6</v>
      </c>
      <c r="C2713" s="17" t="n">
        <v>6131</v>
      </c>
      <c r="D2713" s="18" t="s">
        <v>1749</v>
      </c>
      <c r="E2713" s="17" t="s">
        <v>87</v>
      </c>
      <c r="F2713" s="18" t="s">
        <v>88</v>
      </c>
      <c r="G2713" s="17" t="s">
        <v>159</v>
      </c>
      <c r="H2713" s="18" t="s">
        <v>8717</v>
      </c>
      <c r="I2713" s="18" t="s">
        <v>8718</v>
      </c>
      <c r="J2713" s="18" t="s">
        <v>8719</v>
      </c>
      <c r="K2713" s="17" t="s">
        <v>163</v>
      </c>
      <c r="L2713" s="17" t="n">
        <v>1</v>
      </c>
      <c r="M2713" s="17" t="s">
        <v>163</v>
      </c>
      <c r="N2713" s="17" t="s">
        <v>163</v>
      </c>
      <c r="O2713" s="19"/>
      <c r="P2713" s="18"/>
      <c r="Q2713" s="18"/>
      <c r="R2713" s="18" t="s">
        <v>165</v>
      </c>
      <c r="S2713" s="20" t="s">
        <v>28109</v>
      </c>
    </row>
    <row r="2714" customFormat="false" ht="35.05" hidden="false" customHeight="false" outlineLevel="0" collapsed="false">
      <c r="A2714" s="17" t="n">
        <v>2713</v>
      </c>
      <c r="B2714" s="17" t="n">
        <v>6</v>
      </c>
      <c r="C2714" s="17" t="n">
        <v>6135</v>
      </c>
      <c r="D2714" s="18" t="s">
        <v>1749</v>
      </c>
      <c r="E2714" s="17" t="s">
        <v>19</v>
      </c>
      <c r="F2714" s="18" t="s">
        <v>21</v>
      </c>
      <c r="G2714" s="17" t="s">
        <v>167</v>
      </c>
      <c r="H2714" s="18" t="s">
        <v>8720</v>
      </c>
      <c r="I2714" s="18" t="s">
        <v>8721</v>
      </c>
      <c r="J2714" s="18" t="s">
        <v>8722</v>
      </c>
      <c r="K2714" s="17" t="s">
        <v>164</v>
      </c>
      <c r="L2714" s="17" t="n">
        <v>13</v>
      </c>
      <c r="M2714" s="17" t="s">
        <v>164</v>
      </c>
      <c r="N2714" s="17" t="s">
        <v>163</v>
      </c>
      <c r="O2714" s="19"/>
      <c r="P2714" s="18"/>
      <c r="Q2714" s="18"/>
      <c r="R2714" s="18" t="s">
        <v>165</v>
      </c>
      <c r="S2714" s="20" t="s">
        <v>28109</v>
      </c>
    </row>
    <row r="2715" customFormat="false" ht="35.05" hidden="false" customHeight="false" outlineLevel="0" collapsed="false">
      <c r="A2715" s="17" t="n">
        <v>2714</v>
      </c>
      <c r="B2715" s="17" t="n">
        <v>6</v>
      </c>
      <c r="C2715" s="17" t="n">
        <v>6139</v>
      </c>
      <c r="D2715" s="18" t="s">
        <v>1749</v>
      </c>
      <c r="E2715" s="17" t="s">
        <v>76</v>
      </c>
      <c r="F2715" s="18" t="s">
        <v>77</v>
      </c>
      <c r="G2715" s="17" t="s">
        <v>167</v>
      </c>
      <c r="H2715" s="18" t="s">
        <v>8723</v>
      </c>
      <c r="I2715" s="18" t="s">
        <v>8724</v>
      </c>
      <c r="J2715" s="18" t="s">
        <v>8725</v>
      </c>
      <c r="K2715" s="17" t="s">
        <v>163</v>
      </c>
      <c r="L2715" s="17" t="n">
        <v>1</v>
      </c>
      <c r="M2715" s="17" t="s">
        <v>164</v>
      </c>
      <c r="N2715" s="17" t="s">
        <v>163</v>
      </c>
      <c r="O2715" s="19"/>
      <c r="P2715" s="18"/>
      <c r="Q2715" s="18"/>
      <c r="R2715" s="18" t="s">
        <v>165</v>
      </c>
      <c r="S2715" s="20" t="s">
        <v>28109</v>
      </c>
    </row>
    <row r="2716" customFormat="false" ht="23.85" hidden="false" customHeight="false" outlineLevel="0" collapsed="false">
      <c r="A2716" s="17" t="n">
        <v>2715</v>
      </c>
      <c r="B2716" s="17" t="n">
        <v>6</v>
      </c>
      <c r="C2716" s="17" t="n">
        <v>6140</v>
      </c>
      <c r="D2716" s="18" t="s">
        <v>1749</v>
      </c>
      <c r="E2716" s="17" t="s">
        <v>70</v>
      </c>
      <c r="F2716" s="18" t="s">
        <v>71</v>
      </c>
      <c r="G2716" s="17" t="s">
        <v>171</v>
      </c>
      <c r="H2716" s="18" t="s">
        <v>8726</v>
      </c>
      <c r="I2716" s="18" t="s">
        <v>8727</v>
      </c>
      <c r="J2716" s="18" t="s">
        <v>8728</v>
      </c>
      <c r="K2716" s="17" t="s">
        <v>163</v>
      </c>
      <c r="L2716" s="17" t="n">
        <v>1</v>
      </c>
      <c r="M2716" s="17" t="s">
        <v>164</v>
      </c>
      <c r="N2716" s="17" t="s">
        <v>163</v>
      </c>
      <c r="O2716" s="19"/>
      <c r="P2716" s="18"/>
      <c r="Q2716" s="18"/>
      <c r="R2716" s="18" t="s">
        <v>165</v>
      </c>
      <c r="S2716" s="20" t="s">
        <v>28109</v>
      </c>
    </row>
    <row r="2717" customFormat="false" ht="35.05" hidden="false" customHeight="false" outlineLevel="0" collapsed="false">
      <c r="A2717" s="17" t="n">
        <v>2716</v>
      </c>
      <c r="B2717" s="17" t="n">
        <v>6</v>
      </c>
      <c r="C2717" s="17" t="n">
        <v>6150</v>
      </c>
      <c r="D2717" s="18" t="s">
        <v>1749</v>
      </c>
      <c r="E2717" s="17" t="s">
        <v>61</v>
      </c>
      <c r="F2717" s="18" t="s">
        <v>62</v>
      </c>
      <c r="G2717" s="17" t="s">
        <v>167</v>
      </c>
      <c r="H2717" s="18" t="s">
        <v>8729</v>
      </c>
      <c r="I2717" s="18" t="s">
        <v>8730</v>
      </c>
      <c r="J2717" s="18" t="s">
        <v>8731</v>
      </c>
      <c r="K2717" s="17" t="s">
        <v>163</v>
      </c>
      <c r="L2717" s="17" t="n">
        <v>1</v>
      </c>
      <c r="M2717" s="17" t="s">
        <v>163</v>
      </c>
      <c r="N2717" s="17" t="s">
        <v>163</v>
      </c>
      <c r="O2717" s="19"/>
      <c r="P2717" s="18"/>
      <c r="Q2717" s="18"/>
      <c r="R2717" s="18" t="s">
        <v>165</v>
      </c>
      <c r="S2717" s="20" t="s">
        <v>28109</v>
      </c>
    </row>
    <row r="2718" customFormat="false" ht="35.05" hidden="false" customHeight="false" outlineLevel="0" collapsed="false">
      <c r="A2718" s="17" t="n">
        <v>2717</v>
      </c>
      <c r="B2718" s="17" t="n">
        <v>6</v>
      </c>
      <c r="C2718" s="17" t="n">
        <v>6167</v>
      </c>
      <c r="D2718" s="18" t="s">
        <v>1749</v>
      </c>
      <c r="E2718" s="17" t="s">
        <v>36</v>
      </c>
      <c r="F2718" s="18" t="s">
        <v>37</v>
      </c>
      <c r="G2718" s="17" t="s">
        <v>167</v>
      </c>
      <c r="H2718" s="18" t="s">
        <v>8732</v>
      </c>
      <c r="I2718" s="18" t="s">
        <v>8733</v>
      </c>
      <c r="J2718" s="18" t="s">
        <v>8734</v>
      </c>
      <c r="K2718" s="17" t="s">
        <v>163</v>
      </c>
      <c r="L2718" s="17" t="n">
        <v>1</v>
      </c>
      <c r="M2718" s="17" t="s">
        <v>164</v>
      </c>
      <c r="N2718" s="17" t="s">
        <v>163</v>
      </c>
      <c r="O2718" s="19"/>
      <c r="P2718" s="18"/>
      <c r="Q2718" s="18"/>
      <c r="R2718" s="18" t="s">
        <v>165</v>
      </c>
      <c r="S2718" s="20" t="s">
        <v>28109</v>
      </c>
    </row>
    <row r="2719" customFormat="false" ht="35.05" hidden="false" customHeight="false" outlineLevel="0" collapsed="false">
      <c r="A2719" s="17" t="n">
        <v>2718</v>
      </c>
      <c r="B2719" s="17" t="n">
        <v>6</v>
      </c>
      <c r="C2719" s="17" t="n">
        <v>6198</v>
      </c>
      <c r="D2719" s="18" t="s">
        <v>1749</v>
      </c>
      <c r="E2719" s="17" t="s">
        <v>47</v>
      </c>
      <c r="F2719" s="18" t="s">
        <v>48</v>
      </c>
      <c r="G2719" s="17" t="s">
        <v>167</v>
      </c>
      <c r="H2719" s="18" t="s">
        <v>8735</v>
      </c>
      <c r="I2719" s="18" t="s">
        <v>8736</v>
      </c>
      <c r="J2719" s="18" t="s">
        <v>8737</v>
      </c>
      <c r="K2719" s="17" t="s">
        <v>163</v>
      </c>
      <c r="L2719" s="17" t="n">
        <v>1</v>
      </c>
      <c r="M2719" s="17" t="s">
        <v>163</v>
      </c>
      <c r="N2719" s="17" t="s">
        <v>163</v>
      </c>
      <c r="O2719" s="19"/>
      <c r="P2719" s="18"/>
      <c r="Q2719" s="18"/>
      <c r="R2719" s="18" t="s">
        <v>165</v>
      </c>
      <c r="S2719" s="20" t="s">
        <v>28109</v>
      </c>
    </row>
    <row r="2720" customFormat="false" ht="46.25" hidden="false" customHeight="false" outlineLevel="0" collapsed="false">
      <c r="A2720" s="17" t="n">
        <v>2719</v>
      </c>
      <c r="B2720" s="17" t="n">
        <v>6</v>
      </c>
      <c r="C2720" s="17" t="n">
        <v>6218</v>
      </c>
      <c r="D2720" s="18" t="s">
        <v>1749</v>
      </c>
      <c r="E2720" s="17" t="s">
        <v>83</v>
      </c>
      <c r="F2720" s="18" t="s">
        <v>84</v>
      </c>
      <c r="G2720" s="17" t="s">
        <v>167</v>
      </c>
      <c r="H2720" s="18" t="s">
        <v>8738</v>
      </c>
      <c r="I2720" s="18" t="s">
        <v>8739</v>
      </c>
      <c r="J2720" s="18" t="s">
        <v>8740</v>
      </c>
      <c r="K2720" s="17" t="s">
        <v>163</v>
      </c>
      <c r="L2720" s="17" t="n">
        <v>1</v>
      </c>
      <c r="M2720" s="17" t="s">
        <v>163</v>
      </c>
      <c r="N2720" s="17" t="s">
        <v>164</v>
      </c>
      <c r="O2720" s="19" t="s">
        <v>121</v>
      </c>
      <c r="P2720" s="18" t="s">
        <v>8741</v>
      </c>
      <c r="Q2720" s="18" t="s">
        <v>8742</v>
      </c>
      <c r="R2720" s="18" t="s">
        <v>165</v>
      </c>
      <c r="S2720" s="20" t="s">
        <v>28109</v>
      </c>
    </row>
    <row r="2721" customFormat="false" ht="35.05" hidden="false" customHeight="false" outlineLevel="0" collapsed="false">
      <c r="A2721" s="17" t="n">
        <v>2720</v>
      </c>
      <c r="B2721" s="17" t="n">
        <v>6</v>
      </c>
      <c r="C2721" s="17" t="n">
        <v>6219</v>
      </c>
      <c r="D2721" s="18" t="s">
        <v>1749</v>
      </c>
      <c r="E2721" s="17" t="s">
        <v>83</v>
      </c>
      <c r="F2721" s="18" t="s">
        <v>84</v>
      </c>
      <c r="G2721" s="17" t="s">
        <v>171</v>
      </c>
      <c r="H2721" s="18" t="s">
        <v>8743</v>
      </c>
      <c r="I2721" s="18" t="s">
        <v>8744</v>
      </c>
      <c r="J2721" s="18" t="s">
        <v>8745</v>
      </c>
      <c r="K2721" s="17" t="s">
        <v>163</v>
      </c>
      <c r="L2721" s="17" t="n">
        <v>1</v>
      </c>
      <c r="M2721" s="17" t="s">
        <v>163</v>
      </c>
      <c r="N2721" s="17" t="s">
        <v>164</v>
      </c>
      <c r="O2721" s="19" t="s">
        <v>121</v>
      </c>
      <c r="P2721" s="18" t="s">
        <v>8746</v>
      </c>
      <c r="Q2721" s="18" t="s">
        <v>8747</v>
      </c>
      <c r="R2721" s="18" t="s">
        <v>165</v>
      </c>
      <c r="S2721" s="20" t="s">
        <v>28109</v>
      </c>
    </row>
    <row r="2722" customFormat="false" ht="35.05" hidden="false" customHeight="false" outlineLevel="0" collapsed="false">
      <c r="A2722" s="17" t="n">
        <v>2721</v>
      </c>
      <c r="B2722" s="17" t="n">
        <v>6</v>
      </c>
      <c r="C2722" s="17" t="n">
        <v>6219</v>
      </c>
      <c r="D2722" s="18" t="s">
        <v>1749</v>
      </c>
      <c r="E2722" s="17" t="s">
        <v>38</v>
      </c>
      <c r="F2722" s="18" t="s">
        <v>39</v>
      </c>
      <c r="G2722" s="17" t="s">
        <v>167</v>
      </c>
      <c r="H2722" s="18" t="s">
        <v>8748</v>
      </c>
      <c r="I2722" s="18" t="s">
        <v>8749</v>
      </c>
      <c r="J2722" s="18" t="s">
        <v>8750</v>
      </c>
      <c r="K2722" s="17" t="s">
        <v>163</v>
      </c>
      <c r="L2722" s="17" t="n">
        <v>1</v>
      </c>
      <c r="M2722" s="17" t="s">
        <v>164</v>
      </c>
      <c r="N2722" s="17" t="s">
        <v>163</v>
      </c>
      <c r="O2722" s="19"/>
      <c r="P2722" s="18"/>
      <c r="Q2722" s="18"/>
      <c r="R2722" s="18" t="s">
        <v>165</v>
      </c>
      <c r="S2722" s="20" t="s">
        <v>28109</v>
      </c>
    </row>
    <row r="2723" customFormat="false" ht="46.25" hidden="false" customHeight="false" outlineLevel="0" collapsed="false">
      <c r="A2723" s="17" t="n">
        <v>2722</v>
      </c>
      <c r="B2723" s="17" t="n">
        <v>6</v>
      </c>
      <c r="C2723" s="17" t="n">
        <v>6256</v>
      </c>
      <c r="D2723" s="18" t="s">
        <v>1749</v>
      </c>
      <c r="E2723" s="17" t="s">
        <v>83</v>
      </c>
      <c r="F2723" s="18" t="s">
        <v>84</v>
      </c>
      <c r="G2723" s="17" t="s">
        <v>167</v>
      </c>
      <c r="H2723" s="18" t="s">
        <v>8751</v>
      </c>
      <c r="I2723" s="18" t="s">
        <v>8752</v>
      </c>
      <c r="J2723" s="18" t="s">
        <v>8753</v>
      </c>
      <c r="K2723" s="17" t="s">
        <v>163</v>
      </c>
      <c r="L2723" s="17" t="n">
        <v>1</v>
      </c>
      <c r="M2723" s="17" t="s">
        <v>163</v>
      </c>
      <c r="N2723" s="17" t="s">
        <v>164</v>
      </c>
      <c r="O2723" s="19" t="s">
        <v>123</v>
      </c>
      <c r="P2723" s="18" t="s">
        <v>8754</v>
      </c>
      <c r="Q2723" s="18" t="s">
        <v>8755</v>
      </c>
      <c r="R2723" s="18" t="s">
        <v>165</v>
      </c>
      <c r="S2723" s="20" t="s">
        <v>28109</v>
      </c>
    </row>
    <row r="2724" customFormat="false" ht="23.85" hidden="false" customHeight="false" outlineLevel="0" collapsed="false">
      <c r="A2724" s="17" t="n">
        <v>2723</v>
      </c>
      <c r="B2724" s="17" t="n">
        <v>6</v>
      </c>
      <c r="C2724" s="17" t="n">
        <v>6260</v>
      </c>
      <c r="D2724" s="18" t="s">
        <v>1749</v>
      </c>
      <c r="E2724" s="17" t="s">
        <v>36</v>
      </c>
      <c r="F2724" s="18" t="s">
        <v>37</v>
      </c>
      <c r="G2724" s="17" t="s">
        <v>159</v>
      </c>
      <c r="H2724" s="18" t="s">
        <v>8756</v>
      </c>
      <c r="I2724" s="18" t="s">
        <v>8757</v>
      </c>
      <c r="J2724" s="18" t="s">
        <v>8758</v>
      </c>
      <c r="K2724" s="17" t="s">
        <v>164</v>
      </c>
      <c r="L2724" s="17" t="n">
        <v>4</v>
      </c>
      <c r="M2724" s="17" t="s">
        <v>164</v>
      </c>
      <c r="N2724" s="17" t="s">
        <v>163</v>
      </c>
      <c r="O2724" s="19"/>
      <c r="P2724" s="18"/>
      <c r="Q2724" s="18"/>
      <c r="R2724" s="18" t="s">
        <v>165</v>
      </c>
      <c r="S2724" s="20" t="s">
        <v>28109</v>
      </c>
    </row>
    <row r="2725" customFormat="false" ht="35.05" hidden="false" customHeight="false" outlineLevel="0" collapsed="false">
      <c r="A2725" s="17" t="n">
        <v>2724</v>
      </c>
      <c r="B2725" s="17" t="n">
        <v>6</v>
      </c>
      <c r="C2725" s="17" t="n">
        <v>6262</v>
      </c>
      <c r="D2725" s="18" t="s">
        <v>1749</v>
      </c>
      <c r="E2725" s="17" t="s">
        <v>87</v>
      </c>
      <c r="F2725" s="18" t="s">
        <v>88</v>
      </c>
      <c r="G2725" s="17" t="s">
        <v>167</v>
      </c>
      <c r="H2725" s="18" t="s">
        <v>8759</v>
      </c>
      <c r="I2725" s="18" t="s">
        <v>8760</v>
      </c>
      <c r="J2725" s="18" t="s">
        <v>8761</v>
      </c>
      <c r="K2725" s="17" t="s">
        <v>163</v>
      </c>
      <c r="L2725" s="17" t="n">
        <v>1</v>
      </c>
      <c r="M2725" s="17" t="s">
        <v>163</v>
      </c>
      <c r="N2725" s="17" t="s">
        <v>163</v>
      </c>
      <c r="O2725" s="19"/>
      <c r="P2725" s="18"/>
      <c r="Q2725" s="18"/>
      <c r="R2725" s="18" t="s">
        <v>165</v>
      </c>
      <c r="S2725" s="20" t="s">
        <v>28109</v>
      </c>
    </row>
    <row r="2726" customFormat="false" ht="23.85" hidden="false" customHeight="false" outlineLevel="0" collapsed="false">
      <c r="A2726" s="17" t="n">
        <v>2725</v>
      </c>
      <c r="B2726" s="17" t="n">
        <v>6</v>
      </c>
      <c r="C2726" s="17" t="n">
        <v>6267</v>
      </c>
      <c r="D2726" s="18" t="s">
        <v>1749</v>
      </c>
      <c r="E2726" s="17" t="s">
        <v>70</v>
      </c>
      <c r="F2726" s="18" t="s">
        <v>71</v>
      </c>
      <c r="G2726" s="17" t="s">
        <v>171</v>
      </c>
      <c r="H2726" s="18" t="s">
        <v>8762</v>
      </c>
      <c r="I2726" s="18" t="s">
        <v>8763</v>
      </c>
      <c r="J2726" s="18" t="s">
        <v>8764</v>
      </c>
      <c r="K2726" s="17" t="s">
        <v>163</v>
      </c>
      <c r="L2726" s="17" t="n">
        <v>1</v>
      </c>
      <c r="M2726" s="17" t="s">
        <v>164</v>
      </c>
      <c r="N2726" s="17" t="s">
        <v>163</v>
      </c>
      <c r="O2726" s="19"/>
      <c r="P2726" s="18"/>
      <c r="Q2726" s="18"/>
      <c r="R2726" s="18" t="s">
        <v>165</v>
      </c>
      <c r="S2726" s="20" t="s">
        <v>28109</v>
      </c>
    </row>
    <row r="2727" customFormat="false" ht="23.85" hidden="false" customHeight="false" outlineLevel="0" collapsed="false">
      <c r="A2727" s="17" t="n">
        <v>2726</v>
      </c>
      <c r="B2727" s="17" t="n">
        <v>6</v>
      </c>
      <c r="C2727" s="17" t="n">
        <v>6274</v>
      </c>
      <c r="D2727" s="18" t="s">
        <v>1749</v>
      </c>
      <c r="E2727" s="17" t="s">
        <v>83</v>
      </c>
      <c r="F2727" s="18" t="s">
        <v>84</v>
      </c>
      <c r="G2727" s="17" t="s">
        <v>167</v>
      </c>
      <c r="H2727" s="18" t="s">
        <v>8765</v>
      </c>
      <c r="I2727" s="18" t="s">
        <v>8766</v>
      </c>
      <c r="J2727" s="18" t="s">
        <v>8767</v>
      </c>
      <c r="K2727" s="17" t="s">
        <v>163</v>
      </c>
      <c r="L2727" s="17" t="n">
        <v>1</v>
      </c>
      <c r="M2727" s="17" t="s">
        <v>163</v>
      </c>
      <c r="N2727" s="17" t="s">
        <v>163</v>
      </c>
      <c r="O2727" s="19"/>
      <c r="P2727" s="18"/>
      <c r="Q2727" s="18"/>
      <c r="R2727" s="18" t="s">
        <v>165</v>
      </c>
      <c r="S2727" s="20" t="s">
        <v>28109</v>
      </c>
    </row>
    <row r="2728" customFormat="false" ht="23.85" hidden="false" customHeight="false" outlineLevel="0" collapsed="false">
      <c r="A2728" s="17" t="n">
        <v>2727</v>
      </c>
      <c r="B2728" s="17" t="n">
        <v>6</v>
      </c>
      <c r="C2728" s="17" t="n">
        <v>6308</v>
      </c>
      <c r="D2728" s="18" t="s">
        <v>1749</v>
      </c>
      <c r="E2728" s="17" t="s">
        <v>76</v>
      </c>
      <c r="F2728" s="18" t="s">
        <v>77</v>
      </c>
      <c r="G2728" s="17" t="s">
        <v>167</v>
      </c>
      <c r="H2728" s="18" t="s">
        <v>8768</v>
      </c>
      <c r="I2728" s="18" t="s">
        <v>8769</v>
      </c>
      <c r="J2728" s="18" t="s">
        <v>8770</v>
      </c>
      <c r="K2728" s="17" t="s">
        <v>163</v>
      </c>
      <c r="L2728" s="17" t="n">
        <v>1</v>
      </c>
      <c r="M2728" s="17" t="s">
        <v>164</v>
      </c>
      <c r="N2728" s="17" t="s">
        <v>163</v>
      </c>
      <c r="O2728" s="19"/>
      <c r="P2728" s="18"/>
      <c r="Q2728" s="18"/>
      <c r="R2728" s="18" t="s">
        <v>165</v>
      </c>
      <c r="S2728" s="20" t="s">
        <v>28109</v>
      </c>
    </row>
    <row r="2729" customFormat="false" ht="46.25" hidden="false" customHeight="false" outlineLevel="0" collapsed="false">
      <c r="A2729" s="17" t="n">
        <v>2728</v>
      </c>
      <c r="B2729" s="17" t="n">
        <v>6</v>
      </c>
      <c r="C2729" s="17" t="n">
        <v>6310</v>
      </c>
      <c r="D2729" s="18" t="s">
        <v>1749</v>
      </c>
      <c r="E2729" s="17" t="s">
        <v>83</v>
      </c>
      <c r="F2729" s="18" t="s">
        <v>84</v>
      </c>
      <c r="G2729" s="17" t="s">
        <v>171</v>
      </c>
      <c r="H2729" s="18" t="s">
        <v>8771</v>
      </c>
      <c r="I2729" s="18" t="s">
        <v>8772</v>
      </c>
      <c r="J2729" s="18" t="s">
        <v>8773</v>
      </c>
      <c r="K2729" s="17" t="s">
        <v>163</v>
      </c>
      <c r="L2729" s="17" t="n">
        <v>1</v>
      </c>
      <c r="M2729" s="17" t="s">
        <v>163</v>
      </c>
      <c r="N2729" s="17" t="s">
        <v>164</v>
      </c>
      <c r="O2729" s="19" t="s">
        <v>121</v>
      </c>
      <c r="P2729" s="18" t="s">
        <v>8774</v>
      </c>
      <c r="Q2729" s="18" t="s">
        <v>8775</v>
      </c>
      <c r="R2729" s="18" t="s">
        <v>165</v>
      </c>
      <c r="S2729" s="20" t="s">
        <v>28109</v>
      </c>
    </row>
    <row r="2730" customFormat="false" ht="23.85" hidden="false" customHeight="false" outlineLevel="0" collapsed="false">
      <c r="A2730" s="17" t="n">
        <v>2729</v>
      </c>
      <c r="B2730" s="17" t="n">
        <v>6</v>
      </c>
      <c r="C2730" s="17" t="n">
        <v>6350</v>
      </c>
      <c r="D2730" s="18" t="s">
        <v>1749</v>
      </c>
      <c r="E2730" s="17" t="s">
        <v>36</v>
      </c>
      <c r="F2730" s="18" t="s">
        <v>37</v>
      </c>
      <c r="G2730" s="17" t="s">
        <v>167</v>
      </c>
      <c r="H2730" s="18" t="s">
        <v>8776</v>
      </c>
      <c r="I2730" s="18" t="s">
        <v>8777</v>
      </c>
      <c r="J2730" s="18" t="s">
        <v>8778</v>
      </c>
      <c r="K2730" s="17" t="s">
        <v>163</v>
      </c>
      <c r="L2730" s="17" t="n">
        <v>1</v>
      </c>
      <c r="M2730" s="17" t="s">
        <v>163</v>
      </c>
      <c r="N2730" s="17" t="s">
        <v>163</v>
      </c>
      <c r="O2730" s="19"/>
      <c r="P2730" s="18"/>
      <c r="Q2730" s="18"/>
      <c r="R2730" s="18" t="s">
        <v>165</v>
      </c>
      <c r="S2730" s="20" t="s">
        <v>28109</v>
      </c>
    </row>
    <row r="2731" customFormat="false" ht="35.05" hidden="false" customHeight="false" outlineLevel="0" collapsed="false">
      <c r="A2731" s="17" t="n">
        <v>2730</v>
      </c>
      <c r="B2731" s="17" t="n">
        <v>6</v>
      </c>
      <c r="C2731" s="17" t="n">
        <v>6351</v>
      </c>
      <c r="D2731" s="18" t="s">
        <v>1749</v>
      </c>
      <c r="E2731" s="17" t="s">
        <v>87</v>
      </c>
      <c r="F2731" s="18" t="s">
        <v>88</v>
      </c>
      <c r="G2731" s="17" t="s">
        <v>171</v>
      </c>
      <c r="H2731" s="18" t="s">
        <v>8779</v>
      </c>
      <c r="I2731" s="18" t="s">
        <v>8780</v>
      </c>
      <c r="J2731" s="18" t="s">
        <v>8781</v>
      </c>
      <c r="K2731" s="17" t="s">
        <v>163</v>
      </c>
      <c r="L2731" s="17" t="n">
        <v>1</v>
      </c>
      <c r="M2731" s="17" t="s">
        <v>163</v>
      </c>
      <c r="N2731" s="17" t="s">
        <v>163</v>
      </c>
      <c r="O2731" s="19"/>
      <c r="P2731" s="18"/>
      <c r="Q2731" s="18"/>
      <c r="R2731" s="18" t="s">
        <v>165</v>
      </c>
      <c r="S2731" s="20" t="s">
        <v>28109</v>
      </c>
    </row>
    <row r="2732" customFormat="false" ht="46.25" hidden="false" customHeight="false" outlineLevel="0" collapsed="false">
      <c r="A2732" s="17" t="n">
        <v>2731</v>
      </c>
      <c r="B2732" s="17" t="n">
        <v>6</v>
      </c>
      <c r="C2732" s="17" t="n">
        <v>6426</v>
      </c>
      <c r="D2732" s="18" t="s">
        <v>1749</v>
      </c>
      <c r="E2732" s="17" t="s">
        <v>81</v>
      </c>
      <c r="F2732" s="18" t="s">
        <v>82</v>
      </c>
      <c r="G2732" s="17" t="s">
        <v>167</v>
      </c>
      <c r="H2732" s="18" t="s">
        <v>8782</v>
      </c>
      <c r="I2732" s="18" t="s">
        <v>8783</v>
      </c>
      <c r="J2732" s="18" t="s">
        <v>8784</v>
      </c>
      <c r="K2732" s="17" t="s">
        <v>163</v>
      </c>
      <c r="L2732" s="17" t="n">
        <v>1</v>
      </c>
      <c r="M2732" s="17" t="s">
        <v>163</v>
      </c>
      <c r="N2732" s="17" t="s">
        <v>164</v>
      </c>
      <c r="O2732" s="19" t="s">
        <v>123</v>
      </c>
      <c r="P2732" s="18" t="s">
        <v>8785</v>
      </c>
      <c r="Q2732" s="18" t="s">
        <v>8786</v>
      </c>
      <c r="R2732" s="18" t="s">
        <v>165</v>
      </c>
      <c r="S2732" s="20" t="s">
        <v>28109</v>
      </c>
    </row>
    <row r="2733" customFormat="false" ht="35.05" hidden="false" customHeight="false" outlineLevel="0" collapsed="false">
      <c r="A2733" s="17" t="n">
        <v>2732</v>
      </c>
      <c r="B2733" s="17" t="n">
        <v>6</v>
      </c>
      <c r="C2733" s="17" t="n">
        <v>6434</v>
      </c>
      <c r="D2733" s="18" t="s">
        <v>1749</v>
      </c>
      <c r="E2733" s="17" t="s">
        <v>83</v>
      </c>
      <c r="F2733" s="18" t="s">
        <v>84</v>
      </c>
      <c r="G2733" s="17" t="s">
        <v>159</v>
      </c>
      <c r="H2733" s="18" t="s">
        <v>8787</v>
      </c>
      <c r="I2733" s="18" t="s">
        <v>8788</v>
      </c>
      <c r="J2733" s="18" t="s">
        <v>8789</v>
      </c>
      <c r="K2733" s="17" t="s">
        <v>163</v>
      </c>
      <c r="L2733" s="17" t="n">
        <v>1</v>
      </c>
      <c r="M2733" s="17" t="s">
        <v>163</v>
      </c>
      <c r="N2733" s="17" t="s">
        <v>163</v>
      </c>
      <c r="O2733" s="19"/>
      <c r="P2733" s="18"/>
      <c r="Q2733" s="18"/>
      <c r="R2733" s="18" t="s">
        <v>165</v>
      </c>
      <c r="S2733" s="20" t="s">
        <v>28109</v>
      </c>
    </row>
    <row r="2734" customFormat="false" ht="68.65" hidden="false" customHeight="false" outlineLevel="0" collapsed="false">
      <c r="A2734" s="17" t="n">
        <v>2733</v>
      </c>
      <c r="B2734" s="17" t="n">
        <v>6</v>
      </c>
      <c r="C2734" s="17" t="n">
        <v>6444</v>
      </c>
      <c r="D2734" s="18" t="s">
        <v>1749</v>
      </c>
      <c r="E2734" s="17" t="s">
        <v>61</v>
      </c>
      <c r="F2734" s="18" t="s">
        <v>62</v>
      </c>
      <c r="G2734" s="17" t="s">
        <v>171</v>
      </c>
      <c r="H2734" s="18" t="s">
        <v>8790</v>
      </c>
      <c r="I2734" s="18" t="s">
        <v>8791</v>
      </c>
      <c r="J2734" s="18" t="s">
        <v>8792</v>
      </c>
      <c r="K2734" s="17" t="s">
        <v>163</v>
      </c>
      <c r="L2734" s="17" t="n">
        <v>1</v>
      </c>
      <c r="M2734" s="17" t="s">
        <v>164</v>
      </c>
      <c r="N2734" s="17" t="s">
        <v>164</v>
      </c>
      <c r="O2734" s="19" t="s">
        <v>124</v>
      </c>
      <c r="P2734" s="18" t="s">
        <v>8793</v>
      </c>
      <c r="Q2734" s="18" t="s">
        <v>8794</v>
      </c>
      <c r="R2734" s="18" t="s">
        <v>165</v>
      </c>
      <c r="S2734" s="20" t="s">
        <v>28109</v>
      </c>
    </row>
    <row r="2735" customFormat="false" ht="23.85" hidden="false" customHeight="false" outlineLevel="0" collapsed="false">
      <c r="A2735" s="17" t="n">
        <v>2734</v>
      </c>
      <c r="B2735" s="17" t="n">
        <v>6</v>
      </c>
      <c r="C2735" s="17" t="n">
        <v>6450</v>
      </c>
      <c r="D2735" s="18" t="s">
        <v>1749</v>
      </c>
      <c r="E2735" s="17" t="s">
        <v>87</v>
      </c>
      <c r="F2735" s="18" t="s">
        <v>88</v>
      </c>
      <c r="G2735" s="17" t="s">
        <v>167</v>
      </c>
      <c r="H2735" s="18" t="s">
        <v>8795</v>
      </c>
      <c r="I2735" s="18" t="s">
        <v>8796</v>
      </c>
      <c r="J2735" s="18" t="s">
        <v>8797</v>
      </c>
      <c r="K2735" s="17" t="s">
        <v>163</v>
      </c>
      <c r="L2735" s="17" t="n">
        <v>1</v>
      </c>
      <c r="M2735" s="17" t="s">
        <v>163</v>
      </c>
      <c r="N2735" s="17" t="s">
        <v>163</v>
      </c>
      <c r="O2735" s="19"/>
      <c r="P2735" s="18"/>
      <c r="Q2735" s="18"/>
      <c r="R2735" s="18" t="s">
        <v>165</v>
      </c>
      <c r="S2735" s="20" t="s">
        <v>28109</v>
      </c>
    </row>
    <row r="2736" customFormat="false" ht="68.65" hidden="false" customHeight="false" outlineLevel="0" collapsed="false">
      <c r="A2736" s="17" t="n">
        <v>2735</v>
      </c>
      <c r="B2736" s="17" t="n">
        <v>6</v>
      </c>
      <c r="C2736" s="17" t="n">
        <v>6506</v>
      </c>
      <c r="D2736" s="18" t="s">
        <v>1749</v>
      </c>
      <c r="E2736" s="17" t="s">
        <v>83</v>
      </c>
      <c r="F2736" s="18" t="s">
        <v>84</v>
      </c>
      <c r="G2736" s="17" t="s">
        <v>171</v>
      </c>
      <c r="H2736" s="18" t="s">
        <v>8798</v>
      </c>
      <c r="I2736" s="18" t="s">
        <v>8799</v>
      </c>
      <c r="J2736" s="18" t="s">
        <v>8800</v>
      </c>
      <c r="K2736" s="17" t="s">
        <v>163</v>
      </c>
      <c r="L2736" s="17" t="n">
        <v>1</v>
      </c>
      <c r="M2736" s="17" t="s">
        <v>163</v>
      </c>
      <c r="N2736" s="17" t="s">
        <v>164</v>
      </c>
      <c r="O2736" s="19" t="s">
        <v>121</v>
      </c>
      <c r="P2736" s="18" t="s">
        <v>8801</v>
      </c>
      <c r="Q2736" s="18" t="s">
        <v>8802</v>
      </c>
      <c r="R2736" s="18" t="s">
        <v>165</v>
      </c>
      <c r="S2736" s="20" t="s">
        <v>28109</v>
      </c>
    </row>
    <row r="2737" customFormat="false" ht="46.25" hidden="false" customHeight="false" outlineLevel="0" collapsed="false">
      <c r="A2737" s="17" t="n">
        <v>2736</v>
      </c>
      <c r="B2737" s="17" t="n">
        <v>6</v>
      </c>
      <c r="C2737" s="17" t="n">
        <v>6512</v>
      </c>
      <c r="D2737" s="18" t="s">
        <v>1749</v>
      </c>
      <c r="E2737" s="17" t="s">
        <v>81</v>
      </c>
      <c r="F2737" s="18" t="s">
        <v>82</v>
      </c>
      <c r="G2737" s="17" t="s">
        <v>167</v>
      </c>
      <c r="H2737" s="18" t="s">
        <v>8803</v>
      </c>
      <c r="I2737" s="18" t="s">
        <v>8804</v>
      </c>
      <c r="J2737" s="18" t="s">
        <v>8805</v>
      </c>
      <c r="K2737" s="17" t="s">
        <v>163</v>
      </c>
      <c r="L2737" s="17" t="n">
        <v>1</v>
      </c>
      <c r="M2737" s="17" t="s">
        <v>163</v>
      </c>
      <c r="N2737" s="17" t="s">
        <v>164</v>
      </c>
      <c r="O2737" s="19" t="s">
        <v>122</v>
      </c>
      <c r="P2737" s="18" t="s">
        <v>8806</v>
      </c>
      <c r="Q2737" s="18" t="s">
        <v>8807</v>
      </c>
      <c r="R2737" s="18" t="s">
        <v>165</v>
      </c>
      <c r="S2737" s="20" t="s">
        <v>28109</v>
      </c>
    </row>
    <row r="2738" customFormat="false" ht="35.05" hidden="false" customHeight="false" outlineLevel="0" collapsed="false">
      <c r="A2738" s="17" t="n">
        <v>2737</v>
      </c>
      <c r="B2738" s="17" t="n">
        <v>6</v>
      </c>
      <c r="C2738" s="17" t="n">
        <v>6514</v>
      </c>
      <c r="D2738" s="18" t="s">
        <v>1749</v>
      </c>
      <c r="E2738" s="17" t="s">
        <v>91</v>
      </c>
      <c r="F2738" s="18" t="s">
        <v>92</v>
      </c>
      <c r="G2738" s="17" t="s">
        <v>167</v>
      </c>
      <c r="H2738" s="18" t="s">
        <v>8808</v>
      </c>
      <c r="I2738" s="18" t="s">
        <v>8809</v>
      </c>
      <c r="J2738" s="18" t="s">
        <v>8810</v>
      </c>
      <c r="K2738" s="17" t="s">
        <v>163</v>
      </c>
      <c r="L2738" s="17" t="n">
        <v>1</v>
      </c>
      <c r="M2738" s="17" t="s">
        <v>163</v>
      </c>
      <c r="N2738" s="17" t="s">
        <v>163</v>
      </c>
      <c r="O2738" s="19"/>
      <c r="P2738" s="18"/>
      <c r="Q2738" s="18"/>
      <c r="R2738" s="18" t="s">
        <v>165</v>
      </c>
      <c r="S2738" s="20" t="s">
        <v>28109</v>
      </c>
    </row>
    <row r="2739" customFormat="false" ht="35.05" hidden="false" customHeight="false" outlineLevel="0" collapsed="false">
      <c r="A2739" s="17" t="n">
        <v>2738</v>
      </c>
      <c r="B2739" s="17" t="n">
        <v>6</v>
      </c>
      <c r="C2739" s="17" t="n">
        <v>6526</v>
      </c>
      <c r="D2739" s="18" t="s">
        <v>1749</v>
      </c>
      <c r="E2739" s="17" t="s">
        <v>91</v>
      </c>
      <c r="F2739" s="18" t="s">
        <v>92</v>
      </c>
      <c r="G2739" s="17" t="s">
        <v>167</v>
      </c>
      <c r="H2739" s="18" t="s">
        <v>8811</v>
      </c>
      <c r="I2739" s="18" t="s">
        <v>8812</v>
      </c>
      <c r="J2739" s="18" t="s">
        <v>8813</v>
      </c>
      <c r="K2739" s="17" t="s">
        <v>163</v>
      </c>
      <c r="L2739" s="17" t="n">
        <v>1</v>
      </c>
      <c r="M2739" s="17" t="s">
        <v>163</v>
      </c>
      <c r="N2739" s="17" t="s">
        <v>163</v>
      </c>
      <c r="O2739" s="19"/>
      <c r="P2739" s="18"/>
      <c r="Q2739" s="18"/>
      <c r="R2739" s="18" t="s">
        <v>165</v>
      </c>
      <c r="S2739" s="20" t="s">
        <v>28109</v>
      </c>
    </row>
    <row r="2740" customFormat="false" ht="35.05" hidden="false" customHeight="false" outlineLevel="0" collapsed="false">
      <c r="A2740" s="17" t="n">
        <v>2739</v>
      </c>
      <c r="B2740" s="17" t="n">
        <v>6</v>
      </c>
      <c r="C2740" s="17" t="n">
        <v>6550</v>
      </c>
      <c r="D2740" s="18" t="s">
        <v>1749</v>
      </c>
      <c r="E2740" s="17" t="s">
        <v>70</v>
      </c>
      <c r="F2740" s="18" t="s">
        <v>71</v>
      </c>
      <c r="G2740" s="17" t="s">
        <v>171</v>
      </c>
      <c r="H2740" s="18" t="s">
        <v>8814</v>
      </c>
      <c r="I2740" s="18" t="s">
        <v>8815</v>
      </c>
      <c r="J2740" s="18" t="s">
        <v>8816</v>
      </c>
      <c r="K2740" s="17" t="s">
        <v>163</v>
      </c>
      <c r="L2740" s="17" t="n">
        <v>1</v>
      </c>
      <c r="M2740" s="17" t="s">
        <v>164</v>
      </c>
      <c r="N2740" s="17" t="s">
        <v>163</v>
      </c>
      <c r="O2740" s="19"/>
      <c r="P2740" s="18"/>
      <c r="Q2740" s="18"/>
      <c r="R2740" s="18" t="s">
        <v>165</v>
      </c>
      <c r="S2740" s="20" t="s">
        <v>28109</v>
      </c>
    </row>
    <row r="2741" customFormat="false" ht="46.25" hidden="false" customHeight="false" outlineLevel="0" collapsed="false">
      <c r="A2741" s="17" t="n">
        <v>2740</v>
      </c>
      <c r="B2741" s="17" t="n">
        <v>6</v>
      </c>
      <c r="C2741" s="17" t="n">
        <v>6580</v>
      </c>
      <c r="D2741" s="18" t="s">
        <v>1749</v>
      </c>
      <c r="E2741" s="17" t="s">
        <v>83</v>
      </c>
      <c r="F2741" s="18" t="s">
        <v>84</v>
      </c>
      <c r="G2741" s="17" t="s">
        <v>171</v>
      </c>
      <c r="H2741" s="18" t="s">
        <v>8817</v>
      </c>
      <c r="I2741" s="18" t="s">
        <v>8818</v>
      </c>
      <c r="J2741" s="18" t="s">
        <v>8819</v>
      </c>
      <c r="K2741" s="17" t="s">
        <v>163</v>
      </c>
      <c r="L2741" s="17" t="n">
        <v>1</v>
      </c>
      <c r="M2741" s="17" t="s">
        <v>163</v>
      </c>
      <c r="N2741" s="17" t="s">
        <v>163</v>
      </c>
      <c r="O2741" s="19" t="s">
        <v>121</v>
      </c>
      <c r="P2741" s="18" t="s">
        <v>8820</v>
      </c>
      <c r="Q2741" s="18" t="s">
        <v>8821</v>
      </c>
      <c r="R2741" s="18" t="s">
        <v>165</v>
      </c>
      <c r="S2741" s="20" t="s">
        <v>28109</v>
      </c>
    </row>
    <row r="2742" customFormat="false" ht="35.05" hidden="false" customHeight="false" outlineLevel="0" collapsed="false">
      <c r="A2742" s="17" t="n">
        <v>2741</v>
      </c>
      <c r="B2742" s="17" t="n">
        <v>6</v>
      </c>
      <c r="C2742" s="17" t="n">
        <v>6590</v>
      </c>
      <c r="D2742" s="18" t="s">
        <v>1749</v>
      </c>
      <c r="E2742" s="17" t="s">
        <v>47</v>
      </c>
      <c r="F2742" s="18" t="s">
        <v>48</v>
      </c>
      <c r="G2742" s="17" t="s">
        <v>167</v>
      </c>
      <c r="H2742" s="18" t="s">
        <v>8822</v>
      </c>
      <c r="I2742" s="18" t="s">
        <v>8823</v>
      </c>
      <c r="J2742" s="18" t="s">
        <v>8824</v>
      </c>
      <c r="K2742" s="17" t="s">
        <v>163</v>
      </c>
      <c r="L2742" s="17" t="n">
        <v>1</v>
      </c>
      <c r="M2742" s="17" t="s">
        <v>164</v>
      </c>
      <c r="N2742" s="17" t="s">
        <v>163</v>
      </c>
      <c r="O2742" s="19"/>
      <c r="P2742" s="18"/>
      <c r="Q2742" s="18"/>
      <c r="R2742" s="18" t="s">
        <v>165</v>
      </c>
      <c r="S2742" s="20" t="s">
        <v>28109</v>
      </c>
    </row>
    <row r="2743" customFormat="false" ht="35.05" hidden="false" customHeight="false" outlineLevel="0" collapsed="false">
      <c r="A2743" s="17" t="n">
        <v>2742</v>
      </c>
      <c r="B2743" s="17" t="n">
        <v>6</v>
      </c>
      <c r="C2743" s="17" t="n">
        <v>6600</v>
      </c>
      <c r="D2743" s="18" t="s">
        <v>1749</v>
      </c>
      <c r="E2743" s="17" t="s">
        <v>61</v>
      </c>
      <c r="F2743" s="18" t="s">
        <v>62</v>
      </c>
      <c r="G2743" s="17" t="s">
        <v>167</v>
      </c>
      <c r="H2743" s="18" t="s">
        <v>8825</v>
      </c>
      <c r="I2743" s="18" t="s">
        <v>8826</v>
      </c>
      <c r="J2743" s="18" t="s">
        <v>8827</v>
      </c>
      <c r="K2743" s="17" t="s">
        <v>163</v>
      </c>
      <c r="L2743" s="17" t="n">
        <v>1</v>
      </c>
      <c r="M2743" s="17" t="s">
        <v>163</v>
      </c>
      <c r="N2743" s="17" t="s">
        <v>163</v>
      </c>
      <c r="O2743" s="19"/>
      <c r="P2743" s="18"/>
      <c r="Q2743" s="18"/>
      <c r="R2743" s="18" t="s">
        <v>165</v>
      </c>
      <c r="S2743" s="20" t="s">
        <v>28109</v>
      </c>
    </row>
    <row r="2744" customFormat="false" ht="23.85" hidden="false" customHeight="false" outlineLevel="0" collapsed="false">
      <c r="A2744" s="17" t="n">
        <v>2743</v>
      </c>
      <c r="B2744" s="17" t="n">
        <v>6</v>
      </c>
      <c r="C2744" s="17" t="n">
        <v>6604</v>
      </c>
      <c r="D2744" s="18" t="s">
        <v>1749</v>
      </c>
      <c r="E2744" s="17" t="s">
        <v>36</v>
      </c>
      <c r="F2744" s="18" t="s">
        <v>37</v>
      </c>
      <c r="G2744" s="17" t="s">
        <v>167</v>
      </c>
      <c r="H2744" s="18" t="s">
        <v>8828</v>
      </c>
      <c r="I2744" s="18" t="s">
        <v>8829</v>
      </c>
      <c r="J2744" s="18" t="s">
        <v>8830</v>
      </c>
      <c r="K2744" s="17" t="s">
        <v>163</v>
      </c>
      <c r="L2744" s="17" t="n">
        <v>1</v>
      </c>
      <c r="M2744" s="17" t="s">
        <v>163</v>
      </c>
      <c r="N2744" s="17" t="s">
        <v>163</v>
      </c>
      <c r="O2744" s="19"/>
      <c r="P2744" s="18"/>
      <c r="Q2744" s="18"/>
      <c r="R2744" s="18" t="s">
        <v>165</v>
      </c>
      <c r="S2744" s="20" t="s">
        <v>28109</v>
      </c>
    </row>
    <row r="2745" customFormat="false" ht="79.85" hidden="false" customHeight="false" outlineLevel="0" collapsed="false">
      <c r="A2745" s="17" t="n">
        <v>2744</v>
      </c>
      <c r="B2745" s="17" t="n">
        <v>6</v>
      </c>
      <c r="C2745" s="17" t="n">
        <v>6608</v>
      </c>
      <c r="D2745" s="18" t="s">
        <v>1749</v>
      </c>
      <c r="E2745" s="17" t="s">
        <v>83</v>
      </c>
      <c r="F2745" s="18" t="s">
        <v>84</v>
      </c>
      <c r="G2745" s="17" t="s">
        <v>171</v>
      </c>
      <c r="H2745" s="18" t="s">
        <v>8831</v>
      </c>
      <c r="I2745" s="18" t="s">
        <v>8832</v>
      </c>
      <c r="J2745" s="18" t="s">
        <v>8833</v>
      </c>
      <c r="K2745" s="17" t="s">
        <v>163</v>
      </c>
      <c r="L2745" s="17" t="n">
        <v>1</v>
      </c>
      <c r="M2745" s="17" t="s">
        <v>163</v>
      </c>
      <c r="N2745" s="17" t="s">
        <v>164</v>
      </c>
      <c r="O2745" s="19" t="s">
        <v>122</v>
      </c>
      <c r="P2745" s="18" t="s">
        <v>8834</v>
      </c>
      <c r="Q2745" s="18" t="s">
        <v>8835</v>
      </c>
      <c r="R2745" s="18" t="s">
        <v>165</v>
      </c>
      <c r="S2745" s="20" t="s">
        <v>28109</v>
      </c>
    </row>
    <row r="2746" customFormat="false" ht="35.05" hidden="false" customHeight="false" outlineLevel="0" collapsed="false">
      <c r="A2746" s="17" t="n">
        <v>2745</v>
      </c>
      <c r="B2746" s="17" t="n">
        <v>6</v>
      </c>
      <c r="C2746" s="17" t="n">
        <v>6616</v>
      </c>
      <c r="D2746" s="18" t="s">
        <v>1749</v>
      </c>
      <c r="E2746" s="17" t="s">
        <v>83</v>
      </c>
      <c r="F2746" s="18" t="s">
        <v>84</v>
      </c>
      <c r="G2746" s="17" t="s">
        <v>159</v>
      </c>
      <c r="H2746" s="18" t="s">
        <v>8836</v>
      </c>
      <c r="I2746" s="18" t="s">
        <v>8837</v>
      </c>
      <c r="J2746" s="18" t="s">
        <v>8838</v>
      </c>
      <c r="K2746" s="17" t="s">
        <v>163</v>
      </c>
      <c r="L2746" s="17" t="n">
        <v>1</v>
      </c>
      <c r="M2746" s="17" t="s">
        <v>163</v>
      </c>
      <c r="N2746" s="17" t="s">
        <v>164</v>
      </c>
      <c r="O2746" s="19"/>
      <c r="P2746" s="18"/>
      <c r="Q2746" s="18"/>
      <c r="R2746" s="18" t="s">
        <v>165</v>
      </c>
      <c r="S2746" s="20" t="s">
        <v>28109</v>
      </c>
    </row>
    <row r="2747" customFormat="false" ht="23.85" hidden="false" customHeight="false" outlineLevel="0" collapsed="false">
      <c r="A2747" s="17" t="n">
        <v>2746</v>
      </c>
      <c r="B2747" s="17" t="n">
        <v>6</v>
      </c>
      <c r="C2747" s="17" t="n">
        <v>6624</v>
      </c>
      <c r="D2747" s="18" t="s">
        <v>1749</v>
      </c>
      <c r="E2747" s="17" t="s">
        <v>70</v>
      </c>
      <c r="F2747" s="18" t="s">
        <v>71</v>
      </c>
      <c r="G2747" s="17" t="s">
        <v>171</v>
      </c>
      <c r="H2747" s="18" t="s">
        <v>8839</v>
      </c>
      <c r="I2747" s="18" t="s">
        <v>8840</v>
      </c>
      <c r="J2747" s="18" t="s">
        <v>8841</v>
      </c>
      <c r="K2747" s="17" t="s">
        <v>163</v>
      </c>
      <c r="L2747" s="17" t="n">
        <v>1</v>
      </c>
      <c r="M2747" s="17" t="s">
        <v>164</v>
      </c>
      <c r="N2747" s="17" t="s">
        <v>163</v>
      </c>
      <c r="O2747" s="19"/>
      <c r="P2747" s="18"/>
      <c r="Q2747" s="18"/>
      <c r="R2747" s="18" t="s">
        <v>165</v>
      </c>
      <c r="S2747" s="20" t="s">
        <v>28109</v>
      </c>
    </row>
    <row r="2748" customFormat="false" ht="23.85" hidden="false" customHeight="false" outlineLevel="0" collapsed="false">
      <c r="A2748" s="17" t="n">
        <v>2747</v>
      </c>
      <c r="B2748" s="17" t="n">
        <v>6</v>
      </c>
      <c r="C2748" s="17" t="n">
        <v>6626</v>
      </c>
      <c r="D2748" s="18" t="s">
        <v>1749</v>
      </c>
      <c r="E2748" s="17" t="s">
        <v>76</v>
      </c>
      <c r="F2748" s="18" t="s">
        <v>77</v>
      </c>
      <c r="G2748" s="17" t="s">
        <v>171</v>
      </c>
      <c r="H2748" s="18" t="s">
        <v>7667</v>
      </c>
      <c r="I2748" s="18" t="s">
        <v>8842</v>
      </c>
      <c r="J2748" s="18" t="s">
        <v>7831</v>
      </c>
      <c r="K2748" s="17" t="s">
        <v>163</v>
      </c>
      <c r="L2748" s="17" t="n">
        <v>1</v>
      </c>
      <c r="M2748" s="17" t="s">
        <v>164</v>
      </c>
      <c r="N2748" s="17" t="s">
        <v>163</v>
      </c>
      <c r="O2748" s="19"/>
      <c r="P2748" s="18"/>
      <c r="Q2748" s="18"/>
      <c r="R2748" s="18" t="s">
        <v>165</v>
      </c>
      <c r="S2748" s="20" t="s">
        <v>28109</v>
      </c>
    </row>
    <row r="2749" customFormat="false" ht="35.05" hidden="false" customHeight="false" outlineLevel="0" collapsed="false">
      <c r="A2749" s="17" t="n">
        <v>2748</v>
      </c>
      <c r="B2749" s="17" t="n">
        <v>6</v>
      </c>
      <c r="C2749" s="17" t="n">
        <v>6658</v>
      </c>
      <c r="D2749" s="18" t="s">
        <v>1866</v>
      </c>
      <c r="E2749" s="17" t="s">
        <v>51</v>
      </c>
      <c r="F2749" s="18" t="s">
        <v>52</v>
      </c>
      <c r="G2749" s="17" t="s">
        <v>171</v>
      </c>
      <c r="H2749" s="18" t="s">
        <v>8843</v>
      </c>
      <c r="I2749" s="18" t="s">
        <v>8844</v>
      </c>
      <c r="J2749" s="18" t="s">
        <v>8845</v>
      </c>
      <c r="K2749" s="17" t="s">
        <v>163</v>
      </c>
      <c r="L2749" s="17" t="n">
        <v>1</v>
      </c>
      <c r="M2749" s="17" t="s">
        <v>163</v>
      </c>
      <c r="N2749" s="17" t="s">
        <v>163</v>
      </c>
      <c r="O2749" s="19"/>
      <c r="P2749" s="18"/>
      <c r="Q2749" s="18"/>
      <c r="R2749" s="18" t="s">
        <v>192</v>
      </c>
      <c r="S2749" s="20" t="s">
        <v>28109</v>
      </c>
    </row>
    <row r="2750" customFormat="false" ht="46.25" hidden="false" customHeight="false" outlineLevel="0" collapsed="false">
      <c r="A2750" s="17" t="n">
        <v>2749</v>
      </c>
      <c r="B2750" s="17" t="n">
        <v>6</v>
      </c>
      <c r="C2750" s="17" t="n">
        <v>6658</v>
      </c>
      <c r="D2750" s="18" t="s">
        <v>1866</v>
      </c>
      <c r="E2750" s="17" t="s">
        <v>87</v>
      </c>
      <c r="F2750" s="18" t="s">
        <v>88</v>
      </c>
      <c r="G2750" s="17" t="s">
        <v>171</v>
      </c>
      <c r="H2750" s="18" t="s">
        <v>8846</v>
      </c>
      <c r="I2750" s="18" t="s">
        <v>8847</v>
      </c>
      <c r="J2750" s="18" t="s">
        <v>8848</v>
      </c>
      <c r="K2750" s="17" t="s">
        <v>163</v>
      </c>
      <c r="L2750" s="17" t="n">
        <v>1</v>
      </c>
      <c r="M2750" s="17" t="s">
        <v>164</v>
      </c>
      <c r="N2750" s="17" t="s">
        <v>163</v>
      </c>
      <c r="O2750" s="19"/>
      <c r="P2750" s="18"/>
      <c r="Q2750" s="18"/>
      <c r="R2750" s="18" t="s">
        <v>165</v>
      </c>
      <c r="S2750" s="20" t="s">
        <v>28109</v>
      </c>
    </row>
    <row r="2751" customFormat="false" ht="57.45" hidden="false" customHeight="false" outlineLevel="0" collapsed="false">
      <c r="A2751" s="17" t="n">
        <v>2750</v>
      </c>
      <c r="B2751" s="17" t="n">
        <v>6</v>
      </c>
      <c r="C2751" s="17" t="n">
        <v>6663</v>
      </c>
      <c r="D2751" s="18" t="s">
        <v>1866</v>
      </c>
      <c r="E2751" s="17" t="s">
        <v>81</v>
      </c>
      <c r="F2751" s="18" t="s">
        <v>82</v>
      </c>
      <c r="G2751" s="17" t="s">
        <v>167</v>
      </c>
      <c r="H2751" s="18" t="s">
        <v>8849</v>
      </c>
      <c r="I2751" s="18" t="s">
        <v>8850</v>
      </c>
      <c r="J2751" s="18" t="s">
        <v>8851</v>
      </c>
      <c r="K2751" s="17" t="s">
        <v>163</v>
      </c>
      <c r="L2751" s="17" t="n">
        <v>1</v>
      </c>
      <c r="M2751" s="17" t="s">
        <v>163</v>
      </c>
      <c r="N2751" s="17" t="s">
        <v>164</v>
      </c>
      <c r="O2751" s="19" t="s">
        <v>124</v>
      </c>
      <c r="P2751" s="18" t="s">
        <v>8852</v>
      </c>
      <c r="Q2751" s="18" t="s">
        <v>8853</v>
      </c>
      <c r="R2751" s="18" t="s">
        <v>165</v>
      </c>
      <c r="S2751" s="20" t="s">
        <v>28109</v>
      </c>
    </row>
    <row r="2752" customFormat="false" ht="35.05" hidden="false" customHeight="false" outlineLevel="0" collapsed="false">
      <c r="A2752" s="17" t="n">
        <v>2751</v>
      </c>
      <c r="B2752" s="17" t="n">
        <v>6</v>
      </c>
      <c r="C2752" s="17" t="n">
        <v>6667</v>
      </c>
      <c r="D2752" s="18" t="s">
        <v>1866</v>
      </c>
      <c r="E2752" s="17" t="s">
        <v>70</v>
      </c>
      <c r="F2752" s="18" t="s">
        <v>71</v>
      </c>
      <c r="G2752" s="17" t="s">
        <v>171</v>
      </c>
      <c r="H2752" s="18" t="s">
        <v>8854</v>
      </c>
      <c r="I2752" s="18" t="s">
        <v>8855</v>
      </c>
      <c r="J2752" s="18" t="s">
        <v>8856</v>
      </c>
      <c r="K2752" s="17" t="s">
        <v>163</v>
      </c>
      <c r="L2752" s="17" t="n">
        <v>1</v>
      </c>
      <c r="M2752" s="17" t="s">
        <v>164</v>
      </c>
      <c r="N2752" s="17" t="s">
        <v>163</v>
      </c>
      <c r="O2752" s="19"/>
      <c r="P2752" s="18"/>
      <c r="Q2752" s="18"/>
      <c r="R2752" s="18" t="s">
        <v>165</v>
      </c>
      <c r="S2752" s="20" t="s">
        <v>28109</v>
      </c>
    </row>
    <row r="2753" customFormat="false" ht="23.85" hidden="false" customHeight="false" outlineLevel="0" collapsed="false">
      <c r="A2753" s="17" t="n">
        <v>2752</v>
      </c>
      <c r="B2753" s="17" t="n">
        <v>6</v>
      </c>
      <c r="C2753" s="17" t="n">
        <v>6697</v>
      </c>
      <c r="D2753" s="18" t="s">
        <v>1866</v>
      </c>
      <c r="E2753" s="17" t="s">
        <v>70</v>
      </c>
      <c r="F2753" s="18" t="s">
        <v>71</v>
      </c>
      <c r="G2753" s="17" t="s">
        <v>171</v>
      </c>
      <c r="H2753" s="18" t="s">
        <v>8857</v>
      </c>
      <c r="I2753" s="18" t="s">
        <v>8858</v>
      </c>
      <c r="J2753" s="18" t="s">
        <v>8859</v>
      </c>
      <c r="K2753" s="17" t="s">
        <v>163</v>
      </c>
      <c r="L2753" s="17" t="n">
        <v>1</v>
      </c>
      <c r="M2753" s="17" t="s">
        <v>164</v>
      </c>
      <c r="N2753" s="17" t="s">
        <v>163</v>
      </c>
      <c r="O2753" s="19"/>
      <c r="P2753" s="18"/>
      <c r="Q2753" s="18"/>
      <c r="R2753" s="18" t="s">
        <v>165</v>
      </c>
      <c r="S2753" s="20" t="s">
        <v>28109</v>
      </c>
    </row>
    <row r="2754" customFormat="false" ht="35.05" hidden="false" customHeight="false" outlineLevel="0" collapsed="false">
      <c r="A2754" s="17" t="n">
        <v>2753</v>
      </c>
      <c r="B2754" s="17" t="n">
        <v>6</v>
      </c>
      <c r="C2754" s="17" t="n">
        <v>6722</v>
      </c>
      <c r="D2754" s="18" t="s">
        <v>1866</v>
      </c>
      <c r="E2754" s="17" t="s">
        <v>61</v>
      </c>
      <c r="F2754" s="18" t="s">
        <v>62</v>
      </c>
      <c r="G2754" s="17" t="s">
        <v>167</v>
      </c>
      <c r="H2754" s="18" t="s">
        <v>8860</v>
      </c>
      <c r="I2754" s="18" t="s">
        <v>8861</v>
      </c>
      <c r="J2754" s="18" t="s">
        <v>8862</v>
      </c>
      <c r="K2754" s="17" t="s">
        <v>163</v>
      </c>
      <c r="L2754" s="17" t="n">
        <v>1</v>
      </c>
      <c r="M2754" s="17" t="s">
        <v>163</v>
      </c>
      <c r="N2754" s="17" t="s">
        <v>163</v>
      </c>
      <c r="O2754" s="19"/>
      <c r="P2754" s="18"/>
      <c r="Q2754" s="18"/>
      <c r="R2754" s="18" t="s">
        <v>165</v>
      </c>
      <c r="S2754" s="20" t="s">
        <v>28109</v>
      </c>
    </row>
    <row r="2755" customFormat="false" ht="35.05" hidden="false" customHeight="false" outlineLevel="0" collapsed="false">
      <c r="A2755" s="17" t="n">
        <v>2754</v>
      </c>
      <c r="B2755" s="17" t="n">
        <v>6</v>
      </c>
      <c r="C2755" s="17" t="n">
        <v>6726</v>
      </c>
      <c r="D2755" s="18" t="s">
        <v>1866</v>
      </c>
      <c r="E2755" s="17" t="s">
        <v>36</v>
      </c>
      <c r="F2755" s="18" t="s">
        <v>37</v>
      </c>
      <c r="G2755" s="17" t="s">
        <v>171</v>
      </c>
      <c r="H2755" s="18" t="s">
        <v>8863</v>
      </c>
      <c r="I2755" s="18" t="s">
        <v>8864</v>
      </c>
      <c r="J2755" s="18" t="s">
        <v>8865</v>
      </c>
      <c r="K2755" s="17" t="s">
        <v>164</v>
      </c>
      <c r="L2755" s="17" t="n">
        <v>6</v>
      </c>
      <c r="M2755" s="17" t="s">
        <v>163</v>
      </c>
      <c r="N2755" s="17" t="s">
        <v>163</v>
      </c>
      <c r="O2755" s="19"/>
      <c r="P2755" s="18"/>
      <c r="Q2755" s="18"/>
      <c r="R2755" s="18" t="s">
        <v>165</v>
      </c>
      <c r="S2755" s="20" t="s">
        <v>28109</v>
      </c>
    </row>
    <row r="2756" customFormat="false" ht="35.05" hidden="false" customHeight="false" outlineLevel="0" collapsed="false">
      <c r="A2756" s="17" t="n">
        <v>2755</v>
      </c>
      <c r="B2756" s="17" t="n">
        <v>6</v>
      </c>
      <c r="C2756" s="17" t="n">
        <v>6728</v>
      </c>
      <c r="D2756" s="18" t="s">
        <v>1866</v>
      </c>
      <c r="E2756" s="17" t="s">
        <v>22</v>
      </c>
      <c r="F2756" s="18" t="s">
        <v>23</v>
      </c>
      <c r="G2756" s="17" t="s">
        <v>159</v>
      </c>
      <c r="H2756" s="18" t="s">
        <v>8866</v>
      </c>
      <c r="I2756" s="18" t="s">
        <v>8867</v>
      </c>
      <c r="J2756" s="18" t="s">
        <v>8868</v>
      </c>
      <c r="K2756" s="17" t="s">
        <v>164</v>
      </c>
      <c r="L2756" s="17" t="n">
        <v>4</v>
      </c>
      <c r="M2756" s="17" t="s">
        <v>163</v>
      </c>
      <c r="N2756" s="17" t="s">
        <v>163</v>
      </c>
      <c r="O2756" s="19"/>
      <c r="P2756" s="18"/>
      <c r="Q2756" s="18"/>
      <c r="R2756" s="18" t="s">
        <v>165</v>
      </c>
      <c r="S2756" s="20" t="s">
        <v>28109</v>
      </c>
    </row>
    <row r="2757" customFormat="false" ht="57.45" hidden="false" customHeight="false" outlineLevel="0" collapsed="false">
      <c r="A2757" s="17" t="n">
        <v>2756</v>
      </c>
      <c r="B2757" s="17" t="n">
        <v>6</v>
      </c>
      <c r="C2757" s="17" t="n">
        <v>6732</v>
      </c>
      <c r="D2757" s="18" t="s">
        <v>1866</v>
      </c>
      <c r="E2757" s="17" t="s">
        <v>83</v>
      </c>
      <c r="F2757" s="18" t="s">
        <v>84</v>
      </c>
      <c r="G2757" s="17" t="s">
        <v>167</v>
      </c>
      <c r="H2757" s="18" t="s">
        <v>8869</v>
      </c>
      <c r="I2757" s="18" t="s">
        <v>8870</v>
      </c>
      <c r="J2757" s="18" t="s">
        <v>8871</v>
      </c>
      <c r="K2757" s="17" t="s">
        <v>163</v>
      </c>
      <c r="L2757" s="17" t="n">
        <v>1</v>
      </c>
      <c r="M2757" s="17" t="s">
        <v>163</v>
      </c>
      <c r="N2757" s="17" t="s">
        <v>164</v>
      </c>
      <c r="O2757" s="19" t="s">
        <v>122</v>
      </c>
      <c r="P2757" s="18" t="s">
        <v>8872</v>
      </c>
      <c r="Q2757" s="18" t="s">
        <v>8873</v>
      </c>
      <c r="R2757" s="18" t="s">
        <v>165</v>
      </c>
      <c r="S2757" s="20" t="s">
        <v>28109</v>
      </c>
    </row>
    <row r="2758" customFormat="false" ht="35.05" hidden="false" customHeight="false" outlineLevel="0" collapsed="false">
      <c r="A2758" s="17" t="n">
        <v>2757</v>
      </c>
      <c r="B2758" s="17" t="n">
        <v>6</v>
      </c>
      <c r="C2758" s="17" t="n">
        <v>6732</v>
      </c>
      <c r="D2758" s="18" t="s">
        <v>1866</v>
      </c>
      <c r="E2758" s="17" t="s">
        <v>38</v>
      </c>
      <c r="F2758" s="18" t="s">
        <v>39</v>
      </c>
      <c r="G2758" s="17" t="s">
        <v>167</v>
      </c>
      <c r="H2758" s="18" t="s">
        <v>8874</v>
      </c>
      <c r="I2758" s="18" t="s">
        <v>8875</v>
      </c>
      <c r="J2758" s="18" t="s">
        <v>8876</v>
      </c>
      <c r="K2758" s="17" t="s">
        <v>164</v>
      </c>
      <c r="L2758" s="17" t="n">
        <v>6</v>
      </c>
      <c r="M2758" s="17" t="s">
        <v>164</v>
      </c>
      <c r="N2758" s="17" t="s">
        <v>163</v>
      </c>
      <c r="O2758" s="19"/>
      <c r="P2758" s="18"/>
      <c r="Q2758" s="18"/>
      <c r="R2758" s="18" t="s">
        <v>165</v>
      </c>
      <c r="S2758" s="20" t="s">
        <v>28109</v>
      </c>
    </row>
    <row r="2759" customFormat="false" ht="35.05" hidden="false" customHeight="false" outlineLevel="0" collapsed="false">
      <c r="A2759" s="17" t="n">
        <v>2758</v>
      </c>
      <c r="B2759" s="17" t="n">
        <v>6</v>
      </c>
      <c r="C2759" s="17" t="n">
        <v>6738</v>
      </c>
      <c r="D2759" s="18" t="s">
        <v>1866</v>
      </c>
      <c r="E2759" s="17" t="s">
        <v>76</v>
      </c>
      <c r="F2759" s="18" t="s">
        <v>77</v>
      </c>
      <c r="G2759" s="17" t="s">
        <v>159</v>
      </c>
      <c r="H2759" s="18" t="s">
        <v>8877</v>
      </c>
      <c r="I2759" s="18" t="s">
        <v>8878</v>
      </c>
      <c r="J2759" s="18" t="s">
        <v>8879</v>
      </c>
      <c r="K2759" s="17" t="s">
        <v>164</v>
      </c>
      <c r="L2759" s="17" t="n">
        <v>3</v>
      </c>
      <c r="M2759" s="17" t="s">
        <v>164</v>
      </c>
      <c r="N2759" s="17" t="s">
        <v>163</v>
      </c>
      <c r="O2759" s="19"/>
      <c r="P2759" s="18"/>
      <c r="Q2759" s="18"/>
      <c r="R2759" s="18" t="s">
        <v>165</v>
      </c>
      <c r="S2759" s="20" t="s">
        <v>28109</v>
      </c>
    </row>
    <row r="2760" customFormat="false" ht="23.85" hidden="false" customHeight="false" outlineLevel="0" collapsed="false">
      <c r="A2760" s="17" t="n">
        <v>2759</v>
      </c>
      <c r="B2760" s="17" t="n">
        <v>6</v>
      </c>
      <c r="C2760" s="17" t="n">
        <v>6746</v>
      </c>
      <c r="D2760" s="18" t="s">
        <v>1866</v>
      </c>
      <c r="E2760" s="17" t="s">
        <v>26</v>
      </c>
      <c r="F2760" s="18" t="s">
        <v>27</v>
      </c>
      <c r="G2760" s="17" t="s">
        <v>159</v>
      </c>
      <c r="H2760" s="18" t="s">
        <v>8880</v>
      </c>
      <c r="I2760" s="18" t="s">
        <v>8881</v>
      </c>
      <c r="J2760" s="18" t="s">
        <v>8882</v>
      </c>
      <c r="K2760" s="17" t="s">
        <v>163</v>
      </c>
      <c r="L2760" s="17" t="n">
        <v>1</v>
      </c>
      <c r="M2760" s="17" t="s">
        <v>163</v>
      </c>
      <c r="N2760" s="17" t="s">
        <v>163</v>
      </c>
      <c r="O2760" s="19"/>
      <c r="P2760" s="18"/>
      <c r="Q2760" s="18"/>
      <c r="R2760" s="18" t="s">
        <v>165</v>
      </c>
      <c r="S2760" s="20" t="s">
        <v>28109</v>
      </c>
    </row>
    <row r="2761" customFormat="false" ht="46.25" hidden="false" customHeight="false" outlineLevel="0" collapsed="false">
      <c r="A2761" s="17" t="n">
        <v>2760</v>
      </c>
      <c r="B2761" s="17" t="n">
        <v>6</v>
      </c>
      <c r="C2761" s="17" t="n">
        <v>6758</v>
      </c>
      <c r="D2761" s="18" t="s">
        <v>1866</v>
      </c>
      <c r="E2761" s="17" t="s">
        <v>87</v>
      </c>
      <c r="F2761" s="18" t="s">
        <v>88</v>
      </c>
      <c r="G2761" s="17" t="s">
        <v>171</v>
      </c>
      <c r="H2761" s="18" t="s">
        <v>8883</v>
      </c>
      <c r="I2761" s="18" t="s">
        <v>8884</v>
      </c>
      <c r="J2761" s="18" t="s">
        <v>8885</v>
      </c>
      <c r="K2761" s="17" t="s">
        <v>163</v>
      </c>
      <c r="L2761" s="17" t="n">
        <v>1</v>
      </c>
      <c r="M2761" s="17" t="s">
        <v>163</v>
      </c>
      <c r="N2761" s="17" t="s">
        <v>163</v>
      </c>
      <c r="O2761" s="19"/>
      <c r="P2761" s="18"/>
      <c r="Q2761" s="18"/>
      <c r="R2761" s="18" t="s">
        <v>165</v>
      </c>
      <c r="S2761" s="20" t="s">
        <v>28109</v>
      </c>
    </row>
    <row r="2762" customFormat="false" ht="35.05" hidden="false" customHeight="false" outlineLevel="0" collapsed="false">
      <c r="A2762" s="17" t="n">
        <v>2761</v>
      </c>
      <c r="B2762" s="17" t="n">
        <v>6</v>
      </c>
      <c r="C2762" s="17" t="n">
        <v>6764</v>
      </c>
      <c r="D2762" s="18" t="s">
        <v>1866</v>
      </c>
      <c r="E2762" s="17" t="s">
        <v>87</v>
      </c>
      <c r="F2762" s="18" t="s">
        <v>88</v>
      </c>
      <c r="G2762" s="17" t="s">
        <v>167</v>
      </c>
      <c r="H2762" s="18" t="s">
        <v>8886</v>
      </c>
      <c r="I2762" s="18" t="s">
        <v>8887</v>
      </c>
      <c r="J2762" s="18" t="s">
        <v>8888</v>
      </c>
      <c r="K2762" s="17" t="s">
        <v>163</v>
      </c>
      <c r="L2762" s="17" t="n">
        <v>1</v>
      </c>
      <c r="M2762" s="17" t="s">
        <v>163</v>
      </c>
      <c r="N2762" s="17" t="s">
        <v>163</v>
      </c>
      <c r="O2762" s="19"/>
      <c r="P2762" s="18"/>
      <c r="Q2762" s="18"/>
      <c r="R2762" s="18" t="s">
        <v>165</v>
      </c>
      <c r="S2762" s="20" t="s">
        <v>28109</v>
      </c>
    </row>
    <row r="2763" customFormat="false" ht="35.05" hidden="false" customHeight="false" outlineLevel="0" collapsed="false">
      <c r="A2763" s="17" t="n">
        <v>2762</v>
      </c>
      <c r="B2763" s="17" t="n">
        <v>6</v>
      </c>
      <c r="C2763" s="17" t="n">
        <v>6781</v>
      </c>
      <c r="D2763" s="18" t="s">
        <v>1866</v>
      </c>
      <c r="E2763" s="17" t="s">
        <v>87</v>
      </c>
      <c r="F2763" s="18" t="s">
        <v>88</v>
      </c>
      <c r="G2763" s="17" t="s">
        <v>167</v>
      </c>
      <c r="H2763" s="18" t="s">
        <v>8889</v>
      </c>
      <c r="I2763" s="18" t="s">
        <v>8890</v>
      </c>
      <c r="J2763" s="18" t="s">
        <v>8891</v>
      </c>
      <c r="K2763" s="17" t="s">
        <v>163</v>
      </c>
      <c r="L2763" s="17" t="n">
        <v>1</v>
      </c>
      <c r="M2763" s="17" t="s">
        <v>163</v>
      </c>
      <c r="N2763" s="17" t="s">
        <v>163</v>
      </c>
      <c r="O2763" s="19"/>
      <c r="P2763" s="18"/>
      <c r="Q2763" s="18"/>
      <c r="R2763" s="18" t="s">
        <v>165</v>
      </c>
      <c r="S2763" s="20" t="s">
        <v>28109</v>
      </c>
    </row>
    <row r="2764" customFormat="false" ht="35.05" hidden="false" customHeight="false" outlineLevel="0" collapsed="false">
      <c r="A2764" s="17" t="n">
        <v>2763</v>
      </c>
      <c r="B2764" s="17" t="n">
        <v>6</v>
      </c>
      <c r="C2764" s="17" t="n">
        <v>6804</v>
      </c>
      <c r="D2764" s="18" t="s">
        <v>1866</v>
      </c>
      <c r="E2764" s="17" t="s">
        <v>36</v>
      </c>
      <c r="F2764" s="18" t="s">
        <v>37</v>
      </c>
      <c r="G2764" s="17" t="s">
        <v>167</v>
      </c>
      <c r="H2764" s="18" t="s">
        <v>8892</v>
      </c>
      <c r="I2764" s="18" t="s">
        <v>8893</v>
      </c>
      <c r="J2764" s="18" t="s">
        <v>8894</v>
      </c>
      <c r="K2764" s="17" t="s">
        <v>163</v>
      </c>
      <c r="L2764" s="17" t="n">
        <v>1</v>
      </c>
      <c r="M2764" s="17" t="s">
        <v>164</v>
      </c>
      <c r="N2764" s="17" t="s">
        <v>163</v>
      </c>
      <c r="O2764" s="19"/>
      <c r="P2764" s="18"/>
      <c r="Q2764" s="18"/>
      <c r="R2764" s="18" t="s">
        <v>165</v>
      </c>
      <c r="S2764" s="20" t="s">
        <v>28109</v>
      </c>
    </row>
    <row r="2765" customFormat="false" ht="35.05" hidden="false" customHeight="false" outlineLevel="0" collapsed="false">
      <c r="A2765" s="17" t="n">
        <v>2764</v>
      </c>
      <c r="B2765" s="17" t="n">
        <v>6</v>
      </c>
      <c r="C2765" s="17" t="n">
        <v>6829</v>
      </c>
      <c r="D2765" s="18" t="s">
        <v>1866</v>
      </c>
      <c r="E2765" s="17" t="s">
        <v>83</v>
      </c>
      <c r="F2765" s="18" t="s">
        <v>84</v>
      </c>
      <c r="G2765" s="17" t="s">
        <v>159</v>
      </c>
      <c r="H2765" s="18" t="s">
        <v>8895</v>
      </c>
      <c r="I2765" s="18" t="s">
        <v>8896</v>
      </c>
      <c r="J2765" s="18" t="s">
        <v>8897</v>
      </c>
      <c r="K2765" s="17" t="s">
        <v>163</v>
      </c>
      <c r="L2765" s="17" t="n">
        <v>1</v>
      </c>
      <c r="M2765" s="17" t="s">
        <v>163</v>
      </c>
      <c r="N2765" s="17" t="s">
        <v>163</v>
      </c>
      <c r="O2765" s="19"/>
      <c r="P2765" s="18"/>
      <c r="Q2765" s="18"/>
      <c r="R2765" s="18" t="s">
        <v>165</v>
      </c>
      <c r="S2765" s="20" t="s">
        <v>28109</v>
      </c>
    </row>
    <row r="2766" customFormat="false" ht="35.05" hidden="false" customHeight="false" outlineLevel="0" collapsed="false">
      <c r="A2766" s="17" t="n">
        <v>2765</v>
      </c>
      <c r="B2766" s="17" t="n">
        <v>6</v>
      </c>
      <c r="C2766" s="17" t="n">
        <v>6842</v>
      </c>
      <c r="D2766" s="18" t="s">
        <v>1866</v>
      </c>
      <c r="E2766" s="17" t="s">
        <v>91</v>
      </c>
      <c r="F2766" s="18" t="s">
        <v>92</v>
      </c>
      <c r="G2766" s="17" t="s">
        <v>167</v>
      </c>
      <c r="H2766" s="18" t="s">
        <v>8898</v>
      </c>
      <c r="I2766" s="18" t="s">
        <v>8899</v>
      </c>
      <c r="J2766" s="18" t="s">
        <v>8900</v>
      </c>
      <c r="K2766" s="17" t="s">
        <v>163</v>
      </c>
      <c r="L2766" s="17" t="n">
        <v>1</v>
      </c>
      <c r="M2766" s="17" t="s">
        <v>163</v>
      </c>
      <c r="N2766" s="17" t="s">
        <v>163</v>
      </c>
      <c r="O2766" s="19"/>
      <c r="P2766" s="18"/>
      <c r="Q2766" s="18"/>
      <c r="R2766" s="18" t="s">
        <v>165</v>
      </c>
      <c r="S2766" s="20" t="s">
        <v>28109</v>
      </c>
    </row>
    <row r="2767" customFormat="false" ht="35.05" hidden="false" customHeight="false" outlineLevel="0" collapsed="false">
      <c r="A2767" s="17" t="n">
        <v>2766</v>
      </c>
      <c r="B2767" s="17" t="n">
        <v>6</v>
      </c>
      <c r="C2767" s="17" t="n">
        <v>6846</v>
      </c>
      <c r="D2767" s="18" t="s">
        <v>1866</v>
      </c>
      <c r="E2767" s="17" t="s">
        <v>87</v>
      </c>
      <c r="F2767" s="18" t="s">
        <v>88</v>
      </c>
      <c r="G2767" s="17" t="s">
        <v>171</v>
      </c>
      <c r="H2767" s="18" t="s">
        <v>8901</v>
      </c>
      <c r="I2767" s="18" t="s">
        <v>8902</v>
      </c>
      <c r="J2767" s="18" t="s">
        <v>8903</v>
      </c>
      <c r="K2767" s="17" t="s">
        <v>163</v>
      </c>
      <c r="L2767" s="17" t="n">
        <v>1</v>
      </c>
      <c r="M2767" s="17" t="s">
        <v>164</v>
      </c>
      <c r="N2767" s="17" t="s">
        <v>163</v>
      </c>
      <c r="O2767" s="19"/>
      <c r="P2767" s="18"/>
      <c r="Q2767" s="18"/>
      <c r="R2767" s="18" t="s">
        <v>165</v>
      </c>
      <c r="S2767" s="20" t="s">
        <v>28109</v>
      </c>
    </row>
    <row r="2768" customFormat="false" ht="35.05" hidden="false" customHeight="false" outlineLevel="0" collapsed="false">
      <c r="A2768" s="17" t="n">
        <v>2767</v>
      </c>
      <c r="B2768" s="17" t="n">
        <v>6</v>
      </c>
      <c r="C2768" s="17" t="n">
        <v>6850</v>
      </c>
      <c r="D2768" s="18" t="s">
        <v>1866</v>
      </c>
      <c r="E2768" s="17" t="s">
        <v>61</v>
      </c>
      <c r="F2768" s="18" t="s">
        <v>62</v>
      </c>
      <c r="G2768" s="17" t="s">
        <v>171</v>
      </c>
      <c r="H2768" s="18" t="s">
        <v>8904</v>
      </c>
      <c r="I2768" s="18" t="s">
        <v>8905</v>
      </c>
      <c r="J2768" s="18" t="s">
        <v>8906</v>
      </c>
      <c r="K2768" s="17" t="s">
        <v>163</v>
      </c>
      <c r="L2768" s="17" t="n">
        <v>1</v>
      </c>
      <c r="M2768" s="17" t="s">
        <v>164</v>
      </c>
      <c r="N2768" s="17" t="s">
        <v>163</v>
      </c>
      <c r="O2768" s="19"/>
      <c r="P2768" s="18"/>
      <c r="Q2768" s="18"/>
      <c r="R2768" s="18" t="s">
        <v>165</v>
      </c>
      <c r="S2768" s="20" t="s">
        <v>28109</v>
      </c>
    </row>
    <row r="2769" customFormat="false" ht="46.25" hidden="false" customHeight="false" outlineLevel="0" collapsed="false">
      <c r="A2769" s="17" t="n">
        <v>2768</v>
      </c>
      <c r="B2769" s="17" t="n">
        <v>6</v>
      </c>
      <c r="C2769" s="17" t="n">
        <v>6861</v>
      </c>
      <c r="D2769" s="18" t="s">
        <v>1866</v>
      </c>
      <c r="E2769" s="17" t="s">
        <v>63</v>
      </c>
      <c r="F2769" s="18" t="s">
        <v>65</v>
      </c>
      <c r="G2769" s="17" t="s">
        <v>159</v>
      </c>
      <c r="H2769" s="18" t="s">
        <v>8907</v>
      </c>
      <c r="I2769" s="18" t="s">
        <v>8908</v>
      </c>
      <c r="J2769" s="18" t="s">
        <v>8909</v>
      </c>
      <c r="K2769" s="17" t="s">
        <v>164</v>
      </c>
      <c r="L2769" s="17" t="n">
        <v>5</v>
      </c>
      <c r="M2769" s="17" t="s">
        <v>164</v>
      </c>
      <c r="N2769" s="17" t="s">
        <v>163</v>
      </c>
      <c r="O2769" s="19"/>
      <c r="P2769" s="18"/>
      <c r="Q2769" s="18"/>
      <c r="R2769" s="18" t="s">
        <v>165</v>
      </c>
      <c r="S2769" s="20" t="s">
        <v>28109</v>
      </c>
    </row>
    <row r="2770" customFormat="false" ht="23.85" hidden="false" customHeight="false" outlineLevel="0" collapsed="false">
      <c r="A2770" s="17" t="n">
        <v>2769</v>
      </c>
      <c r="B2770" s="17" t="n">
        <v>6</v>
      </c>
      <c r="C2770" s="17" t="n">
        <v>6869</v>
      </c>
      <c r="D2770" s="18" t="s">
        <v>1866</v>
      </c>
      <c r="E2770" s="17" t="s">
        <v>36</v>
      </c>
      <c r="F2770" s="18" t="s">
        <v>37</v>
      </c>
      <c r="G2770" s="17" t="s">
        <v>159</v>
      </c>
      <c r="H2770" s="18" t="s">
        <v>8910</v>
      </c>
      <c r="I2770" s="18" t="s">
        <v>8911</v>
      </c>
      <c r="J2770" s="18" t="s">
        <v>8912</v>
      </c>
      <c r="K2770" s="17" t="s">
        <v>163</v>
      </c>
      <c r="L2770" s="17" t="n">
        <v>1</v>
      </c>
      <c r="M2770" s="17" t="s">
        <v>163</v>
      </c>
      <c r="N2770" s="17" t="s">
        <v>163</v>
      </c>
      <c r="O2770" s="19"/>
      <c r="P2770" s="18"/>
      <c r="Q2770" s="18"/>
      <c r="R2770" s="18" t="s">
        <v>165</v>
      </c>
      <c r="S2770" s="20" t="s">
        <v>28109</v>
      </c>
    </row>
    <row r="2771" customFormat="false" ht="23.85" hidden="false" customHeight="false" outlineLevel="0" collapsed="false">
      <c r="A2771" s="17" t="n">
        <v>2770</v>
      </c>
      <c r="B2771" s="17" t="n">
        <v>6</v>
      </c>
      <c r="C2771" s="17" t="n">
        <v>6877</v>
      </c>
      <c r="D2771" s="18" t="s">
        <v>1866</v>
      </c>
      <c r="E2771" s="17" t="s">
        <v>85</v>
      </c>
      <c r="F2771" s="18" t="s">
        <v>86</v>
      </c>
      <c r="G2771" s="17" t="s">
        <v>159</v>
      </c>
      <c r="H2771" s="18" t="s">
        <v>8913</v>
      </c>
      <c r="I2771" s="18" t="s">
        <v>8914</v>
      </c>
      <c r="J2771" s="18" t="s">
        <v>8915</v>
      </c>
      <c r="K2771" s="17" t="s">
        <v>163</v>
      </c>
      <c r="L2771" s="17" t="n">
        <v>1</v>
      </c>
      <c r="M2771" s="17" t="s">
        <v>163</v>
      </c>
      <c r="N2771" s="17" t="s">
        <v>164</v>
      </c>
      <c r="O2771" s="19"/>
      <c r="P2771" s="18"/>
      <c r="Q2771" s="18"/>
      <c r="R2771" s="18" t="s">
        <v>165</v>
      </c>
      <c r="S2771" s="20" t="s">
        <v>28109</v>
      </c>
    </row>
    <row r="2772" customFormat="false" ht="35.05" hidden="false" customHeight="false" outlineLevel="0" collapsed="false">
      <c r="A2772" s="17" t="n">
        <v>2771</v>
      </c>
      <c r="B2772" s="17" t="n">
        <v>6</v>
      </c>
      <c r="C2772" s="17" t="n">
        <v>6879</v>
      </c>
      <c r="D2772" s="18" t="s">
        <v>1866</v>
      </c>
      <c r="E2772" s="17" t="s">
        <v>76</v>
      </c>
      <c r="F2772" s="18" t="s">
        <v>77</v>
      </c>
      <c r="G2772" s="17" t="s">
        <v>171</v>
      </c>
      <c r="H2772" s="18" t="s">
        <v>8916</v>
      </c>
      <c r="I2772" s="18" t="s">
        <v>8917</v>
      </c>
      <c r="J2772" s="18" t="s">
        <v>8918</v>
      </c>
      <c r="K2772" s="17" t="s">
        <v>163</v>
      </c>
      <c r="L2772" s="17" t="n">
        <v>1</v>
      </c>
      <c r="M2772" s="17" t="s">
        <v>164</v>
      </c>
      <c r="N2772" s="17" t="s">
        <v>163</v>
      </c>
      <c r="O2772" s="19"/>
      <c r="P2772" s="18"/>
      <c r="Q2772" s="18"/>
      <c r="R2772" s="18" t="s">
        <v>165</v>
      </c>
      <c r="S2772" s="20" t="s">
        <v>28109</v>
      </c>
    </row>
    <row r="2773" customFormat="false" ht="23.85" hidden="false" customHeight="false" outlineLevel="0" collapsed="false">
      <c r="A2773" s="17" t="n">
        <v>2772</v>
      </c>
      <c r="B2773" s="17" t="n">
        <v>6</v>
      </c>
      <c r="C2773" s="17" t="n">
        <v>6897</v>
      </c>
      <c r="D2773" s="18" t="s">
        <v>1866</v>
      </c>
      <c r="E2773" s="17" t="s">
        <v>36</v>
      </c>
      <c r="F2773" s="18" t="s">
        <v>37</v>
      </c>
      <c r="G2773" s="17" t="s">
        <v>159</v>
      </c>
      <c r="H2773" s="18" t="s">
        <v>8919</v>
      </c>
      <c r="I2773" s="18" t="s">
        <v>8920</v>
      </c>
      <c r="J2773" s="18" t="s">
        <v>8921</v>
      </c>
      <c r="K2773" s="17" t="s">
        <v>163</v>
      </c>
      <c r="L2773" s="17" t="n">
        <v>1</v>
      </c>
      <c r="M2773" s="17" t="s">
        <v>164</v>
      </c>
      <c r="N2773" s="17" t="s">
        <v>163</v>
      </c>
      <c r="O2773" s="19"/>
      <c r="P2773" s="18"/>
      <c r="Q2773" s="18"/>
      <c r="R2773" s="18" t="s">
        <v>165</v>
      </c>
      <c r="S2773" s="20" t="s">
        <v>28109</v>
      </c>
    </row>
    <row r="2774" customFormat="false" ht="46.25" hidden="false" customHeight="false" outlineLevel="0" collapsed="false">
      <c r="A2774" s="17" t="n">
        <v>2773</v>
      </c>
      <c r="B2774" s="17" t="n">
        <v>6</v>
      </c>
      <c r="C2774" s="17" t="n">
        <v>6901</v>
      </c>
      <c r="D2774" s="18" t="s">
        <v>1866</v>
      </c>
      <c r="E2774" s="17" t="s">
        <v>42</v>
      </c>
      <c r="F2774" s="18" t="s">
        <v>43</v>
      </c>
      <c r="G2774" s="17" t="s">
        <v>159</v>
      </c>
      <c r="H2774" s="18" t="s">
        <v>8922</v>
      </c>
      <c r="I2774" s="18" t="s">
        <v>8923</v>
      </c>
      <c r="J2774" s="18" t="s">
        <v>8924</v>
      </c>
      <c r="K2774" s="17" t="s">
        <v>163</v>
      </c>
      <c r="L2774" s="17" t="n">
        <v>1</v>
      </c>
      <c r="M2774" s="17" t="s">
        <v>163</v>
      </c>
      <c r="N2774" s="17" t="s">
        <v>163</v>
      </c>
      <c r="O2774" s="19"/>
      <c r="P2774" s="18"/>
      <c r="Q2774" s="18"/>
      <c r="R2774" s="18" t="s">
        <v>165</v>
      </c>
      <c r="S2774" s="20" t="s">
        <v>28109</v>
      </c>
    </row>
    <row r="2775" customFormat="false" ht="35.05" hidden="false" customHeight="false" outlineLevel="0" collapsed="false">
      <c r="A2775" s="17" t="n">
        <v>2774</v>
      </c>
      <c r="B2775" s="17" t="n">
        <v>6</v>
      </c>
      <c r="C2775" s="17" t="n">
        <v>6903</v>
      </c>
      <c r="D2775" s="18" t="s">
        <v>1866</v>
      </c>
      <c r="E2775" s="17" t="s">
        <v>91</v>
      </c>
      <c r="F2775" s="18" t="s">
        <v>92</v>
      </c>
      <c r="G2775" s="17" t="s">
        <v>167</v>
      </c>
      <c r="H2775" s="18" t="s">
        <v>8925</v>
      </c>
      <c r="I2775" s="18" t="s">
        <v>8926</v>
      </c>
      <c r="J2775" s="18" t="s">
        <v>8927</v>
      </c>
      <c r="K2775" s="17" t="s">
        <v>163</v>
      </c>
      <c r="L2775" s="17" t="n">
        <v>1</v>
      </c>
      <c r="M2775" s="17" t="s">
        <v>163</v>
      </c>
      <c r="N2775" s="17" t="s">
        <v>163</v>
      </c>
      <c r="O2775" s="19"/>
      <c r="P2775" s="18"/>
      <c r="Q2775" s="18"/>
      <c r="R2775" s="18" t="s">
        <v>165</v>
      </c>
      <c r="S2775" s="20" t="s">
        <v>28109</v>
      </c>
    </row>
    <row r="2776" customFormat="false" ht="46.25" hidden="false" customHeight="false" outlineLevel="0" collapsed="false">
      <c r="A2776" s="17" t="n">
        <v>2775</v>
      </c>
      <c r="B2776" s="17" t="n">
        <v>6</v>
      </c>
      <c r="C2776" s="17" t="n">
        <v>6907</v>
      </c>
      <c r="D2776" s="18" t="s">
        <v>1866</v>
      </c>
      <c r="E2776" s="17" t="s">
        <v>61</v>
      </c>
      <c r="F2776" s="18" t="s">
        <v>62</v>
      </c>
      <c r="G2776" s="17" t="s">
        <v>167</v>
      </c>
      <c r="H2776" s="18" t="s">
        <v>8928</v>
      </c>
      <c r="I2776" s="18" t="s">
        <v>8929</v>
      </c>
      <c r="J2776" s="18" t="s">
        <v>8930</v>
      </c>
      <c r="K2776" s="17" t="s">
        <v>163</v>
      </c>
      <c r="L2776" s="17" t="n">
        <v>1</v>
      </c>
      <c r="M2776" s="17" t="s">
        <v>163</v>
      </c>
      <c r="N2776" s="17" t="s">
        <v>163</v>
      </c>
      <c r="O2776" s="19"/>
      <c r="P2776" s="18"/>
      <c r="Q2776" s="18"/>
      <c r="R2776" s="18" t="s">
        <v>165</v>
      </c>
      <c r="S2776" s="20" t="s">
        <v>28109</v>
      </c>
    </row>
    <row r="2777" customFormat="false" ht="35.05" hidden="false" customHeight="false" outlineLevel="0" collapsed="false">
      <c r="A2777" s="17" t="n">
        <v>2776</v>
      </c>
      <c r="B2777" s="17" t="n">
        <v>6</v>
      </c>
      <c r="C2777" s="17" t="n">
        <v>6909</v>
      </c>
      <c r="D2777" s="18" t="s">
        <v>1866</v>
      </c>
      <c r="E2777" s="17" t="s">
        <v>36</v>
      </c>
      <c r="F2777" s="18" t="s">
        <v>37</v>
      </c>
      <c r="G2777" s="17" t="s">
        <v>167</v>
      </c>
      <c r="H2777" s="18" t="s">
        <v>8931</v>
      </c>
      <c r="I2777" s="18" t="s">
        <v>8932</v>
      </c>
      <c r="J2777" s="18" t="s">
        <v>8933</v>
      </c>
      <c r="K2777" s="17" t="s">
        <v>164</v>
      </c>
      <c r="L2777" s="17" t="n">
        <v>8</v>
      </c>
      <c r="M2777" s="17" t="s">
        <v>164</v>
      </c>
      <c r="N2777" s="17" t="s">
        <v>163</v>
      </c>
      <c r="O2777" s="19"/>
      <c r="P2777" s="18"/>
      <c r="Q2777" s="18"/>
      <c r="R2777" s="18" t="s">
        <v>165</v>
      </c>
      <c r="S2777" s="20" t="s">
        <v>28109</v>
      </c>
    </row>
    <row r="2778" customFormat="false" ht="23.85" hidden="false" customHeight="false" outlineLevel="0" collapsed="false">
      <c r="A2778" s="17" t="n">
        <v>2777</v>
      </c>
      <c r="B2778" s="17" t="n">
        <v>6</v>
      </c>
      <c r="C2778" s="17" t="n">
        <v>6913</v>
      </c>
      <c r="D2778" s="18" t="s">
        <v>1866</v>
      </c>
      <c r="E2778" s="17" t="s">
        <v>42</v>
      </c>
      <c r="F2778" s="18" t="s">
        <v>43</v>
      </c>
      <c r="G2778" s="17" t="s">
        <v>167</v>
      </c>
      <c r="H2778" s="18" t="s">
        <v>8934</v>
      </c>
      <c r="I2778" s="18" t="s">
        <v>8935</v>
      </c>
      <c r="J2778" s="18" t="s">
        <v>8936</v>
      </c>
      <c r="K2778" s="17" t="s">
        <v>164</v>
      </c>
      <c r="L2778" s="17" t="n">
        <v>5</v>
      </c>
      <c r="M2778" s="17" t="s">
        <v>163</v>
      </c>
      <c r="N2778" s="17" t="s">
        <v>163</v>
      </c>
      <c r="O2778" s="19"/>
      <c r="P2778" s="18"/>
      <c r="Q2778" s="18"/>
      <c r="R2778" s="18" t="s">
        <v>165</v>
      </c>
      <c r="S2778" s="20" t="s">
        <v>28109</v>
      </c>
    </row>
    <row r="2779" customFormat="false" ht="46.25" hidden="false" customHeight="false" outlineLevel="0" collapsed="false">
      <c r="A2779" s="17" t="n">
        <v>2778</v>
      </c>
      <c r="B2779" s="17" t="n">
        <v>6</v>
      </c>
      <c r="C2779" s="17" t="n">
        <v>6915</v>
      </c>
      <c r="D2779" s="18" t="s">
        <v>1866</v>
      </c>
      <c r="E2779" s="17" t="s">
        <v>83</v>
      </c>
      <c r="F2779" s="18" t="s">
        <v>84</v>
      </c>
      <c r="G2779" s="17" t="s">
        <v>167</v>
      </c>
      <c r="H2779" s="18" t="s">
        <v>8937</v>
      </c>
      <c r="I2779" s="18" t="s">
        <v>8938</v>
      </c>
      <c r="J2779" s="18" t="s">
        <v>8939</v>
      </c>
      <c r="K2779" s="17" t="s">
        <v>163</v>
      </c>
      <c r="L2779" s="17" t="n">
        <v>1</v>
      </c>
      <c r="M2779" s="17" t="s">
        <v>163</v>
      </c>
      <c r="N2779" s="17" t="s">
        <v>163</v>
      </c>
      <c r="O2779" s="19"/>
      <c r="P2779" s="18"/>
      <c r="Q2779" s="18"/>
      <c r="R2779" s="18" t="s">
        <v>165</v>
      </c>
      <c r="S2779" s="20" t="s">
        <v>28109</v>
      </c>
    </row>
    <row r="2780" customFormat="false" ht="23.85" hidden="false" customHeight="false" outlineLevel="0" collapsed="false">
      <c r="A2780" s="17" t="n">
        <v>2779</v>
      </c>
      <c r="B2780" s="17" t="n">
        <v>6</v>
      </c>
      <c r="C2780" s="17" t="n">
        <v>6923</v>
      </c>
      <c r="D2780" s="18" t="s">
        <v>1866</v>
      </c>
      <c r="E2780" s="17" t="s">
        <v>76</v>
      </c>
      <c r="F2780" s="18" t="s">
        <v>77</v>
      </c>
      <c r="G2780" s="17" t="s">
        <v>171</v>
      </c>
      <c r="H2780" s="18" t="s">
        <v>7667</v>
      </c>
      <c r="I2780" s="18" t="s">
        <v>8940</v>
      </c>
      <c r="J2780" s="18" t="s">
        <v>7831</v>
      </c>
      <c r="K2780" s="17" t="s">
        <v>163</v>
      </c>
      <c r="L2780" s="17" t="n">
        <v>1</v>
      </c>
      <c r="M2780" s="17" t="s">
        <v>164</v>
      </c>
      <c r="N2780" s="17" t="s">
        <v>163</v>
      </c>
      <c r="O2780" s="19"/>
      <c r="P2780" s="18"/>
      <c r="Q2780" s="18"/>
      <c r="R2780" s="18" t="s">
        <v>165</v>
      </c>
      <c r="S2780" s="20" t="s">
        <v>28109</v>
      </c>
    </row>
    <row r="2781" customFormat="false" ht="35.05" hidden="false" customHeight="false" outlineLevel="0" collapsed="false">
      <c r="A2781" s="17" t="n">
        <v>2780</v>
      </c>
      <c r="B2781" s="17" t="n">
        <v>6</v>
      </c>
      <c r="C2781" s="17" t="n">
        <v>6933</v>
      </c>
      <c r="D2781" s="18" t="s">
        <v>1866</v>
      </c>
      <c r="E2781" s="17" t="s">
        <v>57</v>
      </c>
      <c r="F2781" s="18" t="s">
        <v>58</v>
      </c>
      <c r="G2781" s="17" t="s">
        <v>159</v>
      </c>
      <c r="H2781" s="18" t="s">
        <v>8941</v>
      </c>
      <c r="I2781" s="18" t="s">
        <v>8942</v>
      </c>
      <c r="J2781" s="18" t="s">
        <v>8943</v>
      </c>
      <c r="K2781" s="17" t="s">
        <v>163</v>
      </c>
      <c r="L2781" s="17" t="n">
        <v>1</v>
      </c>
      <c r="M2781" s="17" t="s">
        <v>163</v>
      </c>
      <c r="N2781" s="17" t="s">
        <v>164</v>
      </c>
      <c r="O2781" s="19"/>
      <c r="P2781" s="18"/>
      <c r="Q2781" s="18"/>
      <c r="R2781" s="18" t="s">
        <v>165</v>
      </c>
      <c r="S2781" s="20" t="s">
        <v>28109</v>
      </c>
    </row>
    <row r="2782" customFormat="false" ht="35.05" hidden="false" customHeight="false" outlineLevel="0" collapsed="false">
      <c r="A2782" s="17" t="n">
        <v>2781</v>
      </c>
      <c r="B2782" s="17" t="n">
        <v>6</v>
      </c>
      <c r="C2782" s="17" t="n">
        <v>6939</v>
      </c>
      <c r="D2782" s="18" t="s">
        <v>1866</v>
      </c>
      <c r="E2782" s="17" t="s">
        <v>51</v>
      </c>
      <c r="F2782" s="18" t="s">
        <v>52</v>
      </c>
      <c r="G2782" s="17" t="s">
        <v>171</v>
      </c>
      <c r="H2782" s="18" t="s">
        <v>384</v>
      </c>
      <c r="I2782" s="18" t="s">
        <v>8944</v>
      </c>
      <c r="J2782" s="18" t="s">
        <v>8945</v>
      </c>
      <c r="K2782" s="17" t="s">
        <v>163</v>
      </c>
      <c r="L2782" s="17" t="n">
        <v>1</v>
      </c>
      <c r="M2782" s="17" t="s">
        <v>164</v>
      </c>
      <c r="N2782" s="17" t="s">
        <v>163</v>
      </c>
      <c r="O2782" s="19"/>
      <c r="P2782" s="18"/>
      <c r="Q2782" s="18"/>
      <c r="R2782" s="18" t="s">
        <v>165</v>
      </c>
      <c r="S2782" s="20" t="s">
        <v>28109</v>
      </c>
    </row>
    <row r="2783" customFormat="false" ht="35.05" hidden="false" customHeight="false" outlineLevel="0" collapsed="false">
      <c r="A2783" s="17" t="n">
        <v>2782</v>
      </c>
      <c r="B2783" s="17" t="n">
        <v>6</v>
      </c>
      <c r="C2783" s="17" t="n">
        <v>6946</v>
      </c>
      <c r="D2783" s="18" t="s">
        <v>1866</v>
      </c>
      <c r="E2783" s="17" t="s">
        <v>87</v>
      </c>
      <c r="F2783" s="18" t="s">
        <v>88</v>
      </c>
      <c r="G2783" s="17" t="s">
        <v>167</v>
      </c>
      <c r="H2783" s="18" t="s">
        <v>8946</v>
      </c>
      <c r="I2783" s="18" t="s">
        <v>8947</v>
      </c>
      <c r="J2783" s="18" t="s">
        <v>8948</v>
      </c>
      <c r="K2783" s="17" t="s">
        <v>163</v>
      </c>
      <c r="L2783" s="17" t="n">
        <v>1</v>
      </c>
      <c r="M2783" s="17" t="s">
        <v>164</v>
      </c>
      <c r="N2783" s="17" t="s">
        <v>163</v>
      </c>
      <c r="O2783" s="19"/>
      <c r="P2783" s="18"/>
      <c r="Q2783" s="18"/>
      <c r="R2783" s="18" t="s">
        <v>165</v>
      </c>
      <c r="S2783" s="20" t="s">
        <v>28109</v>
      </c>
    </row>
    <row r="2784" customFormat="false" ht="35.05" hidden="false" customHeight="false" outlineLevel="0" collapsed="false">
      <c r="A2784" s="17" t="n">
        <v>2783</v>
      </c>
      <c r="B2784" s="17" t="n">
        <v>6</v>
      </c>
      <c r="C2784" s="17" t="n">
        <v>6955</v>
      </c>
      <c r="D2784" s="18" t="s">
        <v>7245</v>
      </c>
      <c r="E2784" s="17" t="s">
        <v>30</v>
      </c>
      <c r="F2784" s="18" t="s">
        <v>31</v>
      </c>
      <c r="G2784" s="17" t="s">
        <v>159</v>
      </c>
      <c r="H2784" s="18" t="s">
        <v>8949</v>
      </c>
      <c r="I2784" s="18" t="s">
        <v>8950</v>
      </c>
      <c r="J2784" s="18" t="s">
        <v>8951</v>
      </c>
      <c r="K2784" s="17" t="s">
        <v>163</v>
      </c>
      <c r="L2784" s="17" t="n">
        <v>1</v>
      </c>
      <c r="M2784" s="17" t="s">
        <v>163</v>
      </c>
      <c r="N2784" s="17" t="s">
        <v>163</v>
      </c>
      <c r="O2784" s="19"/>
      <c r="P2784" s="18"/>
      <c r="Q2784" s="18"/>
      <c r="R2784" s="18" t="s">
        <v>165</v>
      </c>
      <c r="S2784" s="20" t="s">
        <v>28109</v>
      </c>
    </row>
    <row r="2785" customFormat="false" ht="46.25" hidden="false" customHeight="false" outlineLevel="0" collapsed="false">
      <c r="A2785" s="17" t="n">
        <v>2784</v>
      </c>
      <c r="B2785" s="17" t="n">
        <v>6</v>
      </c>
      <c r="C2785" s="17" t="n">
        <v>6959</v>
      </c>
      <c r="D2785" s="18" t="s">
        <v>7245</v>
      </c>
      <c r="E2785" s="17" t="s">
        <v>19</v>
      </c>
      <c r="F2785" s="18" t="s">
        <v>21</v>
      </c>
      <c r="G2785" s="17" t="s">
        <v>167</v>
      </c>
      <c r="H2785" s="18" t="s">
        <v>8952</v>
      </c>
      <c r="I2785" s="18" t="s">
        <v>8953</v>
      </c>
      <c r="J2785" s="18" t="s">
        <v>8954</v>
      </c>
      <c r="K2785" s="17" t="s">
        <v>164</v>
      </c>
      <c r="L2785" s="17" t="n">
        <v>7</v>
      </c>
      <c r="M2785" s="17" t="s">
        <v>163</v>
      </c>
      <c r="N2785" s="17" t="s">
        <v>163</v>
      </c>
      <c r="O2785" s="19"/>
      <c r="P2785" s="18"/>
      <c r="Q2785" s="18"/>
      <c r="R2785" s="18" t="s">
        <v>165</v>
      </c>
      <c r="S2785" s="20" t="s">
        <v>28109</v>
      </c>
    </row>
    <row r="2786" customFormat="false" ht="35.05" hidden="false" customHeight="false" outlineLevel="0" collapsed="false">
      <c r="A2786" s="17" t="n">
        <v>2785</v>
      </c>
      <c r="B2786" s="17" t="n">
        <v>6</v>
      </c>
      <c r="C2786" s="17" t="n">
        <v>6972</v>
      </c>
      <c r="D2786" s="18" t="s">
        <v>7245</v>
      </c>
      <c r="E2786" s="17" t="s">
        <v>36</v>
      </c>
      <c r="F2786" s="18" t="s">
        <v>37</v>
      </c>
      <c r="G2786" s="17" t="s">
        <v>159</v>
      </c>
      <c r="H2786" s="18" t="s">
        <v>8955</v>
      </c>
      <c r="I2786" s="18" t="s">
        <v>8956</v>
      </c>
      <c r="J2786" s="18" t="s">
        <v>8957</v>
      </c>
      <c r="K2786" s="17" t="s">
        <v>163</v>
      </c>
      <c r="L2786" s="17" t="n">
        <v>1</v>
      </c>
      <c r="M2786" s="17" t="s">
        <v>163</v>
      </c>
      <c r="N2786" s="17" t="s">
        <v>163</v>
      </c>
      <c r="O2786" s="19"/>
      <c r="P2786" s="18"/>
      <c r="Q2786" s="18"/>
      <c r="R2786" s="18" t="s">
        <v>165</v>
      </c>
      <c r="S2786" s="20" t="s">
        <v>28109</v>
      </c>
    </row>
    <row r="2787" customFormat="false" ht="35.05" hidden="false" customHeight="false" outlineLevel="0" collapsed="false">
      <c r="A2787" s="17" t="n">
        <v>2786</v>
      </c>
      <c r="B2787" s="17" t="n">
        <v>6</v>
      </c>
      <c r="C2787" s="17" t="n">
        <v>6982</v>
      </c>
      <c r="D2787" s="18" t="s">
        <v>7245</v>
      </c>
      <c r="E2787" s="17" t="s">
        <v>74</v>
      </c>
      <c r="F2787" s="18" t="s">
        <v>75</v>
      </c>
      <c r="G2787" s="17" t="s">
        <v>167</v>
      </c>
      <c r="H2787" s="18" t="s">
        <v>8958</v>
      </c>
      <c r="I2787" s="18" t="s">
        <v>8959</v>
      </c>
      <c r="J2787" s="18" t="s">
        <v>8960</v>
      </c>
      <c r="K2787" s="17" t="s">
        <v>163</v>
      </c>
      <c r="L2787" s="17" t="n">
        <v>1</v>
      </c>
      <c r="M2787" s="17" t="s">
        <v>163</v>
      </c>
      <c r="N2787" s="17" t="s">
        <v>163</v>
      </c>
      <c r="O2787" s="19"/>
      <c r="P2787" s="18"/>
      <c r="Q2787" s="18"/>
      <c r="R2787" s="18" t="s">
        <v>165</v>
      </c>
      <c r="S2787" s="20" t="s">
        <v>28109</v>
      </c>
    </row>
    <row r="2788" customFormat="false" ht="35.05" hidden="false" customHeight="false" outlineLevel="0" collapsed="false">
      <c r="A2788" s="17" t="n">
        <v>2787</v>
      </c>
      <c r="B2788" s="17" t="n">
        <v>6</v>
      </c>
      <c r="C2788" s="17" t="n">
        <v>6993</v>
      </c>
      <c r="D2788" s="18" t="s">
        <v>7245</v>
      </c>
      <c r="E2788" s="17" t="s">
        <v>83</v>
      </c>
      <c r="F2788" s="18" t="s">
        <v>84</v>
      </c>
      <c r="G2788" s="17" t="s">
        <v>167</v>
      </c>
      <c r="H2788" s="18" t="s">
        <v>8961</v>
      </c>
      <c r="I2788" s="18" t="s">
        <v>8962</v>
      </c>
      <c r="J2788" s="18" t="s">
        <v>8963</v>
      </c>
      <c r="K2788" s="17" t="s">
        <v>163</v>
      </c>
      <c r="L2788" s="17" t="n">
        <v>1</v>
      </c>
      <c r="M2788" s="17" t="s">
        <v>164</v>
      </c>
      <c r="N2788" s="17" t="s">
        <v>163</v>
      </c>
      <c r="O2788" s="19"/>
      <c r="P2788" s="18"/>
      <c r="Q2788" s="18"/>
      <c r="R2788" s="18" t="s">
        <v>165</v>
      </c>
      <c r="S2788" s="20" t="s">
        <v>28109</v>
      </c>
    </row>
    <row r="2789" customFormat="false" ht="35.05" hidden="false" customHeight="false" outlineLevel="0" collapsed="false">
      <c r="A2789" s="17" t="n">
        <v>2788</v>
      </c>
      <c r="B2789" s="17" t="n">
        <v>6</v>
      </c>
      <c r="C2789" s="17" t="n">
        <v>7014</v>
      </c>
      <c r="D2789" s="18" t="s">
        <v>7245</v>
      </c>
      <c r="E2789" s="17" t="s">
        <v>36</v>
      </c>
      <c r="F2789" s="18" t="s">
        <v>37</v>
      </c>
      <c r="G2789" s="17" t="s">
        <v>167</v>
      </c>
      <c r="H2789" s="18" t="s">
        <v>8964</v>
      </c>
      <c r="I2789" s="18" t="s">
        <v>8965</v>
      </c>
      <c r="J2789" s="18" t="s">
        <v>8966</v>
      </c>
      <c r="K2789" s="17" t="s">
        <v>164</v>
      </c>
      <c r="L2789" s="17" t="n">
        <v>50</v>
      </c>
      <c r="M2789" s="17" t="s">
        <v>163</v>
      </c>
      <c r="N2789" s="17" t="s">
        <v>163</v>
      </c>
      <c r="O2789" s="19"/>
      <c r="P2789" s="18"/>
      <c r="Q2789" s="18"/>
      <c r="R2789" s="18" t="s">
        <v>165</v>
      </c>
      <c r="S2789" s="20" t="s">
        <v>28109</v>
      </c>
    </row>
    <row r="2790" customFormat="false" ht="35.05" hidden="false" customHeight="false" outlineLevel="0" collapsed="false">
      <c r="A2790" s="17" t="n">
        <v>2789</v>
      </c>
      <c r="B2790" s="17" t="n">
        <v>6</v>
      </c>
      <c r="C2790" s="17" t="n">
        <v>7034</v>
      </c>
      <c r="D2790" s="18" t="s">
        <v>7245</v>
      </c>
      <c r="E2790" s="17" t="s">
        <v>36</v>
      </c>
      <c r="F2790" s="18" t="s">
        <v>37</v>
      </c>
      <c r="G2790" s="17" t="s">
        <v>171</v>
      </c>
      <c r="H2790" s="18" t="s">
        <v>8967</v>
      </c>
      <c r="I2790" s="18" t="s">
        <v>8968</v>
      </c>
      <c r="J2790" s="18" t="s">
        <v>8969</v>
      </c>
      <c r="K2790" s="17" t="s">
        <v>164</v>
      </c>
      <c r="L2790" s="17" t="n">
        <v>30</v>
      </c>
      <c r="M2790" s="17" t="s">
        <v>163</v>
      </c>
      <c r="N2790" s="17" t="s">
        <v>163</v>
      </c>
      <c r="O2790" s="19"/>
      <c r="P2790" s="18"/>
      <c r="Q2790" s="18"/>
      <c r="R2790" s="18" t="s">
        <v>165</v>
      </c>
      <c r="S2790" s="20" t="s">
        <v>28109</v>
      </c>
    </row>
    <row r="2791" customFormat="false" ht="23.85" hidden="false" customHeight="false" outlineLevel="0" collapsed="false">
      <c r="A2791" s="17" t="n">
        <v>2790</v>
      </c>
      <c r="B2791" s="17" t="n">
        <v>6</v>
      </c>
      <c r="C2791" s="17" t="n">
        <v>7034</v>
      </c>
      <c r="D2791" s="18" t="s">
        <v>7245</v>
      </c>
      <c r="E2791" s="17" t="s">
        <v>36</v>
      </c>
      <c r="F2791" s="18" t="s">
        <v>37</v>
      </c>
      <c r="G2791" s="17" t="s">
        <v>167</v>
      </c>
      <c r="H2791" s="18" t="s">
        <v>8970</v>
      </c>
      <c r="I2791" s="18" t="s">
        <v>8971</v>
      </c>
      <c r="J2791" s="18" t="s">
        <v>8972</v>
      </c>
      <c r="K2791" s="17" t="s">
        <v>163</v>
      </c>
      <c r="L2791" s="17" t="n">
        <v>1</v>
      </c>
      <c r="M2791" s="17" t="s">
        <v>163</v>
      </c>
      <c r="N2791" s="17" t="s">
        <v>163</v>
      </c>
      <c r="O2791" s="19"/>
      <c r="P2791" s="18"/>
      <c r="Q2791" s="18"/>
      <c r="R2791" s="18" t="s">
        <v>165</v>
      </c>
      <c r="S2791" s="20" t="s">
        <v>28109</v>
      </c>
    </row>
    <row r="2792" customFormat="false" ht="35.05" hidden="false" customHeight="false" outlineLevel="0" collapsed="false">
      <c r="A2792" s="17" t="n">
        <v>2791</v>
      </c>
      <c r="B2792" s="17" t="n">
        <v>6</v>
      </c>
      <c r="C2792" s="17" t="n">
        <v>7042</v>
      </c>
      <c r="D2792" s="18" t="s">
        <v>7245</v>
      </c>
      <c r="E2792" s="17" t="s">
        <v>22</v>
      </c>
      <c r="F2792" s="18" t="s">
        <v>23</v>
      </c>
      <c r="G2792" s="17" t="s">
        <v>167</v>
      </c>
      <c r="H2792" s="18" t="s">
        <v>8973</v>
      </c>
      <c r="I2792" s="18" t="s">
        <v>8974</v>
      </c>
      <c r="J2792" s="18" t="s">
        <v>8975</v>
      </c>
      <c r="K2792" s="17" t="s">
        <v>164</v>
      </c>
      <c r="L2792" s="17" t="n">
        <v>20</v>
      </c>
      <c r="M2792" s="17" t="s">
        <v>163</v>
      </c>
      <c r="N2792" s="17" t="s">
        <v>163</v>
      </c>
      <c r="O2792" s="19"/>
      <c r="P2792" s="18"/>
      <c r="Q2792" s="18"/>
      <c r="R2792" s="18" t="s">
        <v>165</v>
      </c>
      <c r="S2792" s="20" t="s">
        <v>28109</v>
      </c>
    </row>
    <row r="2793" customFormat="false" ht="23.85" hidden="false" customHeight="false" outlineLevel="0" collapsed="false">
      <c r="A2793" s="17" t="n">
        <v>2792</v>
      </c>
      <c r="B2793" s="17" t="n">
        <v>6</v>
      </c>
      <c r="C2793" s="17" t="n">
        <v>7044</v>
      </c>
      <c r="D2793" s="18" t="s">
        <v>7245</v>
      </c>
      <c r="E2793" s="17" t="s">
        <v>70</v>
      </c>
      <c r="F2793" s="18" t="s">
        <v>71</v>
      </c>
      <c r="G2793" s="17" t="s">
        <v>159</v>
      </c>
      <c r="H2793" s="18" t="s">
        <v>8976</v>
      </c>
      <c r="I2793" s="18" t="s">
        <v>8977</v>
      </c>
      <c r="J2793" s="18" t="s">
        <v>8978</v>
      </c>
      <c r="K2793" s="17" t="s">
        <v>163</v>
      </c>
      <c r="L2793" s="17" t="n">
        <v>1</v>
      </c>
      <c r="M2793" s="17" t="s">
        <v>163</v>
      </c>
      <c r="N2793" s="17" t="s">
        <v>163</v>
      </c>
      <c r="O2793" s="19"/>
      <c r="P2793" s="18"/>
      <c r="Q2793" s="18"/>
      <c r="R2793" s="18" t="s">
        <v>165</v>
      </c>
      <c r="S2793" s="20" t="s">
        <v>28109</v>
      </c>
    </row>
    <row r="2794" customFormat="false" ht="35.05" hidden="false" customHeight="false" outlineLevel="0" collapsed="false">
      <c r="A2794" s="17" t="n">
        <v>2793</v>
      </c>
      <c r="B2794" s="17" t="n">
        <v>6</v>
      </c>
      <c r="C2794" s="17" t="n">
        <v>7060</v>
      </c>
      <c r="D2794" s="18" t="s">
        <v>7245</v>
      </c>
      <c r="E2794" s="17" t="s">
        <v>36</v>
      </c>
      <c r="F2794" s="18" t="s">
        <v>37</v>
      </c>
      <c r="G2794" s="17" t="s">
        <v>167</v>
      </c>
      <c r="H2794" s="18" t="s">
        <v>8979</v>
      </c>
      <c r="I2794" s="18" t="s">
        <v>8980</v>
      </c>
      <c r="J2794" s="18" t="s">
        <v>8981</v>
      </c>
      <c r="K2794" s="17" t="s">
        <v>163</v>
      </c>
      <c r="L2794" s="17" t="n">
        <v>1</v>
      </c>
      <c r="M2794" s="17" t="s">
        <v>163</v>
      </c>
      <c r="N2794" s="17" t="s">
        <v>163</v>
      </c>
      <c r="O2794" s="19"/>
      <c r="P2794" s="18"/>
      <c r="Q2794" s="18"/>
      <c r="R2794" s="18" t="s">
        <v>165</v>
      </c>
      <c r="S2794" s="20" t="s">
        <v>28109</v>
      </c>
    </row>
    <row r="2795" customFormat="false" ht="35.05" hidden="false" customHeight="false" outlineLevel="0" collapsed="false">
      <c r="A2795" s="17" t="n">
        <v>2794</v>
      </c>
      <c r="B2795" s="17" t="n">
        <v>6</v>
      </c>
      <c r="C2795" s="17" t="n">
        <v>7082</v>
      </c>
      <c r="D2795" s="18" t="s">
        <v>7245</v>
      </c>
      <c r="E2795" s="17" t="s">
        <v>55</v>
      </c>
      <c r="F2795" s="18" t="s">
        <v>56</v>
      </c>
      <c r="G2795" s="17" t="s">
        <v>167</v>
      </c>
      <c r="H2795" s="18" t="s">
        <v>8982</v>
      </c>
      <c r="I2795" s="18" t="s">
        <v>8983</v>
      </c>
      <c r="J2795" s="18" t="s">
        <v>8984</v>
      </c>
      <c r="K2795" s="17" t="s">
        <v>164</v>
      </c>
      <c r="L2795" s="17" t="n">
        <v>5</v>
      </c>
      <c r="M2795" s="17" t="s">
        <v>164</v>
      </c>
      <c r="N2795" s="17" t="s">
        <v>163</v>
      </c>
      <c r="O2795" s="19"/>
      <c r="P2795" s="18"/>
      <c r="Q2795" s="18"/>
      <c r="R2795" s="18" t="s">
        <v>165</v>
      </c>
      <c r="S2795" s="20" t="s">
        <v>28109</v>
      </c>
    </row>
    <row r="2796" customFormat="false" ht="57.45" hidden="false" customHeight="false" outlineLevel="0" collapsed="false">
      <c r="A2796" s="17" t="n">
        <v>2795</v>
      </c>
      <c r="B2796" s="17" t="n">
        <v>6</v>
      </c>
      <c r="C2796" s="17" t="n">
        <v>7086</v>
      </c>
      <c r="D2796" s="18" t="s">
        <v>7245</v>
      </c>
      <c r="E2796" s="17" t="s">
        <v>83</v>
      </c>
      <c r="F2796" s="18" t="s">
        <v>84</v>
      </c>
      <c r="G2796" s="17" t="s">
        <v>167</v>
      </c>
      <c r="H2796" s="18" t="s">
        <v>8985</v>
      </c>
      <c r="I2796" s="18" t="s">
        <v>8986</v>
      </c>
      <c r="J2796" s="18" t="s">
        <v>8987</v>
      </c>
      <c r="K2796" s="17" t="s">
        <v>163</v>
      </c>
      <c r="L2796" s="17" t="n">
        <v>1</v>
      </c>
      <c r="M2796" s="17" t="s">
        <v>163</v>
      </c>
      <c r="N2796" s="17" t="s">
        <v>164</v>
      </c>
      <c r="O2796" s="19" t="s">
        <v>123</v>
      </c>
      <c r="P2796" s="18" t="s">
        <v>8988</v>
      </c>
      <c r="Q2796" s="18" t="s">
        <v>8989</v>
      </c>
      <c r="R2796" s="18" t="s">
        <v>165</v>
      </c>
      <c r="S2796" s="20" t="s">
        <v>28109</v>
      </c>
    </row>
    <row r="2797" customFormat="false" ht="46.25" hidden="false" customHeight="false" outlineLevel="0" collapsed="false">
      <c r="A2797" s="17" t="n">
        <v>2796</v>
      </c>
      <c r="B2797" s="17" t="n">
        <v>6</v>
      </c>
      <c r="C2797" s="17" t="n">
        <v>7123</v>
      </c>
      <c r="D2797" s="18" t="s">
        <v>7245</v>
      </c>
      <c r="E2797" s="17" t="s">
        <v>70</v>
      </c>
      <c r="F2797" s="18" t="s">
        <v>71</v>
      </c>
      <c r="G2797" s="17" t="s">
        <v>171</v>
      </c>
      <c r="H2797" s="18" t="s">
        <v>8990</v>
      </c>
      <c r="I2797" s="18" t="s">
        <v>8991</v>
      </c>
      <c r="J2797" s="18" t="s">
        <v>8992</v>
      </c>
      <c r="K2797" s="17" t="s">
        <v>163</v>
      </c>
      <c r="L2797" s="17" t="n">
        <v>1</v>
      </c>
      <c r="M2797" s="17" t="s">
        <v>164</v>
      </c>
      <c r="N2797" s="17" t="s">
        <v>163</v>
      </c>
      <c r="O2797" s="19"/>
      <c r="P2797" s="18"/>
      <c r="Q2797" s="18"/>
      <c r="R2797" s="18" t="s">
        <v>165</v>
      </c>
      <c r="S2797" s="20" t="s">
        <v>28109</v>
      </c>
    </row>
    <row r="2798" customFormat="false" ht="35.05" hidden="false" customHeight="false" outlineLevel="0" collapsed="false">
      <c r="A2798" s="17" t="n">
        <v>2797</v>
      </c>
      <c r="B2798" s="17" t="n">
        <v>6</v>
      </c>
      <c r="C2798" s="17" t="n">
        <v>7125</v>
      </c>
      <c r="D2798" s="18" t="s">
        <v>7245</v>
      </c>
      <c r="E2798" s="17" t="s">
        <v>72</v>
      </c>
      <c r="F2798" s="18" t="s">
        <v>73</v>
      </c>
      <c r="G2798" s="17" t="s">
        <v>167</v>
      </c>
      <c r="H2798" s="18" t="s">
        <v>8993</v>
      </c>
      <c r="I2798" s="18" t="s">
        <v>8994</v>
      </c>
      <c r="J2798" s="18" t="s">
        <v>8995</v>
      </c>
      <c r="K2798" s="17" t="s">
        <v>163</v>
      </c>
      <c r="L2798" s="17" t="n">
        <v>1</v>
      </c>
      <c r="M2798" s="17" t="s">
        <v>163</v>
      </c>
      <c r="N2798" s="17" t="s">
        <v>163</v>
      </c>
      <c r="O2798" s="19"/>
      <c r="P2798" s="18"/>
      <c r="Q2798" s="18"/>
      <c r="R2798" s="18" t="s">
        <v>165</v>
      </c>
      <c r="S2798" s="20" t="s">
        <v>28109</v>
      </c>
    </row>
    <row r="2799" customFormat="false" ht="23.85" hidden="false" customHeight="false" outlineLevel="0" collapsed="false">
      <c r="A2799" s="17" t="n">
        <v>2798</v>
      </c>
      <c r="B2799" s="17" t="n">
        <v>6</v>
      </c>
      <c r="C2799" s="17" t="n">
        <v>7135</v>
      </c>
      <c r="D2799" s="18" t="s">
        <v>7245</v>
      </c>
      <c r="E2799" s="17" t="s">
        <v>70</v>
      </c>
      <c r="F2799" s="18" t="s">
        <v>71</v>
      </c>
      <c r="G2799" s="17" t="s">
        <v>171</v>
      </c>
      <c r="H2799" s="18" t="s">
        <v>8996</v>
      </c>
      <c r="I2799" s="18" t="s">
        <v>8997</v>
      </c>
      <c r="J2799" s="18" t="s">
        <v>8998</v>
      </c>
      <c r="K2799" s="17" t="s">
        <v>163</v>
      </c>
      <c r="L2799" s="17" t="n">
        <v>1</v>
      </c>
      <c r="M2799" s="17" t="s">
        <v>164</v>
      </c>
      <c r="N2799" s="17" t="s">
        <v>163</v>
      </c>
      <c r="O2799" s="19"/>
      <c r="P2799" s="18"/>
      <c r="Q2799" s="18"/>
      <c r="R2799" s="18" t="s">
        <v>165</v>
      </c>
      <c r="S2799" s="20" t="s">
        <v>28109</v>
      </c>
    </row>
    <row r="2800" customFormat="false" ht="35.05" hidden="false" customHeight="false" outlineLevel="0" collapsed="false">
      <c r="A2800" s="17" t="n">
        <v>2799</v>
      </c>
      <c r="B2800" s="17" t="n">
        <v>6</v>
      </c>
      <c r="C2800" s="17" t="n">
        <v>7141</v>
      </c>
      <c r="D2800" s="18" t="s">
        <v>7245</v>
      </c>
      <c r="E2800" s="17" t="s">
        <v>87</v>
      </c>
      <c r="F2800" s="18" t="s">
        <v>88</v>
      </c>
      <c r="G2800" s="17" t="s">
        <v>171</v>
      </c>
      <c r="H2800" s="18" t="s">
        <v>8999</v>
      </c>
      <c r="I2800" s="18" t="s">
        <v>9000</v>
      </c>
      <c r="J2800" s="18" t="s">
        <v>9001</v>
      </c>
      <c r="K2800" s="17" t="s">
        <v>163</v>
      </c>
      <c r="L2800" s="17" t="n">
        <v>1</v>
      </c>
      <c r="M2800" s="17" t="s">
        <v>164</v>
      </c>
      <c r="N2800" s="17" t="s">
        <v>163</v>
      </c>
      <c r="O2800" s="19"/>
      <c r="P2800" s="18"/>
      <c r="Q2800" s="18"/>
      <c r="R2800" s="18" t="s">
        <v>165</v>
      </c>
      <c r="S2800" s="20" t="s">
        <v>28109</v>
      </c>
    </row>
    <row r="2801" customFormat="false" ht="35.05" hidden="false" customHeight="false" outlineLevel="0" collapsed="false">
      <c r="A2801" s="17" t="n">
        <v>2800</v>
      </c>
      <c r="B2801" s="17" t="n">
        <v>6</v>
      </c>
      <c r="C2801" s="17" t="n">
        <v>7155</v>
      </c>
      <c r="D2801" s="18" t="s">
        <v>7245</v>
      </c>
      <c r="E2801" s="17" t="s">
        <v>87</v>
      </c>
      <c r="F2801" s="18" t="s">
        <v>88</v>
      </c>
      <c r="G2801" s="17" t="s">
        <v>171</v>
      </c>
      <c r="H2801" s="18" t="s">
        <v>9002</v>
      </c>
      <c r="I2801" s="18" t="s">
        <v>9003</v>
      </c>
      <c r="J2801" s="18" t="s">
        <v>9004</v>
      </c>
      <c r="K2801" s="17" t="s">
        <v>163</v>
      </c>
      <c r="L2801" s="17" t="n">
        <v>1</v>
      </c>
      <c r="M2801" s="17" t="s">
        <v>164</v>
      </c>
      <c r="N2801" s="17" t="s">
        <v>163</v>
      </c>
      <c r="O2801" s="19"/>
      <c r="P2801" s="18"/>
      <c r="Q2801" s="18"/>
      <c r="R2801" s="18" t="s">
        <v>165</v>
      </c>
      <c r="S2801" s="20" t="s">
        <v>28109</v>
      </c>
    </row>
    <row r="2802" customFormat="false" ht="35.05" hidden="false" customHeight="false" outlineLevel="0" collapsed="false">
      <c r="A2802" s="17" t="n">
        <v>2801</v>
      </c>
      <c r="B2802" s="17" t="n">
        <v>6</v>
      </c>
      <c r="C2802" s="17" t="n">
        <v>7176</v>
      </c>
      <c r="D2802" s="18" t="s">
        <v>7245</v>
      </c>
      <c r="E2802" s="17" t="s">
        <v>70</v>
      </c>
      <c r="F2802" s="18" t="s">
        <v>71</v>
      </c>
      <c r="G2802" s="17" t="s">
        <v>171</v>
      </c>
      <c r="H2802" s="18" t="s">
        <v>9005</v>
      </c>
      <c r="I2802" s="18" t="s">
        <v>9006</v>
      </c>
      <c r="J2802" s="18" t="s">
        <v>9007</v>
      </c>
      <c r="K2802" s="17" t="s">
        <v>163</v>
      </c>
      <c r="L2802" s="17" t="n">
        <v>1</v>
      </c>
      <c r="M2802" s="17" t="s">
        <v>164</v>
      </c>
      <c r="N2802" s="17" t="s">
        <v>163</v>
      </c>
      <c r="O2802" s="19"/>
      <c r="P2802" s="18"/>
      <c r="Q2802" s="18"/>
      <c r="R2802" s="18" t="s">
        <v>165</v>
      </c>
      <c r="S2802" s="20" t="s">
        <v>28109</v>
      </c>
    </row>
    <row r="2803" customFormat="false" ht="46.25" hidden="false" customHeight="false" outlineLevel="0" collapsed="false">
      <c r="A2803" s="17" t="n">
        <v>2802</v>
      </c>
      <c r="B2803" s="17" t="n">
        <v>6</v>
      </c>
      <c r="C2803" s="17" t="n">
        <v>7176</v>
      </c>
      <c r="D2803" s="18" t="s">
        <v>7245</v>
      </c>
      <c r="E2803" s="17" t="s">
        <v>87</v>
      </c>
      <c r="F2803" s="18" t="s">
        <v>88</v>
      </c>
      <c r="G2803" s="17" t="s">
        <v>171</v>
      </c>
      <c r="H2803" s="18" t="s">
        <v>9008</v>
      </c>
      <c r="I2803" s="18" t="s">
        <v>9009</v>
      </c>
      <c r="J2803" s="18" t="s">
        <v>9010</v>
      </c>
      <c r="K2803" s="17" t="s">
        <v>163</v>
      </c>
      <c r="L2803" s="17" t="n">
        <v>1</v>
      </c>
      <c r="M2803" s="17" t="s">
        <v>164</v>
      </c>
      <c r="N2803" s="17" t="s">
        <v>163</v>
      </c>
      <c r="O2803" s="19"/>
      <c r="P2803" s="18"/>
      <c r="Q2803" s="18"/>
      <c r="R2803" s="18" t="s">
        <v>165</v>
      </c>
      <c r="S2803" s="20" t="s">
        <v>28109</v>
      </c>
    </row>
    <row r="2804" customFormat="false" ht="35.05" hidden="false" customHeight="false" outlineLevel="0" collapsed="false">
      <c r="A2804" s="17" t="n">
        <v>2803</v>
      </c>
      <c r="B2804" s="17" t="n">
        <v>6</v>
      </c>
      <c r="C2804" s="17" t="n">
        <v>7176</v>
      </c>
      <c r="D2804" s="18" t="s">
        <v>7245</v>
      </c>
      <c r="E2804" s="17" t="s">
        <v>70</v>
      </c>
      <c r="F2804" s="18" t="s">
        <v>71</v>
      </c>
      <c r="G2804" s="17" t="s">
        <v>171</v>
      </c>
      <c r="H2804" s="18" t="s">
        <v>9005</v>
      </c>
      <c r="I2804" s="18" t="s">
        <v>9011</v>
      </c>
      <c r="J2804" s="18" t="s">
        <v>9012</v>
      </c>
      <c r="K2804" s="17" t="s">
        <v>163</v>
      </c>
      <c r="L2804" s="17" t="n">
        <v>1</v>
      </c>
      <c r="M2804" s="17" t="s">
        <v>164</v>
      </c>
      <c r="N2804" s="17" t="s">
        <v>163</v>
      </c>
      <c r="O2804" s="19"/>
      <c r="P2804" s="18"/>
      <c r="Q2804" s="18"/>
      <c r="R2804" s="18" t="s">
        <v>165</v>
      </c>
      <c r="S2804" s="20" t="s">
        <v>28109</v>
      </c>
    </row>
    <row r="2805" customFormat="false" ht="35.05" hidden="false" customHeight="false" outlineLevel="0" collapsed="false">
      <c r="A2805" s="17" t="n">
        <v>2804</v>
      </c>
      <c r="B2805" s="17" t="n">
        <v>6</v>
      </c>
      <c r="C2805" s="17" t="n">
        <v>7192</v>
      </c>
      <c r="D2805" s="18" t="s">
        <v>7245</v>
      </c>
      <c r="E2805" s="17" t="s">
        <v>87</v>
      </c>
      <c r="F2805" s="18" t="s">
        <v>88</v>
      </c>
      <c r="G2805" s="17" t="s">
        <v>171</v>
      </c>
      <c r="H2805" s="18" t="s">
        <v>9013</v>
      </c>
      <c r="I2805" s="18" t="s">
        <v>9014</v>
      </c>
      <c r="J2805" s="18" t="s">
        <v>9015</v>
      </c>
      <c r="K2805" s="17" t="s">
        <v>163</v>
      </c>
      <c r="L2805" s="17" t="n">
        <v>1</v>
      </c>
      <c r="M2805" s="17" t="s">
        <v>163</v>
      </c>
      <c r="N2805" s="17" t="s">
        <v>163</v>
      </c>
      <c r="O2805" s="19"/>
      <c r="P2805" s="18"/>
      <c r="Q2805" s="18"/>
      <c r="R2805" s="18" t="s">
        <v>192</v>
      </c>
      <c r="S2805" s="20" t="s">
        <v>28109</v>
      </c>
    </row>
    <row r="2806" customFormat="false" ht="35.05" hidden="false" customHeight="false" outlineLevel="0" collapsed="false">
      <c r="A2806" s="17" t="n">
        <v>2805</v>
      </c>
      <c r="B2806" s="17" t="n">
        <v>6</v>
      </c>
      <c r="C2806" s="17" t="n">
        <v>7192</v>
      </c>
      <c r="D2806" s="18" t="s">
        <v>7245</v>
      </c>
      <c r="E2806" s="17" t="s">
        <v>47</v>
      </c>
      <c r="F2806" s="18" t="s">
        <v>48</v>
      </c>
      <c r="G2806" s="17" t="s">
        <v>167</v>
      </c>
      <c r="H2806" s="18" t="s">
        <v>9016</v>
      </c>
      <c r="I2806" s="18" t="s">
        <v>9017</v>
      </c>
      <c r="J2806" s="18" t="s">
        <v>9018</v>
      </c>
      <c r="K2806" s="17" t="s">
        <v>163</v>
      </c>
      <c r="L2806" s="17" t="n">
        <v>1</v>
      </c>
      <c r="M2806" s="17" t="s">
        <v>164</v>
      </c>
      <c r="N2806" s="17" t="s">
        <v>163</v>
      </c>
      <c r="O2806" s="19"/>
      <c r="P2806" s="18"/>
      <c r="Q2806" s="18"/>
      <c r="R2806" s="18" t="s">
        <v>165</v>
      </c>
      <c r="S2806" s="20" t="s">
        <v>28109</v>
      </c>
    </row>
    <row r="2807" customFormat="false" ht="35.05" hidden="false" customHeight="false" outlineLevel="0" collapsed="false">
      <c r="A2807" s="17" t="n">
        <v>2806</v>
      </c>
      <c r="B2807" s="17" t="n">
        <v>6</v>
      </c>
      <c r="C2807" s="17" t="n">
        <v>7217</v>
      </c>
      <c r="D2807" s="18" t="s">
        <v>7245</v>
      </c>
      <c r="E2807" s="17" t="s">
        <v>57</v>
      </c>
      <c r="F2807" s="18" t="s">
        <v>58</v>
      </c>
      <c r="G2807" s="17" t="s">
        <v>159</v>
      </c>
      <c r="H2807" s="18" t="s">
        <v>9019</v>
      </c>
      <c r="I2807" s="18" t="s">
        <v>9020</v>
      </c>
      <c r="J2807" s="18" t="s">
        <v>9021</v>
      </c>
      <c r="K2807" s="17" t="s">
        <v>163</v>
      </c>
      <c r="L2807" s="17" t="n">
        <v>1</v>
      </c>
      <c r="M2807" s="17" t="s">
        <v>163</v>
      </c>
      <c r="N2807" s="17" t="s">
        <v>164</v>
      </c>
      <c r="O2807" s="19"/>
      <c r="P2807" s="18"/>
      <c r="Q2807" s="18"/>
      <c r="R2807" s="18" t="s">
        <v>165</v>
      </c>
      <c r="S2807" s="20" t="s">
        <v>28109</v>
      </c>
    </row>
    <row r="2808" customFormat="false" ht="46.25" hidden="false" customHeight="false" outlineLevel="0" collapsed="false">
      <c r="A2808" s="17" t="n">
        <v>2807</v>
      </c>
      <c r="B2808" s="17" t="n">
        <v>6</v>
      </c>
      <c r="C2808" s="17" t="n">
        <v>7272</v>
      </c>
      <c r="D2808" s="18" t="s">
        <v>7245</v>
      </c>
      <c r="E2808" s="17" t="s">
        <v>76</v>
      </c>
      <c r="F2808" s="18" t="s">
        <v>77</v>
      </c>
      <c r="G2808" s="17" t="s">
        <v>159</v>
      </c>
      <c r="H2808" s="18" t="s">
        <v>9022</v>
      </c>
      <c r="I2808" s="18" t="s">
        <v>9023</v>
      </c>
      <c r="J2808" s="18" t="s">
        <v>9024</v>
      </c>
      <c r="K2808" s="17" t="s">
        <v>163</v>
      </c>
      <c r="L2808" s="17" t="n">
        <v>1</v>
      </c>
      <c r="M2808" s="17" t="s">
        <v>164</v>
      </c>
      <c r="N2808" s="17" t="s">
        <v>163</v>
      </c>
      <c r="O2808" s="19"/>
      <c r="P2808" s="18"/>
      <c r="Q2808" s="18"/>
      <c r="R2808" s="18" t="s">
        <v>165</v>
      </c>
      <c r="S2808" s="20" t="s">
        <v>28109</v>
      </c>
    </row>
    <row r="2809" customFormat="false" ht="35.05" hidden="false" customHeight="false" outlineLevel="0" collapsed="false">
      <c r="A2809" s="17" t="n">
        <v>2808</v>
      </c>
      <c r="B2809" s="17" t="n">
        <v>6</v>
      </c>
      <c r="C2809" s="17" t="n">
        <v>7288</v>
      </c>
      <c r="D2809" s="18" t="s">
        <v>7245</v>
      </c>
      <c r="E2809" s="17" t="s">
        <v>32</v>
      </c>
      <c r="F2809" s="18" t="s">
        <v>33</v>
      </c>
      <c r="G2809" s="17" t="s">
        <v>167</v>
      </c>
      <c r="H2809" s="18" t="s">
        <v>9025</v>
      </c>
      <c r="I2809" s="18" t="s">
        <v>9026</v>
      </c>
      <c r="J2809" s="18" t="s">
        <v>9027</v>
      </c>
      <c r="K2809" s="17" t="s">
        <v>164</v>
      </c>
      <c r="L2809" s="17" t="n">
        <v>40</v>
      </c>
      <c r="M2809" s="17" t="s">
        <v>163</v>
      </c>
      <c r="N2809" s="17" t="s">
        <v>163</v>
      </c>
      <c r="O2809" s="19"/>
      <c r="P2809" s="18"/>
      <c r="Q2809" s="18"/>
      <c r="R2809" s="18" t="s">
        <v>165</v>
      </c>
      <c r="S2809" s="20" t="s">
        <v>28109</v>
      </c>
    </row>
    <row r="2810" customFormat="false" ht="35.05" hidden="false" customHeight="false" outlineLevel="0" collapsed="false">
      <c r="A2810" s="17" t="n">
        <v>2809</v>
      </c>
      <c r="B2810" s="17" t="n">
        <v>6</v>
      </c>
      <c r="C2810" s="17" t="n">
        <v>7293</v>
      </c>
      <c r="D2810" s="18" t="s">
        <v>7245</v>
      </c>
      <c r="E2810" s="17" t="s">
        <v>70</v>
      </c>
      <c r="F2810" s="18" t="s">
        <v>71</v>
      </c>
      <c r="G2810" s="17" t="s">
        <v>171</v>
      </c>
      <c r="H2810" s="18" t="s">
        <v>9028</v>
      </c>
      <c r="I2810" s="18" t="s">
        <v>9029</v>
      </c>
      <c r="J2810" s="18" t="s">
        <v>9030</v>
      </c>
      <c r="K2810" s="17" t="s">
        <v>163</v>
      </c>
      <c r="L2810" s="17" t="n">
        <v>1</v>
      </c>
      <c r="M2810" s="17" t="s">
        <v>164</v>
      </c>
      <c r="N2810" s="17" t="s">
        <v>163</v>
      </c>
      <c r="O2810" s="19"/>
      <c r="P2810" s="18"/>
      <c r="Q2810" s="18"/>
      <c r="R2810" s="18" t="s">
        <v>165</v>
      </c>
      <c r="S2810" s="20" t="s">
        <v>28109</v>
      </c>
    </row>
    <row r="2811" customFormat="false" ht="46.25" hidden="false" customHeight="false" outlineLevel="0" collapsed="false">
      <c r="A2811" s="17" t="n">
        <v>2810</v>
      </c>
      <c r="B2811" s="17" t="n">
        <v>6</v>
      </c>
      <c r="C2811" s="17" t="n">
        <v>7306</v>
      </c>
      <c r="D2811" s="18" t="s">
        <v>7245</v>
      </c>
      <c r="E2811" s="17" t="s">
        <v>57</v>
      </c>
      <c r="F2811" s="18" t="s">
        <v>58</v>
      </c>
      <c r="G2811" s="17" t="s">
        <v>159</v>
      </c>
      <c r="H2811" s="18" t="s">
        <v>9031</v>
      </c>
      <c r="I2811" s="18" t="s">
        <v>9032</v>
      </c>
      <c r="J2811" s="18" t="s">
        <v>9033</v>
      </c>
      <c r="K2811" s="17" t="s">
        <v>163</v>
      </c>
      <c r="L2811" s="17" t="n">
        <v>1</v>
      </c>
      <c r="M2811" s="17" t="s">
        <v>163</v>
      </c>
      <c r="N2811" s="17" t="s">
        <v>163</v>
      </c>
      <c r="O2811" s="19"/>
      <c r="P2811" s="18"/>
      <c r="Q2811" s="18"/>
      <c r="R2811" s="18" t="s">
        <v>165</v>
      </c>
      <c r="S2811" s="20" t="s">
        <v>28109</v>
      </c>
    </row>
    <row r="2812" customFormat="false" ht="35.05" hidden="false" customHeight="false" outlineLevel="0" collapsed="false">
      <c r="A2812" s="17" t="n">
        <v>2811</v>
      </c>
      <c r="B2812" s="17" t="n">
        <v>6</v>
      </c>
      <c r="C2812" s="17" t="n">
        <v>7308</v>
      </c>
      <c r="D2812" s="18" t="s">
        <v>7245</v>
      </c>
      <c r="E2812" s="17" t="s">
        <v>87</v>
      </c>
      <c r="F2812" s="18" t="s">
        <v>88</v>
      </c>
      <c r="G2812" s="17" t="s">
        <v>167</v>
      </c>
      <c r="H2812" s="18" t="s">
        <v>9034</v>
      </c>
      <c r="I2812" s="18" t="s">
        <v>9035</v>
      </c>
      <c r="J2812" s="18" t="s">
        <v>9036</v>
      </c>
      <c r="K2812" s="17" t="s">
        <v>163</v>
      </c>
      <c r="L2812" s="17" t="n">
        <v>1</v>
      </c>
      <c r="M2812" s="17" t="s">
        <v>163</v>
      </c>
      <c r="N2812" s="17" t="s">
        <v>163</v>
      </c>
      <c r="O2812" s="19"/>
      <c r="P2812" s="18"/>
      <c r="Q2812" s="18"/>
      <c r="R2812" s="18" t="s">
        <v>165</v>
      </c>
      <c r="S2812" s="20" t="s">
        <v>28109</v>
      </c>
    </row>
    <row r="2813" customFormat="false" ht="46.25" hidden="false" customHeight="false" outlineLevel="0" collapsed="false">
      <c r="A2813" s="17" t="n">
        <v>2812</v>
      </c>
      <c r="B2813" s="17" t="n">
        <v>6</v>
      </c>
      <c r="C2813" s="17" t="n">
        <v>7317</v>
      </c>
      <c r="D2813" s="18" t="s">
        <v>7290</v>
      </c>
      <c r="E2813" s="17" t="s">
        <v>51</v>
      </c>
      <c r="F2813" s="18" t="s">
        <v>52</v>
      </c>
      <c r="G2813" s="17" t="s">
        <v>171</v>
      </c>
      <c r="H2813" s="18" t="s">
        <v>9037</v>
      </c>
      <c r="I2813" s="18" t="s">
        <v>9038</v>
      </c>
      <c r="J2813" s="18" t="s">
        <v>9039</v>
      </c>
      <c r="K2813" s="17" t="s">
        <v>163</v>
      </c>
      <c r="L2813" s="17" t="n">
        <v>1</v>
      </c>
      <c r="M2813" s="17" t="s">
        <v>164</v>
      </c>
      <c r="N2813" s="17" t="s">
        <v>163</v>
      </c>
      <c r="O2813" s="19"/>
      <c r="P2813" s="18"/>
      <c r="Q2813" s="18"/>
      <c r="R2813" s="18" t="s">
        <v>165</v>
      </c>
      <c r="S2813" s="20" t="s">
        <v>28109</v>
      </c>
    </row>
    <row r="2814" customFormat="false" ht="35.05" hidden="false" customHeight="false" outlineLevel="0" collapsed="false">
      <c r="A2814" s="17" t="n">
        <v>2813</v>
      </c>
      <c r="B2814" s="17" t="n">
        <v>6</v>
      </c>
      <c r="C2814" s="17" t="n">
        <v>7317</v>
      </c>
      <c r="D2814" s="18" t="s">
        <v>7290</v>
      </c>
      <c r="E2814" s="17" t="s">
        <v>51</v>
      </c>
      <c r="F2814" s="18" t="s">
        <v>52</v>
      </c>
      <c r="G2814" s="17" t="s">
        <v>167</v>
      </c>
      <c r="H2814" s="18" t="s">
        <v>9037</v>
      </c>
      <c r="I2814" s="18" t="s">
        <v>9040</v>
      </c>
      <c r="J2814" s="18" t="s">
        <v>9041</v>
      </c>
      <c r="K2814" s="17" t="s">
        <v>164</v>
      </c>
      <c r="L2814" s="17" t="n">
        <v>11</v>
      </c>
      <c r="M2814" s="17" t="s">
        <v>164</v>
      </c>
      <c r="N2814" s="17" t="s">
        <v>163</v>
      </c>
      <c r="O2814" s="19"/>
      <c r="P2814" s="18"/>
      <c r="Q2814" s="18"/>
      <c r="R2814" s="18" t="s">
        <v>192</v>
      </c>
      <c r="S2814" s="20" t="s">
        <v>28109</v>
      </c>
    </row>
    <row r="2815" customFormat="false" ht="35.05" hidden="false" customHeight="false" outlineLevel="0" collapsed="false">
      <c r="A2815" s="17" t="n">
        <v>2814</v>
      </c>
      <c r="B2815" s="17" t="n">
        <v>6</v>
      </c>
      <c r="C2815" s="17" t="n">
        <v>7319</v>
      </c>
      <c r="D2815" s="18" t="s">
        <v>7290</v>
      </c>
      <c r="E2815" s="17" t="s">
        <v>36</v>
      </c>
      <c r="F2815" s="18" t="s">
        <v>37</v>
      </c>
      <c r="G2815" s="17" t="s">
        <v>167</v>
      </c>
      <c r="H2815" s="18" t="s">
        <v>9042</v>
      </c>
      <c r="I2815" s="18" t="s">
        <v>9043</v>
      </c>
      <c r="J2815" s="18" t="s">
        <v>9044</v>
      </c>
      <c r="K2815" s="17" t="s">
        <v>163</v>
      </c>
      <c r="L2815" s="17" t="n">
        <v>1</v>
      </c>
      <c r="M2815" s="17" t="s">
        <v>163</v>
      </c>
      <c r="N2815" s="17" t="s">
        <v>163</v>
      </c>
      <c r="O2815" s="19"/>
      <c r="P2815" s="18"/>
      <c r="Q2815" s="18"/>
      <c r="R2815" s="18" t="s">
        <v>165</v>
      </c>
      <c r="S2815" s="20" t="s">
        <v>28109</v>
      </c>
    </row>
    <row r="2816" customFormat="false" ht="23.85" hidden="false" customHeight="false" outlineLevel="0" collapsed="false">
      <c r="A2816" s="17" t="n">
        <v>2815</v>
      </c>
      <c r="B2816" s="17" t="n">
        <v>6</v>
      </c>
      <c r="C2816" s="17" t="n">
        <v>7319</v>
      </c>
      <c r="D2816" s="18" t="s">
        <v>7290</v>
      </c>
      <c r="E2816" s="17" t="s">
        <v>24</v>
      </c>
      <c r="F2816" s="18" t="s">
        <v>25</v>
      </c>
      <c r="G2816" s="17" t="s">
        <v>159</v>
      </c>
      <c r="H2816" s="18" t="s">
        <v>9045</v>
      </c>
      <c r="I2816" s="18" t="s">
        <v>9046</v>
      </c>
      <c r="J2816" s="18" t="s">
        <v>9047</v>
      </c>
      <c r="K2816" s="17" t="s">
        <v>164</v>
      </c>
      <c r="L2816" s="17" t="n">
        <v>3</v>
      </c>
      <c r="M2816" s="17" t="s">
        <v>163</v>
      </c>
      <c r="N2816" s="17" t="s">
        <v>163</v>
      </c>
      <c r="O2816" s="19"/>
      <c r="P2816" s="18"/>
      <c r="Q2816" s="18"/>
      <c r="R2816" s="18" t="s">
        <v>165</v>
      </c>
      <c r="S2816" s="20" t="s">
        <v>28109</v>
      </c>
    </row>
    <row r="2817" customFormat="false" ht="35.05" hidden="false" customHeight="false" outlineLevel="0" collapsed="false">
      <c r="A2817" s="17" t="n">
        <v>2816</v>
      </c>
      <c r="B2817" s="17" t="n">
        <v>6</v>
      </c>
      <c r="C2817" s="17" t="n">
        <v>7321</v>
      </c>
      <c r="D2817" s="18" t="s">
        <v>7290</v>
      </c>
      <c r="E2817" s="17" t="s">
        <v>87</v>
      </c>
      <c r="F2817" s="18" t="s">
        <v>88</v>
      </c>
      <c r="G2817" s="17" t="s">
        <v>167</v>
      </c>
      <c r="H2817" s="18" t="s">
        <v>9048</v>
      </c>
      <c r="I2817" s="18" t="s">
        <v>9049</v>
      </c>
      <c r="J2817" s="18" t="s">
        <v>9050</v>
      </c>
      <c r="K2817" s="17" t="s">
        <v>163</v>
      </c>
      <c r="L2817" s="17" t="n">
        <v>1</v>
      </c>
      <c r="M2817" s="17" t="s">
        <v>163</v>
      </c>
      <c r="N2817" s="17" t="s">
        <v>163</v>
      </c>
      <c r="O2817" s="19"/>
      <c r="P2817" s="18"/>
      <c r="Q2817" s="18"/>
      <c r="R2817" s="18" t="s">
        <v>192</v>
      </c>
      <c r="S2817" s="20" t="s">
        <v>28109</v>
      </c>
    </row>
    <row r="2818" customFormat="false" ht="35.05" hidden="false" customHeight="false" outlineLevel="0" collapsed="false">
      <c r="A2818" s="17" t="n">
        <v>2817</v>
      </c>
      <c r="B2818" s="17" t="n">
        <v>6</v>
      </c>
      <c r="C2818" s="17" t="n">
        <v>7321</v>
      </c>
      <c r="D2818" s="18" t="s">
        <v>7290</v>
      </c>
      <c r="E2818" s="17" t="s">
        <v>87</v>
      </c>
      <c r="F2818" s="18" t="s">
        <v>88</v>
      </c>
      <c r="G2818" s="17" t="s">
        <v>167</v>
      </c>
      <c r="H2818" s="18" t="s">
        <v>9051</v>
      </c>
      <c r="I2818" s="18" t="s">
        <v>9052</v>
      </c>
      <c r="J2818" s="18" t="s">
        <v>9053</v>
      </c>
      <c r="K2818" s="17" t="s">
        <v>163</v>
      </c>
      <c r="L2818" s="17" t="n">
        <v>1</v>
      </c>
      <c r="M2818" s="17" t="s">
        <v>163</v>
      </c>
      <c r="N2818" s="17" t="s">
        <v>163</v>
      </c>
      <c r="O2818" s="19"/>
      <c r="P2818" s="18"/>
      <c r="Q2818" s="18"/>
      <c r="R2818" s="18" t="s">
        <v>165</v>
      </c>
      <c r="S2818" s="20" t="s">
        <v>28109</v>
      </c>
    </row>
    <row r="2819" customFormat="false" ht="23.85" hidden="false" customHeight="false" outlineLevel="0" collapsed="false">
      <c r="A2819" s="17" t="n">
        <v>2818</v>
      </c>
      <c r="B2819" s="17" t="n">
        <v>6</v>
      </c>
      <c r="C2819" s="17" t="n">
        <v>7326</v>
      </c>
      <c r="D2819" s="18" t="s">
        <v>7290</v>
      </c>
      <c r="E2819" s="17" t="s">
        <v>83</v>
      </c>
      <c r="F2819" s="18" t="s">
        <v>84</v>
      </c>
      <c r="G2819" s="17" t="s">
        <v>159</v>
      </c>
      <c r="H2819" s="18" t="s">
        <v>9054</v>
      </c>
      <c r="I2819" s="18" t="s">
        <v>9055</v>
      </c>
      <c r="J2819" s="18" t="s">
        <v>9056</v>
      </c>
      <c r="K2819" s="17" t="s">
        <v>163</v>
      </c>
      <c r="L2819" s="17" t="n">
        <v>1</v>
      </c>
      <c r="M2819" s="17" t="s">
        <v>163</v>
      </c>
      <c r="N2819" s="17" t="s">
        <v>164</v>
      </c>
      <c r="O2819" s="19"/>
      <c r="P2819" s="18"/>
      <c r="Q2819" s="18"/>
      <c r="R2819" s="18" t="s">
        <v>165</v>
      </c>
      <c r="S2819" s="20" t="s">
        <v>28109</v>
      </c>
    </row>
    <row r="2820" customFormat="false" ht="35.05" hidden="false" customHeight="false" outlineLevel="0" collapsed="false">
      <c r="A2820" s="17" t="n">
        <v>2819</v>
      </c>
      <c r="B2820" s="17" t="n">
        <v>6</v>
      </c>
      <c r="C2820" s="17" t="n">
        <v>7330</v>
      </c>
      <c r="D2820" s="18" t="s">
        <v>7290</v>
      </c>
      <c r="E2820" s="17" t="s">
        <v>78</v>
      </c>
      <c r="F2820" s="18" t="s">
        <v>80</v>
      </c>
      <c r="G2820" s="17" t="s">
        <v>167</v>
      </c>
      <c r="H2820" s="18" t="s">
        <v>9057</v>
      </c>
      <c r="I2820" s="18" t="s">
        <v>9058</v>
      </c>
      <c r="J2820" s="18" t="s">
        <v>9059</v>
      </c>
      <c r="K2820" s="17" t="s">
        <v>163</v>
      </c>
      <c r="L2820" s="17" t="n">
        <v>1</v>
      </c>
      <c r="M2820" s="17" t="s">
        <v>163</v>
      </c>
      <c r="N2820" s="17" t="s">
        <v>163</v>
      </c>
      <c r="O2820" s="19"/>
      <c r="P2820" s="18"/>
      <c r="Q2820" s="18"/>
      <c r="R2820" s="18" t="s">
        <v>165</v>
      </c>
      <c r="S2820" s="20" t="s">
        <v>28109</v>
      </c>
    </row>
    <row r="2821" customFormat="false" ht="35.05" hidden="false" customHeight="false" outlineLevel="0" collapsed="false">
      <c r="A2821" s="17" t="n">
        <v>2820</v>
      </c>
      <c r="B2821" s="17" t="n">
        <v>6</v>
      </c>
      <c r="C2821" s="17" t="n">
        <v>7340</v>
      </c>
      <c r="D2821" s="18" t="s">
        <v>7290</v>
      </c>
      <c r="E2821" s="17" t="s">
        <v>34</v>
      </c>
      <c r="F2821" s="18" t="s">
        <v>35</v>
      </c>
      <c r="G2821" s="17" t="s">
        <v>167</v>
      </c>
      <c r="H2821" s="18" t="s">
        <v>9060</v>
      </c>
      <c r="I2821" s="18" t="s">
        <v>9061</v>
      </c>
      <c r="J2821" s="18" t="s">
        <v>9062</v>
      </c>
      <c r="K2821" s="17" t="s">
        <v>164</v>
      </c>
      <c r="L2821" s="17" t="n">
        <v>10</v>
      </c>
      <c r="M2821" s="17" t="s">
        <v>163</v>
      </c>
      <c r="N2821" s="17" t="s">
        <v>163</v>
      </c>
      <c r="O2821" s="19"/>
      <c r="P2821" s="18"/>
      <c r="Q2821" s="18"/>
      <c r="R2821" s="18" t="s">
        <v>165</v>
      </c>
      <c r="S2821" s="20" t="s">
        <v>28109</v>
      </c>
    </row>
    <row r="2822" customFormat="false" ht="35.05" hidden="false" customHeight="false" outlineLevel="0" collapsed="false">
      <c r="A2822" s="17" t="n">
        <v>2821</v>
      </c>
      <c r="B2822" s="17" t="n">
        <v>6</v>
      </c>
      <c r="C2822" s="17" t="n">
        <v>7343</v>
      </c>
      <c r="D2822" s="18" t="s">
        <v>7290</v>
      </c>
      <c r="E2822" s="17" t="s">
        <v>36</v>
      </c>
      <c r="F2822" s="18" t="s">
        <v>37</v>
      </c>
      <c r="G2822" s="17" t="s">
        <v>159</v>
      </c>
      <c r="H2822" s="18" t="s">
        <v>9063</v>
      </c>
      <c r="I2822" s="18" t="s">
        <v>9064</v>
      </c>
      <c r="J2822" s="18" t="s">
        <v>9065</v>
      </c>
      <c r="K2822" s="17" t="s">
        <v>164</v>
      </c>
      <c r="L2822" s="17" t="n">
        <v>5</v>
      </c>
      <c r="M2822" s="17" t="s">
        <v>163</v>
      </c>
      <c r="N2822" s="17" t="s">
        <v>163</v>
      </c>
      <c r="O2822" s="19"/>
      <c r="P2822" s="18"/>
      <c r="Q2822" s="18"/>
      <c r="R2822" s="18" t="s">
        <v>165</v>
      </c>
      <c r="S2822" s="20" t="s">
        <v>28109</v>
      </c>
    </row>
    <row r="2823" customFormat="false" ht="35.05" hidden="false" customHeight="false" outlineLevel="0" collapsed="false">
      <c r="A2823" s="17" t="n">
        <v>2822</v>
      </c>
      <c r="B2823" s="17" t="n">
        <v>6</v>
      </c>
      <c r="C2823" s="17" t="n">
        <v>7347</v>
      </c>
      <c r="D2823" s="18" t="s">
        <v>7290</v>
      </c>
      <c r="E2823" s="17" t="s">
        <v>61</v>
      </c>
      <c r="F2823" s="18" t="s">
        <v>62</v>
      </c>
      <c r="G2823" s="17" t="s">
        <v>167</v>
      </c>
      <c r="H2823" s="18" t="s">
        <v>9066</v>
      </c>
      <c r="I2823" s="18" t="s">
        <v>9067</v>
      </c>
      <c r="J2823" s="18" t="s">
        <v>9068</v>
      </c>
      <c r="K2823" s="17" t="s">
        <v>163</v>
      </c>
      <c r="L2823" s="17" t="n">
        <v>1</v>
      </c>
      <c r="M2823" s="17" t="s">
        <v>164</v>
      </c>
      <c r="N2823" s="17" t="s">
        <v>163</v>
      </c>
      <c r="O2823" s="19"/>
      <c r="P2823" s="18"/>
      <c r="Q2823" s="18"/>
      <c r="R2823" s="18" t="s">
        <v>165</v>
      </c>
      <c r="S2823" s="20" t="s">
        <v>28109</v>
      </c>
    </row>
    <row r="2824" customFormat="false" ht="35.05" hidden="false" customHeight="false" outlineLevel="0" collapsed="false">
      <c r="A2824" s="17" t="n">
        <v>2823</v>
      </c>
      <c r="B2824" s="17" t="n">
        <v>6</v>
      </c>
      <c r="C2824" s="17" t="n">
        <v>7357</v>
      </c>
      <c r="D2824" s="18" t="s">
        <v>7290</v>
      </c>
      <c r="E2824" s="17" t="s">
        <v>78</v>
      </c>
      <c r="F2824" s="18" t="s">
        <v>80</v>
      </c>
      <c r="G2824" s="17" t="s">
        <v>167</v>
      </c>
      <c r="H2824" s="18" t="s">
        <v>9069</v>
      </c>
      <c r="I2824" s="18" t="s">
        <v>9070</v>
      </c>
      <c r="J2824" s="18" t="s">
        <v>9071</v>
      </c>
      <c r="K2824" s="17" t="s">
        <v>163</v>
      </c>
      <c r="L2824" s="17" t="n">
        <v>1</v>
      </c>
      <c r="M2824" s="17" t="s">
        <v>164</v>
      </c>
      <c r="N2824" s="17" t="s">
        <v>164</v>
      </c>
      <c r="O2824" s="19"/>
      <c r="P2824" s="18"/>
      <c r="Q2824" s="18"/>
      <c r="R2824" s="18" t="s">
        <v>165</v>
      </c>
      <c r="S2824" s="20" t="s">
        <v>28109</v>
      </c>
    </row>
    <row r="2825" customFormat="false" ht="35.05" hidden="false" customHeight="false" outlineLevel="0" collapsed="false">
      <c r="A2825" s="17" t="n">
        <v>2824</v>
      </c>
      <c r="B2825" s="17" t="n">
        <v>6</v>
      </c>
      <c r="C2825" s="17" t="n">
        <v>7361</v>
      </c>
      <c r="D2825" s="18" t="s">
        <v>7290</v>
      </c>
      <c r="E2825" s="17" t="s">
        <v>85</v>
      </c>
      <c r="F2825" s="18" t="s">
        <v>86</v>
      </c>
      <c r="G2825" s="17" t="s">
        <v>167</v>
      </c>
      <c r="H2825" s="18" t="s">
        <v>9072</v>
      </c>
      <c r="I2825" s="18" t="s">
        <v>9073</v>
      </c>
      <c r="J2825" s="18" t="s">
        <v>9074</v>
      </c>
      <c r="K2825" s="17" t="s">
        <v>163</v>
      </c>
      <c r="L2825" s="17" t="n">
        <v>1</v>
      </c>
      <c r="M2825" s="17" t="s">
        <v>163</v>
      </c>
      <c r="N2825" s="17" t="s">
        <v>164</v>
      </c>
      <c r="O2825" s="19"/>
      <c r="P2825" s="18"/>
      <c r="Q2825" s="18"/>
      <c r="R2825" s="18" t="s">
        <v>165</v>
      </c>
      <c r="S2825" s="20" t="s">
        <v>28109</v>
      </c>
    </row>
    <row r="2826" customFormat="false" ht="23.85" hidden="false" customHeight="false" outlineLevel="0" collapsed="false">
      <c r="A2826" s="17" t="n">
        <v>2825</v>
      </c>
      <c r="B2826" s="17" t="n">
        <v>6</v>
      </c>
      <c r="C2826" s="17" t="n">
        <v>7370</v>
      </c>
      <c r="D2826" s="18" t="s">
        <v>7290</v>
      </c>
      <c r="E2826" s="17" t="s">
        <v>36</v>
      </c>
      <c r="F2826" s="18" t="s">
        <v>37</v>
      </c>
      <c r="G2826" s="17" t="s">
        <v>167</v>
      </c>
      <c r="H2826" s="18" t="s">
        <v>9075</v>
      </c>
      <c r="I2826" s="18" t="s">
        <v>9076</v>
      </c>
      <c r="J2826" s="18" t="s">
        <v>9077</v>
      </c>
      <c r="K2826" s="17" t="s">
        <v>163</v>
      </c>
      <c r="L2826" s="17" t="n">
        <v>1</v>
      </c>
      <c r="M2826" s="17" t="s">
        <v>164</v>
      </c>
      <c r="N2826" s="17" t="s">
        <v>163</v>
      </c>
      <c r="O2826" s="19"/>
      <c r="P2826" s="18"/>
      <c r="Q2826" s="18"/>
      <c r="R2826" s="18" t="s">
        <v>165</v>
      </c>
      <c r="S2826" s="20" t="s">
        <v>28109</v>
      </c>
    </row>
    <row r="2827" customFormat="false" ht="23.85" hidden="false" customHeight="false" outlineLevel="0" collapsed="false">
      <c r="A2827" s="17" t="n">
        <v>2826</v>
      </c>
      <c r="B2827" s="17" t="n">
        <v>6</v>
      </c>
      <c r="C2827" s="17" t="n">
        <v>7386</v>
      </c>
      <c r="D2827" s="18" t="s">
        <v>7290</v>
      </c>
      <c r="E2827" s="17" t="s">
        <v>36</v>
      </c>
      <c r="F2827" s="18" t="s">
        <v>37</v>
      </c>
      <c r="G2827" s="17" t="s">
        <v>171</v>
      </c>
      <c r="H2827" s="18" t="s">
        <v>9078</v>
      </c>
      <c r="I2827" s="18" t="s">
        <v>9079</v>
      </c>
      <c r="J2827" s="18" t="s">
        <v>9080</v>
      </c>
      <c r="K2827" s="17" t="s">
        <v>163</v>
      </c>
      <c r="L2827" s="17" t="n">
        <v>1</v>
      </c>
      <c r="M2827" s="17" t="s">
        <v>164</v>
      </c>
      <c r="N2827" s="17" t="s">
        <v>163</v>
      </c>
      <c r="O2827" s="19"/>
      <c r="P2827" s="18"/>
      <c r="Q2827" s="18"/>
      <c r="R2827" s="18" t="s">
        <v>165</v>
      </c>
      <c r="S2827" s="20" t="s">
        <v>28109</v>
      </c>
    </row>
    <row r="2828" customFormat="false" ht="46.25" hidden="false" customHeight="false" outlineLevel="0" collapsed="false">
      <c r="A2828" s="17" t="n">
        <v>2827</v>
      </c>
      <c r="B2828" s="17" t="n">
        <v>6</v>
      </c>
      <c r="C2828" s="17" t="n">
        <v>7386</v>
      </c>
      <c r="D2828" s="18" t="s">
        <v>7290</v>
      </c>
      <c r="E2828" s="17" t="s">
        <v>83</v>
      </c>
      <c r="F2828" s="18" t="s">
        <v>84</v>
      </c>
      <c r="G2828" s="17" t="s">
        <v>159</v>
      </c>
      <c r="H2828" s="18" t="s">
        <v>9081</v>
      </c>
      <c r="I2828" s="18" t="s">
        <v>9082</v>
      </c>
      <c r="J2828" s="18" t="s">
        <v>9083</v>
      </c>
      <c r="K2828" s="17" t="s">
        <v>163</v>
      </c>
      <c r="L2828" s="17" t="n">
        <v>1</v>
      </c>
      <c r="M2828" s="17" t="s">
        <v>163</v>
      </c>
      <c r="N2828" s="17" t="s">
        <v>164</v>
      </c>
      <c r="O2828" s="19" t="s">
        <v>123</v>
      </c>
      <c r="P2828" s="18" t="s">
        <v>9084</v>
      </c>
      <c r="Q2828" s="18" t="s">
        <v>9085</v>
      </c>
      <c r="R2828" s="18" t="s">
        <v>165</v>
      </c>
      <c r="S2828" s="20" t="s">
        <v>28109</v>
      </c>
    </row>
    <row r="2829" customFormat="false" ht="35.05" hidden="false" customHeight="false" outlineLevel="0" collapsed="false">
      <c r="A2829" s="17" t="n">
        <v>2828</v>
      </c>
      <c r="B2829" s="17" t="n">
        <v>6</v>
      </c>
      <c r="C2829" s="17" t="n">
        <v>7413</v>
      </c>
      <c r="D2829" s="18" t="s">
        <v>7290</v>
      </c>
      <c r="E2829" s="17" t="s">
        <v>32</v>
      </c>
      <c r="F2829" s="18" t="s">
        <v>33</v>
      </c>
      <c r="G2829" s="17" t="s">
        <v>167</v>
      </c>
      <c r="H2829" s="18" t="s">
        <v>9086</v>
      </c>
      <c r="I2829" s="18" t="s">
        <v>9087</v>
      </c>
      <c r="J2829" s="18" t="s">
        <v>9088</v>
      </c>
      <c r="K2829" s="17" t="s">
        <v>164</v>
      </c>
      <c r="L2829" s="17" t="n">
        <v>60</v>
      </c>
      <c r="M2829" s="17" t="s">
        <v>163</v>
      </c>
      <c r="N2829" s="17" t="s">
        <v>163</v>
      </c>
      <c r="O2829" s="19"/>
      <c r="P2829" s="18"/>
      <c r="Q2829" s="18"/>
      <c r="R2829" s="18" t="s">
        <v>165</v>
      </c>
      <c r="S2829" s="20" t="s">
        <v>28109</v>
      </c>
    </row>
    <row r="2830" customFormat="false" ht="35.05" hidden="false" customHeight="false" outlineLevel="0" collapsed="false">
      <c r="A2830" s="17" t="n">
        <v>2829</v>
      </c>
      <c r="B2830" s="17" t="n">
        <v>6</v>
      </c>
      <c r="C2830" s="17" t="n">
        <v>7415</v>
      </c>
      <c r="D2830" s="18" t="s">
        <v>7290</v>
      </c>
      <c r="E2830" s="17" t="s">
        <v>61</v>
      </c>
      <c r="F2830" s="18" t="s">
        <v>62</v>
      </c>
      <c r="G2830" s="17" t="s">
        <v>167</v>
      </c>
      <c r="H2830" s="18" t="s">
        <v>9089</v>
      </c>
      <c r="I2830" s="18" t="s">
        <v>9090</v>
      </c>
      <c r="J2830" s="18" t="s">
        <v>9091</v>
      </c>
      <c r="K2830" s="17" t="s">
        <v>163</v>
      </c>
      <c r="L2830" s="17" t="n">
        <v>1</v>
      </c>
      <c r="M2830" s="17" t="s">
        <v>163</v>
      </c>
      <c r="N2830" s="17" t="s">
        <v>163</v>
      </c>
      <c r="O2830" s="19"/>
      <c r="P2830" s="18"/>
      <c r="Q2830" s="18"/>
      <c r="R2830" s="18" t="s">
        <v>165</v>
      </c>
      <c r="S2830" s="20" t="s">
        <v>28109</v>
      </c>
    </row>
    <row r="2831" customFormat="false" ht="35.05" hidden="false" customHeight="false" outlineLevel="0" collapsed="false">
      <c r="A2831" s="17" t="n">
        <v>2830</v>
      </c>
      <c r="B2831" s="17" t="n">
        <v>6</v>
      </c>
      <c r="C2831" s="17" t="n">
        <v>7431</v>
      </c>
      <c r="D2831" s="18" t="s">
        <v>7290</v>
      </c>
      <c r="E2831" s="17" t="s">
        <v>61</v>
      </c>
      <c r="F2831" s="18" t="s">
        <v>62</v>
      </c>
      <c r="G2831" s="17" t="s">
        <v>159</v>
      </c>
      <c r="H2831" s="18" t="s">
        <v>9092</v>
      </c>
      <c r="I2831" s="18" t="s">
        <v>9093</v>
      </c>
      <c r="J2831" s="18" t="s">
        <v>9094</v>
      </c>
      <c r="K2831" s="17" t="s">
        <v>163</v>
      </c>
      <c r="L2831" s="17" t="n">
        <v>1</v>
      </c>
      <c r="M2831" s="17" t="s">
        <v>163</v>
      </c>
      <c r="N2831" s="17" t="s">
        <v>163</v>
      </c>
      <c r="O2831" s="19"/>
      <c r="P2831" s="18"/>
      <c r="Q2831" s="18"/>
      <c r="R2831" s="18" t="s">
        <v>165</v>
      </c>
      <c r="S2831" s="20" t="s">
        <v>28109</v>
      </c>
    </row>
    <row r="2832" customFormat="false" ht="35.05" hidden="false" customHeight="false" outlineLevel="0" collapsed="false">
      <c r="A2832" s="17" t="n">
        <v>2831</v>
      </c>
      <c r="B2832" s="17" t="n">
        <v>6</v>
      </c>
      <c r="C2832" s="17" t="n">
        <v>7433</v>
      </c>
      <c r="D2832" s="18" t="s">
        <v>7290</v>
      </c>
      <c r="E2832" s="17" t="s">
        <v>22</v>
      </c>
      <c r="F2832" s="18" t="s">
        <v>23</v>
      </c>
      <c r="G2832" s="17" t="s">
        <v>167</v>
      </c>
      <c r="H2832" s="18" t="s">
        <v>9095</v>
      </c>
      <c r="I2832" s="18" t="s">
        <v>9096</v>
      </c>
      <c r="J2832" s="18" t="s">
        <v>9097</v>
      </c>
      <c r="K2832" s="17" t="s">
        <v>164</v>
      </c>
      <c r="L2832" s="17" t="n">
        <v>15</v>
      </c>
      <c r="M2832" s="17" t="s">
        <v>163</v>
      </c>
      <c r="N2832" s="17" t="s">
        <v>163</v>
      </c>
      <c r="O2832" s="19"/>
      <c r="P2832" s="18"/>
      <c r="Q2832" s="18"/>
      <c r="R2832" s="18" t="s">
        <v>165</v>
      </c>
      <c r="S2832" s="20" t="s">
        <v>28109</v>
      </c>
    </row>
    <row r="2833" customFormat="false" ht="35.05" hidden="false" customHeight="false" outlineLevel="0" collapsed="false">
      <c r="A2833" s="17" t="n">
        <v>2832</v>
      </c>
      <c r="B2833" s="17" t="n">
        <v>6</v>
      </c>
      <c r="C2833" s="17" t="n">
        <v>7451</v>
      </c>
      <c r="D2833" s="18" t="s">
        <v>7290</v>
      </c>
      <c r="E2833" s="17" t="s">
        <v>42</v>
      </c>
      <c r="F2833" s="18" t="s">
        <v>43</v>
      </c>
      <c r="G2833" s="17" t="s">
        <v>159</v>
      </c>
      <c r="H2833" s="18" t="s">
        <v>9098</v>
      </c>
      <c r="I2833" s="18" t="s">
        <v>9099</v>
      </c>
      <c r="J2833" s="18" t="s">
        <v>9100</v>
      </c>
      <c r="K2833" s="17" t="s">
        <v>164</v>
      </c>
      <c r="L2833" s="17" t="n">
        <v>3</v>
      </c>
      <c r="M2833" s="17" t="s">
        <v>163</v>
      </c>
      <c r="N2833" s="17" t="s">
        <v>163</v>
      </c>
      <c r="O2833" s="19"/>
      <c r="P2833" s="18"/>
      <c r="Q2833" s="18"/>
      <c r="R2833" s="18" t="s">
        <v>165</v>
      </c>
      <c r="S2833" s="20" t="s">
        <v>28109</v>
      </c>
    </row>
    <row r="2834" customFormat="false" ht="35.05" hidden="false" customHeight="false" outlineLevel="0" collapsed="false">
      <c r="A2834" s="17" t="n">
        <v>2833</v>
      </c>
      <c r="B2834" s="17" t="n">
        <v>6</v>
      </c>
      <c r="C2834" s="17" t="n">
        <v>7476</v>
      </c>
      <c r="D2834" s="18" t="s">
        <v>7290</v>
      </c>
      <c r="E2834" s="17" t="s">
        <v>87</v>
      </c>
      <c r="F2834" s="18" t="s">
        <v>88</v>
      </c>
      <c r="G2834" s="17" t="s">
        <v>171</v>
      </c>
      <c r="H2834" s="18" t="s">
        <v>9101</v>
      </c>
      <c r="I2834" s="18" t="s">
        <v>9102</v>
      </c>
      <c r="J2834" s="18" t="s">
        <v>9103</v>
      </c>
      <c r="K2834" s="17" t="s">
        <v>163</v>
      </c>
      <c r="L2834" s="17" t="n">
        <v>1</v>
      </c>
      <c r="M2834" s="17" t="s">
        <v>163</v>
      </c>
      <c r="N2834" s="17" t="s">
        <v>163</v>
      </c>
      <c r="O2834" s="19"/>
      <c r="P2834" s="18"/>
      <c r="Q2834" s="18"/>
      <c r="R2834" s="18" t="s">
        <v>165</v>
      </c>
      <c r="S2834" s="20" t="s">
        <v>28109</v>
      </c>
    </row>
    <row r="2835" customFormat="false" ht="35.05" hidden="false" customHeight="false" outlineLevel="0" collapsed="false">
      <c r="A2835" s="17" t="n">
        <v>2834</v>
      </c>
      <c r="B2835" s="17" t="n">
        <v>6</v>
      </c>
      <c r="C2835" s="17" t="n">
        <v>7505</v>
      </c>
      <c r="D2835" s="18" t="s">
        <v>7290</v>
      </c>
      <c r="E2835" s="17" t="s">
        <v>53</v>
      </c>
      <c r="F2835" s="18" t="s">
        <v>54</v>
      </c>
      <c r="G2835" s="17" t="s">
        <v>159</v>
      </c>
      <c r="H2835" s="18" t="s">
        <v>9104</v>
      </c>
      <c r="I2835" s="18" t="s">
        <v>9105</v>
      </c>
      <c r="J2835" s="18" t="s">
        <v>9106</v>
      </c>
      <c r="K2835" s="17" t="s">
        <v>163</v>
      </c>
      <c r="L2835" s="17" t="n">
        <v>1</v>
      </c>
      <c r="M2835" s="17" t="s">
        <v>163</v>
      </c>
      <c r="N2835" s="17" t="s">
        <v>163</v>
      </c>
      <c r="O2835" s="19"/>
      <c r="P2835" s="18"/>
      <c r="Q2835" s="18"/>
      <c r="R2835" s="18" t="s">
        <v>165</v>
      </c>
      <c r="S2835" s="20" t="s">
        <v>28109</v>
      </c>
    </row>
    <row r="2836" customFormat="false" ht="35.05" hidden="false" customHeight="false" outlineLevel="0" collapsed="false">
      <c r="A2836" s="17" t="n">
        <v>2835</v>
      </c>
      <c r="B2836" s="17" t="n">
        <v>6</v>
      </c>
      <c r="C2836" s="17" t="n">
        <v>7510</v>
      </c>
      <c r="D2836" s="18" t="s">
        <v>7341</v>
      </c>
      <c r="E2836" s="17" t="s">
        <v>32</v>
      </c>
      <c r="F2836" s="18" t="s">
        <v>33</v>
      </c>
      <c r="G2836" s="17" t="s">
        <v>167</v>
      </c>
      <c r="H2836" s="18" t="s">
        <v>9107</v>
      </c>
      <c r="I2836" s="18" t="s">
        <v>9108</v>
      </c>
      <c r="J2836" s="18" t="s">
        <v>9109</v>
      </c>
      <c r="K2836" s="17" t="s">
        <v>164</v>
      </c>
      <c r="L2836" s="17" t="n">
        <v>70</v>
      </c>
      <c r="M2836" s="17" t="s">
        <v>163</v>
      </c>
      <c r="N2836" s="17" t="s">
        <v>163</v>
      </c>
      <c r="O2836" s="19"/>
      <c r="P2836" s="18"/>
      <c r="Q2836" s="18"/>
      <c r="R2836" s="18" t="s">
        <v>165</v>
      </c>
      <c r="S2836" s="20" t="s">
        <v>28109</v>
      </c>
    </row>
    <row r="2837" customFormat="false" ht="46.25" hidden="false" customHeight="false" outlineLevel="0" collapsed="false">
      <c r="A2837" s="17" t="n">
        <v>2836</v>
      </c>
      <c r="B2837" s="17" t="n">
        <v>6</v>
      </c>
      <c r="C2837" s="17" t="n">
        <v>7514</v>
      </c>
      <c r="D2837" s="18" t="s">
        <v>7341</v>
      </c>
      <c r="E2837" s="17" t="s">
        <v>42</v>
      </c>
      <c r="F2837" s="18" t="s">
        <v>43</v>
      </c>
      <c r="G2837" s="17" t="s">
        <v>167</v>
      </c>
      <c r="H2837" s="18" t="s">
        <v>9110</v>
      </c>
      <c r="I2837" s="18" t="s">
        <v>9111</v>
      </c>
      <c r="J2837" s="18" t="s">
        <v>9112</v>
      </c>
      <c r="K2837" s="17" t="s">
        <v>163</v>
      </c>
      <c r="L2837" s="17" t="n">
        <v>1</v>
      </c>
      <c r="M2837" s="17" t="s">
        <v>163</v>
      </c>
      <c r="N2837" s="17" t="s">
        <v>163</v>
      </c>
      <c r="O2837" s="19"/>
      <c r="P2837" s="18"/>
      <c r="Q2837" s="18"/>
      <c r="R2837" s="18" t="s">
        <v>165</v>
      </c>
      <c r="S2837" s="20" t="s">
        <v>28109</v>
      </c>
    </row>
    <row r="2838" customFormat="false" ht="23.85" hidden="false" customHeight="false" outlineLevel="0" collapsed="false">
      <c r="A2838" s="17" t="n">
        <v>2837</v>
      </c>
      <c r="B2838" s="17" t="n">
        <v>6</v>
      </c>
      <c r="C2838" s="17" t="n">
        <v>7514</v>
      </c>
      <c r="D2838" s="18" t="s">
        <v>7341</v>
      </c>
      <c r="E2838" s="17" t="s">
        <v>36</v>
      </c>
      <c r="F2838" s="18" t="s">
        <v>37</v>
      </c>
      <c r="G2838" s="17" t="s">
        <v>167</v>
      </c>
      <c r="H2838" s="18" t="s">
        <v>9113</v>
      </c>
      <c r="I2838" s="18" t="s">
        <v>9114</v>
      </c>
      <c r="J2838" s="18" t="s">
        <v>9115</v>
      </c>
      <c r="K2838" s="17" t="s">
        <v>163</v>
      </c>
      <c r="L2838" s="17" t="n">
        <v>1</v>
      </c>
      <c r="M2838" s="17" t="s">
        <v>163</v>
      </c>
      <c r="N2838" s="17" t="s">
        <v>163</v>
      </c>
      <c r="O2838" s="19"/>
      <c r="P2838" s="18"/>
      <c r="Q2838" s="18"/>
      <c r="R2838" s="18" t="s">
        <v>165</v>
      </c>
      <c r="S2838" s="20" t="s">
        <v>28109</v>
      </c>
    </row>
    <row r="2839" customFormat="false" ht="46.25" hidden="false" customHeight="false" outlineLevel="0" collapsed="false">
      <c r="A2839" s="17" t="n">
        <v>2838</v>
      </c>
      <c r="B2839" s="17" t="n">
        <v>6</v>
      </c>
      <c r="C2839" s="17" t="n">
        <v>7514</v>
      </c>
      <c r="D2839" s="18" t="s">
        <v>7341</v>
      </c>
      <c r="E2839" s="17" t="s">
        <v>89</v>
      </c>
      <c r="F2839" s="18" t="s">
        <v>90</v>
      </c>
      <c r="G2839" s="17" t="s">
        <v>167</v>
      </c>
      <c r="H2839" s="18" t="s">
        <v>9116</v>
      </c>
      <c r="I2839" s="18" t="s">
        <v>9117</v>
      </c>
      <c r="J2839" s="18" t="s">
        <v>9118</v>
      </c>
      <c r="K2839" s="17" t="s">
        <v>163</v>
      </c>
      <c r="L2839" s="17" t="n">
        <v>1</v>
      </c>
      <c r="M2839" s="17" t="s">
        <v>163</v>
      </c>
      <c r="N2839" s="17" t="s">
        <v>163</v>
      </c>
      <c r="O2839" s="19"/>
      <c r="P2839" s="18"/>
      <c r="Q2839" s="18"/>
      <c r="R2839" s="18" t="s">
        <v>165</v>
      </c>
      <c r="S2839" s="20" t="s">
        <v>28109</v>
      </c>
    </row>
    <row r="2840" customFormat="false" ht="35.05" hidden="false" customHeight="false" outlineLevel="0" collapsed="false">
      <c r="A2840" s="17" t="n">
        <v>2839</v>
      </c>
      <c r="B2840" s="17" t="n">
        <v>6</v>
      </c>
      <c r="C2840" s="17" t="n">
        <v>7516</v>
      </c>
      <c r="D2840" s="18" t="s">
        <v>7341</v>
      </c>
      <c r="E2840" s="17" t="s">
        <v>47</v>
      </c>
      <c r="F2840" s="18" t="s">
        <v>48</v>
      </c>
      <c r="G2840" s="17" t="s">
        <v>167</v>
      </c>
      <c r="H2840" s="18" t="s">
        <v>9119</v>
      </c>
      <c r="I2840" s="18" t="s">
        <v>9120</v>
      </c>
      <c r="J2840" s="18" t="s">
        <v>9121</v>
      </c>
      <c r="K2840" s="17" t="s">
        <v>163</v>
      </c>
      <c r="L2840" s="17" t="n">
        <v>1</v>
      </c>
      <c r="M2840" s="17" t="s">
        <v>163</v>
      </c>
      <c r="N2840" s="17" t="s">
        <v>163</v>
      </c>
      <c r="O2840" s="19"/>
      <c r="P2840" s="18"/>
      <c r="Q2840" s="18"/>
      <c r="R2840" s="18" t="s">
        <v>165</v>
      </c>
      <c r="S2840" s="20" t="s">
        <v>28109</v>
      </c>
    </row>
    <row r="2841" customFormat="false" ht="35.05" hidden="false" customHeight="false" outlineLevel="0" collapsed="false">
      <c r="A2841" s="17" t="n">
        <v>2840</v>
      </c>
      <c r="B2841" s="17" t="n">
        <v>6</v>
      </c>
      <c r="C2841" s="17" t="n">
        <v>7516</v>
      </c>
      <c r="D2841" s="18" t="s">
        <v>7341</v>
      </c>
      <c r="E2841" s="17" t="s">
        <v>87</v>
      </c>
      <c r="F2841" s="18" t="s">
        <v>88</v>
      </c>
      <c r="G2841" s="17" t="s">
        <v>159</v>
      </c>
      <c r="H2841" s="18" t="s">
        <v>9122</v>
      </c>
      <c r="I2841" s="18" t="s">
        <v>9123</v>
      </c>
      <c r="J2841" s="18" t="s">
        <v>9124</v>
      </c>
      <c r="K2841" s="17" t="s">
        <v>163</v>
      </c>
      <c r="L2841" s="17" t="n">
        <v>1</v>
      </c>
      <c r="M2841" s="17" t="s">
        <v>163</v>
      </c>
      <c r="N2841" s="17" t="s">
        <v>163</v>
      </c>
      <c r="O2841" s="19"/>
      <c r="P2841" s="18"/>
      <c r="Q2841" s="18"/>
      <c r="R2841" s="18" t="s">
        <v>165</v>
      </c>
      <c r="S2841" s="20" t="s">
        <v>28109</v>
      </c>
    </row>
    <row r="2842" customFormat="false" ht="23.85" hidden="false" customHeight="false" outlineLevel="0" collapsed="false">
      <c r="A2842" s="17" t="n">
        <v>2841</v>
      </c>
      <c r="B2842" s="17" t="n">
        <v>6</v>
      </c>
      <c r="C2842" s="17" t="n">
        <v>7518</v>
      </c>
      <c r="D2842" s="18" t="s">
        <v>7341</v>
      </c>
      <c r="E2842" s="17" t="s">
        <v>36</v>
      </c>
      <c r="F2842" s="18" t="s">
        <v>37</v>
      </c>
      <c r="G2842" s="17" t="s">
        <v>159</v>
      </c>
      <c r="H2842" s="18" t="s">
        <v>9125</v>
      </c>
      <c r="I2842" s="18" t="s">
        <v>9126</v>
      </c>
      <c r="J2842" s="18" t="s">
        <v>9127</v>
      </c>
      <c r="K2842" s="17" t="s">
        <v>163</v>
      </c>
      <c r="L2842" s="17" t="n">
        <v>1</v>
      </c>
      <c r="M2842" s="17" t="s">
        <v>163</v>
      </c>
      <c r="N2842" s="17" t="s">
        <v>163</v>
      </c>
      <c r="O2842" s="19"/>
      <c r="P2842" s="18"/>
      <c r="Q2842" s="18"/>
      <c r="R2842" s="18" t="s">
        <v>165</v>
      </c>
      <c r="S2842" s="20" t="s">
        <v>28109</v>
      </c>
    </row>
    <row r="2843" customFormat="false" ht="35.05" hidden="false" customHeight="false" outlineLevel="0" collapsed="false">
      <c r="A2843" s="17" t="n">
        <v>2842</v>
      </c>
      <c r="B2843" s="17" t="n">
        <v>6</v>
      </c>
      <c r="C2843" s="17" t="n">
        <v>7523</v>
      </c>
      <c r="D2843" s="18" t="s">
        <v>7341</v>
      </c>
      <c r="E2843" s="17" t="s">
        <v>87</v>
      </c>
      <c r="F2843" s="18" t="s">
        <v>88</v>
      </c>
      <c r="G2843" s="17" t="s">
        <v>167</v>
      </c>
      <c r="H2843" s="18" t="s">
        <v>9128</v>
      </c>
      <c r="I2843" s="18" t="s">
        <v>9129</v>
      </c>
      <c r="J2843" s="18" t="s">
        <v>9130</v>
      </c>
      <c r="K2843" s="17" t="s">
        <v>163</v>
      </c>
      <c r="L2843" s="17" t="n">
        <v>1</v>
      </c>
      <c r="M2843" s="17" t="s">
        <v>163</v>
      </c>
      <c r="N2843" s="17" t="s">
        <v>163</v>
      </c>
      <c r="O2843" s="19"/>
      <c r="P2843" s="18"/>
      <c r="Q2843" s="18"/>
      <c r="R2843" s="18" t="s">
        <v>165</v>
      </c>
      <c r="S2843" s="20" t="s">
        <v>28109</v>
      </c>
    </row>
    <row r="2844" customFormat="false" ht="46.25" hidden="false" customHeight="false" outlineLevel="0" collapsed="false">
      <c r="A2844" s="17" t="n">
        <v>2843</v>
      </c>
      <c r="B2844" s="17" t="n">
        <v>6</v>
      </c>
      <c r="C2844" s="17" t="n">
        <v>7525</v>
      </c>
      <c r="D2844" s="18" t="s">
        <v>7341</v>
      </c>
      <c r="E2844" s="17" t="s">
        <v>47</v>
      </c>
      <c r="F2844" s="18" t="s">
        <v>48</v>
      </c>
      <c r="G2844" s="17" t="s">
        <v>167</v>
      </c>
      <c r="H2844" s="18" t="s">
        <v>9131</v>
      </c>
      <c r="I2844" s="18" t="s">
        <v>9132</v>
      </c>
      <c r="J2844" s="18" t="s">
        <v>9133</v>
      </c>
      <c r="K2844" s="17" t="s">
        <v>163</v>
      </c>
      <c r="L2844" s="17" t="n">
        <v>1</v>
      </c>
      <c r="M2844" s="17" t="s">
        <v>163</v>
      </c>
      <c r="N2844" s="17" t="s">
        <v>163</v>
      </c>
      <c r="O2844" s="19"/>
      <c r="P2844" s="18"/>
      <c r="Q2844" s="18"/>
      <c r="R2844" s="18" t="s">
        <v>165</v>
      </c>
      <c r="S2844" s="20" t="s">
        <v>28109</v>
      </c>
    </row>
    <row r="2845" customFormat="false" ht="23.85" hidden="false" customHeight="false" outlineLevel="0" collapsed="false">
      <c r="A2845" s="17" t="n">
        <v>2844</v>
      </c>
      <c r="B2845" s="17" t="n">
        <v>6</v>
      </c>
      <c r="C2845" s="17" t="n">
        <v>7529</v>
      </c>
      <c r="D2845" s="18" t="s">
        <v>7341</v>
      </c>
      <c r="E2845" s="17" t="s">
        <v>36</v>
      </c>
      <c r="F2845" s="18" t="s">
        <v>37</v>
      </c>
      <c r="G2845" s="17" t="s">
        <v>171</v>
      </c>
      <c r="H2845" s="18" t="s">
        <v>9134</v>
      </c>
      <c r="I2845" s="18" t="s">
        <v>9135</v>
      </c>
      <c r="J2845" s="18" t="s">
        <v>9136</v>
      </c>
      <c r="K2845" s="17" t="s">
        <v>163</v>
      </c>
      <c r="L2845" s="17" t="n">
        <v>1</v>
      </c>
      <c r="M2845" s="17" t="s">
        <v>164</v>
      </c>
      <c r="N2845" s="17" t="s">
        <v>163</v>
      </c>
      <c r="O2845" s="19"/>
      <c r="P2845" s="18"/>
      <c r="Q2845" s="18"/>
      <c r="R2845" s="18" t="s">
        <v>165</v>
      </c>
      <c r="S2845" s="20" t="s">
        <v>28109</v>
      </c>
    </row>
    <row r="2846" customFormat="false" ht="35.05" hidden="false" customHeight="false" outlineLevel="0" collapsed="false">
      <c r="A2846" s="17" t="n">
        <v>2845</v>
      </c>
      <c r="B2846" s="17" t="n">
        <v>6</v>
      </c>
      <c r="C2846" s="17" t="n">
        <v>7529</v>
      </c>
      <c r="D2846" s="18" t="s">
        <v>7341</v>
      </c>
      <c r="E2846" s="17" t="s">
        <v>34</v>
      </c>
      <c r="F2846" s="18" t="s">
        <v>35</v>
      </c>
      <c r="G2846" s="17" t="s">
        <v>167</v>
      </c>
      <c r="H2846" s="18" t="s">
        <v>9137</v>
      </c>
      <c r="I2846" s="18" t="s">
        <v>9138</v>
      </c>
      <c r="J2846" s="18" t="s">
        <v>9139</v>
      </c>
      <c r="K2846" s="17" t="s">
        <v>164</v>
      </c>
      <c r="L2846" s="17" t="n">
        <v>5</v>
      </c>
      <c r="M2846" s="17" t="s">
        <v>163</v>
      </c>
      <c r="N2846" s="17" t="s">
        <v>163</v>
      </c>
      <c r="O2846" s="19"/>
      <c r="P2846" s="18"/>
      <c r="Q2846" s="18"/>
      <c r="R2846" s="18" t="s">
        <v>165</v>
      </c>
      <c r="S2846" s="20" t="s">
        <v>28109</v>
      </c>
    </row>
    <row r="2847" customFormat="false" ht="46.25" hidden="false" customHeight="false" outlineLevel="0" collapsed="false">
      <c r="A2847" s="17" t="n">
        <v>2846</v>
      </c>
      <c r="B2847" s="17" t="n">
        <v>6</v>
      </c>
      <c r="C2847" s="17" t="n">
        <v>7531</v>
      </c>
      <c r="D2847" s="18" t="s">
        <v>7341</v>
      </c>
      <c r="E2847" s="17" t="s">
        <v>63</v>
      </c>
      <c r="F2847" s="18" t="s">
        <v>65</v>
      </c>
      <c r="G2847" s="17" t="s">
        <v>167</v>
      </c>
      <c r="H2847" s="18" t="s">
        <v>9140</v>
      </c>
      <c r="I2847" s="18" t="s">
        <v>9141</v>
      </c>
      <c r="J2847" s="18" t="s">
        <v>9142</v>
      </c>
      <c r="K2847" s="17" t="s">
        <v>164</v>
      </c>
      <c r="L2847" s="17" t="n">
        <v>4</v>
      </c>
      <c r="M2847" s="17" t="s">
        <v>163</v>
      </c>
      <c r="N2847" s="17" t="s">
        <v>163</v>
      </c>
      <c r="O2847" s="19"/>
      <c r="P2847" s="18"/>
      <c r="Q2847" s="18"/>
      <c r="R2847" s="18" t="s">
        <v>165</v>
      </c>
      <c r="S2847" s="20" t="s">
        <v>28109</v>
      </c>
    </row>
    <row r="2848" customFormat="false" ht="35.05" hidden="false" customHeight="false" outlineLevel="0" collapsed="false">
      <c r="A2848" s="17" t="n">
        <v>2847</v>
      </c>
      <c r="B2848" s="17" t="n">
        <v>6</v>
      </c>
      <c r="C2848" s="17" t="n">
        <v>7535</v>
      </c>
      <c r="D2848" s="18" t="s">
        <v>7341</v>
      </c>
      <c r="E2848" s="17" t="s">
        <v>36</v>
      </c>
      <c r="F2848" s="18" t="s">
        <v>37</v>
      </c>
      <c r="G2848" s="17" t="s">
        <v>171</v>
      </c>
      <c r="H2848" s="18" t="s">
        <v>9143</v>
      </c>
      <c r="I2848" s="18" t="s">
        <v>9144</v>
      </c>
      <c r="J2848" s="18" t="s">
        <v>9145</v>
      </c>
      <c r="K2848" s="17" t="s">
        <v>163</v>
      </c>
      <c r="L2848" s="17" t="n">
        <v>1</v>
      </c>
      <c r="M2848" s="17" t="s">
        <v>164</v>
      </c>
      <c r="N2848" s="17" t="s">
        <v>163</v>
      </c>
      <c r="O2848" s="19"/>
      <c r="P2848" s="18"/>
      <c r="Q2848" s="18"/>
      <c r="R2848" s="18" t="s">
        <v>165</v>
      </c>
      <c r="S2848" s="20" t="s">
        <v>28109</v>
      </c>
    </row>
    <row r="2849" customFormat="false" ht="35.05" hidden="false" customHeight="false" outlineLevel="0" collapsed="false">
      <c r="A2849" s="17" t="n">
        <v>2848</v>
      </c>
      <c r="B2849" s="17" t="n">
        <v>6</v>
      </c>
      <c r="C2849" s="17" t="n">
        <v>7547</v>
      </c>
      <c r="D2849" s="18" t="s">
        <v>7341</v>
      </c>
      <c r="E2849" s="17" t="s">
        <v>87</v>
      </c>
      <c r="F2849" s="18" t="s">
        <v>88</v>
      </c>
      <c r="G2849" s="17" t="s">
        <v>167</v>
      </c>
      <c r="H2849" s="18" t="s">
        <v>9146</v>
      </c>
      <c r="I2849" s="18" t="s">
        <v>9147</v>
      </c>
      <c r="J2849" s="18" t="s">
        <v>9148</v>
      </c>
      <c r="K2849" s="17" t="s">
        <v>163</v>
      </c>
      <c r="L2849" s="17" t="n">
        <v>1</v>
      </c>
      <c r="M2849" s="17" t="s">
        <v>163</v>
      </c>
      <c r="N2849" s="17" t="s">
        <v>163</v>
      </c>
      <c r="O2849" s="19"/>
      <c r="P2849" s="18"/>
      <c r="Q2849" s="18"/>
      <c r="R2849" s="18" t="s">
        <v>165</v>
      </c>
      <c r="S2849" s="20" t="s">
        <v>28109</v>
      </c>
    </row>
    <row r="2850" customFormat="false" ht="35.05" hidden="false" customHeight="false" outlineLevel="0" collapsed="false">
      <c r="A2850" s="17" t="n">
        <v>2849</v>
      </c>
      <c r="B2850" s="17" t="n">
        <v>6</v>
      </c>
      <c r="C2850" s="17" t="n">
        <v>7551</v>
      </c>
      <c r="D2850" s="18" t="s">
        <v>7341</v>
      </c>
      <c r="E2850" s="17" t="s">
        <v>72</v>
      </c>
      <c r="F2850" s="18" t="s">
        <v>73</v>
      </c>
      <c r="G2850" s="17" t="s">
        <v>167</v>
      </c>
      <c r="H2850" s="18" t="s">
        <v>9149</v>
      </c>
      <c r="I2850" s="18" t="s">
        <v>9150</v>
      </c>
      <c r="J2850" s="18" t="s">
        <v>9151</v>
      </c>
      <c r="K2850" s="17" t="s">
        <v>163</v>
      </c>
      <c r="L2850" s="17" t="n">
        <v>1</v>
      </c>
      <c r="M2850" s="17" t="s">
        <v>163</v>
      </c>
      <c r="N2850" s="17" t="s">
        <v>163</v>
      </c>
      <c r="O2850" s="19"/>
      <c r="P2850" s="18"/>
      <c r="Q2850" s="18"/>
      <c r="R2850" s="18" t="s">
        <v>165</v>
      </c>
      <c r="S2850" s="20" t="s">
        <v>28109</v>
      </c>
    </row>
    <row r="2851" customFormat="false" ht="35.05" hidden="false" customHeight="false" outlineLevel="0" collapsed="false">
      <c r="A2851" s="17" t="n">
        <v>2850</v>
      </c>
      <c r="B2851" s="17" t="n">
        <v>6</v>
      </c>
      <c r="C2851" s="17" t="n">
        <v>7559</v>
      </c>
      <c r="D2851" s="18" t="s">
        <v>7341</v>
      </c>
      <c r="E2851" s="17" t="s">
        <v>87</v>
      </c>
      <c r="F2851" s="18" t="s">
        <v>88</v>
      </c>
      <c r="G2851" s="17" t="s">
        <v>167</v>
      </c>
      <c r="H2851" s="18" t="s">
        <v>9152</v>
      </c>
      <c r="I2851" s="18" t="s">
        <v>9153</v>
      </c>
      <c r="J2851" s="18" t="s">
        <v>9154</v>
      </c>
      <c r="K2851" s="17" t="s">
        <v>163</v>
      </c>
      <c r="L2851" s="17" t="n">
        <v>1</v>
      </c>
      <c r="M2851" s="17" t="s">
        <v>163</v>
      </c>
      <c r="N2851" s="17" t="s">
        <v>163</v>
      </c>
      <c r="O2851" s="19"/>
      <c r="P2851" s="18"/>
      <c r="Q2851" s="18"/>
      <c r="R2851" s="18" t="s">
        <v>165</v>
      </c>
      <c r="S2851" s="20" t="s">
        <v>28109</v>
      </c>
    </row>
    <row r="2852" customFormat="false" ht="35.05" hidden="false" customHeight="false" outlineLevel="0" collapsed="false">
      <c r="A2852" s="17" t="n">
        <v>2851</v>
      </c>
      <c r="B2852" s="17" t="n">
        <v>6</v>
      </c>
      <c r="C2852" s="17" t="n">
        <v>7561</v>
      </c>
      <c r="D2852" s="18" t="s">
        <v>7341</v>
      </c>
      <c r="E2852" s="17" t="s">
        <v>70</v>
      </c>
      <c r="F2852" s="18" t="s">
        <v>71</v>
      </c>
      <c r="G2852" s="17" t="s">
        <v>171</v>
      </c>
      <c r="H2852" s="18" t="s">
        <v>9155</v>
      </c>
      <c r="I2852" s="18" t="s">
        <v>9156</v>
      </c>
      <c r="J2852" s="18" t="s">
        <v>9157</v>
      </c>
      <c r="K2852" s="17" t="s">
        <v>163</v>
      </c>
      <c r="L2852" s="17" t="n">
        <v>1</v>
      </c>
      <c r="M2852" s="17" t="s">
        <v>163</v>
      </c>
      <c r="N2852" s="17" t="s">
        <v>163</v>
      </c>
      <c r="O2852" s="19"/>
      <c r="P2852" s="18"/>
      <c r="Q2852" s="18"/>
      <c r="R2852" s="18" t="s">
        <v>165</v>
      </c>
      <c r="S2852" s="20" t="s">
        <v>28109</v>
      </c>
    </row>
    <row r="2853" customFormat="false" ht="35.05" hidden="false" customHeight="false" outlineLevel="0" collapsed="false">
      <c r="A2853" s="17" t="n">
        <v>2852</v>
      </c>
      <c r="B2853" s="17" t="n">
        <v>6</v>
      </c>
      <c r="C2853" s="17" t="n">
        <v>7561</v>
      </c>
      <c r="D2853" s="18" t="s">
        <v>7341</v>
      </c>
      <c r="E2853" s="17" t="s">
        <v>78</v>
      </c>
      <c r="F2853" s="18" t="s">
        <v>80</v>
      </c>
      <c r="G2853" s="17" t="s">
        <v>167</v>
      </c>
      <c r="H2853" s="18" t="s">
        <v>9158</v>
      </c>
      <c r="I2853" s="18" t="s">
        <v>9159</v>
      </c>
      <c r="J2853" s="18" t="s">
        <v>9160</v>
      </c>
      <c r="K2853" s="17" t="s">
        <v>163</v>
      </c>
      <c r="L2853" s="17" t="n">
        <v>1</v>
      </c>
      <c r="M2853" s="17" t="s">
        <v>163</v>
      </c>
      <c r="N2853" s="17" t="s">
        <v>164</v>
      </c>
      <c r="O2853" s="19"/>
      <c r="P2853" s="18"/>
      <c r="Q2853" s="18"/>
      <c r="R2853" s="18" t="s">
        <v>165</v>
      </c>
      <c r="S2853" s="20" t="s">
        <v>28109</v>
      </c>
    </row>
    <row r="2854" customFormat="false" ht="35.05" hidden="false" customHeight="false" outlineLevel="0" collapsed="false">
      <c r="A2854" s="17" t="n">
        <v>2853</v>
      </c>
      <c r="B2854" s="17" t="n">
        <v>6</v>
      </c>
      <c r="C2854" s="17" t="n">
        <v>7561</v>
      </c>
      <c r="D2854" s="18" t="s">
        <v>7341</v>
      </c>
      <c r="E2854" s="17" t="s">
        <v>49</v>
      </c>
      <c r="F2854" s="18" t="s">
        <v>50</v>
      </c>
      <c r="G2854" s="17" t="s">
        <v>167</v>
      </c>
      <c r="H2854" s="18" t="s">
        <v>9161</v>
      </c>
      <c r="I2854" s="18" t="s">
        <v>9162</v>
      </c>
      <c r="J2854" s="18" t="s">
        <v>9163</v>
      </c>
      <c r="K2854" s="17" t="s">
        <v>163</v>
      </c>
      <c r="L2854" s="17" t="n">
        <v>1</v>
      </c>
      <c r="M2854" s="17" t="s">
        <v>163</v>
      </c>
      <c r="N2854" s="17" t="s">
        <v>163</v>
      </c>
      <c r="O2854" s="19"/>
      <c r="P2854" s="18"/>
      <c r="Q2854" s="18"/>
      <c r="R2854" s="18" t="s">
        <v>165</v>
      </c>
      <c r="S2854" s="20" t="s">
        <v>28109</v>
      </c>
    </row>
    <row r="2855" customFormat="false" ht="35.05" hidden="false" customHeight="false" outlineLevel="0" collapsed="false">
      <c r="A2855" s="17" t="n">
        <v>2854</v>
      </c>
      <c r="B2855" s="17" t="n">
        <v>6</v>
      </c>
      <c r="C2855" s="17" t="n">
        <v>7565</v>
      </c>
      <c r="D2855" s="18" t="s">
        <v>7341</v>
      </c>
      <c r="E2855" s="17" t="s">
        <v>89</v>
      </c>
      <c r="F2855" s="18" t="s">
        <v>90</v>
      </c>
      <c r="G2855" s="17" t="s">
        <v>167</v>
      </c>
      <c r="H2855" s="18" t="s">
        <v>9164</v>
      </c>
      <c r="I2855" s="18" t="s">
        <v>9165</v>
      </c>
      <c r="J2855" s="18" t="s">
        <v>9166</v>
      </c>
      <c r="K2855" s="17" t="s">
        <v>163</v>
      </c>
      <c r="L2855" s="17" t="n">
        <v>1</v>
      </c>
      <c r="M2855" s="17" t="s">
        <v>163</v>
      </c>
      <c r="N2855" s="17" t="s">
        <v>163</v>
      </c>
      <c r="O2855" s="19"/>
      <c r="P2855" s="18"/>
      <c r="Q2855" s="18"/>
      <c r="R2855" s="18" t="s">
        <v>165</v>
      </c>
      <c r="S2855" s="20" t="s">
        <v>28109</v>
      </c>
    </row>
    <row r="2856" customFormat="false" ht="35.05" hidden="false" customHeight="false" outlineLevel="0" collapsed="false">
      <c r="A2856" s="17" t="n">
        <v>2855</v>
      </c>
      <c r="B2856" s="17" t="n">
        <v>6</v>
      </c>
      <c r="C2856" s="17" t="n">
        <v>7565</v>
      </c>
      <c r="D2856" s="18" t="s">
        <v>7341</v>
      </c>
      <c r="E2856" s="17" t="s">
        <v>83</v>
      </c>
      <c r="F2856" s="18" t="s">
        <v>84</v>
      </c>
      <c r="G2856" s="17" t="s">
        <v>159</v>
      </c>
      <c r="H2856" s="18" t="s">
        <v>9167</v>
      </c>
      <c r="I2856" s="18" t="s">
        <v>9168</v>
      </c>
      <c r="J2856" s="18" t="s">
        <v>9169</v>
      </c>
      <c r="K2856" s="17" t="s">
        <v>163</v>
      </c>
      <c r="L2856" s="17" t="n">
        <v>1</v>
      </c>
      <c r="M2856" s="17" t="s">
        <v>163</v>
      </c>
      <c r="N2856" s="17" t="s">
        <v>163</v>
      </c>
      <c r="O2856" s="19"/>
      <c r="P2856" s="18"/>
      <c r="Q2856" s="18"/>
      <c r="R2856" s="18" t="s">
        <v>165</v>
      </c>
      <c r="S2856" s="20" t="s">
        <v>28109</v>
      </c>
    </row>
    <row r="2857" customFormat="false" ht="57.45" hidden="false" customHeight="false" outlineLevel="0" collapsed="false">
      <c r="A2857" s="17" t="n">
        <v>2856</v>
      </c>
      <c r="B2857" s="17" t="n">
        <v>6</v>
      </c>
      <c r="C2857" s="17" t="n">
        <v>7567</v>
      </c>
      <c r="D2857" s="18" t="s">
        <v>7341</v>
      </c>
      <c r="E2857" s="17" t="s">
        <v>81</v>
      </c>
      <c r="F2857" s="18" t="s">
        <v>82</v>
      </c>
      <c r="G2857" s="17" t="s">
        <v>171</v>
      </c>
      <c r="H2857" s="18" t="s">
        <v>9170</v>
      </c>
      <c r="I2857" s="18" t="s">
        <v>9171</v>
      </c>
      <c r="J2857" s="18" t="s">
        <v>9172</v>
      </c>
      <c r="K2857" s="17" t="s">
        <v>163</v>
      </c>
      <c r="L2857" s="17" t="n">
        <v>1</v>
      </c>
      <c r="M2857" s="17" t="s">
        <v>163</v>
      </c>
      <c r="N2857" s="17" t="s">
        <v>164</v>
      </c>
      <c r="O2857" s="19" t="s">
        <v>124</v>
      </c>
      <c r="P2857" s="18" t="s">
        <v>9173</v>
      </c>
      <c r="Q2857" s="18" t="s">
        <v>9174</v>
      </c>
      <c r="R2857" s="18" t="s">
        <v>165</v>
      </c>
      <c r="S2857" s="20" t="s">
        <v>28109</v>
      </c>
    </row>
    <row r="2858" customFormat="false" ht="46.25" hidden="false" customHeight="false" outlineLevel="0" collapsed="false">
      <c r="A2858" s="17" t="n">
        <v>2857</v>
      </c>
      <c r="B2858" s="17" t="n">
        <v>6</v>
      </c>
      <c r="C2858" s="17" t="n">
        <v>7571</v>
      </c>
      <c r="D2858" s="18" t="s">
        <v>7341</v>
      </c>
      <c r="E2858" s="17" t="s">
        <v>61</v>
      </c>
      <c r="F2858" s="18" t="s">
        <v>62</v>
      </c>
      <c r="G2858" s="17" t="s">
        <v>171</v>
      </c>
      <c r="H2858" s="18" t="s">
        <v>9175</v>
      </c>
      <c r="I2858" s="18" t="s">
        <v>9176</v>
      </c>
      <c r="J2858" s="18" t="s">
        <v>9177</v>
      </c>
      <c r="K2858" s="17" t="s">
        <v>163</v>
      </c>
      <c r="L2858" s="17" t="n">
        <v>1</v>
      </c>
      <c r="M2858" s="17" t="s">
        <v>163</v>
      </c>
      <c r="N2858" s="17" t="s">
        <v>163</v>
      </c>
      <c r="O2858" s="19"/>
      <c r="P2858" s="18"/>
      <c r="Q2858" s="18"/>
      <c r="R2858" s="18" t="s">
        <v>165</v>
      </c>
      <c r="S2858" s="20" t="s">
        <v>28109</v>
      </c>
    </row>
    <row r="2859" customFormat="false" ht="35.05" hidden="false" customHeight="false" outlineLevel="0" collapsed="false">
      <c r="A2859" s="17" t="n">
        <v>2858</v>
      </c>
      <c r="B2859" s="17" t="n">
        <v>6</v>
      </c>
      <c r="C2859" s="17" t="n">
        <v>7575</v>
      </c>
      <c r="D2859" s="18" t="s">
        <v>7341</v>
      </c>
      <c r="E2859" s="17" t="s">
        <v>61</v>
      </c>
      <c r="F2859" s="18" t="s">
        <v>62</v>
      </c>
      <c r="G2859" s="17" t="s">
        <v>171</v>
      </c>
      <c r="H2859" s="18" t="s">
        <v>9178</v>
      </c>
      <c r="I2859" s="18" t="s">
        <v>9179</v>
      </c>
      <c r="J2859" s="18" t="s">
        <v>9180</v>
      </c>
      <c r="K2859" s="17" t="s">
        <v>163</v>
      </c>
      <c r="L2859" s="17" t="n">
        <v>1</v>
      </c>
      <c r="M2859" s="17" t="s">
        <v>163</v>
      </c>
      <c r="N2859" s="17" t="s">
        <v>163</v>
      </c>
      <c r="O2859" s="19"/>
      <c r="P2859" s="18"/>
      <c r="Q2859" s="18"/>
      <c r="R2859" s="18" t="s">
        <v>165</v>
      </c>
      <c r="S2859" s="20" t="s">
        <v>28109</v>
      </c>
    </row>
    <row r="2860" customFormat="false" ht="35.05" hidden="false" customHeight="false" outlineLevel="0" collapsed="false">
      <c r="A2860" s="17" t="n">
        <v>2859</v>
      </c>
      <c r="B2860" s="17" t="n">
        <v>6</v>
      </c>
      <c r="C2860" s="17" t="n">
        <v>7583</v>
      </c>
      <c r="D2860" s="18" t="s">
        <v>7341</v>
      </c>
      <c r="E2860" s="17" t="s">
        <v>22</v>
      </c>
      <c r="F2860" s="18" t="s">
        <v>23</v>
      </c>
      <c r="G2860" s="17" t="s">
        <v>167</v>
      </c>
      <c r="H2860" s="18" t="s">
        <v>9181</v>
      </c>
      <c r="I2860" s="18" t="s">
        <v>9182</v>
      </c>
      <c r="J2860" s="18" t="s">
        <v>9183</v>
      </c>
      <c r="K2860" s="17" t="s">
        <v>164</v>
      </c>
      <c r="L2860" s="17" t="n">
        <v>45</v>
      </c>
      <c r="M2860" s="17" t="s">
        <v>163</v>
      </c>
      <c r="N2860" s="17" t="s">
        <v>163</v>
      </c>
      <c r="O2860" s="19"/>
      <c r="P2860" s="18"/>
      <c r="Q2860" s="18"/>
      <c r="R2860" s="18" t="s">
        <v>165</v>
      </c>
      <c r="S2860" s="20" t="s">
        <v>28109</v>
      </c>
    </row>
    <row r="2861" customFormat="false" ht="35.05" hidden="false" customHeight="false" outlineLevel="0" collapsed="false">
      <c r="A2861" s="17" t="n">
        <v>2860</v>
      </c>
      <c r="B2861" s="17" t="n">
        <v>6</v>
      </c>
      <c r="C2861" s="17" t="n">
        <v>7585</v>
      </c>
      <c r="D2861" s="18" t="s">
        <v>7341</v>
      </c>
      <c r="E2861" s="17" t="s">
        <v>78</v>
      </c>
      <c r="F2861" s="18" t="s">
        <v>80</v>
      </c>
      <c r="G2861" s="17" t="s">
        <v>159</v>
      </c>
      <c r="H2861" s="18" t="s">
        <v>9184</v>
      </c>
      <c r="I2861" s="18" t="s">
        <v>9185</v>
      </c>
      <c r="J2861" s="18" t="s">
        <v>9186</v>
      </c>
      <c r="K2861" s="17" t="s">
        <v>163</v>
      </c>
      <c r="L2861" s="17" t="n">
        <v>1</v>
      </c>
      <c r="M2861" s="17" t="s">
        <v>163</v>
      </c>
      <c r="N2861" s="17" t="s">
        <v>163</v>
      </c>
      <c r="O2861" s="19"/>
      <c r="P2861" s="18"/>
      <c r="Q2861" s="18"/>
      <c r="R2861" s="18" t="s">
        <v>165</v>
      </c>
      <c r="S2861" s="20" t="s">
        <v>28109</v>
      </c>
    </row>
    <row r="2862" customFormat="false" ht="35.05" hidden="false" customHeight="false" outlineLevel="0" collapsed="false">
      <c r="A2862" s="17" t="n">
        <v>2861</v>
      </c>
      <c r="B2862" s="17" t="n">
        <v>6</v>
      </c>
      <c r="C2862" s="17" t="n">
        <v>7592</v>
      </c>
      <c r="D2862" s="18" t="s">
        <v>7341</v>
      </c>
      <c r="E2862" s="17" t="s">
        <v>61</v>
      </c>
      <c r="F2862" s="18" t="s">
        <v>62</v>
      </c>
      <c r="G2862" s="17" t="s">
        <v>167</v>
      </c>
      <c r="H2862" s="18" t="s">
        <v>9187</v>
      </c>
      <c r="I2862" s="18" t="s">
        <v>9188</v>
      </c>
      <c r="J2862" s="18" t="s">
        <v>9189</v>
      </c>
      <c r="K2862" s="17" t="s">
        <v>163</v>
      </c>
      <c r="L2862" s="17" t="n">
        <v>1</v>
      </c>
      <c r="M2862" s="17" t="s">
        <v>163</v>
      </c>
      <c r="N2862" s="17" t="s">
        <v>163</v>
      </c>
      <c r="O2862" s="19"/>
      <c r="P2862" s="18"/>
      <c r="Q2862" s="18"/>
      <c r="R2862" s="18" t="s">
        <v>165</v>
      </c>
      <c r="S2862" s="20" t="s">
        <v>28109</v>
      </c>
    </row>
    <row r="2863" customFormat="false" ht="35.05" hidden="false" customHeight="false" outlineLevel="0" collapsed="false">
      <c r="A2863" s="17" t="n">
        <v>2862</v>
      </c>
      <c r="B2863" s="17" t="n">
        <v>6</v>
      </c>
      <c r="C2863" s="17" t="n">
        <v>7609</v>
      </c>
      <c r="D2863" s="18" t="s">
        <v>7341</v>
      </c>
      <c r="E2863" s="17" t="s">
        <v>74</v>
      </c>
      <c r="F2863" s="18" t="s">
        <v>75</v>
      </c>
      <c r="G2863" s="17" t="s">
        <v>171</v>
      </c>
      <c r="H2863" s="18" t="s">
        <v>9190</v>
      </c>
      <c r="I2863" s="18" t="s">
        <v>9191</v>
      </c>
      <c r="J2863" s="18" t="s">
        <v>9192</v>
      </c>
      <c r="K2863" s="17" t="s">
        <v>163</v>
      </c>
      <c r="L2863" s="17" t="n">
        <v>1</v>
      </c>
      <c r="M2863" s="17" t="s">
        <v>163</v>
      </c>
      <c r="N2863" s="17" t="s">
        <v>163</v>
      </c>
      <c r="O2863" s="19"/>
      <c r="P2863" s="18"/>
      <c r="Q2863" s="18"/>
      <c r="R2863" s="18" t="s">
        <v>165</v>
      </c>
      <c r="S2863" s="20" t="s">
        <v>28109</v>
      </c>
    </row>
    <row r="2864" customFormat="false" ht="35.05" hidden="false" customHeight="false" outlineLevel="0" collapsed="false">
      <c r="A2864" s="17" t="n">
        <v>2863</v>
      </c>
      <c r="B2864" s="17" t="n">
        <v>6</v>
      </c>
      <c r="C2864" s="17" t="n">
        <v>7615</v>
      </c>
      <c r="D2864" s="18" t="s">
        <v>7341</v>
      </c>
      <c r="E2864" s="17" t="s">
        <v>72</v>
      </c>
      <c r="F2864" s="18" t="s">
        <v>73</v>
      </c>
      <c r="G2864" s="17" t="s">
        <v>171</v>
      </c>
      <c r="H2864" s="18" t="s">
        <v>9193</v>
      </c>
      <c r="I2864" s="18" t="s">
        <v>9194</v>
      </c>
      <c r="J2864" s="18" t="s">
        <v>9195</v>
      </c>
      <c r="K2864" s="17" t="s">
        <v>163</v>
      </c>
      <c r="L2864" s="17" t="n">
        <v>1</v>
      </c>
      <c r="M2864" s="17" t="s">
        <v>163</v>
      </c>
      <c r="N2864" s="17" t="s">
        <v>163</v>
      </c>
      <c r="O2864" s="19"/>
      <c r="P2864" s="18"/>
      <c r="Q2864" s="18"/>
      <c r="R2864" s="18" t="s">
        <v>165</v>
      </c>
      <c r="S2864" s="20" t="s">
        <v>28109</v>
      </c>
    </row>
    <row r="2865" customFormat="false" ht="46.25" hidden="false" customHeight="false" outlineLevel="0" collapsed="false">
      <c r="A2865" s="17" t="n">
        <v>2864</v>
      </c>
      <c r="B2865" s="17" t="n">
        <v>6</v>
      </c>
      <c r="C2865" s="17" t="n">
        <v>7617</v>
      </c>
      <c r="D2865" s="18" t="s">
        <v>7341</v>
      </c>
      <c r="E2865" s="17" t="s">
        <v>83</v>
      </c>
      <c r="F2865" s="18" t="s">
        <v>84</v>
      </c>
      <c r="G2865" s="17" t="s">
        <v>171</v>
      </c>
      <c r="H2865" s="18" t="s">
        <v>9196</v>
      </c>
      <c r="I2865" s="18" t="s">
        <v>9197</v>
      </c>
      <c r="J2865" s="18" t="s">
        <v>9198</v>
      </c>
      <c r="K2865" s="17" t="s">
        <v>163</v>
      </c>
      <c r="L2865" s="17" t="n">
        <v>1</v>
      </c>
      <c r="M2865" s="17" t="s">
        <v>163</v>
      </c>
      <c r="N2865" s="17" t="s">
        <v>163</v>
      </c>
      <c r="O2865" s="19" t="s">
        <v>121</v>
      </c>
      <c r="P2865" s="18" t="s">
        <v>9199</v>
      </c>
      <c r="Q2865" s="18" t="s">
        <v>9200</v>
      </c>
      <c r="R2865" s="18" t="s">
        <v>165</v>
      </c>
      <c r="S2865" s="20" t="s">
        <v>28109</v>
      </c>
    </row>
    <row r="2866" customFormat="false" ht="35.05" hidden="false" customHeight="false" outlineLevel="0" collapsed="false">
      <c r="A2866" s="17" t="n">
        <v>2865</v>
      </c>
      <c r="B2866" s="17" t="n">
        <v>6</v>
      </c>
      <c r="C2866" s="17" t="n">
        <v>7617</v>
      </c>
      <c r="D2866" s="18" t="s">
        <v>7341</v>
      </c>
      <c r="E2866" s="17" t="s">
        <v>36</v>
      </c>
      <c r="F2866" s="18" t="s">
        <v>37</v>
      </c>
      <c r="G2866" s="17" t="s">
        <v>167</v>
      </c>
      <c r="H2866" s="18" t="s">
        <v>9201</v>
      </c>
      <c r="I2866" s="18" t="s">
        <v>9202</v>
      </c>
      <c r="J2866" s="18" t="s">
        <v>9203</v>
      </c>
      <c r="K2866" s="17" t="s">
        <v>163</v>
      </c>
      <c r="L2866" s="17" t="n">
        <v>1</v>
      </c>
      <c r="M2866" s="17" t="s">
        <v>163</v>
      </c>
      <c r="N2866" s="17" t="s">
        <v>163</v>
      </c>
      <c r="O2866" s="19"/>
      <c r="P2866" s="18"/>
      <c r="Q2866" s="18"/>
      <c r="R2866" s="18" t="s">
        <v>165</v>
      </c>
      <c r="S2866" s="20" t="s">
        <v>28109</v>
      </c>
    </row>
    <row r="2867" customFormat="false" ht="35.05" hidden="false" customHeight="false" outlineLevel="0" collapsed="false">
      <c r="A2867" s="17" t="n">
        <v>2866</v>
      </c>
      <c r="B2867" s="17" t="n">
        <v>6</v>
      </c>
      <c r="C2867" s="17" t="n">
        <v>7623</v>
      </c>
      <c r="D2867" s="18" t="s">
        <v>7341</v>
      </c>
      <c r="E2867" s="17" t="s">
        <v>78</v>
      </c>
      <c r="F2867" s="18" t="s">
        <v>80</v>
      </c>
      <c r="G2867" s="17" t="s">
        <v>167</v>
      </c>
      <c r="H2867" s="18" t="s">
        <v>9204</v>
      </c>
      <c r="I2867" s="18" t="s">
        <v>9205</v>
      </c>
      <c r="J2867" s="18" t="s">
        <v>9206</v>
      </c>
      <c r="K2867" s="17" t="s">
        <v>163</v>
      </c>
      <c r="L2867" s="17" t="n">
        <v>1</v>
      </c>
      <c r="M2867" s="17" t="s">
        <v>163</v>
      </c>
      <c r="N2867" s="17" t="s">
        <v>164</v>
      </c>
      <c r="O2867" s="19"/>
      <c r="P2867" s="18"/>
      <c r="Q2867" s="18"/>
      <c r="R2867" s="18" t="s">
        <v>165</v>
      </c>
      <c r="S2867" s="20" t="s">
        <v>28109</v>
      </c>
    </row>
    <row r="2868" customFormat="false" ht="35.05" hidden="false" customHeight="false" outlineLevel="0" collapsed="false">
      <c r="A2868" s="17" t="n">
        <v>2867</v>
      </c>
      <c r="B2868" s="17" t="n">
        <v>6</v>
      </c>
      <c r="C2868" s="17" t="n">
        <v>7627</v>
      </c>
      <c r="D2868" s="18" t="s">
        <v>7341</v>
      </c>
      <c r="E2868" s="17" t="s">
        <v>87</v>
      </c>
      <c r="F2868" s="18" t="s">
        <v>88</v>
      </c>
      <c r="G2868" s="17" t="s">
        <v>167</v>
      </c>
      <c r="H2868" s="18" t="s">
        <v>9207</v>
      </c>
      <c r="I2868" s="18" t="s">
        <v>9208</v>
      </c>
      <c r="J2868" s="18" t="s">
        <v>9209</v>
      </c>
      <c r="K2868" s="17" t="s">
        <v>163</v>
      </c>
      <c r="L2868" s="17" t="n">
        <v>1</v>
      </c>
      <c r="M2868" s="17" t="s">
        <v>164</v>
      </c>
      <c r="N2868" s="17" t="s">
        <v>163</v>
      </c>
      <c r="O2868" s="19"/>
      <c r="P2868" s="18"/>
      <c r="Q2868" s="18"/>
      <c r="R2868" s="18" t="s">
        <v>165</v>
      </c>
      <c r="S2868" s="20" t="s">
        <v>28109</v>
      </c>
    </row>
    <row r="2869" customFormat="false" ht="23.85" hidden="false" customHeight="false" outlineLevel="0" collapsed="false">
      <c r="A2869" s="17" t="n">
        <v>2868</v>
      </c>
      <c r="B2869" s="17" t="n">
        <v>6</v>
      </c>
      <c r="C2869" s="17" t="n">
        <v>7635</v>
      </c>
      <c r="D2869" s="18" t="s">
        <v>7341</v>
      </c>
      <c r="E2869" s="17" t="s">
        <v>83</v>
      </c>
      <c r="F2869" s="18" t="s">
        <v>84</v>
      </c>
      <c r="G2869" s="17" t="s">
        <v>159</v>
      </c>
      <c r="H2869" s="18" t="s">
        <v>9210</v>
      </c>
      <c r="I2869" s="18" t="s">
        <v>9211</v>
      </c>
      <c r="J2869" s="18" t="s">
        <v>9212</v>
      </c>
      <c r="K2869" s="17" t="s">
        <v>163</v>
      </c>
      <c r="L2869" s="17" t="n">
        <v>1</v>
      </c>
      <c r="M2869" s="17" t="s">
        <v>163</v>
      </c>
      <c r="N2869" s="17" t="s">
        <v>163</v>
      </c>
      <c r="O2869" s="19"/>
      <c r="P2869" s="18"/>
      <c r="Q2869" s="18"/>
      <c r="R2869" s="18" t="s">
        <v>165</v>
      </c>
      <c r="S2869" s="20" t="s">
        <v>28109</v>
      </c>
    </row>
    <row r="2870" customFormat="false" ht="35.05" hidden="false" customHeight="false" outlineLevel="0" collapsed="false">
      <c r="A2870" s="17" t="n">
        <v>2869</v>
      </c>
      <c r="B2870" s="17" t="n">
        <v>6</v>
      </c>
      <c r="C2870" s="17" t="n">
        <v>7637</v>
      </c>
      <c r="D2870" s="18" t="s">
        <v>7341</v>
      </c>
      <c r="E2870" s="17" t="s">
        <v>87</v>
      </c>
      <c r="F2870" s="18" t="s">
        <v>88</v>
      </c>
      <c r="G2870" s="17" t="s">
        <v>167</v>
      </c>
      <c r="H2870" s="18" t="s">
        <v>9213</v>
      </c>
      <c r="I2870" s="18" t="s">
        <v>9214</v>
      </c>
      <c r="J2870" s="18" t="s">
        <v>9215</v>
      </c>
      <c r="K2870" s="17" t="s">
        <v>163</v>
      </c>
      <c r="L2870" s="17" t="n">
        <v>1</v>
      </c>
      <c r="M2870" s="17" t="s">
        <v>163</v>
      </c>
      <c r="N2870" s="17" t="s">
        <v>163</v>
      </c>
      <c r="O2870" s="19"/>
      <c r="P2870" s="18"/>
      <c r="Q2870" s="18"/>
      <c r="R2870" s="18" t="s">
        <v>165</v>
      </c>
      <c r="S2870" s="20" t="s">
        <v>28109</v>
      </c>
    </row>
    <row r="2871" customFormat="false" ht="35.05" hidden="false" customHeight="false" outlineLevel="0" collapsed="false">
      <c r="A2871" s="17" t="n">
        <v>2870</v>
      </c>
      <c r="B2871" s="17" t="n">
        <v>6</v>
      </c>
      <c r="C2871" s="17" t="n">
        <v>7647</v>
      </c>
      <c r="D2871" s="18" t="s">
        <v>7341</v>
      </c>
      <c r="E2871" s="17" t="s">
        <v>70</v>
      </c>
      <c r="F2871" s="18" t="s">
        <v>71</v>
      </c>
      <c r="G2871" s="17" t="s">
        <v>171</v>
      </c>
      <c r="H2871" s="18" t="s">
        <v>9216</v>
      </c>
      <c r="I2871" s="18" t="s">
        <v>9217</v>
      </c>
      <c r="J2871" s="18" t="s">
        <v>9218</v>
      </c>
      <c r="K2871" s="17" t="s">
        <v>163</v>
      </c>
      <c r="L2871" s="17" t="n">
        <v>1</v>
      </c>
      <c r="M2871" s="17" t="s">
        <v>164</v>
      </c>
      <c r="N2871" s="17" t="s">
        <v>163</v>
      </c>
      <c r="O2871" s="19"/>
      <c r="P2871" s="18"/>
      <c r="Q2871" s="18"/>
      <c r="R2871" s="18" t="s">
        <v>165</v>
      </c>
      <c r="S2871" s="20" t="s">
        <v>28109</v>
      </c>
    </row>
    <row r="2872" customFormat="false" ht="35.05" hidden="false" customHeight="false" outlineLevel="0" collapsed="false">
      <c r="A2872" s="17" t="n">
        <v>2871</v>
      </c>
      <c r="B2872" s="17" t="n">
        <v>6</v>
      </c>
      <c r="C2872" s="17" t="n">
        <v>7651</v>
      </c>
      <c r="D2872" s="18" t="s">
        <v>7341</v>
      </c>
      <c r="E2872" s="17" t="s">
        <v>87</v>
      </c>
      <c r="F2872" s="18" t="s">
        <v>88</v>
      </c>
      <c r="G2872" s="17" t="s">
        <v>171</v>
      </c>
      <c r="H2872" s="18" t="s">
        <v>9219</v>
      </c>
      <c r="I2872" s="18" t="s">
        <v>9220</v>
      </c>
      <c r="J2872" s="18" t="s">
        <v>9221</v>
      </c>
      <c r="K2872" s="17" t="s">
        <v>163</v>
      </c>
      <c r="L2872" s="17" t="n">
        <v>1</v>
      </c>
      <c r="M2872" s="17" t="s">
        <v>163</v>
      </c>
      <c r="N2872" s="17" t="s">
        <v>163</v>
      </c>
      <c r="O2872" s="19"/>
      <c r="P2872" s="18"/>
      <c r="Q2872" s="18"/>
      <c r="R2872" s="18" t="s">
        <v>165</v>
      </c>
      <c r="S2872" s="20" t="s">
        <v>28109</v>
      </c>
    </row>
    <row r="2873" customFormat="false" ht="23.85" hidden="false" customHeight="false" outlineLevel="0" collapsed="false">
      <c r="A2873" s="17" t="n">
        <v>2872</v>
      </c>
      <c r="B2873" s="17" t="n">
        <v>6</v>
      </c>
      <c r="C2873" s="17" t="n">
        <v>7651</v>
      </c>
      <c r="D2873" s="18" t="s">
        <v>7341</v>
      </c>
      <c r="E2873" s="17" t="s">
        <v>36</v>
      </c>
      <c r="F2873" s="18" t="s">
        <v>37</v>
      </c>
      <c r="G2873" s="17" t="s">
        <v>167</v>
      </c>
      <c r="H2873" s="18" t="s">
        <v>9222</v>
      </c>
      <c r="I2873" s="18" t="s">
        <v>9223</v>
      </c>
      <c r="J2873" s="18" t="s">
        <v>9224</v>
      </c>
      <c r="K2873" s="17" t="s">
        <v>164</v>
      </c>
      <c r="L2873" s="17" t="n">
        <v>9</v>
      </c>
      <c r="M2873" s="17" t="s">
        <v>163</v>
      </c>
      <c r="N2873" s="17" t="s">
        <v>163</v>
      </c>
      <c r="O2873" s="19"/>
      <c r="P2873" s="18"/>
      <c r="Q2873" s="18"/>
      <c r="R2873" s="18" t="s">
        <v>165</v>
      </c>
      <c r="S2873" s="20" t="s">
        <v>28109</v>
      </c>
    </row>
    <row r="2874" customFormat="false" ht="35.05" hidden="false" customHeight="false" outlineLevel="0" collapsed="false">
      <c r="A2874" s="17" t="n">
        <v>2873</v>
      </c>
      <c r="B2874" s="17" t="n">
        <v>6</v>
      </c>
      <c r="C2874" s="17" t="n">
        <v>7653</v>
      </c>
      <c r="D2874" s="18" t="s">
        <v>7341</v>
      </c>
      <c r="E2874" s="17" t="s">
        <v>22</v>
      </c>
      <c r="F2874" s="18" t="s">
        <v>23</v>
      </c>
      <c r="G2874" s="17" t="s">
        <v>167</v>
      </c>
      <c r="H2874" s="18" t="s">
        <v>9225</v>
      </c>
      <c r="I2874" s="18" t="s">
        <v>9226</v>
      </c>
      <c r="J2874" s="18" t="s">
        <v>9227</v>
      </c>
      <c r="K2874" s="17" t="s">
        <v>164</v>
      </c>
      <c r="L2874" s="17" t="n">
        <v>45</v>
      </c>
      <c r="M2874" s="17" t="s">
        <v>163</v>
      </c>
      <c r="N2874" s="17" t="s">
        <v>163</v>
      </c>
      <c r="O2874" s="19"/>
      <c r="P2874" s="18"/>
      <c r="Q2874" s="18"/>
      <c r="R2874" s="18" t="s">
        <v>165</v>
      </c>
      <c r="S2874" s="20" t="s">
        <v>28109</v>
      </c>
    </row>
    <row r="2875" customFormat="false" ht="35.05" hidden="false" customHeight="false" outlineLevel="0" collapsed="false">
      <c r="A2875" s="17" t="n">
        <v>2874</v>
      </c>
      <c r="B2875" s="17" t="n">
        <v>6</v>
      </c>
      <c r="C2875" s="17" t="n">
        <v>7657</v>
      </c>
      <c r="D2875" s="18" t="s">
        <v>7341</v>
      </c>
      <c r="E2875" s="17" t="s">
        <v>40</v>
      </c>
      <c r="F2875" s="18" t="s">
        <v>41</v>
      </c>
      <c r="G2875" s="17" t="s">
        <v>167</v>
      </c>
      <c r="H2875" s="18" t="s">
        <v>9228</v>
      </c>
      <c r="I2875" s="18" t="s">
        <v>9229</v>
      </c>
      <c r="J2875" s="18" t="s">
        <v>9230</v>
      </c>
      <c r="K2875" s="17" t="s">
        <v>164</v>
      </c>
      <c r="L2875" s="17" t="n">
        <v>5</v>
      </c>
      <c r="M2875" s="17" t="s">
        <v>163</v>
      </c>
      <c r="N2875" s="17" t="s">
        <v>163</v>
      </c>
      <c r="O2875" s="19"/>
      <c r="P2875" s="18"/>
      <c r="Q2875" s="18"/>
      <c r="R2875" s="18" t="s">
        <v>165</v>
      </c>
      <c r="S2875" s="20" t="s">
        <v>28109</v>
      </c>
    </row>
    <row r="2876" customFormat="false" ht="46.25" hidden="false" customHeight="false" outlineLevel="0" collapsed="false">
      <c r="A2876" s="17" t="n">
        <v>2875</v>
      </c>
      <c r="B2876" s="17" t="n">
        <v>6</v>
      </c>
      <c r="C2876" s="17" t="n">
        <v>7664</v>
      </c>
      <c r="D2876" s="18" t="s">
        <v>7341</v>
      </c>
      <c r="E2876" s="17" t="s">
        <v>19</v>
      </c>
      <c r="F2876" s="18" t="s">
        <v>21</v>
      </c>
      <c r="G2876" s="17" t="s">
        <v>167</v>
      </c>
      <c r="H2876" s="18" t="s">
        <v>9231</v>
      </c>
      <c r="I2876" s="18" t="s">
        <v>9232</v>
      </c>
      <c r="J2876" s="18" t="s">
        <v>9233</v>
      </c>
      <c r="K2876" s="17" t="s">
        <v>164</v>
      </c>
      <c r="L2876" s="17" t="n">
        <v>3</v>
      </c>
      <c r="M2876" s="17" t="s">
        <v>163</v>
      </c>
      <c r="N2876" s="17" t="s">
        <v>163</v>
      </c>
      <c r="O2876" s="19"/>
      <c r="P2876" s="18"/>
      <c r="Q2876" s="18"/>
      <c r="R2876" s="18" t="s">
        <v>165</v>
      </c>
      <c r="S2876" s="20" t="s">
        <v>28109</v>
      </c>
    </row>
    <row r="2877" customFormat="false" ht="35.05" hidden="false" customHeight="false" outlineLevel="0" collapsed="false">
      <c r="A2877" s="17" t="n">
        <v>2876</v>
      </c>
      <c r="B2877" s="17" t="n">
        <v>6</v>
      </c>
      <c r="C2877" s="17" t="n">
        <v>7668</v>
      </c>
      <c r="D2877" s="18" t="s">
        <v>7341</v>
      </c>
      <c r="E2877" s="17" t="s">
        <v>87</v>
      </c>
      <c r="F2877" s="18" t="s">
        <v>88</v>
      </c>
      <c r="G2877" s="17" t="s">
        <v>171</v>
      </c>
      <c r="H2877" s="18" t="s">
        <v>9234</v>
      </c>
      <c r="I2877" s="18" t="s">
        <v>9235</v>
      </c>
      <c r="J2877" s="18" t="s">
        <v>9236</v>
      </c>
      <c r="K2877" s="17" t="s">
        <v>163</v>
      </c>
      <c r="L2877" s="17" t="n">
        <v>1</v>
      </c>
      <c r="M2877" s="17" t="s">
        <v>163</v>
      </c>
      <c r="N2877" s="17" t="s">
        <v>163</v>
      </c>
      <c r="O2877" s="19"/>
      <c r="P2877" s="18"/>
      <c r="Q2877" s="18"/>
      <c r="R2877" s="18" t="s">
        <v>165</v>
      </c>
      <c r="S2877" s="20" t="s">
        <v>28109</v>
      </c>
    </row>
    <row r="2878" customFormat="false" ht="35.05" hidden="false" customHeight="false" outlineLevel="0" collapsed="false">
      <c r="A2878" s="17" t="n">
        <v>2877</v>
      </c>
      <c r="B2878" s="17" t="n">
        <v>6</v>
      </c>
      <c r="C2878" s="17" t="n">
        <v>7670</v>
      </c>
      <c r="D2878" s="18" t="s">
        <v>7341</v>
      </c>
      <c r="E2878" s="17" t="s">
        <v>87</v>
      </c>
      <c r="F2878" s="18" t="s">
        <v>88</v>
      </c>
      <c r="G2878" s="17" t="s">
        <v>167</v>
      </c>
      <c r="H2878" s="18" t="s">
        <v>9237</v>
      </c>
      <c r="I2878" s="18" t="s">
        <v>9238</v>
      </c>
      <c r="J2878" s="18" t="s">
        <v>9239</v>
      </c>
      <c r="K2878" s="17" t="s">
        <v>163</v>
      </c>
      <c r="L2878" s="17" t="n">
        <v>1</v>
      </c>
      <c r="M2878" s="17" t="s">
        <v>163</v>
      </c>
      <c r="N2878" s="17" t="s">
        <v>163</v>
      </c>
      <c r="O2878" s="19"/>
      <c r="P2878" s="18"/>
      <c r="Q2878" s="18"/>
      <c r="R2878" s="18" t="s">
        <v>165</v>
      </c>
      <c r="S2878" s="20" t="s">
        <v>28109</v>
      </c>
    </row>
    <row r="2879" customFormat="false" ht="35.05" hidden="false" customHeight="false" outlineLevel="0" collapsed="false">
      <c r="A2879" s="17" t="n">
        <v>2878</v>
      </c>
      <c r="B2879" s="17" t="n">
        <v>6</v>
      </c>
      <c r="C2879" s="17" t="n">
        <v>7670</v>
      </c>
      <c r="D2879" s="18" t="s">
        <v>7341</v>
      </c>
      <c r="E2879" s="17" t="s">
        <v>36</v>
      </c>
      <c r="F2879" s="18" t="s">
        <v>37</v>
      </c>
      <c r="G2879" s="17" t="s">
        <v>167</v>
      </c>
      <c r="H2879" s="18" t="s">
        <v>9240</v>
      </c>
      <c r="I2879" s="18" t="s">
        <v>9241</v>
      </c>
      <c r="J2879" s="18" t="s">
        <v>9242</v>
      </c>
      <c r="K2879" s="17" t="s">
        <v>163</v>
      </c>
      <c r="L2879" s="17" t="n">
        <v>1</v>
      </c>
      <c r="M2879" s="17" t="s">
        <v>163</v>
      </c>
      <c r="N2879" s="17" t="s">
        <v>163</v>
      </c>
      <c r="O2879" s="19"/>
      <c r="P2879" s="18"/>
      <c r="Q2879" s="18"/>
      <c r="R2879" s="18" t="s">
        <v>165</v>
      </c>
      <c r="S2879" s="20" t="s">
        <v>28109</v>
      </c>
    </row>
    <row r="2880" customFormat="false" ht="35.05" hidden="false" customHeight="false" outlineLevel="0" collapsed="false">
      <c r="A2880" s="17" t="n">
        <v>2879</v>
      </c>
      <c r="B2880" s="17" t="n">
        <v>6</v>
      </c>
      <c r="C2880" s="17" t="n">
        <v>7676</v>
      </c>
      <c r="D2880" s="18" t="s">
        <v>7341</v>
      </c>
      <c r="E2880" s="17" t="s">
        <v>78</v>
      </c>
      <c r="F2880" s="18" t="s">
        <v>80</v>
      </c>
      <c r="G2880" s="17" t="s">
        <v>167</v>
      </c>
      <c r="H2880" s="18" t="s">
        <v>9243</v>
      </c>
      <c r="I2880" s="18" t="s">
        <v>9244</v>
      </c>
      <c r="J2880" s="18" t="s">
        <v>9245</v>
      </c>
      <c r="K2880" s="17" t="s">
        <v>163</v>
      </c>
      <c r="L2880" s="17" t="n">
        <v>1</v>
      </c>
      <c r="M2880" s="17" t="s">
        <v>163</v>
      </c>
      <c r="N2880" s="17" t="s">
        <v>164</v>
      </c>
      <c r="O2880" s="19"/>
      <c r="P2880" s="18"/>
      <c r="Q2880" s="18"/>
      <c r="R2880" s="18" t="s">
        <v>165</v>
      </c>
      <c r="S2880" s="20" t="s">
        <v>28109</v>
      </c>
    </row>
    <row r="2881" customFormat="false" ht="35.05" hidden="false" customHeight="false" outlineLevel="0" collapsed="false">
      <c r="A2881" s="17" t="n">
        <v>2880</v>
      </c>
      <c r="B2881" s="17" t="n">
        <v>6</v>
      </c>
      <c r="C2881" s="17" t="n">
        <v>7676</v>
      </c>
      <c r="D2881" s="18" t="s">
        <v>7341</v>
      </c>
      <c r="E2881" s="17" t="s">
        <v>36</v>
      </c>
      <c r="F2881" s="18" t="s">
        <v>37</v>
      </c>
      <c r="G2881" s="17" t="s">
        <v>167</v>
      </c>
      <c r="H2881" s="18" t="s">
        <v>9246</v>
      </c>
      <c r="I2881" s="18" t="s">
        <v>9247</v>
      </c>
      <c r="J2881" s="18" t="s">
        <v>9248</v>
      </c>
      <c r="K2881" s="17" t="s">
        <v>164</v>
      </c>
      <c r="L2881" s="17" t="n">
        <v>30</v>
      </c>
      <c r="M2881" s="17" t="s">
        <v>164</v>
      </c>
      <c r="N2881" s="17" t="s">
        <v>163</v>
      </c>
      <c r="O2881" s="19"/>
      <c r="P2881" s="18"/>
      <c r="Q2881" s="18"/>
      <c r="R2881" s="18" t="s">
        <v>165</v>
      </c>
      <c r="S2881" s="20" t="s">
        <v>28109</v>
      </c>
    </row>
    <row r="2882" customFormat="false" ht="23.85" hidden="false" customHeight="false" outlineLevel="0" collapsed="false">
      <c r="A2882" s="17" t="n">
        <v>2881</v>
      </c>
      <c r="B2882" s="17" t="n">
        <v>6</v>
      </c>
      <c r="C2882" s="17" t="n">
        <v>7678</v>
      </c>
      <c r="D2882" s="18" t="s">
        <v>7341</v>
      </c>
      <c r="E2882" s="17" t="s">
        <v>70</v>
      </c>
      <c r="F2882" s="18" t="s">
        <v>71</v>
      </c>
      <c r="G2882" s="17" t="s">
        <v>171</v>
      </c>
      <c r="H2882" s="18" t="s">
        <v>9249</v>
      </c>
      <c r="I2882" s="18" t="s">
        <v>9250</v>
      </c>
      <c r="J2882" s="18" t="s">
        <v>9251</v>
      </c>
      <c r="K2882" s="17" t="s">
        <v>163</v>
      </c>
      <c r="L2882" s="17" t="n">
        <v>1</v>
      </c>
      <c r="M2882" s="17" t="s">
        <v>164</v>
      </c>
      <c r="N2882" s="17" t="s">
        <v>163</v>
      </c>
      <c r="O2882" s="19"/>
      <c r="P2882" s="18"/>
      <c r="Q2882" s="18"/>
      <c r="R2882" s="18" t="s">
        <v>165</v>
      </c>
      <c r="S2882" s="20" t="s">
        <v>28109</v>
      </c>
    </row>
    <row r="2883" customFormat="false" ht="79.85" hidden="false" customHeight="false" outlineLevel="0" collapsed="false">
      <c r="A2883" s="17" t="n">
        <v>2882</v>
      </c>
      <c r="B2883" s="17" t="n">
        <v>6</v>
      </c>
      <c r="C2883" s="17" t="n">
        <v>7678</v>
      </c>
      <c r="D2883" s="18" t="s">
        <v>7341</v>
      </c>
      <c r="E2883" s="17" t="s">
        <v>91</v>
      </c>
      <c r="F2883" s="18" t="s">
        <v>92</v>
      </c>
      <c r="G2883" s="17" t="s">
        <v>171</v>
      </c>
      <c r="H2883" s="18" t="s">
        <v>9252</v>
      </c>
      <c r="I2883" s="18" t="s">
        <v>9253</v>
      </c>
      <c r="J2883" s="18" t="s">
        <v>9254</v>
      </c>
      <c r="K2883" s="17" t="s">
        <v>163</v>
      </c>
      <c r="L2883" s="17" t="n">
        <v>1</v>
      </c>
      <c r="M2883" s="17" t="s">
        <v>163</v>
      </c>
      <c r="N2883" s="17" t="s">
        <v>163</v>
      </c>
      <c r="O2883" s="19" t="s">
        <v>123</v>
      </c>
      <c r="P2883" s="18" t="s">
        <v>9255</v>
      </c>
      <c r="Q2883" s="18" t="s">
        <v>9256</v>
      </c>
      <c r="R2883" s="18" t="s">
        <v>165</v>
      </c>
      <c r="S2883" s="20" t="s">
        <v>28109</v>
      </c>
    </row>
    <row r="2884" customFormat="false" ht="46.25" hidden="false" customHeight="false" outlineLevel="0" collapsed="false">
      <c r="A2884" s="17" t="n">
        <v>2883</v>
      </c>
      <c r="B2884" s="17" t="n">
        <v>6</v>
      </c>
      <c r="C2884" s="17" t="n">
        <v>7678</v>
      </c>
      <c r="D2884" s="18" t="s">
        <v>7341</v>
      </c>
      <c r="E2884" s="17" t="s">
        <v>91</v>
      </c>
      <c r="F2884" s="18" t="s">
        <v>92</v>
      </c>
      <c r="G2884" s="17" t="s">
        <v>171</v>
      </c>
      <c r="H2884" s="18" t="s">
        <v>9257</v>
      </c>
      <c r="I2884" s="18" t="s">
        <v>9258</v>
      </c>
      <c r="J2884" s="18" t="s">
        <v>9259</v>
      </c>
      <c r="K2884" s="17" t="s">
        <v>163</v>
      </c>
      <c r="L2884" s="17" t="n">
        <v>1</v>
      </c>
      <c r="M2884" s="17" t="s">
        <v>163</v>
      </c>
      <c r="N2884" s="17" t="s">
        <v>163</v>
      </c>
      <c r="O2884" s="19" t="s">
        <v>123</v>
      </c>
      <c r="P2884" s="18" t="s">
        <v>9260</v>
      </c>
      <c r="Q2884" s="18" t="s">
        <v>9261</v>
      </c>
      <c r="R2884" s="18" t="s">
        <v>165</v>
      </c>
      <c r="S2884" s="20" t="s">
        <v>28109</v>
      </c>
    </row>
    <row r="2885" customFormat="false" ht="23.85" hidden="false" customHeight="false" outlineLevel="0" collapsed="false">
      <c r="A2885" s="17" t="n">
        <v>2884</v>
      </c>
      <c r="B2885" s="17" t="n">
        <v>6</v>
      </c>
      <c r="C2885" s="17" t="n">
        <v>7678</v>
      </c>
      <c r="D2885" s="18" t="s">
        <v>7341</v>
      </c>
      <c r="E2885" s="17" t="s">
        <v>32</v>
      </c>
      <c r="F2885" s="18" t="s">
        <v>33</v>
      </c>
      <c r="G2885" s="17" t="s">
        <v>167</v>
      </c>
      <c r="H2885" s="18" t="s">
        <v>9262</v>
      </c>
      <c r="I2885" s="18" t="s">
        <v>9263</v>
      </c>
      <c r="J2885" s="18" t="s">
        <v>9264</v>
      </c>
      <c r="K2885" s="17" t="s">
        <v>164</v>
      </c>
      <c r="L2885" s="17" t="n">
        <v>70</v>
      </c>
      <c r="M2885" s="17" t="s">
        <v>163</v>
      </c>
      <c r="N2885" s="17" t="s">
        <v>163</v>
      </c>
      <c r="O2885" s="19"/>
      <c r="P2885" s="18"/>
      <c r="Q2885" s="18"/>
      <c r="R2885" s="18" t="s">
        <v>165</v>
      </c>
      <c r="S2885" s="20" t="s">
        <v>28109</v>
      </c>
    </row>
    <row r="2886" customFormat="false" ht="35.05" hidden="false" customHeight="false" outlineLevel="0" collapsed="false">
      <c r="A2886" s="17" t="n">
        <v>2885</v>
      </c>
      <c r="B2886" s="17" t="n">
        <v>6</v>
      </c>
      <c r="C2886" s="17" t="n">
        <v>7678</v>
      </c>
      <c r="D2886" s="18" t="s">
        <v>7341</v>
      </c>
      <c r="E2886" s="17" t="s">
        <v>81</v>
      </c>
      <c r="F2886" s="18" t="s">
        <v>82</v>
      </c>
      <c r="G2886" s="17" t="s">
        <v>159</v>
      </c>
      <c r="H2886" s="18" t="s">
        <v>9265</v>
      </c>
      <c r="I2886" s="18" t="s">
        <v>9266</v>
      </c>
      <c r="J2886" s="18" t="s">
        <v>9267</v>
      </c>
      <c r="K2886" s="17" t="s">
        <v>163</v>
      </c>
      <c r="L2886" s="17" t="n">
        <v>1</v>
      </c>
      <c r="M2886" s="17" t="s">
        <v>163</v>
      </c>
      <c r="N2886" s="17" t="s">
        <v>164</v>
      </c>
      <c r="O2886" s="19"/>
      <c r="P2886" s="18"/>
      <c r="Q2886" s="18"/>
      <c r="R2886" s="18" t="s">
        <v>165</v>
      </c>
      <c r="S2886" s="20" t="s">
        <v>28109</v>
      </c>
    </row>
    <row r="2887" customFormat="false" ht="23.85" hidden="false" customHeight="false" outlineLevel="0" collapsed="false">
      <c r="A2887" s="17" t="n">
        <v>2886</v>
      </c>
      <c r="B2887" s="17" t="n">
        <v>6</v>
      </c>
      <c r="C2887" s="17" t="n">
        <v>7682</v>
      </c>
      <c r="D2887" s="18" t="s">
        <v>7341</v>
      </c>
      <c r="E2887" s="17" t="s">
        <v>24</v>
      </c>
      <c r="F2887" s="18" t="s">
        <v>25</v>
      </c>
      <c r="G2887" s="17" t="s">
        <v>159</v>
      </c>
      <c r="H2887" s="18" t="s">
        <v>9268</v>
      </c>
      <c r="I2887" s="18" t="s">
        <v>9269</v>
      </c>
      <c r="J2887" s="18" t="s">
        <v>9270</v>
      </c>
      <c r="K2887" s="17" t="s">
        <v>163</v>
      </c>
      <c r="L2887" s="17" t="n">
        <v>1</v>
      </c>
      <c r="M2887" s="17" t="s">
        <v>163</v>
      </c>
      <c r="N2887" s="17" t="s">
        <v>163</v>
      </c>
      <c r="O2887" s="19"/>
      <c r="P2887" s="18"/>
      <c r="Q2887" s="18"/>
      <c r="R2887" s="18" t="s">
        <v>165</v>
      </c>
      <c r="S2887" s="20" t="s">
        <v>28109</v>
      </c>
    </row>
    <row r="2888" customFormat="false" ht="23.85" hidden="false" customHeight="false" outlineLevel="0" collapsed="false">
      <c r="A2888" s="17" t="n">
        <v>2887</v>
      </c>
      <c r="B2888" s="17" t="n">
        <v>6</v>
      </c>
      <c r="C2888" s="17" t="n">
        <v>7684</v>
      </c>
      <c r="D2888" s="18" t="s">
        <v>7341</v>
      </c>
      <c r="E2888" s="17" t="s">
        <v>36</v>
      </c>
      <c r="F2888" s="18" t="s">
        <v>37</v>
      </c>
      <c r="G2888" s="17" t="s">
        <v>167</v>
      </c>
      <c r="H2888" s="18" t="s">
        <v>9271</v>
      </c>
      <c r="I2888" s="18" t="s">
        <v>9272</v>
      </c>
      <c r="J2888" s="18" t="s">
        <v>9273</v>
      </c>
      <c r="K2888" s="17" t="s">
        <v>163</v>
      </c>
      <c r="L2888" s="17" t="n">
        <v>1</v>
      </c>
      <c r="M2888" s="17" t="s">
        <v>164</v>
      </c>
      <c r="N2888" s="17" t="s">
        <v>163</v>
      </c>
      <c r="O2888" s="19"/>
      <c r="P2888" s="18"/>
      <c r="Q2888" s="18"/>
      <c r="R2888" s="18" t="s">
        <v>165</v>
      </c>
      <c r="S2888" s="20" t="s">
        <v>28109</v>
      </c>
    </row>
    <row r="2889" customFormat="false" ht="35.05" hidden="false" customHeight="false" outlineLevel="0" collapsed="false">
      <c r="A2889" s="17" t="n">
        <v>2888</v>
      </c>
      <c r="B2889" s="17" t="n">
        <v>6</v>
      </c>
      <c r="C2889" s="17" t="n">
        <v>7690</v>
      </c>
      <c r="D2889" s="18" t="s">
        <v>7341</v>
      </c>
      <c r="E2889" s="17" t="s">
        <v>51</v>
      </c>
      <c r="F2889" s="18" t="s">
        <v>52</v>
      </c>
      <c r="G2889" s="17" t="s">
        <v>167</v>
      </c>
      <c r="H2889" s="18" t="s">
        <v>9274</v>
      </c>
      <c r="I2889" s="18" t="s">
        <v>9275</v>
      </c>
      <c r="J2889" s="18" t="s">
        <v>9276</v>
      </c>
      <c r="K2889" s="17" t="s">
        <v>163</v>
      </c>
      <c r="L2889" s="17" t="n">
        <v>1</v>
      </c>
      <c r="M2889" s="17" t="s">
        <v>163</v>
      </c>
      <c r="N2889" s="17" t="s">
        <v>163</v>
      </c>
      <c r="O2889" s="19"/>
      <c r="P2889" s="18"/>
      <c r="Q2889" s="18"/>
      <c r="R2889" s="18" t="s">
        <v>165</v>
      </c>
      <c r="S2889" s="20" t="s">
        <v>28109</v>
      </c>
    </row>
    <row r="2890" customFormat="false" ht="46.25" hidden="false" customHeight="false" outlineLevel="0" collapsed="false">
      <c r="A2890" s="17" t="n">
        <v>2889</v>
      </c>
      <c r="B2890" s="17" t="n">
        <v>6</v>
      </c>
      <c r="C2890" s="17" t="n">
        <v>7692</v>
      </c>
      <c r="D2890" s="18" t="s">
        <v>7341</v>
      </c>
      <c r="E2890" s="17" t="s">
        <v>49</v>
      </c>
      <c r="F2890" s="18" t="s">
        <v>50</v>
      </c>
      <c r="G2890" s="17" t="s">
        <v>171</v>
      </c>
      <c r="H2890" s="18" t="s">
        <v>9277</v>
      </c>
      <c r="I2890" s="18" t="s">
        <v>9278</v>
      </c>
      <c r="J2890" s="18" t="s">
        <v>9279</v>
      </c>
      <c r="K2890" s="17" t="s">
        <v>163</v>
      </c>
      <c r="L2890" s="17" t="n">
        <v>1</v>
      </c>
      <c r="M2890" s="17" t="s">
        <v>163</v>
      </c>
      <c r="N2890" s="17" t="s">
        <v>163</v>
      </c>
      <c r="O2890" s="19"/>
      <c r="P2890" s="18"/>
      <c r="Q2890" s="18"/>
      <c r="R2890" s="18" t="s">
        <v>165</v>
      </c>
      <c r="S2890" s="20" t="s">
        <v>28109</v>
      </c>
    </row>
    <row r="2891" customFormat="false" ht="35.05" hidden="false" customHeight="false" outlineLevel="0" collapsed="false">
      <c r="A2891" s="17" t="n">
        <v>2890</v>
      </c>
      <c r="B2891" s="17" t="n">
        <v>6</v>
      </c>
      <c r="C2891" s="17" t="n">
        <v>7696</v>
      </c>
      <c r="D2891" s="18" t="s">
        <v>7341</v>
      </c>
      <c r="E2891" s="17" t="s">
        <v>42</v>
      </c>
      <c r="F2891" s="18" t="s">
        <v>43</v>
      </c>
      <c r="G2891" s="17" t="s">
        <v>167</v>
      </c>
      <c r="H2891" s="18" t="s">
        <v>9280</v>
      </c>
      <c r="I2891" s="18" t="s">
        <v>9281</v>
      </c>
      <c r="J2891" s="18" t="s">
        <v>9282</v>
      </c>
      <c r="K2891" s="17" t="s">
        <v>163</v>
      </c>
      <c r="L2891" s="17" t="n">
        <v>1</v>
      </c>
      <c r="M2891" s="17" t="s">
        <v>163</v>
      </c>
      <c r="N2891" s="17" t="s">
        <v>163</v>
      </c>
      <c r="O2891" s="19"/>
      <c r="P2891" s="18"/>
      <c r="Q2891" s="18"/>
      <c r="R2891" s="18" t="s">
        <v>165</v>
      </c>
      <c r="S2891" s="20" t="s">
        <v>28109</v>
      </c>
    </row>
    <row r="2892" customFormat="false" ht="35.05" hidden="false" customHeight="false" outlineLevel="0" collapsed="false">
      <c r="A2892" s="17" t="n">
        <v>2891</v>
      </c>
      <c r="B2892" s="17" t="n">
        <v>6</v>
      </c>
      <c r="C2892" s="17" t="n">
        <v>7699</v>
      </c>
      <c r="D2892" s="18" t="s">
        <v>7341</v>
      </c>
      <c r="E2892" s="17" t="s">
        <v>57</v>
      </c>
      <c r="F2892" s="18" t="s">
        <v>58</v>
      </c>
      <c r="G2892" s="17" t="s">
        <v>159</v>
      </c>
      <c r="H2892" s="18" t="s">
        <v>9283</v>
      </c>
      <c r="I2892" s="18" t="s">
        <v>9284</v>
      </c>
      <c r="J2892" s="18" t="s">
        <v>9285</v>
      </c>
      <c r="K2892" s="17" t="s">
        <v>163</v>
      </c>
      <c r="L2892" s="17" t="n">
        <v>1</v>
      </c>
      <c r="M2892" s="17" t="s">
        <v>163</v>
      </c>
      <c r="N2892" s="17" t="s">
        <v>163</v>
      </c>
      <c r="O2892" s="19"/>
      <c r="P2892" s="18"/>
      <c r="Q2892" s="18"/>
      <c r="R2892" s="18" t="s">
        <v>165</v>
      </c>
      <c r="S2892" s="20" t="s">
        <v>28109</v>
      </c>
    </row>
    <row r="2893" customFormat="false" ht="35.05" hidden="false" customHeight="false" outlineLevel="0" collapsed="false">
      <c r="A2893" s="17" t="n">
        <v>2892</v>
      </c>
      <c r="B2893" s="17" t="n">
        <v>6</v>
      </c>
      <c r="C2893" s="17" t="n">
        <v>7701</v>
      </c>
      <c r="D2893" s="18" t="s">
        <v>7341</v>
      </c>
      <c r="E2893" s="17" t="s">
        <v>53</v>
      </c>
      <c r="F2893" s="18" t="s">
        <v>54</v>
      </c>
      <c r="G2893" s="17" t="s">
        <v>167</v>
      </c>
      <c r="H2893" s="18" t="s">
        <v>9286</v>
      </c>
      <c r="I2893" s="18" t="s">
        <v>9287</v>
      </c>
      <c r="J2893" s="18" t="s">
        <v>9288</v>
      </c>
      <c r="K2893" s="17" t="s">
        <v>163</v>
      </c>
      <c r="L2893" s="17" t="n">
        <v>1</v>
      </c>
      <c r="M2893" s="17" t="s">
        <v>163</v>
      </c>
      <c r="N2893" s="17" t="s">
        <v>163</v>
      </c>
      <c r="O2893" s="19"/>
      <c r="P2893" s="18"/>
      <c r="Q2893" s="18"/>
      <c r="R2893" s="18" t="s">
        <v>165</v>
      </c>
      <c r="S2893" s="20" t="s">
        <v>28109</v>
      </c>
    </row>
    <row r="2894" customFormat="false" ht="35.05" hidden="false" customHeight="false" outlineLevel="0" collapsed="false">
      <c r="A2894" s="17" t="n">
        <v>2893</v>
      </c>
      <c r="B2894" s="17" t="n">
        <v>6</v>
      </c>
      <c r="C2894" s="17" t="n">
        <v>7701</v>
      </c>
      <c r="D2894" s="18" t="s">
        <v>7341</v>
      </c>
      <c r="E2894" s="17" t="s">
        <v>47</v>
      </c>
      <c r="F2894" s="18" t="s">
        <v>48</v>
      </c>
      <c r="G2894" s="17" t="s">
        <v>159</v>
      </c>
      <c r="H2894" s="18" t="s">
        <v>9289</v>
      </c>
      <c r="I2894" s="18" t="s">
        <v>9290</v>
      </c>
      <c r="J2894" s="18" t="s">
        <v>9291</v>
      </c>
      <c r="K2894" s="17" t="s">
        <v>163</v>
      </c>
      <c r="L2894" s="17" t="n">
        <v>1</v>
      </c>
      <c r="M2894" s="17" t="s">
        <v>163</v>
      </c>
      <c r="N2894" s="17" t="s">
        <v>163</v>
      </c>
      <c r="O2894" s="19"/>
      <c r="P2894" s="18"/>
      <c r="Q2894" s="18"/>
      <c r="R2894" s="18" t="s">
        <v>165</v>
      </c>
      <c r="S2894" s="20" t="s">
        <v>28109</v>
      </c>
    </row>
    <row r="2895" customFormat="false" ht="46.25" hidden="false" customHeight="false" outlineLevel="0" collapsed="false">
      <c r="A2895" s="17" t="n">
        <v>2894</v>
      </c>
      <c r="B2895" s="17" t="n">
        <v>7</v>
      </c>
      <c r="C2895" s="17" t="n">
        <v>24</v>
      </c>
      <c r="D2895" s="18" t="s">
        <v>193</v>
      </c>
      <c r="E2895" s="17" t="s">
        <v>70</v>
      </c>
      <c r="F2895" s="18" t="s">
        <v>71</v>
      </c>
      <c r="G2895" s="17" t="s">
        <v>171</v>
      </c>
      <c r="H2895" s="18" t="s">
        <v>9292</v>
      </c>
      <c r="I2895" s="18" t="s">
        <v>9293</v>
      </c>
      <c r="J2895" s="18" t="s">
        <v>9294</v>
      </c>
      <c r="K2895" s="17" t="s">
        <v>163</v>
      </c>
      <c r="L2895" s="17" t="n">
        <v>1</v>
      </c>
      <c r="M2895" s="17" t="s">
        <v>164</v>
      </c>
      <c r="N2895" s="17" t="s">
        <v>163</v>
      </c>
      <c r="O2895" s="19"/>
      <c r="P2895" s="18"/>
      <c r="Q2895" s="18"/>
      <c r="R2895" s="18" t="s">
        <v>165</v>
      </c>
      <c r="S2895" s="20" t="s">
        <v>28109</v>
      </c>
    </row>
    <row r="2896" customFormat="false" ht="35.05" hidden="false" customHeight="false" outlineLevel="0" collapsed="false">
      <c r="A2896" s="17" t="n">
        <v>2895</v>
      </c>
      <c r="B2896" s="17" t="n">
        <v>7</v>
      </c>
      <c r="C2896" s="17" t="n">
        <v>77</v>
      </c>
      <c r="D2896" s="18" t="s">
        <v>9295</v>
      </c>
      <c r="E2896" s="17" t="s">
        <v>63</v>
      </c>
      <c r="F2896" s="18" t="s">
        <v>65</v>
      </c>
      <c r="G2896" s="17" t="s">
        <v>159</v>
      </c>
      <c r="H2896" s="18" t="s">
        <v>9296</v>
      </c>
      <c r="I2896" s="18" t="s">
        <v>9297</v>
      </c>
      <c r="J2896" s="18" t="s">
        <v>9298</v>
      </c>
      <c r="K2896" s="17" t="s">
        <v>163</v>
      </c>
      <c r="L2896" s="17" t="n">
        <v>1</v>
      </c>
      <c r="M2896" s="17" t="s">
        <v>163</v>
      </c>
      <c r="N2896" s="17" t="s">
        <v>163</v>
      </c>
      <c r="O2896" s="19"/>
      <c r="P2896" s="18"/>
      <c r="Q2896" s="18"/>
      <c r="R2896" s="18" t="s">
        <v>165</v>
      </c>
      <c r="S2896" s="20" t="s">
        <v>28109</v>
      </c>
    </row>
    <row r="2897" customFormat="false" ht="35.05" hidden="false" customHeight="false" outlineLevel="0" collapsed="false">
      <c r="A2897" s="17" t="n">
        <v>2896</v>
      </c>
      <c r="B2897" s="17" t="n">
        <v>7</v>
      </c>
      <c r="C2897" s="17" t="n">
        <v>87</v>
      </c>
      <c r="D2897" s="18" t="s">
        <v>9295</v>
      </c>
      <c r="E2897" s="17" t="s">
        <v>87</v>
      </c>
      <c r="F2897" s="18" t="s">
        <v>88</v>
      </c>
      <c r="G2897" s="17" t="s">
        <v>171</v>
      </c>
      <c r="H2897" s="18" t="s">
        <v>9299</v>
      </c>
      <c r="I2897" s="18" t="s">
        <v>9300</v>
      </c>
      <c r="J2897" s="18" t="s">
        <v>9301</v>
      </c>
      <c r="K2897" s="17" t="s">
        <v>163</v>
      </c>
      <c r="L2897" s="17" t="n">
        <v>1</v>
      </c>
      <c r="M2897" s="17" t="s">
        <v>163</v>
      </c>
      <c r="N2897" s="17" t="s">
        <v>163</v>
      </c>
      <c r="O2897" s="19"/>
      <c r="P2897" s="18"/>
      <c r="Q2897" s="18"/>
      <c r="R2897" s="18" t="s">
        <v>192</v>
      </c>
      <c r="S2897" s="20" t="s">
        <v>28109</v>
      </c>
    </row>
    <row r="2898" customFormat="false" ht="46.25" hidden="false" customHeight="false" outlineLevel="0" collapsed="false">
      <c r="A2898" s="17" t="n">
        <v>2897</v>
      </c>
      <c r="B2898" s="17" t="n">
        <v>7</v>
      </c>
      <c r="C2898" s="17" t="n">
        <v>87</v>
      </c>
      <c r="D2898" s="18" t="s">
        <v>9295</v>
      </c>
      <c r="E2898" s="17" t="s">
        <v>49</v>
      </c>
      <c r="F2898" s="18" t="s">
        <v>50</v>
      </c>
      <c r="G2898" s="17" t="s">
        <v>167</v>
      </c>
      <c r="H2898" s="18" t="s">
        <v>9302</v>
      </c>
      <c r="I2898" s="18" t="s">
        <v>9303</v>
      </c>
      <c r="J2898" s="18" t="s">
        <v>9304</v>
      </c>
      <c r="K2898" s="17" t="s">
        <v>163</v>
      </c>
      <c r="L2898" s="17" t="n">
        <v>1</v>
      </c>
      <c r="M2898" s="17" t="s">
        <v>163</v>
      </c>
      <c r="N2898" s="17" t="s">
        <v>163</v>
      </c>
      <c r="O2898" s="19"/>
      <c r="P2898" s="18"/>
      <c r="Q2898" s="18"/>
      <c r="R2898" s="18" t="s">
        <v>165</v>
      </c>
      <c r="S2898" s="20" t="s">
        <v>28109</v>
      </c>
    </row>
    <row r="2899" customFormat="false" ht="35.05" hidden="false" customHeight="false" outlineLevel="0" collapsed="false">
      <c r="A2899" s="17" t="n">
        <v>2898</v>
      </c>
      <c r="B2899" s="17" t="n">
        <v>7</v>
      </c>
      <c r="C2899" s="17" t="n">
        <v>89</v>
      </c>
      <c r="D2899" s="18" t="s">
        <v>9295</v>
      </c>
      <c r="E2899" s="17" t="s">
        <v>36</v>
      </c>
      <c r="F2899" s="18" t="s">
        <v>37</v>
      </c>
      <c r="G2899" s="17" t="s">
        <v>159</v>
      </c>
      <c r="H2899" s="18" t="s">
        <v>9305</v>
      </c>
      <c r="I2899" s="18" t="s">
        <v>9306</v>
      </c>
      <c r="J2899" s="18" t="s">
        <v>9307</v>
      </c>
      <c r="K2899" s="17" t="s">
        <v>163</v>
      </c>
      <c r="L2899" s="17" t="n">
        <v>1</v>
      </c>
      <c r="M2899" s="17" t="s">
        <v>164</v>
      </c>
      <c r="N2899" s="17" t="s">
        <v>163</v>
      </c>
      <c r="O2899" s="19"/>
      <c r="P2899" s="18"/>
      <c r="Q2899" s="18"/>
      <c r="R2899" s="18" t="s">
        <v>165</v>
      </c>
      <c r="S2899" s="20" t="s">
        <v>28109</v>
      </c>
    </row>
    <row r="2900" customFormat="false" ht="46.25" hidden="false" customHeight="false" outlineLevel="0" collapsed="false">
      <c r="A2900" s="17" t="n">
        <v>2899</v>
      </c>
      <c r="B2900" s="17" t="n">
        <v>7</v>
      </c>
      <c r="C2900" s="17" t="n">
        <v>97</v>
      </c>
      <c r="D2900" s="18" t="s">
        <v>9295</v>
      </c>
      <c r="E2900" s="17" t="s">
        <v>61</v>
      </c>
      <c r="F2900" s="18" t="s">
        <v>62</v>
      </c>
      <c r="G2900" s="17" t="s">
        <v>167</v>
      </c>
      <c r="H2900" s="18" t="s">
        <v>9308</v>
      </c>
      <c r="I2900" s="18" t="s">
        <v>9309</v>
      </c>
      <c r="J2900" s="18" t="s">
        <v>9310</v>
      </c>
      <c r="K2900" s="17" t="s">
        <v>163</v>
      </c>
      <c r="L2900" s="17" t="n">
        <v>1</v>
      </c>
      <c r="M2900" s="17" t="s">
        <v>163</v>
      </c>
      <c r="N2900" s="17" t="s">
        <v>163</v>
      </c>
      <c r="O2900" s="19"/>
      <c r="P2900" s="18"/>
      <c r="Q2900" s="18"/>
      <c r="R2900" s="18" t="s">
        <v>165</v>
      </c>
      <c r="S2900" s="20" t="s">
        <v>28109</v>
      </c>
    </row>
    <row r="2901" customFormat="false" ht="35.05" hidden="false" customHeight="false" outlineLevel="0" collapsed="false">
      <c r="A2901" s="17" t="n">
        <v>2900</v>
      </c>
      <c r="B2901" s="17" t="n">
        <v>7</v>
      </c>
      <c r="C2901" s="17" t="n">
        <v>111</v>
      </c>
      <c r="D2901" s="18" t="s">
        <v>9295</v>
      </c>
      <c r="E2901" s="17" t="s">
        <v>87</v>
      </c>
      <c r="F2901" s="18" t="s">
        <v>88</v>
      </c>
      <c r="G2901" s="17" t="s">
        <v>167</v>
      </c>
      <c r="H2901" s="18" t="s">
        <v>9311</v>
      </c>
      <c r="I2901" s="18" t="s">
        <v>9312</v>
      </c>
      <c r="J2901" s="18" t="s">
        <v>9313</v>
      </c>
      <c r="K2901" s="17" t="s">
        <v>163</v>
      </c>
      <c r="L2901" s="17" t="n">
        <v>1</v>
      </c>
      <c r="M2901" s="17" t="s">
        <v>163</v>
      </c>
      <c r="N2901" s="17" t="s">
        <v>163</v>
      </c>
      <c r="O2901" s="19"/>
      <c r="P2901" s="18"/>
      <c r="Q2901" s="18"/>
      <c r="R2901" s="18" t="s">
        <v>165</v>
      </c>
      <c r="S2901" s="20" t="s">
        <v>28109</v>
      </c>
    </row>
    <row r="2902" customFormat="false" ht="35.05" hidden="false" customHeight="false" outlineLevel="0" collapsed="false">
      <c r="A2902" s="17" t="n">
        <v>2901</v>
      </c>
      <c r="B2902" s="17" t="n">
        <v>7</v>
      </c>
      <c r="C2902" s="17" t="n">
        <v>122</v>
      </c>
      <c r="D2902" s="18" t="s">
        <v>9295</v>
      </c>
      <c r="E2902" s="17" t="s">
        <v>72</v>
      </c>
      <c r="F2902" s="18" t="s">
        <v>73</v>
      </c>
      <c r="G2902" s="17" t="s">
        <v>167</v>
      </c>
      <c r="H2902" s="18" t="s">
        <v>9314</v>
      </c>
      <c r="I2902" s="18" t="s">
        <v>9315</v>
      </c>
      <c r="J2902" s="18" t="s">
        <v>9316</v>
      </c>
      <c r="K2902" s="17" t="s">
        <v>163</v>
      </c>
      <c r="L2902" s="17" t="n">
        <v>1</v>
      </c>
      <c r="M2902" s="17" t="s">
        <v>164</v>
      </c>
      <c r="N2902" s="17" t="s">
        <v>163</v>
      </c>
      <c r="O2902" s="19"/>
      <c r="P2902" s="18"/>
      <c r="Q2902" s="18"/>
      <c r="R2902" s="18" t="s">
        <v>165</v>
      </c>
      <c r="S2902" s="20" t="s">
        <v>28109</v>
      </c>
    </row>
    <row r="2903" customFormat="false" ht="23.85" hidden="false" customHeight="false" outlineLevel="0" collapsed="false">
      <c r="A2903" s="17" t="n">
        <v>2902</v>
      </c>
      <c r="B2903" s="17" t="n">
        <v>7</v>
      </c>
      <c r="C2903" s="17" t="n">
        <v>129</v>
      </c>
      <c r="D2903" s="18" t="s">
        <v>9295</v>
      </c>
      <c r="E2903" s="17" t="s">
        <v>74</v>
      </c>
      <c r="F2903" s="18" t="s">
        <v>75</v>
      </c>
      <c r="G2903" s="17" t="s">
        <v>159</v>
      </c>
      <c r="H2903" s="18" t="s">
        <v>9317</v>
      </c>
      <c r="I2903" s="18" t="s">
        <v>9318</v>
      </c>
      <c r="J2903" s="18" t="s">
        <v>9319</v>
      </c>
      <c r="K2903" s="17" t="s">
        <v>163</v>
      </c>
      <c r="L2903" s="17" t="n">
        <v>1</v>
      </c>
      <c r="M2903" s="17" t="s">
        <v>164</v>
      </c>
      <c r="N2903" s="17" t="s">
        <v>163</v>
      </c>
      <c r="O2903" s="19"/>
      <c r="P2903" s="18"/>
      <c r="Q2903" s="18"/>
      <c r="R2903" s="18" t="s">
        <v>165</v>
      </c>
      <c r="S2903" s="20" t="s">
        <v>28109</v>
      </c>
    </row>
    <row r="2904" customFormat="false" ht="23.85" hidden="false" customHeight="false" outlineLevel="0" collapsed="false">
      <c r="A2904" s="17" t="n">
        <v>2903</v>
      </c>
      <c r="B2904" s="17" t="n">
        <v>7</v>
      </c>
      <c r="C2904" s="17" t="n">
        <v>134</v>
      </c>
      <c r="D2904" s="18" t="s">
        <v>9295</v>
      </c>
      <c r="E2904" s="17" t="s">
        <v>36</v>
      </c>
      <c r="F2904" s="18" t="s">
        <v>37</v>
      </c>
      <c r="G2904" s="17" t="s">
        <v>159</v>
      </c>
      <c r="H2904" s="18" t="s">
        <v>9320</v>
      </c>
      <c r="I2904" s="18" t="s">
        <v>9321</v>
      </c>
      <c r="J2904" s="18" t="s">
        <v>9322</v>
      </c>
      <c r="K2904" s="17" t="s">
        <v>163</v>
      </c>
      <c r="L2904" s="17" t="n">
        <v>1</v>
      </c>
      <c r="M2904" s="17" t="s">
        <v>163</v>
      </c>
      <c r="N2904" s="17" t="s">
        <v>163</v>
      </c>
      <c r="O2904" s="19"/>
      <c r="P2904" s="18"/>
      <c r="Q2904" s="18"/>
      <c r="R2904" s="18" t="s">
        <v>165</v>
      </c>
      <c r="S2904" s="20" t="s">
        <v>28109</v>
      </c>
    </row>
    <row r="2905" customFormat="false" ht="23.85" hidden="false" customHeight="false" outlineLevel="0" collapsed="false">
      <c r="A2905" s="17" t="n">
        <v>2904</v>
      </c>
      <c r="B2905" s="17" t="n">
        <v>7</v>
      </c>
      <c r="C2905" s="17" t="n">
        <v>147</v>
      </c>
      <c r="D2905" s="18" t="s">
        <v>9295</v>
      </c>
      <c r="E2905" s="17" t="s">
        <v>63</v>
      </c>
      <c r="F2905" s="18" t="s">
        <v>65</v>
      </c>
      <c r="G2905" s="17" t="s">
        <v>159</v>
      </c>
      <c r="H2905" s="18" t="s">
        <v>9323</v>
      </c>
      <c r="I2905" s="18" t="s">
        <v>9324</v>
      </c>
      <c r="J2905" s="18" t="s">
        <v>9325</v>
      </c>
      <c r="K2905" s="17" t="s">
        <v>164</v>
      </c>
      <c r="L2905" s="17" t="n">
        <v>5</v>
      </c>
      <c r="M2905" s="17" t="s">
        <v>164</v>
      </c>
      <c r="N2905" s="17" t="s">
        <v>163</v>
      </c>
      <c r="O2905" s="19"/>
      <c r="P2905" s="18"/>
      <c r="Q2905" s="18"/>
      <c r="R2905" s="18" t="s">
        <v>165</v>
      </c>
      <c r="S2905" s="20" t="s">
        <v>28109</v>
      </c>
    </row>
    <row r="2906" customFormat="false" ht="35.05" hidden="false" customHeight="false" outlineLevel="0" collapsed="false">
      <c r="A2906" s="17" t="n">
        <v>2905</v>
      </c>
      <c r="B2906" s="17" t="n">
        <v>7</v>
      </c>
      <c r="C2906" s="17" t="n">
        <v>149</v>
      </c>
      <c r="D2906" s="18" t="s">
        <v>9295</v>
      </c>
      <c r="E2906" s="17" t="s">
        <v>87</v>
      </c>
      <c r="F2906" s="18" t="s">
        <v>88</v>
      </c>
      <c r="G2906" s="17" t="s">
        <v>167</v>
      </c>
      <c r="H2906" s="18" t="s">
        <v>9326</v>
      </c>
      <c r="I2906" s="18" t="s">
        <v>9327</v>
      </c>
      <c r="J2906" s="18" t="s">
        <v>9328</v>
      </c>
      <c r="K2906" s="17" t="s">
        <v>163</v>
      </c>
      <c r="L2906" s="17" t="n">
        <v>1</v>
      </c>
      <c r="M2906" s="17" t="s">
        <v>164</v>
      </c>
      <c r="N2906" s="17" t="s">
        <v>163</v>
      </c>
      <c r="O2906" s="19"/>
      <c r="P2906" s="18"/>
      <c r="Q2906" s="18"/>
      <c r="R2906" s="18" t="s">
        <v>165</v>
      </c>
      <c r="S2906" s="20" t="s">
        <v>28109</v>
      </c>
    </row>
    <row r="2907" customFormat="false" ht="35.05" hidden="false" customHeight="false" outlineLevel="0" collapsed="false">
      <c r="A2907" s="17" t="n">
        <v>2906</v>
      </c>
      <c r="B2907" s="17" t="n">
        <v>7</v>
      </c>
      <c r="C2907" s="17" t="n">
        <v>157</v>
      </c>
      <c r="D2907" s="18" t="s">
        <v>9295</v>
      </c>
      <c r="E2907" s="17" t="s">
        <v>38</v>
      </c>
      <c r="F2907" s="18" t="s">
        <v>39</v>
      </c>
      <c r="G2907" s="17" t="s">
        <v>167</v>
      </c>
      <c r="H2907" s="18" t="s">
        <v>9329</v>
      </c>
      <c r="I2907" s="18" t="s">
        <v>9330</v>
      </c>
      <c r="J2907" s="18" t="s">
        <v>9331</v>
      </c>
      <c r="K2907" s="17" t="s">
        <v>164</v>
      </c>
      <c r="L2907" s="17" t="n">
        <v>10</v>
      </c>
      <c r="M2907" s="17" t="s">
        <v>164</v>
      </c>
      <c r="N2907" s="17" t="s">
        <v>163</v>
      </c>
      <c r="O2907" s="19"/>
      <c r="P2907" s="18"/>
      <c r="Q2907" s="18"/>
      <c r="R2907" s="18" t="s">
        <v>165</v>
      </c>
      <c r="S2907" s="20" t="s">
        <v>28109</v>
      </c>
    </row>
    <row r="2908" customFormat="false" ht="46.25" hidden="false" customHeight="false" outlineLevel="0" collapsed="false">
      <c r="A2908" s="17" t="n">
        <v>2907</v>
      </c>
      <c r="B2908" s="17" t="n">
        <v>7</v>
      </c>
      <c r="C2908" s="17" t="n">
        <v>176</v>
      </c>
      <c r="D2908" s="18" t="s">
        <v>9295</v>
      </c>
      <c r="E2908" s="17" t="s">
        <v>36</v>
      </c>
      <c r="F2908" s="18" t="s">
        <v>37</v>
      </c>
      <c r="G2908" s="17" t="s">
        <v>171</v>
      </c>
      <c r="H2908" s="18" t="s">
        <v>9332</v>
      </c>
      <c r="I2908" s="18" t="s">
        <v>9333</v>
      </c>
      <c r="J2908" s="18" t="s">
        <v>9334</v>
      </c>
      <c r="K2908" s="17" t="s">
        <v>163</v>
      </c>
      <c r="L2908" s="17" t="n">
        <v>1</v>
      </c>
      <c r="M2908" s="17" t="s">
        <v>164</v>
      </c>
      <c r="N2908" s="17" t="s">
        <v>163</v>
      </c>
      <c r="O2908" s="19"/>
      <c r="P2908" s="18"/>
      <c r="Q2908" s="18"/>
      <c r="R2908" s="18" t="s">
        <v>165</v>
      </c>
      <c r="S2908" s="20" t="s">
        <v>28109</v>
      </c>
    </row>
    <row r="2909" customFormat="false" ht="35.05" hidden="false" customHeight="false" outlineLevel="0" collapsed="false">
      <c r="A2909" s="17" t="n">
        <v>2908</v>
      </c>
      <c r="B2909" s="17" t="n">
        <v>7</v>
      </c>
      <c r="C2909" s="17" t="n">
        <v>178</v>
      </c>
      <c r="D2909" s="18" t="s">
        <v>9295</v>
      </c>
      <c r="E2909" s="17" t="s">
        <v>87</v>
      </c>
      <c r="F2909" s="18" t="s">
        <v>88</v>
      </c>
      <c r="G2909" s="17" t="s">
        <v>159</v>
      </c>
      <c r="H2909" s="18" t="s">
        <v>9335</v>
      </c>
      <c r="I2909" s="18" t="s">
        <v>9336</v>
      </c>
      <c r="J2909" s="18" t="s">
        <v>9337</v>
      </c>
      <c r="K2909" s="17" t="s">
        <v>163</v>
      </c>
      <c r="L2909" s="17" t="n">
        <v>1</v>
      </c>
      <c r="M2909" s="17" t="s">
        <v>163</v>
      </c>
      <c r="N2909" s="17" t="s">
        <v>163</v>
      </c>
      <c r="O2909" s="19"/>
      <c r="P2909" s="18"/>
      <c r="Q2909" s="18"/>
      <c r="R2909" s="18" t="s">
        <v>165</v>
      </c>
      <c r="S2909" s="20" t="s">
        <v>28109</v>
      </c>
    </row>
    <row r="2910" customFormat="false" ht="35.05" hidden="false" customHeight="false" outlineLevel="0" collapsed="false">
      <c r="A2910" s="17" t="n">
        <v>2909</v>
      </c>
      <c r="B2910" s="17" t="n">
        <v>7</v>
      </c>
      <c r="C2910" s="17" t="n">
        <v>180</v>
      </c>
      <c r="D2910" s="18" t="s">
        <v>9295</v>
      </c>
      <c r="E2910" s="17" t="s">
        <v>70</v>
      </c>
      <c r="F2910" s="18" t="s">
        <v>71</v>
      </c>
      <c r="G2910" s="17" t="s">
        <v>171</v>
      </c>
      <c r="H2910" s="18" t="s">
        <v>9338</v>
      </c>
      <c r="I2910" s="18" t="s">
        <v>9339</v>
      </c>
      <c r="J2910" s="18" t="s">
        <v>9340</v>
      </c>
      <c r="K2910" s="17" t="s">
        <v>163</v>
      </c>
      <c r="L2910" s="17" t="n">
        <v>1</v>
      </c>
      <c r="M2910" s="17" t="s">
        <v>164</v>
      </c>
      <c r="N2910" s="17" t="s">
        <v>163</v>
      </c>
      <c r="O2910" s="19"/>
      <c r="P2910" s="18"/>
      <c r="Q2910" s="18"/>
      <c r="R2910" s="18" t="s">
        <v>165</v>
      </c>
      <c r="S2910" s="20" t="s">
        <v>28109</v>
      </c>
    </row>
    <row r="2911" customFormat="false" ht="23.85" hidden="false" customHeight="false" outlineLevel="0" collapsed="false">
      <c r="A2911" s="17" t="n">
        <v>2910</v>
      </c>
      <c r="B2911" s="17" t="n">
        <v>7</v>
      </c>
      <c r="C2911" s="17" t="n">
        <v>227</v>
      </c>
      <c r="D2911" s="18" t="s">
        <v>9295</v>
      </c>
      <c r="E2911" s="17" t="s">
        <v>76</v>
      </c>
      <c r="F2911" s="18" t="s">
        <v>77</v>
      </c>
      <c r="G2911" s="17" t="s">
        <v>167</v>
      </c>
      <c r="H2911" s="18" t="s">
        <v>9341</v>
      </c>
      <c r="I2911" s="18" t="s">
        <v>9342</v>
      </c>
      <c r="J2911" s="18" t="s">
        <v>9343</v>
      </c>
      <c r="K2911" s="17" t="s">
        <v>164</v>
      </c>
      <c r="L2911" s="17" t="n">
        <v>7</v>
      </c>
      <c r="M2911" s="17" t="s">
        <v>164</v>
      </c>
      <c r="N2911" s="17" t="s">
        <v>163</v>
      </c>
      <c r="O2911" s="19"/>
      <c r="P2911" s="18"/>
      <c r="Q2911" s="18"/>
      <c r="R2911" s="18" t="s">
        <v>165</v>
      </c>
      <c r="S2911" s="20" t="s">
        <v>28109</v>
      </c>
    </row>
    <row r="2912" customFormat="false" ht="35.05" hidden="false" customHeight="false" outlineLevel="0" collapsed="false">
      <c r="A2912" s="17" t="n">
        <v>2911</v>
      </c>
      <c r="B2912" s="17" t="n">
        <v>7</v>
      </c>
      <c r="C2912" s="17" t="n">
        <v>237</v>
      </c>
      <c r="D2912" s="18" t="s">
        <v>9295</v>
      </c>
      <c r="E2912" s="17" t="s">
        <v>81</v>
      </c>
      <c r="F2912" s="18" t="s">
        <v>82</v>
      </c>
      <c r="G2912" s="17" t="s">
        <v>159</v>
      </c>
      <c r="H2912" s="18" t="s">
        <v>9344</v>
      </c>
      <c r="I2912" s="18" t="s">
        <v>9345</v>
      </c>
      <c r="J2912" s="18" t="s">
        <v>9346</v>
      </c>
      <c r="K2912" s="17" t="s">
        <v>163</v>
      </c>
      <c r="L2912" s="17" t="n">
        <v>1</v>
      </c>
      <c r="M2912" s="17" t="s">
        <v>163</v>
      </c>
      <c r="N2912" s="17" t="s">
        <v>164</v>
      </c>
      <c r="O2912" s="19"/>
      <c r="P2912" s="18"/>
      <c r="Q2912" s="18"/>
      <c r="R2912" s="18" t="s">
        <v>165</v>
      </c>
      <c r="S2912" s="20" t="s">
        <v>28109</v>
      </c>
    </row>
    <row r="2913" customFormat="false" ht="35.05" hidden="false" customHeight="false" outlineLevel="0" collapsed="false">
      <c r="A2913" s="17" t="n">
        <v>2912</v>
      </c>
      <c r="B2913" s="17" t="n">
        <v>7</v>
      </c>
      <c r="C2913" s="17" t="n">
        <v>243</v>
      </c>
      <c r="D2913" s="18" t="s">
        <v>9295</v>
      </c>
      <c r="E2913" s="17" t="s">
        <v>87</v>
      </c>
      <c r="F2913" s="18" t="s">
        <v>88</v>
      </c>
      <c r="G2913" s="17" t="s">
        <v>167</v>
      </c>
      <c r="H2913" s="18" t="s">
        <v>9347</v>
      </c>
      <c r="I2913" s="18" t="s">
        <v>9348</v>
      </c>
      <c r="J2913" s="18" t="s">
        <v>9349</v>
      </c>
      <c r="K2913" s="17" t="s">
        <v>163</v>
      </c>
      <c r="L2913" s="17" t="n">
        <v>1</v>
      </c>
      <c r="M2913" s="17" t="s">
        <v>163</v>
      </c>
      <c r="N2913" s="17" t="s">
        <v>163</v>
      </c>
      <c r="O2913" s="19"/>
      <c r="P2913" s="18"/>
      <c r="Q2913" s="18"/>
      <c r="R2913" s="18" t="s">
        <v>165</v>
      </c>
      <c r="S2913" s="20" t="s">
        <v>28109</v>
      </c>
    </row>
    <row r="2914" customFormat="false" ht="23.85" hidden="false" customHeight="false" outlineLevel="0" collapsed="false">
      <c r="A2914" s="17" t="n">
        <v>2913</v>
      </c>
      <c r="B2914" s="17" t="n">
        <v>7</v>
      </c>
      <c r="C2914" s="17" t="n">
        <v>251</v>
      </c>
      <c r="D2914" s="18" t="s">
        <v>9295</v>
      </c>
      <c r="E2914" s="17" t="s">
        <v>32</v>
      </c>
      <c r="F2914" s="18" t="s">
        <v>33</v>
      </c>
      <c r="G2914" s="17" t="s">
        <v>159</v>
      </c>
      <c r="H2914" s="18" t="s">
        <v>9350</v>
      </c>
      <c r="I2914" s="18" t="s">
        <v>9351</v>
      </c>
      <c r="J2914" s="18" t="s">
        <v>9352</v>
      </c>
      <c r="K2914" s="17" t="s">
        <v>163</v>
      </c>
      <c r="L2914" s="17" t="n">
        <v>1</v>
      </c>
      <c r="M2914" s="17" t="s">
        <v>163</v>
      </c>
      <c r="N2914" s="17" t="s">
        <v>163</v>
      </c>
      <c r="O2914" s="19"/>
      <c r="P2914" s="18"/>
      <c r="Q2914" s="18"/>
      <c r="R2914" s="18" t="s">
        <v>165</v>
      </c>
      <c r="S2914" s="20" t="s">
        <v>28109</v>
      </c>
    </row>
    <row r="2915" customFormat="false" ht="46.25" hidden="false" customHeight="false" outlineLevel="0" collapsed="false">
      <c r="A2915" s="17" t="n">
        <v>2914</v>
      </c>
      <c r="B2915" s="17" t="n">
        <v>7</v>
      </c>
      <c r="C2915" s="17" t="n">
        <v>263</v>
      </c>
      <c r="D2915" s="18" t="s">
        <v>9295</v>
      </c>
      <c r="E2915" s="17" t="s">
        <v>22</v>
      </c>
      <c r="F2915" s="18" t="s">
        <v>23</v>
      </c>
      <c r="G2915" s="17" t="s">
        <v>167</v>
      </c>
      <c r="H2915" s="18" t="s">
        <v>9353</v>
      </c>
      <c r="I2915" s="18" t="s">
        <v>9354</v>
      </c>
      <c r="J2915" s="18" t="s">
        <v>9355</v>
      </c>
      <c r="K2915" s="17" t="s">
        <v>164</v>
      </c>
      <c r="L2915" s="17" t="n">
        <v>25</v>
      </c>
      <c r="M2915" s="17" t="s">
        <v>163</v>
      </c>
      <c r="N2915" s="17" t="s">
        <v>163</v>
      </c>
      <c r="O2915" s="19"/>
      <c r="P2915" s="18"/>
      <c r="Q2915" s="18"/>
      <c r="R2915" s="18" t="s">
        <v>165</v>
      </c>
      <c r="S2915" s="20" t="s">
        <v>28109</v>
      </c>
    </row>
    <row r="2916" customFormat="false" ht="35.05" hidden="false" customHeight="false" outlineLevel="0" collapsed="false">
      <c r="A2916" s="17" t="n">
        <v>2915</v>
      </c>
      <c r="B2916" s="17" t="n">
        <v>7</v>
      </c>
      <c r="C2916" s="17" t="n">
        <v>292</v>
      </c>
      <c r="D2916" s="18" t="s">
        <v>9295</v>
      </c>
      <c r="E2916" s="17" t="s">
        <v>72</v>
      </c>
      <c r="F2916" s="18" t="s">
        <v>73</v>
      </c>
      <c r="G2916" s="17" t="s">
        <v>167</v>
      </c>
      <c r="H2916" s="18" t="s">
        <v>9356</v>
      </c>
      <c r="I2916" s="18" t="s">
        <v>9357</v>
      </c>
      <c r="J2916" s="18" t="s">
        <v>9358</v>
      </c>
      <c r="K2916" s="17" t="s">
        <v>163</v>
      </c>
      <c r="L2916" s="17" t="n">
        <v>1</v>
      </c>
      <c r="M2916" s="17" t="s">
        <v>164</v>
      </c>
      <c r="N2916" s="17" t="s">
        <v>163</v>
      </c>
      <c r="O2916" s="19"/>
      <c r="P2916" s="18"/>
      <c r="Q2916" s="18"/>
      <c r="R2916" s="18" t="s">
        <v>165</v>
      </c>
      <c r="S2916" s="20" t="s">
        <v>28109</v>
      </c>
    </row>
    <row r="2917" customFormat="false" ht="35.05" hidden="false" customHeight="false" outlineLevel="0" collapsed="false">
      <c r="A2917" s="17" t="n">
        <v>2916</v>
      </c>
      <c r="B2917" s="17" t="n">
        <v>7</v>
      </c>
      <c r="C2917" s="17" t="n">
        <v>307</v>
      </c>
      <c r="D2917" s="18" t="s">
        <v>9295</v>
      </c>
      <c r="E2917" s="17" t="s">
        <v>40</v>
      </c>
      <c r="F2917" s="18" t="s">
        <v>41</v>
      </c>
      <c r="G2917" s="17" t="s">
        <v>159</v>
      </c>
      <c r="H2917" s="18" t="s">
        <v>9359</v>
      </c>
      <c r="I2917" s="18" t="s">
        <v>9360</v>
      </c>
      <c r="J2917" s="18" t="s">
        <v>9361</v>
      </c>
      <c r="K2917" s="17" t="s">
        <v>163</v>
      </c>
      <c r="L2917" s="17" t="n">
        <v>1</v>
      </c>
      <c r="M2917" s="17" t="s">
        <v>163</v>
      </c>
      <c r="N2917" s="17" t="s">
        <v>163</v>
      </c>
      <c r="O2917" s="19"/>
      <c r="P2917" s="18"/>
      <c r="Q2917" s="18"/>
      <c r="R2917" s="18" t="s">
        <v>165</v>
      </c>
      <c r="S2917" s="20" t="s">
        <v>28109</v>
      </c>
    </row>
    <row r="2918" customFormat="false" ht="35.05" hidden="false" customHeight="false" outlineLevel="0" collapsed="false">
      <c r="A2918" s="17" t="n">
        <v>2917</v>
      </c>
      <c r="B2918" s="17" t="n">
        <v>7</v>
      </c>
      <c r="C2918" s="17" t="n">
        <v>312</v>
      </c>
      <c r="D2918" s="18" t="s">
        <v>9295</v>
      </c>
      <c r="E2918" s="17" t="s">
        <v>87</v>
      </c>
      <c r="F2918" s="18" t="s">
        <v>88</v>
      </c>
      <c r="G2918" s="17" t="s">
        <v>171</v>
      </c>
      <c r="H2918" s="18" t="s">
        <v>9362</v>
      </c>
      <c r="I2918" s="18" t="s">
        <v>9363</v>
      </c>
      <c r="J2918" s="18" t="s">
        <v>9364</v>
      </c>
      <c r="K2918" s="17" t="s">
        <v>163</v>
      </c>
      <c r="L2918" s="17" t="n">
        <v>1</v>
      </c>
      <c r="M2918" s="17" t="s">
        <v>164</v>
      </c>
      <c r="N2918" s="17" t="s">
        <v>163</v>
      </c>
      <c r="O2918" s="19"/>
      <c r="P2918" s="18"/>
      <c r="Q2918" s="18"/>
      <c r="R2918" s="18" t="s">
        <v>165</v>
      </c>
      <c r="S2918" s="20" t="s">
        <v>28109</v>
      </c>
    </row>
    <row r="2919" customFormat="false" ht="35.05" hidden="false" customHeight="false" outlineLevel="0" collapsed="false">
      <c r="A2919" s="17" t="n">
        <v>2918</v>
      </c>
      <c r="B2919" s="17" t="n">
        <v>7</v>
      </c>
      <c r="C2919" s="17" t="n">
        <v>312</v>
      </c>
      <c r="D2919" s="18" t="s">
        <v>9295</v>
      </c>
      <c r="E2919" s="17" t="s">
        <v>83</v>
      </c>
      <c r="F2919" s="18" t="s">
        <v>84</v>
      </c>
      <c r="G2919" s="17" t="s">
        <v>167</v>
      </c>
      <c r="H2919" s="18" t="s">
        <v>9365</v>
      </c>
      <c r="I2919" s="18" t="s">
        <v>9366</v>
      </c>
      <c r="J2919" s="18" t="s">
        <v>9367</v>
      </c>
      <c r="K2919" s="17" t="s">
        <v>163</v>
      </c>
      <c r="L2919" s="17" t="n">
        <v>1</v>
      </c>
      <c r="M2919" s="17" t="s">
        <v>163</v>
      </c>
      <c r="N2919" s="17" t="s">
        <v>163</v>
      </c>
      <c r="O2919" s="19"/>
      <c r="P2919" s="18"/>
      <c r="Q2919" s="18"/>
      <c r="R2919" s="18" t="s">
        <v>165</v>
      </c>
      <c r="S2919" s="20" t="s">
        <v>28109</v>
      </c>
    </row>
    <row r="2920" customFormat="false" ht="35.05" hidden="false" customHeight="false" outlineLevel="0" collapsed="false">
      <c r="A2920" s="17" t="n">
        <v>2919</v>
      </c>
      <c r="B2920" s="17" t="n">
        <v>7</v>
      </c>
      <c r="C2920" s="17" t="n">
        <v>312</v>
      </c>
      <c r="D2920" s="18" t="s">
        <v>9295</v>
      </c>
      <c r="E2920" s="17" t="s">
        <v>87</v>
      </c>
      <c r="F2920" s="18" t="s">
        <v>88</v>
      </c>
      <c r="G2920" s="17" t="s">
        <v>159</v>
      </c>
      <c r="H2920" s="18" t="s">
        <v>9368</v>
      </c>
      <c r="I2920" s="18" t="s">
        <v>9369</v>
      </c>
      <c r="J2920" s="18" t="s">
        <v>9370</v>
      </c>
      <c r="K2920" s="17" t="s">
        <v>163</v>
      </c>
      <c r="L2920" s="17" t="n">
        <v>1</v>
      </c>
      <c r="M2920" s="17" t="s">
        <v>163</v>
      </c>
      <c r="N2920" s="17" t="s">
        <v>163</v>
      </c>
      <c r="O2920" s="19"/>
      <c r="P2920" s="18"/>
      <c r="Q2920" s="18"/>
      <c r="R2920" s="18" t="s">
        <v>165</v>
      </c>
      <c r="S2920" s="20" t="s">
        <v>28109</v>
      </c>
    </row>
    <row r="2921" customFormat="false" ht="46.25" hidden="false" customHeight="false" outlineLevel="0" collapsed="false">
      <c r="A2921" s="17" t="n">
        <v>2920</v>
      </c>
      <c r="B2921" s="17" t="n">
        <v>7</v>
      </c>
      <c r="C2921" s="17" t="n">
        <v>324</v>
      </c>
      <c r="D2921" s="18" t="s">
        <v>9295</v>
      </c>
      <c r="E2921" s="17" t="s">
        <v>87</v>
      </c>
      <c r="F2921" s="18" t="s">
        <v>88</v>
      </c>
      <c r="G2921" s="17" t="s">
        <v>171</v>
      </c>
      <c r="H2921" s="18" t="s">
        <v>9371</v>
      </c>
      <c r="I2921" s="18" t="s">
        <v>9372</v>
      </c>
      <c r="J2921" s="18" t="s">
        <v>9373</v>
      </c>
      <c r="K2921" s="17" t="s">
        <v>163</v>
      </c>
      <c r="L2921" s="17" t="n">
        <v>1</v>
      </c>
      <c r="M2921" s="17" t="s">
        <v>163</v>
      </c>
      <c r="N2921" s="17" t="s">
        <v>163</v>
      </c>
      <c r="O2921" s="19"/>
      <c r="P2921" s="18"/>
      <c r="Q2921" s="18"/>
      <c r="R2921" s="18" t="s">
        <v>165</v>
      </c>
      <c r="S2921" s="20" t="s">
        <v>28109</v>
      </c>
    </row>
    <row r="2922" customFormat="false" ht="23.85" hidden="false" customHeight="false" outlineLevel="0" collapsed="false">
      <c r="A2922" s="17" t="n">
        <v>2921</v>
      </c>
      <c r="B2922" s="17" t="n">
        <v>7</v>
      </c>
      <c r="C2922" s="17" t="n">
        <v>337</v>
      </c>
      <c r="D2922" s="18" t="s">
        <v>9295</v>
      </c>
      <c r="E2922" s="17" t="s">
        <v>87</v>
      </c>
      <c r="F2922" s="18" t="s">
        <v>88</v>
      </c>
      <c r="G2922" s="17" t="s">
        <v>167</v>
      </c>
      <c r="H2922" s="18" t="s">
        <v>9374</v>
      </c>
      <c r="I2922" s="18" t="s">
        <v>9375</v>
      </c>
      <c r="J2922" s="18" t="s">
        <v>9376</v>
      </c>
      <c r="K2922" s="17" t="s">
        <v>163</v>
      </c>
      <c r="L2922" s="17" t="n">
        <v>1</v>
      </c>
      <c r="M2922" s="17" t="s">
        <v>163</v>
      </c>
      <c r="N2922" s="17" t="s">
        <v>163</v>
      </c>
      <c r="O2922" s="19"/>
      <c r="P2922" s="18"/>
      <c r="Q2922" s="18"/>
      <c r="R2922" s="18" t="s">
        <v>165</v>
      </c>
      <c r="S2922" s="20" t="s">
        <v>28109</v>
      </c>
    </row>
    <row r="2923" customFormat="false" ht="35.05" hidden="false" customHeight="false" outlineLevel="0" collapsed="false">
      <c r="A2923" s="17" t="n">
        <v>2922</v>
      </c>
      <c r="B2923" s="17" t="n">
        <v>7</v>
      </c>
      <c r="C2923" s="17" t="n">
        <v>357</v>
      </c>
      <c r="D2923" s="18" t="s">
        <v>9295</v>
      </c>
      <c r="E2923" s="17" t="s">
        <v>55</v>
      </c>
      <c r="F2923" s="18" t="s">
        <v>56</v>
      </c>
      <c r="G2923" s="17" t="s">
        <v>167</v>
      </c>
      <c r="H2923" s="18" t="s">
        <v>9377</v>
      </c>
      <c r="I2923" s="18" t="s">
        <v>9378</v>
      </c>
      <c r="J2923" s="18" t="s">
        <v>9379</v>
      </c>
      <c r="K2923" s="17" t="s">
        <v>163</v>
      </c>
      <c r="L2923" s="17" t="n">
        <v>1</v>
      </c>
      <c r="M2923" s="17" t="s">
        <v>163</v>
      </c>
      <c r="N2923" s="17" t="s">
        <v>163</v>
      </c>
      <c r="O2923" s="19"/>
      <c r="P2923" s="18"/>
      <c r="Q2923" s="18"/>
      <c r="R2923" s="18" t="s">
        <v>165</v>
      </c>
      <c r="S2923" s="20" t="s">
        <v>28109</v>
      </c>
    </row>
    <row r="2924" customFormat="false" ht="35.05" hidden="false" customHeight="false" outlineLevel="0" collapsed="false">
      <c r="A2924" s="17" t="n">
        <v>2923</v>
      </c>
      <c r="B2924" s="17" t="n">
        <v>7</v>
      </c>
      <c r="C2924" s="17" t="n">
        <v>369</v>
      </c>
      <c r="D2924" s="18" t="s">
        <v>9295</v>
      </c>
      <c r="E2924" s="17" t="s">
        <v>59</v>
      </c>
      <c r="F2924" s="18" t="s">
        <v>60</v>
      </c>
      <c r="G2924" s="17" t="s">
        <v>167</v>
      </c>
      <c r="H2924" s="18" t="s">
        <v>9380</v>
      </c>
      <c r="I2924" s="18" t="s">
        <v>9381</v>
      </c>
      <c r="J2924" s="18" t="s">
        <v>9382</v>
      </c>
      <c r="K2924" s="17" t="s">
        <v>163</v>
      </c>
      <c r="L2924" s="17" t="n">
        <v>1</v>
      </c>
      <c r="M2924" s="17" t="s">
        <v>163</v>
      </c>
      <c r="N2924" s="17" t="s">
        <v>163</v>
      </c>
      <c r="O2924" s="19"/>
      <c r="P2924" s="18"/>
      <c r="Q2924" s="18"/>
      <c r="R2924" s="18" t="s">
        <v>165</v>
      </c>
      <c r="S2924" s="20" t="s">
        <v>28109</v>
      </c>
    </row>
    <row r="2925" customFormat="false" ht="35.05" hidden="false" customHeight="false" outlineLevel="0" collapsed="false">
      <c r="A2925" s="17" t="n">
        <v>2924</v>
      </c>
      <c r="B2925" s="17" t="n">
        <v>7</v>
      </c>
      <c r="C2925" s="17" t="n">
        <v>378</v>
      </c>
      <c r="D2925" s="18" t="s">
        <v>9295</v>
      </c>
      <c r="E2925" s="17" t="s">
        <v>74</v>
      </c>
      <c r="F2925" s="18" t="s">
        <v>75</v>
      </c>
      <c r="G2925" s="17" t="s">
        <v>167</v>
      </c>
      <c r="H2925" s="18" t="s">
        <v>9383</v>
      </c>
      <c r="I2925" s="18" t="s">
        <v>9384</v>
      </c>
      <c r="J2925" s="18" t="s">
        <v>9385</v>
      </c>
      <c r="K2925" s="17" t="s">
        <v>163</v>
      </c>
      <c r="L2925" s="17" t="n">
        <v>1</v>
      </c>
      <c r="M2925" s="17" t="s">
        <v>163</v>
      </c>
      <c r="N2925" s="17" t="s">
        <v>163</v>
      </c>
      <c r="O2925" s="19"/>
      <c r="P2925" s="18"/>
      <c r="Q2925" s="18"/>
      <c r="R2925" s="18" t="s">
        <v>165</v>
      </c>
      <c r="S2925" s="20" t="s">
        <v>28109</v>
      </c>
    </row>
    <row r="2926" customFormat="false" ht="23.85" hidden="false" customHeight="false" outlineLevel="0" collapsed="false">
      <c r="A2926" s="17" t="n">
        <v>2925</v>
      </c>
      <c r="B2926" s="17" t="n">
        <v>7</v>
      </c>
      <c r="C2926" s="17" t="n">
        <v>382</v>
      </c>
      <c r="D2926" s="18" t="s">
        <v>9295</v>
      </c>
      <c r="E2926" s="17" t="s">
        <v>30</v>
      </c>
      <c r="F2926" s="18" t="s">
        <v>31</v>
      </c>
      <c r="G2926" s="17" t="s">
        <v>159</v>
      </c>
      <c r="H2926" s="18" t="s">
        <v>9386</v>
      </c>
      <c r="I2926" s="18" t="s">
        <v>9387</v>
      </c>
      <c r="J2926" s="18" t="s">
        <v>9388</v>
      </c>
      <c r="K2926" s="17" t="s">
        <v>164</v>
      </c>
      <c r="L2926" s="17" t="n">
        <v>5</v>
      </c>
      <c r="M2926" s="17" t="s">
        <v>163</v>
      </c>
      <c r="N2926" s="17" t="s">
        <v>163</v>
      </c>
      <c r="O2926" s="19"/>
      <c r="P2926" s="18"/>
      <c r="Q2926" s="18"/>
      <c r="R2926" s="18" t="s">
        <v>165</v>
      </c>
      <c r="S2926" s="20" t="s">
        <v>28109</v>
      </c>
    </row>
    <row r="2927" customFormat="false" ht="35.05" hidden="false" customHeight="false" outlineLevel="0" collapsed="false">
      <c r="A2927" s="17" t="n">
        <v>2926</v>
      </c>
      <c r="B2927" s="17" t="n">
        <v>7</v>
      </c>
      <c r="C2927" s="17" t="n">
        <v>388</v>
      </c>
      <c r="D2927" s="18" t="s">
        <v>9295</v>
      </c>
      <c r="E2927" s="17" t="s">
        <v>19</v>
      </c>
      <c r="F2927" s="18" t="s">
        <v>21</v>
      </c>
      <c r="G2927" s="17" t="s">
        <v>167</v>
      </c>
      <c r="H2927" s="18" t="s">
        <v>9389</v>
      </c>
      <c r="I2927" s="18" t="s">
        <v>9390</v>
      </c>
      <c r="J2927" s="18" t="s">
        <v>9391</v>
      </c>
      <c r="K2927" s="17" t="s">
        <v>164</v>
      </c>
      <c r="L2927" s="17" t="n">
        <v>14</v>
      </c>
      <c r="M2927" s="17" t="s">
        <v>164</v>
      </c>
      <c r="N2927" s="17" t="s">
        <v>163</v>
      </c>
      <c r="O2927" s="19"/>
      <c r="P2927" s="18"/>
      <c r="Q2927" s="18"/>
      <c r="R2927" s="18" t="s">
        <v>165</v>
      </c>
      <c r="S2927" s="20" t="s">
        <v>28109</v>
      </c>
    </row>
    <row r="2928" customFormat="false" ht="46.25" hidden="false" customHeight="false" outlineLevel="0" collapsed="false">
      <c r="A2928" s="17" t="n">
        <v>2927</v>
      </c>
      <c r="B2928" s="17" t="n">
        <v>7</v>
      </c>
      <c r="C2928" s="17" t="n">
        <v>390</v>
      </c>
      <c r="D2928" s="18" t="s">
        <v>9295</v>
      </c>
      <c r="E2928" s="17" t="s">
        <v>36</v>
      </c>
      <c r="F2928" s="18" t="s">
        <v>37</v>
      </c>
      <c r="G2928" s="17" t="s">
        <v>167</v>
      </c>
      <c r="H2928" s="18" t="s">
        <v>9392</v>
      </c>
      <c r="I2928" s="18" t="s">
        <v>9393</v>
      </c>
      <c r="J2928" s="18" t="s">
        <v>9394</v>
      </c>
      <c r="K2928" s="17" t="s">
        <v>163</v>
      </c>
      <c r="L2928" s="17" t="n">
        <v>1</v>
      </c>
      <c r="M2928" s="17" t="s">
        <v>164</v>
      </c>
      <c r="N2928" s="17" t="s">
        <v>163</v>
      </c>
      <c r="O2928" s="19"/>
      <c r="P2928" s="18"/>
      <c r="Q2928" s="18"/>
      <c r="R2928" s="18" t="s">
        <v>165</v>
      </c>
      <c r="S2928" s="20" t="s">
        <v>28109</v>
      </c>
    </row>
    <row r="2929" customFormat="false" ht="35.05" hidden="false" customHeight="false" outlineLevel="0" collapsed="false">
      <c r="A2929" s="17" t="n">
        <v>2928</v>
      </c>
      <c r="B2929" s="17" t="n">
        <v>7</v>
      </c>
      <c r="C2929" s="17" t="n">
        <v>399</v>
      </c>
      <c r="D2929" s="18" t="s">
        <v>9295</v>
      </c>
      <c r="E2929" s="17" t="s">
        <v>72</v>
      </c>
      <c r="F2929" s="18" t="s">
        <v>73</v>
      </c>
      <c r="G2929" s="17" t="s">
        <v>167</v>
      </c>
      <c r="H2929" s="18" t="s">
        <v>9395</v>
      </c>
      <c r="I2929" s="18" t="s">
        <v>9396</v>
      </c>
      <c r="J2929" s="18" t="s">
        <v>9397</v>
      </c>
      <c r="K2929" s="17" t="s">
        <v>163</v>
      </c>
      <c r="L2929" s="17" t="n">
        <v>1</v>
      </c>
      <c r="M2929" s="17" t="s">
        <v>163</v>
      </c>
      <c r="N2929" s="17" t="s">
        <v>163</v>
      </c>
      <c r="O2929" s="19"/>
      <c r="P2929" s="18"/>
      <c r="Q2929" s="18"/>
      <c r="R2929" s="18" t="s">
        <v>165</v>
      </c>
      <c r="S2929" s="20" t="s">
        <v>28109</v>
      </c>
    </row>
    <row r="2930" customFormat="false" ht="35.05" hidden="false" customHeight="false" outlineLevel="0" collapsed="false">
      <c r="A2930" s="17" t="n">
        <v>2929</v>
      </c>
      <c r="B2930" s="17" t="n">
        <v>7</v>
      </c>
      <c r="C2930" s="17" t="n">
        <v>401</v>
      </c>
      <c r="D2930" s="18" t="s">
        <v>9295</v>
      </c>
      <c r="E2930" s="17" t="s">
        <v>70</v>
      </c>
      <c r="F2930" s="18" t="s">
        <v>71</v>
      </c>
      <c r="G2930" s="17" t="s">
        <v>171</v>
      </c>
      <c r="H2930" s="18" t="s">
        <v>9398</v>
      </c>
      <c r="I2930" s="18" t="s">
        <v>9399</v>
      </c>
      <c r="J2930" s="18" t="s">
        <v>9400</v>
      </c>
      <c r="K2930" s="17" t="s">
        <v>163</v>
      </c>
      <c r="L2930" s="17" t="n">
        <v>1</v>
      </c>
      <c r="M2930" s="17" t="s">
        <v>164</v>
      </c>
      <c r="N2930" s="17" t="s">
        <v>163</v>
      </c>
      <c r="O2930" s="19"/>
      <c r="P2930" s="18"/>
      <c r="Q2930" s="18"/>
      <c r="R2930" s="18" t="s">
        <v>165</v>
      </c>
      <c r="S2930" s="20" t="s">
        <v>28109</v>
      </c>
    </row>
    <row r="2931" customFormat="false" ht="23.85" hidden="false" customHeight="false" outlineLevel="0" collapsed="false">
      <c r="A2931" s="17" t="n">
        <v>2930</v>
      </c>
      <c r="B2931" s="17" t="n">
        <v>7</v>
      </c>
      <c r="C2931" s="17" t="n">
        <v>409</v>
      </c>
      <c r="D2931" s="18" t="s">
        <v>9295</v>
      </c>
      <c r="E2931" s="17" t="s">
        <v>76</v>
      </c>
      <c r="F2931" s="18" t="s">
        <v>77</v>
      </c>
      <c r="G2931" s="17" t="s">
        <v>159</v>
      </c>
      <c r="H2931" s="18" t="s">
        <v>9401</v>
      </c>
      <c r="I2931" s="18" t="s">
        <v>9402</v>
      </c>
      <c r="J2931" s="18" t="s">
        <v>9403</v>
      </c>
      <c r="K2931" s="17" t="s">
        <v>164</v>
      </c>
      <c r="L2931" s="17" t="n">
        <v>2</v>
      </c>
      <c r="M2931" s="17" t="s">
        <v>164</v>
      </c>
      <c r="N2931" s="17" t="s">
        <v>163</v>
      </c>
      <c r="O2931" s="19"/>
      <c r="P2931" s="18"/>
      <c r="Q2931" s="18"/>
      <c r="R2931" s="18" t="s">
        <v>165</v>
      </c>
      <c r="S2931" s="20" t="s">
        <v>28109</v>
      </c>
    </row>
    <row r="2932" customFormat="false" ht="35.05" hidden="false" customHeight="false" outlineLevel="0" collapsed="false">
      <c r="A2932" s="17" t="n">
        <v>2931</v>
      </c>
      <c r="B2932" s="17" t="n">
        <v>7</v>
      </c>
      <c r="C2932" s="17" t="n">
        <v>415</v>
      </c>
      <c r="D2932" s="18" t="s">
        <v>9295</v>
      </c>
      <c r="E2932" s="17" t="s">
        <v>32</v>
      </c>
      <c r="F2932" s="18" t="s">
        <v>33</v>
      </c>
      <c r="G2932" s="17" t="s">
        <v>167</v>
      </c>
      <c r="H2932" s="18" t="s">
        <v>9404</v>
      </c>
      <c r="I2932" s="18" t="s">
        <v>9405</v>
      </c>
      <c r="J2932" s="18" t="s">
        <v>9406</v>
      </c>
      <c r="K2932" s="17" t="s">
        <v>164</v>
      </c>
      <c r="L2932" s="17" t="n">
        <v>40</v>
      </c>
      <c r="M2932" s="17" t="s">
        <v>163</v>
      </c>
      <c r="N2932" s="17" t="s">
        <v>163</v>
      </c>
      <c r="O2932" s="19"/>
      <c r="P2932" s="18"/>
      <c r="Q2932" s="18"/>
      <c r="R2932" s="18" t="s">
        <v>165</v>
      </c>
      <c r="S2932" s="20" t="s">
        <v>28109</v>
      </c>
    </row>
    <row r="2933" customFormat="false" ht="23.85" hidden="false" customHeight="false" outlineLevel="0" collapsed="false">
      <c r="A2933" s="17" t="n">
        <v>2932</v>
      </c>
      <c r="B2933" s="17" t="n">
        <v>7</v>
      </c>
      <c r="C2933" s="17" t="n">
        <v>435</v>
      </c>
      <c r="D2933" s="18" t="s">
        <v>9295</v>
      </c>
      <c r="E2933" s="17" t="s">
        <v>36</v>
      </c>
      <c r="F2933" s="18" t="s">
        <v>37</v>
      </c>
      <c r="G2933" s="17" t="s">
        <v>167</v>
      </c>
      <c r="H2933" s="18" t="s">
        <v>9407</v>
      </c>
      <c r="I2933" s="18" t="s">
        <v>9408</v>
      </c>
      <c r="J2933" s="18" t="s">
        <v>9409</v>
      </c>
      <c r="K2933" s="17" t="s">
        <v>163</v>
      </c>
      <c r="L2933" s="17" t="n">
        <v>1</v>
      </c>
      <c r="M2933" s="17" t="s">
        <v>163</v>
      </c>
      <c r="N2933" s="17" t="s">
        <v>163</v>
      </c>
      <c r="O2933" s="19"/>
      <c r="P2933" s="18"/>
      <c r="Q2933" s="18"/>
      <c r="R2933" s="18" t="s">
        <v>165</v>
      </c>
      <c r="S2933" s="20" t="s">
        <v>28109</v>
      </c>
    </row>
    <row r="2934" customFormat="false" ht="35.05" hidden="false" customHeight="false" outlineLevel="0" collapsed="false">
      <c r="A2934" s="17" t="n">
        <v>2933</v>
      </c>
      <c r="B2934" s="17" t="n">
        <v>7</v>
      </c>
      <c r="C2934" s="17" t="n">
        <v>498</v>
      </c>
      <c r="D2934" s="18" t="s">
        <v>9295</v>
      </c>
      <c r="E2934" s="17" t="s">
        <v>36</v>
      </c>
      <c r="F2934" s="18" t="s">
        <v>37</v>
      </c>
      <c r="G2934" s="17" t="s">
        <v>167</v>
      </c>
      <c r="H2934" s="18" t="s">
        <v>9410</v>
      </c>
      <c r="I2934" s="18" t="s">
        <v>9411</v>
      </c>
      <c r="J2934" s="18" t="s">
        <v>9412</v>
      </c>
      <c r="K2934" s="17" t="s">
        <v>163</v>
      </c>
      <c r="L2934" s="17" t="n">
        <v>1</v>
      </c>
      <c r="M2934" s="17" t="s">
        <v>163</v>
      </c>
      <c r="N2934" s="17" t="s">
        <v>163</v>
      </c>
      <c r="O2934" s="19"/>
      <c r="P2934" s="18"/>
      <c r="Q2934" s="18"/>
      <c r="R2934" s="18" t="s">
        <v>165</v>
      </c>
      <c r="S2934" s="20" t="s">
        <v>28109</v>
      </c>
    </row>
    <row r="2935" customFormat="false" ht="23.85" hidden="false" customHeight="false" outlineLevel="0" collapsed="false">
      <c r="A2935" s="17" t="n">
        <v>2934</v>
      </c>
      <c r="B2935" s="17" t="n">
        <v>7</v>
      </c>
      <c r="C2935" s="17" t="n">
        <v>515</v>
      </c>
      <c r="D2935" s="18" t="s">
        <v>9295</v>
      </c>
      <c r="E2935" s="17" t="s">
        <v>36</v>
      </c>
      <c r="F2935" s="18" t="s">
        <v>37</v>
      </c>
      <c r="G2935" s="17" t="s">
        <v>171</v>
      </c>
      <c r="H2935" s="18" t="s">
        <v>9413</v>
      </c>
      <c r="I2935" s="18" t="s">
        <v>9414</v>
      </c>
      <c r="J2935" s="18" t="s">
        <v>9415</v>
      </c>
      <c r="K2935" s="17" t="s">
        <v>163</v>
      </c>
      <c r="L2935" s="17" t="n">
        <v>1</v>
      </c>
      <c r="M2935" s="17" t="s">
        <v>163</v>
      </c>
      <c r="N2935" s="17" t="s">
        <v>163</v>
      </c>
      <c r="O2935" s="19"/>
      <c r="P2935" s="18"/>
      <c r="Q2935" s="18"/>
      <c r="R2935" s="18" t="s">
        <v>165</v>
      </c>
      <c r="S2935" s="20" t="s">
        <v>28109</v>
      </c>
    </row>
    <row r="2936" customFormat="false" ht="46.25" hidden="false" customHeight="false" outlineLevel="0" collapsed="false">
      <c r="A2936" s="17" t="n">
        <v>2935</v>
      </c>
      <c r="B2936" s="17" t="n">
        <v>7</v>
      </c>
      <c r="C2936" s="17" t="n">
        <v>527</v>
      </c>
      <c r="D2936" s="18" t="s">
        <v>9295</v>
      </c>
      <c r="E2936" s="17" t="s">
        <v>36</v>
      </c>
      <c r="F2936" s="18" t="s">
        <v>37</v>
      </c>
      <c r="G2936" s="17" t="s">
        <v>171</v>
      </c>
      <c r="H2936" s="18" t="s">
        <v>9416</v>
      </c>
      <c r="I2936" s="18" t="s">
        <v>9417</v>
      </c>
      <c r="J2936" s="18" t="s">
        <v>9418</v>
      </c>
      <c r="K2936" s="17" t="s">
        <v>164</v>
      </c>
      <c r="L2936" s="17" t="n">
        <v>10</v>
      </c>
      <c r="M2936" s="17" t="s">
        <v>164</v>
      </c>
      <c r="N2936" s="17" t="s">
        <v>163</v>
      </c>
      <c r="O2936" s="19"/>
      <c r="P2936" s="18"/>
      <c r="Q2936" s="18"/>
      <c r="R2936" s="18" t="s">
        <v>165</v>
      </c>
      <c r="S2936" s="20" t="s">
        <v>28109</v>
      </c>
    </row>
    <row r="2937" customFormat="false" ht="57.45" hidden="false" customHeight="false" outlineLevel="0" collapsed="false">
      <c r="A2937" s="17" t="n">
        <v>2936</v>
      </c>
      <c r="B2937" s="17" t="n">
        <v>7</v>
      </c>
      <c r="C2937" s="17" t="n">
        <v>535</v>
      </c>
      <c r="D2937" s="18" t="s">
        <v>9295</v>
      </c>
      <c r="E2937" s="17" t="s">
        <v>83</v>
      </c>
      <c r="F2937" s="18" t="s">
        <v>84</v>
      </c>
      <c r="G2937" s="17" t="s">
        <v>167</v>
      </c>
      <c r="H2937" s="18" t="s">
        <v>9419</v>
      </c>
      <c r="I2937" s="18" t="s">
        <v>9420</v>
      </c>
      <c r="J2937" s="18" t="s">
        <v>9421</v>
      </c>
      <c r="K2937" s="17" t="s">
        <v>163</v>
      </c>
      <c r="L2937" s="17" t="n">
        <v>1</v>
      </c>
      <c r="M2937" s="17" t="s">
        <v>163</v>
      </c>
      <c r="N2937" s="17" t="s">
        <v>164</v>
      </c>
      <c r="O2937" s="19" t="s">
        <v>123</v>
      </c>
      <c r="P2937" s="18" t="s">
        <v>9422</v>
      </c>
      <c r="Q2937" s="18" t="s">
        <v>9423</v>
      </c>
      <c r="R2937" s="18" t="s">
        <v>165</v>
      </c>
      <c r="S2937" s="20" t="s">
        <v>28109</v>
      </c>
    </row>
    <row r="2938" customFormat="false" ht="35.05" hidden="false" customHeight="false" outlineLevel="0" collapsed="false">
      <c r="A2938" s="17" t="n">
        <v>2937</v>
      </c>
      <c r="B2938" s="17" t="n">
        <v>7</v>
      </c>
      <c r="C2938" s="17" t="n">
        <v>579</v>
      </c>
      <c r="D2938" s="18" t="s">
        <v>9295</v>
      </c>
      <c r="E2938" s="17" t="s">
        <v>87</v>
      </c>
      <c r="F2938" s="18" t="s">
        <v>88</v>
      </c>
      <c r="G2938" s="17" t="s">
        <v>171</v>
      </c>
      <c r="H2938" s="18" t="s">
        <v>9424</v>
      </c>
      <c r="I2938" s="18" t="s">
        <v>9425</v>
      </c>
      <c r="J2938" s="18" t="s">
        <v>9426</v>
      </c>
      <c r="K2938" s="17" t="s">
        <v>163</v>
      </c>
      <c r="L2938" s="17" t="n">
        <v>1</v>
      </c>
      <c r="M2938" s="17" t="s">
        <v>163</v>
      </c>
      <c r="N2938" s="17" t="s">
        <v>163</v>
      </c>
      <c r="O2938" s="19"/>
      <c r="P2938" s="18"/>
      <c r="Q2938" s="18"/>
      <c r="R2938" s="18" t="s">
        <v>192</v>
      </c>
      <c r="S2938" s="20" t="s">
        <v>28109</v>
      </c>
    </row>
    <row r="2939" customFormat="false" ht="35.05" hidden="false" customHeight="false" outlineLevel="0" collapsed="false">
      <c r="A2939" s="17" t="n">
        <v>2938</v>
      </c>
      <c r="B2939" s="17" t="n">
        <v>7</v>
      </c>
      <c r="C2939" s="17" t="n">
        <v>579</v>
      </c>
      <c r="D2939" s="18" t="s">
        <v>9295</v>
      </c>
      <c r="E2939" s="17" t="s">
        <v>87</v>
      </c>
      <c r="F2939" s="18" t="s">
        <v>88</v>
      </c>
      <c r="G2939" s="17" t="s">
        <v>171</v>
      </c>
      <c r="H2939" s="18" t="s">
        <v>9424</v>
      </c>
      <c r="I2939" s="18" t="s">
        <v>9427</v>
      </c>
      <c r="J2939" s="18" t="s">
        <v>9428</v>
      </c>
      <c r="K2939" s="17" t="s">
        <v>163</v>
      </c>
      <c r="L2939" s="17" t="n">
        <v>1</v>
      </c>
      <c r="M2939" s="17" t="s">
        <v>164</v>
      </c>
      <c r="N2939" s="17" t="s">
        <v>163</v>
      </c>
      <c r="O2939" s="19"/>
      <c r="P2939" s="18"/>
      <c r="Q2939" s="18"/>
      <c r="R2939" s="18" t="s">
        <v>165</v>
      </c>
      <c r="S2939" s="20" t="s">
        <v>28109</v>
      </c>
    </row>
    <row r="2940" customFormat="false" ht="23.85" hidden="false" customHeight="false" outlineLevel="0" collapsed="false">
      <c r="A2940" s="17" t="n">
        <v>2939</v>
      </c>
      <c r="B2940" s="17" t="n">
        <v>7</v>
      </c>
      <c r="C2940" s="17" t="n">
        <v>630</v>
      </c>
      <c r="D2940" s="18" t="s">
        <v>9295</v>
      </c>
      <c r="E2940" s="17" t="s">
        <v>32</v>
      </c>
      <c r="F2940" s="18" t="s">
        <v>33</v>
      </c>
      <c r="G2940" s="17" t="s">
        <v>167</v>
      </c>
      <c r="H2940" s="18" t="s">
        <v>9429</v>
      </c>
      <c r="I2940" s="18" t="s">
        <v>9430</v>
      </c>
      <c r="J2940" s="18" t="s">
        <v>9431</v>
      </c>
      <c r="K2940" s="17" t="s">
        <v>164</v>
      </c>
      <c r="L2940" s="17" t="n">
        <v>40</v>
      </c>
      <c r="M2940" s="17" t="s">
        <v>163</v>
      </c>
      <c r="N2940" s="17" t="s">
        <v>163</v>
      </c>
      <c r="O2940" s="19"/>
      <c r="P2940" s="18"/>
      <c r="Q2940" s="18"/>
      <c r="R2940" s="18" t="s">
        <v>165</v>
      </c>
      <c r="S2940" s="20" t="s">
        <v>28109</v>
      </c>
    </row>
    <row r="2941" customFormat="false" ht="46.25" hidden="false" customHeight="false" outlineLevel="0" collapsed="false">
      <c r="A2941" s="17" t="n">
        <v>2940</v>
      </c>
      <c r="B2941" s="17" t="n">
        <v>7</v>
      </c>
      <c r="C2941" s="17" t="n">
        <v>636</v>
      </c>
      <c r="D2941" s="18" t="s">
        <v>9295</v>
      </c>
      <c r="E2941" s="17" t="s">
        <v>49</v>
      </c>
      <c r="F2941" s="18" t="s">
        <v>50</v>
      </c>
      <c r="G2941" s="17" t="s">
        <v>171</v>
      </c>
      <c r="H2941" s="18" t="s">
        <v>9432</v>
      </c>
      <c r="I2941" s="18" t="s">
        <v>9433</v>
      </c>
      <c r="J2941" s="18" t="s">
        <v>9434</v>
      </c>
      <c r="K2941" s="17" t="s">
        <v>163</v>
      </c>
      <c r="L2941" s="17" t="n">
        <v>1</v>
      </c>
      <c r="M2941" s="17" t="s">
        <v>164</v>
      </c>
      <c r="N2941" s="17" t="s">
        <v>163</v>
      </c>
      <c r="O2941" s="19"/>
      <c r="P2941" s="18"/>
      <c r="Q2941" s="18"/>
      <c r="R2941" s="18" t="s">
        <v>165</v>
      </c>
      <c r="S2941" s="20" t="s">
        <v>28109</v>
      </c>
    </row>
    <row r="2942" customFormat="false" ht="35.05" hidden="false" customHeight="false" outlineLevel="0" collapsed="false">
      <c r="A2942" s="17" t="n">
        <v>2941</v>
      </c>
      <c r="B2942" s="17" t="n">
        <v>7</v>
      </c>
      <c r="C2942" s="17" t="n">
        <v>654</v>
      </c>
      <c r="D2942" s="18" t="s">
        <v>9295</v>
      </c>
      <c r="E2942" s="17" t="s">
        <v>36</v>
      </c>
      <c r="F2942" s="18" t="s">
        <v>37</v>
      </c>
      <c r="G2942" s="17" t="s">
        <v>171</v>
      </c>
      <c r="H2942" s="18" t="s">
        <v>9435</v>
      </c>
      <c r="I2942" s="18" t="s">
        <v>9436</v>
      </c>
      <c r="J2942" s="18" t="s">
        <v>9437</v>
      </c>
      <c r="K2942" s="17" t="s">
        <v>164</v>
      </c>
      <c r="L2942" s="17" t="n">
        <v>10</v>
      </c>
      <c r="M2942" s="17" t="s">
        <v>164</v>
      </c>
      <c r="N2942" s="17" t="s">
        <v>163</v>
      </c>
      <c r="O2942" s="19"/>
      <c r="P2942" s="18"/>
      <c r="Q2942" s="18"/>
      <c r="R2942" s="18" t="s">
        <v>165</v>
      </c>
      <c r="S2942" s="20" t="s">
        <v>28109</v>
      </c>
    </row>
    <row r="2943" customFormat="false" ht="46.25" hidden="false" customHeight="false" outlineLevel="0" collapsed="false">
      <c r="A2943" s="17" t="n">
        <v>2942</v>
      </c>
      <c r="B2943" s="17" t="n">
        <v>7</v>
      </c>
      <c r="C2943" s="17" t="n">
        <v>714</v>
      </c>
      <c r="D2943" s="18" t="s">
        <v>9295</v>
      </c>
      <c r="E2943" s="17" t="s">
        <v>36</v>
      </c>
      <c r="F2943" s="18" t="s">
        <v>37</v>
      </c>
      <c r="G2943" s="17" t="s">
        <v>171</v>
      </c>
      <c r="H2943" s="18" t="s">
        <v>9438</v>
      </c>
      <c r="I2943" s="18" t="s">
        <v>9436</v>
      </c>
      <c r="J2943" s="18" t="s">
        <v>9439</v>
      </c>
      <c r="K2943" s="17" t="s">
        <v>164</v>
      </c>
      <c r="L2943" s="17" t="n">
        <v>10</v>
      </c>
      <c r="M2943" s="17" t="s">
        <v>164</v>
      </c>
      <c r="N2943" s="17" t="s">
        <v>163</v>
      </c>
      <c r="O2943" s="19"/>
      <c r="P2943" s="18"/>
      <c r="Q2943" s="18"/>
      <c r="R2943" s="18" t="s">
        <v>165</v>
      </c>
      <c r="S2943" s="20" t="s">
        <v>28109</v>
      </c>
    </row>
    <row r="2944" customFormat="false" ht="23.85" hidden="false" customHeight="false" outlineLevel="0" collapsed="false">
      <c r="A2944" s="17" t="n">
        <v>2943</v>
      </c>
      <c r="B2944" s="17" t="n">
        <v>7</v>
      </c>
      <c r="C2944" s="17" t="n">
        <v>745</v>
      </c>
      <c r="D2944" s="18" t="s">
        <v>9295</v>
      </c>
      <c r="E2944" s="17" t="s">
        <v>87</v>
      </c>
      <c r="F2944" s="18" t="s">
        <v>88</v>
      </c>
      <c r="G2944" s="17" t="s">
        <v>167</v>
      </c>
      <c r="H2944" s="18" t="s">
        <v>9440</v>
      </c>
      <c r="I2944" s="18" t="s">
        <v>9441</v>
      </c>
      <c r="J2944" s="18" t="s">
        <v>9442</v>
      </c>
      <c r="K2944" s="17" t="s">
        <v>163</v>
      </c>
      <c r="L2944" s="17" t="n">
        <v>1</v>
      </c>
      <c r="M2944" s="17" t="s">
        <v>163</v>
      </c>
      <c r="N2944" s="17" t="s">
        <v>163</v>
      </c>
      <c r="O2944" s="19"/>
      <c r="P2944" s="18"/>
      <c r="Q2944" s="18"/>
      <c r="R2944" s="18" t="s">
        <v>165</v>
      </c>
      <c r="S2944" s="20" t="s">
        <v>28109</v>
      </c>
    </row>
    <row r="2945" customFormat="false" ht="23.85" hidden="false" customHeight="false" outlineLevel="0" collapsed="false">
      <c r="A2945" s="17" t="n">
        <v>2944</v>
      </c>
      <c r="B2945" s="17" t="n">
        <v>7</v>
      </c>
      <c r="C2945" s="17" t="n">
        <v>761</v>
      </c>
      <c r="D2945" s="18" t="s">
        <v>9295</v>
      </c>
      <c r="E2945" s="17" t="s">
        <v>32</v>
      </c>
      <c r="F2945" s="18" t="s">
        <v>33</v>
      </c>
      <c r="G2945" s="17" t="s">
        <v>159</v>
      </c>
      <c r="H2945" s="18" t="s">
        <v>9443</v>
      </c>
      <c r="I2945" s="18" t="s">
        <v>9444</v>
      </c>
      <c r="J2945" s="18" t="s">
        <v>9445</v>
      </c>
      <c r="K2945" s="17" t="s">
        <v>163</v>
      </c>
      <c r="L2945" s="17" t="n">
        <v>1</v>
      </c>
      <c r="M2945" s="17" t="s">
        <v>163</v>
      </c>
      <c r="N2945" s="17" t="s">
        <v>163</v>
      </c>
      <c r="O2945" s="19"/>
      <c r="P2945" s="18"/>
      <c r="Q2945" s="18"/>
      <c r="R2945" s="18" t="s">
        <v>165</v>
      </c>
      <c r="S2945" s="20" t="s">
        <v>28109</v>
      </c>
    </row>
    <row r="2946" customFormat="false" ht="35.05" hidden="false" customHeight="false" outlineLevel="0" collapsed="false">
      <c r="A2946" s="17" t="n">
        <v>2945</v>
      </c>
      <c r="B2946" s="17" t="n">
        <v>7</v>
      </c>
      <c r="C2946" s="17" t="n">
        <v>763</v>
      </c>
      <c r="D2946" s="18" t="s">
        <v>9295</v>
      </c>
      <c r="E2946" s="17" t="s">
        <v>76</v>
      </c>
      <c r="F2946" s="18" t="s">
        <v>77</v>
      </c>
      <c r="G2946" s="17" t="s">
        <v>167</v>
      </c>
      <c r="H2946" s="18" t="s">
        <v>9446</v>
      </c>
      <c r="I2946" s="18" t="s">
        <v>9447</v>
      </c>
      <c r="J2946" s="18" t="s">
        <v>9448</v>
      </c>
      <c r="K2946" s="17" t="s">
        <v>164</v>
      </c>
      <c r="L2946" s="17" t="n">
        <v>7</v>
      </c>
      <c r="M2946" s="17" t="s">
        <v>164</v>
      </c>
      <c r="N2946" s="17" t="s">
        <v>163</v>
      </c>
      <c r="O2946" s="19"/>
      <c r="P2946" s="18"/>
      <c r="Q2946" s="18"/>
      <c r="R2946" s="18" t="s">
        <v>165</v>
      </c>
      <c r="S2946" s="20" t="s">
        <v>28109</v>
      </c>
    </row>
    <row r="2947" customFormat="false" ht="35.05" hidden="false" customHeight="false" outlineLevel="0" collapsed="false">
      <c r="A2947" s="17" t="n">
        <v>2946</v>
      </c>
      <c r="B2947" s="17" t="n">
        <v>7</v>
      </c>
      <c r="C2947" s="17" t="n">
        <v>774</v>
      </c>
      <c r="D2947" s="18" t="s">
        <v>9295</v>
      </c>
      <c r="E2947" s="17" t="s">
        <v>87</v>
      </c>
      <c r="F2947" s="18" t="s">
        <v>88</v>
      </c>
      <c r="G2947" s="17" t="s">
        <v>171</v>
      </c>
      <c r="H2947" s="18" t="s">
        <v>9449</v>
      </c>
      <c r="I2947" s="18" t="s">
        <v>9450</v>
      </c>
      <c r="J2947" s="18" t="s">
        <v>9451</v>
      </c>
      <c r="K2947" s="17" t="s">
        <v>163</v>
      </c>
      <c r="L2947" s="17" t="n">
        <v>1</v>
      </c>
      <c r="M2947" s="17" t="s">
        <v>164</v>
      </c>
      <c r="N2947" s="17" t="s">
        <v>163</v>
      </c>
      <c r="O2947" s="19"/>
      <c r="P2947" s="18"/>
      <c r="Q2947" s="18"/>
      <c r="R2947" s="18" t="s">
        <v>165</v>
      </c>
      <c r="S2947" s="20" t="s">
        <v>28109</v>
      </c>
    </row>
    <row r="2948" customFormat="false" ht="35.05" hidden="false" customHeight="false" outlineLevel="0" collapsed="false">
      <c r="A2948" s="17" t="n">
        <v>2947</v>
      </c>
      <c r="B2948" s="17" t="n">
        <v>7</v>
      </c>
      <c r="C2948" s="17" t="n">
        <v>789</v>
      </c>
      <c r="D2948" s="18" t="s">
        <v>9295</v>
      </c>
      <c r="E2948" s="17" t="s">
        <v>83</v>
      </c>
      <c r="F2948" s="18" t="s">
        <v>84</v>
      </c>
      <c r="G2948" s="17" t="s">
        <v>159</v>
      </c>
      <c r="H2948" s="18" t="s">
        <v>9452</v>
      </c>
      <c r="I2948" s="18" t="s">
        <v>9453</v>
      </c>
      <c r="J2948" s="18" t="s">
        <v>9454</v>
      </c>
      <c r="K2948" s="17" t="s">
        <v>163</v>
      </c>
      <c r="L2948" s="17" t="n">
        <v>1</v>
      </c>
      <c r="M2948" s="17" t="s">
        <v>163</v>
      </c>
      <c r="N2948" s="17" t="s">
        <v>164</v>
      </c>
      <c r="O2948" s="19"/>
      <c r="P2948" s="18"/>
      <c r="Q2948" s="18"/>
      <c r="R2948" s="18" t="s">
        <v>165</v>
      </c>
      <c r="S2948" s="20" t="s">
        <v>28109</v>
      </c>
    </row>
    <row r="2949" customFormat="false" ht="46.25" hidden="false" customHeight="false" outlineLevel="0" collapsed="false">
      <c r="A2949" s="17" t="n">
        <v>2948</v>
      </c>
      <c r="B2949" s="17" t="n">
        <v>7</v>
      </c>
      <c r="C2949" s="17" t="n">
        <v>859</v>
      </c>
      <c r="D2949" s="18" t="s">
        <v>9295</v>
      </c>
      <c r="E2949" s="17" t="s">
        <v>36</v>
      </c>
      <c r="F2949" s="18" t="s">
        <v>37</v>
      </c>
      <c r="G2949" s="17" t="s">
        <v>171</v>
      </c>
      <c r="H2949" s="18" t="s">
        <v>9455</v>
      </c>
      <c r="I2949" s="18" t="s">
        <v>9456</v>
      </c>
      <c r="J2949" s="18" t="s">
        <v>9457</v>
      </c>
      <c r="K2949" s="17" t="s">
        <v>164</v>
      </c>
      <c r="L2949" s="17" t="n">
        <v>10</v>
      </c>
      <c r="M2949" s="17" t="s">
        <v>164</v>
      </c>
      <c r="N2949" s="17" t="s">
        <v>163</v>
      </c>
      <c r="O2949" s="19"/>
      <c r="P2949" s="18"/>
      <c r="Q2949" s="18"/>
      <c r="R2949" s="18" t="s">
        <v>165</v>
      </c>
      <c r="S2949" s="20" t="s">
        <v>28109</v>
      </c>
    </row>
    <row r="2950" customFormat="false" ht="35.05" hidden="false" customHeight="false" outlineLevel="0" collapsed="false">
      <c r="A2950" s="17" t="n">
        <v>2949</v>
      </c>
      <c r="B2950" s="17" t="n">
        <v>7</v>
      </c>
      <c r="C2950" s="17" t="n">
        <v>936</v>
      </c>
      <c r="D2950" s="18" t="s">
        <v>9295</v>
      </c>
      <c r="E2950" s="17" t="s">
        <v>36</v>
      </c>
      <c r="F2950" s="18" t="s">
        <v>37</v>
      </c>
      <c r="G2950" s="17" t="s">
        <v>171</v>
      </c>
      <c r="H2950" s="18" t="s">
        <v>9458</v>
      </c>
      <c r="I2950" s="18" t="s">
        <v>9459</v>
      </c>
      <c r="J2950" s="18" t="s">
        <v>9460</v>
      </c>
      <c r="K2950" s="17" t="s">
        <v>163</v>
      </c>
      <c r="L2950" s="17" t="n">
        <v>1</v>
      </c>
      <c r="M2950" s="17" t="s">
        <v>164</v>
      </c>
      <c r="N2950" s="17" t="s">
        <v>163</v>
      </c>
      <c r="O2950" s="19"/>
      <c r="P2950" s="18"/>
      <c r="Q2950" s="18"/>
      <c r="R2950" s="18" t="s">
        <v>165</v>
      </c>
      <c r="S2950" s="20" t="s">
        <v>28109</v>
      </c>
    </row>
    <row r="2951" customFormat="false" ht="46.25" hidden="false" customHeight="false" outlineLevel="0" collapsed="false">
      <c r="A2951" s="17" t="n">
        <v>2950</v>
      </c>
      <c r="B2951" s="17" t="n">
        <v>7</v>
      </c>
      <c r="C2951" s="17" t="n">
        <v>960</v>
      </c>
      <c r="D2951" s="18" t="s">
        <v>9295</v>
      </c>
      <c r="E2951" s="17" t="s">
        <v>83</v>
      </c>
      <c r="F2951" s="18" t="s">
        <v>84</v>
      </c>
      <c r="G2951" s="17" t="s">
        <v>167</v>
      </c>
      <c r="H2951" s="18" t="s">
        <v>9461</v>
      </c>
      <c r="I2951" s="18" t="s">
        <v>9462</v>
      </c>
      <c r="J2951" s="18" t="s">
        <v>9463</v>
      </c>
      <c r="K2951" s="17" t="s">
        <v>163</v>
      </c>
      <c r="L2951" s="17" t="n">
        <v>1</v>
      </c>
      <c r="M2951" s="17" t="s">
        <v>163</v>
      </c>
      <c r="N2951" s="17" t="s">
        <v>164</v>
      </c>
      <c r="O2951" s="19" t="s">
        <v>121</v>
      </c>
      <c r="P2951" s="18" t="s">
        <v>9464</v>
      </c>
      <c r="Q2951" s="18" t="s">
        <v>9465</v>
      </c>
      <c r="R2951" s="18" t="s">
        <v>165</v>
      </c>
      <c r="S2951" s="20" t="s">
        <v>28109</v>
      </c>
    </row>
    <row r="2952" customFormat="false" ht="35.05" hidden="false" customHeight="false" outlineLevel="0" collapsed="false">
      <c r="A2952" s="17" t="n">
        <v>2951</v>
      </c>
      <c r="B2952" s="17" t="n">
        <v>7</v>
      </c>
      <c r="C2952" s="17" t="n">
        <v>1030</v>
      </c>
      <c r="D2952" s="18" t="s">
        <v>9295</v>
      </c>
      <c r="E2952" s="17" t="s">
        <v>83</v>
      </c>
      <c r="F2952" s="18" t="s">
        <v>84</v>
      </c>
      <c r="G2952" s="17" t="s">
        <v>159</v>
      </c>
      <c r="H2952" s="18" t="s">
        <v>9466</v>
      </c>
      <c r="I2952" s="18" t="s">
        <v>9467</v>
      </c>
      <c r="J2952" s="18" t="s">
        <v>9468</v>
      </c>
      <c r="K2952" s="17" t="s">
        <v>163</v>
      </c>
      <c r="L2952" s="17" t="n">
        <v>1</v>
      </c>
      <c r="M2952" s="17" t="s">
        <v>163</v>
      </c>
      <c r="N2952" s="17" t="s">
        <v>163</v>
      </c>
      <c r="O2952" s="19"/>
      <c r="P2952" s="18"/>
      <c r="Q2952" s="18"/>
      <c r="R2952" s="18" t="s">
        <v>165</v>
      </c>
      <c r="S2952" s="20" t="s">
        <v>28109</v>
      </c>
    </row>
    <row r="2953" customFormat="false" ht="46.25" hidden="false" customHeight="false" outlineLevel="0" collapsed="false">
      <c r="A2953" s="17" t="n">
        <v>2952</v>
      </c>
      <c r="B2953" s="17" t="n">
        <v>7</v>
      </c>
      <c r="C2953" s="17" t="n">
        <v>1102</v>
      </c>
      <c r="D2953" s="18" t="s">
        <v>9295</v>
      </c>
      <c r="E2953" s="17" t="s">
        <v>36</v>
      </c>
      <c r="F2953" s="18" t="s">
        <v>37</v>
      </c>
      <c r="G2953" s="17" t="s">
        <v>171</v>
      </c>
      <c r="H2953" s="18" t="s">
        <v>9469</v>
      </c>
      <c r="I2953" s="18" t="s">
        <v>9436</v>
      </c>
      <c r="J2953" s="18" t="s">
        <v>9470</v>
      </c>
      <c r="K2953" s="17" t="s">
        <v>164</v>
      </c>
      <c r="L2953" s="17" t="n">
        <v>10</v>
      </c>
      <c r="M2953" s="17" t="s">
        <v>164</v>
      </c>
      <c r="N2953" s="17" t="s">
        <v>163</v>
      </c>
      <c r="O2953" s="19"/>
      <c r="P2953" s="18"/>
      <c r="Q2953" s="18"/>
      <c r="R2953" s="18" t="s">
        <v>165</v>
      </c>
      <c r="S2953" s="20" t="s">
        <v>28109</v>
      </c>
    </row>
    <row r="2954" customFormat="false" ht="35.05" hidden="false" customHeight="false" outlineLevel="0" collapsed="false">
      <c r="A2954" s="17" t="n">
        <v>2953</v>
      </c>
      <c r="B2954" s="17" t="n">
        <v>7</v>
      </c>
      <c r="C2954" s="17" t="n">
        <v>1158</v>
      </c>
      <c r="D2954" s="18" t="s">
        <v>9295</v>
      </c>
      <c r="E2954" s="17" t="s">
        <v>87</v>
      </c>
      <c r="F2954" s="18" t="s">
        <v>88</v>
      </c>
      <c r="G2954" s="17" t="s">
        <v>159</v>
      </c>
      <c r="H2954" s="18" t="s">
        <v>9471</v>
      </c>
      <c r="I2954" s="18" t="s">
        <v>9472</v>
      </c>
      <c r="J2954" s="18" t="s">
        <v>9473</v>
      </c>
      <c r="K2954" s="17" t="s">
        <v>163</v>
      </c>
      <c r="L2954" s="17" t="n">
        <v>1</v>
      </c>
      <c r="M2954" s="17" t="s">
        <v>163</v>
      </c>
      <c r="N2954" s="17" t="s">
        <v>163</v>
      </c>
      <c r="O2954" s="19"/>
      <c r="P2954" s="18"/>
      <c r="Q2954" s="18"/>
      <c r="R2954" s="18" t="s">
        <v>165</v>
      </c>
      <c r="S2954" s="20" t="s">
        <v>28109</v>
      </c>
    </row>
    <row r="2955" customFormat="false" ht="35.05" hidden="false" customHeight="false" outlineLevel="0" collapsed="false">
      <c r="A2955" s="17" t="n">
        <v>2954</v>
      </c>
      <c r="B2955" s="17" t="n">
        <v>7</v>
      </c>
      <c r="C2955" s="17" t="n">
        <v>1162</v>
      </c>
      <c r="D2955" s="18" t="s">
        <v>9295</v>
      </c>
      <c r="E2955" s="17" t="s">
        <v>36</v>
      </c>
      <c r="F2955" s="18" t="s">
        <v>37</v>
      </c>
      <c r="G2955" s="17" t="s">
        <v>171</v>
      </c>
      <c r="H2955" s="18" t="s">
        <v>9474</v>
      </c>
      <c r="I2955" s="18" t="s">
        <v>9436</v>
      </c>
      <c r="J2955" s="18" t="s">
        <v>9475</v>
      </c>
      <c r="K2955" s="17" t="s">
        <v>164</v>
      </c>
      <c r="L2955" s="17" t="n">
        <v>10</v>
      </c>
      <c r="M2955" s="17" t="s">
        <v>164</v>
      </c>
      <c r="N2955" s="17" t="s">
        <v>163</v>
      </c>
      <c r="O2955" s="19"/>
      <c r="P2955" s="18"/>
      <c r="Q2955" s="18"/>
      <c r="R2955" s="18" t="s">
        <v>165</v>
      </c>
      <c r="S2955" s="20" t="s">
        <v>28109</v>
      </c>
    </row>
    <row r="2956" customFormat="false" ht="35.05" hidden="false" customHeight="false" outlineLevel="0" collapsed="false">
      <c r="A2956" s="17" t="n">
        <v>2955</v>
      </c>
      <c r="B2956" s="17" t="n">
        <v>7</v>
      </c>
      <c r="C2956" s="17" t="n">
        <v>1179</v>
      </c>
      <c r="D2956" s="18" t="s">
        <v>9295</v>
      </c>
      <c r="E2956" s="17" t="s">
        <v>81</v>
      </c>
      <c r="F2956" s="18" t="s">
        <v>82</v>
      </c>
      <c r="G2956" s="17" t="s">
        <v>159</v>
      </c>
      <c r="H2956" s="18" t="s">
        <v>9476</v>
      </c>
      <c r="I2956" s="18" t="s">
        <v>9477</v>
      </c>
      <c r="J2956" s="18" t="s">
        <v>9478</v>
      </c>
      <c r="K2956" s="17" t="s">
        <v>163</v>
      </c>
      <c r="L2956" s="17" t="n">
        <v>1</v>
      </c>
      <c r="M2956" s="17" t="s">
        <v>163</v>
      </c>
      <c r="N2956" s="17" t="s">
        <v>164</v>
      </c>
      <c r="O2956" s="19"/>
      <c r="P2956" s="18"/>
      <c r="Q2956" s="18"/>
      <c r="R2956" s="18" t="s">
        <v>165</v>
      </c>
      <c r="S2956" s="20" t="s">
        <v>28109</v>
      </c>
    </row>
    <row r="2957" customFormat="false" ht="35.05" hidden="false" customHeight="false" outlineLevel="0" collapsed="false">
      <c r="A2957" s="17" t="n">
        <v>2956</v>
      </c>
      <c r="B2957" s="17" t="n">
        <v>7</v>
      </c>
      <c r="C2957" s="17" t="n">
        <v>1212</v>
      </c>
      <c r="D2957" s="18" t="s">
        <v>9295</v>
      </c>
      <c r="E2957" s="17" t="s">
        <v>36</v>
      </c>
      <c r="F2957" s="18" t="s">
        <v>37</v>
      </c>
      <c r="G2957" s="17" t="s">
        <v>171</v>
      </c>
      <c r="H2957" s="18" t="s">
        <v>9479</v>
      </c>
      <c r="I2957" s="18" t="s">
        <v>9436</v>
      </c>
      <c r="J2957" s="18" t="s">
        <v>9480</v>
      </c>
      <c r="K2957" s="17" t="s">
        <v>164</v>
      </c>
      <c r="L2957" s="17" t="n">
        <v>10</v>
      </c>
      <c r="M2957" s="17" t="s">
        <v>164</v>
      </c>
      <c r="N2957" s="17" t="s">
        <v>163</v>
      </c>
      <c r="O2957" s="19"/>
      <c r="P2957" s="18"/>
      <c r="Q2957" s="18"/>
      <c r="R2957" s="18" t="s">
        <v>165</v>
      </c>
      <c r="S2957" s="20" t="s">
        <v>28109</v>
      </c>
    </row>
    <row r="2958" customFormat="false" ht="35.05" hidden="false" customHeight="false" outlineLevel="0" collapsed="false">
      <c r="A2958" s="17" t="n">
        <v>2957</v>
      </c>
      <c r="B2958" s="17" t="n">
        <v>7</v>
      </c>
      <c r="C2958" s="17" t="n">
        <v>1216</v>
      </c>
      <c r="D2958" s="18" t="s">
        <v>9295</v>
      </c>
      <c r="E2958" s="17" t="s">
        <v>70</v>
      </c>
      <c r="F2958" s="18" t="s">
        <v>71</v>
      </c>
      <c r="G2958" s="17" t="s">
        <v>171</v>
      </c>
      <c r="H2958" s="18" t="s">
        <v>9481</v>
      </c>
      <c r="I2958" s="18" t="s">
        <v>9482</v>
      </c>
      <c r="J2958" s="18" t="s">
        <v>9483</v>
      </c>
      <c r="K2958" s="17" t="s">
        <v>163</v>
      </c>
      <c r="L2958" s="17" t="n">
        <v>1</v>
      </c>
      <c r="M2958" s="17" t="s">
        <v>164</v>
      </c>
      <c r="N2958" s="17" t="s">
        <v>163</v>
      </c>
      <c r="O2958" s="19"/>
      <c r="P2958" s="18"/>
      <c r="Q2958" s="18"/>
      <c r="R2958" s="18" t="s">
        <v>165</v>
      </c>
      <c r="S2958" s="20" t="s">
        <v>28109</v>
      </c>
    </row>
    <row r="2959" customFormat="false" ht="23.85" hidden="false" customHeight="false" outlineLevel="0" collapsed="false">
      <c r="A2959" s="17" t="n">
        <v>2958</v>
      </c>
      <c r="B2959" s="17" t="n">
        <v>7</v>
      </c>
      <c r="C2959" s="17" t="n">
        <v>1246</v>
      </c>
      <c r="D2959" s="18" t="s">
        <v>9295</v>
      </c>
      <c r="E2959" s="17" t="s">
        <v>87</v>
      </c>
      <c r="F2959" s="18" t="s">
        <v>88</v>
      </c>
      <c r="G2959" s="17" t="s">
        <v>159</v>
      </c>
      <c r="H2959" s="18" t="s">
        <v>9484</v>
      </c>
      <c r="I2959" s="18" t="s">
        <v>9485</v>
      </c>
      <c r="J2959" s="18" t="s">
        <v>9486</v>
      </c>
      <c r="K2959" s="17" t="s">
        <v>163</v>
      </c>
      <c r="L2959" s="17" t="n">
        <v>1</v>
      </c>
      <c r="M2959" s="17" t="s">
        <v>163</v>
      </c>
      <c r="N2959" s="17" t="s">
        <v>163</v>
      </c>
      <c r="O2959" s="19"/>
      <c r="P2959" s="18"/>
      <c r="Q2959" s="18"/>
      <c r="R2959" s="18" t="s">
        <v>165</v>
      </c>
      <c r="S2959" s="20" t="s">
        <v>28109</v>
      </c>
    </row>
    <row r="2960" customFormat="false" ht="35.05" hidden="false" customHeight="false" outlineLevel="0" collapsed="false">
      <c r="A2960" s="17" t="n">
        <v>2959</v>
      </c>
      <c r="B2960" s="17" t="n">
        <v>7</v>
      </c>
      <c r="C2960" s="17" t="n">
        <v>1252</v>
      </c>
      <c r="D2960" s="18" t="s">
        <v>9295</v>
      </c>
      <c r="E2960" s="17" t="s">
        <v>47</v>
      </c>
      <c r="F2960" s="18" t="s">
        <v>48</v>
      </c>
      <c r="G2960" s="17" t="s">
        <v>171</v>
      </c>
      <c r="H2960" s="18" t="s">
        <v>9487</v>
      </c>
      <c r="I2960" s="18" t="s">
        <v>9488</v>
      </c>
      <c r="J2960" s="18" t="s">
        <v>9489</v>
      </c>
      <c r="K2960" s="17" t="s">
        <v>163</v>
      </c>
      <c r="L2960" s="17" t="n">
        <v>1</v>
      </c>
      <c r="M2960" s="17" t="s">
        <v>164</v>
      </c>
      <c r="N2960" s="17" t="s">
        <v>163</v>
      </c>
      <c r="O2960" s="19"/>
      <c r="P2960" s="18"/>
      <c r="Q2960" s="18"/>
      <c r="R2960" s="18" t="s">
        <v>165</v>
      </c>
      <c r="S2960" s="20" t="s">
        <v>28109</v>
      </c>
    </row>
    <row r="2961" customFormat="false" ht="35.05" hidden="false" customHeight="false" outlineLevel="0" collapsed="false">
      <c r="A2961" s="17" t="n">
        <v>2960</v>
      </c>
      <c r="B2961" s="17" t="n">
        <v>7</v>
      </c>
      <c r="C2961" s="17" t="n">
        <v>1252</v>
      </c>
      <c r="D2961" s="18" t="s">
        <v>9295</v>
      </c>
      <c r="E2961" s="17" t="s">
        <v>76</v>
      </c>
      <c r="F2961" s="18" t="s">
        <v>77</v>
      </c>
      <c r="G2961" s="17" t="s">
        <v>167</v>
      </c>
      <c r="H2961" s="18" t="s">
        <v>9490</v>
      </c>
      <c r="I2961" s="18" t="s">
        <v>9491</v>
      </c>
      <c r="J2961" s="18" t="s">
        <v>9492</v>
      </c>
      <c r="K2961" s="17" t="s">
        <v>163</v>
      </c>
      <c r="L2961" s="17" t="n">
        <v>1</v>
      </c>
      <c r="M2961" s="17" t="s">
        <v>164</v>
      </c>
      <c r="N2961" s="17" t="s">
        <v>163</v>
      </c>
      <c r="O2961" s="19"/>
      <c r="P2961" s="18"/>
      <c r="Q2961" s="18"/>
      <c r="R2961" s="18" t="s">
        <v>165</v>
      </c>
      <c r="S2961" s="20" t="s">
        <v>28109</v>
      </c>
    </row>
    <row r="2962" customFormat="false" ht="35.05" hidden="false" customHeight="false" outlineLevel="0" collapsed="false">
      <c r="A2962" s="17" t="n">
        <v>2961</v>
      </c>
      <c r="B2962" s="17" t="n">
        <v>7</v>
      </c>
      <c r="C2962" s="17" t="n">
        <v>1264</v>
      </c>
      <c r="D2962" s="18" t="s">
        <v>9295</v>
      </c>
      <c r="E2962" s="17" t="s">
        <v>36</v>
      </c>
      <c r="F2962" s="18" t="s">
        <v>37</v>
      </c>
      <c r="G2962" s="17" t="s">
        <v>171</v>
      </c>
      <c r="H2962" s="18" t="s">
        <v>9493</v>
      </c>
      <c r="I2962" s="18" t="s">
        <v>9436</v>
      </c>
      <c r="J2962" s="18" t="s">
        <v>9494</v>
      </c>
      <c r="K2962" s="17" t="s">
        <v>164</v>
      </c>
      <c r="L2962" s="17" t="n">
        <v>10</v>
      </c>
      <c r="M2962" s="17" t="s">
        <v>164</v>
      </c>
      <c r="N2962" s="17" t="s">
        <v>163</v>
      </c>
      <c r="O2962" s="19"/>
      <c r="P2962" s="18"/>
      <c r="Q2962" s="18"/>
      <c r="R2962" s="18" t="s">
        <v>165</v>
      </c>
      <c r="S2962" s="20" t="s">
        <v>28109</v>
      </c>
    </row>
    <row r="2963" customFormat="false" ht="35.05" hidden="false" customHeight="false" outlineLevel="0" collapsed="false">
      <c r="A2963" s="17" t="n">
        <v>2962</v>
      </c>
      <c r="B2963" s="17" t="n">
        <v>7</v>
      </c>
      <c r="C2963" s="17" t="n">
        <v>1268</v>
      </c>
      <c r="D2963" s="18" t="s">
        <v>9295</v>
      </c>
      <c r="E2963" s="17" t="s">
        <v>59</v>
      </c>
      <c r="F2963" s="18" t="s">
        <v>60</v>
      </c>
      <c r="G2963" s="17" t="s">
        <v>167</v>
      </c>
      <c r="H2963" s="18" t="s">
        <v>9495</v>
      </c>
      <c r="I2963" s="18" t="s">
        <v>9496</v>
      </c>
      <c r="J2963" s="18" t="s">
        <v>9497</v>
      </c>
      <c r="K2963" s="17" t="s">
        <v>163</v>
      </c>
      <c r="L2963" s="17" t="n">
        <v>1</v>
      </c>
      <c r="M2963" s="17" t="s">
        <v>164</v>
      </c>
      <c r="N2963" s="17" t="s">
        <v>163</v>
      </c>
      <c r="O2963" s="19"/>
      <c r="P2963" s="18"/>
      <c r="Q2963" s="18"/>
      <c r="R2963" s="18" t="s">
        <v>165</v>
      </c>
      <c r="S2963" s="20" t="s">
        <v>28109</v>
      </c>
    </row>
    <row r="2964" customFormat="false" ht="23.85" hidden="false" customHeight="false" outlineLevel="0" collapsed="false">
      <c r="A2964" s="17" t="n">
        <v>2963</v>
      </c>
      <c r="B2964" s="17" t="n">
        <v>7</v>
      </c>
      <c r="C2964" s="17" t="n">
        <v>1287</v>
      </c>
      <c r="D2964" s="18" t="s">
        <v>9295</v>
      </c>
      <c r="E2964" s="17" t="s">
        <v>36</v>
      </c>
      <c r="F2964" s="18" t="s">
        <v>37</v>
      </c>
      <c r="G2964" s="17" t="s">
        <v>167</v>
      </c>
      <c r="H2964" s="18" t="s">
        <v>9498</v>
      </c>
      <c r="I2964" s="18" t="s">
        <v>9499</v>
      </c>
      <c r="J2964" s="18" t="s">
        <v>9500</v>
      </c>
      <c r="K2964" s="17" t="s">
        <v>163</v>
      </c>
      <c r="L2964" s="17" t="n">
        <v>1</v>
      </c>
      <c r="M2964" s="17" t="s">
        <v>163</v>
      </c>
      <c r="N2964" s="17" t="s">
        <v>163</v>
      </c>
      <c r="O2964" s="19"/>
      <c r="P2964" s="18"/>
      <c r="Q2964" s="18"/>
      <c r="R2964" s="18" t="s">
        <v>165</v>
      </c>
      <c r="S2964" s="20" t="s">
        <v>28109</v>
      </c>
    </row>
    <row r="2965" customFormat="false" ht="35.05" hidden="false" customHeight="false" outlineLevel="0" collapsed="false">
      <c r="A2965" s="17" t="n">
        <v>2964</v>
      </c>
      <c r="B2965" s="17" t="n">
        <v>7</v>
      </c>
      <c r="C2965" s="17" t="n">
        <v>1301</v>
      </c>
      <c r="D2965" s="18" t="s">
        <v>9295</v>
      </c>
      <c r="E2965" s="17" t="s">
        <v>36</v>
      </c>
      <c r="F2965" s="18" t="s">
        <v>37</v>
      </c>
      <c r="G2965" s="17" t="s">
        <v>171</v>
      </c>
      <c r="H2965" s="18" t="s">
        <v>9501</v>
      </c>
      <c r="I2965" s="18" t="s">
        <v>9436</v>
      </c>
      <c r="J2965" s="18" t="s">
        <v>9502</v>
      </c>
      <c r="K2965" s="17" t="s">
        <v>164</v>
      </c>
      <c r="L2965" s="17" t="n">
        <v>10</v>
      </c>
      <c r="M2965" s="17" t="s">
        <v>164</v>
      </c>
      <c r="N2965" s="17" t="s">
        <v>163</v>
      </c>
      <c r="O2965" s="19"/>
      <c r="P2965" s="18"/>
      <c r="Q2965" s="18"/>
      <c r="R2965" s="18" t="s">
        <v>165</v>
      </c>
      <c r="S2965" s="20" t="s">
        <v>28109</v>
      </c>
    </row>
    <row r="2966" customFormat="false" ht="23.85" hidden="false" customHeight="false" outlineLevel="0" collapsed="false">
      <c r="A2966" s="17" t="n">
        <v>2965</v>
      </c>
      <c r="B2966" s="17" t="n">
        <v>7</v>
      </c>
      <c r="C2966" s="17" t="n">
        <v>1321</v>
      </c>
      <c r="D2966" s="18" t="s">
        <v>9295</v>
      </c>
      <c r="E2966" s="17" t="s">
        <v>32</v>
      </c>
      <c r="F2966" s="18" t="s">
        <v>33</v>
      </c>
      <c r="G2966" s="17" t="s">
        <v>167</v>
      </c>
      <c r="H2966" s="18" t="s">
        <v>9503</v>
      </c>
      <c r="I2966" s="18" t="s">
        <v>9504</v>
      </c>
      <c r="J2966" s="18" t="s">
        <v>9505</v>
      </c>
      <c r="K2966" s="17" t="s">
        <v>164</v>
      </c>
      <c r="L2966" s="17" t="n">
        <v>40</v>
      </c>
      <c r="M2966" s="17" t="s">
        <v>163</v>
      </c>
      <c r="N2966" s="17" t="s">
        <v>163</v>
      </c>
      <c r="O2966" s="19"/>
      <c r="P2966" s="18"/>
      <c r="Q2966" s="18"/>
      <c r="R2966" s="18" t="s">
        <v>165</v>
      </c>
      <c r="S2966" s="20" t="s">
        <v>28109</v>
      </c>
    </row>
    <row r="2967" customFormat="false" ht="35.05" hidden="false" customHeight="false" outlineLevel="0" collapsed="false">
      <c r="A2967" s="17" t="n">
        <v>2966</v>
      </c>
      <c r="B2967" s="17" t="n">
        <v>7</v>
      </c>
      <c r="C2967" s="17" t="n">
        <v>1324</v>
      </c>
      <c r="D2967" s="18" t="s">
        <v>9295</v>
      </c>
      <c r="E2967" s="17" t="s">
        <v>55</v>
      </c>
      <c r="F2967" s="18" t="s">
        <v>56</v>
      </c>
      <c r="G2967" s="17" t="s">
        <v>167</v>
      </c>
      <c r="H2967" s="18" t="s">
        <v>9506</v>
      </c>
      <c r="I2967" s="18" t="s">
        <v>9507</v>
      </c>
      <c r="J2967" s="18" t="s">
        <v>9508</v>
      </c>
      <c r="K2967" s="17" t="s">
        <v>163</v>
      </c>
      <c r="L2967" s="17" t="n">
        <v>1</v>
      </c>
      <c r="M2967" s="17" t="s">
        <v>163</v>
      </c>
      <c r="N2967" s="17" t="s">
        <v>163</v>
      </c>
      <c r="O2967" s="19"/>
      <c r="P2967" s="18"/>
      <c r="Q2967" s="18"/>
      <c r="R2967" s="18" t="s">
        <v>165</v>
      </c>
      <c r="S2967" s="20" t="s">
        <v>28109</v>
      </c>
    </row>
    <row r="2968" customFormat="false" ht="35.05" hidden="false" customHeight="false" outlineLevel="0" collapsed="false">
      <c r="A2968" s="17" t="n">
        <v>2967</v>
      </c>
      <c r="B2968" s="17" t="n">
        <v>7</v>
      </c>
      <c r="C2968" s="17" t="n">
        <v>1350</v>
      </c>
      <c r="D2968" s="18" t="s">
        <v>9295</v>
      </c>
      <c r="E2968" s="17" t="s">
        <v>36</v>
      </c>
      <c r="F2968" s="18" t="s">
        <v>37</v>
      </c>
      <c r="G2968" s="17" t="s">
        <v>171</v>
      </c>
      <c r="H2968" s="18" t="s">
        <v>9509</v>
      </c>
      <c r="I2968" s="18" t="s">
        <v>9436</v>
      </c>
      <c r="J2968" s="18" t="s">
        <v>9510</v>
      </c>
      <c r="K2968" s="17" t="s">
        <v>164</v>
      </c>
      <c r="L2968" s="17" t="n">
        <v>10</v>
      </c>
      <c r="M2968" s="17" t="s">
        <v>164</v>
      </c>
      <c r="N2968" s="17" t="s">
        <v>163</v>
      </c>
      <c r="O2968" s="19"/>
      <c r="P2968" s="18"/>
      <c r="Q2968" s="18"/>
      <c r="R2968" s="18" t="s">
        <v>165</v>
      </c>
      <c r="S2968" s="20" t="s">
        <v>28109</v>
      </c>
    </row>
    <row r="2969" customFormat="false" ht="35.05" hidden="false" customHeight="false" outlineLevel="0" collapsed="false">
      <c r="A2969" s="17" t="n">
        <v>2968</v>
      </c>
      <c r="B2969" s="17" t="n">
        <v>7</v>
      </c>
      <c r="C2969" s="17" t="n">
        <v>1376</v>
      </c>
      <c r="D2969" s="18" t="s">
        <v>9295</v>
      </c>
      <c r="E2969" s="17" t="s">
        <v>70</v>
      </c>
      <c r="F2969" s="18" t="s">
        <v>71</v>
      </c>
      <c r="G2969" s="17" t="s">
        <v>171</v>
      </c>
      <c r="H2969" s="18" t="s">
        <v>9511</v>
      </c>
      <c r="I2969" s="18" t="s">
        <v>9512</v>
      </c>
      <c r="J2969" s="18" t="s">
        <v>9513</v>
      </c>
      <c r="K2969" s="17" t="s">
        <v>163</v>
      </c>
      <c r="L2969" s="17" t="n">
        <v>1</v>
      </c>
      <c r="M2969" s="17" t="s">
        <v>164</v>
      </c>
      <c r="N2969" s="17" t="s">
        <v>163</v>
      </c>
      <c r="O2969" s="19"/>
      <c r="P2969" s="18"/>
      <c r="Q2969" s="18"/>
      <c r="R2969" s="18" t="s">
        <v>165</v>
      </c>
      <c r="S2969" s="20" t="s">
        <v>28109</v>
      </c>
    </row>
    <row r="2970" customFormat="false" ht="23.85" hidden="false" customHeight="false" outlineLevel="0" collapsed="false">
      <c r="A2970" s="17" t="n">
        <v>2969</v>
      </c>
      <c r="B2970" s="17" t="n">
        <v>7</v>
      </c>
      <c r="C2970" s="17" t="n">
        <v>1380</v>
      </c>
      <c r="D2970" s="18" t="s">
        <v>9295</v>
      </c>
      <c r="E2970" s="17" t="s">
        <v>70</v>
      </c>
      <c r="F2970" s="18" t="s">
        <v>71</v>
      </c>
      <c r="G2970" s="17" t="s">
        <v>171</v>
      </c>
      <c r="H2970" s="18" t="s">
        <v>9514</v>
      </c>
      <c r="I2970" s="18" t="s">
        <v>9515</v>
      </c>
      <c r="J2970" s="18" t="s">
        <v>9516</v>
      </c>
      <c r="K2970" s="17" t="s">
        <v>163</v>
      </c>
      <c r="L2970" s="17" t="n">
        <v>1</v>
      </c>
      <c r="M2970" s="17" t="s">
        <v>164</v>
      </c>
      <c r="N2970" s="17" t="s">
        <v>163</v>
      </c>
      <c r="O2970" s="19"/>
      <c r="P2970" s="18"/>
      <c r="Q2970" s="18"/>
      <c r="R2970" s="18" t="s">
        <v>165</v>
      </c>
      <c r="S2970" s="20" t="s">
        <v>28109</v>
      </c>
    </row>
    <row r="2971" customFormat="false" ht="23.85" hidden="false" customHeight="false" outlineLevel="0" collapsed="false">
      <c r="A2971" s="17" t="n">
        <v>2970</v>
      </c>
      <c r="B2971" s="17" t="n">
        <v>7</v>
      </c>
      <c r="C2971" s="17" t="n">
        <v>1398</v>
      </c>
      <c r="D2971" s="18" t="s">
        <v>9295</v>
      </c>
      <c r="E2971" s="17" t="s">
        <v>36</v>
      </c>
      <c r="F2971" s="18" t="s">
        <v>37</v>
      </c>
      <c r="G2971" s="17" t="s">
        <v>167</v>
      </c>
      <c r="H2971" s="18" t="s">
        <v>9517</v>
      </c>
      <c r="I2971" s="18" t="s">
        <v>9518</v>
      </c>
      <c r="J2971" s="18" t="s">
        <v>9519</v>
      </c>
      <c r="K2971" s="17" t="s">
        <v>164</v>
      </c>
      <c r="L2971" s="17" t="n">
        <v>8</v>
      </c>
      <c r="M2971" s="17" t="s">
        <v>164</v>
      </c>
      <c r="N2971" s="17" t="s">
        <v>163</v>
      </c>
      <c r="O2971" s="19"/>
      <c r="P2971" s="18"/>
      <c r="Q2971" s="18"/>
      <c r="R2971" s="18" t="s">
        <v>165</v>
      </c>
      <c r="S2971" s="20" t="s">
        <v>28109</v>
      </c>
    </row>
    <row r="2972" customFormat="false" ht="35.05" hidden="false" customHeight="false" outlineLevel="0" collapsed="false">
      <c r="A2972" s="17" t="n">
        <v>2971</v>
      </c>
      <c r="B2972" s="17" t="n">
        <v>7</v>
      </c>
      <c r="C2972" s="17" t="n">
        <v>1432</v>
      </c>
      <c r="D2972" s="18" t="s">
        <v>9295</v>
      </c>
      <c r="E2972" s="17" t="s">
        <v>85</v>
      </c>
      <c r="F2972" s="18" t="s">
        <v>86</v>
      </c>
      <c r="G2972" s="17" t="s">
        <v>167</v>
      </c>
      <c r="H2972" s="18" t="s">
        <v>9520</v>
      </c>
      <c r="I2972" s="18" t="s">
        <v>9521</v>
      </c>
      <c r="J2972" s="18" t="s">
        <v>9522</v>
      </c>
      <c r="K2972" s="17" t="s">
        <v>163</v>
      </c>
      <c r="L2972" s="17" t="n">
        <v>1</v>
      </c>
      <c r="M2972" s="17" t="s">
        <v>163</v>
      </c>
      <c r="N2972" s="17" t="s">
        <v>164</v>
      </c>
      <c r="O2972" s="19"/>
      <c r="P2972" s="18"/>
      <c r="Q2972" s="18"/>
      <c r="R2972" s="18" t="s">
        <v>165</v>
      </c>
      <c r="S2972" s="20" t="s">
        <v>28109</v>
      </c>
    </row>
    <row r="2973" customFormat="false" ht="35.05" hidden="false" customHeight="false" outlineLevel="0" collapsed="false">
      <c r="A2973" s="17" t="n">
        <v>2972</v>
      </c>
      <c r="B2973" s="17" t="n">
        <v>7</v>
      </c>
      <c r="C2973" s="17" t="n">
        <v>1436</v>
      </c>
      <c r="D2973" s="18" t="s">
        <v>9295</v>
      </c>
      <c r="E2973" s="17" t="s">
        <v>38</v>
      </c>
      <c r="F2973" s="18" t="s">
        <v>39</v>
      </c>
      <c r="G2973" s="17" t="s">
        <v>167</v>
      </c>
      <c r="H2973" s="18" t="s">
        <v>9523</v>
      </c>
      <c r="I2973" s="18" t="s">
        <v>9524</v>
      </c>
      <c r="J2973" s="18" t="s">
        <v>9525</v>
      </c>
      <c r="K2973" s="17" t="s">
        <v>163</v>
      </c>
      <c r="L2973" s="17" t="n">
        <v>1</v>
      </c>
      <c r="M2973" s="17" t="s">
        <v>164</v>
      </c>
      <c r="N2973" s="17" t="s">
        <v>163</v>
      </c>
      <c r="O2973" s="19"/>
      <c r="P2973" s="18"/>
      <c r="Q2973" s="18"/>
      <c r="R2973" s="18" t="s">
        <v>165</v>
      </c>
      <c r="S2973" s="20" t="s">
        <v>28109</v>
      </c>
    </row>
    <row r="2974" customFormat="false" ht="23.85" hidden="false" customHeight="false" outlineLevel="0" collapsed="false">
      <c r="A2974" s="17" t="n">
        <v>2973</v>
      </c>
      <c r="B2974" s="17" t="n">
        <v>7</v>
      </c>
      <c r="C2974" s="17" t="n">
        <v>1444</v>
      </c>
      <c r="D2974" s="18" t="s">
        <v>9295</v>
      </c>
      <c r="E2974" s="17" t="s">
        <v>36</v>
      </c>
      <c r="F2974" s="18" t="s">
        <v>37</v>
      </c>
      <c r="G2974" s="17" t="s">
        <v>159</v>
      </c>
      <c r="H2974" s="18" t="s">
        <v>9526</v>
      </c>
      <c r="I2974" s="18" t="s">
        <v>9527</v>
      </c>
      <c r="J2974" s="18" t="s">
        <v>9528</v>
      </c>
      <c r="K2974" s="17" t="s">
        <v>163</v>
      </c>
      <c r="L2974" s="17" t="n">
        <v>1</v>
      </c>
      <c r="M2974" s="17" t="s">
        <v>163</v>
      </c>
      <c r="N2974" s="17" t="s">
        <v>163</v>
      </c>
      <c r="O2974" s="19"/>
      <c r="P2974" s="18"/>
      <c r="Q2974" s="18"/>
      <c r="R2974" s="18" t="s">
        <v>165</v>
      </c>
      <c r="S2974" s="20" t="s">
        <v>28109</v>
      </c>
    </row>
    <row r="2975" customFormat="false" ht="46.25" hidden="false" customHeight="false" outlineLevel="0" collapsed="false">
      <c r="A2975" s="17" t="n">
        <v>2974</v>
      </c>
      <c r="B2975" s="17" t="n">
        <v>7</v>
      </c>
      <c r="C2975" s="17" t="n">
        <v>1446</v>
      </c>
      <c r="D2975" s="18" t="s">
        <v>9295</v>
      </c>
      <c r="E2975" s="17" t="s">
        <v>85</v>
      </c>
      <c r="F2975" s="18" t="s">
        <v>86</v>
      </c>
      <c r="G2975" s="17" t="s">
        <v>171</v>
      </c>
      <c r="H2975" s="18" t="s">
        <v>9529</v>
      </c>
      <c r="I2975" s="18" t="s">
        <v>9530</v>
      </c>
      <c r="J2975" s="18" t="s">
        <v>9531</v>
      </c>
      <c r="K2975" s="17" t="s">
        <v>163</v>
      </c>
      <c r="L2975" s="17" t="n">
        <v>1</v>
      </c>
      <c r="M2975" s="17" t="s">
        <v>163</v>
      </c>
      <c r="N2975" s="17" t="s">
        <v>164</v>
      </c>
      <c r="O2975" s="19" t="s">
        <v>125</v>
      </c>
      <c r="P2975" s="18" t="s">
        <v>9532</v>
      </c>
      <c r="Q2975" s="18" t="s">
        <v>9533</v>
      </c>
      <c r="R2975" s="18" t="s">
        <v>165</v>
      </c>
      <c r="S2975" s="20" t="s">
        <v>28109</v>
      </c>
    </row>
    <row r="2976" customFormat="false" ht="35.05" hidden="false" customHeight="false" outlineLevel="0" collapsed="false">
      <c r="A2976" s="17" t="n">
        <v>2975</v>
      </c>
      <c r="B2976" s="17" t="n">
        <v>7</v>
      </c>
      <c r="C2976" s="17" t="n">
        <v>1476</v>
      </c>
      <c r="D2976" s="18" t="s">
        <v>9295</v>
      </c>
      <c r="E2976" s="17" t="s">
        <v>36</v>
      </c>
      <c r="F2976" s="18" t="s">
        <v>37</v>
      </c>
      <c r="G2976" s="17" t="s">
        <v>159</v>
      </c>
      <c r="H2976" s="18" t="s">
        <v>9534</v>
      </c>
      <c r="I2976" s="18" t="s">
        <v>9535</v>
      </c>
      <c r="J2976" s="18" t="s">
        <v>9536</v>
      </c>
      <c r="K2976" s="17" t="s">
        <v>163</v>
      </c>
      <c r="L2976" s="17" t="n">
        <v>1</v>
      </c>
      <c r="M2976" s="17" t="s">
        <v>163</v>
      </c>
      <c r="N2976" s="17" t="s">
        <v>163</v>
      </c>
      <c r="O2976" s="19"/>
      <c r="P2976" s="18"/>
      <c r="Q2976" s="18"/>
      <c r="R2976" s="18" t="s">
        <v>165</v>
      </c>
      <c r="S2976" s="20" t="s">
        <v>28109</v>
      </c>
    </row>
    <row r="2977" customFormat="false" ht="35.05" hidden="false" customHeight="false" outlineLevel="0" collapsed="false">
      <c r="A2977" s="17" t="n">
        <v>2976</v>
      </c>
      <c r="B2977" s="17" t="n">
        <v>7</v>
      </c>
      <c r="C2977" s="17" t="n">
        <v>1480</v>
      </c>
      <c r="D2977" s="18" t="s">
        <v>9295</v>
      </c>
      <c r="E2977" s="17" t="s">
        <v>70</v>
      </c>
      <c r="F2977" s="18" t="s">
        <v>71</v>
      </c>
      <c r="G2977" s="17" t="s">
        <v>171</v>
      </c>
      <c r="H2977" s="18" t="s">
        <v>9537</v>
      </c>
      <c r="I2977" s="18" t="s">
        <v>9538</v>
      </c>
      <c r="J2977" s="18" t="s">
        <v>9539</v>
      </c>
      <c r="K2977" s="17" t="s">
        <v>163</v>
      </c>
      <c r="L2977" s="17" t="n">
        <v>1</v>
      </c>
      <c r="M2977" s="17" t="s">
        <v>164</v>
      </c>
      <c r="N2977" s="17" t="s">
        <v>163</v>
      </c>
      <c r="O2977" s="19"/>
      <c r="P2977" s="18"/>
      <c r="Q2977" s="18"/>
      <c r="R2977" s="18" t="s">
        <v>165</v>
      </c>
      <c r="S2977" s="20" t="s">
        <v>28109</v>
      </c>
    </row>
    <row r="2978" customFormat="false" ht="35.05" hidden="false" customHeight="false" outlineLevel="0" collapsed="false">
      <c r="A2978" s="17" t="n">
        <v>2977</v>
      </c>
      <c r="B2978" s="17" t="n">
        <v>7</v>
      </c>
      <c r="C2978" s="17" t="n">
        <v>1480</v>
      </c>
      <c r="D2978" s="18" t="s">
        <v>9295</v>
      </c>
      <c r="E2978" s="17" t="s">
        <v>72</v>
      </c>
      <c r="F2978" s="18" t="s">
        <v>73</v>
      </c>
      <c r="G2978" s="17" t="s">
        <v>171</v>
      </c>
      <c r="H2978" s="18" t="s">
        <v>9540</v>
      </c>
      <c r="I2978" s="18" t="s">
        <v>9541</v>
      </c>
      <c r="J2978" s="18" t="s">
        <v>9542</v>
      </c>
      <c r="K2978" s="17" t="s">
        <v>163</v>
      </c>
      <c r="L2978" s="17" t="n">
        <v>1</v>
      </c>
      <c r="M2978" s="17" t="s">
        <v>164</v>
      </c>
      <c r="N2978" s="17" t="s">
        <v>163</v>
      </c>
      <c r="O2978" s="19"/>
      <c r="P2978" s="18"/>
      <c r="Q2978" s="18"/>
      <c r="R2978" s="18" t="s">
        <v>165</v>
      </c>
      <c r="S2978" s="20" t="s">
        <v>28109</v>
      </c>
    </row>
    <row r="2979" customFormat="false" ht="35.05" hidden="false" customHeight="false" outlineLevel="0" collapsed="false">
      <c r="A2979" s="17" t="n">
        <v>2978</v>
      </c>
      <c r="B2979" s="17" t="n">
        <v>7</v>
      </c>
      <c r="C2979" s="17" t="n">
        <v>1483</v>
      </c>
      <c r="D2979" s="18" t="s">
        <v>9295</v>
      </c>
      <c r="E2979" s="17" t="s">
        <v>89</v>
      </c>
      <c r="F2979" s="18" t="s">
        <v>90</v>
      </c>
      <c r="G2979" s="17" t="s">
        <v>167</v>
      </c>
      <c r="H2979" s="18" t="s">
        <v>9543</v>
      </c>
      <c r="I2979" s="18" t="s">
        <v>9544</v>
      </c>
      <c r="J2979" s="18" t="s">
        <v>9545</v>
      </c>
      <c r="K2979" s="17" t="s">
        <v>163</v>
      </c>
      <c r="L2979" s="17" t="n">
        <v>1</v>
      </c>
      <c r="M2979" s="17" t="s">
        <v>163</v>
      </c>
      <c r="N2979" s="17" t="s">
        <v>163</v>
      </c>
      <c r="O2979" s="19"/>
      <c r="P2979" s="18"/>
      <c r="Q2979" s="18"/>
      <c r="R2979" s="18" t="s">
        <v>165</v>
      </c>
      <c r="S2979" s="20" t="s">
        <v>28109</v>
      </c>
    </row>
    <row r="2980" customFormat="false" ht="35.05" hidden="false" customHeight="false" outlineLevel="0" collapsed="false">
      <c r="A2980" s="17" t="n">
        <v>2979</v>
      </c>
      <c r="B2980" s="17" t="n">
        <v>7</v>
      </c>
      <c r="C2980" s="17" t="n">
        <v>1570</v>
      </c>
      <c r="D2980" s="18" t="s">
        <v>9295</v>
      </c>
      <c r="E2980" s="17" t="s">
        <v>87</v>
      </c>
      <c r="F2980" s="18" t="s">
        <v>88</v>
      </c>
      <c r="G2980" s="17" t="s">
        <v>167</v>
      </c>
      <c r="H2980" s="18" t="s">
        <v>9546</v>
      </c>
      <c r="I2980" s="18" t="s">
        <v>9547</v>
      </c>
      <c r="J2980" s="18" t="s">
        <v>9548</v>
      </c>
      <c r="K2980" s="17" t="s">
        <v>163</v>
      </c>
      <c r="L2980" s="17" t="n">
        <v>1</v>
      </c>
      <c r="M2980" s="17" t="s">
        <v>163</v>
      </c>
      <c r="N2980" s="17" t="s">
        <v>163</v>
      </c>
      <c r="O2980" s="19"/>
      <c r="P2980" s="18"/>
      <c r="Q2980" s="18"/>
      <c r="R2980" s="18" t="s">
        <v>165</v>
      </c>
      <c r="S2980" s="20" t="s">
        <v>28109</v>
      </c>
    </row>
    <row r="2981" customFormat="false" ht="35.05" hidden="false" customHeight="false" outlineLevel="0" collapsed="false">
      <c r="A2981" s="17" t="n">
        <v>2980</v>
      </c>
      <c r="B2981" s="17" t="n">
        <v>7</v>
      </c>
      <c r="C2981" s="17" t="n">
        <v>1656</v>
      </c>
      <c r="D2981" s="18" t="s">
        <v>9295</v>
      </c>
      <c r="E2981" s="17" t="s">
        <v>87</v>
      </c>
      <c r="F2981" s="18" t="s">
        <v>88</v>
      </c>
      <c r="G2981" s="17" t="s">
        <v>167</v>
      </c>
      <c r="H2981" s="18" t="s">
        <v>9549</v>
      </c>
      <c r="I2981" s="18" t="s">
        <v>9550</v>
      </c>
      <c r="J2981" s="18" t="s">
        <v>9551</v>
      </c>
      <c r="K2981" s="17" t="s">
        <v>163</v>
      </c>
      <c r="L2981" s="17" t="n">
        <v>1</v>
      </c>
      <c r="M2981" s="17" t="s">
        <v>163</v>
      </c>
      <c r="N2981" s="17" t="s">
        <v>163</v>
      </c>
      <c r="O2981" s="19"/>
      <c r="P2981" s="18"/>
      <c r="Q2981" s="18"/>
      <c r="R2981" s="18" t="s">
        <v>165</v>
      </c>
      <c r="S2981" s="20" t="s">
        <v>28109</v>
      </c>
    </row>
    <row r="2982" customFormat="false" ht="23.85" hidden="false" customHeight="false" outlineLevel="0" collapsed="false">
      <c r="A2982" s="17" t="n">
        <v>2981</v>
      </c>
      <c r="B2982" s="17" t="n">
        <v>7</v>
      </c>
      <c r="C2982" s="17" t="n">
        <v>1671</v>
      </c>
      <c r="D2982" s="18" t="s">
        <v>9295</v>
      </c>
      <c r="E2982" s="17" t="s">
        <v>70</v>
      </c>
      <c r="F2982" s="18" t="s">
        <v>71</v>
      </c>
      <c r="G2982" s="17" t="s">
        <v>171</v>
      </c>
      <c r="H2982" s="18" t="s">
        <v>9552</v>
      </c>
      <c r="I2982" s="18" t="s">
        <v>9553</v>
      </c>
      <c r="J2982" s="18" t="s">
        <v>9554</v>
      </c>
      <c r="K2982" s="17" t="s">
        <v>163</v>
      </c>
      <c r="L2982" s="17" t="n">
        <v>1</v>
      </c>
      <c r="M2982" s="17" t="s">
        <v>164</v>
      </c>
      <c r="N2982" s="17" t="s">
        <v>163</v>
      </c>
      <c r="O2982" s="19"/>
      <c r="P2982" s="18"/>
      <c r="Q2982" s="18"/>
      <c r="R2982" s="18" t="s">
        <v>192</v>
      </c>
      <c r="S2982" s="20" t="s">
        <v>28109</v>
      </c>
    </row>
    <row r="2983" customFormat="false" ht="23.85" hidden="false" customHeight="false" outlineLevel="0" collapsed="false">
      <c r="A2983" s="17" t="n">
        <v>2982</v>
      </c>
      <c r="B2983" s="17" t="n">
        <v>7</v>
      </c>
      <c r="C2983" s="17" t="n">
        <v>1671</v>
      </c>
      <c r="D2983" s="18" t="s">
        <v>9295</v>
      </c>
      <c r="E2983" s="17" t="s">
        <v>70</v>
      </c>
      <c r="F2983" s="18" t="s">
        <v>71</v>
      </c>
      <c r="G2983" s="17" t="s">
        <v>171</v>
      </c>
      <c r="H2983" s="18" t="s">
        <v>9552</v>
      </c>
      <c r="I2983" s="18" t="s">
        <v>9555</v>
      </c>
      <c r="J2983" s="18" t="s">
        <v>9556</v>
      </c>
      <c r="K2983" s="17" t="s">
        <v>163</v>
      </c>
      <c r="L2983" s="17" t="n">
        <v>1</v>
      </c>
      <c r="M2983" s="17" t="s">
        <v>164</v>
      </c>
      <c r="N2983" s="17" t="s">
        <v>163</v>
      </c>
      <c r="O2983" s="19"/>
      <c r="P2983" s="18"/>
      <c r="Q2983" s="18"/>
      <c r="R2983" s="18" t="s">
        <v>165</v>
      </c>
      <c r="S2983" s="20" t="s">
        <v>28109</v>
      </c>
    </row>
    <row r="2984" customFormat="false" ht="35.05" hidden="false" customHeight="false" outlineLevel="0" collapsed="false">
      <c r="A2984" s="17" t="n">
        <v>2983</v>
      </c>
      <c r="B2984" s="17" t="n">
        <v>7</v>
      </c>
      <c r="C2984" s="17" t="n">
        <v>1671</v>
      </c>
      <c r="D2984" s="18" t="s">
        <v>9295</v>
      </c>
      <c r="E2984" s="17" t="s">
        <v>47</v>
      </c>
      <c r="F2984" s="18" t="s">
        <v>48</v>
      </c>
      <c r="G2984" s="17" t="s">
        <v>159</v>
      </c>
      <c r="H2984" s="18" t="s">
        <v>9557</v>
      </c>
      <c r="I2984" s="18" t="s">
        <v>9558</v>
      </c>
      <c r="J2984" s="18" t="s">
        <v>9559</v>
      </c>
      <c r="K2984" s="17" t="s">
        <v>163</v>
      </c>
      <c r="L2984" s="17" t="n">
        <v>1</v>
      </c>
      <c r="M2984" s="17" t="s">
        <v>164</v>
      </c>
      <c r="N2984" s="17" t="s">
        <v>163</v>
      </c>
      <c r="O2984" s="19"/>
      <c r="P2984" s="18"/>
      <c r="Q2984" s="18"/>
      <c r="R2984" s="18" t="s">
        <v>165</v>
      </c>
      <c r="S2984" s="20" t="s">
        <v>28109</v>
      </c>
    </row>
    <row r="2985" customFormat="false" ht="46.25" hidden="false" customHeight="false" outlineLevel="0" collapsed="false">
      <c r="A2985" s="17" t="n">
        <v>2984</v>
      </c>
      <c r="B2985" s="17" t="n">
        <v>7</v>
      </c>
      <c r="C2985" s="17" t="n">
        <v>1685</v>
      </c>
      <c r="D2985" s="18" t="s">
        <v>884</v>
      </c>
      <c r="E2985" s="17" t="s">
        <v>38</v>
      </c>
      <c r="F2985" s="18" t="s">
        <v>39</v>
      </c>
      <c r="G2985" s="17" t="s">
        <v>171</v>
      </c>
      <c r="H2985" s="18" t="s">
        <v>9560</v>
      </c>
      <c r="I2985" s="18" t="s">
        <v>9561</v>
      </c>
      <c r="J2985" s="18" t="s">
        <v>9562</v>
      </c>
      <c r="K2985" s="17" t="s">
        <v>163</v>
      </c>
      <c r="L2985" s="17" t="n">
        <v>1</v>
      </c>
      <c r="M2985" s="17" t="s">
        <v>164</v>
      </c>
      <c r="N2985" s="17" t="s">
        <v>163</v>
      </c>
      <c r="O2985" s="19"/>
      <c r="P2985" s="18"/>
      <c r="Q2985" s="18"/>
      <c r="R2985" s="18" t="s">
        <v>192</v>
      </c>
      <c r="S2985" s="20" t="s">
        <v>28109</v>
      </c>
    </row>
    <row r="2986" customFormat="false" ht="46.25" hidden="false" customHeight="false" outlineLevel="0" collapsed="false">
      <c r="A2986" s="17" t="n">
        <v>2985</v>
      </c>
      <c r="B2986" s="17" t="n">
        <v>7</v>
      </c>
      <c r="C2986" s="17" t="n">
        <v>1685</v>
      </c>
      <c r="D2986" s="18" t="s">
        <v>884</v>
      </c>
      <c r="E2986" s="17" t="s">
        <v>38</v>
      </c>
      <c r="F2986" s="18" t="s">
        <v>39</v>
      </c>
      <c r="G2986" s="17" t="s">
        <v>171</v>
      </c>
      <c r="H2986" s="18" t="s">
        <v>9563</v>
      </c>
      <c r="I2986" s="18" t="s">
        <v>9564</v>
      </c>
      <c r="J2986" s="18" t="s">
        <v>9565</v>
      </c>
      <c r="K2986" s="17" t="s">
        <v>163</v>
      </c>
      <c r="L2986" s="17" t="n">
        <v>1</v>
      </c>
      <c r="M2986" s="17" t="s">
        <v>164</v>
      </c>
      <c r="N2986" s="17" t="s">
        <v>163</v>
      </c>
      <c r="O2986" s="19"/>
      <c r="P2986" s="18"/>
      <c r="Q2986" s="18"/>
      <c r="R2986" s="18" t="s">
        <v>165</v>
      </c>
      <c r="S2986" s="20" t="s">
        <v>28109</v>
      </c>
    </row>
    <row r="2987" customFormat="false" ht="35.05" hidden="false" customHeight="false" outlineLevel="0" collapsed="false">
      <c r="A2987" s="17" t="n">
        <v>2986</v>
      </c>
      <c r="B2987" s="17" t="n">
        <v>7</v>
      </c>
      <c r="C2987" s="17" t="n">
        <v>1685</v>
      </c>
      <c r="D2987" s="18" t="s">
        <v>884</v>
      </c>
      <c r="E2987" s="17" t="s">
        <v>87</v>
      </c>
      <c r="F2987" s="18" t="s">
        <v>88</v>
      </c>
      <c r="G2987" s="17" t="s">
        <v>171</v>
      </c>
      <c r="H2987" s="18" t="s">
        <v>9566</v>
      </c>
      <c r="I2987" s="18" t="s">
        <v>9567</v>
      </c>
      <c r="J2987" s="18" t="s">
        <v>9568</v>
      </c>
      <c r="K2987" s="17" t="s">
        <v>163</v>
      </c>
      <c r="L2987" s="17" t="n">
        <v>1</v>
      </c>
      <c r="M2987" s="17" t="s">
        <v>163</v>
      </c>
      <c r="N2987" s="17" t="s">
        <v>163</v>
      </c>
      <c r="O2987" s="19"/>
      <c r="P2987" s="18"/>
      <c r="Q2987" s="18"/>
      <c r="R2987" s="18" t="s">
        <v>165</v>
      </c>
      <c r="S2987" s="20" t="s">
        <v>28109</v>
      </c>
    </row>
    <row r="2988" customFormat="false" ht="46.25" hidden="false" customHeight="false" outlineLevel="0" collapsed="false">
      <c r="A2988" s="17" t="n">
        <v>2987</v>
      </c>
      <c r="B2988" s="17" t="n">
        <v>7</v>
      </c>
      <c r="C2988" s="17" t="n">
        <v>1685</v>
      </c>
      <c r="D2988" s="18" t="s">
        <v>884</v>
      </c>
      <c r="E2988" s="17" t="s">
        <v>47</v>
      </c>
      <c r="F2988" s="18" t="s">
        <v>48</v>
      </c>
      <c r="G2988" s="17" t="s">
        <v>171</v>
      </c>
      <c r="H2988" s="18" t="s">
        <v>9569</v>
      </c>
      <c r="I2988" s="18" t="s">
        <v>9570</v>
      </c>
      <c r="J2988" s="18" t="s">
        <v>9571</v>
      </c>
      <c r="K2988" s="17" t="s">
        <v>163</v>
      </c>
      <c r="L2988" s="17" t="n">
        <v>1</v>
      </c>
      <c r="M2988" s="17" t="s">
        <v>163</v>
      </c>
      <c r="N2988" s="17" t="s">
        <v>163</v>
      </c>
      <c r="O2988" s="19"/>
      <c r="P2988" s="18"/>
      <c r="Q2988" s="18"/>
      <c r="R2988" s="18" t="s">
        <v>165</v>
      </c>
      <c r="S2988" s="20" t="s">
        <v>28109</v>
      </c>
    </row>
    <row r="2989" customFormat="false" ht="35.05" hidden="false" customHeight="false" outlineLevel="0" collapsed="false">
      <c r="A2989" s="17" t="n">
        <v>2988</v>
      </c>
      <c r="B2989" s="17" t="n">
        <v>7</v>
      </c>
      <c r="C2989" s="17" t="n">
        <v>1696</v>
      </c>
      <c r="D2989" s="18" t="s">
        <v>884</v>
      </c>
      <c r="E2989" s="17" t="s">
        <v>76</v>
      </c>
      <c r="F2989" s="18" t="s">
        <v>77</v>
      </c>
      <c r="G2989" s="17" t="s">
        <v>167</v>
      </c>
      <c r="H2989" s="18" t="s">
        <v>9572</v>
      </c>
      <c r="I2989" s="18" t="s">
        <v>9573</v>
      </c>
      <c r="J2989" s="18" t="s">
        <v>9574</v>
      </c>
      <c r="K2989" s="17" t="s">
        <v>163</v>
      </c>
      <c r="L2989" s="17" t="n">
        <v>1</v>
      </c>
      <c r="M2989" s="17" t="s">
        <v>163</v>
      </c>
      <c r="N2989" s="17" t="s">
        <v>163</v>
      </c>
      <c r="O2989" s="19"/>
      <c r="P2989" s="18"/>
      <c r="Q2989" s="18"/>
      <c r="R2989" s="18" t="s">
        <v>165</v>
      </c>
      <c r="S2989" s="20" t="s">
        <v>28109</v>
      </c>
    </row>
    <row r="2990" customFormat="false" ht="46.25" hidden="false" customHeight="false" outlineLevel="0" collapsed="false">
      <c r="A2990" s="17" t="n">
        <v>2989</v>
      </c>
      <c r="B2990" s="17" t="n">
        <v>7</v>
      </c>
      <c r="C2990" s="17" t="n">
        <v>1702</v>
      </c>
      <c r="D2990" s="18" t="s">
        <v>884</v>
      </c>
      <c r="E2990" s="17" t="s">
        <v>38</v>
      </c>
      <c r="F2990" s="18" t="s">
        <v>39</v>
      </c>
      <c r="G2990" s="17" t="s">
        <v>167</v>
      </c>
      <c r="H2990" s="18" t="s">
        <v>9575</v>
      </c>
      <c r="I2990" s="18" t="s">
        <v>9576</v>
      </c>
      <c r="J2990" s="18" t="s">
        <v>9577</v>
      </c>
      <c r="K2990" s="17" t="s">
        <v>164</v>
      </c>
      <c r="L2990" s="17" t="n">
        <v>3</v>
      </c>
      <c r="M2990" s="17" t="s">
        <v>164</v>
      </c>
      <c r="N2990" s="17" t="s">
        <v>163</v>
      </c>
      <c r="O2990" s="19"/>
      <c r="P2990" s="18"/>
      <c r="Q2990" s="18"/>
      <c r="R2990" s="18" t="s">
        <v>165</v>
      </c>
      <c r="S2990" s="20" t="s">
        <v>28109</v>
      </c>
    </row>
    <row r="2991" customFormat="false" ht="23.85" hidden="false" customHeight="false" outlineLevel="0" collapsed="false">
      <c r="A2991" s="17" t="n">
        <v>2990</v>
      </c>
      <c r="B2991" s="17" t="n">
        <v>7</v>
      </c>
      <c r="C2991" s="17" t="n">
        <v>1704</v>
      </c>
      <c r="D2991" s="18" t="s">
        <v>884</v>
      </c>
      <c r="E2991" s="17" t="s">
        <v>87</v>
      </c>
      <c r="F2991" s="18" t="s">
        <v>88</v>
      </c>
      <c r="G2991" s="17" t="s">
        <v>159</v>
      </c>
      <c r="H2991" s="18" t="s">
        <v>9578</v>
      </c>
      <c r="I2991" s="18" t="s">
        <v>9579</v>
      </c>
      <c r="J2991" s="18" t="s">
        <v>9580</v>
      </c>
      <c r="K2991" s="17" t="s">
        <v>163</v>
      </c>
      <c r="L2991" s="17" t="n">
        <v>1</v>
      </c>
      <c r="M2991" s="17" t="s">
        <v>163</v>
      </c>
      <c r="N2991" s="17" t="s">
        <v>163</v>
      </c>
      <c r="O2991" s="19"/>
      <c r="P2991" s="18"/>
      <c r="Q2991" s="18"/>
      <c r="R2991" s="18" t="s">
        <v>165</v>
      </c>
      <c r="S2991" s="20" t="s">
        <v>28109</v>
      </c>
    </row>
    <row r="2992" customFormat="false" ht="35.05" hidden="false" customHeight="false" outlineLevel="0" collapsed="false">
      <c r="A2992" s="17" t="n">
        <v>2991</v>
      </c>
      <c r="B2992" s="17" t="n">
        <v>7</v>
      </c>
      <c r="C2992" s="17" t="n">
        <v>1716</v>
      </c>
      <c r="D2992" s="18" t="s">
        <v>884</v>
      </c>
      <c r="E2992" s="17" t="s">
        <v>72</v>
      </c>
      <c r="F2992" s="18" t="s">
        <v>73</v>
      </c>
      <c r="G2992" s="17" t="s">
        <v>167</v>
      </c>
      <c r="H2992" s="18" t="s">
        <v>9581</v>
      </c>
      <c r="I2992" s="18" t="s">
        <v>9582</v>
      </c>
      <c r="J2992" s="18" t="s">
        <v>9583</v>
      </c>
      <c r="K2992" s="17" t="s">
        <v>163</v>
      </c>
      <c r="L2992" s="17" t="n">
        <v>1</v>
      </c>
      <c r="M2992" s="17" t="s">
        <v>163</v>
      </c>
      <c r="N2992" s="17" t="s">
        <v>163</v>
      </c>
      <c r="O2992" s="19"/>
      <c r="P2992" s="18"/>
      <c r="Q2992" s="18"/>
      <c r="R2992" s="18" t="s">
        <v>165</v>
      </c>
      <c r="S2992" s="20" t="s">
        <v>28109</v>
      </c>
    </row>
    <row r="2993" customFormat="false" ht="35.05" hidden="false" customHeight="false" outlineLevel="0" collapsed="false">
      <c r="A2993" s="17" t="n">
        <v>2992</v>
      </c>
      <c r="B2993" s="17" t="n">
        <v>7</v>
      </c>
      <c r="C2993" s="17" t="n">
        <v>1763</v>
      </c>
      <c r="D2993" s="18" t="s">
        <v>884</v>
      </c>
      <c r="E2993" s="17" t="s">
        <v>36</v>
      </c>
      <c r="F2993" s="18" t="s">
        <v>37</v>
      </c>
      <c r="G2993" s="17" t="s">
        <v>167</v>
      </c>
      <c r="H2993" s="18" t="s">
        <v>9584</v>
      </c>
      <c r="I2993" s="18" t="s">
        <v>9585</v>
      </c>
      <c r="J2993" s="18" t="s">
        <v>9586</v>
      </c>
      <c r="K2993" s="17" t="s">
        <v>164</v>
      </c>
      <c r="L2993" s="17" t="n">
        <v>20</v>
      </c>
      <c r="M2993" s="17" t="s">
        <v>164</v>
      </c>
      <c r="N2993" s="17" t="s">
        <v>163</v>
      </c>
      <c r="O2993" s="19"/>
      <c r="P2993" s="18"/>
      <c r="Q2993" s="18"/>
      <c r="R2993" s="18" t="s">
        <v>165</v>
      </c>
      <c r="S2993" s="20" t="s">
        <v>28109</v>
      </c>
    </row>
    <row r="2994" customFormat="false" ht="35.05" hidden="false" customHeight="false" outlineLevel="0" collapsed="false">
      <c r="A2994" s="17" t="n">
        <v>2993</v>
      </c>
      <c r="B2994" s="17" t="n">
        <v>7</v>
      </c>
      <c r="C2994" s="17" t="n">
        <v>1783</v>
      </c>
      <c r="D2994" s="18" t="s">
        <v>884</v>
      </c>
      <c r="E2994" s="17" t="s">
        <v>72</v>
      </c>
      <c r="F2994" s="18" t="s">
        <v>73</v>
      </c>
      <c r="G2994" s="17" t="s">
        <v>171</v>
      </c>
      <c r="H2994" s="18" t="s">
        <v>9587</v>
      </c>
      <c r="I2994" s="18" t="s">
        <v>9588</v>
      </c>
      <c r="J2994" s="18" t="s">
        <v>9589</v>
      </c>
      <c r="K2994" s="17" t="s">
        <v>163</v>
      </c>
      <c r="L2994" s="17" t="n">
        <v>1</v>
      </c>
      <c r="M2994" s="17" t="s">
        <v>164</v>
      </c>
      <c r="N2994" s="17" t="s">
        <v>163</v>
      </c>
      <c r="O2994" s="19"/>
      <c r="P2994" s="18"/>
      <c r="Q2994" s="18"/>
      <c r="R2994" s="18" t="s">
        <v>165</v>
      </c>
      <c r="S2994" s="20" t="s">
        <v>28109</v>
      </c>
    </row>
    <row r="2995" customFormat="false" ht="35.05" hidden="false" customHeight="false" outlineLevel="0" collapsed="false">
      <c r="A2995" s="17" t="n">
        <v>2994</v>
      </c>
      <c r="B2995" s="17" t="n">
        <v>7</v>
      </c>
      <c r="C2995" s="17" t="n">
        <v>1787</v>
      </c>
      <c r="D2995" s="18" t="s">
        <v>884</v>
      </c>
      <c r="E2995" s="17" t="s">
        <v>32</v>
      </c>
      <c r="F2995" s="18" t="s">
        <v>33</v>
      </c>
      <c r="G2995" s="17" t="s">
        <v>167</v>
      </c>
      <c r="H2995" s="18" t="s">
        <v>9590</v>
      </c>
      <c r="I2995" s="18" t="s">
        <v>9591</v>
      </c>
      <c r="J2995" s="18" t="s">
        <v>9592</v>
      </c>
      <c r="K2995" s="17" t="s">
        <v>164</v>
      </c>
      <c r="L2995" s="17" t="n">
        <v>30</v>
      </c>
      <c r="M2995" s="17" t="s">
        <v>163</v>
      </c>
      <c r="N2995" s="17" t="s">
        <v>163</v>
      </c>
      <c r="O2995" s="19"/>
      <c r="P2995" s="18"/>
      <c r="Q2995" s="18"/>
      <c r="R2995" s="18" t="s">
        <v>165</v>
      </c>
      <c r="S2995" s="20" t="s">
        <v>28109</v>
      </c>
    </row>
    <row r="2996" customFormat="false" ht="23.85" hidden="false" customHeight="false" outlineLevel="0" collapsed="false">
      <c r="A2996" s="17" t="n">
        <v>2995</v>
      </c>
      <c r="B2996" s="17" t="n">
        <v>7</v>
      </c>
      <c r="C2996" s="17" t="n">
        <v>1821</v>
      </c>
      <c r="D2996" s="18" t="s">
        <v>884</v>
      </c>
      <c r="E2996" s="17" t="s">
        <v>87</v>
      </c>
      <c r="F2996" s="18" t="s">
        <v>88</v>
      </c>
      <c r="G2996" s="17" t="s">
        <v>159</v>
      </c>
      <c r="H2996" s="18" t="s">
        <v>9593</v>
      </c>
      <c r="I2996" s="18" t="s">
        <v>9594</v>
      </c>
      <c r="J2996" s="18" t="s">
        <v>9595</v>
      </c>
      <c r="K2996" s="17" t="s">
        <v>163</v>
      </c>
      <c r="L2996" s="17" t="n">
        <v>1</v>
      </c>
      <c r="M2996" s="17" t="s">
        <v>163</v>
      </c>
      <c r="N2996" s="17" t="s">
        <v>163</v>
      </c>
      <c r="O2996" s="19"/>
      <c r="P2996" s="18"/>
      <c r="Q2996" s="18"/>
      <c r="R2996" s="18" t="s">
        <v>165</v>
      </c>
      <c r="S2996" s="20" t="s">
        <v>28109</v>
      </c>
    </row>
    <row r="2997" customFormat="false" ht="35.05" hidden="false" customHeight="false" outlineLevel="0" collapsed="false">
      <c r="A2997" s="17" t="n">
        <v>2996</v>
      </c>
      <c r="B2997" s="17" t="n">
        <v>7</v>
      </c>
      <c r="C2997" s="17" t="n">
        <v>1857</v>
      </c>
      <c r="D2997" s="18" t="s">
        <v>884</v>
      </c>
      <c r="E2997" s="17" t="s">
        <v>72</v>
      </c>
      <c r="F2997" s="18" t="s">
        <v>73</v>
      </c>
      <c r="G2997" s="17" t="s">
        <v>171</v>
      </c>
      <c r="H2997" s="18" t="s">
        <v>9596</v>
      </c>
      <c r="I2997" s="18" t="s">
        <v>9597</v>
      </c>
      <c r="J2997" s="18" t="s">
        <v>9598</v>
      </c>
      <c r="K2997" s="17" t="s">
        <v>163</v>
      </c>
      <c r="L2997" s="17" t="n">
        <v>1</v>
      </c>
      <c r="M2997" s="17" t="s">
        <v>163</v>
      </c>
      <c r="N2997" s="17" t="s">
        <v>163</v>
      </c>
      <c r="O2997" s="19"/>
      <c r="P2997" s="18"/>
      <c r="Q2997" s="18"/>
      <c r="R2997" s="18" t="s">
        <v>165</v>
      </c>
      <c r="S2997" s="20" t="s">
        <v>28109</v>
      </c>
    </row>
    <row r="2998" customFormat="false" ht="35.05" hidden="false" customHeight="false" outlineLevel="0" collapsed="false">
      <c r="A2998" s="17" t="n">
        <v>2997</v>
      </c>
      <c r="B2998" s="17" t="n">
        <v>7</v>
      </c>
      <c r="C2998" s="17" t="n">
        <v>1865</v>
      </c>
      <c r="D2998" s="18" t="s">
        <v>884</v>
      </c>
      <c r="E2998" s="17" t="s">
        <v>42</v>
      </c>
      <c r="F2998" s="18" t="s">
        <v>43</v>
      </c>
      <c r="G2998" s="17" t="s">
        <v>167</v>
      </c>
      <c r="H2998" s="18" t="s">
        <v>9599</v>
      </c>
      <c r="I2998" s="18" t="s">
        <v>9600</v>
      </c>
      <c r="J2998" s="18" t="s">
        <v>9601</v>
      </c>
      <c r="K2998" s="17" t="s">
        <v>164</v>
      </c>
      <c r="L2998" s="17" t="n">
        <v>3</v>
      </c>
      <c r="M2998" s="17" t="s">
        <v>163</v>
      </c>
      <c r="N2998" s="17" t="s">
        <v>163</v>
      </c>
      <c r="O2998" s="19"/>
      <c r="P2998" s="18"/>
      <c r="Q2998" s="18"/>
      <c r="R2998" s="18" t="s">
        <v>165</v>
      </c>
      <c r="S2998" s="20" t="s">
        <v>28109</v>
      </c>
    </row>
    <row r="2999" customFormat="false" ht="35.05" hidden="false" customHeight="false" outlineLevel="0" collapsed="false">
      <c r="A2999" s="17" t="n">
        <v>2998</v>
      </c>
      <c r="B2999" s="17" t="n">
        <v>7</v>
      </c>
      <c r="C2999" s="17" t="n">
        <v>1869</v>
      </c>
      <c r="D2999" s="18" t="s">
        <v>884</v>
      </c>
      <c r="E2999" s="17" t="s">
        <v>87</v>
      </c>
      <c r="F2999" s="18" t="s">
        <v>88</v>
      </c>
      <c r="G2999" s="17" t="s">
        <v>171</v>
      </c>
      <c r="H2999" s="18" t="s">
        <v>9602</v>
      </c>
      <c r="I2999" s="18" t="s">
        <v>9603</v>
      </c>
      <c r="J2999" s="18" t="s">
        <v>9604</v>
      </c>
      <c r="K2999" s="17" t="s">
        <v>163</v>
      </c>
      <c r="L2999" s="17" t="n">
        <v>1</v>
      </c>
      <c r="M2999" s="17" t="s">
        <v>163</v>
      </c>
      <c r="N2999" s="17" t="s">
        <v>163</v>
      </c>
      <c r="O2999" s="19"/>
      <c r="P2999" s="18"/>
      <c r="Q2999" s="18"/>
      <c r="R2999" s="18" t="s">
        <v>165</v>
      </c>
      <c r="S2999" s="20" t="s">
        <v>28109</v>
      </c>
    </row>
    <row r="3000" customFormat="false" ht="23.85" hidden="false" customHeight="false" outlineLevel="0" collapsed="false">
      <c r="A3000" s="17" t="n">
        <v>2999</v>
      </c>
      <c r="B3000" s="17" t="n">
        <v>7</v>
      </c>
      <c r="C3000" s="17" t="n">
        <v>1883</v>
      </c>
      <c r="D3000" s="18" t="s">
        <v>884</v>
      </c>
      <c r="E3000" s="17" t="s">
        <v>36</v>
      </c>
      <c r="F3000" s="18" t="s">
        <v>37</v>
      </c>
      <c r="G3000" s="17" t="s">
        <v>159</v>
      </c>
      <c r="H3000" s="18" t="s">
        <v>9605</v>
      </c>
      <c r="I3000" s="18" t="s">
        <v>9606</v>
      </c>
      <c r="J3000" s="18" t="s">
        <v>9607</v>
      </c>
      <c r="K3000" s="17" t="s">
        <v>163</v>
      </c>
      <c r="L3000" s="17" t="n">
        <v>1</v>
      </c>
      <c r="M3000" s="17" t="s">
        <v>164</v>
      </c>
      <c r="N3000" s="17" t="s">
        <v>163</v>
      </c>
      <c r="O3000" s="19"/>
      <c r="P3000" s="18"/>
      <c r="Q3000" s="18"/>
      <c r="R3000" s="18" t="s">
        <v>165</v>
      </c>
      <c r="S3000" s="20" t="s">
        <v>28109</v>
      </c>
    </row>
    <row r="3001" customFormat="false" ht="35.05" hidden="false" customHeight="false" outlineLevel="0" collapsed="false">
      <c r="A3001" s="17" t="n">
        <v>3000</v>
      </c>
      <c r="B3001" s="17" t="n">
        <v>7</v>
      </c>
      <c r="C3001" s="17" t="n">
        <v>1887</v>
      </c>
      <c r="D3001" s="18" t="s">
        <v>884</v>
      </c>
      <c r="E3001" s="17" t="s">
        <v>22</v>
      </c>
      <c r="F3001" s="18" t="s">
        <v>23</v>
      </c>
      <c r="G3001" s="17" t="s">
        <v>167</v>
      </c>
      <c r="H3001" s="18" t="s">
        <v>9608</v>
      </c>
      <c r="I3001" s="18" t="s">
        <v>9609</v>
      </c>
      <c r="J3001" s="18" t="s">
        <v>9610</v>
      </c>
      <c r="K3001" s="17" t="s">
        <v>164</v>
      </c>
      <c r="L3001" s="17" t="n">
        <v>40</v>
      </c>
      <c r="M3001" s="17" t="s">
        <v>163</v>
      </c>
      <c r="N3001" s="17" t="s">
        <v>163</v>
      </c>
      <c r="O3001" s="19"/>
      <c r="P3001" s="18"/>
      <c r="Q3001" s="18"/>
      <c r="R3001" s="18" t="s">
        <v>165</v>
      </c>
      <c r="S3001" s="20" t="s">
        <v>28109</v>
      </c>
    </row>
    <row r="3002" customFormat="false" ht="46.25" hidden="false" customHeight="false" outlineLevel="0" collapsed="false">
      <c r="A3002" s="17" t="n">
        <v>3001</v>
      </c>
      <c r="B3002" s="17" t="n">
        <v>7</v>
      </c>
      <c r="C3002" s="17" t="n">
        <v>1923</v>
      </c>
      <c r="D3002" s="18" t="s">
        <v>884</v>
      </c>
      <c r="E3002" s="17" t="s">
        <v>51</v>
      </c>
      <c r="F3002" s="18" t="s">
        <v>52</v>
      </c>
      <c r="G3002" s="17" t="s">
        <v>167</v>
      </c>
      <c r="H3002" s="18" t="s">
        <v>9611</v>
      </c>
      <c r="I3002" s="18" t="s">
        <v>9612</v>
      </c>
      <c r="J3002" s="18" t="s">
        <v>9613</v>
      </c>
      <c r="K3002" s="17" t="s">
        <v>163</v>
      </c>
      <c r="L3002" s="17" t="n">
        <v>1</v>
      </c>
      <c r="M3002" s="17" t="s">
        <v>163</v>
      </c>
      <c r="N3002" s="17" t="s">
        <v>163</v>
      </c>
      <c r="O3002" s="19"/>
      <c r="P3002" s="18"/>
      <c r="Q3002" s="18"/>
      <c r="R3002" s="18" t="s">
        <v>165</v>
      </c>
      <c r="S3002" s="20" t="s">
        <v>28109</v>
      </c>
    </row>
    <row r="3003" customFormat="false" ht="35.05" hidden="false" customHeight="false" outlineLevel="0" collapsed="false">
      <c r="A3003" s="17" t="n">
        <v>3002</v>
      </c>
      <c r="B3003" s="17" t="n">
        <v>7</v>
      </c>
      <c r="C3003" s="17" t="n">
        <v>1932</v>
      </c>
      <c r="D3003" s="18" t="s">
        <v>884</v>
      </c>
      <c r="E3003" s="17" t="s">
        <v>36</v>
      </c>
      <c r="F3003" s="18" t="s">
        <v>37</v>
      </c>
      <c r="G3003" s="17" t="s">
        <v>159</v>
      </c>
      <c r="H3003" s="18" t="s">
        <v>9614</v>
      </c>
      <c r="I3003" s="18" t="s">
        <v>9615</v>
      </c>
      <c r="J3003" s="18" t="s">
        <v>9616</v>
      </c>
      <c r="K3003" s="17" t="s">
        <v>164</v>
      </c>
      <c r="L3003" s="17" t="n">
        <v>4</v>
      </c>
      <c r="M3003" s="17" t="s">
        <v>164</v>
      </c>
      <c r="N3003" s="17" t="s">
        <v>163</v>
      </c>
      <c r="O3003" s="19"/>
      <c r="P3003" s="18"/>
      <c r="Q3003" s="18"/>
      <c r="R3003" s="18" t="s">
        <v>165</v>
      </c>
      <c r="S3003" s="20" t="s">
        <v>28109</v>
      </c>
    </row>
    <row r="3004" customFormat="false" ht="35.05" hidden="false" customHeight="false" outlineLevel="0" collapsed="false">
      <c r="A3004" s="17" t="n">
        <v>3003</v>
      </c>
      <c r="B3004" s="17" t="n">
        <v>7</v>
      </c>
      <c r="C3004" s="17" t="n">
        <v>1954</v>
      </c>
      <c r="D3004" s="18" t="s">
        <v>962</v>
      </c>
      <c r="E3004" s="17" t="s">
        <v>36</v>
      </c>
      <c r="F3004" s="18" t="s">
        <v>37</v>
      </c>
      <c r="G3004" s="17" t="s">
        <v>171</v>
      </c>
      <c r="H3004" s="18" t="s">
        <v>9617</v>
      </c>
      <c r="I3004" s="18" t="s">
        <v>9618</v>
      </c>
      <c r="J3004" s="18" t="s">
        <v>9619</v>
      </c>
      <c r="K3004" s="17" t="s">
        <v>163</v>
      </c>
      <c r="L3004" s="17" t="n">
        <v>1</v>
      </c>
      <c r="M3004" s="17" t="s">
        <v>164</v>
      </c>
      <c r="N3004" s="17" t="s">
        <v>163</v>
      </c>
      <c r="O3004" s="19"/>
      <c r="P3004" s="18"/>
      <c r="Q3004" s="18"/>
      <c r="R3004" s="18" t="s">
        <v>165</v>
      </c>
      <c r="S3004" s="20" t="s">
        <v>28109</v>
      </c>
    </row>
    <row r="3005" customFormat="false" ht="35.05" hidden="false" customHeight="false" outlineLevel="0" collapsed="false">
      <c r="A3005" s="17" t="n">
        <v>3004</v>
      </c>
      <c r="B3005" s="17" t="n">
        <v>7</v>
      </c>
      <c r="C3005" s="17" t="n">
        <v>1956</v>
      </c>
      <c r="D3005" s="18" t="s">
        <v>962</v>
      </c>
      <c r="E3005" s="17" t="s">
        <v>87</v>
      </c>
      <c r="F3005" s="18" t="s">
        <v>88</v>
      </c>
      <c r="G3005" s="17" t="s">
        <v>171</v>
      </c>
      <c r="H3005" s="18" t="s">
        <v>9620</v>
      </c>
      <c r="I3005" s="18" t="s">
        <v>9621</v>
      </c>
      <c r="J3005" s="18" t="s">
        <v>9622</v>
      </c>
      <c r="K3005" s="17" t="s">
        <v>163</v>
      </c>
      <c r="L3005" s="17" t="n">
        <v>1</v>
      </c>
      <c r="M3005" s="17" t="s">
        <v>163</v>
      </c>
      <c r="N3005" s="17" t="s">
        <v>163</v>
      </c>
      <c r="O3005" s="19"/>
      <c r="P3005" s="18"/>
      <c r="Q3005" s="18"/>
      <c r="R3005" s="18" t="s">
        <v>165</v>
      </c>
      <c r="S3005" s="20" t="s">
        <v>28109</v>
      </c>
    </row>
    <row r="3006" customFormat="false" ht="23.85" hidden="false" customHeight="false" outlineLevel="0" collapsed="false">
      <c r="A3006" s="17" t="n">
        <v>3005</v>
      </c>
      <c r="B3006" s="17" t="n">
        <v>7</v>
      </c>
      <c r="C3006" s="17" t="n">
        <v>1974</v>
      </c>
      <c r="D3006" s="18" t="s">
        <v>962</v>
      </c>
      <c r="E3006" s="17" t="s">
        <v>36</v>
      </c>
      <c r="F3006" s="18" t="s">
        <v>37</v>
      </c>
      <c r="G3006" s="17" t="s">
        <v>167</v>
      </c>
      <c r="H3006" s="18" t="s">
        <v>9623</v>
      </c>
      <c r="I3006" s="18" t="s">
        <v>9624</v>
      </c>
      <c r="J3006" s="18" t="s">
        <v>9625</v>
      </c>
      <c r="K3006" s="17" t="s">
        <v>163</v>
      </c>
      <c r="L3006" s="17" t="n">
        <v>1</v>
      </c>
      <c r="M3006" s="17" t="s">
        <v>163</v>
      </c>
      <c r="N3006" s="17" t="s">
        <v>163</v>
      </c>
      <c r="O3006" s="19"/>
      <c r="P3006" s="18"/>
      <c r="Q3006" s="18"/>
      <c r="R3006" s="18" t="s">
        <v>165</v>
      </c>
      <c r="S3006" s="20" t="s">
        <v>28109</v>
      </c>
    </row>
    <row r="3007" customFormat="false" ht="35.05" hidden="false" customHeight="false" outlineLevel="0" collapsed="false">
      <c r="A3007" s="17" t="n">
        <v>3006</v>
      </c>
      <c r="B3007" s="17" t="n">
        <v>7</v>
      </c>
      <c r="C3007" s="17" t="n">
        <v>2005</v>
      </c>
      <c r="D3007" s="18" t="s">
        <v>962</v>
      </c>
      <c r="E3007" s="17" t="s">
        <v>87</v>
      </c>
      <c r="F3007" s="18" t="s">
        <v>88</v>
      </c>
      <c r="G3007" s="17" t="s">
        <v>171</v>
      </c>
      <c r="H3007" s="18" t="s">
        <v>9626</v>
      </c>
      <c r="I3007" s="18" t="s">
        <v>9627</v>
      </c>
      <c r="J3007" s="18" t="s">
        <v>9628</v>
      </c>
      <c r="K3007" s="17" t="s">
        <v>163</v>
      </c>
      <c r="L3007" s="17" t="n">
        <v>1</v>
      </c>
      <c r="M3007" s="17" t="s">
        <v>163</v>
      </c>
      <c r="N3007" s="17" t="s">
        <v>163</v>
      </c>
      <c r="O3007" s="19"/>
      <c r="P3007" s="18"/>
      <c r="Q3007" s="18"/>
      <c r="R3007" s="18" t="s">
        <v>165</v>
      </c>
      <c r="S3007" s="20" t="s">
        <v>28109</v>
      </c>
    </row>
    <row r="3008" customFormat="false" ht="46.25" hidden="false" customHeight="false" outlineLevel="0" collapsed="false">
      <c r="A3008" s="17" t="n">
        <v>3007</v>
      </c>
      <c r="B3008" s="17" t="n">
        <v>7</v>
      </c>
      <c r="C3008" s="17" t="n">
        <v>2007</v>
      </c>
      <c r="D3008" s="18" t="s">
        <v>962</v>
      </c>
      <c r="E3008" s="17" t="s">
        <v>19</v>
      </c>
      <c r="F3008" s="18" t="s">
        <v>21</v>
      </c>
      <c r="G3008" s="17" t="s">
        <v>167</v>
      </c>
      <c r="H3008" s="18" t="s">
        <v>9629</v>
      </c>
      <c r="I3008" s="18" t="s">
        <v>9630</v>
      </c>
      <c r="J3008" s="18" t="s">
        <v>9631</v>
      </c>
      <c r="K3008" s="17" t="s">
        <v>164</v>
      </c>
      <c r="L3008" s="17" t="n">
        <v>15</v>
      </c>
      <c r="M3008" s="17" t="s">
        <v>163</v>
      </c>
      <c r="N3008" s="17" t="s">
        <v>163</v>
      </c>
      <c r="O3008" s="19"/>
      <c r="P3008" s="18"/>
      <c r="Q3008" s="18"/>
      <c r="R3008" s="18" t="s">
        <v>165</v>
      </c>
      <c r="S3008" s="20" t="s">
        <v>28109</v>
      </c>
    </row>
    <row r="3009" customFormat="false" ht="35.05" hidden="false" customHeight="false" outlineLevel="0" collapsed="false">
      <c r="A3009" s="17" t="n">
        <v>3008</v>
      </c>
      <c r="B3009" s="17" t="n">
        <v>7</v>
      </c>
      <c r="C3009" s="17" t="n">
        <v>2064</v>
      </c>
      <c r="D3009" s="18" t="s">
        <v>962</v>
      </c>
      <c r="E3009" s="17" t="s">
        <v>38</v>
      </c>
      <c r="F3009" s="18" t="s">
        <v>39</v>
      </c>
      <c r="G3009" s="17" t="s">
        <v>167</v>
      </c>
      <c r="H3009" s="18" t="s">
        <v>9632</v>
      </c>
      <c r="I3009" s="18" t="s">
        <v>9633</v>
      </c>
      <c r="J3009" s="18" t="s">
        <v>9634</v>
      </c>
      <c r="K3009" s="17" t="s">
        <v>163</v>
      </c>
      <c r="L3009" s="17" t="n">
        <v>1</v>
      </c>
      <c r="M3009" s="17" t="s">
        <v>164</v>
      </c>
      <c r="N3009" s="17" t="s">
        <v>163</v>
      </c>
      <c r="O3009" s="19"/>
      <c r="P3009" s="18"/>
      <c r="Q3009" s="18"/>
      <c r="R3009" s="18" t="s">
        <v>165</v>
      </c>
      <c r="S3009" s="20" t="s">
        <v>28109</v>
      </c>
    </row>
    <row r="3010" customFormat="false" ht="23.85" hidden="false" customHeight="false" outlineLevel="0" collapsed="false">
      <c r="A3010" s="17" t="n">
        <v>3009</v>
      </c>
      <c r="B3010" s="17" t="n">
        <v>7</v>
      </c>
      <c r="C3010" s="17" t="n">
        <v>2117</v>
      </c>
      <c r="D3010" s="18" t="s">
        <v>962</v>
      </c>
      <c r="E3010" s="17" t="s">
        <v>87</v>
      </c>
      <c r="F3010" s="18" t="s">
        <v>88</v>
      </c>
      <c r="G3010" s="17" t="s">
        <v>167</v>
      </c>
      <c r="H3010" s="18" t="s">
        <v>9635</v>
      </c>
      <c r="I3010" s="18" t="s">
        <v>9636</v>
      </c>
      <c r="J3010" s="18" t="s">
        <v>9637</v>
      </c>
      <c r="K3010" s="17" t="s">
        <v>163</v>
      </c>
      <c r="L3010" s="17" t="n">
        <v>1</v>
      </c>
      <c r="M3010" s="17" t="s">
        <v>163</v>
      </c>
      <c r="N3010" s="17" t="s">
        <v>163</v>
      </c>
      <c r="O3010" s="19"/>
      <c r="P3010" s="18"/>
      <c r="Q3010" s="18"/>
      <c r="R3010" s="18" t="s">
        <v>165</v>
      </c>
      <c r="S3010" s="20" t="s">
        <v>28109</v>
      </c>
    </row>
    <row r="3011" customFormat="false" ht="23.85" hidden="false" customHeight="false" outlineLevel="0" collapsed="false">
      <c r="A3011" s="17" t="n">
        <v>3010</v>
      </c>
      <c r="B3011" s="17" t="n">
        <v>7</v>
      </c>
      <c r="C3011" s="17" t="n">
        <v>2170</v>
      </c>
      <c r="D3011" s="18" t="s">
        <v>962</v>
      </c>
      <c r="E3011" s="17" t="s">
        <v>87</v>
      </c>
      <c r="F3011" s="18" t="s">
        <v>88</v>
      </c>
      <c r="G3011" s="17" t="s">
        <v>159</v>
      </c>
      <c r="H3011" s="18" t="s">
        <v>9638</v>
      </c>
      <c r="I3011" s="18" t="s">
        <v>9639</v>
      </c>
      <c r="J3011" s="18" t="s">
        <v>9640</v>
      </c>
      <c r="K3011" s="17" t="s">
        <v>163</v>
      </c>
      <c r="L3011" s="17" t="n">
        <v>1</v>
      </c>
      <c r="M3011" s="17" t="s">
        <v>163</v>
      </c>
      <c r="N3011" s="17" t="s">
        <v>163</v>
      </c>
      <c r="O3011" s="19"/>
      <c r="P3011" s="18"/>
      <c r="Q3011" s="18"/>
      <c r="R3011" s="18" t="s">
        <v>165</v>
      </c>
      <c r="S3011" s="20" t="s">
        <v>28109</v>
      </c>
    </row>
    <row r="3012" customFormat="false" ht="23.85" hidden="false" customHeight="false" outlineLevel="0" collapsed="false">
      <c r="A3012" s="17" t="n">
        <v>3011</v>
      </c>
      <c r="B3012" s="17" t="n">
        <v>7</v>
      </c>
      <c r="C3012" s="17" t="n">
        <v>2254</v>
      </c>
      <c r="D3012" s="18" t="s">
        <v>962</v>
      </c>
      <c r="E3012" s="17" t="s">
        <v>70</v>
      </c>
      <c r="F3012" s="18" t="s">
        <v>71</v>
      </c>
      <c r="G3012" s="17" t="s">
        <v>171</v>
      </c>
      <c r="H3012" s="18" t="s">
        <v>9641</v>
      </c>
      <c r="I3012" s="18" t="s">
        <v>9642</v>
      </c>
      <c r="J3012" s="18" t="s">
        <v>9643</v>
      </c>
      <c r="K3012" s="17" t="s">
        <v>163</v>
      </c>
      <c r="L3012" s="17" t="n">
        <v>1</v>
      </c>
      <c r="M3012" s="17" t="s">
        <v>164</v>
      </c>
      <c r="N3012" s="17" t="s">
        <v>163</v>
      </c>
      <c r="O3012" s="19"/>
      <c r="P3012" s="18"/>
      <c r="Q3012" s="18"/>
      <c r="R3012" s="18" t="s">
        <v>165</v>
      </c>
      <c r="S3012" s="20" t="s">
        <v>28109</v>
      </c>
    </row>
    <row r="3013" customFormat="false" ht="46.25" hidden="false" customHeight="false" outlineLevel="0" collapsed="false">
      <c r="A3013" s="17" t="n">
        <v>3012</v>
      </c>
      <c r="B3013" s="17" t="n">
        <v>7</v>
      </c>
      <c r="C3013" s="17" t="n">
        <v>2254</v>
      </c>
      <c r="D3013" s="18" t="s">
        <v>962</v>
      </c>
      <c r="E3013" s="17" t="s">
        <v>91</v>
      </c>
      <c r="F3013" s="18" t="s">
        <v>92</v>
      </c>
      <c r="G3013" s="17" t="s">
        <v>167</v>
      </c>
      <c r="H3013" s="18" t="s">
        <v>9644</v>
      </c>
      <c r="I3013" s="18" t="s">
        <v>9645</v>
      </c>
      <c r="J3013" s="18" t="s">
        <v>9646</v>
      </c>
      <c r="K3013" s="17" t="s">
        <v>163</v>
      </c>
      <c r="L3013" s="17" t="n">
        <v>1</v>
      </c>
      <c r="M3013" s="17" t="s">
        <v>163</v>
      </c>
      <c r="N3013" s="17" t="s">
        <v>163</v>
      </c>
      <c r="O3013" s="19"/>
      <c r="P3013" s="18"/>
      <c r="Q3013" s="18"/>
      <c r="R3013" s="18" t="s">
        <v>165</v>
      </c>
      <c r="S3013" s="20" t="s">
        <v>28109</v>
      </c>
    </row>
    <row r="3014" customFormat="false" ht="23.85" hidden="false" customHeight="false" outlineLevel="0" collapsed="false">
      <c r="A3014" s="17" t="n">
        <v>3013</v>
      </c>
      <c r="B3014" s="17" t="n">
        <v>7</v>
      </c>
      <c r="C3014" s="17" t="n">
        <v>2277</v>
      </c>
      <c r="D3014" s="18" t="s">
        <v>962</v>
      </c>
      <c r="E3014" s="17" t="s">
        <v>70</v>
      </c>
      <c r="F3014" s="18" t="s">
        <v>71</v>
      </c>
      <c r="G3014" s="17" t="s">
        <v>171</v>
      </c>
      <c r="H3014" s="18" t="s">
        <v>9647</v>
      </c>
      <c r="I3014" s="18" t="s">
        <v>9648</v>
      </c>
      <c r="J3014" s="18" t="s">
        <v>9649</v>
      </c>
      <c r="K3014" s="17" t="s">
        <v>164</v>
      </c>
      <c r="L3014" s="17" t="n">
        <v>2</v>
      </c>
      <c r="M3014" s="17" t="s">
        <v>164</v>
      </c>
      <c r="N3014" s="17" t="s">
        <v>163</v>
      </c>
      <c r="O3014" s="19"/>
      <c r="P3014" s="18"/>
      <c r="Q3014" s="18"/>
      <c r="R3014" s="18" t="s">
        <v>192</v>
      </c>
      <c r="S3014" s="20" t="s">
        <v>28109</v>
      </c>
    </row>
    <row r="3015" customFormat="false" ht="23.85" hidden="false" customHeight="false" outlineLevel="0" collapsed="false">
      <c r="A3015" s="17" t="n">
        <v>3014</v>
      </c>
      <c r="B3015" s="17" t="n">
        <v>7</v>
      </c>
      <c r="C3015" s="17" t="n">
        <v>2277</v>
      </c>
      <c r="D3015" s="18" t="s">
        <v>962</v>
      </c>
      <c r="E3015" s="17" t="s">
        <v>70</v>
      </c>
      <c r="F3015" s="18" t="s">
        <v>71</v>
      </c>
      <c r="G3015" s="17" t="s">
        <v>171</v>
      </c>
      <c r="H3015" s="18" t="s">
        <v>9650</v>
      </c>
      <c r="I3015" s="18" t="s">
        <v>9651</v>
      </c>
      <c r="J3015" s="18" t="s">
        <v>9652</v>
      </c>
      <c r="K3015" s="17" t="s">
        <v>163</v>
      </c>
      <c r="L3015" s="17" t="n">
        <v>1</v>
      </c>
      <c r="M3015" s="17" t="s">
        <v>164</v>
      </c>
      <c r="N3015" s="17" t="s">
        <v>163</v>
      </c>
      <c r="O3015" s="19"/>
      <c r="P3015" s="18"/>
      <c r="Q3015" s="18"/>
      <c r="R3015" s="18" t="s">
        <v>165</v>
      </c>
      <c r="S3015" s="20" t="s">
        <v>28109</v>
      </c>
    </row>
    <row r="3016" customFormat="false" ht="57.45" hidden="false" customHeight="false" outlineLevel="0" collapsed="false">
      <c r="A3016" s="17" t="n">
        <v>3015</v>
      </c>
      <c r="B3016" s="17" t="n">
        <v>7</v>
      </c>
      <c r="C3016" s="17" t="n">
        <v>2277</v>
      </c>
      <c r="D3016" s="18" t="s">
        <v>962</v>
      </c>
      <c r="E3016" s="17" t="s">
        <v>83</v>
      </c>
      <c r="F3016" s="18" t="s">
        <v>84</v>
      </c>
      <c r="G3016" s="17" t="s">
        <v>171</v>
      </c>
      <c r="H3016" s="18" t="s">
        <v>9653</v>
      </c>
      <c r="I3016" s="18" t="s">
        <v>9654</v>
      </c>
      <c r="J3016" s="18" t="s">
        <v>9655</v>
      </c>
      <c r="K3016" s="17" t="s">
        <v>163</v>
      </c>
      <c r="L3016" s="17" t="n">
        <v>1</v>
      </c>
      <c r="M3016" s="17" t="s">
        <v>163</v>
      </c>
      <c r="N3016" s="17" t="s">
        <v>164</v>
      </c>
      <c r="O3016" s="19" t="s">
        <v>123</v>
      </c>
      <c r="P3016" s="18" t="s">
        <v>9656</v>
      </c>
      <c r="Q3016" s="18" t="s">
        <v>9657</v>
      </c>
      <c r="R3016" s="18" t="s">
        <v>165</v>
      </c>
      <c r="S3016" s="20" t="s">
        <v>28109</v>
      </c>
    </row>
    <row r="3017" customFormat="false" ht="23.85" hidden="false" customHeight="false" outlineLevel="0" collapsed="false">
      <c r="A3017" s="17" t="n">
        <v>3016</v>
      </c>
      <c r="B3017" s="17" t="n">
        <v>7</v>
      </c>
      <c r="C3017" s="17" t="n">
        <v>2279</v>
      </c>
      <c r="D3017" s="18" t="s">
        <v>962</v>
      </c>
      <c r="E3017" s="17" t="s">
        <v>36</v>
      </c>
      <c r="F3017" s="18" t="s">
        <v>37</v>
      </c>
      <c r="G3017" s="17" t="s">
        <v>167</v>
      </c>
      <c r="H3017" s="18" t="s">
        <v>9658</v>
      </c>
      <c r="I3017" s="18" t="s">
        <v>9659</v>
      </c>
      <c r="J3017" s="18" t="s">
        <v>9660</v>
      </c>
      <c r="K3017" s="17" t="s">
        <v>163</v>
      </c>
      <c r="L3017" s="17" t="n">
        <v>1</v>
      </c>
      <c r="M3017" s="17" t="s">
        <v>163</v>
      </c>
      <c r="N3017" s="17" t="s">
        <v>163</v>
      </c>
      <c r="O3017" s="19"/>
      <c r="P3017" s="18"/>
      <c r="Q3017" s="18"/>
      <c r="R3017" s="18" t="s">
        <v>165</v>
      </c>
      <c r="S3017" s="20" t="s">
        <v>28109</v>
      </c>
    </row>
    <row r="3018" customFormat="false" ht="23.85" hidden="false" customHeight="false" outlineLevel="0" collapsed="false">
      <c r="A3018" s="17" t="n">
        <v>3017</v>
      </c>
      <c r="B3018" s="17" t="n">
        <v>7</v>
      </c>
      <c r="C3018" s="17" t="n">
        <v>2321</v>
      </c>
      <c r="D3018" s="18" t="s">
        <v>962</v>
      </c>
      <c r="E3018" s="17" t="s">
        <v>36</v>
      </c>
      <c r="F3018" s="18" t="s">
        <v>37</v>
      </c>
      <c r="G3018" s="17" t="s">
        <v>159</v>
      </c>
      <c r="H3018" s="18" t="s">
        <v>9661</v>
      </c>
      <c r="I3018" s="18" t="s">
        <v>9662</v>
      </c>
      <c r="J3018" s="18" t="s">
        <v>9663</v>
      </c>
      <c r="K3018" s="17" t="s">
        <v>163</v>
      </c>
      <c r="L3018" s="17" t="n">
        <v>1</v>
      </c>
      <c r="M3018" s="17" t="s">
        <v>163</v>
      </c>
      <c r="N3018" s="17" t="s">
        <v>163</v>
      </c>
      <c r="O3018" s="19"/>
      <c r="P3018" s="18"/>
      <c r="Q3018" s="18"/>
      <c r="R3018" s="18" t="s">
        <v>165</v>
      </c>
      <c r="S3018" s="20" t="s">
        <v>28109</v>
      </c>
    </row>
    <row r="3019" customFormat="false" ht="46.25" hidden="false" customHeight="false" outlineLevel="0" collapsed="false">
      <c r="A3019" s="17" t="n">
        <v>3018</v>
      </c>
      <c r="B3019" s="17" t="n">
        <v>7</v>
      </c>
      <c r="C3019" s="17" t="n">
        <v>2361</v>
      </c>
      <c r="D3019" s="18" t="s">
        <v>962</v>
      </c>
      <c r="E3019" s="17" t="s">
        <v>70</v>
      </c>
      <c r="F3019" s="18" t="s">
        <v>71</v>
      </c>
      <c r="G3019" s="17" t="s">
        <v>159</v>
      </c>
      <c r="H3019" s="18" t="s">
        <v>9664</v>
      </c>
      <c r="I3019" s="18" t="s">
        <v>9665</v>
      </c>
      <c r="J3019" s="18" t="s">
        <v>9666</v>
      </c>
      <c r="K3019" s="17" t="s">
        <v>163</v>
      </c>
      <c r="L3019" s="17" t="n">
        <v>1</v>
      </c>
      <c r="M3019" s="17" t="s">
        <v>163</v>
      </c>
      <c r="N3019" s="17" t="s">
        <v>163</v>
      </c>
      <c r="O3019" s="19"/>
      <c r="P3019" s="18"/>
      <c r="Q3019" s="18"/>
      <c r="R3019" s="18" t="s">
        <v>165</v>
      </c>
      <c r="S3019" s="20" t="s">
        <v>28109</v>
      </c>
    </row>
    <row r="3020" customFormat="false" ht="35.05" hidden="false" customHeight="false" outlineLevel="0" collapsed="false">
      <c r="A3020" s="17" t="n">
        <v>3019</v>
      </c>
      <c r="B3020" s="17" t="n">
        <v>7</v>
      </c>
      <c r="C3020" s="17" t="n">
        <v>2375</v>
      </c>
      <c r="D3020" s="18" t="s">
        <v>962</v>
      </c>
      <c r="E3020" s="17" t="s">
        <v>19</v>
      </c>
      <c r="F3020" s="18" t="s">
        <v>21</v>
      </c>
      <c r="G3020" s="17" t="s">
        <v>167</v>
      </c>
      <c r="H3020" s="18" t="s">
        <v>9667</v>
      </c>
      <c r="I3020" s="18" t="s">
        <v>9668</v>
      </c>
      <c r="J3020" s="18" t="s">
        <v>9669</v>
      </c>
      <c r="K3020" s="17" t="s">
        <v>164</v>
      </c>
      <c r="L3020" s="17" t="n">
        <v>5</v>
      </c>
      <c r="M3020" s="17" t="s">
        <v>163</v>
      </c>
      <c r="N3020" s="17" t="s">
        <v>163</v>
      </c>
      <c r="O3020" s="19"/>
      <c r="P3020" s="18"/>
      <c r="Q3020" s="18"/>
      <c r="R3020" s="18" t="s">
        <v>165</v>
      </c>
      <c r="S3020" s="20" t="s">
        <v>28109</v>
      </c>
    </row>
    <row r="3021" customFormat="false" ht="23.85" hidden="false" customHeight="false" outlineLevel="0" collapsed="false">
      <c r="A3021" s="17" t="n">
        <v>3020</v>
      </c>
      <c r="B3021" s="17" t="n">
        <v>7</v>
      </c>
      <c r="C3021" s="17" t="n">
        <v>2386</v>
      </c>
      <c r="D3021" s="18" t="s">
        <v>1069</v>
      </c>
      <c r="E3021" s="17" t="s">
        <v>70</v>
      </c>
      <c r="F3021" s="18" t="s">
        <v>71</v>
      </c>
      <c r="G3021" s="17" t="s">
        <v>171</v>
      </c>
      <c r="H3021" s="18" t="s">
        <v>9670</v>
      </c>
      <c r="I3021" s="18" t="s">
        <v>9671</v>
      </c>
      <c r="J3021" s="18" t="s">
        <v>9672</v>
      </c>
      <c r="K3021" s="17" t="s">
        <v>163</v>
      </c>
      <c r="L3021" s="17" t="n">
        <v>1</v>
      </c>
      <c r="M3021" s="17" t="s">
        <v>164</v>
      </c>
      <c r="N3021" s="17" t="s">
        <v>163</v>
      </c>
      <c r="O3021" s="19"/>
      <c r="P3021" s="18"/>
      <c r="Q3021" s="18"/>
      <c r="R3021" s="18" t="s">
        <v>165</v>
      </c>
      <c r="S3021" s="20" t="s">
        <v>28109</v>
      </c>
    </row>
    <row r="3022" customFormat="false" ht="46.25" hidden="false" customHeight="false" outlineLevel="0" collapsed="false">
      <c r="A3022" s="17" t="n">
        <v>3021</v>
      </c>
      <c r="B3022" s="17" t="n">
        <v>7</v>
      </c>
      <c r="C3022" s="17" t="n">
        <v>2386</v>
      </c>
      <c r="D3022" s="18" t="s">
        <v>1069</v>
      </c>
      <c r="E3022" s="17" t="s">
        <v>42</v>
      </c>
      <c r="F3022" s="18" t="s">
        <v>43</v>
      </c>
      <c r="G3022" s="17" t="s">
        <v>167</v>
      </c>
      <c r="H3022" s="18" t="s">
        <v>9673</v>
      </c>
      <c r="I3022" s="18" t="s">
        <v>9674</v>
      </c>
      <c r="J3022" s="18" t="s">
        <v>9675</v>
      </c>
      <c r="K3022" s="17" t="s">
        <v>163</v>
      </c>
      <c r="L3022" s="17" t="n">
        <v>1</v>
      </c>
      <c r="M3022" s="17" t="s">
        <v>163</v>
      </c>
      <c r="N3022" s="17" t="s">
        <v>163</v>
      </c>
      <c r="O3022" s="19"/>
      <c r="P3022" s="18"/>
      <c r="Q3022" s="18"/>
      <c r="R3022" s="18" t="s">
        <v>165</v>
      </c>
      <c r="S3022" s="20" t="s">
        <v>28109</v>
      </c>
    </row>
    <row r="3023" customFormat="false" ht="46.25" hidden="false" customHeight="false" outlineLevel="0" collapsed="false">
      <c r="A3023" s="17" t="n">
        <v>3022</v>
      </c>
      <c r="B3023" s="17" t="n">
        <v>7</v>
      </c>
      <c r="C3023" s="17" t="n">
        <v>2400</v>
      </c>
      <c r="D3023" s="18" t="s">
        <v>1069</v>
      </c>
      <c r="E3023" s="17" t="s">
        <v>26</v>
      </c>
      <c r="F3023" s="18" t="s">
        <v>27</v>
      </c>
      <c r="G3023" s="17" t="s">
        <v>167</v>
      </c>
      <c r="H3023" s="18" t="s">
        <v>9676</v>
      </c>
      <c r="I3023" s="18" t="s">
        <v>9677</v>
      </c>
      <c r="J3023" s="18" t="s">
        <v>9678</v>
      </c>
      <c r="K3023" s="17" t="s">
        <v>163</v>
      </c>
      <c r="L3023" s="17" t="n">
        <v>1</v>
      </c>
      <c r="M3023" s="17" t="s">
        <v>163</v>
      </c>
      <c r="N3023" s="17" t="s">
        <v>163</v>
      </c>
      <c r="O3023" s="19"/>
      <c r="P3023" s="18"/>
      <c r="Q3023" s="18"/>
      <c r="R3023" s="18" t="s">
        <v>165</v>
      </c>
      <c r="S3023" s="20" t="s">
        <v>28109</v>
      </c>
    </row>
    <row r="3024" customFormat="false" ht="35.05" hidden="false" customHeight="false" outlineLevel="0" collapsed="false">
      <c r="A3024" s="17" t="n">
        <v>3023</v>
      </c>
      <c r="B3024" s="17" t="n">
        <v>7</v>
      </c>
      <c r="C3024" s="17" t="n">
        <v>2402</v>
      </c>
      <c r="D3024" s="18" t="s">
        <v>1069</v>
      </c>
      <c r="E3024" s="17" t="s">
        <v>61</v>
      </c>
      <c r="F3024" s="18" t="s">
        <v>62</v>
      </c>
      <c r="G3024" s="17" t="s">
        <v>167</v>
      </c>
      <c r="H3024" s="18" t="s">
        <v>9679</v>
      </c>
      <c r="I3024" s="18" t="s">
        <v>9680</v>
      </c>
      <c r="J3024" s="18" t="s">
        <v>9681</v>
      </c>
      <c r="K3024" s="17" t="s">
        <v>163</v>
      </c>
      <c r="L3024" s="17" t="n">
        <v>1</v>
      </c>
      <c r="M3024" s="17" t="s">
        <v>163</v>
      </c>
      <c r="N3024" s="17" t="s">
        <v>163</v>
      </c>
      <c r="O3024" s="19"/>
      <c r="P3024" s="18"/>
      <c r="Q3024" s="18"/>
      <c r="R3024" s="18" t="s">
        <v>165</v>
      </c>
      <c r="S3024" s="20" t="s">
        <v>28109</v>
      </c>
    </row>
    <row r="3025" customFormat="false" ht="35.05" hidden="false" customHeight="false" outlineLevel="0" collapsed="false">
      <c r="A3025" s="17" t="n">
        <v>3024</v>
      </c>
      <c r="B3025" s="17" t="n">
        <v>7</v>
      </c>
      <c r="C3025" s="17" t="n">
        <v>2409</v>
      </c>
      <c r="D3025" s="18" t="s">
        <v>1069</v>
      </c>
      <c r="E3025" s="17" t="s">
        <v>78</v>
      </c>
      <c r="F3025" s="18" t="s">
        <v>80</v>
      </c>
      <c r="G3025" s="17" t="s">
        <v>167</v>
      </c>
      <c r="H3025" s="18" t="s">
        <v>9682</v>
      </c>
      <c r="I3025" s="18" t="s">
        <v>9683</v>
      </c>
      <c r="J3025" s="18" t="s">
        <v>9684</v>
      </c>
      <c r="K3025" s="17" t="s">
        <v>164</v>
      </c>
      <c r="L3025" s="17" t="n">
        <v>6</v>
      </c>
      <c r="M3025" s="17" t="s">
        <v>163</v>
      </c>
      <c r="N3025" s="17" t="s">
        <v>163</v>
      </c>
      <c r="O3025" s="19"/>
      <c r="P3025" s="18"/>
      <c r="Q3025" s="18"/>
      <c r="R3025" s="18" t="s">
        <v>165</v>
      </c>
      <c r="S3025" s="20" t="s">
        <v>28109</v>
      </c>
    </row>
    <row r="3026" customFormat="false" ht="35.05" hidden="false" customHeight="false" outlineLevel="0" collapsed="false">
      <c r="A3026" s="17" t="n">
        <v>3025</v>
      </c>
      <c r="B3026" s="17" t="n">
        <v>7</v>
      </c>
      <c r="C3026" s="17" t="n">
        <v>2417</v>
      </c>
      <c r="D3026" s="18" t="s">
        <v>1069</v>
      </c>
      <c r="E3026" s="17" t="s">
        <v>34</v>
      </c>
      <c r="F3026" s="18" t="s">
        <v>35</v>
      </c>
      <c r="G3026" s="17" t="s">
        <v>167</v>
      </c>
      <c r="H3026" s="18" t="s">
        <v>9685</v>
      </c>
      <c r="I3026" s="18" t="s">
        <v>9686</v>
      </c>
      <c r="J3026" s="18" t="s">
        <v>9687</v>
      </c>
      <c r="K3026" s="17" t="s">
        <v>164</v>
      </c>
      <c r="L3026" s="17" t="n">
        <v>20</v>
      </c>
      <c r="M3026" s="17" t="s">
        <v>163</v>
      </c>
      <c r="N3026" s="17" t="s">
        <v>163</v>
      </c>
      <c r="O3026" s="19"/>
      <c r="P3026" s="18"/>
      <c r="Q3026" s="18"/>
      <c r="R3026" s="18" t="s">
        <v>165</v>
      </c>
      <c r="S3026" s="20" t="s">
        <v>28109</v>
      </c>
    </row>
    <row r="3027" customFormat="false" ht="35.05" hidden="false" customHeight="false" outlineLevel="0" collapsed="false">
      <c r="A3027" s="17" t="n">
        <v>3026</v>
      </c>
      <c r="B3027" s="17" t="n">
        <v>7</v>
      </c>
      <c r="C3027" s="17" t="n">
        <v>2425</v>
      </c>
      <c r="D3027" s="18" t="s">
        <v>1069</v>
      </c>
      <c r="E3027" s="17" t="s">
        <v>68</v>
      </c>
      <c r="F3027" s="18" t="s">
        <v>69</v>
      </c>
      <c r="G3027" s="17" t="s">
        <v>167</v>
      </c>
      <c r="H3027" s="18" t="s">
        <v>9688</v>
      </c>
      <c r="I3027" s="18" t="s">
        <v>9689</v>
      </c>
      <c r="J3027" s="18" t="s">
        <v>9690</v>
      </c>
      <c r="K3027" s="17" t="s">
        <v>163</v>
      </c>
      <c r="L3027" s="17" t="n">
        <v>1</v>
      </c>
      <c r="M3027" s="17" t="s">
        <v>163</v>
      </c>
      <c r="N3027" s="17" t="s">
        <v>163</v>
      </c>
      <c r="O3027" s="19"/>
      <c r="P3027" s="18"/>
      <c r="Q3027" s="18"/>
      <c r="R3027" s="18" t="s">
        <v>165</v>
      </c>
      <c r="S3027" s="20" t="s">
        <v>28109</v>
      </c>
    </row>
    <row r="3028" customFormat="false" ht="35.05" hidden="false" customHeight="false" outlineLevel="0" collapsed="false">
      <c r="A3028" s="17" t="n">
        <v>3027</v>
      </c>
      <c r="B3028" s="17" t="n">
        <v>7</v>
      </c>
      <c r="C3028" s="17" t="n">
        <v>2439</v>
      </c>
      <c r="D3028" s="18" t="s">
        <v>1069</v>
      </c>
      <c r="E3028" s="17" t="s">
        <v>76</v>
      </c>
      <c r="F3028" s="18" t="s">
        <v>77</v>
      </c>
      <c r="G3028" s="17" t="s">
        <v>159</v>
      </c>
      <c r="H3028" s="18" t="s">
        <v>9691</v>
      </c>
      <c r="I3028" s="18" t="s">
        <v>9692</v>
      </c>
      <c r="J3028" s="18" t="s">
        <v>9693</v>
      </c>
      <c r="K3028" s="17" t="s">
        <v>163</v>
      </c>
      <c r="L3028" s="17" t="n">
        <v>1</v>
      </c>
      <c r="M3028" s="17" t="s">
        <v>164</v>
      </c>
      <c r="N3028" s="17" t="s">
        <v>163</v>
      </c>
      <c r="O3028" s="19"/>
      <c r="P3028" s="18"/>
      <c r="Q3028" s="18"/>
      <c r="R3028" s="18" t="s">
        <v>165</v>
      </c>
      <c r="S3028" s="20" t="s">
        <v>28109</v>
      </c>
    </row>
    <row r="3029" customFormat="false" ht="35.05" hidden="false" customHeight="false" outlineLevel="0" collapsed="false">
      <c r="A3029" s="17" t="n">
        <v>3028</v>
      </c>
      <c r="B3029" s="17" t="n">
        <v>7</v>
      </c>
      <c r="C3029" s="17" t="n">
        <v>2446</v>
      </c>
      <c r="D3029" s="18" t="s">
        <v>1069</v>
      </c>
      <c r="E3029" s="17" t="s">
        <v>36</v>
      </c>
      <c r="F3029" s="18" t="s">
        <v>37</v>
      </c>
      <c r="G3029" s="17" t="s">
        <v>167</v>
      </c>
      <c r="H3029" s="18" t="s">
        <v>9694</v>
      </c>
      <c r="I3029" s="18" t="s">
        <v>9695</v>
      </c>
      <c r="J3029" s="18" t="s">
        <v>9696</v>
      </c>
      <c r="K3029" s="17" t="s">
        <v>163</v>
      </c>
      <c r="L3029" s="17" t="n">
        <v>1</v>
      </c>
      <c r="M3029" s="17" t="s">
        <v>163</v>
      </c>
      <c r="N3029" s="17" t="s">
        <v>163</v>
      </c>
      <c r="O3029" s="19"/>
      <c r="P3029" s="18"/>
      <c r="Q3029" s="18"/>
      <c r="R3029" s="18" t="s">
        <v>165</v>
      </c>
      <c r="S3029" s="20" t="s">
        <v>28109</v>
      </c>
    </row>
    <row r="3030" customFormat="false" ht="35.05" hidden="false" customHeight="false" outlineLevel="0" collapsed="false">
      <c r="A3030" s="17" t="n">
        <v>3029</v>
      </c>
      <c r="B3030" s="17" t="n">
        <v>7</v>
      </c>
      <c r="C3030" s="17" t="n">
        <v>2446</v>
      </c>
      <c r="D3030" s="18" t="s">
        <v>1069</v>
      </c>
      <c r="E3030" s="17" t="s">
        <v>81</v>
      </c>
      <c r="F3030" s="18" t="s">
        <v>82</v>
      </c>
      <c r="G3030" s="17" t="s">
        <v>159</v>
      </c>
      <c r="H3030" s="18" t="s">
        <v>9697</v>
      </c>
      <c r="I3030" s="18" t="s">
        <v>9698</v>
      </c>
      <c r="J3030" s="18" t="s">
        <v>9699</v>
      </c>
      <c r="K3030" s="17" t="s">
        <v>163</v>
      </c>
      <c r="L3030" s="17" t="n">
        <v>1</v>
      </c>
      <c r="M3030" s="17" t="s">
        <v>163</v>
      </c>
      <c r="N3030" s="17" t="s">
        <v>164</v>
      </c>
      <c r="O3030" s="19"/>
      <c r="P3030" s="18"/>
      <c r="Q3030" s="18"/>
      <c r="R3030" s="18" t="s">
        <v>165</v>
      </c>
      <c r="S3030" s="20" t="s">
        <v>28109</v>
      </c>
    </row>
    <row r="3031" customFormat="false" ht="23.85" hidden="false" customHeight="false" outlineLevel="0" collapsed="false">
      <c r="A3031" s="17" t="n">
        <v>3030</v>
      </c>
      <c r="B3031" s="17" t="n">
        <v>7</v>
      </c>
      <c r="C3031" s="17" t="n">
        <v>2450</v>
      </c>
      <c r="D3031" s="18" t="s">
        <v>1069</v>
      </c>
      <c r="E3031" s="17" t="s">
        <v>40</v>
      </c>
      <c r="F3031" s="18" t="s">
        <v>41</v>
      </c>
      <c r="G3031" s="17" t="s">
        <v>159</v>
      </c>
      <c r="H3031" s="18" t="s">
        <v>9700</v>
      </c>
      <c r="I3031" s="18" t="s">
        <v>9701</v>
      </c>
      <c r="J3031" s="18" t="s">
        <v>9702</v>
      </c>
      <c r="K3031" s="17" t="s">
        <v>163</v>
      </c>
      <c r="L3031" s="17" t="n">
        <v>1</v>
      </c>
      <c r="M3031" s="17" t="s">
        <v>163</v>
      </c>
      <c r="N3031" s="17" t="s">
        <v>163</v>
      </c>
      <c r="O3031" s="19"/>
      <c r="P3031" s="18"/>
      <c r="Q3031" s="18"/>
      <c r="R3031" s="18" t="s">
        <v>165</v>
      </c>
      <c r="S3031" s="20" t="s">
        <v>28109</v>
      </c>
    </row>
    <row r="3032" customFormat="false" ht="35.05" hidden="false" customHeight="false" outlineLevel="0" collapsed="false">
      <c r="A3032" s="17" t="n">
        <v>3031</v>
      </c>
      <c r="B3032" s="17" t="n">
        <v>7</v>
      </c>
      <c r="C3032" s="17" t="n">
        <v>2458</v>
      </c>
      <c r="D3032" s="18" t="s">
        <v>1069</v>
      </c>
      <c r="E3032" s="17" t="s">
        <v>42</v>
      </c>
      <c r="F3032" s="18" t="s">
        <v>43</v>
      </c>
      <c r="G3032" s="17" t="s">
        <v>167</v>
      </c>
      <c r="H3032" s="18" t="s">
        <v>9703</v>
      </c>
      <c r="I3032" s="18" t="s">
        <v>9704</v>
      </c>
      <c r="J3032" s="18" t="s">
        <v>9705</v>
      </c>
      <c r="K3032" s="17" t="s">
        <v>164</v>
      </c>
      <c r="L3032" s="17" t="n">
        <v>16</v>
      </c>
      <c r="M3032" s="17" t="s">
        <v>163</v>
      </c>
      <c r="N3032" s="17" t="s">
        <v>163</v>
      </c>
      <c r="O3032" s="19"/>
      <c r="P3032" s="18"/>
      <c r="Q3032" s="18"/>
      <c r="R3032" s="18" t="s">
        <v>165</v>
      </c>
      <c r="S3032" s="20" t="s">
        <v>28109</v>
      </c>
    </row>
    <row r="3033" customFormat="false" ht="35.05" hidden="false" customHeight="false" outlineLevel="0" collapsed="false">
      <c r="A3033" s="17" t="n">
        <v>3032</v>
      </c>
      <c r="B3033" s="17" t="n">
        <v>7</v>
      </c>
      <c r="C3033" s="17" t="n">
        <v>2462</v>
      </c>
      <c r="D3033" s="18" t="s">
        <v>1069</v>
      </c>
      <c r="E3033" s="17" t="s">
        <v>70</v>
      </c>
      <c r="F3033" s="18" t="s">
        <v>71</v>
      </c>
      <c r="G3033" s="17" t="s">
        <v>171</v>
      </c>
      <c r="H3033" s="18" t="s">
        <v>9706</v>
      </c>
      <c r="I3033" s="18" t="s">
        <v>9707</v>
      </c>
      <c r="J3033" s="18" t="s">
        <v>9708</v>
      </c>
      <c r="K3033" s="17" t="s">
        <v>163</v>
      </c>
      <c r="L3033" s="17" t="n">
        <v>1</v>
      </c>
      <c r="M3033" s="17" t="s">
        <v>164</v>
      </c>
      <c r="N3033" s="17" t="s">
        <v>163</v>
      </c>
      <c r="O3033" s="19"/>
      <c r="P3033" s="18"/>
      <c r="Q3033" s="18"/>
      <c r="R3033" s="18" t="s">
        <v>165</v>
      </c>
      <c r="S3033" s="20" t="s">
        <v>28109</v>
      </c>
    </row>
    <row r="3034" customFormat="false" ht="46.25" hidden="false" customHeight="false" outlineLevel="0" collapsed="false">
      <c r="A3034" s="17" t="n">
        <v>3033</v>
      </c>
      <c r="B3034" s="17" t="n">
        <v>7</v>
      </c>
      <c r="C3034" s="17" t="n">
        <v>2462</v>
      </c>
      <c r="D3034" s="18" t="s">
        <v>1069</v>
      </c>
      <c r="E3034" s="17" t="s">
        <v>66</v>
      </c>
      <c r="F3034" s="18" t="s">
        <v>67</v>
      </c>
      <c r="G3034" s="17" t="s">
        <v>167</v>
      </c>
      <c r="H3034" s="18" t="s">
        <v>9709</v>
      </c>
      <c r="I3034" s="18" t="s">
        <v>9710</v>
      </c>
      <c r="J3034" s="18" t="s">
        <v>9711</v>
      </c>
      <c r="K3034" s="17" t="s">
        <v>163</v>
      </c>
      <c r="L3034" s="17" t="n">
        <v>1</v>
      </c>
      <c r="M3034" s="17" t="s">
        <v>164</v>
      </c>
      <c r="N3034" s="17" t="s">
        <v>163</v>
      </c>
      <c r="O3034" s="19"/>
      <c r="P3034" s="18"/>
      <c r="Q3034" s="18"/>
      <c r="R3034" s="18" t="s">
        <v>165</v>
      </c>
      <c r="S3034" s="20" t="s">
        <v>28109</v>
      </c>
    </row>
    <row r="3035" customFormat="false" ht="35.05" hidden="false" customHeight="false" outlineLevel="0" collapsed="false">
      <c r="A3035" s="17" t="n">
        <v>3034</v>
      </c>
      <c r="B3035" s="17" t="n">
        <v>7</v>
      </c>
      <c r="C3035" s="17" t="n">
        <v>2468</v>
      </c>
      <c r="D3035" s="18" t="s">
        <v>1069</v>
      </c>
      <c r="E3035" s="17" t="s">
        <v>91</v>
      </c>
      <c r="F3035" s="18" t="s">
        <v>92</v>
      </c>
      <c r="G3035" s="17" t="s">
        <v>167</v>
      </c>
      <c r="H3035" s="18" t="s">
        <v>9712</v>
      </c>
      <c r="I3035" s="18" t="s">
        <v>9713</v>
      </c>
      <c r="J3035" s="18" t="s">
        <v>9714</v>
      </c>
      <c r="K3035" s="17" t="s">
        <v>163</v>
      </c>
      <c r="L3035" s="17" t="n">
        <v>1</v>
      </c>
      <c r="M3035" s="17" t="s">
        <v>163</v>
      </c>
      <c r="N3035" s="17" t="s">
        <v>163</v>
      </c>
      <c r="O3035" s="19"/>
      <c r="P3035" s="18"/>
      <c r="Q3035" s="18"/>
      <c r="R3035" s="18" t="s">
        <v>165</v>
      </c>
      <c r="S3035" s="20" t="s">
        <v>28109</v>
      </c>
    </row>
    <row r="3036" customFormat="false" ht="35.05" hidden="false" customHeight="false" outlineLevel="0" collapsed="false">
      <c r="A3036" s="17" t="n">
        <v>3035</v>
      </c>
      <c r="B3036" s="17" t="n">
        <v>7</v>
      </c>
      <c r="C3036" s="17" t="n">
        <v>2471</v>
      </c>
      <c r="D3036" s="18" t="s">
        <v>1069</v>
      </c>
      <c r="E3036" s="17" t="s">
        <v>38</v>
      </c>
      <c r="F3036" s="18" t="s">
        <v>39</v>
      </c>
      <c r="G3036" s="17" t="s">
        <v>167</v>
      </c>
      <c r="H3036" s="18" t="s">
        <v>9715</v>
      </c>
      <c r="I3036" s="18" t="s">
        <v>9716</v>
      </c>
      <c r="J3036" s="18" t="s">
        <v>9717</v>
      </c>
      <c r="K3036" s="17" t="s">
        <v>163</v>
      </c>
      <c r="L3036" s="17" t="n">
        <v>1</v>
      </c>
      <c r="M3036" s="17" t="s">
        <v>163</v>
      </c>
      <c r="N3036" s="17" t="s">
        <v>163</v>
      </c>
      <c r="O3036" s="19"/>
      <c r="P3036" s="18"/>
      <c r="Q3036" s="18"/>
      <c r="R3036" s="18" t="s">
        <v>165</v>
      </c>
      <c r="S3036" s="20" t="s">
        <v>28109</v>
      </c>
    </row>
    <row r="3037" customFormat="false" ht="35.05" hidden="false" customHeight="false" outlineLevel="0" collapsed="false">
      <c r="A3037" s="17" t="n">
        <v>3036</v>
      </c>
      <c r="B3037" s="17" t="n">
        <v>7</v>
      </c>
      <c r="C3037" s="17" t="n">
        <v>2475</v>
      </c>
      <c r="D3037" s="18" t="s">
        <v>1069</v>
      </c>
      <c r="E3037" s="17" t="s">
        <v>87</v>
      </c>
      <c r="F3037" s="18" t="s">
        <v>88</v>
      </c>
      <c r="G3037" s="17" t="s">
        <v>171</v>
      </c>
      <c r="H3037" s="18" t="s">
        <v>9718</v>
      </c>
      <c r="I3037" s="18" t="s">
        <v>9719</v>
      </c>
      <c r="J3037" s="18" t="s">
        <v>9720</v>
      </c>
      <c r="K3037" s="17" t="s">
        <v>163</v>
      </c>
      <c r="L3037" s="17" t="n">
        <v>1</v>
      </c>
      <c r="M3037" s="17" t="s">
        <v>164</v>
      </c>
      <c r="N3037" s="17" t="s">
        <v>163</v>
      </c>
      <c r="O3037" s="19"/>
      <c r="P3037" s="18"/>
      <c r="Q3037" s="18"/>
      <c r="R3037" s="18" t="s">
        <v>165</v>
      </c>
      <c r="S3037" s="20" t="s">
        <v>28109</v>
      </c>
    </row>
    <row r="3038" customFormat="false" ht="35.05" hidden="false" customHeight="false" outlineLevel="0" collapsed="false">
      <c r="A3038" s="17" t="n">
        <v>3037</v>
      </c>
      <c r="B3038" s="17" t="n">
        <v>7</v>
      </c>
      <c r="C3038" s="17" t="n">
        <v>2497</v>
      </c>
      <c r="D3038" s="18" t="s">
        <v>1069</v>
      </c>
      <c r="E3038" s="17" t="s">
        <v>36</v>
      </c>
      <c r="F3038" s="18" t="s">
        <v>37</v>
      </c>
      <c r="G3038" s="17" t="s">
        <v>167</v>
      </c>
      <c r="H3038" s="18" t="s">
        <v>9721</v>
      </c>
      <c r="I3038" s="18" t="s">
        <v>9722</v>
      </c>
      <c r="J3038" s="18" t="s">
        <v>9723</v>
      </c>
      <c r="K3038" s="17" t="s">
        <v>164</v>
      </c>
      <c r="L3038" s="17" t="n">
        <v>8</v>
      </c>
      <c r="M3038" s="17" t="s">
        <v>164</v>
      </c>
      <c r="N3038" s="17" t="s">
        <v>163</v>
      </c>
      <c r="O3038" s="19"/>
      <c r="P3038" s="18"/>
      <c r="Q3038" s="18"/>
      <c r="R3038" s="18" t="s">
        <v>165</v>
      </c>
      <c r="S3038" s="20" t="s">
        <v>28109</v>
      </c>
    </row>
    <row r="3039" customFormat="false" ht="35.05" hidden="false" customHeight="false" outlineLevel="0" collapsed="false">
      <c r="A3039" s="17" t="n">
        <v>3038</v>
      </c>
      <c r="B3039" s="17" t="n">
        <v>7</v>
      </c>
      <c r="C3039" s="17" t="n">
        <v>2509</v>
      </c>
      <c r="D3039" s="18" t="s">
        <v>1069</v>
      </c>
      <c r="E3039" s="17" t="s">
        <v>87</v>
      </c>
      <c r="F3039" s="18" t="s">
        <v>88</v>
      </c>
      <c r="G3039" s="17" t="s">
        <v>171</v>
      </c>
      <c r="H3039" s="18" t="s">
        <v>9724</v>
      </c>
      <c r="I3039" s="18" t="s">
        <v>9725</v>
      </c>
      <c r="J3039" s="18" t="s">
        <v>9726</v>
      </c>
      <c r="K3039" s="17" t="s">
        <v>163</v>
      </c>
      <c r="L3039" s="17" t="n">
        <v>1</v>
      </c>
      <c r="M3039" s="17" t="s">
        <v>163</v>
      </c>
      <c r="N3039" s="17" t="s">
        <v>163</v>
      </c>
      <c r="O3039" s="19"/>
      <c r="P3039" s="18"/>
      <c r="Q3039" s="18"/>
      <c r="R3039" s="18" t="s">
        <v>165</v>
      </c>
      <c r="S3039" s="20" t="s">
        <v>28109</v>
      </c>
    </row>
    <row r="3040" customFormat="false" ht="35.05" hidden="false" customHeight="false" outlineLevel="0" collapsed="false">
      <c r="A3040" s="17" t="n">
        <v>3039</v>
      </c>
      <c r="B3040" s="17" t="n">
        <v>7</v>
      </c>
      <c r="C3040" s="17" t="n">
        <v>2516</v>
      </c>
      <c r="D3040" s="18" t="s">
        <v>1069</v>
      </c>
      <c r="E3040" s="17" t="s">
        <v>70</v>
      </c>
      <c r="F3040" s="18" t="s">
        <v>71</v>
      </c>
      <c r="G3040" s="17" t="s">
        <v>171</v>
      </c>
      <c r="H3040" s="18" t="s">
        <v>9727</v>
      </c>
      <c r="I3040" s="18" t="s">
        <v>9728</v>
      </c>
      <c r="J3040" s="18" t="s">
        <v>9729</v>
      </c>
      <c r="K3040" s="17" t="s">
        <v>163</v>
      </c>
      <c r="L3040" s="17" t="n">
        <v>1</v>
      </c>
      <c r="M3040" s="17" t="s">
        <v>164</v>
      </c>
      <c r="N3040" s="17" t="s">
        <v>163</v>
      </c>
      <c r="O3040" s="19"/>
      <c r="P3040" s="18"/>
      <c r="Q3040" s="18"/>
      <c r="R3040" s="18" t="s">
        <v>165</v>
      </c>
      <c r="S3040" s="20" t="s">
        <v>28109</v>
      </c>
    </row>
    <row r="3041" customFormat="false" ht="35.05" hidden="false" customHeight="false" outlineLevel="0" collapsed="false">
      <c r="A3041" s="17" t="n">
        <v>3040</v>
      </c>
      <c r="B3041" s="17" t="n">
        <v>7</v>
      </c>
      <c r="C3041" s="17" t="n">
        <v>2526</v>
      </c>
      <c r="D3041" s="18" t="s">
        <v>1069</v>
      </c>
      <c r="E3041" s="17" t="s">
        <v>87</v>
      </c>
      <c r="F3041" s="18" t="s">
        <v>88</v>
      </c>
      <c r="G3041" s="17" t="s">
        <v>171</v>
      </c>
      <c r="H3041" s="18" t="s">
        <v>9730</v>
      </c>
      <c r="I3041" s="18" t="s">
        <v>9731</v>
      </c>
      <c r="J3041" s="18" t="s">
        <v>9732</v>
      </c>
      <c r="K3041" s="17" t="s">
        <v>163</v>
      </c>
      <c r="L3041" s="17" t="n">
        <v>1</v>
      </c>
      <c r="M3041" s="17" t="s">
        <v>164</v>
      </c>
      <c r="N3041" s="17" t="s">
        <v>163</v>
      </c>
      <c r="O3041" s="19"/>
      <c r="P3041" s="18"/>
      <c r="Q3041" s="18"/>
      <c r="R3041" s="18" t="s">
        <v>165</v>
      </c>
      <c r="S3041" s="20" t="s">
        <v>28109</v>
      </c>
    </row>
    <row r="3042" customFormat="false" ht="23.85" hidden="false" customHeight="false" outlineLevel="0" collapsed="false">
      <c r="A3042" s="17" t="n">
        <v>3041</v>
      </c>
      <c r="B3042" s="17" t="n">
        <v>7</v>
      </c>
      <c r="C3042" s="17" t="n">
        <v>2532</v>
      </c>
      <c r="D3042" s="18" t="s">
        <v>1069</v>
      </c>
      <c r="E3042" s="17" t="s">
        <v>70</v>
      </c>
      <c r="F3042" s="18" t="s">
        <v>71</v>
      </c>
      <c r="G3042" s="17" t="s">
        <v>171</v>
      </c>
      <c r="H3042" s="18" t="s">
        <v>9733</v>
      </c>
      <c r="I3042" s="18" t="s">
        <v>9734</v>
      </c>
      <c r="J3042" s="18" t="s">
        <v>9735</v>
      </c>
      <c r="K3042" s="17" t="s">
        <v>163</v>
      </c>
      <c r="L3042" s="17" t="n">
        <v>1</v>
      </c>
      <c r="M3042" s="17" t="s">
        <v>164</v>
      </c>
      <c r="N3042" s="17" t="s">
        <v>163</v>
      </c>
      <c r="O3042" s="19"/>
      <c r="P3042" s="18"/>
      <c r="Q3042" s="18"/>
      <c r="R3042" s="18" t="s">
        <v>165</v>
      </c>
      <c r="S3042" s="20" t="s">
        <v>28109</v>
      </c>
    </row>
    <row r="3043" customFormat="false" ht="57.45" hidden="false" customHeight="false" outlineLevel="0" collapsed="false">
      <c r="A3043" s="17" t="n">
        <v>3042</v>
      </c>
      <c r="B3043" s="17" t="n">
        <v>7</v>
      </c>
      <c r="C3043" s="17" t="n">
        <v>2532</v>
      </c>
      <c r="D3043" s="18" t="s">
        <v>1069</v>
      </c>
      <c r="E3043" s="17" t="s">
        <v>91</v>
      </c>
      <c r="F3043" s="18" t="s">
        <v>92</v>
      </c>
      <c r="G3043" s="17" t="s">
        <v>171</v>
      </c>
      <c r="H3043" s="18" t="s">
        <v>9736</v>
      </c>
      <c r="I3043" s="18" t="s">
        <v>9737</v>
      </c>
      <c r="J3043" s="18" t="s">
        <v>9738</v>
      </c>
      <c r="K3043" s="17" t="s">
        <v>163</v>
      </c>
      <c r="L3043" s="17" t="n">
        <v>1</v>
      </c>
      <c r="M3043" s="17" t="s">
        <v>163</v>
      </c>
      <c r="N3043" s="17" t="s">
        <v>163</v>
      </c>
      <c r="O3043" s="19" t="s">
        <v>123</v>
      </c>
      <c r="P3043" s="18" t="s">
        <v>9739</v>
      </c>
      <c r="Q3043" s="18" t="s">
        <v>9740</v>
      </c>
      <c r="R3043" s="18" t="s">
        <v>165</v>
      </c>
      <c r="S3043" s="20" t="s">
        <v>28109</v>
      </c>
    </row>
    <row r="3044" customFormat="false" ht="46.25" hidden="false" customHeight="false" outlineLevel="0" collapsed="false">
      <c r="A3044" s="17" t="n">
        <v>3043</v>
      </c>
      <c r="B3044" s="17" t="n">
        <v>7</v>
      </c>
      <c r="C3044" s="17" t="n">
        <v>2532</v>
      </c>
      <c r="D3044" s="18" t="s">
        <v>1069</v>
      </c>
      <c r="E3044" s="17" t="s">
        <v>68</v>
      </c>
      <c r="F3044" s="18" t="s">
        <v>69</v>
      </c>
      <c r="G3044" s="17" t="s">
        <v>167</v>
      </c>
      <c r="H3044" s="18" t="s">
        <v>9741</v>
      </c>
      <c r="I3044" s="18" t="s">
        <v>9742</v>
      </c>
      <c r="J3044" s="18" t="s">
        <v>9743</v>
      </c>
      <c r="K3044" s="17" t="s">
        <v>163</v>
      </c>
      <c r="L3044" s="17" t="n">
        <v>1</v>
      </c>
      <c r="M3044" s="17" t="s">
        <v>163</v>
      </c>
      <c r="N3044" s="17" t="s">
        <v>163</v>
      </c>
      <c r="O3044" s="19"/>
      <c r="P3044" s="18"/>
      <c r="Q3044" s="18"/>
      <c r="R3044" s="18" t="s">
        <v>165</v>
      </c>
      <c r="S3044" s="20" t="s">
        <v>28109</v>
      </c>
    </row>
    <row r="3045" customFormat="false" ht="23.85" hidden="false" customHeight="false" outlineLevel="0" collapsed="false">
      <c r="A3045" s="17" t="n">
        <v>3044</v>
      </c>
      <c r="B3045" s="17" t="n">
        <v>7</v>
      </c>
      <c r="C3045" s="17" t="n">
        <v>2540</v>
      </c>
      <c r="D3045" s="18" t="s">
        <v>1069</v>
      </c>
      <c r="E3045" s="17" t="s">
        <v>70</v>
      </c>
      <c r="F3045" s="18" t="s">
        <v>71</v>
      </c>
      <c r="G3045" s="17" t="s">
        <v>171</v>
      </c>
      <c r="H3045" s="18" t="s">
        <v>9744</v>
      </c>
      <c r="I3045" s="18" t="s">
        <v>9745</v>
      </c>
      <c r="J3045" s="18" t="s">
        <v>9746</v>
      </c>
      <c r="K3045" s="17" t="s">
        <v>163</v>
      </c>
      <c r="L3045" s="17" t="n">
        <v>1</v>
      </c>
      <c r="M3045" s="17" t="s">
        <v>164</v>
      </c>
      <c r="N3045" s="17" t="s">
        <v>163</v>
      </c>
      <c r="O3045" s="19"/>
      <c r="P3045" s="18"/>
      <c r="Q3045" s="18"/>
      <c r="R3045" s="18" t="s">
        <v>165</v>
      </c>
      <c r="S3045" s="20" t="s">
        <v>28109</v>
      </c>
    </row>
    <row r="3046" customFormat="false" ht="35.05" hidden="false" customHeight="false" outlineLevel="0" collapsed="false">
      <c r="A3046" s="17" t="n">
        <v>3045</v>
      </c>
      <c r="B3046" s="17" t="n">
        <v>7</v>
      </c>
      <c r="C3046" s="17" t="n">
        <v>2548</v>
      </c>
      <c r="D3046" s="18" t="s">
        <v>1069</v>
      </c>
      <c r="E3046" s="17" t="s">
        <v>91</v>
      </c>
      <c r="F3046" s="18" t="s">
        <v>92</v>
      </c>
      <c r="G3046" s="17" t="s">
        <v>167</v>
      </c>
      <c r="H3046" s="18" t="s">
        <v>9747</v>
      </c>
      <c r="I3046" s="18" t="s">
        <v>9748</v>
      </c>
      <c r="J3046" s="18" t="s">
        <v>9749</v>
      </c>
      <c r="K3046" s="17" t="s">
        <v>163</v>
      </c>
      <c r="L3046" s="17" t="n">
        <v>1</v>
      </c>
      <c r="M3046" s="17" t="s">
        <v>163</v>
      </c>
      <c r="N3046" s="17" t="s">
        <v>163</v>
      </c>
      <c r="O3046" s="19"/>
      <c r="P3046" s="18"/>
      <c r="Q3046" s="18"/>
      <c r="R3046" s="18" t="s">
        <v>165</v>
      </c>
      <c r="S3046" s="20" t="s">
        <v>28109</v>
      </c>
    </row>
    <row r="3047" customFormat="false" ht="23.85" hidden="false" customHeight="false" outlineLevel="0" collapsed="false">
      <c r="A3047" s="17" t="n">
        <v>3046</v>
      </c>
      <c r="B3047" s="17" t="n">
        <v>7</v>
      </c>
      <c r="C3047" s="17" t="n">
        <v>2560</v>
      </c>
      <c r="D3047" s="18" t="s">
        <v>1069</v>
      </c>
      <c r="E3047" s="17" t="s">
        <v>38</v>
      </c>
      <c r="F3047" s="18" t="s">
        <v>39</v>
      </c>
      <c r="G3047" s="17" t="s">
        <v>167</v>
      </c>
      <c r="H3047" s="18" t="s">
        <v>9750</v>
      </c>
      <c r="I3047" s="18" t="s">
        <v>9751</v>
      </c>
      <c r="J3047" s="18" t="s">
        <v>9752</v>
      </c>
      <c r="K3047" s="17" t="s">
        <v>164</v>
      </c>
      <c r="L3047" s="17" t="n">
        <v>5</v>
      </c>
      <c r="M3047" s="17" t="s">
        <v>164</v>
      </c>
      <c r="N3047" s="17" t="s">
        <v>163</v>
      </c>
      <c r="O3047" s="19"/>
      <c r="P3047" s="18"/>
      <c r="Q3047" s="18"/>
      <c r="R3047" s="18" t="s">
        <v>165</v>
      </c>
      <c r="S3047" s="20" t="s">
        <v>28109</v>
      </c>
    </row>
    <row r="3048" customFormat="false" ht="35.05" hidden="false" customHeight="false" outlineLevel="0" collapsed="false">
      <c r="A3048" s="17" t="n">
        <v>3047</v>
      </c>
      <c r="B3048" s="17" t="n">
        <v>7</v>
      </c>
      <c r="C3048" s="17" t="n">
        <v>2576</v>
      </c>
      <c r="D3048" s="18" t="s">
        <v>1069</v>
      </c>
      <c r="E3048" s="17" t="s">
        <v>22</v>
      </c>
      <c r="F3048" s="18" t="s">
        <v>23</v>
      </c>
      <c r="G3048" s="17" t="s">
        <v>167</v>
      </c>
      <c r="H3048" s="18" t="s">
        <v>9753</v>
      </c>
      <c r="I3048" s="18" t="s">
        <v>9754</v>
      </c>
      <c r="J3048" s="18" t="s">
        <v>9755</v>
      </c>
      <c r="K3048" s="17" t="s">
        <v>164</v>
      </c>
      <c r="L3048" s="17" t="n">
        <v>50</v>
      </c>
      <c r="M3048" s="17" t="s">
        <v>164</v>
      </c>
      <c r="N3048" s="17" t="s">
        <v>163</v>
      </c>
      <c r="O3048" s="19"/>
      <c r="P3048" s="18"/>
      <c r="Q3048" s="18"/>
      <c r="R3048" s="18" t="s">
        <v>165</v>
      </c>
      <c r="S3048" s="20" t="s">
        <v>28109</v>
      </c>
    </row>
    <row r="3049" customFormat="false" ht="46.25" hidden="false" customHeight="false" outlineLevel="0" collapsed="false">
      <c r="A3049" s="17" t="n">
        <v>3048</v>
      </c>
      <c r="B3049" s="17" t="n">
        <v>7</v>
      </c>
      <c r="C3049" s="17" t="n">
        <v>2600</v>
      </c>
      <c r="D3049" s="18" t="s">
        <v>1069</v>
      </c>
      <c r="E3049" s="17" t="s">
        <v>78</v>
      </c>
      <c r="F3049" s="18" t="s">
        <v>80</v>
      </c>
      <c r="G3049" s="17" t="s">
        <v>159</v>
      </c>
      <c r="H3049" s="18" t="s">
        <v>9756</v>
      </c>
      <c r="I3049" s="18" t="s">
        <v>9757</v>
      </c>
      <c r="J3049" s="18" t="s">
        <v>9758</v>
      </c>
      <c r="K3049" s="17" t="s">
        <v>163</v>
      </c>
      <c r="L3049" s="17" t="n">
        <v>1</v>
      </c>
      <c r="M3049" s="17" t="s">
        <v>163</v>
      </c>
      <c r="N3049" s="17" t="s">
        <v>164</v>
      </c>
      <c r="O3049" s="19"/>
      <c r="P3049" s="18"/>
      <c r="Q3049" s="18"/>
      <c r="R3049" s="18" t="s">
        <v>165</v>
      </c>
      <c r="S3049" s="20" t="s">
        <v>28109</v>
      </c>
    </row>
    <row r="3050" customFormat="false" ht="57.45" hidden="false" customHeight="false" outlineLevel="0" collapsed="false">
      <c r="A3050" s="17" t="n">
        <v>3049</v>
      </c>
      <c r="B3050" s="17" t="n">
        <v>7</v>
      </c>
      <c r="C3050" s="17" t="n">
        <v>2608</v>
      </c>
      <c r="D3050" s="18" t="s">
        <v>1069</v>
      </c>
      <c r="E3050" s="17" t="s">
        <v>81</v>
      </c>
      <c r="F3050" s="18" t="s">
        <v>82</v>
      </c>
      <c r="G3050" s="17" t="s">
        <v>167</v>
      </c>
      <c r="H3050" s="18" t="s">
        <v>9759</v>
      </c>
      <c r="I3050" s="18" t="s">
        <v>9760</v>
      </c>
      <c r="J3050" s="18" t="s">
        <v>9761</v>
      </c>
      <c r="K3050" s="17" t="s">
        <v>163</v>
      </c>
      <c r="L3050" s="17" t="n">
        <v>1</v>
      </c>
      <c r="M3050" s="17" t="s">
        <v>163</v>
      </c>
      <c r="N3050" s="17" t="s">
        <v>164</v>
      </c>
      <c r="O3050" s="19" t="s">
        <v>123</v>
      </c>
      <c r="P3050" s="18" t="s">
        <v>9762</v>
      </c>
      <c r="Q3050" s="18" t="s">
        <v>9763</v>
      </c>
      <c r="R3050" s="18" t="s">
        <v>165</v>
      </c>
      <c r="S3050" s="20" t="s">
        <v>28109</v>
      </c>
    </row>
    <row r="3051" customFormat="false" ht="35.05" hidden="false" customHeight="false" outlineLevel="0" collapsed="false">
      <c r="A3051" s="17" t="n">
        <v>3050</v>
      </c>
      <c r="B3051" s="17" t="n">
        <v>7</v>
      </c>
      <c r="C3051" s="17" t="n">
        <v>2659</v>
      </c>
      <c r="D3051" s="18" t="s">
        <v>1145</v>
      </c>
      <c r="E3051" s="17" t="s">
        <v>72</v>
      </c>
      <c r="F3051" s="18" t="s">
        <v>73</v>
      </c>
      <c r="G3051" s="17" t="s">
        <v>167</v>
      </c>
      <c r="H3051" s="18" t="s">
        <v>9764</v>
      </c>
      <c r="I3051" s="18" t="s">
        <v>9765</v>
      </c>
      <c r="J3051" s="18" t="s">
        <v>9766</v>
      </c>
      <c r="K3051" s="17" t="s">
        <v>163</v>
      </c>
      <c r="L3051" s="17" t="n">
        <v>1</v>
      </c>
      <c r="M3051" s="17" t="s">
        <v>163</v>
      </c>
      <c r="N3051" s="17" t="s">
        <v>163</v>
      </c>
      <c r="O3051" s="19"/>
      <c r="P3051" s="18"/>
      <c r="Q3051" s="18"/>
      <c r="R3051" s="18" t="s">
        <v>165</v>
      </c>
      <c r="S3051" s="20" t="s">
        <v>28109</v>
      </c>
    </row>
    <row r="3052" customFormat="false" ht="35.05" hidden="false" customHeight="false" outlineLevel="0" collapsed="false">
      <c r="A3052" s="17" t="n">
        <v>3051</v>
      </c>
      <c r="B3052" s="17" t="n">
        <v>7</v>
      </c>
      <c r="C3052" s="17" t="n">
        <v>2663</v>
      </c>
      <c r="D3052" s="18" t="s">
        <v>1145</v>
      </c>
      <c r="E3052" s="17" t="s">
        <v>74</v>
      </c>
      <c r="F3052" s="18" t="s">
        <v>75</v>
      </c>
      <c r="G3052" s="17" t="s">
        <v>167</v>
      </c>
      <c r="H3052" s="18" t="s">
        <v>9767</v>
      </c>
      <c r="I3052" s="18" t="s">
        <v>9768</v>
      </c>
      <c r="J3052" s="18" t="s">
        <v>9769</v>
      </c>
      <c r="K3052" s="17" t="s">
        <v>163</v>
      </c>
      <c r="L3052" s="17" t="n">
        <v>1</v>
      </c>
      <c r="M3052" s="17" t="s">
        <v>164</v>
      </c>
      <c r="N3052" s="17" t="s">
        <v>163</v>
      </c>
      <c r="O3052" s="19"/>
      <c r="P3052" s="18"/>
      <c r="Q3052" s="18"/>
      <c r="R3052" s="18" t="s">
        <v>165</v>
      </c>
      <c r="S3052" s="20" t="s">
        <v>28109</v>
      </c>
    </row>
    <row r="3053" customFormat="false" ht="35.05" hidden="false" customHeight="false" outlineLevel="0" collapsed="false">
      <c r="A3053" s="17" t="n">
        <v>3052</v>
      </c>
      <c r="B3053" s="17" t="n">
        <v>7</v>
      </c>
      <c r="C3053" s="17" t="n">
        <v>2663</v>
      </c>
      <c r="D3053" s="18" t="s">
        <v>1145</v>
      </c>
      <c r="E3053" s="17" t="s">
        <v>34</v>
      </c>
      <c r="F3053" s="18" t="s">
        <v>35</v>
      </c>
      <c r="G3053" s="17" t="s">
        <v>167</v>
      </c>
      <c r="H3053" s="18" t="s">
        <v>9770</v>
      </c>
      <c r="I3053" s="18" t="s">
        <v>9771</v>
      </c>
      <c r="J3053" s="18" t="s">
        <v>9772</v>
      </c>
      <c r="K3053" s="17" t="s">
        <v>164</v>
      </c>
      <c r="L3053" s="17" t="n">
        <v>30</v>
      </c>
      <c r="M3053" s="17" t="s">
        <v>163</v>
      </c>
      <c r="N3053" s="17" t="s">
        <v>163</v>
      </c>
      <c r="O3053" s="19"/>
      <c r="P3053" s="18"/>
      <c r="Q3053" s="18"/>
      <c r="R3053" s="18" t="s">
        <v>165</v>
      </c>
      <c r="S3053" s="20" t="s">
        <v>28109</v>
      </c>
    </row>
    <row r="3054" customFormat="false" ht="23.85" hidden="false" customHeight="false" outlineLevel="0" collapsed="false">
      <c r="A3054" s="17" t="n">
        <v>3053</v>
      </c>
      <c r="B3054" s="17" t="n">
        <v>7</v>
      </c>
      <c r="C3054" s="17" t="n">
        <v>2710</v>
      </c>
      <c r="D3054" s="18" t="s">
        <v>1145</v>
      </c>
      <c r="E3054" s="17" t="s">
        <v>87</v>
      </c>
      <c r="F3054" s="18" t="s">
        <v>88</v>
      </c>
      <c r="G3054" s="17" t="s">
        <v>171</v>
      </c>
      <c r="H3054" s="18" t="s">
        <v>9773</v>
      </c>
      <c r="I3054" s="18" t="s">
        <v>9774</v>
      </c>
      <c r="J3054" s="18" t="s">
        <v>9775</v>
      </c>
      <c r="K3054" s="17" t="s">
        <v>163</v>
      </c>
      <c r="L3054" s="17" t="n">
        <v>1</v>
      </c>
      <c r="M3054" s="17" t="s">
        <v>163</v>
      </c>
      <c r="N3054" s="17" t="s">
        <v>163</v>
      </c>
      <c r="O3054" s="19"/>
      <c r="P3054" s="18"/>
      <c r="Q3054" s="18"/>
      <c r="R3054" s="18" t="s">
        <v>165</v>
      </c>
      <c r="S3054" s="20" t="s">
        <v>28109</v>
      </c>
    </row>
    <row r="3055" customFormat="false" ht="35.05" hidden="false" customHeight="false" outlineLevel="0" collapsed="false">
      <c r="A3055" s="17" t="n">
        <v>3054</v>
      </c>
      <c r="B3055" s="17" t="n">
        <v>7</v>
      </c>
      <c r="C3055" s="17" t="n">
        <v>2712</v>
      </c>
      <c r="D3055" s="18" t="s">
        <v>1145</v>
      </c>
      <c r="E3055" s="17" t="s">
        <v>89</v>
      </c>
      <c r="F3055" s="18" t="s">
        <v>90</v>
      </c>
      <c r="G3055" s="17" t="s">
        <v>159</v>
      </c>
      <c r="H3055" s="18" t="s">
        <v>9776</v>
      </c>
      <c r="I3055" s="18" t="s">
        <v>9777</v>
      </c>
      <c r="J3055" s="18" t="s">
        <v>9778</v>
      </c>
      <c r="K3055" s="17" t="s">
        <v>163</v>
      </c>
      <c r="L3055" s="17" t="n">
        <v>1</v>
      </c>
      <c r="M3055" s="17" t="s">
        <v>163</v>
      </c>
      <c r="N3055" s="17" t="s">
        <v>164</v>
      </c>
      <c r="O3055" s="19"/>
      <c r="P3055" s="18"/>
      <c r="Q3055" s="18"/>
      <c r="R3055" s="18" t="s">
        <v>165</v>
      </c>
      <c r="S3055" s="20" t="s">
        <v>28109</v>
      </c>
    </row>
    <row r="3056" customFormat="false" ht="35.05" hidden="false" customHeight="false" outlineLevel="0" collapsed="false">
      <c r="A3056" s="17" t="n">
        <v>3055</v>
      </c>
      <c r="B3056" s="17" t="n">
        <v>7</v>
      </c>
      <c r="C3056" s="17" t="n">
        <v>2749</v>
      </c>
      <c r="D3056" s="18" t="s">
        <v>1145</v>
      </c>
      <c r="E3056" s="17" t="s">
        <v>63</v>
      </c>
      <c r="F3056" s="18" t="s">
        <v>65</v>
      </c>
      <c r="G3056" s="17" t="s">
        <v>167</v>
      </c>
      <c r="H3056" s="18" t="s">
        <v>9779</v>
      </c>
      <c r="I3056" s="18" t="s">
        <v>9780</v>
      </c>
      <c r="J3056" s="18" t="s">
        <v>9781</v>
      </c>
      <c r="K3056" s="17" t="s">
        <v>163</v>
      </c>
      <c r="L3056" s="17" t="n">
        <v>1</v>
      </c>
      <c r="M3056" s="17" t="s">
        <v>164</v>
      </c>
      <c r="N3056" s="17" t="s">
        <v>163</v>
      </c>
      <c r="O3056" s="19"/>
      <c r="P3056" s="18"/>
      <c r="Q3056" s="18"/>
      <c r="R3056" s="18" t="s">
        <v>165</v>
      </c>
      <c r="S3056" s="20" t="s">
        <v>28109</v>
      </c>
    </row>
    <row r="3057" customFormat="false" ht="35.05" hidden="false" customHeight="false" outlineLevel="0" collapsed="false">
      <c r="A3057" s="17" t="n">
        <v>3056</v>
      </c>
      <c r="B3057" s="17" t="n">
        <v>7</v>
      </c>
      <c r="C3057" s="17" t="n">
        <v>2753</v>
      </c>
      <c r="D3057" s="18" t="s">
        <v>1145</v>
      </c>
      <c r="E3057" s="17" t="s">
        <v>36</v>
      </c>
      <c r="F3057" s="18" t="s">
        <v>37</v>
      </c>
      <c r="G3057" s="17" t="s">
        <v>171</v>
      </c>
      <c r="H3057" s="18" t="s">
        <v>9782</v>
      </c>
      <c r="I3057" s="18" t="s">
        <v>9783</v>
      </c>
      <c r="J3057" s="18" t="s">
        <v>9784</v>
      </c>
      <c r="K3057" s="17" t="s">
        <v>164</v>
      </c>
      <c r="L3057" s="17" t="n">
        <v>25</v>
      </c>
      <c r="M3057" s="17" t="s">
        <v>164</v>
      </c>
      <c r="N3057" s="17" t="s">
        <v>163</v>
      </c>
      <c r="O3057" s="19"/>
      <c r="P3057" s="18"/>
      <c r="Q3057" s="18"/>
      <c r="R3057" s="18" t="s">
        <v>165</v>
      </c>
      <c r="S3057" s="20" t="s">
        <v>28109</v>
      </c>
    </row>
    <row r="3058" customFormat="false" ht="35.05" hidden="false" customHeight="false" outlineLevel="0" collapsed="false">
      <c r="A3058" s="17" t="n">
        <v>3057</v>
      </c>
      <c r="B3058" s="17" t="n">
        <v>7</v>
      </c>
      <c r="C3058" s="17" t="n">
        <v>2753</v>
      </c>
      <c r="D3058" s="18" t="s">
        <v>1145</v>
      </c>
      <c r="E3058" s="17" t="s">
        <v>78</v>
      </c>
      <c r="F3058" s="18" t="s">
        <v>80</v>
      </c>
      <c r="G3058" s="17" t="s">
        <v>167</v>
      </c>
      <c r="H3058" s="18" t="s">
        <v>9785</v>
      </c>
      <c r="I3058" s="18" t="s">
        <v>9786</v>
      </c>
      <c r="J3058" s="18" t="s">
        <v>9787</v>
      </c>
      <c r="K3058" s="17" t="s">
        <v>163</v>
      </c>
      <c r="L3058" s="17" t="n">
        <v>1</v>
      </c>
      <c r="M3058" s="17" t="s">
        <v>163</v>
      </c>
      <c r="N3058" s="17" t="s">
        <v>163</v>
      </c>
      <c r="O3058" s="19"/>
      <c r="P3058" s="18"/>
      <c r="Q3058" s="18"/>
      <c r="R3058" s="18" t="s">
        <v>165</v>
      </c>
      <c r="S3058" s="20" t="s">
        <v>28109</v>
      </c>
    </row>
    <row r="3059" customFormat="false" ht="23.85" hidden="false" customHeight="false" outlineLevel="0" collapsed="false">
      <c r="A3059" s="17" t="n">
        <v>3058</v>
      </c>
      <c r="B3059" s="17" t="n">
        <v>7</v>
      </c>
      <c r="C3059" s="17" t="n">
        <v>2773</v>
      </c>
      <c r="D3059" s="18" t="s">
        <v>1145</v>
      </c>
      <c r="E3059" s="17" t="s">
        <v>70</v>
      </c>
      <c r="F3059" s="18" t="s">
        <v>71</v>
      </c>
      <c r="G3059" s="17" t="s">
        <v>171</v>
      </c>
      <c r="H3059" s="18" t="s">
        <v>9788</v>
      </c>
      <c r="I3059" s="18" t="s">
        <v>9789</v>
      </c>
      <c r="J3059" s="18" t="s">
        <v>9790</v>
      </c>
      <c r="K3059" s="17" t="s">
        <v>163</v>
      </c>
      <c r="L3059" s="17" t="n">
        <v>1</v>
      </c>
      <c r="M3059" s="17" t="s">
        <v>164</v>
      </c>
      <c r="N3059" s="17" t="s">
        <v>163</v>
      </c>
      <c r="O3059" s="19"/>
      <c r="P3059" s="18"/>
      <c r="Q3059" s="18"/>
      <c r="R3059" s="18" t="s">
        <v>165</v>
      </c>
      <c r="S3059" s="20" t="s">
        <v>28109</v>
      </c>
    </row>
    <row r="3060" customFormat="false" ht="35.05" hidden="false" customHeight="false" outlineLevel="0" collapsed="false">
      <c r="A3060" s="17" t="n">
        <v>3059</v>
      </c>
      <c r="B3060" s="17" t="n">
        <v>7</v>
      </c>
      <c r="C3060" s="17" t="n">
        <v>2781</v>
      </c>
      <c r="D3060" s="18" t="s">
        <v>1145</v>
      </c>
      <c r="E3060" s="17" t="s">
        <v>42</v>
      </c>
      <c r="F3060" s="18" t="s">
        <v>43</v>
      </c>
      <c r="G3060" s="17" t="s">
        <v>167</v>
      </c>
      <c r="H3060" s="18" t="s">
        <v>9791</v>
      </c>
      <c r="I3060" s="18" t="s">
        <v>9792</v>
      </c>
      <c r="J3060" s="18" t="s">
        <v>9793</v>
      </c>
      <c r="K3060" s="17" t="s">
        <v>164</v>
      </c>
      <c r="L3060" s="17" t="n">
        <v>5</v>
      </c>
      <c r="M3060" s="17" t="s">
        <v>163</v>
      </c>
      <c r="N3060" s="17" t="s">
        <v>163</v>
      </c>
      <c r="O3060" s="19"/>
      <c r="P3060" s="18"/>
      <c r="Q3060" s="18"/>
      <c r="R3060" s="18" t="s">
        <v>165</v>
      </c>
      <c r="S3060" s="20" t="s">
        <v>28109</v>
      </c>
    </row>
    <row r="3061" customFormat="false" ht="23.85" hidden="false" customHeight="false" outlineLevel="0" collapsed="false">
      <c r="A3061" s="17" t="n">
        <v>3060</v>
      </c>
      <c r="B3061" s="17" t="n">
        <v>7</v>
      </c>
      <c r="C3061" s="17" t="n">
        <v>2789</v>
      </c>
      <c r="D3061" s="18" t="s">
        <v>1145</v>
      </c>
      <c r="E3061" s="17" t="s">
        <v>70</v>
      </c>
      <c r="F3061" s="18" t="s">
        <v>71</v>
      </c>
      <c r="G3061" s="17" t="s">
        <v>171</v>
      </c>
      <c r="H3061" s="18" t="s">
        <v>9794</v>
      </c>
      <c r="I3061" s="18" t="s">
        <v>9795</v>
      </c>
      <c r="J3061" s="18" t="s">
        <v>9796</v>
      </c>
      <c r="K3061" s="17" t="s">
        <v>163</v>
      </c>
      <c r="L3061" s="17" t="n">
        <v>1</v>
      </c>
      <c r="M3061" s="17" t="s">
        <v>164</v>
      </c>
      <c r="N3061" s="17" t="s">
        <v>163</v>
      </c>
      <c r="O3061" s="19"/>
      <c r="P3061" s="18"/>
      <c r="Q3061" s="18"/>
      <c r="R3061" s="18" t="s">
        <v>165</v>
      </c>
      <c r="S3061" s="20" t="s">
        <v>28109</v>
      </c>
    </row>
    <row r="3062" customFormat="false" ht="23.85" hidden="false" customHeight="false" outlineLevel="0" collapsed="false">
      <c r="A3062" s="17" t="n">
        <v>3061</v>
      </c>
      <c r="B3062" s="17" t="n">
        <v>7</v>
      </c>
      <c r="C3062" s="17" t="n">
        <v>2789</v>
      </c>
      <c r="D3062" s="18" t="s">
        <v>1145</v>
      </c>
      <c r="E3062" s="17" t="s">
        <v>70</v>
      </c>
      <c r="F3062" s="18" t="s">
        <v>71</v>
      </c>
      <c r="G3062" s="17" t="s">
        <v>171</v>
      </c>
      <c r="H3062" s="18" t="s">
        <v>9797</v>
      </c>
      <c r="I3062" s="18" t="s">
        <v>9798</v>
      </c>
      <c r="J3062" s="18" t="s">
        <v>9735</v>
      </c>
      <c r="K3062" s="17" t="s">
        <v>163</v>
      </c>
      <c r="L3062" s="17" t="n">
        <v>1</v>
      </c>
      <c r="M3062" s="17" t="s">
        <v>164</v>
      </c>
      <c r="N3062" s="17" t="s">
        <v>163</v>
      </c>
      <c r="O3062" s="19"/>
      <c r="P3062" s="18"/>
      <c r="Q3062" s="18"/>
      <c r="R3062" s="18" t="s">
        <v>165</v>
      </c>
      <c r="S3062" s="20" t="s">
        <v>28109</v>
      </c>
    </row>
    <row r="3063" customFormat="false" ht="35.05" hidden="false" customHeight="false" outlineLevel="0" collapsed="false">
      <c r="A3063" s="17" t="n">
        <v>3062</v>
      </c>
      <c r="B3063" s="17" t="n">
        <v>7</v>
      </c>
      <c r="C3063" s="17" t="n">
        <v>2789</v>
      </c>
      <c r="D3063" s="18" t="s">
        <v>1145</v>
      </c>
      <c r="E3063" s="17" t="s">
        <v>38</v>
      </c>
      <c r="F3063" s="18" t="s">
        <v>39</v>
      </c>
      <c r="G3063" s="17" t="s">
        <v>167</v>
      </c>
      <c r="H3063" s="18" t="s">
        <v>9799</v>
      </c>
      <c r="I3063" s="18" t="s">
        <v>9800</v>
      </c>
      <c r="J3063" s="18" t="s">
        <v>9801</v>
      </c>
      <c r="K3063" s="17" t="s">
        <v>163</v>
      </c>
      <c r="L3063" s="17" t="n">
        <v>1</v>
      </c>
      <c r="M3063" s="17" t="s">
        <v>164</v>
      </c>
      <c r="N3063" s="17" t="s">
        <v>163</v>
      </c>
      <c r="O3063" s="19"/>
      <c r="P3063" s="18"/>
      <c r="Q3063" s="18"/>
      <c r="R3063" s="18" t="s">
        <v>165</v>
      </c>
      <c r="S3063" s="20" t="s">
        <v>28109</v>
      </c>
    </row>
    <row r="3064" customFormat="false" ht="35.05" hidden="false" customHeight="false" outlineLevel="0" collapsed="false">
      <c r="A3064" s="17" t="n">
        <v>3063</v>
      </c>
      <c r="B3064" s="17" t="n">
        <v>7</v>
      </c>
      <c r="C3064" s="17" t="n">
        <v>2795</v>
      </c>
      <c r="D3064" s="18" t="s">
        <v>1145</v>
      </c>
      <c r="E3064" s="17" t="s">
        <v>72</v>
      </c>
      <c r="F3064" s="18" t="s">
        <v>73</v>
      </c>
      <c r="G3064" s="17" t="s">
        <v>171</v>
      </c>
      <c r="H3064" s="18" t="s">
        <v>9802</v>
      </c>
      <c r="I3064" s="18" t="s">
        <v>9803</v>
      </c>
      <c r="J3064" s="18" t="s">
        <v>9804</v>
      </c>
      <c r="K3064" s="17" t="s">
        <v>163</v>
      </c>
      <c r="L3064" s="17" t="n">
        <v>1</v>
      </c>
      <c r="M3064" s="17" t="s">
        <v>164</v>
      </c>
      <c r="N3064" s="17" t="s">
        <v>163</v>
      </c>
      <c r="O3064" s="19"/>
      <c r="P3064" s="18"/>
      <c r="Q3064" s="18"/>
      <c r="R3064" s="18" t="s">
        <v>165</v>
      </c>
      <c r="S3064" s="20" t="s">
        <v>28109</v>
      </c>
    </row>
    <row r="3065" customFormat="false" ht="35.05" hidden="false" customHeight="false" outlineLevel="0" collapsed="false">
      <c r="A3065" s="17" t="n">
        <v>3064</v>
      </c>
      <c r="B3065" s="17" t="n">
        <v>7</v>
      </c>
      <c r="C3065" s="17" t="n">
        <v>2804</v>
      </c>
      <c r="D3065" s="18" t="s">
        <v>1145</v>
      </c>
      <c r="E3065" s="17" t="s">
        <v>61</v>
      </c>
      <c r="F3065" s="18" t="s">
        <v>62</v>
      </c>
      <c r="G3065" s="17" t="s">
        <v>171</v>
      </c>
      <c r="H3065" s="18" t="s">
        <v>9805</v>
      </c>
      <c r="I3065" s="18" t="s">
        <v>9806</v>
      </c>
      <c r="J3065" s="18" t="s">
        <v>9807</v>
      </c>
      <c r="K3065" s="17" t="s">
        <v>163</v>
      </c>
      <c r="L3065" s="17" t="n">
        <v>1</v>
      </c>
      <c r="M3065" s="17" t="s">
        <v>163</v>
      </c>
      <c r="N3065" s="17" t="s">
        <v>163</v>
      </c>
      <c r="O3065" s="19"/>
      <c r="P3065" s="18"/>
      <c r="Q3065" s="18"/>
      <c r="R3065" s="18" t="s">
        <v>165</v>
      </c>
      <c r="S3065" s="20" t="s">
        <v>28109</v>
      </c>
    </row>
    <row r="3066" customFormat="false" ht="35.05" hidden="false" customHeight="false" outlineLevel="0" collapsed="false">
      <c r="A3066" s="17" t="n">
        <v>3065</v>
      </c>
      <c r="B3066" s="17" t="n">
        <v>7</v>
      </c>
      <c r="C3066" s="17" t="n">
        <v>2850</v>
      </c>
      <c r="D3066" s="18" t="s">
        <v>1145</v>
      </c>
      <c r="E3066" s="17" t="s">
        <v>22</v>
      </c>
      <c r="F3066" s="18" t="s">
        <v>23</v>
      </c>
      <c r="G3066" s="17" t="s">
        <v>167</v>
      </c>
      <c r="H3066" s="18" t="s">
        <v>9808</v>
      </c>
      <c r="I3066" s="18" t="s">
        <v>9809</v>
      </c>
      <c r="J3066" s="18" t="s">
        <v>9810</v>
      </c>
      <c r="K3066" s="17" t="s">
        <v>164</v>
      </c>
      <c r="L3066" s="17" t="n">
        <v>60</v>
      </c>
      <c r="M3066" s="17" t="s">
        <v>163</v>
      </c>
      <c r="N3066" s="17" t="s">
        <v>163</v>
      </c>
      <c r="O3066" s="19"/>
      <c r="P3066" s="18"/>
      <c r="Q3066" s="18"/>
      <c r="R3066" s="18" t="s">
        <v>165</v>
      </c>
      <c r="S3066" s="20" t="s">
        <v>28109</v>
      </c>
    </row>
    <row r="3067" customFormat="false" ht="23.85" hidden="false" customHeight="false" outlineLevel="0" collapsed="false">
      <c r="A3067" s="17" t="n">
        <v>3066</v>
      </c>
      <c r="B3067" s="17" t="n">
        <v>7</v>
      </c>
      <c r="C3067" s="17" t="n">
        <v>2877</v>
      </c>
      <c r="D3067" s="18" t="s">
        <v>1145</v>
      </c>
      <c r="E3067" s="17" t="s">
        <v>83</v>
      </c>
      <c r="F3067" s="18" t="s">
        <v>84</v>
      </c>
      <c r="G3067" s="17" t="s">
        <v>159</v>
      </c>
      <c r="H3067" s="18" t="s">
        <v>9811</v>
      </c>
      <c r="I3067" s="18" t="s">
        <v>9812</v>
      </c>
      <c r="J3067" s="18" t="s">
        <v>9813</v>
      </c>
      <c r="K3067" s="17" t="s">
        <v>163</v>
      </c>
      <c r="L3067" s="17" t="n">
        <v>1</v>
      </c>
      <c r="M3067" s="17" t="s">
        <v>163</v>
      </c>
      <c r="N3067" s="17" t="s">
        <v>163</v>
      </c>
      <c r="O3067" s="19"/>
      <c r="P3067" s="18"/>
      <c r="Q3067" s="18"/>
      <c r="R3067" s="18" t="s">
        <v>165</v>
      </c>
      <c r="S3067" s="20" t="s">
        <v>28109</v>
      </c>
    </row>
    <row r="3068" customFormat="false" ht="23.85" hidden="false" customHeight="false" outlineLevel="0" collapsed="false">
      <c r="A3068" s="17" t="n">
        <v>3067</v>
      </c>
      <c r="B3068" s="17" t="n">
        <v>7</v>
      </c>
      <c r="C3068" s="17" t="n">
        <v>2889</v>
      </c>
      <c r="D3068" s="18" t="s">
        <v>1145</v>
      </c>
      <c r="E3068" s="17" t="s">
        <v>70</v>
      </c>
      <c r="F3068" s="18" t="s">
        <v>71</v>
      </c>
      <c r="G3068" s="17" t="s">
        <v>167</v>
      </c>
      <c r="H3068" s="18" t="s">
        <v>9814</v>
      </c>
      <c r="I3068" s="18" t="s">
        <v>9815</v>
      </c>
      <c r="J3068" s="18" t="s">
        <v>9816</v>
      </c>
      <c r="K3068" s="17" t="s">
        <v>163</v>
      </c>
      <c r="L3068" s="17" t="n">
        <v>1</v>
      </c>
      <c r="M3068" s="17" t="s">
        <v>164</v>
      </c>
      <c r="N3068" s="17" t="s">
        <v>163</v>
      </c>
      <c r="O3068" s="19"/>
      <c r="P3068" s="18"/>
      <c r="Q3068" s="18"/>
      <c r="R3068" s="18" t="s">
        <v>165</v>
      </c>
      <c r="S3068" s="20" t="s">
        <v>28109</v>
      </c>
    </row>
    <row r="3069" customFormat="false" ht="35.05" hidden="false" customHeight="false" outlineLevel="0" collapsed="false">
      <c r="A3069" s="17" t="n">
        <v>3068</v>
      </c>
      <c r="B3069" s="17" t="n">
        <v>7</v>
      </c>
      <c r="C3069" s="17" t="n">
        <v>2907</v>
      </c>
      <c r="D3069" s="18" t="s">
        <v>1145</v>
      </c>
      <c r="E3069" s="17" t="s">
        <v>47</v>
      </c>
      <c r="F3069" s="18" t="s">
        <v>48</v>
      </c>
      <c r="G3069" s="17" t="s">
        <v>171</v>
      </c>
      <c r="H3069" s="18" t="s">
        <v>9817</v>
      </c>
      <c r="I3069" s="18" t="s">
        <v>9818</v>
      </c>
      <c r="J3069" s="18" t="s">
        <v>9819</v>
      </c>
      <c r="K3069" s="17" t="s">
        <v>163</v>
      </c>
      <c r="L3069" s="17" t="n">
        <v>1</v>
      </c>
      <c r="M3069" s="17" t="s">
        <v>164</v>
      </c>
      <c r="N3069" s="17" t="s">
        <v>163</v>
      </c>
      <c r="O3069" s="19"/>
      <c r="P3069" s="18"/>
      <c r="Q3069" s="18"/>
      <c r="R3069" s="18" t="s">
        <v>165</v>
      </c>
      <c r="S3069" s="20" t="s">
        <v>28109</v>
      </c>
    </row>
    <row r="3070" customFormat="false" ht="35.05" hidden="false" customHeight="false" outlineLevel="0" collapsed="false">
      <c r="A3070" s="17" t="n">
        <v>3069</v>
      </c>
      <c r="B3070" s="17" t="n">
        <v>7</v>
      </c>
      <c r="C3070" s="17" t="n">
        <v>2907</v>
      </c>
      <c r="D3070" s="18" t="s">
        <v>1145</v>
      </c>
      <c r="E3070" s="17" t="s">
        <v>49</v>
      </c>
      <c r="F3070" s="18" t="s">
        <v>50</v>
      </c>
      <c r="G3070" s="17" t="s">
        <v>167</v>
      </c>
      <c r="H3070" s="18" t="s">
        <v>9820</v>
      </c>
      <c r="I3070" s="18" t="s">
        <v>9821</v>
      </c>
      <c r="J3070" s="18" t="s">
        <v>9822</v>
      </c>
      <c r="K3070" s="17" t="s">
        <v>163</v>
      </c>
      <c r="L3070" s="17" t="n">
        <v>2</v>
      </c>
      <c r="M3070" s="17" t="s">
        <v>164</v>
      </c>
      <c r="N3070" s="17" t="s">
        <v>163</v>
      </c>
      <c r="O3070" s="19"/>
      <c r="P3070" s="18"/>
      <c r="Q3070" s="18"/>
      <c r="R3070" s="18" t="s">
        <v>192</v>
      </c>
      <c r="S3070" s="20" t="s">
        <v>28109</v>
      </c>
    </row>
    <row r="3071" customFormat="false" ht="35.05" hidden="false" customHeight="false" outlineLevel="0" collapsed="false">
      <c r="A3071" s="17" t="n">
        <v>3070</v>
      </c>
      <c r="B3071" s="17" t="n">
        <v>7</v>
      </c>
      <c r="C3071" s="17" t="n">
        <v>2914</v>
      </c>
      <c r="D3071" s="18" t="s">
        <v>1145</v>
      </c>
      <c r="E3071" s="17" t="s">
        <v>87</v>
      </c>
      <c r="F3071" s="18" t="s">
        <v>88</v>
      </c>
      <c r="G3071" s="17" t="s">
        <v>171</v>
      </c>
      <c r="H3071" s="18" t="s">
        <v>9823</v>
      </c>
      <c r="I3071" s="18" t="s">
        <v>9824</v>
      </c>
      <c r="J3071" s="18" t="s">
        <v>9825</v>
      </c>
      <c r="K3071" s="17" t="s">
        <v>163</v>
      </c>
      <c r="L3071" s="17" t="n">
        <v>1</v>
      </c>
      <c r="M3071" s="17" t="s">
        <v>163</v>
      </c>
      <c r="N3071" s="17" t="s">
        <v>163</v>
      </c>
      <c r="O3071" s="19"/>
      <c r="P3071" s="18"/>
      <c r="Q3071" s="18"/>
      <c r="R3071" s="18" t="s">
        <v>165</v>
      </c>
      <c r="S3071" s="20" t="s">
        <v>28109</v>
      </c>
    </row>
    <row r="3072" customFormat="false" ht="35.05" hidden="false" customHeight="false" outlineLevel="0" collapsed="false">
      <c r="A3072" s="17" t="n">
        <v>3071</v>
      </c>
      <c r="B3072" s="17" t="n">
        <v>7</v>
      </c>
      <c r="C3072" s="17" t="n">
        <v>2922</v>
      </c>
      <c r="D3072" s="18" t="s">
        <v>1145</v>
      </c>
      <c r="E3072" s="17" t="s">
        <v>47</v>
      </c>
      <c r="F3072" s="18" t="s">
        <v>48</v>
      </c>
      <c r="G3072" s="17" t="s">
        <v>167</v>
      </c>
      <c r="H3072" s="18" t="s">
        <v>9826</v>
      </c>
      <c r="I3072" s="18" t="s">
        <v>9827</v>
      </c>
      <c r="J3072" s="18" t="s">
        <v>9828</v>
      </c>
      <c r="K3072" s="17" t="s">
        <v>163</v>
      </c>
      <c r="L3072" s="17" t="n">
        <v>1</v>
      </c>
      <c r="M3072" s="17" t="s">
        <v>163</v>
      </c>
      <c r="N3072" s="17" t="s">
        <v>163</v>
      </c>
      <c r="O3072" s="19"/>
      <c r="P3072" s="18"/>
      <c r="Q3072" s="18"/>
      <c r="R3072" s="18" t="s">
        <v>165</v>
      </c>
      <c r="S3072" s="20" t="s">
        <v>28109</v>
      </c>
    </row>
    <row r="3073" customFormat="false" ht="35.05" hidden="false" customHeight="false" outlineLevel="0" collapsed="false">
      <c r="A3073" s="17" t="n">
        <v>3072</v>
      </c>
      <c r="B3073" s="17" t="n">
        <v>7</v>
      </c>
      <c r="C3073" s="17" t="n">
        <v>2934</v>
      </c>
      <c r="D3073" s="18" t="s">
        <v>1145</v>
      </c>
      <c r="E3073" s="17" t="s">
        <v>32</v>
      </c>
      <c r="F3073" s="18" t="s">
        <v>33</v>
      </c>
      <c r="G3073" s="17" t="s">
        <v>167</v>
      </c>
      <c r="H3073" s="18" t="s">
        <v>9829</v>
      </c>
      <c r="I3073" s="18" t="s">
        <v>9830</v>
      </c>
      <c r="J3073" s="18" t="s">
        <v>9831</v>
      </c>
      <c r="K3073" s="17" t="s">
        <v>164</v>
      </c>
      <c r="L3073" s="17" t="n">
        <v>40</v>
      </c>
      <c r="M3073" s="17" t="s">
        <v>163</v>
      </c>
      <c r="N3073" s="17" t="s">
        <v>163</v>
      </c>
      <c r="O3073" s="19"/>
      <c r="P3073" s="18"/>
      <c r="Q3073" s="18"/>
      <c r="R3073" s="18" t="s">
        <v>165</v>
      </c>
      <c r="S3073" s="20" t="s">
        <v>28109</v>
      </c>
    </row>
    <row r="3074" customFormat="false" ht="23.85" hidden="false" customHeight="false" outlineLevel="0" collapsed="false">
      <c r="A3074" s="17" t="n">
        <v>3073</v>
      </c>
      <c r="B3074" s="17" t="n">
        <v>7</v>
      </c>
      <c r="C3074" s="17" t="n">
        <v>2974</v>
      </c>
      <c r="D3074" s="18" t="s">
        <v>1145</v>
      </c>
      <c r="E3074" s="17" t="s">
        <v>70</v>
      </c>
      <c r="F3074" s="18" t="s">
        <v>71</v>
      </c>
      <c r="G3074" s="17" t="s">
        <v>171</v>
      </c>
      <c r="H3074" s="18" t="s">
        <v>9832</v>
      </c>
      <c r="I3074" s="18" t="s">
        <v>9833</v>
      </c>
      <c r="J3074" s="18" t="s">
        <v>9834</v>
      </c>
      <c r="K3074" s="17" t="s">
        <v>163</v>
      </c>
      <c r="L3074" s="17" t="n">
        <v>1</v>
      </c>
      <c r="M3074" s="17" t="s">
        <v>164</v>
      </c>
      <c r="N3074" s="17" t="s">
        <v>163</v>
      </c>
      <c r="O3074" s="19"/>
      <c r="P3074" s="18"/>
      <c r="Q3074" s="18"/>
      <c r="R3074" s="18" t="s">
        <v>165</v>
      </c>
      <c r="S3074" s="20" t="s">
        <v>28109</v>
      </c>
    </row>
    <row r="3075" customFormat="false" ht="35.05" hidden="false" customHeight="false" outlineLevel="0" collapsed="false">
      <c r="A3075" s="17" t="n">
        <v>3074</v>
      </c>
      <c r="B3075" s="17" t="n">
        <v>7</v>
      </c>
      <c r="C3075" s="17" t="n">
        <v>3028</v>
      </c>
      <c r="D3075" s="18" t="s">
        <v>1145</v>
      </c>
      <c r="E3075" s="17" t="s">
        <v>38</v>
      </c>
      <c r="F3075" s="18" t="s">
        <v>39</v>
      </c>
      <c r="G3075" s="17" t="s">
        <v>167</v>
      </c>
      <c r="H3075" s="18" t="s">
        <v>9835</v>
      </c>
      <c r="I3075" s="18" t="s">
        <v>9836</v>
      </c>
      <c r="J3075" s="18" t="s">
        <v>9837</v>
      </c>
      <c r="K3075" s="17" t="s">
        <v>163</v>
      </c>
      <c r="L3075" s="17" t="n">
        <v>1</v>
      </c>
      <c r="M3075" s="17" t="s">
        <v>163</v>
      </c>
      <c r="N3075" s="17" t="s">
        <v>163</v>
      </c>
      <c r="O3075" s="19"/>
      <c r="P3075" s="18"/>
      <c r="Q3075" s="18"/>
      <c r="R3075" s="18" t="s">
        <v>165</v>
      </c>
      <c r="S3075" s="20" t="s">
        <v>28109</v>
      </c>
    </row>
    <row r="3076" customFormat="false" ht="46.25" hidden="false" customHeight="false" outlineLevel="0" collapsed="false">
      <c r="A3076" s="17" t="n">
        <v>3075</v>
      </c>
      <c r="B3076" s="17" t="n">
        <v>7</v>
      </c>
      <c r="C3076" s="17" t="n">
        <v>3039</v>
      </c>
      <c r="D3076" s="18" t="s">
        <v>1238</v>
      </c>
      <c r="E3076" s="17" t="s">
        <v>47</v>
      </c>
      <c r="F3076" s="18" t="s">
        <v>48</v>
      </c>
      <c r="G3076" s="17" t="s">
        <v>167</v>
      </c>
      <c r="H3076" s="18" t="s">
        <v>9838</v>
      </c>
      <c r="I3076" s="18" t="s">
        <v>9839</v>
      </c>
      <c r="J3076" s="18" t="s">
        <v>9840</v>
      </c>
      <c r="K3076" s="17" t="s">
        <v>163</v>
      </c>
      <c r="L3076" s="17" t="n">
        <v>1</v>
      </c>
      <c r="M3076" s="17" t="s">
        <v>163</v>
      </c>
      <c r="N3076" s="17" t="s">
        <v>163</v>
      </c>
      <c r="O3076" s="19"/>
      <c r="P3076" s="18"/>
      <c r="Q3076" s="18"/>
      <c r="R3076" s="18" t="s">
        <v>165</v>
      </c>
      <c r="S3076" s="20" t="s">
        <v>28109</v>
      </c>
    </row>
    <row r="3077" customFormat="false" ht="35.05" hidden="false" customHeight="false" outlineLevel="0" collapsed="false">
      <c r="A3077" s="17" t="n">
        <v>3076</v>
      </c>
      <c r="B3077" s="17" t="n">
        <v>7</v>
      </c>
      <c r="C3077" s="17" t="n">
        <v>3041</v>
      </c>
      <c r="D3077" s="18" t="s">
        <v>1238</v>
      </c>
      <c r="E3077" s="17" t="s">
        <v>24</v>
      </c>
      <c r="F3077" s="18" t="s">
        <v>25</v>
      </c>
      <c r="G3077" s="17" t="s">
        <v>167</v>
      </c>
      <c r="H3077" s="18" t="s">
        <v>9841</v>
      </c>
      <c r="I3077" s="18" t="s">
        <v>9842</v>
      </c>
      <c r="J3077" s="18" t="s">
        <v>9843</v>
      </c>
      <c r="K3077" s="17" t="s">
        <v>164</v>
      </c>
      <c r="L3077" s="17" t="n">
        <v>12</v>
      </c>
      <c r="M3077" s="17" t="s">
        <v>163</v>
      </c>
      <c r="N3077" s="17" t="s">
        <v>163</v>
      </c>
      <c r="O3077" s="19"/>
      <c r="P3077" s="18"/>
      <c r="Q3077" s="18"/>
      <c r="R3077" s="18" t="s">
        <v>165</v>
      </c>
      <c r="S3077" s="20" t="s">
        <v>28109</v>
      </c>
    </row>
    <row r="3078" customFormat="false" ht="35.05" hidden="false" customHeight="false" outlineLevel="0" collapsed="false">
      <c r="A3078" s="17" t="n">
        <v>3077</v>
      </c>
      <c r="B3078" s="17" t="n">
        <v>7</v>
      </c>
      <c r="C3078" s="17" t="n">
        <v>3053</v>
      </c>
      <c r="D3078" s="18" t="s">
        <v>1238</v>
      </c>
      <c r="E3078" s="17" t="s">
        <v>19</v>
      </c>
      <c r="F3078" s="18" t="s">
        <v>21</v>
      </c>
      <c r="G3078" s="17" t="s">
        <v>167</v>
      </c>
      <c r="H3078" s="18" t="s">
        <v>9844</v>
      </c>
      <c r="I3078" s="18" t="s">
        <v>9845</v>
      </c>
      <c r="J3078" s="18" t="s">
        <v>9846</v>
      </c>
      <c r="K3078" s="17" t="s">
        <v>164</v>
      </c>
      <c r="L3078" s="17" t="n">
        <v>8</v>
      </c>
      <c r="M3078" s="17" t="s">
        <v>163</v>
      </c>
      <c r="N3078" s="17" t="s">
        <v>163</v>
      </c>
      <c r="O3078" s="19"/>
      <c r="P3078" s="18"/>
      <c r="Q3078" s="18"/>
      <c r="R3078" s="18" t="s">
        <v>165</v>
      </c>
      <c r="S3078" s="20" t="s">
        <v>28109</v>
      </c>
    </row>
    <row r="3079" customFormat="false" ht="35.05" hidden="false" customHeight="false" outlineLevel="0" collapsed="false">
      <c r="A3079" s="17" t="n">
        <v>3078</v>
      </c>
      <c r="B3079" s="17" t="n">
        <v>7</v>
      </c>
      <c r="C3079" s="17" t="n">
        <v>3055</v>
      </c>
      <c r="D3079" s="18" t="s">
        <v>1238</v>
      </c>
      <c r="E3079" s="17" t="s">
        <v>78</v>
      </c>
      <c r="F3079" s="18" t="s">
        <v>80</v>
      </c>
      <c r="G3079" s="17" t="s">
        <v>159</v>
      </c>
      <c r="H3079" s="18" t="s">
        <v>9847</v>
      </c>
      <c r="I3079" s="18" t="s">
        <v>9848</v>
      </c>
      <c r="J3079" s="18" t="s">
        <v>9849</v>
      </c>
      <c r="K3079" s="17" t="s">
        <v>163</v>
      </c>
      <c r="L3079" s="17" t="n">
        <v>1</v>
      </c>
      <c r="M3079" s="17" t="s">
        <v>163</v>
      </c>
      <c r="N3079" s="17" t="s">
        <v>163</v>
      </c>
      <c r="O3079" s="19"/>
      <c r="P3079" s="18"/>
      <c r="Q3079" s="18"/>
      <c r="R3079" s="18" t="s">
        <v>165</v>
      </c>
      <c r="S3079" s="20" t="s">
        <v>28109</v>
      </c>
    </row>
    <row r="3080" customFormat="false" ht="35.05" hidden="false" customHeight="false" outlineLevel="0" collapsed="false">
      <c r="A3080" s="17" t="n">
        <v>3079</v>
      </c>
      <c r="B3080" s="17" t="n">
        <v>7</v>
      </c>
      <c r="C3080" s="17" t="n">
        <v>3061</v>
      </c>
      <c r="D3080" s="18" t="s">
        <v>1238</v>
      </c>
      <c r="E3080" s="17" t="s">
        <v>87</v>
      </c>
      <c r="F3080" s="18" t="s">
        <v>88</v>
      </c>
      <c r="G3080" s="17" t="s">
        <v>167</v>
      </c>
      <c r="H3080" s="18" t="s">
        <v>9850</v>
      </c>
      <c r="I3080" s="18" t="s">
        <v>9851</v>
      </c>
      <c r="J3080" s="18" t="s">
        <v>9852</v>
      </c>
      <c r="K3080" s="17" t="s">
        <v>163</v>
      </c>
      <c r="L3080" s="17" t="n">
        <v>1</v>
      </c>
      <c r="M3080" s="17" t="s">
        <v>163</v>
      </c>
      <c r="N3080" s="17" t="s">
        <v>163</v>
      </c>
      <c r="O3080" s="19"/>
      <c r="P3080" s="18"/>
      <c r="Q3080" s="18"/>
      <c r="R3080" s="18" t="s">
        <v>165</v>
      </c>
      <c r="S3080" s="20" t="s">
        <v>28109</v>
      </c>
    </row>
    <row r="3081" customFormat="false" ht="46.25" hidden="false" customHeight="false" outlineLevel="0" collapsed="false">
      <c r="A3081" s="17" t="n">
        <v>3080</v>
      </c>
      <c r="B3081" s="17" t="n">
        <v>7</v>
      </c>
      <c r="C3081" s="17" t="n">
        <v>3076</v>
      </c>
      <c r="D3081" s="18" t="s">
        <v>1238</v>
      </c>
      <c r="E3081" s="17" t="s">
        <v>83</v>
      </c>
      <c r="F3081" s="18" t="s">
        <v>84</v>
      </c>
      <c r="G3081" s="17" t="s">
        <v>167</v>
      </c>
      <c r="H3081" s="18" t="s">
        <v>9853</v>
      </c>
      <c r="I3081" s="18" t="s">
        <v>9854</v>
      </c>
      <c r="J3081" s="18" t="s">
        <v>9855</v>
      </c>
      <c r="K3081" s="17" t="s">
        <v>163</v>
      </c>
      <c r="L3081" s="17" t="n">
        <v>1</v>
      </c>
      <c r="M3081" s="17" t="s">
        <v>163</v>
      </c>
      <c r="N3081" s="17" t="s">
        <v>163</v>
      </c>
      <c r="O3081" s="19"/>
      <c r="P3081" s="18"/>
      <c r="Q3081" s="18"/>
      <c r="R3081" s="18" t="s">
        <v>165</v>
      </c>
      <c r="S3081" s="20" t="s">
        <v>28109</v>
      </c>
    </row>
    <row r="3082" customFormat="false" ht="35.05" hidden="false" customHeight="false" outlineLevel="0" collapsed="false">
      <c r="A3082" s="17" t="n">
        <v>3081</v>
      </c>
      <c r="B3082" s="17" t="n">
        <v>7</v>
      </c>
      <c r="C3082" s="17" t="n">
        <v>3076</v>
      </c>
      <c r="D3082" s="18" t="s">
        <v>1238</v>
      </c>
      <c r="E3082" s="17" t="s">
        <v>22</v>
      </c>
      <c r="F3082" s="18" t="s">
        <v>23</v>
      </c>
      <c r="G3082" s="17" t="s">
        <v>167</v>
      </c>
      <c r="H3082" s="18" t="s">
        <v>9856</v>
      </c>
      <c r="I3082" s="18" t="s">
        <v>9857</v>
      </c>
      <c r="J3082" s="18" t="s">
        <v>9858</v>
      </c>
      <c r="K3082" s="17" t="s">
        <v>164</v>
      </c>
      <c r="L3082" s="17" t="n">
        <v>90</v>
      </c>
      <c r="M3082" s="17" t="s">
        <v>163</v>
      </c>
      <c r="N3082" s="17" t="s">
        <v>163</v>
      </c>
      <c r="O3082" s="19"/>
      <c r="P3082" s="18"/>
      <c r="Q3082" s="18"/>
      <c r="R3082" s="18" t="s">
        <v>165</v>
      </c>
      <c r="S3082" s="20" t="s">
        <v>28109</v>
      </c>
    </row>
    <row r="3083" customFormat="false" ht="35.05" hidden="false" customHeight="false" outlineLevel="0" collapsed="false">
      <c r="A3083" s="17" t="n">
        <v>3082</v>
      </c>
      <c r="B3083" s="17" t="n">
        <v>7</v>
      </c>
      <c r="C3083" s="17" t="n">
        <v>3080</v>
      </c>
      <c r="D3083" s="18" t="s">
        <v>1238</v>
      </c>
      <c r="E3083" s="17" t="s">
        <v>36</v>
      </c>
      <c r="F3083" s="18" t="s">
        <v>37</v>
      </c>
      <c r="G3083" s="17" t="s">
        <v>167</v>
      </c>
      <c r="H3083" s="18" t="s">
        <v>9859</v>
      </c>
      <c r="I3083" s="18" t="s">
        <v>9860</v>
      </c>
      <c r="J3083" s="18" t="s">
        <v>9861</v>
      </c>
      <c r="K3083" s="17" t="s">
        <v>163</v>
      </c>
      <c r="L3083" s="17" t="n">
        <v>1</v>
      </c>
      <c r="M3083" s="17" t="s">
        <v>164</v>
      </c>
      <c r="N3083" s="17" t="s">
        <v>164</v>
      </c>
      <c r="O3083" s="19"/>
      <c r="P3083" s="18"/>
      <c r="Q3083" s="18"/>
      <c r="R3083" s="18" t="s">
        <v>165</v>
      </c>
      <c r="S3083" s="20" t="s">
        <v>28109</v>
      </c>
    </row>
    <row r="3084" customFormat="false" ht="35.05" hidden="false" customHeight="false" outlineLevel="0" collapsed="false">
      <c r="A3084" s="17" t="n">
        <v>3083</v>
      </c>
      <c r="B3084" s="17" t="n">
        <v>7</v>
      </c>
      <c r="C3084" s="17" t="n">
        <v>3107</v>
      </c>
      <c r="D3084" s="18" t="s">
        <v>1238</v>
      </c>
      <c r="E3084" s="17" t="s">
        <v>70</v>
      </c>
      <c r="F3084" s="18" t="s">
        <v>71</v>
      </c>
      <c r="G3084" s="17" t="s">
        <v>171</v>
      </c>
      <c r="H3084" s="18" t="s">
        <v>9862</v>
      </c>
      <c r="I3084" s="18" t="s">
        <v>9863</v>
      </c>
      <c r="J3084" s="18" t="s">
        <v>9864</v>
      </c>
      <c r="K3084" s="17" t="s">
        <v>163</v>
      </c>
      <c r="L3084" s="17" t="n">
        <v>1</v>
      </c>
      <c r="M3084" s="17" t="s">
        <v>164</v>
      </c>
      <c r="N3084" s="17" t="s">
        <v>163</v>
      </c>
      <c r="O3084" s="19"/>
      <c r="P3084" s="18"/>
      <c r="Q3084" s="18"/>
      <c r="R3084" s="18" t="s">
        <v>165</v>
      </c>
      <c r="S3084" s="20" t="s">
        <v>28109</v>
      </c>
    </row>
    <row r="3085" customFormat="false" ht="35.05" hidden="false" customHeight="false" outlineLevel="0" collapsed="false">
      <c r="A3085" s="17" t="n">
        <v>3084</v>
      </c>
      <c r="B3085" s="17" t="n">
        <v>7</v>
      </c>
      <c r="C3085" s="17" t="n">
        <v>3113</v>
      </c>
      <c r="D3085" s="18" t="s">
        <v>1238</v>
      </c>
      <c r="E3085" s="17" t="s">
        <v>36</v>
      </c>
      <c r="F3085" s="18" t="s">
        <v>37</v>
      </c>
      <c r="G3085" s="17" t="s">
        <v>167</v>
      </c>
      <c r="H3085" s="18" t="s">
        <v>9865</v>
      </c>
      <c r="I3085" s="18" t="s">
        <v>9866</v>
      </c>
      <c r="J3085" s="18" t="s">
        <v>9867</v>
      </c>
      <c r="K3085" s="17" t="s">
        <v>164</v>
      </c>
      <c r="L3085" s="17" t="n">
        <v>40</v>
      </c>
      <c r="M3085" s="17" t="s">
        <v>164</v>
      </c>
      <c r="N3085" s="17" t="s">
        <v>163</v>
      </c>
      <c r="O3085" s="19"/>
      <c r="P3085" s="18"/>
      <c r="Q3085" s="18"/>
      <c r="R3085" s="18" t="s">
        <v>165</v>
      </c>
      <c r="S3085" s="20" t="s">
        <v>28109</v>
      </c>
    </row>
    <row r="3086" customFormat="false" ht="35.05" hidden="false" customHeight="false" outlineLevel="0" collapsed="false">
      <c r="A3086" s="17" t="n">
        <v>3085</v>
      </c>
      <c r="B3086" s="17" t="n">
        <v>7</v>
      </c>
      <c r="C3086" s="17" t="n">
        <v>3125</v>
      </c>
      <c r="D3086" s="18" t="s">
        <v>1238</v>
      </c>
      <c r="E3086" s="17" t="s">
        <v>78</v>
      </c>
      <c r="F3086" s="18" t="s">
        <v>80</v>
      </c>
      <c r="G3086" s="17" t="s">
        <v>167</v>
      </c>
      <c r="H3086" s="18" t="s">
        <v>9868</v>
      </c>
      <c r="I3086" s="18" t="s">
        <v>9869</v>
      </c>
      <c r="J3086" s="18" t="s">
        <v>9870</v>
      </c>
      <c r="K3086" s="17" t="s">
        <v>163</v>
      </c>
      <c r="L3086" s="17" t="n">
        <v>1</v>
      </c>
      <c r="M3086" s="17" t="s">
        <v>163</v>
      </c>
      <c r="N3086" s="17" t="s">
        <v>163</v>
      </c>
      <c r="O3086" s="19"/>
      <c r="P3086" s="18"/>
      <c r="Q3086" s="18"/>
      <c r="R3086" s="18" t="s">
        <v>165</v>
      </c>
      <c r="S3086" s="20" t="s">
        <v>28109</v>
      </c>
    </row>
    <row r="3087" customFormat="false" ht="35.05" hidden="false" customHeight="false" outlineLevel="0" collapsed="false">
      <c r="A3087" s="17" t="n">
        <v>3086</v>
      </c>
      <c r="B3087" s="17" t="n">
        <v>7</v>
      </c>
      <c r="C3087" s="17" t="n">
        <v>3127</v>
      </c>
      <c r="D3087" s="18" t="s">
        <v>1238</v>
      </c>
      <c r="E3087" s="17" t="s">
        <v>40</v>
      </c>
      <c r="F3087" s="18" t="s">
        <v>41</v>
      </c>
      <c r="G3087" s="17" t="s">
        <v>167</v>
      </c>
      <c r="H3087" s="18" t="s">
        <v>9871</v>
      </c>
      <c r="I3087" s="18" t="s">
        <v>9872</v>
      </c>
      <c r="J3087" s="18" t="s">
        <v>9873</v>
      </c>
      <c r="K3087" s="17" t="s">
        <v>163</v>
      </c>
      <c r="L3087" s="17" t="n">
        <v>1</v>
      </c>
      <c r="M3087" s="17" t="s">
        <v>163</v>
      </c>
      <c r="N3087" s="17" t="s">
        <v>163</v>
      </c>
      <c r="O3087" s="19"/>
      <c r="P3087" s="18"/>
      <c r="Q3087" s="18"/>
      <c r="R3087" s="18" t="s">
        <v>165</v>
      </c>
      <c r="S3087" s="20" t="s">
        <v>28109</v>
      </c>
    </row>
    <row r="3088" customFormat="false" ht="35.05" hidden="false" customHeight="false" outlineLevel="0" collapsed="false">
      <c r="A3088" s="17" t="n">
        <v>3087</v>
      </c>
      <c r="B3088" s="17" t="n">
        <v>7</v>
      </c>
      <c r="C3088" s="17" t="n">
        <v>3139</v>
      </c>
      <c r="D3088" s="18" t="s">
        <v>1238</v>
      </c>
      <c r="E3088" s="17" t="s">
        <v>38</v>
      </c>
      <c r="F3088" s="18" t="s">
        <v>39</v>
      </c>
      <c r="G3088" s="17" t="s">
        <v>167</v>
      </c>
      <c r="H3088" s="18" t="s">
        <v>9874</v>
      </c>
      <c r="I3088" s="18" t="s">
        <v>9875</v>
      </c>
      <c r="J3088" s="18" t="s">
        <v>9876</v>
      </c>
      <c r="K3088" s="17" t="s">
        <v>163</v>
      </c>
      <c r="L3088" s="17" t="n">
        <v>1</v>
      </c>
      <c r="M3088" s="17" t="s">
        <v>164</v>
      </c>
      <c r="N3088" s="17" t="s">
        <v>163</v>
      </c>
      <c r="O3088" s="19"/>
      <c r="P3088" s="18"/>
      <c r="Q3088" s="18"/>
      <c r="R3088" s="18" t="s">
        <v>165</v>
      </c>
      <c r="S3088" s="20" t="s">
        <v>28109</v>
      </c>
    </row>
    <row r="3089" customFormat="false" ht="35.05" hidden="false" customHeight="false" outlineLevel="0" collapsed="false">
      <c r="A3089" s="17" t="n">
        <v>3088</v>
      </c>
      <c r="B3089" s="17" t="n">
        <v>7</v>
      </c>
      <c r="C3089" s="17" t="n">
        <v>3145</v>
      </c>
      <c r="D3089" s="18" t="s">
        <v>1238</v>
      </c>
      <c r="E3089" s="17" t="s">
        <v>36</v>
      </c>
      <c r="F3089" s="18" t="s">
        <v>37</v>
      </c>
      <c r="G3089" s="17" t="s">
        <v>167</v>
      </c>
      <c r="H3089" s="18" t="s">
        <v>9877</v>
      </c>
      <c r="I3089" s="18" t="s">
        <v>9878</v>
      </c>
      <c r="J3089" s="18" t="s">
        <v>9879</v>
      </c>
      <c r="K3089" s="17" t="s">
        <v>163</v>
      </c>
      <c r="L3089" s="17" t="n">
        <v>1</v>
      </c>
      <c r="M3089" s="17" t="s">
        <v>164</v>
      </c>
      <c r="N3089" s="17" t="s">
        <v>163</v>
      </c>
      <c r="O3089" s="19"/>
      <c r="P3089" s="18"/>
      <c r="Q3089" s="18"/>
      <c r="R3089" s="18" t="s">
        <v>165</v>
      </c>
      <c r="S3089" s="20" t="s">
        <v>28109</v>
      </c>
    </row>
    <row r="3090" customFormat="false" ht="35.05" hidden="false" customHeight="false" outlineLevel="0" collapsed="false">
      <c r="A3090" s="17" t="n">
        <v>3089</v>
      </c>
      <c r="B3090" s="17" t="n">
        <v>7</v>
      </c>
      <c r="C3090" s="17" t="n">
        <v>3161</v>
      </c>
      <c r="D3090" s="18" t="s">
        <v>1238</v>
      </c>
      <c r="E3090" s="17" t="s">
        <v>81</v>
      </c>
      <c r="F3090" s="18" t="s">
        <v>82</v>
      </c>
      <c r="G3090" s="17" t="s">
        <v>159</v>
      </c>
      <c r="H3090" s="18" t="s">
        <v>9880</v>
      </c>
      <c r="I3090" s="18" t="s">
        <v>9881</v>
      </c>
      <c r="J3090" s="18" t="s">
        <v>9882</v>
      </c>
      <c r="K3090" s="17" t="s">
        <v>163</v>
      </c>
      <c r="L3090" s="17" t="n">
        <v>1</v>
      </c>
      <c r="M3090" s="17" t="s">
        <v>163</v>
      </c>
      <c r="N3090" s="17" t="s">
        <v>164</v>
      </c>
      <c r="O3090" s="19"/>
      <c r="P3090" s="18"/>
      <c r="Q3090" s="18"/>
      <c r="R3090" s="18" t="s">
        <v>165</v>
      </c>
      <c r="S3090" s="20" t="s">
        <v>28109</v>
      </c>
    </row>
    <row r="3091" customFormat="false" ht="35.05" hidden="false" customHeight="false" outlineLevel="0" collapsed="false">
      <c r="A3091" s="17" t="n">
        <v>3090</v>
      </c>
      <c r="B3091" s="17" t="n">
        <v>7</v>
      </c>
      <c r="C3091" s="17" t="n">
        <v>3167</v>
      </c>
      <c r="D3091" s="18" t="s">
        <v>1238</v>
      </c>
      <c r="E3091" s="17" t="s">
        <v>36</v>
      </c>
      <c r="F3091" s="18" t="s">
        <v>37</v>
      </c>
      <c r="G3091" s="17" t="s">
        <v>167</v>
      </c>
      <c r="H3091" s="18" t="s">
        <v>9883</v>
      </c>
      <c r="I3091" s="18" t="s">
        <v>9884</v>
      </c>
      <c r="J3091" s="18" t="s">
        <v>9885</v>
      </c>
      <c r="K3091" s="17" t="s">
        <v>164</v>
      </c>
      <c r="L3091" s="17" t="n">
        <v>12</v>
      </c>
      <c r="M3091" s="17" t="s">
        <v>164</v>
      </c>
      <c r="N3091" s="17" t="s">
        <v>163</v>
      </c>
      <c r="O3091" s="19"/>
      <c r="P3091" s="18"/>
      <c r="Q3091" s="18"/>
      <c r="R3091" s="18" t="s">
        <v>165</v>
      </c>
      <c r="S3091" s="20" t="s">
        <v>28109</v>
      </c>
    </row>
    <row r="3092" customFormat="false" ht="35.05" hidden="false" customHeight="false" outlineLevel="0" collapsed="false">
      <c r="A3092" s="17" t="n">
        <v>3091</v>
      </c>
      <c r="B3092" s="17" t="n">
        <v>7</v>
      </c>
      <c r="C3092" s="17" t="n">
        <v>3184</v>
      </c>
      <c r="D3092" s="18" t="s">
        <v>1238</v>
      </c>
      <c r="E3092" s="17" t="s">
        <v>87</v>
      </c>
      <c r="F3092" s="18" t="s">
        <v>88</v>
      </c>
      <c r="G3092" s="17" t="s">
        <v>171</v>
      </c>
      <c r="H3092" s="18" t="s">
        <v>9886</v>
      </c>
      <c r="I3092" s="18" t="s">
        <v>9887</v>
      </c>
      <c r="J3092" s="18" t="s">
        <v>9888</v>
      </c>
      <c r="K3092" s="17" t="s">
        <v>163</v>
      </c>
      <c r="L3092" s="17" t="n">
        <v>1</v>
      </c>
      <c r="M3092" s="17" t="s">
        <v>164</v>
      </c>
      <c r="N3092" s="17" t="s">
        <v>163</v>
      </c>
      <c r="O3092" s="19"/>
      <c r="P3092" s="18"/>
      <c r="Q3092" s="18"/>
      <c r="R3092" s="18" t="s">
        <v>165</v>
      </c>
      <c r="S3092" s="20" t="s">
        <v>28109</v>
      </c>
    </row>
    <row r="3093" customFormat="false" ht="35.05" hidden="false" customHeight="false" outlineLevel="0" collapsed="false">
      <c r="A3093" s="17" t="n">
        <v>3092</v>
      </c>
      <c r="B3093" s="17" t="n">
        <v>7</v>
      </c>
      <c r="C3093" s="17" t="n">
        <v>3194</v>
      </c>
      <c r="D3093" s="18" t="s">
        <v>1238</v>
      </c>
      <c r="E3093" s="17" t="s">
        <v>87</v>
      </c>
      <c r="F3093" s="18" t="s">
        <v>88</v>
      </c>
      <c r="G3093" s="17" t="s">
        <v>167</v>
      </c>
      <c r="H3093" s="18" t="s">
        <v>9889</v>
      </c>
      <c r="I3093" s="18" t="s">
        <v>9890</v>
      </c>
      <c r="J3093" s="18" t="s">
        <v>9891</v>
      </c>
      <c r="K3093" s="17" t="s">
        <v>163</v>
      </c>
      <c r="L3093" s="17" t="n">
        <v>1</v>
      </c>
      <c r="M3093" s="17" t="s">
        <v>163</v>
      </c>
      <c r="N3093" s="17" t="s">
        <v>163</v>
      </c>
      <c r="O3093" s="19"/>
      <c r="P3093" s="18"/>
      <c r="Q3093" s="18"/>
      <c r="R3093" s="18" t="s">
        <v>165</v>
      </c>
      <c r="S3093" s="20" t="s">
        <v>28109</v>
      </c>
    </row>
    <row r="3094" customFormat="false" ht="57.45" hidden="false" customHeight="false" outlineLevel="0" collapsed="false">
      <c r="A3094" s="17" t="n">
        <v>3093</v>
      </c>
      <c r="B3094" s="17" t="n">
        <v>7</v>
      </c>
      <c r="C3094" s="17" t="n">
        <v>3198</v>
      </c>
      <c r="D3094" s="18" t="s">
        <v>1238</v>
      </c>
      <c r="E3094" s="17" t="s">
        <v>83</v>
      </c>
      <c r="F3094" s="18" t="s">
        <v>84</v>
      </c>
      <c r="G3094" s="17" t="s">
        <v>167</v>
      </c>
      <c r="H3094" s="18" t="s">
        <v>9892</v>
      </c>
      <c r="I3094" s="18" t="s">
        <v>9893</v>
      </c>
      <c r="J3094" s="18" t="s">
        <v>9894</v>
      </c>
      <c r="K3094" s="17" t="s">
        <v>163</v>
      </c>
      <c r="L3094" s="17" t="n">
        <v>1</v>
      </c>
      <c r="M3094" s="17" t="s">
        <v>163</v>
      </c>
      <c r="N3094" s="17" t="s">
        <v>164</v>
      </c>
      <c r="O3094" s="19" t="s">
        <v>121</v>
      </c>
      <c r="P3094" s="18" t="s">
        <v>9895</v>
      </c>
      <c r="Q3094" s="18" t="s">
        <v>9896</v>
      </c>
      <c r="R3094" s="18" t="s">
        <v>165</v>
      </c>
      <c r="S3094" s="20" t="s">
        <v>28109</v>
      </c>
    </row>
    <row r="3095" customFormat="false" ht="35.05" hidden="false" customHeight="false" outlineLevel="0" collapsed="false">
      <c r="A3095" s="17" t="n">
        <v>3094</v>
      </c>
      <c r="B3095" s="17" t="n">
        <v>7</v>
      </c>
      <c r="C3095" s="17" t="n">
        <v>3198</v>
      </c>
      <c r="D3095" s="18" t="s">
        <v>1238</v>
      </c>
      <c r="E3095" s="17" t="s">
        <v>78</v>
      </c>
      <c r="F3095" s="18" t="s">
        <v>80</v>
      </c>
      <c r="G3095" s="17" t="s">
        <v>167</v>
      </c>
      <c r="H3095" s="18" t="s">
        <v>9897</v>
      </c>
      <c r="I3095" s="18" t="s">
        <v>9898</v>
      </c>
      <c r="J3095" s="18" t="s">
        <v>9899</v>
      </c>
      <c r="K3095" s="17" t="s">
        <v>163</v>
      </c>
      <c r="L3095" s="17" t="n">
        <v>1</v>
      </c>
      <c r="M3095" s="17" t="s">
        <v>163</v>
      </c>
      <c r="N3095" s="17" t="s">
        <v>164</v>
      </c>
      <c r="O3095" s="19"/>
      <c r="P3095" s="18"/>
      <c r="Q3095" s="18"/>
      <c r="R3095" s="18" t="s">
        <v>165</v>
      </c>
      <c r="S3095" s="20" t="s">
        <v>28109</v>
      </c>
    </row>
    <row r="3096" customFormat="false" ht="35.05" hidden="false" customHeight="false" outlineLevel="0" collapsed="false">
      <c r="A3096" s="17" t="n">
        <v>3095</v>
      </c>
      <c r="B3096" s="17" t="n">
        <v>7</v>
      </c>
      <c r="C3096" s="17" t="n">
        <v>3219</v>
      </c>
      <c r="D3096" s="18" t="s">
        <v>1238</v>
      </c>
      <c r="E3096" s="17" t="s">
        <v>32</v>
      </c>
      <c r="F3096" s="18" t="s">
        <v>33</v>
      </c>
      <c r="G3096" s="17" t="s">
        <v>167</v>
      </c>
      <c r="H3096" s="18" t="s">
        <v>9900</v>
      </c>
      <c r="I3096" s="18" t="s">
        <v>9901</v>
      </c>
      <c r="J3096" s="18" t="s">
        <v>9902</v>
      </c>
      <c r="K3096" s="17" t="s">
        <v>164</v>
      </c>
      <c r="L3096" s="17" t="n">
        <v>60</v>
      </c>
      <c r="M3096" s="17" t="s">
        <v>163</v>
      </c>
      <c r="N3096" s="17" t="s">
        <v>163</v>
      </c>
      <c r="O3096" s="19"/>
      <c r="P3096" s="18"/>
      <c r="Q3096" s="18"/>
      <c r="R3096" s="18" t="s">
        <v>165</v>
      </c>
      <c r="S3096" s="20" t="s">
        <v>28109</v>
      </c>
    </row>
    <row r="3097" customFormat="false" ht="35.05" hidden="false" customHeight="false" outlineLevel="0" collapsed="false">
      <c r="A3097" s="17" t="n">
        <v>3096</v>
      </c>
      <c r="B3097" s="17" t="n">
        <v>7</v>
      </c>
      <c r="C3097" s="17" t="n">
        <v>3223</v>
      </c>
      <c r="D3097" s="18" t="s">
        <v>1238</v>
      </c>
      <c r="E3097" s="17" t="s">
        <v>49</v>
      </c>
      <c r="F3097" s="18" t="s">
        <v>50</v>
      </c>
      <c r="G3097" s="17" t="s">
        <v>167</v>
      </c>
      <c r="H3097" s="18" t="s">
        <v>9903</v>
      </c>
      <c r="I3097" s="18" t="s">
        <v>9904</v>
      </c>
      <c r="J3097" s="18" t="s">
        <v>9905</v>
      </c>
      <c r="K3097" s="17" t="s">
        <v>163</v>
      </c>
      <c r="L3097" s="17" t="n">
        <v>1</v>
      </c>
      <c r="M3097" s="17" t="s">
        <v>163</v>
      </c>
      <c r="N3097" s="17" t="s">
        <v>163</v>
      </c>
      <c r="O3097" s="19"/>
      <c r="P3097" s="18"/>
      <c r="Q3097" s="18"/>
      <c r="R3097" s="18" t="s">
        <v>192</v>
      </c>
      <c r="S3097" s="20" t="s">
        <v>28109</v>
      </c>
    </row>
    <row r="3098" customFormat="false" ht="35.05" hidden="false" customHeight="false" outlineLevel="0" collapsed="false">
      <c r="A3098" s="17" t="n">
        <v>3097</v>
      </c>
      <c r="B3098" s="17" t="n">
        <v>7</v>
      </c>
      <c r="C3098" s="17" t="n">
        <v>3223</v>
      </c>
      <c r="D3098" s="18" t="s">
        <v>1238</v>
      </c>
      <c r="E3098" s="17" t="s">
        <v>49</v>
      </c>
      <c r="F3098" s="18" t="s">
        <v>50</v>
      </c>
      <c r="G3098" s="17" t="s">
        <v>159</v>
      </c>
      <c r="H3098" s="18" t="s">
        <v>9906</v>
      </c>
      <c r="I3098" s="18" t="s">
        <v>9907</v>
      </c>
      <c r="J3098" s="18" t="s">
        <v>9908</v>
      </c>
      <c r="K3098" s="17" t="s">
        <v>163</v>
      </c>
      <c r="L3098" s="17" t="n">
        <v>1</v>
      </c>
      <c r="M3098" s="17" t="s">
        <v>163</v>
      </c>
      <c r="N3098" s="17" t="s">
        <v>163</v>
      </c>
      <c r="O3098" s="19"/>
      <c r="P3098" s="18"/>
      <c r="Q3098" s="18"/>
      <c r="R3098" s="18" t="s">
        <v>165</v>
      </c>
      <c r="S3098" s="20" t="s">
        <v>28109</v>
      </c>
    </row>
    <row r="3099" customFormat="false" ht="35.05" hidden="false" customHeight="false" outlineLevel="0" collapsed="false">
      <c r="A3099" s="17" t="n">
        <v>3098</v>
      </c>
      <c r="B3099" s="17" t="n">
        <v>7</v>
      </c>
      <c r="C3099" s="17" t="n">
        <v>3225</v>
      </c>
      <c r="D3099" s="18" t="s">
        <v>1238</v>
      </c>
      <c r="E3099" s="17" t="s">
        <v>87</v>
      </c>
      <c r="F3099" s="18" t="s">
        <v>88</v>
      </c>
      <c r="G3099" s="17" t="s">
        <v>171</v>
      </c>
      <c r="H3099" s="18" t="s">
        <v>9909</v>
      </c>
      <c r="I3099" s="18" t="s">
        <v>9910</v>
      </c>
      <c r="J3099" s="18" t="s">
        <v>9911</v>
      </c>
      <c r="K3099" s="17" t="s">
        <v>163</v>
      </c>
      <c r="L3099" s="17" t="n">
        <v>1</v>
      </c>
      <c r="M3099" s="17" t="s">
        <v>163</v>
      </c>
      <c r="N3099" s="17" t="s">
        <v>163</v>
      </c>
      <c r="O3099" s="19"/>
      <c r="P3099" s="18"/>
      <c r="Q3099" s="18"/>
      <c r="R3099" s="18" t="s">
        <v>165</v>
      </c>
      <c r="S3099" s="20" t="s">
        <v>28109</v>
      </c>
    </row>
    <row r="3100" customFormat="false" ht="35.05" hidden="false" customHeight="false" outlineLevel="0" collapsed="false">
      <c r="A3100" s="17" t="n">
        <v>3099</v>
      </c>
      <c r="B3100" s="17" t="n">
        <v>7</v>
      </c>
      <c r="C3100" s="17" t="n">
        <v>3225</v>
      </c>
      <c r="D3100" s="18" t="s">
        <v>1238</v>
      </c>
      <c r="E3100" s="17" t="s">
        <v>87</v>
      </c>
      <c r="F3100" s="18" t="s">
        <v>88</v>
      </c>
      <c r="G3100" s="17" t="s">
        <v>171</v>
      </c>
      <c r="H3100" s="18" t="s">
        <v>9912</v>
      </c>
      <c r="I3100" s="18" t="s">
        <v>9913</v>
      </c>
      <c r="J3100" s="18" t="s">
        <v>9914</v>
      </c>
      <c r="K3100" s="17" t="s">
        <v>163</v>
      </c>
      <c r="L3100" s="17" t="n">
        <v>1</v>
      </c>
      <c r="M3100" s="17" t="s">
        <v>163</v>
      </c>
      <c r="N3100" s="17" t="s">
        <v>163</v>
      </c>
      <c r="O3100" s="19"/>
      <c r="P3100" s="18"/>
      <c r="Q3100" s="18"/>
      <c r="R3100" s="18" t="s">
        <v>165</v>
      </c>
      <c r="S3100" s="20" t="s">
        <v>28109</v>
      </c>
    </row>
    <row r="3101" customFormat="false" ht="35.05" hidden="false" customHeight="false" outlineLevel="0" collapsed="false">
      <c r="A3101" s="17" t="n">
        <v>3100</v>
      </c>
      <c r="B3101" s="17" t="n">
        <v>7</v>
      </c>
      <c r="C3101" s="17" t="n">
        <v>3225</v>
      </c>
      <c r="D3101" s="18" t="s">
        <v>1238</v>
      </c>
      <c r="E3101" s="17" t="s">
        <v>83</v>
      </c>
      <c r="F3101" s="18" t="s">
        <v>84</v>
      </c>
      <c r="G3101" s="17" t="s">
        <v>159</v>
      </c>
      <c r="H3101" s="18" t="s">
        <v>9915</v>
      </c>
      <c r="I3101" s="18" t="s">
        <v>9916</v>
      </c>
      <c r="J3101" s="18" t="s">
        <v>9917</v>
      </c>
      <c r="K3101" s="17" t="s">
        <v>163</v>
      </c>
      <c r="L3101" s="17" t="n">
        <v>1</v>
      </c>
      <c r="M3101" s="17" t="s">
        <v>163</v>
      </c>
      <c r="N3101" s="17" t="s">
        <v>164</v>
      </c>
      <c r="O3101" s="19"/>
      <c r="P3101" s="18"/>
      <c r="Q3101" s="18"/>
      <c r="R3101" s="18" t="s">
        <v>165</v>
      </c>
      <c r="S3101" s="20" t="s">
        <v>28109</v>
      </c>
    </row>
    <row r="3102" customFormat="false" ht="35.05" hidden="false" customHeight="false" outlineLevel="0" collapsed="false">
      <c r="A3102" s="17" t="n">
        <v>3101</v>
      </c>
      <c r="B3102" s="17" t="n">
        <v>7</v>
      </c>
      <c r="C3102" s="17" t="n">
        <v>3229</v>
      </c>
      <c r="D3102" s="18" t="s">
        <v>1238</v>
      </c>
      <c r="E3102" s="17" t="s">
        <v>78</v>
      </c>
      <c r="F3102" s="18" t="s">
        <v>80</v>
      </c>
      <c r="G3102" s="17" t="s">
        <v>167</v>
      </c>
      <c r="H3102" s="18" t="s">
        <v>9918</v>
      </c>
      <c r="I3102" s="18" t="s">
        <v>9919</v>
      </c>
      <c r="J3102" s="18" t="s">
        <v>9920</v>
      </c>
      <c r="K3102" s="17" t="s">
        <v>163</v>
      </c>
      <c r="L3102" s="17" t="n">
        <v>1</v>
      </c>
      <c r="M3102" s="17" t="s">
        <v>163</v>
      </c>
      <c r="N3102" s="17" t="s">
        <v>164</v>
      </c>
      <c r="O3102" s="19"/>
      <c r="P3102" s="18"/>
      <c r="Q3102" s="18"/>
      <c r="R3102" s="18" t="s">
        <v>165</v>
      </c>
      <c r="S3102" s="20" t="s">
        <v>28109</v>
      </c>
    </row>
    <row r="3103" customFormat="false" ht="35.05" hidden="false" customHeight="false" outlineLevel="0" collapsed="false">
      <c r="A3103" s="17" t="n">
        <v>3102</v>
      </c>
      <c r="B3103" s="17" t="n">
        <v>7</v>
      </c>
      <c r="C3103" s="17" t="n">
        <v>3231</v>
      </c>
      <c r="D3103" s="18" t="s">
        <v>1238</v>
      </c>
      <c r="E3103" s="17" t="s">
        <v>38</v>
      </c>
      <c r="F3103" s="18" t="s">
        <v>39</v>
      </c>
      <c r="G3103" s="17" t="s">
        <v>167</v>
      </c>
      <c r="H3103" s="18" t="s">
        <v>9921</v>
      </c>
      <c r="I3103" s="18" t="s">
        <v>9922</v>
      </c>
      <c r="J3103" s="18" t="s">
        <v>9923</v>
      </c>
      <c r="K3103" s="17" t="s">
        <v>163</v>
      </c>
      <c r="L3103" s="17" t="n">
        <v>1</v>
      </c>
      <c r="M3103" s="17" t="s">
        <v>164</v>
      </c>
      <c r="N3103" s="17" t="s">
        <v>163</v>
      </c>
      <c r="O3103" s="19"/>
      <c r="P3103" s="18"/>
      <c r="Q3103" s="18"/>
      <c r="R3103" s="18" t="s">
        <v>165</v>
      </c>
      <c r="S3103" s="20" t="s">
        <v>28109</v>
      </c>
    </row>
    <row r="3104" customFormat="false" ht="35.05" hidden="false" customHeight="false" outlineLevel="0" collapsed="false">
      <c r="A3104" s="17" t="n">
        <v>3103</v>
      </c>
      <c r="B3104" s="17" t="n">
        <v>7</v>
      </c>
      <c r="C3104" s="17" t="n">
        <v>3237</v>
      </c>
      <c r="D3104" s="18" t="s">
        <v>1238</v>
      </c>
      <c r="E3104" s="17" t="s">
        <v>36</v>
      </c>
      <c r="F3104" s="18" t="s">
        <v>37</v>
      </c>
      <c r="G3104" s="17" t="s">
        <v>167</v>
      </c>
      <c r="H3104" s="18" t="s">
        <v>9924</v>
      </c>
      <c r="I3104" s="18" t="s">
        <v>9925</v>
      </c>
      <c r="J3104" s="18" t="s">
        <v>9926</v>
      </c>
      <c r="K3104" s="17" t="s">
        <v>164</v>
      </c>
      <c r="L3104" s="17" t="n">
        <v>12</v>
      </c>
      <c r="M3104" s="17" t="s">
        <v>164</v>
      </c>
      <c r="N3104" s="17" t="s">
        <v>163</v>
      </c>
      <c r="O3104" s="19"/>
      <c r="P3104" s="18"/>
      <c r="Q3104" s="18"/>
      <c r="R3104" s="18" t="s">
        <v>165</v>
      </c>
      <c r="S3104" s="20" t="s">
        <v>28109</v>
      </c>
    </row>
    <row r="3105" customFormat="false" ht="35.05" hidden="false" customHeight="false" outlineLevel="0" collapsed="false">
      <c r="A3105" s="17" t="n">
        <v>3104</v>
      </c>
      <c r="B3105" s="17" t="n">
        <v>7</v>
      </c>
      <c r="C3105" s="17" t="n">
        <v>3243</v>
      </c>
      <c r="D3105" s="18" t="s">
        <v>1238</v>
      </c>
      <c r="E3105" s="17" t="s">
        <v>87</v>
      </c>
      <c r="F3105" s="18" t="s">
        <v>88</v>
      </c>
      <c r="G3105" s="17" t="s">
        <v>167</v>
      </c>
      <c r="H3105" s="18" t="s">
        <v>9927</v>
      </c>
      <c r="I3105" s="18" t="s">
        <v>9928</v>
      </c>
      <c r="J3105" s="18" t="s">
        <v>9929</v>
      </c>
      <c r="K3105" s="17" t="s">
        <v>163</v>
      </c>
      <c r="L3105" s="17" t="n">
        <v>1</v>
      </c>
      <c r="M3105" s="17" t="s">
        <v>163</v>
      </c>
      <c r="N3105" s="17" t="s">
        <v>163</v>
      </c>
      <c r="O3105" s="19"/>
      <c r="P3105" s="18"/>
      <c r="Q3105" s="18"/>
      <c r="R3105" s="18" t="s">
        <v>165</v>
      </c>
      <c r="S3105" s="20" t="s">
        <v>28109</v>
      </c>
    </row>
    <row r="3106" customFormat="false" ht="35.05" hidden="false" customHeight="false" outlineLevel="0" collapsed="false">
      <c r="A3106" s="17" t="n">
        <v>3105</v>
      </c>
      <c r="B3106" s="17" t="n">
        <v>7</v>
      </c>
      <c r="C3106" s="17" t="n">
        <v>3245</v>
      </c>
      <c r="D3106" s="18" t="s">
        <v>1238</v>
      </c>
      <c r="E3106" s="17" t="s">
        <v>22</v>
      </c>
      <c r="F3106" s="18" t="s">
        <v>23</v>
      </c>
      <c r="G3106" s="17" t="s">
        <v>167</v>
      </c>
      <c r="H3106" s="18" t="s">
        <v>9930</v>
      </c>
      <c r="I3106" s="18" t="s">
        <v>9931</v>
      </c>
      <c r="J3106" s="18" t="s">
        <v>9932</v>
      </c>
      <c r="K3106" s="17" t="s">
        <v>164</v>
      </c>
      <c r="L3106" s="17" t="n">
        <v>90</v>
      </c>
      <c r="M3106" s="17" t="s">
        <v>163</v>
      </c>
      <c r="N3106" s="17" t="s">
        <v>163</v>
      </c>
      <c r="O3106" s="19"/>
      <c r="P3106" s="18"/>
      <c r="Q3106" s="18"/>
      <c r="R3106" s="18" t="s">
        <v>165</v>
      </c>
      <c r="S3106" s="20" t="s">
        <v>28109</v>
      </c>
    </row>
    <row r="3107" customFormat="false" ht="35.05" hidden="false" customHeight="false" outlineLevel="0" collapsed="false">
      <c r="A3107" s="17" t="n">
        <v>3106</v>
      </c>
      <c r="B3107" s="17" t="n">
        <v>7</v>
      </c>
      <c r="C3107" s="17" t="n">
        <v>3253</v>
      </c>
      <c r="D3107" s="18" t="s">
        <v>1238</v>
      </c>
      <c r="E3107" s="17" t="s">
        <v>38</v>
      </c>
      <c r="F3107" s="18" t="s">
        <v>39</v>
      </c>
      <c r="G3107" s="17" t="s">
        <v>167</v>
      </c>
      <c r="H3107" s="18" t="s">
        <v>9933</v>
      </c>
      <c r="I3107" s="18" t="s">
        <v>9934</v>
      </c>
      <c r="J3107" s="18" t="s">
        <v>9935</v>
      </c>
      <c r="K3107" s="17" t="s">
        <v>164</v>
      </c>
      <c r="L3107" s="17" t="n">
        <v>5</v>
      </c>
      <c r="M3107" s="17" t="s">
        <v>163</v>
      </c>
      <c r="N3107" s="17" t="s">
        <v>163</v>
      </c>
      <c r="O3107" s="19"/>
      <c r="P3107" s="18"/>
      <c r="Q3107" s="18"/>
      <c r="R3107" s="18" t="s">
        <v>165</v>
      </c>
      <c r="S3107" s="20" t="s">
        <v>28109</v>
      </c>
    </row>
    <row r="3108" customFormat="false" ht="35.05" hidden="false" customHeight="false" outlineLevel="0" collapsed="false">
      <c r="A3108" s="17" t="n">
        <v>3107</v>
      </c>
      <c r="B3108" s="17" t="n">
        <v>7</v>
      </c>
      <c r="C3108" s="17" t="n">
        <v>3273</v>
      </c>
      <c r="D3108" s="18" t="s">
        <v>1238</v>
      </c>
      <c r="E3108" s="17" t="s">
        <v>78</v>
      </c>
      <c r="F3108" s="18" t="s">
        <v>80</v>
      </c>
      <c r="G3108" s="17" t="s">
        <v>167</v>
      </c>
      <c r="H3108" s="18" t="s">
        <v>9936</v>
      </c>
      <c r="I3108" s="18" t="s">
        <v>9937</v>
      </c>
      <c r="J3108" s="18" t="s">
        <v>9938</v>
      </c>
      <c r="K3108" s="17" t="s">
        <v>163</v>
      </c>
      <c r="L3108" s="17" t="n">
        <v>1</v>
      </c>
      <c r="M3108" s="17" t="s">
        <v>163</v>
      </c>
      <c r="N3108" s="17" t="s">
        <v>163</v>
      </c>
      <c r="O3108" s="19"/>
      <c r="P3108" s="18"/>
      <c r="Q3108" s="18"/>
      <c r="R3108" s="18" t="s">
        <v>165</v>
      </c>
      <c r="S3108" s="20" t="s">
        <v>28109</v>
      </c>
    </row>
    <row r="3109" customFormat="false" ht="35.05" hidden="false" customHeight="false" outlineLevel="0" collapsed="false">
      <c r="A3109" s="17" t="n">
        <v>3108</v>
      </c>
      <c r="B3109" s="17" t="n">
        <v>7</v>
      </c>
      <c r="C3109" s="17" t="n">
        <v>3280</v>
      </c>
      <c r="D3109" s="18" t="s">
        <v>1238</v>
      </c>
      <c r="E3109" s="17" t="s">
        <v>87</v>
      </c>
      <c r="F3109" s="18" t="s">
        <v>88</v>
      </c>
      <c r="G3109" s="17" t="s">
        <v>167</v>
      </c>
      <c r="H3109" s="18" t="s">
        <v>9939</v>
      </c>
      <c r="I3109" s="18" t="s">
        <v>9940</v>
      </c>
      <c r="J3109" s="18" t="s">
        <v>9941</v>
      </c>
      <c r="K3109" s="17" t="s">
        <v>163</v>
      </c>
      <c r="L3109" s="17" t="n">
        <v>1</v>
      </c>
      <c r="M3109" s="17" t="s">
        <v>164</v>
      </c>
      <c r="N3109" s="17" t="s">
        <v>163</v>
      </c>
      <c r="O3109" s="19"/>
      <c r="P3109" s="18"/>
      <c r="Q3109" s="18"/>
      <c r="R3109" s="18" t="s">
        <v>165</v>
      </c>
      <c r="S3109" s="20" t="s">
        <v>28109</v>
      </c>
    </row>
    <row r="3110" customFormat="false" ht="35.05" hidden="false" customHeight="false" outlineLevel="0" collapsed="false">
      <c r="A3110" s="17" t="n">
        <v>3109</v>
      </c>
      <c r="B3110" s="17" t="n">
        <v>7</v>
      </c>
      <c r="C3110" s="17" t="n">
        <v>3286</v>
      </c>
      <c r="D3110" s="18" t="s">
        <v>1238</v>
      </c>
      <c r="E3110" s="17" t="s">
        <v>51</v>
      </c>
      <c r="F3110" s="18" t="s">
        <v>52</v>
      </c>
      <c r="G3110" s="17" t="s">
        <v>167</v>
      </c>
      <c r="H3110" s="18" t="s">
        <v>9942</v>
      </c>
      <c r="I3110" s="18" t="s">
        <v>9943</v>
      </c>
      <c r="J3110" s="18" t="s">
        <v>9944</v>
      </c>
      <c r="K3110" s="17" t="s">
        <v>163</v>
      </c>
      <c r="L3110" s="17" t="n">
        <v>1</v>
      </c>
      <c r="M3110" s="17" t="s">
        <v>163</v>
      </c>
      <c r="N3110" s="17" t="s">
        <v>163</v>
      </c>
      <c r="O3110" s="19"/>
      <c r="P3110" s="18"/>
      <c r="Q3110" s="18"/>
      <c r="R3110" s="18" t="s">
        <v>165</v>
      </c>
      <c r="S3110" s="20" t="s">
        <v>28109</v>
      </c>
    </row>
    <row r="3111" customFormat="false" ht="35.05" hidden="false" customHeight="false" outlineLevel="0" collapsed="false">
      <c r="A3111" s="17" t="n">
        <v>3110</v>
      </c>
      <c r="B3111" s="17" t="n">
        <v>7</v>
      </c>
      <c r="C3111" s="17" t="n">
        <v>3296</v>
      </c>
      <c r="D3111" s="18" t="s">
        <v>1238</v>
      </c>
      <c r="E3111" s="17" t="s">
        <v>53</v>
      </c>
      <c r="F3111" s="18" t="s">
        <v>54</v>
      </c>
      <c r="G3111" s="17" t="s">
        <v>167</v>
      </c>
      <c r="H3111" s="18" t="s">
        <v>9945</v>
      </c>
      <c r="I3111" s="18" t="s">
        <v>9946</v>
      </c>
      <c r="J3111" s="18" t="s">
        <v>9947</v>
      </c>
      <c r="K3111" s="17" t="s">
        <v>163</v>
      </c>
      <c r="L3111" s="17" t="n">
        <v>1</v>
      </c>
      <c r="M3111" s="17" t="s">
        <v>163</v>
      </c>
      <c r="N3111" s="17" t="s">
        <v>163</v>
      </c>
      <c r="O3111" s="19"/>
      <c r="P3111" s="18"/>
      <c r="Q3111" s="18"/>
      <c r="R3111" s="18" t="s">
        <v>165</v>
      </c>
      <c r="S3111" s="20" t="s">
        <v>28109</v>
      </c>
    </row>
    <row r="3112" customFormat="false" ht="35.05" hidden="false" customHeight="false" outlineLevel="0" collapsed="false">
      <c r="A3112" s="17" t="n">
        <v>3111</v>
      </c>
      <c r="B3112" s="17" t="n">
        <v>7</v>
      </c>
      <c r="C3112" s="17" t="n">
        <v>3305</v>
      </c>
      <c r="D3112" s="18" t="s">
        <v>1319</v>
      </c>
      <c r="E3112" s="17" t="s">
        <v>87</v>
      </c>
      <c r="F3112" s="18" t="s">
        <v>88</v>
      </c>
      <c r="G3112" s="17" t="s">
        <v>171</v>
      </c>
      <c r="H3112" s="18" t="s">
        <v>9948</v>
      </c>
      <c r="I3112" s="18" t="s">
        <v>9949</v>
      </c>
      <c r="J3112" s="18" t="s">
        <v>9950</v>
      </c>
      <c r="K3112" s="17" t="s">
        <v>163</v>
      </c>
      <c r="L3112" s="17" t="n">
        <v>1</v>
      </c>
      <c r="M3112" s="17" t="s">
        <v>163</v>
      </c>
      <c r="N3112" s="17" t="s">
        <v>163</v>
      </c>
      <c r="O3112" s="19"/>
      <c r="P3112" s="18"/>
      <c r="Q3112" s="18"/>
      <c r="R3112" s="18" t="s">
        <v>165</v>
      </c>
      <c r="S3112" s="20" t="s">
        <v>28109</v>
      </c>
    </row>
    <row r="3113" customFormat="false" ht="46.25" hidden="false" customHeight="false" outlineLevel="0" collapsed="false">
      <c r="A3113" s="17" t="n">
        <v>3112</v>
      </c>
      <c r="B3113" s="17" t="n">
        <v>7</v>
      </c>
      <c r="C3113" s="17" t="n">
        <v>3305</v>
      </c>
      <c r="D3113" s="18" t="s">
        <v>1319</v>
      </c>
      <c r="E3113" s="17" t="s">
        <v>83</v>
      </c>
      <c r="F3113" s="18" t="s">
        <v>84</v>
      </c>
      <c r="G3113" s="17" t="s">
        <v>171</v>
      </c>
      <c r="H3113" s="18" t="s">
        <v>9951</v>
      </c>
      <c r="I3113" s="18" t="s">
        <v>9952</v>
      </c>
      <c r="J3113" s="18" t="s">
        <v>9953</v>
      </c>
      <c r="K3113" s="17" t="s">
        <v>163</v>
      </c>
      <c r="L3113" s="17" t="n">
        <v>1</v>
      </c>
      <c r="M3113" s="17" t="s">
        <v>163</v>
      </c>
      <c r="N3113" s="17" t="s">
        <v>163</v>
      </c>
      <c r="O3113" s="19" t="s">
        <v>121</v>
      </c>
      <c r="P3113" s="18" t="s">
        <v>9954</v>
      </c>
      <c r="Q3113" s="18" t="s">
        <v>1304</v>
      </c>
      <c r="R3113" s="18" t="s">
        <v>165</v>
      </c>
      <c r="S3113" s="20" t="s">
        <v>28109</v>
      </c>
    </row>
    <row r="3114" customFormat="false" ht="35.05" hidden="false" customHeight="false" outlineLevel="0" collapsed="false">
      <c r="A3114" s="17" t="n">
        <v>3113</v>
      </c>
      <c r="B3114" s="17" t="n">
        <v>7</v>
      </c>
      <c r="C3114" s="17" t="n">
        <v>3305</v>
      </c>
      <c r="D3114" s="18" t="s">
        <v>1319</v>
      </c>
      <c r="E3114" s="17" t="s">
        <v>87</v>
      </c>
      <c r="F3114" s="18" t="s">
        <v>88</v>
      </c>
      <c r="G3114" s="17" t="s">
        <v>167</v>
      </c>
      <c r="H3114" s="18" t="s">
        <v>9955</v>
      </c>
      <c r="I3114" s="18" t="s">
        <v>9956</v>
      </c>
      <c r="J3114" s="18" t="s">
        <v>9957</v>
      </c>
      <c r="K3114" s="17" t="s">
        <v>163</v>
      </c>
      <c r="L3114" s="17" t="n">
        <v>1</v>
      </c>
      <c r="M3114" s="17" t="s">
        <v>163</v>
      </c>
      <c r="N3114" s="17" t="s">
        <v>163</v>
      </c>
      <c r="O3114" s="19"/>
      <c r="P3114" s="18"/>
      <c r="Q3114" s="18"/>
      <c r="R3114" s="18" t="s">
        <v>192</v>
      </c>
      <c r="S3114" s="20" t="s">
        <v>28109</v>
      </c>
    </row>
    <row r="3115" customFormat="false" ht="35.05" hidden="false" customHeight="false" outlineLevel="0" collapsed="false">
      <c r="A3115" s="17" t="n">
        <v>3114</v>
      </c>
      <c r="B3115" s="17" t="n">
        <v>7</v>
      </c>
      <c r="C3115" s="17" t="n">
        <v>3305</v>
      </c>
      <c r="D3115" s="18" t="s">
        <v>1319</v>
      </c>
      <c r="E3115" s="17" t="s">
        <v>87</v>
      </c>
      <c r="F3115" s="18" t="s">
        <v>88</v>
      </c>
      <c r="G3115" s="17" t="s">
        <v>159</v>
      </c>
      <c r="H3115" s="18" t="s">
        <v>9958</v>
      </c>
      <c r="I3115" s="18" t="s">
        <v>9959</v>
      </c>
      <c r="J3115" s="18" t="s">
        <v>9960</v>
      </c>
      <c r="K3115" s="17" t="s">
        <v>163</v>
      </c>
      <c r="L3115" s="17" t="n">
        <v>1</v>
      </c>
      <c r="M3115" s="17" t="s">
        <v>163</v>
      </c>
      <c r="N3115" s="17" t="s">
        <v>163</v>
      </c>
      <c r="O3115" s="19"/>
      <c r="P3115" s="18"/>
      <c r="Q3115" s="18"/>
      <c r="R3115" s="18" t="s">
        <v>165</v>
      </c>
      <c r="S3115" s="20" t="s">
        <v>28109</v>
      </c>
    </row>
    <row r="3116" customFormat="false" ht="35.05" hidden="false" customHeight="false" outlineLevel="0" collapsed="false">
      <c r="A3116" s="17" t="n">
        <v>3115</v>
      </c>
      <c r="B3116" s="17" t="n">
        <v>7</v>
      </c>
      <c r="C3116" s="17" t="n">
        <v>3316</v>
      </c>
      <c r="D3116" s="18" t="s">
        <v>1319</v>
      </c>
      <c r="E3116" s="17" t="s">
        <v>87</v>
      </c>
      <c r="F3116" s="18" t="s">
        <v>88</v>
      </c>
      <c r="G3116" s="17" t="s">
        <v>167</v>
      </c>
      <c r="H3116" s="18" t="s">
        <v>9961</v>
      </c>
      <c r="I3116" s="18" t="s">
        <v>9962</v>
      </c>
      <c r="J3116" s="18" t="s">
        <v>9963</v>
      </c>
      <c r="K3116" s="17" t="s">
        <v>163</v>
      </c>
      <c r="L3116" s="17" t="n">
        <v>1</v>
      </c>
      <c r="M3116" s="17" t="s">
        <v>163</v>
      </c>
      <c r="N3116" s="17" t="s">
        <v>163</v>
      </c>
      <c r="O3116" s="19"/>
      <c r="P3116" s="18"/>
      <c r="Q3116" s="18"/>
      <c r="R3116" s="18" t="s">
        <v>165</v>
      </c>
      <c r="S3116" s="20" t="s">
        <v>28109</v>
      </c>
    </row>
    <row r="3117" customFormat="false" ht="35.05" hidden="false" customHeight="false" outlineLevel="0" collapsed="false">
      <c r="A3117" s="17" t="n">
        <v>3116</v>
      </c>
      <c r="B3117" s="17" t="n">
        <v>7</v>
      </c>
      <c r="C3117" s="17" t="n">
        <v>3322</v>
      </c>
      <c r="D3117" s="18" t="s">
        <v>1319</v>
      </c>
      <c r="E3117" s="17" t="s">
        <v>63</v>
      </c>
      <c r="F3117" s="18" t="s">
        <v>65</v>
      </c>
      <c r="G3117" s="17" t="s">
        <v>167</v>
      </c>
      <c r="H3117" s="18" t="s">
        <v>9964</v>
      </c>
      <c r="I3117" s="18" t="s">
        <v>9965</v>
      </c>
      <c r="J3117" s="18" t="s">
        <v>9966</v>
      </c>
      <c r="K3117" s="17" t="s">
        <v>164</v>
      </c>
      <c r="L3117" s="17" t="n">
        <v>30</v>
      </c>
      <c r="M3117" s="17" t="s">
        <v>163</v>
      </c>
      <c r="N3117" s="17" t="s">
        <v>163</v>
      </c>
      <c r="O3117" s="19"/>
      <c r="P3117" s="18"/>
      <c r="Q3117" s="18"/>
      <c r="R3117" s="18" t="s">
        <v>165</v>
      </c>
      <c r="S3117" s="20" t="s">
        <v>28109</v>
      </c>
    </row>
    <row r="3118" customFormat="false" ht="35.05" hidden="false" customHeight="false" outlineLevel="0" collapsed="false">
      <c r="A3118" s="17" t="n">
        <v>3117</v>
      </c>
      <c r="B3118" s="17" t="n">
        <v>7</v>
      </c>
      <c r="C3118" s="17" t="n">
        <v>3326</v>
      </c>
      <c r="D3118" s="18" t="s">
        <v>1319</v>
      </c>
      <c r="E3118" s="17" t="s">
        <v>34</v>
      </c>
      <c r="F3118" s="18" t="s">
        <v>35</v>
      </c>
      <c r="G3118" s="17" t="s">
        <v>167</v>
      </c>
      <c r="H3118" s="18" t="s">
        <v>9967</v>
      </c>
      <c r="I3118" s="18" t="s">
        <v>9968</v>
      </c>
      <c r="J3118" s="18" t="s">
        <v>9969</v>
      </c>
      <c r="K3118" s="17" t="s">
        <v>163</v>
      </c>
      <c r="L3118" s="17" t="n">
        <v>1</v>
      </c>
      <c r="M3118" s="17" t="s">
        <v>163</v>
      </c>
      <c r="N3118" s="17" t="s">
        <v>163</v>
      </c>
      <c r="O3118" s="19"/>
      <c r="P3118" s="18"/>
      <c r="Q3118" s="18"/>
      <c r="R3118" s="18" t="s">
        <v>165</v>
      </c>
      <c r="S3118" s="20" t="s">
        <v>28109</v>
      </c>
    </row>
    <row r="3119" customFormat="false" ht="35.05" hidden="false" customHeight="false" outlineLevel="0" collapsed="false">
      <c r="A3119" s="17" t="n">
        <v>3118</v>
      </c>
      <c r="B3119" s="17" t="n">
        <v>7</v>
      </c>
      <c r="C3119" s="17" t="n">
        <v>3348</v>
      </c>
      <c r="D3119" s="18" t="s">
        <v>1319</v>
      </c>
      <c r="E3119" s="17" t="s">
        <v>61</v>
      </c>
      <c r="F3119" s="18" t="s">
        <v>62</v>
      </c>
      <c r="G3119" s="17" t="s">
        <v>167</v>
      </c>
      <c r="H3119" s="18" t="s">
        <v>9970</v>
      </c>
      <c r="I3119" s="18" t="s">
        <v>9971</v>
      </c>
      <c r="J3119" s="18" t="s">
        <v>9972</v>
      </c>
      <c r="K3119" s="17" t="s">
        <v>163</v>
      </c>
      <c r="L3119" s="17" t="n">
        <v>1</v>
      </c>
      <c r="M3119" s="17" t="s">
        <v>164</v>
      </c>
      <c r="N3119" s="17" t="s">
        <v>163</v>
      </c>
      <c r="O3119" s="19"/>
      <c r="P3119" s="18"/>
      <c r="Q3119" s="18"/>
      <c r="R3119" s="18" t="s">
        <v>165</v>
      </c>
      <c r="S3119" s="20" t="s">
        <v>28109</v>
      </c>
    </row>
    <row r="3120" customFormat="false" ht="35.05" hidden="false" customHeight="false" outlineLevel="0" collapsed="false">
      <c r="A3120" s="17" t="n">
        <v>3119</v>
      </c>
      <c r="B3120" s="17" t="n">
        <v>7</v>
      </c>
      <c r="C3120" s="17" t="n">
        <v>3371</v>
      </c>
      <c r="D3120" s="18" t="s">
        <v>1319</v>
      </c>
      <c r="E3120" s="17" t="s">
        <v>36</v>
      </c>
      <c r="F3120" s="18" t="s">
        <v>37</v>
      </c>
      <c r="G3120" s="17" t="s">
        <v>171</v>
      </c>
      <c r="H3120" s="18" t="s">
        <v>9973</v>
      </c>
      <c r="I3120" s="18" t="s">
        <v>9974</v>
      </c>
      <c r="J3120" s="18" t="s">
        <v>9975</v>
      </c>
      <c r="K3120" s="17" t="s">
        <v>163</v>
      </c>
      <c r="L3120" s="17" t="n">
        <v>1</v>
      </c>
      <c r="M3120" s="17" t="s">
        <v>164</v>
      </c>
      <c r="N3120" s="17" t="s">
        <v>163</v>
      </c>
      <c r="O3120" s="19"/>
      <c r="P3120" s="18"/>
      <c r="Q3120" s="18"/>
      <c r="R3120" s="18" t="s">
        <v>165</v>
      </c>
      <c r="S3120" s="20" t="s">
        <v>28109</v>
      </c>
    </row>
    <row r="3121" customFormat="false" ht="46.25" hidden="false" customHeight="false" outlineLevel="0" collapsed="false">
      <c r="A3121" s="17" t="n">
        <v>3120</v>
      </c>
      <c r="B3121" s="17" t="n">
        <v>7</v>
      </c>
      <c r="C3121" s="17" t="n">
        <v>3393</v>
      </c>
      <c r="D3121" s="18" t="s">
        <v>1319</v>
      </c>
      <c r="E3121" s="17" t="s">
        <v>81</v>
      </c>
      <c r="F3121" s="18" t="s">
        <v>82</v>
      </c>
      <c r="G3121" s="17" t="s">
        <v>171</v>
      </c>
      <c r="H3121" s="18" t="s">
        <v>9976</v>
      </c>
      <c r="I3121" s="18" t="s">
        <v>9977</v>
      </c>
      <c r="J3121" s="18" t="s">
        <v>9978</v>
      </c>
      <c r="K3121" s="17" t="s">
        <v>163</v>
      </c>
      <c r="L3121" s="17" t="n">
        <v>1</v>
      </c>
      <c r="M3121" s="17" t="s">
        <v>164</v>
      </c>
      <c r="N3121" s="17" t="s">
        <v>164</v>
      </c>
      <c r="O3121" s="19" t="s">
        <v>122</v>
      </c>
      <c r="P3121" s="18" t="s">
        <v>9979</v>
      </c>
      <c r="Q3121" s="18" t="s">
        <v>9980</v>
      </c>
      <c r="R3121" s="18" t="s">
        <v>165</v>
      </c>
      <c r="S3121" s="20" t="s">
        <v>28109</v>
      </c>
    </row>
    <row r="3122" customFormat="false" ht="35.05" hidden="false" customHeight="false" outlineLevel="0" collapsed="false">
      <c r="A3122" s="17" t="n">
        <v>3121</v>
      </c>
      <c r="B3122" s="17" t="n">
        <v>7</v>
      </c>
      <c r="C3122" s="17" t="n">
        <v>3404</v>
      </c>
      <c r="D3122" s="18" t="s">
        <v>1319</v>
      </c>
      <c r="E3122" s="17" t="s">
        <v>70</v>
      </c>
      <c r="F3122" s="18" t="s">
        <v>71</v>
      </c>
      <c r="G3122" s="17" t="s">
        <v>171</v>
      </c>
      <c r="H3122" s="18" t="s">
        <v>9981</v>
      </c>
      <c r="I3122" s="18" t="s">
        <v>9982</v>
      </c>
      <c r="J3122" s="18" t="s">
        <v>9983</v>
      </c>
      <c r="K3122" s="17" t="s">
        <v>163</v>
      </c>
      <c r="L3122" s="17" t="n">
        <v>1</v>
      </c>
      <c r="M3122" s="17" t="s">
        <v>164</v>
      </c>
      <c r="N3122" s="17" t="s">
        <v>163</v>
      </c>
      <c r="O3122" s="19"/>
      <c r="P3122" s="18"/>
      <c r="Q3122" s="18"/>
      <c r="R3122" s="18" t="s">
        <v>165</v>
      </c>
      <c r="S3122" s="20" t="s">
        <v>28109</v>
      </c>
    </row>
    <row r="3123" customFormat="false" ht="35.05" hidden="false" customHeight="false" outlineLevel="0" collapsed="false">
      <c r="A3123" s="17" t="n">
        <v>3122</v>
      </c>
      <c r="B3123" s="17" t="n">
        <v>7</v>
      </c>
      <c r="C3123" s="17" t="n">
        <v>3440</v>
      </c>
      <c r="D3123" s="18" t="s">
        <v>1319</v>
      </c>
      <c r="E3123" s="17" t="s">
        <v>61</v>
      </c>
      <c r="F3123" s="18" t="s">
        <v>62</v>
      </c>
      <c r="G3123" s="17" t="s">
        <v>167</v>
      </c>
      <c r="H3123" s="18" t="s">
        <v>9984</v>
      </c>
      <c r="I3123" s="18" t="s">
        <v>9985</v>
      </c>
      <c r="J3123" s="18" t="s">
        <v>9986</v>
      </c>
      <c r="K3123" s="17" t="s">
        <v>163</v>
      </c>
      <c r="L3123" s="17" t="n">
        <v>1</v>
      </c>
      <c r="M3123" s="17" t="s">
        <v>163</v>
      </c>
      <c r="N3123" s="17" t="s">
        <v>163</v>
      </c>
      <c r="O3123" s="19"/>
      <c r="P3123" s="18"/>
      <c r="Q3123" s="18"/>
      <c r="R3123" s="18" t="s">
        <v>165</v>
      </c>
      <c r="S3123" s="20" t="s">
        <v>28109</v>
      </c>
    </row>
    <row r="3124" customFormat="false" ht="35.05" hidden="false" customHeight="false" outlineLevel="0" collapsed="false">
      <c r="A3124" s="17" t="n">
        <v>3123</v>
      </c>
      <c r="B3124" s="17" t="n">
        <v>7</v>
      </c>
      <c r="C3124" s="17" t="n">
        <v>3477</v>
      </c>
      <c r="D3124" s="18" t="s">
        <v>1319</v>
      </c>
      <c r="E3124" s="17" t="s">
        <v>61</v>
      </c>
      <c r="F3124" s="18" t="s">
        <v>62</v>
      </c>
      <c r="G3124" s="17" t="s">
        <v>159</v>
      </c>
      <c r="H3124" s="18" t="s">
        <v>9987</v>
      </c>
      <c r="I3124" s="18" t="s">
        <v>9988</v>
      </c>
      <c r="J3124" s="18" t="s">
        <v>9989</v>
      </c>
      <c r="K3124" s="17" t="s">
        <v>163</v>
      </c>
      <c r="L3124" s="17" t="n">
        <v>1</v>
      </c>
      <c r="M3124" s="17" t="s">
        <v>163</v>
      </c>
      <c r="N3124" s="17" t="s">
        <v>163</v>
      </c>
      <c r="O3124" s="19"/>
      <c r="P3124" s="18"/>
      <c r="Q3124" s="18"/>
      <c r="R3124" s="18" t="s">
        <v>165</v>
      </c>
      <c r="S3124" s="20" t="s">
        <v>28109</v>
      </c>
    </row>
    <row r="3125" customFormat="false" ht="35.05" hidden="false" customHeight="false" outlineLevel="0" collapsed="false">
      <c r="A3125" s="17" t="n">
        <v>3124</v>
      </c>
      <c r="B3125" s="17" t="n">
        <v>7</v>
      </c>
      <c r="C3125" s="17" t="n">
        <v>3486</v>
      </c>
      <c r="D3125" s="18" t="s">
        <v>1319</v>
      </c>
      <c r="E3125" s="17" t="s">
        <v>83</v>
      </c>
      <c r="F3125" s="18" t="s">
        <v>84</v>
      </c>
      <c r="G3125" s="17" t="s">
        <v>159</v>
      </c>
      <c r="H3125" s="18" t="s">
        <v>9990</v>
      </c>
      <c r="I3125" s="18" t="s">
        <v>9991</v>
      </c>
      <c r="J3125" s="18" t="s">
        <v>9992</v>
      </c>
      <c r="K3125" s="17" t="s">
        <v>163</v>
      </c>
      <c r="L3125" s="17" t="n">
        <v>1</v>
      </c>
      <c r="M3125" s="17" t="s">
        <v>163</v>
      </c>
      <c r="N3125" s="17" t="s">
        <v>163</v>
      </c>
      <c r="O3125" s="19"/>
      <c r="P3125" s="18"/>
      <c r="Q3125" s="18"/>
      <c r="R3125" s="18" t="s">
        <v>165</v>
      </c>
      <c r="S3125" s="20" t="s">
        <v>28109</v>
      </c>
    </row>
    <row r="3126" customFormat="false" ht="35.05" hidden="false" customHeight="false" outlineLevel="0" collapsed="false">
      <c r="A3126" s="17" t="n">
        <v>3125</v>
      </c>
      <c r="B3126" s="17" t="n">
        <v>7</v>
      </c>
      <c r="C3126" s="17" t="n">
        <v>3549</v>
      </c>
      <c r="D3126" s="18" t="s">
        <v>1319</v>
      </c>
      <c r="E3126" s="17" t="s">
        <v>76</v>
      </c>
      <c r="F3126" s="18" t="s">
        <v>77</v>
      </c>
      <c r="G3126" s="17" t="s">
        <v>167</v>
      </c>
      <c r="H3126" s="18" t="s">
        <v>9993</v>
      </c>
      <c r="I3126" s="18" t="s">
        <v>9994</v>
      </c>
      <c r="J3126" s="18" t="s">
        <v>9995</v>
      </c>
      <c r="K3126" s="17" t="s">
        <v>163</v>
      </c>
      <c r="L3126" s="17" t="n">
        <v>1</v>
      </c>
      <c r="M3126" s="17" t="s">
        <v>164</v>
      </c>
      <c r="N3126" s="17" t="s">
        <v>163</v>
      </c>
      <c r="O3126" s="19"/>
      <c r="P3126" s="18"/>
      <c r="Q3126" s="18"/>
      <c r="R3126" s="18" t="s">
        <v>165</v>
      </c>
      <c r="S3126" s="20" t="s">
        <v>28109</v>
      </c>
    </row>
    <row r="3127" customFormat="false" ht="35.05" hidden="false" customHeight="false" outlineLevel="0" collapsed="false">
      <c r="A3127" s="17" t="n">
        <v>3126</v>
      </c>
      <c r="B3127" s="17" t="n">
        <v>7</v>
      </c>
      <c r="C3127" s="17" t="n">
        <v>3549</v>
      </c>
      <c r="D3127" s="18" t="s">
        <v>1319</v>
      </c>
      <c r="E3127" s="17" t="s">
        <v>87</v>
      </c>
      <c r="F3127" s="18" t="s">
        <v>88</v>
      </c>
      <c r="G3127" s="17" t="s">
        <v>167</v>
      </c>
      <c r="H3127" s="18" t="s">
        <v>9996</v>
      </c>
      <c r="I3127" s="18" t="s">
        <v>9997</v>
      </c>
      <c r="J3127" s="18" t="s">
        <v>9998</v>
      </c>
      <c r="K3127" s="17" t="s">
        <v>163</v>
      </c>
      <c r="L3127" s="17" t="n">
        <v>1</v>
      </c>
      <c r="M3127" s="17" t="s">
        <v>163</v>
      </c>
      <c r="N3127" s="17" t="s">
        <v>163</v>
      </c>
      <c r="O3127" s="19"/>
      <c r="P3127" s="18"/>
      <c r="Q3127" s="18"/>
      <c r="R3127" s="18" t="s">
        <v>165</v>
      </c>
      <c r="S3127" s="20" t="s">
        <v>28109</v>
      </c>
    </row>
    <row r="3128" customFormat="false" ht="46.25" hidden="false" customHeight="false" outlineLevel="0" collapsed="false">
      <c r="A3128" s="17" t="n">
        <v>3127</v>
      </c>
      <c r="B3128" s="17" t="n">
        <v>7</v>
      </c>
      <c r="C3128" s="17" t="n">
        <v>3559</v>
      </c>
      <c r="D3128" s="18" t="s">
        <v>1319</v>
      </c>
      <c r="E3128" s="17" t="s">
        <v>81</v>
      </c>
      <c r="F3128" s="18" t="s">
        <v>82</v>
      </c>
      <c r="G3128" s="17" t="s">
        <v>171</v>
      </c>
      <c r="H3128" s="18" t="s">
        <v>9999</v>
      </c>
      <c r="I3128" s="18" t="s">
        <v>10000</v>
      </c>
      <c r="J3128" s="18" t="s">
        <v>10001</v>
      </c>
      <c r="K3128" s="17" t="s">
        <v>163</v>
      </c>
      <c r="L3128" s="17" t="n">
        <v>1</v>
      </c>
      <c r="M3128" s="17" t="s">
        <v>163</v>
      </c>
      <c r="N3128" s="17" t="s">
        <v>164</v>
      </c>
      <c r="O3128" s="19" t="s">
        <v>122</v>
      </c>
      <c r="P3128" s="18" t="s">
        <v>10002</v>
      </c>
      <c r="Q3128" s="18" t="s">
        <v>9980</v>
      </c>
      <c r="R3128" s="18" t="s">
        <v>165</v>
      </c>
      <c r="S3128" s="20" t="s">
        <v>28109</v>
      </c>
    </row>
    <row r="3129" customFormat="false" ht="57.45" hidden="false" customHeight="false" outlineLevel="0" collapsed="false">
      <c r="A3129" s="17" t="n">
        <v>3128</v>
      </c>
      <c r="B3129" s="17" t="n">
        <v>7</v>
      </c>
      <c r="C3129" s="17" t="n">
        <v>3594</v>
      </c>
      <c r="D3129" s="18" t="s">
        <v>1319</v>
      </c>
      <c r="E3129" s="17" t="s">
        <v>83</v>
      </c>
      <c r="F3129" s="18" t="s">
        <v>84</v>
      </c>
      <c r="G3129" s="17" t="s">
        <v>171</v>
      </c>
      <c r="H3129" s="18" t="s">
        <v>10003</v>
      </c>
      <c r="I3129" s="18" t="s">
        <v>10004</v>
      </c>
      <c r="J3129" s="18" t="s">
        <v>10005</v>
      </c>
      <c r="K3129" s="17" t="s">
        <v>163</v>
      </c>
      <c r="L3129" s="17" t="n">
        <v>1</v>
      </c>
      <c r="M3129" s="17" t="s">
        <v>164</v>
      </c>
      <c r="N3129" s="17" t="s">
        <v>163</v>
      </c>
      <c r="O3129" s="19" t="s">
        <v>121</v>
      </c>
      <c r="P3129" s="18" t="s">
        <v>10006</v>
      </c>
      <c r="Q3129" s="18" t="s">
        <v>10007</v>
      </c>
      <c r="R3129" s="18" t="s">
        <v>165</v>
      </c>
      <c r="S3129" s="20" t="s">
        <v>28109</v>
      </c>
    </row>
    <row r="3130" customFormat="false" ht="35.05" hidden="false" customHeight="false" outlineLevel="0" collapsed="false">
      <c r="A3130" s="17" t="n">
        <v>3129</v>
      </c>
      <c r="B3130" s="17" t="n">
        <v>7</v>
      </c>
      <c r="C3130" s="17" t="n">
        <v>3598</v>
      </c>
      <c r="D3130" s="18" t="s">
        <v>1319</v>
      </c>
      <c r="E3130" s="17" t="s">
        <v>89</v>
      </c>
      <c r="F3130" s="18" t="s">
        <v>90</v>
      </c>
      <c r="G3130" s="17" t="s">
        <v>159</v>
      </c>
      <c r="H3130" s="18" t="s">
        <v>10008</v>
      </c>
      <c r="I3130" s="18" t="s">
        <v>10009</v>
      </c>
      <c r="J3130" s="18" t="s">
        <v>10010</v>
      </c>
      <c r="K3130" s="17" t="s">
        <v>163</v>
      </c>
      <c r="L3130" s="17" t="n">
        <v>1</v>
      </c>
      <c r="M3130" s="17" t="s">
        <v>163</v>
      </c>
      <c r="N3130" s="17" t="s">
        <v>164</v>
      </c>
      <c r="O3130" s="19"/>
      <c r="P3130" s="18"/>
      <c r="Q3130" s="18"/>
      <c r="R3130" s="18" t="s">
        <v>165</v>
      </c>
      <c r="S3130" s="20" t="s">
        <v>28109</v>
      </c>
    </row>
    <row r="3131" customFormat="false" ht="23.85" hidden="false" customHeight="false" outlineLevel="0" collapsed="false">
      <c r="A3131" s="17" t="n">
        <v>3130</v>
      </c>
      <c r="B3131" s="17" t="n">
        <v>7</v>
      </c>
      <c r="C3131" s="17" t="n">
        <v>3602</v>
      </c>
      <c r="D3131" s="18" t="s">
        <v>1319</v>
      </c>
      <c r="E3131" s="17" t="s">
        <v>83</v>
      </c>
      <c r="F3131" s="18" t="s">
        <v>84</v>
      </c>
      <c r="G3131" s="17" t="s">
        <v>159</v>
      </c>
      <c r="H3131" s="18" t="s">
        <v>10011</v>
      </c>
      <c r="I3131" s="18" t="s">
        <v>10012</v>
      </c>
      <c r="J3131" s="18" t="s">
        <v>10013</v>
      </c>
      <c r="K3131" s="17" t="s">
        <v>163</v>
      </c>
      <c r="L3131" s="17" t="n">
        <v>1</v>
      </c>
      <c r="M3131" s="17" t="s">
        <v>163</v>
      </c>
      <c r="N3131" s="17" t="s">
        <v>163</v>
      </c>
      <c r="O3131" s="19"/>
      <c r="P3131" s="18"/>
      <c r="Q3131" s="18"/>
      <c r="R3131" s="18" t="s">
        <v>165</v>
      </c>
      <c r="S3131" s="20" t="s">
        <v>28109</v>
      </c>
    </row>
    <row r="3132" customFormat="false" ht="68.65" hidden="false" customHeight="false" outlineLevel="0" collapsed="false">
      <c r="A3132" s="17" t="n">
        <v>3131</v>
      </c>
      <c r="B3132" s="17" t="n">
        <v>7</v>
      </c>
      <c r="C3132" s="17" t="n">
        <v>3604</v>
      </c>
      <c r="D3132" s="18" t="s">
        <v>1319</v>
      </c>
      <c r="E3132" s="17" t="s">
        <v>36</v>
      </c>
      <c r="F3132" s="18" t="s">
        <v>37</v>
      </c>
      <c r="G3132" s="17" t="s">
        <v>171</v>
      </c>
      <c r="H3132" s="18" t="s">
        <v>10014</v>
      </c>
      <c r="I3132" s="18" t="s">
        <v>10015</v>
      </c>
      <c r="J3132" s="18" t="s">
        <v>10016</v>
      </c>
      <c r="K3132" s="17" t="s">
        <v>163</v>
      </c>
      <c r="L3132" s="17" t="n">
        <v>1</v>
      </c>
      <c r="M3132" s="17" t="s">
        <v>164</v>
      </c>
      <c r="N3132" s="17" t="s">
        <v>164</v>
      </c>
      <c r="O3132" s="19" t="s">
        <v>122</v>
      </c>
      <c r="P3132" s="18" t="s">
        <v>10017</v>
      </c>
      <c r="Q3132" s="18" t="s">
        <v>10018</v>
      </c>
      <c r="R3132" s="18" t="s">
        <v>165</v>
      </c>
      <c r="S3132" s="20" t="s">
        <v>28109</v>
      </c>
    </row>
    <row r="3133" customFormat="false" ht="57.45" hidden="false" customHeight="false" outlineLevel="0" collapsed="false">
      <c r="A3133" s="17" t="n">
        <v>3132</v>
      </c>
      <c r="B3133" s="17" t="n">
        <v>7</v>
      </c>
      <c r="C3133" s="17" t="n">
        <v>3609</v>
      </c>
      <c r="D3133" s="18" t="s">
        <v>1319</v>
      </c>
      <c r="E3133" s="17" t="s">
        <v>87</v>
      </c>
      <c r="F3133" s="18" t="s">
        <v>88</v>
      </c>
      <c r="G3133" s="17" t="s">
        <v>171</v>
      </c>
      <c r="H3133" s="18" t="s">
        <v>10019</v>
      </c>
      <c r="I3133" s="18" t="s">
        <v>10020</v>
      </c>
      <c r="J3133" s="18" t="s">
        <v>10021</v>
      </c>
      <c r="K3133" s="17" t="s">
        <v>163</v>
      </c>
      <c r="L3133" s="17" t="n">
        <v>1</v>
      </c>
      <c r="M3133" s="17" t="s">
        <v>163</v>
      </c>
      <c r="N3133" s="17" t="s">
        <v>164</v>
      </c>
      <c r="O3133" s="19" t="s">
        <v>122</v>
      </c>
      <c r="P3133" s="18" t="s">
        <v>10022</v>
      </c>
      <c r="Q3133" s="18" t="s">
        <v>5187</v>
      </c>
      <c r="R3133" s="18" t="s">
        <v>165</v>
      </c>
      <c r="S3133" s="20" t="s">
        <v>28109</v>
      </c>
    </row>
    <row r="3134" customFormat="false" ht="35.05" hidden="false" customHeight="false" outlineLevel="0" collapsed="false">
      <c r="A3134" s="17" t="n">
        <v>3133</v>
      </c>
      <c r="B3134" s="17" t="n">
        <v>7</v>
      </c>
      <c r="C3134" s="17" t="n">
        <v>3619</v>
      </c>
      <c r="D3134" s="18" t="s">
        <v>1319</v>
      </c>
      <c r="E3134" s="17" t="s">
        <v>36</v>
      </c>
      <c r="F3134" s="18" t="s">
        <v>37</v>
      </c>
      <c r="G3134" s="17" t="s">
        <v>167</v>
      </c>
      <c r="H3134" s="18" t="s">
        <v>10023</v>
      </c>
      <c r="I3134" s="18" t="s">
        <v>10024</v>
      </c>
      <c r="J3134" s="18" t="s">
        <v>10025</v>
      </c>
      <c r="K3134" s="17" t="s">
        <v>163</v>
      </c>
      <c r="L3134" s="17" t="n">
        <v>1</v>
      </c>
      <c r="M3134" s="17" t="s">
        <v>164</v>
      </c>
      <c r="N3134" s="17" t="s">
        <v>163</v>
      </c>
      <c r="O3134" s="19"/>
      <c r="P3134" s="18"/>
      <c r="Q3134" s="18"/>
      <c r="R3134" s="18" t="s">
        <v>165</v>
      </c>
      <c r="S3134" s="20" t="s">
        <v>28109</v>
      </c>
    </row>
    <row r="3135" customFormat="false" ht="35.05" hidden="false" customHeight="false" outlineLevel="0" collapsed="false">
      <c r="A3135" s="17" t="n">
        <v>3134</v>
      </c>
      <c r="B3135" s="17" t="n">
        <v>7</v>
      </c>
      <c r="C3135" s="17" t="n">
        <v>3621</v>
      </c>
      <c r="D3135" s="18" t="s">
        <v>1319</v>
      </c>
      <c r="E3135" s="17" t="s">
        <v>83</v>
      </c>
      <c r="F3135" s="18" t="s">
        <v>84</v>
      </c>
      <c r="G3135" s="17" t="s">
        <v>159</v>
      </c>
      <c r="H3135" s="18" t="s">
        <v>10026</v>
      </c>
      <c r="I3135" s="18" t="s">
        <v>10027</v>
      </c>
      <c r="J3135" s="18" t="s">
        <v>10028</v>
      </c>
      <c r="K3135" s="17" t="s">
        <v>163</v>
      </c>
      <c r="L3135" s="17" t="n">
        <v>1</v>
      </c>
      <c r="M3135" s="17" t="s">
        <v>163</v>
      </c>
      <c r="N3135" s="17" t="s">
        <v>164</v>
      </c>
      <c r="O3135" s="19"/>
      <c r="P3135" s="18"/>
      <c r="Q3135" s="18"/>
      <c r="R3135" s="18" t="s">
        <v>165</v>
      </c>
      <c r="S3135" s="20" t="s">
        <v>28109</v>
      </c>
    </row>
    <row r="3136" customFormat="false" ht="35.05" hidden="false" customHeight="false" outlineLevel="0" collapsed="false">
      <c r="A3136" s="17" t="n">
        <v>3135</v>
      </c>
      <c r="B3136" s="17" t="n">
        <v>7</v>
      </c>
      <c r="C3136" s="17" t="n">
        <v>3636</v>
      </c>
      <c r="D3136" s="18" t="s">
        <v>1319</v>
      </c>
      <c r="E3136" s="17" t="s">
        <v>87</v>
      </c>
      <c r="F3136" s="18" t="s">
        <v>88</v>
      </c>
      <c r="G3136" s="17" t="s">
        <v>167</v>
      </c>
      <c r="H3136" s="18" t="s">
        <v>10029</v>
      </c>
      <c r="I3136" s="18" t="s">
        <v>10030</v>
      </c>
      <c r="J3136" s="18" t="s">
        <v>10031</v>
      </c>
      <c r="K3136" s="17" t="s">
        <v>163</v>
      </c>
      <c r="L3136" s="17" t="n">
        <v>1</v>
      </c>
      <c r="M3136" s="17" t="s">
        <v>163</v>
      </c>
      <c r="N3136" s="17" t="s">
        <v>163</v>
      </c>
      <c r="O3136" s="19"/>
      <c r="P3136" s="18"/>
      <c r="Q3136" s="18"/>
      <c r="R3136" s="18" t="s">
        <v>165</v>
      </c>
      <c r="S3136" s="20" t="s">
        <v>28109</v>
      </c>
    </row>
    <row r="3137" customFormat="false" ht="23.85" hidden="false" customHeight="false" outlineLevel="0" collapsed="false">
      <c r="A3137" s="17" t="n">
        <v>3136</v>
      </c>
      <c r="B3137" s="17" t="n">
        <v>7</v>
      </c>
      <c r="C3137" s="17" t="n">
        <v>3660</v>
      </c>
      <c r="D3137" s="18" t="s">
        <v>1319</v>
      </c>
      <c r="E3137" s="17" t="s">
        <v>38</v>
      </c>
      <c r="F3137" s="18" t="s">
        <v>39</v>
      </c>
      <c r="G3137" s="17" t="s">
        <v>167</v>
      </c>
      <c r="H3137" s="18" t="s">
        <v>10032</v>
      </c>
      <c r="I3137" s="18" t="s">
        <v>10033</v>
      </c>
      <c r="J3137" s="18" t="s">
        <v>10034</v>
      </c>
      <c r="K3137" s="17" t="s">
        <v>164</v>
      </c>
      <c r="L3137" s="17" t="n">
        <v>7</v>
      </c>
      <c r="M3137" s="17" t="s">
        <v>164</v>
      </c>
      <c r="N3137" s="17" t="s">
        <v>163</v>
      </c>
      <c r="O3137" s="19"/>
      <c r="P3137" s="18"/>
      <c r="Q3137" s="18"/>
      <c r="R3137" s="18" t="s">
        <v>165</v>
      </c>
      <c r="S3137" s="20" t="s">
        <v>28109</v>
      </c>
    </row>
    <row r="3138" customFormat="false" ht="35.05" hidden="false" customHeight="false" outlineLevel="0" collapsed="false">
      <c r="A3138" s="17" t="n">
        <v>3137</v>
      </c>
      <c r="B3138" s="17" t="n">
        <v>7</v>
      </c>
      <c r="C3138" s="17" t="n">
        <v>3703</v>
      </c>
      <c r="D3138" s="18" t="s">
        <v>1319</v>
      </c>
      <c r="E3138" s="17" t="s">
        <v>70</v>
      </c>
      <c r="F3138" s="18" t="s">
        <v>71</v>
      </c>
      <c r="G3138" s="17" t="s">
        <v>171</v>
      </c>
      <c r="H3138" s="18" t="s">
        <v>10035</v>
      </c>
      <c r="I3138" s="18" t="s">
        <v>10036</v>
      </c>
      <c r="J3138" s="18" t="s">
        <v>10037</v>
      </c>
      <c r="K3138" s="17" t="s">
        <v>163</v>
      </c>
      <c r="L3138" s="17" t="n">
        <v>1</v>
      </c>
      <c r="M3138" s="17" t="s">
        <v>163</v>
      </c>
      <c r="N3138" s="17" t="s">
        <v>163</v>
      </c>
      <c r="O3138" s="19"/>
      <c r="P3138" s="18"/>
      <c r="Q3138" s="18"/>
      <c r="R3138" s="18" t="s">
        <v>165</v>
      </c>
      <c r="S3138" s="20" t="s">
        <v>28109</v>
      </c>
    </row>
    <row r="3139" customFormat="false" ht="35.05" hidden="false" customHeight="false" outlineLevel="0" collapsed="false">
      <c r="A3139" s="17" t="n">
        <v>3138</v>
      </c>
      <c r="B3139" s="17" t="n">
        <v>7</v>
      </c>
      <c r="C3139" s="17" t="n">
        <v>3712</v>
      </c>
      <c r="D3139" s="18" t="s">
        <v>1319</v>
      </c>
      <c r="E3139" s="17" t="s">
        <v>57</v>
      </c>
      <c r="F3139" s="18" t="s">
        <v>58</v>
      </c>
      <c r="G3139" s="17" t="s">
        <v>167</v>
      </c>
      <c r="H3139" s="18" t="s">
        <v>10038</v>
      </c>
      <c r="I3139" s="18" t="s">
        <v>10039</v>
      </c>
      <c r="J3139" s="18" t="s">
        <v>10040</v>
      </c>
      <c r="K3139" s="17" t="s">
        <v>163</v>
      </c>
      <c r="L3139" s="17" t="n">
        <v>1</v>
      </c>
      <c r="M3139" s="17" t="s">
        <v>163</v>
      </c>
      <c r="N3139" s="17" t="s">
        <v>164</v>
      </c>
      <c r="O3139" s="19"/>
      <c r="P3139" s="18"/>
      <c r="Q3139" s="18"/>
      <c r="R3139" s="18" t="s">
        <v>165</v>
      </c>
      <c r="S3139" s="20" t="s">
        <v>28109</v>
      </c>
    </row>
    <row r="3140" customFormat="false" ht="35.05" hidden="false" customHeight="false" outlineLevel="0" collapsed="false">
      <c r="A3140" s="17" t="n">
        <v>3139</v>
      </c>
      <c r="B3140" s="17" t="n">
        <v>7</v>
      </c>
      <c r="C3140" s="17" t="n">
        <v>3712</v>
      </c>
      <c r="D3140" s="18" t="s">
        <v>1319</v>
      </c>
      <c r="E3140" s="17" t="s">
        <v>51</v>
      </c>
      <c r="F3140" s="18" t="s">
        <v>52</v>
      </c>
      <c r="G3140" s="17" t="s">
        <v>167</v>
      </c>
      <c r="H3140" s="18" t="s">
        <v>10041</v>
      </c>
      <c r="I3140" s="18" t="s">
        <v>10042</v>
      </c>
      <c r="J3140" s="18" t="s">
        <v>10043</v>
      </c>
      <c r="K3140" s="17" t="s">
        <v>163</v>
      </c>
      <c r="L3140" s="17" t="n">
        <v>1</v>
      </c>
      <c r="M3140" s="17" t="s">
        <v>163</v>
      </c>
      <c r="N3140" s="17" t="s">
        <v>163</v>
      </c>
      <c r="O3140" s="19"/>
      <c r="P3140" s="18"/>
      <c r="Q3140" s="18"/>
      <c r="R3140" s="18" t="s">
        <v>165</v>
      </c>
      <c r="S3140" s="20" t="s">
        <v>28109</v>
      </c>
    </row>
    <row r="3141" customFormat="false" ht="35.05" hidden="false" customHeight="false" outlineLevel="0" collapsed="false">
      <c r="A3141" s="17" t="n">
        <v>3140</v>
      </c>
      <c r="B3141" s="17" t="n">
        <v>7</v>
      </c>
      <c r="C3141" s="17" t="n">
        <v>3724</v>
      </c>
      <c r="D3141" s="18" t="s">
        <v>1319</v>
      </c>
      <c r="E3141" s="17" t="s">
        <v>53</v>
      </c>
      <c r="F3141" s="18" t="s">
        <v>54</v>
      </c>
      <c r="G3141" s="17" t="s">
        <v>167</v>
      </c>
      <c r="H3141" s="18" t="s">
        <v>10044</v>
      </c>
      <c r="I3141" s="18" t="s">
        <v>10045</v>
      </c>
      <c r="J3141" s="18" t="s">
        <v>10046</v>
      </c>
      <c r="K3141" s="17" t="s">
        <v>163</v>
      </c>
      <c r="L3141" s="17" t="n">
        <v>1</v>
      </c>
      <c r="M3141" s="17" t="s">
        <v>163</v>
      </c>
      <c r="N3141" s="17" t="s">
        <v>163</v>
      </c>
      <c r="O3141" s="19"/>
      <c r="P3141" s="18"/>
      <c r="Q3141" s="18"/>
      <c r="R3141" s="18" t="s">
        <v>165</v>
      </c>
      <c r="S3141" s="20" t="s">
        <v>28109</v>
      </c>
    </row>
    <row r="3142" customFormat="false" ht="35.05" hidden="false" customHeight="false" outlineLevel="0" collapsed="false">
      <c r="A3142" s="17" t="n">
        <v>3141</v>
      </c>
      <c r="B3142" s="17" t="n">
        <v>7</v>
      </c>
      <c r="C3142" s="17" t="n">
        <v>3739</v>
      </c>
      <c r="D3142" s="18" t="s">
        <v>1376</v>
      </c>
      <c r="E3142" s="17" t="s">
        <v>70</v>
      </c>
      <c r="F3142" s="18" t="s">
        <v>71</v>
      </c>
      <c r="G3142" s="17" t="s">
        <v>171</v>
      </c>
      <c r="H3142" s="18" t="s">
        <v>10047</v>
      </c>
      <c r="I3142" s="18" t="s">
        <v>10048</v>
      </c>
      <c r="J3142" s="18" t="s">
        <v>10049</v>
      </c>
      <c r="K3142" s="17" t="s">
        <v>163</v>
      </c>
      <c r="L3142" s="17" t="n">
        <v>1</v>
      </c>
      <c r="M3142" s="17" t="s">
        <v>164</v>
      </c>
      <c r="N3142" s="17" t="s">
        <v>163</v>
      </c>
      <c r="O3142" s="19"/>
      <c r="P3142" s="18"/>
      <c r="Q3142" s="18"/>
      <c r="R3142" s="18" t="s">
        <v>192</v>
      </c>
      <c r="S3142" s="20" t="s">
        <v>28109</v>
      </c>
    </row>
    <row r="3143" customFormat="false" ht="35.05" hidden="false" customHeight="false" outlineLevel="0" collapsed="false">
      <c r="A3143" s="17" t="n">
        <v>3142</v>
      </c>
      <c r="B3143" s="17" t="n">
        <v>7</v>
      </c>
      <c r="C3143" s="17" t="n">
        <v>3739</v>
      </c>
      <c r="D3143" s="18" t="s">
        <v>1376</v>
      </c>
      <c r="E3143" s="17" t="s">
        <v>70</v>
      </c>
      <c r="F3143" s="18" t="s">
        <v>71</v>
      </c>
      <c r="G3143" s="17" t="s">
        <v>171</v>
      </c>
      <c r="H3143" s="18" t="s">
        <v>10047</v>
      </c>
      <c r="I3143" s="18" t="s">
        <v>10050</v>
      </c>
      <c r="J3143" s="18" t="s">
        <v>10051</v>
      </c>
      <c r="K3143" s="17" t="s">
        <v>163</v>
      </c>
      <c r="L3143" s="17" t="n">
        <v>1</v>
      </c>
      <c r="M3143" s="17" t="s">
        <v>164</v>
      </c>
      <c r="N3143" s="17" t="s">
        <v>163</v>
      </c>
      <c r="O3143" s="19"/>
      <c r="P3143" s="18"/>
      <c r="Q3143" s="18"/>
      <c r="R3143" s="18" t="s">
        <v>165</v>
      </c>
      <c r="S3143" s="20" t="s">
        <v>28109</v>
      </c>
    </row>
    <row r="3144" customFormat="false" ht="35.05" hidden="false" customHeight="false" outlineLevel="0" collapsed="false">
      <c r="A3144" s="17" t="n">
        <v>3143</v>
      </c>
      <c r="B3144" s="17" t="n">
        <v>7</v>
      </c>
      <c r="C3144" s="17" t="n">
        <v>3739</v>
      </c>
      <c r="D3144" s="18" t="s">
        <v>1376</v>
      </c>
      <c r="E3144" s="17" t="s">
        <v>47</v>
      </c>
      <c r="F3144" s="18" t="s">
        <v>48</v>
      </c>
      <c r="G3144" s="17" t="s">
        <v>171</v>
      </c>
      <c r="H3144" s="18" t="s">
        <v>10052</v>
      </c>
      <c r="I3144" s="18" t="s">
        <v>10053</v>
      </c>
      <c r="J3144" s="18" t="s">
        <v>10054</v>
      </c>
      <c r="K3144" s="17" t="s">
        <v>163</v>
      </c>
      <c r="L3144" s="17" t="n">
        <v>1</v>
      </c>
      <c r="M3144" s="17" t="s">
        <v>163</v>
      </c>
      <c r="N3144" s="17" t="s">
        <v>163</v>
      </c>
      <c r="O3144" s="19"/>
      <c r="P3144" s="18"/>
      <c r="Q3144" s="18"/>
      <c r="R3144" s="18" t="s">
        <v>165</v>
      </c>
      <c r="S3144" s="20" t="s">
        <v>28109</v>
      </c>
    </row>
    <row r="3145" customFormat="false" ht="23.85" hidden="false" customHeight="false" outlineLevel="0" collapsed="false">
      <c r="A3145" s="17" t="n">
        <v>3144</v>
      </c>
      <c r="B3145" s="17" t="n">
        <v>7</v>
      </c>
      <c r="C3145" s="17" t="n">
        <v>3748</v>
      </c>
      <c r="D3145" s="18" t="s">
        <v>1376</v>
      </c>
      <c r="E3145" s="17" t="s">
        <v>61</v>
      </c>
      <c r="F3145" s="18" t="s">
        <v>62</v>
      </c>
      <c r="G3145" s="17" t="s">
        <v>159</v>
      </c>
      <c r="H3145" s="18" t="s">
        <v>10055</v>
      </c>
      <c r="I3145" s="18" t="s">
        <v>10056</v>
      </c>
      <c r="J3145" s="18" t="s">
        <v>10057</v>
      </c>
      <c r="K3145" s="17" t="s">
        <v>163</v>
      </c>
      <c r="L3145" s="17" t="n">
        <v>1</v>
      </c>
      <c r="M3145" s="17" t="s">
        <v>163</v>
      </c>
      <c r="N3145" s="17" t="s">
        <v>163</v>
      </c>
      <c r="O3145" s="19"/>
      <c r="P3145" s="18"/>
      <c r="Q3145" s="18"/>
      <c r="R3145" s="18" t="s">
        <v>165</v>
      </c>
      <c r="S3145" s="20" t="s">
        <v>28109</v>
      </c>
    </row>
    <row r="3146" customFormat="false" ht="35.05" hidden="false" customHeight="false" outlineLevel="0" collapsed="false">
      <c r="A3146" s="17" t="n">
        <v>3145</v>
      </c>
      <c r="B3146" s="17" t="n">
        <v>7</v>
      </c>
      <c r="C3146" s="17" t="n">
        <v>3757</v>
      </c>
      <c r="D3146" s="18" t="s">
        <v>1376</v>
      </c>
      <c r="E3146" s="17" t="s">
        <v>74</v>
      </c>
      <c r="F3146" s="18" t="s">
        <v>75</v>
      </c>
      <c r="G3146" s="17" t="s">
        <v>167</v>
      </c>
      <c r="H3146" s="18" t="s">
        <v>10058</v>
      </c>
      <c r="I3146" s="18" t="s">
        <v>10059</v>
      </c>
      <c r="J3146" s="18" t="s">
        <v>10060</v>
      </c>
      <c r="K3146" s="17" t="s">
        <v>163</v>
      </c>
      <c r="L3146" s="17" t="n">
        <v>1</v>
      </c>
      <c r="M3146" s="17" t="s">
        <v>163</v>
      </c>
      <c r="N3146" s="17" t="s">
        <v>163</v>
      </c>
      <c r="O3146" s="19"/>
      <c r="P3146" s="18"/>
      <c r="Q3146" s="18"/>
      <c r="R3146" s="18" t="s">
        <v>165</v>
      </c>
      <c r="S3146" s="20" t="s">
        <v>28109</v>
      </c>
    </row>
    <row r="3147" customFormat="false" ht="23.85" hidden="false" customHeight="false" outlineLevel="0" collapsed="false">
      <c r="A3147" s="17" t="n">
        <v>3146</v>
      </c>
      <c r="B3147" s="17" t="n">
        <v>7</v>
      </c>
      <c r="C3147" s="17" t="n">
        <v>3766</v>
      </c>
      <c r="D3147" s="18" t="s">
        <v>1376</v>
      </c>
      <c r="E3147" s="17" t="s">
        <v>70</v>
      </c>
      <c r="F3147" s="18" t="s">
        <v>71</v>
      </c>
      <c r="G3147" s="17" t="s">
        <v>171</v>
      </c>
      <c r="H3147" s="18" t="s">
        <v>10061</v>
      </c>
      <c r="I3147" s="18" t="s">
        <v>10062</v>
      </c>
      <c r="J3147" s="18" t="s">
        <v>10063</v>
      </c>
      <c r="K3147" s="17" t="s">
        <v>163</v>
      </c>
      <c r="L3147" s="17" t="n">
        <v>1</v>
      </c>
      <c r="M3147" s="17" t="s">
        <v>164</v>
      </c>
      <c r="N3147" s="17" t="s">
        <v>163</v>
      </c>
      <c r="O3147" s="19"/>
      <c r="P3147" s="18"/>
      <c r="Q3147" s="18"/>
      <c r="R3147" s="18" t="s">
        <v>165</v>
      </c>
      <c r="S3147" s="20" t="s">
        <v>28109</v>
      </c>
    </row>
    <row r="3148" customFormat="false" ht="35.05" hidden="false" customHeight="false" outlineLevel="0" collapsed="false">
      <c r="A3148" s="17" t="n">
        <v>3147</v>
      </c>
      <c r="B3148" s="17" t="n">
        <v>7</v>
      </c>
      <c r="C3148" s="17" t="n">
        <v>3767</v>
      </c>
      <c r="D3148" s="18" t="s">
        <v>1376</v>
      </c>
      <c r="E3148" s="17" t="s">
        <v>36</v>
      </c>
      <c r="F3148" s="18" t="s">
        <v>37</v>
      </c>
      <c r="G3148" s="17" t="s">
        <v>167</v>
      </c>
      <c r="H3148" s="18" t="s">
        <v>10064</v>
      </c>
      <c r="I3148" s="18" t="s">
        <v>10065</v>
      </c>
      <c r="J3148" s="18" t="s">
        <v>10066</v>
      </c>
      <c r="K3148" s="17" t="s">
        <v>164</v>
      </c>
      <c r="L3148" s="17" t="n">
        <v>12</v>
      </c>
      <c r="M3148" s="17" t="s">
        <v>163</v>
      </c>
      <c r="N3148" s="17" t="s">
        <v>163</v>
      </c>
      <c r="O3148" s="19"/>
      <c r="P3148" s="18"/>
      <c r="Q3148" s="18"/>
      <c r="R3148" s="18" t="s">
        <v>165</v>
      </c>
      <c r="S3148" s="20" t="s">
        <v>28109</v>
      </c>
    </row>
    <row r="3149" customFormat="false" ht="23.85" hidden="false" customHeight="false" outlineLevel="0" collapsed="false">
      <c r="A3149" s="17" t="n">
        <v>3148</v>
      </c>
      <c r="B3149" s="17" t="n">
        <v>7</v>
      </c>
      <c r="C3149" s="17" t="n">
        <v>3795</v>
      </c>
      <c r="D3149" s="18" t="s">
        <v>1376</v>
      </c>
      <c r="E3149" s="17" t="s">
        <v>87</v>
      </c>
      <c r="F3149" s="18" t="s">
        <v>88</v>
      </c>
      <c r="G3149" s="17" t="s">
        <v>159</v>
      </c>
      <c r="H3149" s="18" t="s">
        <v>10067</v>
      </c>
      <c r="I3149" s="18" t="s">
        <v>10068</v>
      </c>
      <c r="J3149" s="18" t="s">
        <v>10069</v>
      </c>
      <c r="K3149" s="17" t="s">
        <v>163</v>
      </c>
      <c r="L3149" s="17" t="n">
        <v>1</v>
      </c>
      <c r="M3149" s="17" t="s">
        <v>163</v>
      </c>
      <c r="N3149" s="17" t="s">
        <v>163</v>
      </c>
      <c r="O3149" s="19"/>
      <c r="P3149" s="18"/>
      <c r="Q3149" s="18"/>
      <c r="R3149" s="18" t="s">
        <v>165</v>
      </c>
      <c r="S3149" s="20" t="s">
        <v>28109</v>
      </c>
    </row>
    <row r="3150" customFormat="false" ht="35.05" hidden="false" customHeight="false" outlineLevel="0" collapsed="false">
      <c r="A3150" s="17" t="n">
        <v>3149</v>
      </c>
      <c r="B3150" s="17" t="n">
        <v>7</v>
      </c>
      <c r="C3150" s="17" t="n">
        <v>3837</v>
      </c>
      <c r="D3150" s="18" t="s">
        <v>1376</v>
      </c>
      <c r="E3150" s="17" t="s">
        <v>87</v>
      </c>
      <c r="F3150" s="18" t="s">
        <v>88</v>
      </c>
      <c r="G3150" s="17" t="s">
        <v>167</v>
      </c>
      <c r="H3150" s="18" t="s">
        <v>10070</v>
      </c>
      <c r="I3150" s="18" t="s">
        <v>10071</v>
      </c>
      <c r="J3150" s="18" t="s">
        <v>10072</v>
      </c>
      <c r="K3150" s="17" t="s">
        <v>163</v>
      </c>
      <c r="L3150" s="17" t="n">
        <v>1</v>
      </c>
      <c r="M3150" s="17" t="s">
        <v>163</v>
      </c>
      <c r="N3150" s="17" t="s">
        <v>163</v>
      </c>
      <c r="O3150" s="19"/>
      <c r="P3150" s="18"/>
      <c r="Q3150" s="18"/>
      <c r="R3150" s="18" t="s">
        <v>165</v>
      </c>
      <c r="S3150" s="20" t="s">
        <v>28109</v>
      </c>
    </row>
    <row r="3151" customFormat="false" ht="35.05" hidden="false" customHeight="false" outlineLevel="0" collapsed="false">
      <c r="A3151" s="17" t="n">
        <v>3150</v>
      </c>
      <c r="B3151" s="17" t="n">
        <v>7</v>
      </c>
      <c r="C3151" s="17" t="n">
        <v>3853</v>
      </c>
      <c r="D3151" s="18" t="s">
        <v>1376</v>
      </c>
      <c r="E3151" s="17" t="s">
        <v>72</v>
      </c>
      <c r="F3151" s="18" t="s">
        <v>73</v>
      </c>
      <c r="G3151" s="17" t="s">
        <v>167</v>
      </c>
      <c r="H3151" s="18" t="s">
        <v>10073</v>
      </c>
      <c r="I3151" s="18" t="s">
        <v>10074</v>
      </c>
      <c r="J3151" s="18" t="s">
        <v>10075</v>
      </c>
      <c r="K3151" s="17" t="s">
        <v>163</v>
      </c>
      <c r="L3151" s="17" t="n">
        <v>1</v>
      </c>
      <c r="M3151" s="17" t="s">
        <v>163</v>
      </c>
      <c r="N3151" s="17" t="s">
        <v>163</v>
      </c>
      <c r="O3151" s="19"/>
      <c r="P3151" s="18"/>
      <c r="Q3151" s="18"/>
      <c r="R3151" s="18" t="s">
        <v>165</v>
      </c>
      <c r="S3151" s="20" t="s">
        <v>28109</v>
      </c>
    </row>
    <row r="3152" customFormat="false" ht="35.05" hidden="false" customHeight="false" outlineLevel="0" collapsed="false">
      <c r="A3152" s="17" t="n">
        <v>3151</v>
      </c>
      <c r="B3152" s="17" t="n">
        <v>7</v>
      </c>
      <c r="C3152" s="17" t="n">
        <v>3863</v>
      </c>
      <c r="D3152" s="18" t="s">
        <v>1376</v>
      </c>
      <c r="E3152" s="17" t="s">
        <v>26</v>
      </c>
      <c r="F3152" s="18" t="s">
        <v>27</v>
      </c>
      <c r="G3152" s="17" t="s">
        <v>167</v>
      </c>
      <c r="H3152" s="18" t="s">
        <v>10076</v>
      </c>
      <c r="I3152" s="18" t="s">
        <v>10077</v>
      </c>
      <c r="J3152" s="18" t="s">
        <v>10078</v>
      </c>
      <c r="K3152" s="17" t="s">
        <v>163</v>
      </c>
      <c r="L3152" s="17" t="n">
        <v>1</v>
      </c>
      <c r="M3152" s="17" t="s">
        <v>163</v>
      </c>
      <c r="N3152" s="17" t="s">
        <v>163</v>
      </c>
      <c r="O3152" s="19"/>
      <c r="P3152" s="18"/>
      <c r="Q3152" s="18"/>
      <c r="R3152" s="18" t="s">
        <v>165</v>
      </c>
      <c r="S3152" s="20" t="s">
        <v>28109</v>
      </c>
    </row>
    <row r="3153" customFormat="false" ht="35.05" hidden="false" customHeight="false" outlineLevel="0" collapsed="false">
      <c r="A3153" s="17" t="n">
        <v>3152</v>
      </c>
      <c r="B3153" s="17" t="n">
        <v>7</v>
      </c>
      <c r="C3153" s="17" t="n">
        <v>3871</v>
      </c>
      <c r="D3153" s="18" t="s">
        <v>1376</v>
      </c>
      <c r="E3153" s="17" t="s">
        <v>87</v>
      </c>
      <c r="F3153" s="18" t="s">
        <v>88</v>
      </c>
      <c r="G3153" s="17" t="s">
        <v>171</v>
      </c>
      <c r="H3153" s="18" t="s">
        <v>10079</v>
      </c>
      <c r="I3153" s="18" t="s">
        <v>10080</v>
      </c>
      <c r="J3153" s="18" t="s">
        <v>10081</v>
      </c>
      <c r="K3153" s="17" t="s">
        <v>163</v>
      </c>
      <c r="L3153" s="17" t="n">
        <v>1</v>
      </c>
      <c r="M3153" s="17" t="s">
        <v>163</v>
      </c>
      <c r="N3153" s="17" t="s">
        <v>163</v>
      </c>
      <c r="O3153" s="19"/>
      <c r="P3153" s="18"/>
      <c r="Q3153" s="18"/>
      <c r="R3153" s="18" t="s">
        <v>165</v>
      </c>
      <c r="S3153" s="20" t="s">
        <v>28109</v>
      </c>
    </row>
    <row r="3154" customFormat="false" ht="35.05" hidden="false" customHeight="false" outlineLevel="0" collapsed="false">
      <c r="A3154" s="17" t="n">
        <v>3153</v>
      </c>
      <c r="B3154" s="17" t="n">
        <v>7</v>
      </c>
      <c r="C3154" s="17" t="n">
        <v>3887</v>
      </c>
      <c r="D3154" s="18" t="s">
        <v>1376</v>
      </c>
      <c r="E3154" s="17" t="s">
        <v>32</v>
      </c>
      <c r="F3154" s="18" t="s">
        <v>33</v>
      </c>
      <c r="G3154" s="17" t="s">
        <v>167</v>
      </c>
      <c r="H3154" s="18" t="s">
        <v>10082</v>
      </c>
      <c r="I3154" s="18" t="s">
        <v>10083</v>
      </c>
      <c r="J3154" s="18" t="s">
        <v>10084</v>
      </c>
      <c r="K3154" s="17" t="s">
        <v>164</v>
      </c>
      <c r="L3154" s="17" t="n">
        <v>35</v>
      </c>
      <c r="M3154" s="17" t="s">
        <v>163</v>
      </c>
      <c r="N3154" s="17" t="s">
        <v>163</v>
      </c>
      <c r="O3154" s="19"/>
      <c r="P3154" s="18"/>
      <c r="Q3154" s="18"/>
      <c r="R3154" s="18" t="s">
        <v>165</v>
      </c>
      <c r="S3154" s="20" t="s">
        <v>28109</v>
      </c>
    </row>
    <row r="3155" customFormat="false" ht="23.85" hidden="false" customHeight="false" outlineLevel="0" collapsed="false">
      <c r="A3155" s="17" t="n">
        <v>3154</v>
      </c>
      <c r="B3155" s="17" t="n">
        <v>7</v>
      </c>
      <c r="C3155" s="17" t="n">
        <v>3964</v>
      </c>
      <c r="D3155" s="18" t="s">
        <v>1376</v>
      </c>
      <c r="E3155" s="17" t="s">
        <v>70</v>
      </c>
      <c r="F3155" s="18" t="s">
        <v>71</v>
      </c>
      <c r="G3155" s="17" t="s">
        <v>171</v>
      </c>
      <c r="H3155" s="18" t="s">
        <v>10085</v>
      </c>
      <c r="I3155" s="18" t="s">
        <v>10086</v>
      </c>
      <c r="J3155" s="18" t="s">
        <v>10087</v>
      </c>
      <c r="K3155" s="17" t="s">
        <v>163</v>
      </c>
      <c r="L3155" s="17" t="n">
        <v>1</v>
      </c>
      <c r="M3155" s="17" t="s">
        <v>164</v>
      </c>
      <c r="N3155" s="17" t="s">
        <v>163</v>
      </c>
      <c r="O3155" s="19"/>
      <c r="P3155" s="18"/>
      <c r="Q3155" s="18"/>
      <c r="R3155" s="18" t="s">
        <v>165</v>
      </c>
      <c r="S3155" s="20" t="s">
        <v>28109</v>
      </c>
    </row>
    <row r="3156" customFormat="false" ht="23.85" hidden="false" customHeight="false" outlineLevel="0" collapsed="false">
      <c r="A3156" s="17" t="n">
        <v>3155</v>
      </c>
      <c r="B3156" s="17" t="n">
        <v>7</v>
      </c>
      <c r="C3156" s="17" t="n">
        <v>4028</v>
      </c>
      <c r="D3156" s="18" t="s">
        <v>1376</v>
      </c>
      <c r="E3156" s="17" t="s">
        <v>70</v>
      </c>
      <c r="F3156" s="18" t="s">
        <v>71</v>
      </c>
      <c r="G3156" s="17" t="s">
        <v>171</v>
      </c>
      <c r="H3156" s="18" t="s">
        <v>10088</v>
      </c>
      <c r="I3156" s="18" t="s">
        <v>10089</v>
      </c>
      <c r="J3156" s="18" t="s">
        <v>10090</v>
      </c>
      <c r="K3156" s="17" t="s">
        <v>163</v>
      </c>
      <c r="L3156" s="17" t="n">
        <v>1</v>
      </c>
      <c r="M3156" s="17" t="s">
        <v>164</v>
      </c>
      <c r="N3156" s="17" t="s">
        <v>163</v>
      </c>
      <c r="O3156" s="19"/>
      <c r="P3156" s="18"/>
      <c r="Q3156" s="18"/>
      <c r="R3156" s="18" t="s">
        <v>165</v>
      </c>
      <c r="S3156" s="20" t="s">
        <v>28109</v>
      </c>
    </row>
    <row r="3157" customFormat="false" ht="35.05" hidden="false" customHeight="false" outlineLevel="0" collapsed="false">
      <c r="A3157" s="17" t="n">
        <v>3156</v>
      </c>
      <c r="B3157" s="17" t="n">
        <v>7</v>
      </c>
      <c r="C3157" s="17" t="n">
        <v>4087</v>
      </c>
      <c r="D3157" s="18" t="s">
        <v>1376</v>
      </c>
      <c r="E3157" s="17" t="s">
        <v>70</v>
      </c>
      <c r="F3157" s="18" t="s">
        <v>71</v>
      </c>
      <c r="G3157" s="17" t="s">
        <v>171</v>
      </c>
      <c r="H3157" s="18" t="s">
        <v>10091</v>
      </c>
      <c r="I3157" s="18" t="s">
        <v>10092</v>
      </c>
      <c r="J3157" s="18" t="s">
        <v>10093</v>
      </c>
      <c r="K3157" s="17" t="s">
        <v>163</v>
      </c>
      <c r="L3157" s="17" t="n">
        <v>1</v>
      </c>
      <c r="M3157" s="17" t="s">
        <v>164</v>
      </c>
      <c r="N3157" s="17" t="s">
        <v>163</v>
      </c>
      <c r="O3157" s="19"/>
      <c r="P3157" s="18"/>
      <c r="Q3157" s="18"/>
      <c r="R3157" s="18" t="s">
        <v>165</v>
      </c>
      <c r="S3157" s="20" t="s">
        <v>28109</v>
      </c>
    </row>
    <row r="3158" customFormat="false" ht="23.85" hidden="false" customHeight="false" outlineLevel="0" collapsed="false">
      <c r="A3158" s="17" t="n">
        <v>3157</v>
      </c>
      <c r="B3158" s="17" t="n">
        <v>7</v>
      </c>
      <c r="C3158" s="17" t="n">
        <v>4087</v>
      </c>
      <c r="D3158" s="18" t="s">
        <v>1376</v>
      </c>
      <c r="E3158" s="17" t="s">
        <v>70</v>
      </c>
      <c r="F3158" s="18" t="s">
        <v>71</v>
      </c>
      <c r="G3158" s="17" t="s">
        <v>171</v>
      </c>
      <c r="H3158" s="18" t="s">
        <v>10094</v>
      </c>
      <c r="I3158" s="18" t="s">
        <v>10095</v>
      </c>
      <c r="J3158" s="18" t="s">
        <v>10096</v>
      </c>
      <c r="K3158" s="17" t="s">
        <v>163</v>
      </c>
      <c r="L3158" s="17" t="n">
        <v>1</v>
      </c>
      <c r="M3158" s="17" t="s">
        <v>164</v>
      </c>
      <c r="N3158" s="17" t="s">
        <v>163</v>
      </c>
      <c r="O3158" s="19"/>
      <c r="P3158" s="18"/>
      <c r="Q3158" s="18"/>
      <c r="R3158" s="18" t="s">
        <v>165</v>
      </c>
      <c r="S3158" s="20" t="s">
        <v>28109</v>
      </c>
    </row>
    <row r="3159" customFormat="false" ht="35.05" hidden="false" customHeight="false" outlineLevel="0" collapsed="false">
      <c r="A3159" s="17" t="n">
        <v>3158</v>
      </c>
      <c r="B3159" s="17" t="n">
        <v>7</v>
      </c>
      <c r="C3159" s="17" t="n">
        <v>4087</v>
      </c>
      <c r="D3159" s="18" t="s">
        <v>1376</v>
      </c>
      <c r="E3159" s="17" t="s">
        <v>36</v>
      </c>
      <c r="F3159" s="18" t="s">
        <v>37</v>
      </c>
      <c r="G3159" s="17" t="s">
        <v>167</v>
      </c>
      <c r="H3159" s="18" t="s">
        <v>10097</v>
      </c>
      <c r="I3159" s="18" t="s">
        <v>10098</v>
      </c>
      <c r="J3159" s="18" t="s">
        <v>10099</v>
      </c>
      <c r="K3159" s="17" t="s">
        <v>163</v>
      </c>
      <c r="L3159" s="17" t="n">
        <v>1</v>
      </c>
      <c r="M3159" s="17" t="s">
        <v>164</v>
      </c>
      <c r="N3159" s="17" t="s">
        <v>163</v>
      </c>
      <c r="O3159" s="19"/>
      <c r="P3159" s="18"/>
      <c r="Q3159" s="18"/>
      <c r="R3159" s="18" t="s">
        <v>165</v>
      </c>
      <c r="S3159" s="20" t="s">
        <v>28109</v>
      </c>
    </row>
    <row r="3160" customFormat="false" ht="68.65" hidden="false" customHeight="false" outlineLevel="0" collapsed="false">
      <c r="A3160" s="17" t="n">
        <v>3159</v>
      </c>
      <c r="B3160" s="17" t="n">
        <v>7</v>
      </c>
      <c r="C3160" s="17" t="n">
        <v>4088</v>
      </c>
      <c r="D3160" s="18" t="s">
        <v>1376</v>
      </c>
      <c r="E3160" s="17" t="s">
        <v>91</v>
      </c>
      <c r="F3160" s="18" t="s">
        <v>92</v>
      </c>
      <c r="G3160" s="17" t="s">
        <v>167</v>
      </c>
      <c r="H3160" s="18" t="s">
        <v>10100</v>
      </c>
      <c r="I3160" s="18" t="s">
        <v>10101</v>
      </c>
      <c r="J3160" s="18" t="s">
        <v>10102</v>
      </c>
      <c r="K3160" s="17" t="s">
        <v>163</v>
      </c>
      <c r="L3160" s="17" t="n">
        <v>1</v>
      </c>
      <c r="M3160" s="17" t="s">
        <v>163</v>
      </c>
      <c r="N3160" s="17" t="s">
        <v>164</v>
      </c>
      <c r="O3160" s="19" t="s">
        <v>123</v>
      </c>
      <c r="P3160" s="18" t="s">
        <v>10103</v>
      </c>
      <c r="Q3160" s="18" t="s">
        <v>10104</v>
      </c>
      <c r="R3160" s="18" t="s">
        <v>165</v>
      </c>
      <c r="S3160" s="20" t="s">
        <v>28109</v>
      </c>
    </row>
    <row r="3161" customFormat="false" ht="35.05" hidden="false" customHeight="false" outlineLevel="0" collapsed="false">
      <c r="A3161" s="17" t="n">
        <v>3160</v>
      </c>
      <c r="B3161" s="17" t="n">
        <v>7</v>
      </c>
      <c r="C3161" s="17" t="n">
        <v>4093</v>
      </c>
      <c r="D3161" s="18" t="s">
        <v>1376</v>
      </c>
      <c r="E3161" s="17" t="s">
        <v>72</v>
      </c>
      <c r="F3161" s="18" t="s">
        <v>73</v>
      </c>
      <c r="G3161" s="17" t="s">
        <v>167</v>
      </c>
      <c r="H3161" s="18" t="s">
        <v>10105</v>
      </c>
      <c r="I3161" s="18" t="s">
        <v>10106</v>
      </c>
      <c r="J3161" s="18" t="s">
        <v>10107</v>
      </c>
      <c r="K3161" s="17" t="s">
        <v>163</v>
      </c>
      <c r="L3161" s="17" t="n">
        <v>1</v>
      </c>
      <c r="M3161" s="17" t="s">
        <v>164</v>
      </c>
      <c r="N3161" s="17" t="s">
        <v>163</v>
      </c>
      <c r="O3161" s="19"/>
      <c r="P3161" s="18"/>
      <c r="Q3161" s="18"/>
      <c r="R3161" s="18" t="s">
        <v>165</v>
      </c>
      <c r="S3161" s="20" t="s">
        <v>28109</v>
      </c>
    </row>
    <row r="3162" customFormat="false" ht="35.05" hidden="false" customHeight="false" outlineLevel="0" collapsed="false">
      <c r="A3162" s="17" t="n">
        <v>3161</v>
      </c>
      <c r="B3162" s="17" t="n">
        <v>7</v>
      </c>
      <c r="C3162" s="17" t="n">
        <v>4111</v>
      </c>
      <c r="D3162" s="18" t="s">
        <v>1376</v>
      </c>
      <c r="E3162" s="17" t="s">
        <v>49</v>
      </c>
      <c r="F3162" s="18" t="s">
        <v>50</v>
      </c>
      <c r="G3162" s="17" t="s">
        <v>167</v>
      </c>
      <c r="H3162" s="18" t="s">
        <v>10108</v>
      </c>
      <c r="I3162" s="18" t="s">
        <v>10109</v>
      </c>
      <c r="J3162" s="18" t="s">
        <v>10110</v>
      </c>
      <c r="K3162" s="17" t="s">
        <v>163</v>
      </c>
      <c r="L3162" s="17" t="n">
        <v>1</v>
      </c>
      <c r="M3162" s="17" t="s">
        <v>163</v>
      </c>
      <c r="N3162" s="17" t="s">
        <v>163</v>
      </c>
      <c r="O3162" s="19"/>
      <c r="P3162" s="18"/>
      <c r="Q3162" s="18"/>
      <c r="R3162" s="18" t="s">
        <v>165</v>
      </c>
      <c r="S3162" s="20" t="s">
        <v>28109</v>
      </c>
    </row>
    <row r="3163" customFormat="false" ht="35.05" hidden="false" customHeight="false" outlineLevel="0" collapsed="false">
      <c r="A3163" s="17" t="n">
        <v>3162</v>
      </c>
      <c r="B3163" s="17" t="n">
        <v>7</v>
      </c>
      <c r="C3163" s="17" t="n">
        <v>4130</v>
      </c>
      <c r="D3163" s="18" t="s">
        <v>1376</v>
      </c>
      <c r="E3163" s="17" t="s">
        <v>76</v>
      </c>
      <c r="F3163" s="18" t="s">
        <v>77</v>
      </c>
      <c r="G3163" s="17" t="s">
        <v>167</v>
      </c>
      <c r="H3163" s="18" t="s">
        <v>10111</v>
      </c>
      <c r="I3163" s="18" t="s">
        <v>10112</v>
      </c>
      <c r="J3163" s="18" t="s">
        <v>10113</v>
      </c>
      <c r="K3163" s="17" t="s">
        <v>163</v>
      </c>
      <c r="L3163" s="17" t="n">
        <v>1</v>
      </c>
      <c r="M3163" s="17" t="s">
        <v>164</v>
      </c>
      <c r="N3163" s="17" t="s">
        <v>163</v>
      </c>
      <c r="O3163" s="19"/>
      <c r="P3163" s="18"/>
      <c r="Q3163" s="18"/>
      <c r="R3163" s="18" t="s">
        <v>165</v>
      </c>
      <c r="S3163" s="20" t="s">
        <v>28109</v>
      </c>
    </row>
    <row r="3164" customFormat="false" ht="35.05" hidden="false" customHeight="false" outlineLevel="0" collapsed="false">
      <c r="A3164" s="17" t="n">
        <v>3163</v>
      </c>
      <c r="B3164" s="17" t="n">
        <v>7</v>
      </c>
      <c r="C3164" s="17" t="n">
        <v>4186</v>
      </c>
      <c r="D3164" s="18" t="s">
        <v>1376</v>
      </c>
      <c r="E3164" s="17" t="s">
        <v>51</v>
      </c>
      <c r="F3164" s="18" t="s">
        <v>52</v>
      </c>
      <c r="G3164" s="17" t="s">
        <v>167</v>
      </c>
      <c r="H3164" s="18" t="s">
        <v>10114</v>
      </c>
      <c r="I3164" s="18" t="s">
        <v>10115</v>
      </c>
      <c r="J3164" s="18" t="s">
        <v>10116</v>
      </c>
      <c r="K3164" s="17" t="s">
        <v>163</v>
      </c>
      <c r="L3164" s="17" t="n">
        <v>1</v>
      </c>
      <c r="M3164" s="17" t="s">
        <v>163</v>
      </c>
      <c r="N3164" s="17" t="s">
        <v>163</v>
      </c>
      <c r="O3164" s="19"/>
      <c r="P3164" s="18"/>
      <c r="Q3164" s="18"/>
      <c r="R3164" s="18" t="s">
        <v>165</v>
      </c>
      <c r="S3164" s="20" t="s">
        <v>28109</v>
      </c>
    </row>
    <row r="3165" customFormat="false" ht="35.05" hidden="false" customHeight="false" outlineLevel="0" collapsed="false">
      <c r="A3165" s="17" t="n">
        <v>3164</v>
      </c>
      <c r="B3165" s="17" t="n">
        <v>7</v>
      </c>
      <c r="C3165" s="17" t="n">
        <v>4190</v>
      </c>
      <c r="D3165" s="18" t="s">
        <v>1376</v>
      </c>
      <c r="E3165" s="17" t="s">
        <v>36</v>
      </c>
      <c r="F3165" s="18" t="s">
        <v>37</v>
      </c>
      <c r="G3165" s="17" t="s">
        <v>159</v>
      </c>
      <c r="H3165" s="18" t="s">
        <v>10117</v>
      </c>
      <c r="I3165" s="18" t="s">
        <v>10118</v>
      </c>
      <c r="J3165" s="18" t="s">
        <v>10119</v>
      </c>
      <c r="K3165" s="17" t="s">
        <v>164</v>
      </c>
      <c r="L3165" s="17" t="n">
        <v>8</v>
      </c>
      <c r="M3165" s="17" t="s">
        <v>163</v>
      </c>
      <c r="N3165" s="17" t="s">
        <v>163</v>
      </c>
      <c r="O3165" s="19"/>
      <c r="P3165" s="18"/>
      <c r="Q3165" s="18"/>
      <c r="R3165" s="18" t="s">
        <v>165</v>
      </c>
      <c r="S3165" s="20" t="s">
        <v>28109</v>
      </c>
    </row>
    <row r="3166" customFormat="false" ht="35.05" hidden="false" customHeight="false" outlineLevel="0" collapsed="false">
      <c r="A3166" s="17" t="n">
        <v>3165</v>
      </c>
      <c r="B3166" s="17" t="n">
        <v>7</v>
      </c>
      <c r="C3166" s="17" t="n">
        <v>4196</v>
      </c>
      <c r="D3166" s="18" t="s">
        <v>1376</v>
      </c>
      <c r="E3166" s="17" t="s">
        <v>53</v>
      </c>
      <c r="F3166" s="18" t="s">
        <v>54</v>
      </c>
      <c r="G3166" s="17" t="s">
        <v>167</v>
      </c>
      <c r="H3166" s="18" t="s">
        <v>10120</v>
      </c>
      <c r="I3166" s="18" t="s">
        <v>10121</v>
      </c>
      <c r="J3166" s="18" t="s">
        <v>10122</v>
      </c>
      <c r="K3166" s="17" t="s">
        <v>163</v>
      </c>
      <c r="L3166" s="17" t="n">
        <v>1</v>
      </c>
      <c r="M3166" s="17" t="s">
        <v>163</v>
      </c>
      <c r="N3166" s="17" t="s">
        <v>163</v>
      </c>
      <c r="O3166" s="19"/>
      <c r="P3166" s="18"/>
      <c r="Q3166" s="18"/>
      <c r="R3166" s="18" t="s">
        <v>165</v>
      </c>
      <c r="S3166" s="20" t="s">
        <v>28109</v>
      </c>
    </row>
    <row r="3167" customFormat="false" ht="46.25" hidden="false" customHeight="false" outlineLevel="0" collapsed="false">
      <c r="A3167" s="17" t="n">
        <v>3166</v>
      </c>
      <c r="B3167" s="17" t="n">
        <v>7</v>
      </c>
      <c r="C3167" s="17" t="n">
        <v>4205</v>
      </c>
      <c r="D3167" s="18" t="s">
        <v>1463</v>
      </c>
      <c r="E3167" s="17" t="s">
        <v>38</v>
      </c>
      <c r="F3167" s="18" t="s">
        <v>39</v>
      </c>
      <c r="G3167" s="17" t="s">
        <v>171</v>
      </c>
      <c r="H3167" s="18" t="s">
        <v>10123</v>
      </c>
      <c r="I3167" s="18" t="s">
        <v>10124</v>
      </c>
      <c r="J3167" s="18" t="s">
        <v>9562</v>
      </c>
      <c r="K3167" s="17" t="s">
        <v>163</v>
      </c>
      <c r="L3167" s="17" t="n">
        <v>1</v>
      </c>
      <c r="M3167" s="17" t="s">
        <v>164</v>
      </c>
      <c r="N3167" s="17" t="s">
        <v>163</v>
      </c>
      <c r="O3167" s="19"/>
      <c r="P3167" s="18"/>
      <c r="Q3167" s="18"/>
      <c r="R3167" s="18" t="s">
        <v>192</v>
      </c>
      <c r="S3167" s="20" t="s">
        <v>28109</v>
      </c>
    </row>
    <row r="3168" customFormat="false" ht="23.85" hidden="false" customHeight="false" outlineLevel="0" collapsed="false">
      <c r="A3168" s="17" t="n">
        <v>3167</v>
      </c>
      <c r="B3168" s="17" t="n">
        <v>7</v>
      </c>
      <c r="C3168" s="17" t="n">
        <v>4205</v>
      </c>
      <c r="D3168" s="18" t="s">
        <v>1463</v>
      </c>
      <c r="E3168" s="17" t="s">
        <v>76</v>
      </c>
      <c r="F3168" s="18" t="s">
        <v>77</v>
      </c>
      <c r="G3168" s="17" t="s">
        <v>171</v>
      </c>
      <c r="H3168" s="18" t="s">
        <v>10125</v>
      </c>
      <c r="I3168" s="18" t="s">
        <v>10126</v>
      </c>
      <c r="J3168" s="18" t="s">
        <v>10127</v>
      </c>
      <c r="K3168" s="17" t="s">
        <v>163</v>
      </c>
      <c r="L3168" s="17" t="n">
        <v>1</v>
      </c>
      <c r="M3168" s="17" t="s">
        <v>164</v>
      </c>
      <c r="N3168" s="17" t="s">
        <v>163</v>
      </c>
      <c r="O3168" s="19"/>
      <c r="P3168" s="18"/>
      <c r="Q3168" s="18"/>
      <c r="R3168" s="18" t="s">
        <v>165</v>
      </c>
      <c r="S3168" s="20" t="s">
        <v>28109</v>
      </c>
    </row>
    <row r="3169" customFormat="false" ht="46.25" hidden="false" customHeight="false" outlineLevel="0" collapsed="false">
      <c r="A3169" s="17" t="n">
        <v>3168</v>
      </c>
      <c r="B3169" s="17" t="n">
        <v>7</v>
      </c>
      <c r="C3169" s="17" t="n">
        <v>4205</v>
      </c>
      <c r="D3169" s="18" t="s">
        <v>1463</v>
      </c>
      <c r="E3169" s="17" t="s">
        <v>47</v>
      </c>
      <c r="F3169" s="18" t="s">
        <v>48</v>
      </c>
      <c r="G3169" s="17" t="s">
        <v>171</v>
      </c>
      <c r="H3169" s="18" t="s">
        <v>10128</v>
      </c>
      <c r="I3169" s="18" t="s">
        <v>10129</v>
      </c>
      <c r="J3169" s="18" t="s">
        <v>10130</v>
      </c>
      <c r="K3169" s="17" t="s">
        <v>163</v>
      </c>
      <c r="L3169" s="17" t="n">
        <v>1</v>
      </c>
      <c r="M3169" s="17" t="s">
        <v>164</v>
      </c>
      <c r="N3169" s="17" t="s">
        <v>163</v>
      </c>
      <c r="O3169" s="19"/>
      <c r="P3169" s="18"/>
      <c r="Q3169" s="18"/>
      <c r="R3169" s="18" t="s">
        <v>165</v>
      </c>
      <c r="S3169" s="20" t="s">
        <v>28109</v>
      </c>
    </row>
    <row r="3170" customFormat="false" ht="35.05" hidden="false" customHeight="false" outlineLevel="0" collapsed="false">
      <c r="A3170" s="17" t="n">
        <v>3169</v>
      </c>
      <c r="B3170" s="17" t="n">
        <v>7</v>
      </c>
      <c r="C3170" s="17" t="n">
        <v>4205</v>
      </c>
      <c r="D3170" s="18" t="s">
        <v>1463</v>
      </c>
      <c r="E3170" s="17" t="s">
        <v>19</v>
      </c>
      <c r="F3170" s="18" t="s">
        <v>21</v>
      </c>
      <c r="G3170" s="17" t="s">
        <v>167</v>
      </c>
      <c r="H3170" s="18" t="s">
        <v>10131</v>
      </c>
      <c r="I3170" s="18" t="s">
        <v>10132</v>
      </c>
      <c r="J3170" s="18" t="s">
        <v>10133</v>
      </c>
      <c r="K3170" s="17" t="s">
        <v>164</v>
      </c>
      <c r="L3170" s="17" t="n">
        <v>20</v>
      </c>
      <c r="M3170" s="17" t="s">
        <v>164</v>
      </c>
      <c r="N3170" s="17" t="s">
        <v>163</v>
      </c>
      <c r="O3170" s="19"/>
      <c r="P3170" s="18"/>
      <c r="Q3170" s="18"/>
      <c r="R3170" s="18" t="s">
        <v>165</v>
      </c>
      <c r="S3170" s="20" t="s">
        <v>28109</v>
      </c>
    </row>
    <row r="3171" customFormat="false" ht="35.05" hidden="false" customHeight="false" outlineLevel="0" collapsed="false">
      <c r="A3171" s="17" t="n">
        <v>3170</v>
      </c>
      <c r="B3171" s="17" t="n">
        <v>7</v>
      </c>
      <c r="C3171" s="17" t="n">
        <v>4207</v>
      </c>
      <c r="D3171" s="18" t="s">
        <v>1463</v>
      </c>
      <c r="E3171" s="17" t="s">
        <v>36</v>
      </c>
      <c r="F3171" s="18" t="s">
        <v>37</v>
      </c>
      <c r="G3171" s="17" t="s">
        <v>167</v>
      </c>
      <c r="H3171" s="18" t="s">
        <v>10134</v>
      </c>
      <c r="I3171" s="18" t="s">
        <v>10135</v>
      </c>
      <c r="J3171" s="18" t="s">
        <v>10136</v>
      </c>
      <c r="K3171" s="17" t="s">
        <v>164</v>
      </c>
      <c r="L3171" s="17" t="n">
        <v>3</v>
      </c>
      <c r="M3171" s="17" t="s">
        <v>164</v>
      </c>
      <c r="N3171" s="17" t="s">
        <v>163</v>
      </c>
      <c r="O3171" s="19"/>
      <c r="P3171" s="18"/>
      <c r="Q3171" s="18"/>
      <c r="R3171" s="18" t="s">
        <v>165</v>
      </c>
      <c r="S3171" s="20" t="s">
        <v>28109</v>
      </c>
    </row>
    <row r="3172" customFormat="false" ht="35.05" hidden="false" customHeight="false" outlineLevel="0" collapsed="false">
      <c r="A3172" s="17" t="n">
        <v>3171</v>
      </c>
      <c r="B3172" s="17" t="n">
        <v>7</v>
      </c>
      <c r="C3172" s="17" t="n">
        <v>4214</v>
      </c>
      <c r="D3172" s="18" t="s">
        <v>1463</v>
      </c>
      <c r="E3172" s="17" t="s">
        <v>87</v>
      </c>
      <c r="F3172" s="18" t="s">
        <v>88</v>
      </c>
      <c r="G3172" s="17" t="s">
        <v>159</v>
      </c>
      <c r="H3172" s="18" t="s">
        <v>10137</v>
      </c>
      <c r="I3172" s="18" t="s">
        <v>10138</v>
      </c>
      <c r="J3172" s="18" t="s">
        <v>10139</v>
      </c>
      <c r="K3172" s="17" t="s">
        <v>163</v>
      </c>
      <c r="L3172" s="17" t="n">
        <v>1</v>
      </c>
      <c r="M3172" s="17" t="s">
        <v>163</v>
      </c>
      <c r="N3172" s="17" t="s">
        <v>163</v>
      </c>
      <c r="O3172" s="19"/>
      <c r="P3172" s="18"/>
      <c r="Q3172" s="18"/>
      <c r="R3172" s="18" t="s">
        <v>165</v>
      </c>
      <c r="S3172" s="20" t="s">
        <v>28109</v>
      </c>
    </row>
    <row r="3173" customFormat="false" ht="35.05" hidden="false" customHeight="false" outlineLevel="0" collapsed="false">
      <c r="A3173" s="17" t="n">
        <v>3172</v>
      </c>
      <c r="B3173" s="17" t="n">
        <v>7</v>
      </c>
      <c r="C3173" s="17" t="n">
        <v>4220</v>
      </c>
      <c r="D3173" s="18" t="s">
        <v>1463</v>
      </c>
      <c r="E3173" s="17" t="s">
        <v>87</v>
      </c>
      <c r="F3173" s="18" t="s">
        <v>88</v>
      </c>
      <c r="G3173" s="17" t="s">
        <v>171</v>
      </c>
      <c r="H3173" s="18" t="s">
        <v>10140</v>
      </c>
      <c r="I3173" s="18" t="s">
        <v>10141</v>
      </c>
      <c r="J3173" s="18" t="s">
        <v>10142</v>
      </c>
      <c r="K3173" s="17" t="s">
        <v>163</v>
      </c>
      <c r="L3173" s="17" t="n">
        <v>1</v>
      </c>
      <c r="M3173" s="17" t="s">
        <v>164</v>
      </c>
      <c r="N3173" s="17" t="s">
        <v>163</v>
      </c>
      <c r="O3173" s="19"/>
      <c r="P3173" s="18"/>
      <c r="Q3173" s="18"/>
      <c r="R3173" s="18" t="s">
        <v>192</v>
      </c>
      <c r="S3173" s="20" t="s">
        <v>28109</v>
      </c>
    </row>
    <row r="3174" customFormat="false" ht="35.05" hidden="false" customHeight="false" outlineLevel="0" collapsed="false">
      <c r="A3174" s="17" t="n">
        <v>3173</v>
      </c>
      <c r="B3174" s="17" t="n">
        <v>7</v>
      </c>
      <c r="C3174" s="17" t="n">
        <v>4220</v>
      </c>
      <c r="D3174" s="18" t="s">
        <v>1463</v>
      </c>
      <c r="E3174" s="17" t="s">
        <v>87</v>
      </c>
      <c r="F3174" s="18" t="s">
        <v>88</v>
      </c>
      <c r="G3174" s="17" t="s">
        <v>167</v>
      </c>
      <c r="H3174" s="18" t="s">
        <v>10143</v>
      </c>
      <c r="I3174" s="18" t="s">
        <v>10144</v>
      </c>
      <c r="J3174" s="18" t="s">
        <v>10145</v>
      </c>
      <c r="K3174" s="17" t="s">
        <v>163</v>
      </c>
      <c r="L3174" s="17" t="n">
        <v>1</v>
      </c>
      <c r="M3174" s="17" t="s">
        <v>164</v>
      </c>
      <c r="N3174" s="17" t="s">
        <v>163</v>
      </c>
      <c r="O3174" s="19"/>
      <c r="P3174" s="18"/>
      <c r="Q3174" s="18"/>
      <c r="R3174" s="18" t="s">
        <v>165</v>
      </c>
      <c r="S3174" s="20" t="s">
        <v>28109</v>
      </c>
    </row>
    <row r="3175" customFormat="false" ht="35.05" hidden="false" customHeight="false" outlineLevel="0" collapsed="false">
      <c r="A3175" s="17" t="n">
        <v>3174</v>
      </c>
      <c r="B3175" s="17" t="n">
        <v>7</v>
      </c>
      <c r="C3175" s="17" t="n">
        <v>4224</v>
      </c>
      <c r="D3175" s="18" t="s">
        <v>1463</v>
      </c>
      <c r="E3175" s="17" t="s">
        <v>63</v>
      </c>
      <c r="F3175" s="18" t="s">
        <v>65</v>
      </c>
      <c r="G3175" s="17" t="s">
        <v>159</v>
      </c>
      <c r="H3175" s="18" t="s">
        <v>10146</v>
      </c>
      <c r="I3175" s="18" t="s">
        <v>10147</v>
      </c>
      <c r="J3175" s="18" t="s">
        <v>10148</v>
      </c>
      <c r="K3175" s="17" t="s">
        <v>164</v>
      </c>
      <c r="L3175" s="17" t="n">
        <v>30</v>
      </c>
      <c r="M3175" s="17" t="s">
        <v>163</v>
      </c>
      <c r="N3175" s="17" t="s">
        <v>163</v>
      </c>
      <c r="O3175" s="19"/>
      <c r="P3175" s="18"/>
      <c r="Q3175" s="18"/>
      <c r="R3175" s="18" t="s">
        <v>165</v>
      </c>
      <c r="S3175" s="20" t="s">
        <v>28109</v>
      </c>
    </row>
    <row r="3176" customFormat="false" ht="23.85" hidden="false" customHeight="false" outlineLevel="0" collapsed="false">
      <c r="A3176" s="17" t="n">
        <v>3175</v>
      </c>
      <c r="B3176" s="17" t="n">
        <v>7</v>
      </c>
      <c r="C3176" s="17" t="n">
        <v>4226</v>
      </c>
      <c r="D3176" s="18" t="s">
        <v>1463</v>
      </c>
      <c r="E3176" s="17" t="s">
        <v>24</v>
      </c>
      <c r="F3176" s="18" t="s">
        <v>25</v>
      </c>
      <c r="G3176" s="17" t="s">
        <v>159</v>
      </c>
      <c r="H3176" s="18" t="s">
        <v>10149</v>
      </c>
      <c r="I3176" s="18" t="s">
        <v>10150</v>
      </c>
      <c r="J3176" s="18" t="s">
        <v>10151</v>
      </c>
      <c r="K3176" s="17" t="s">
        <v>164</v>
      </c>
      <c r="L3176" s="17" t="n">
        <v>8</v>
      </c>
      <c r="M3176" s="17" t="s">
        <v>163</v>
      </c>
      <c r="N3176" s="17" t="s">
        <v>163</v>
      </c>
      <c r="O3176" s="19"/>
      <c r="P3176" s="18"/>
      <c r="Q3176" s="18"/>
      <c r="R3176" s="18" t="s">
        <v>165</v>
      </c>
      <c r="S3176" s="20" t="s">
        <v>28109</v>
      </c>
    </row>
    <row r="3177" customFormat="false" ht="35.05" hidden="false" customHeight="false" outlineLevel="0" collapsed="false">
      <c r="A3177" s="17" t="n">
        <v>3176</v>
      </c>
      <c r="B3177" s="17" t="n">
        <v>7</v>
      </c>
      <c r="C3177" s="17" t="n">
        <v>4230</v>
      </c>
      <c r="D3177" s="18" t="s">
        <v>1463</v>
      </c>
      <c r="E3177" s="17" t="s">
        <v>76</v>
      </c>
      <c r="F3177" s="18" t="s">
        <v>77</v>
      </c>
      <c r="G3177" s="17" t="s">
        <v>167</v>
      </c>
      <c r="H3177" s="18" t="s">
        <v>10152</v>
      </c>
      <c r="I3177" s="18" t="s">
        <v>10153</v>
      </c>
      <c r="J3177" s="18" t="s">
        <v>10154</v>
      </c>
      <c r="K3177" s="17" t="s">
        <v>163</v>
      </c>
      <c r="L3177" s="17" t="n">
        <v>1</v>
      </c>
      <c r="M3177" s="17" t="s">
        <v>164</v>
      </c>
      <c r="N3177" s="17" t="s">
        <v>163</v>
      </c>
      <c r="O3177" s="19"/>
      <c r="P3177" s="18"/>
      <c r="Q3177" s="18"/>
      <c r="R3177" s="18" t="s">
        <v>165</v>
      </c>
      <c r="S3177" s="20" t="s">
        <v>28109</v>
      </c>
    </row>
    <row r="3178" customFormat="false" ht="23.85" hidden="false" customHeight="false" outlineLevel="0" collapsed="false">
      <c r="A3178" s="17" t="n">
        <v>3177</v>
      </c>
      <c r="B3178" s="17" t="n">
        <v>7</v>
      </c>
      <c r="C3178" s="17" t="n">
        <v>4253</v>
      </c>
      <c r="D3178" s="18" t="s">
        <v>1463</v>
      </c>
      <c r="E3178" s="17" t="s">
        <v>36</v>
      </c>
      <c r="F3178" s="18" t="s">
        <v>37</v>
      </c>
      <c r="G3178" s="17" t="s">
        <v>171</v>
      </c>
      <c r="H3178" s="18" t="s">
        <v>10155</v>
      </c>
      <c r="I3178" s="18" t="s">
        <v>10156</v>
      </c>
      <c r="J3178" s="18" t="s">
        <v>10157</v>
      </c>
      <c r="K3178" s="17" t="s">
        <v>163</v>
      </c>
      <c r="L3178" s="17" t="n">
        <v>1</v>
      </c>
      <c r="M3178" s="17" t="s">
        <v>164</v>
      </c>
      <c r="N3178" s="17" t="s">
        <v>163</v>
      </c>
      <c r="O3178" s="19"/>
      <c r="P3178" s="18"/>
      <c r="Q3178" s="18"/>
      <c r="R3178" s="18" t="s">
        <v>165</v>
      </c>
      <c r="S3178" s="20" t="s">
        <v>28109</v>
      </c>
    </row>
    <row r="3179" customFormat="false" ht="35.05" hidden="false" customHeight="false" outlineLevel="0" collapsed="false">
      <c r="A3179" s="17" t="n">
        <v>3178</v>
      </c>
      <c r="B3179" s="17" t="n">
        <v>7</v>
      </c>
      <c r="C3179" s="17" t="n">
        <v>4255</v>
      </c>
      <c r="D3179" s="18" t="s">
        <v>1463</v>
      </c>
      <c r="E3179" s="17" t="s">
        <v>22</v>
      </c>
      <c r="F3179" s="18" t="s">
        <v>23</v>
      </c>
      <c r="G3179" s="17" t="s">
        <v>159</v>
      </c>
      <c r="H3179" s="18" t="s">
        <v>10158</v>
      </c>
      <c r="I3179" s="18" t="s">
        <v>10159</v>
      </c>
      <c r="J3179" s="18" t="s">
        <v>10160</v>
      </c>
      <c r="K3179" s="17" t="s">
        <v>163</v>
      </c>
      <c r="L3179" s="17" t="n">
        <v>1</v>
      </c>
      <c r="M3179" s="17" t="s">
        <v>164</v>
      </c>
      <c r="N3179" s="17" t="s">
        <v>163</v>
      </c>
      <c r="O3179" s="19"/>
      <c r="P3179" s="18"/>
      <c r="Q3179" s="18"/>
      <c r="R3179" s="18" t="s">
        <v>165</v>
      </c>
      <c r="S3179" s="20" t="s">
        <v>28109</v>
      </c>
    </row>
    <row r="3180" customFormat="false" ht="23.85" hidden="false" customHeight="false" outlineLevel="0" collapsed="false">
      <c r="A3180" s="17" t="n">
        <v>3179</v>
      </c>
      <c r="B3180" s="17" t="n">
        <v>7</v>
      </c>
      <c r="C3180" s="17" t="n">
        <v>4281</v>
      </c>
      <c r="D3180" s="18" t="s">
        <v>1463</v>
      </c>
      <c r="E3180" s="17" t="s">
        <v>70</v>
      </c>
      <c r="F3180" s="18" t="s">
        <v>71</v>
      </c>
      <c r="G3180" s="17" t="s">
        <v>171</v>
      </c>
      <c r="H3180" s="18" t="s">
        <v>10161</v>
      </c>
      <c r="I3180" s="18" t="s">
        <v>10162</v>
      </c>
      <c r="J3180" s="18" t="s">
        <v>10163</v>
      </c>
      <c r="K3180" s="17" t="s">
        <v>163</v>
      </c>
      <c r="L3180" s="17" t="n">
        <v>1</v>
      </c>
      <c r="M3180" s="17" t="s">
        <v>164</v>
      </c>
      <c r="N3180" s="17" t="s">
        <v>163</v>
      </c>
      <c r="O3180" s="19"/>
      <c r="P3180" s="18"/>
      <c r="Q3180" s="18"/>
      <c r="R3180" s="18" t="s">
        <v>165</v>
      </c>
      <c r="S3180" s="20" t="s">
        <v>28109</v>
      </c>
    </row>
    <row r="3181" customFormat="false" ht="23.85" hidden="false" customHeight="false" outlineLevel="0" collapsed="false">
      <c r="A3181" s="17" t="n">
        <v>3180</v>
      </c>
      <c r="B3181" s="17" t="n">
        <v>7</v>
      </c>
      <c r="C3181" s="17" t="n">
        <v>4281</v>
      </c>
      <c r="D3181" s="18" t="s">
        <v>1463</v>
      </c>
      <c r="E3181" s="17" t="s">
        <v>47</v>
      </c>
      <c r="F3181" s="18" t="s">
        <v>48</v>
      </c>
      <c r="G3181" s="17" t="s">
        <v>167</v>
      </c>
      <c r="H3181" s="18" t="s">
        <v>10164</v>
      </c>
      <c r="I3181" s="18" t="s">
        <v>10165</v>
      </c>
      <c r="J3181" s="18" t="s">
        <v>10166</v>
      </c>
      <c r="K3181" s="17" t="s">
        <v>163</v>
      </c>
      <c r="L3181" s="17" t="n">
        <v>1</v>
      </c>
      <c r="M3181" s="17" t="s">
        <v>164</v>
      </c>
      <c r="N3181" s="17" t="s">
        <v>163</v>
      </c>
      <c r="O3181" s="19"/>
      <c r="P3181" s="18"/>
      <c r="Q3181" s="18"/>
      <c r="R3181" s="18" t="s">
        <v>165</v>
      </c>
      <c r="S3181" s="20" t="s">
        <v>28109</v>
      </c>
    </row>
    <row r="3182" customFormat="false" ht="57.45" hidden="false" customHeight="false" outlineLevel="0" collapsed="false">
      <c r="A3182" s="17" t="n">
        <v>3181</v>
      </c>
      <c r="B3182" s="17" t="n">
        <v>7</v>
      </c>
      <c r="C3182" s="17" t="n">
        <v>4283</v>
      </c>
      <c r="D3182" s="18" t="s">
        <v>1463</v>
      </c>
      <c r="E3182" s="17" t="s">
        <v>81</v>
      </c>
      <c r="F3182" s="18" t="s">
        <v>82</v>
      </c>
      <c r="G3182" s="17" t="s">
        <v>167</v>
      </c>
      <c r="H3182" s="18" t="s">
        <v>10167</v>
      </c>
      <c r="I3182" s="18" t="s">
        <v>10168</v>
      </c>
      <c r="J3182" s="18" t="s">
        <v>10169</v>
      </c>
      <c r="K3182" s="17" t="s">
        <v>163</v>
      </c>
      <c r="L3182" s="17" t="n">
        <v>1</v>
      </c>
      <c r="M3182" s="17" t="s">
        <v>163</v>
      </c>
      <c r="N3182" s="17" t="s">
        <v>164</v>
      </c>
      <c r="O3182" s="19" t="s">
        <v>123</v>
      </c>
      <c r="P3182" s="18" t="s">
        <v>10170</v>
      </c>
      <c r="Q3182" s="18" t="s">
        <v>10171</v>
      </c>
      <c r="R3182" s="18" t="s">
        <v>165</v>
      </c>
      <c r="S3182" s="20" t="s">
        <v>28109</v>
      </c>
    </row>
    <row r="3183" customFormat="false" ht="23.85" hidden="false" customHeight="false" outlineLevel="0" collapsed="false">
      <c r="A3183" s="17" t="n">
        <v>3182</v>
      </c>
      <c r="B3183" s="17" t="n">
        <v>7</v>
      </c>
      <c r="C3183" s="17" t="n">
        <v>4345</v>
      </c>
      <c r="D3183" s="18" t="s">
        <v>1463</v>
      </c>
      <c r="E3183" s="17" t="s">
        <v>87</v>
      </c>
      <c r="F3183" s="18" t="s">
        <v>88</v>
      </c>
      <c r="G3183" s="17" t="s">
        <v>159</v>
      </c>
      <c r="H3183" s="18" t="s">
        <v>10172</v>
      </c>
      <c r="I3183" s="18" t="s">
        <v>10173</v>
      </c>
      <c r="J3183" s="18" t="s">
        <v>10174</v>
      </c>
      <c r="K3183" s="17" t="s">
        <v>163</v>
      </c>
      <c r="L3183" s="17" t="n">
        <v>1</v>
      </c>
      <c r="M3183" s="17" t="s">
        <v>163</v>
      </c>
      <c r="N3183" s="17" t="s">
        <v>163</v>
      </c>
      <c r="O3183" s="19"/>
      <c r="P3183" s="18"/>
      <c r="Q3183" s="18"/>
      <c r="R3183" s="18" t="s">
        <v>165</v>
      </c>
      <c r="S3183" s="20" t="s">
        <v>28109</v>
      </c>
    </row>
    <row r="3184" customFormat="false" ht="35.05" hidden="false" customHeight="false" outlineLevel="0" collapsed="false">
      <c r="A3184" s="17" t="n">
        <v>3183</v>
      </c>
      <c r="B3184" s="17" t="n">
        <v>7</v>
      </c>
      <c r="C3184" s="17" t="n">
        <v>4399</v>
      </c>
      <c r="D3184" s="18" t="s">
        <v>1463</v>
      </c>
      <c r="E3184" s="17" t="s">
        <v>61</v>
      </c>
      <c r="F3184" s="18" t="s">
        <v>62</v>
      </c>
      <c r="G3184" s="17" t="s">
        <v>171</v>
      </c>
      <c r="H3184" s="18" t="s">
        <v>10175</v>
      </c>
      <c r="I3184" s="18" t="s">
        <v>10176</v>
      </c>
      <c r="J3184" s="18" t="s">
        <v>10177</v>
      </c>
      <c r="K3184" s="17" t="s">
        <v>163</v>
      </c>
      <c r="L3184" s="17" t="n">
        <v>1</v>
      </c>
      <c r="M3184" s="17" t="s">
        <v>164</v>
      </c>
      <c r="N3184" s="17" t="s">
        <v>163</v>
      </c>
      <c r="O3184" s="19"/>
      <c r="P3184" s="18"/>
      <c r="Q3184" s="18"/>
      <c r="R3184" s="18" t="s">
        <v>165</v>
      </c>
      <c r="S3184" s="20" t="s">
        <v>28109</v>
      </c>
    </row>
    <row r="3185" customFormat="false" ht="35.05" hidden="false" customHeight="false" outlineLevel="0" collapsed="false">
      <c r="A3185" s="17" t="n">
        <v>3184</v>
      </c>
      <c r="B3185" s="17" t="n">
        <v>7</v>
      </c>
      <c r="C3185" s="17" t="n">
        <v>4413</v>
      </c>
      <c r="D3185" s="18" t="s">
        <v>1463</v>
      </c>
      <c r="E3185" s="17" t="s">
        <v>36</v>
      </c>
      <c r="F3185" s="18" t="s">
        <v>37</v>
      </c>
      <c r="G3185" s="17" t="s">
        <v>159</v>
      </c>
      <c r="H3185" s="18" t="s">
        <v>10178</v>
      </c>
      <c r="I3185" s="18" t="s">
        <v>10179</v>
      </c>
      <c r="J3185" s="18" t="s">
        <v>10180</v>
      </c>
      <c r="K3185" s="17" t="s">
        <v>164</v>
      </c>
      <c r="L3185" s="17" t="n">
        <v>20</v>
      </c>
      <c r="M3185" s="17" t="s">
        <v>163</v>
      </c>
      <c r="N3185" s="17" t="s">
        <v>163</v>
      </c>
      <c r="O3185" s="19"/>
      <c r="P3185" s="18"/>
      <c r="Q3185" s="18"/>
      <c r="R3185" s="18" t="s">
        <v>165</v>
      </c>
      <c r="S3185" s="20" t="s">
        <v>28109</v>
      </c>
    </row>
    <row r="3186" customFormat="false" ht="23.85" hidden="false" customHeight="false" outlineLevel="0" collapsed="false">
      <c r="A3186" s="17" t="n">
        <v>3185</v>
      </c>
      <c r="B3186" s="17" t="n">
        <v>7</v>
      </c>
      <c r="C3186" s="17" t="n">
        <v>4421</v>
      </c>
      <c r="D3186" s="18" t="s">
        <v>1463</v>
      </c>
      <c r="E3186" s="17" t="s">
        <v>36</v>
      </c>
      <c r="F3186" s="18" t="s">
        <v>37</v>
      </c>
      <c r="G3186" s="17" t="s">
        <v>159</v>
      </c>
      <c r="H3186" s="18" t="s">
        <v>10181</v>
      </c>
      <c r="I3186" s="18" t="s">
        <v>10182</v>
      </c>
      <c r="J3186" s="18" t="s">
        <v>10183</v>
      </c>
      <c r="K3186" s="17" t="s">
        <v>163</v>
      </c>
      <c r="L3186" s="17" t="n">
        <v>1</v>
      </c>
      <c r="M3186" s="17" t="s">
        <v>163</v>
      </c>
      <c r="N3186" s="17" t="s">
        <v>163</v>
      </c>
      <c r="O3186" s="19"/>
      <c r="P3186" s="18"/>
      <c r="Q3186" s="18"/>
      <c r="R3186" s="18" t="s">
        <v>165</v>
      </c>
      <c r="S3186" s="20" t="s">
        <v>28109</v>
      </c>
    </row>
    <row r="3187" customFormat="false" ht="35.05" hidden="false" customHeight="false" outlineLevel="0" collapsed="false">
      <c r="A3187" s="17" t="n">
        <v>3186</v>
      </c>
      <c r="B3187" s="17" t="n">
        <v>7</v>
      </c>
      <c r="C3187" s="17" t="n">
        <v>4459</v>
      </c>
      <c r="D3187" s="18" t="s">
        <v>1463</v>
      </c>
      <c r="E3187" s="17" t="s">
        <v>72</v>
      </c>
      <c r="F3187" s="18" t="s">
        <v>73</v>
      </c>
      <c r="G3187" s="17" t="s">
        <v>171</v>
      </c>
      <c r="H3187" s="18" t="s">
        <v>10184</v>
      </c>
      <c r="I3187" s="18" t="s">
        <v>10185</v>
      </c>
      <c r="J3187" s="18" t="s">
        <v>10186</v>
      </c>
      <c r="K3187" s="17" t="s">
        <v>163</v>
      </c>
      <c r="L3187" s="17" t="n">
        <v>1</v>
      </c>
      <c r="M3187" s="17" t="s">
        <v>164</v>
      </c>
      <c r="N3187" s="17" t="s">
        <v>163</v>
      </c>
      <c r="O3187" s="19"/>
      <c r="P3187" s="18"/>
      <c r="Q3187" s="18"/>
      <c r="R3187" s="18" t="s">
        <v>165</v>
      </c>
      <c r="S3187" s="20" t="s">
        <v>28109</v>
      </c>
    </row>
    <row r="3188" customFormat="false" ht="35.05" hidden="false" customHeight="false" outlineLevel="0" collapsed="false">
      <c r="A3188" s="17" t="n">
        <v>3187</v>
      </c>
      <c r="B3188" s="17" t="n">
        <v>7</v>
      </c>
      <c r="C3188" s="17" t="n">
        <v>4464</v>
      </c>
      <c r="D3188" s="18" t="s">
        <v>1463</v>
      </c>
      <c r="E3188" s="17" t="s">
        <v>76</v>
      </c>
      <c r="F3188" s="18" t="s">
        <v>77</v>
      </c>
      <c r="G3188" s="17" t="s">
        <v>167</v>
      </c>
      <c r="H3188" s="18" t="s">
        <v>10187</v>
      </c>
      <c r="I3188" s="18" t="s">
        <v>10188</v>
      </c>
      <c r="J3188" s="18" t="s">
        <v>10189</v>
      </c>
      <c r="K3188" s="17" t="s">
        <v>164</v>
      </c>
      <c r="L3188" s="17" t="n">
        <v>2</v>
      </c>
      <c r="M3188" s="17" t="s">
        <v>164</v>
      </c>
      <c r="N3188" s="17" t="s">
        <v>163</v>
      </c>
      <c r="O3188" s="19"/>
      <c r="P3188" s="18"/>
      <c r="Q3188" s="18"/>
      <c r="R3188" s="18" t="s">
        <v>165</v>
      </c>
      <c r="S3188" s="20" t="s">
        <v>28109</v>
      </c>
    </row>
    <row r="3189" customFormat="false" ht="35.05" hidden="false" customHeight="false" outlineLevel="0" collapsed="false">
      <c r="A3189" s="17" t="n">
        <v>3188</v>
      </c>
      <c r="B3189" s="17" t="n">
        <v>7</v>
      </c>
      <c r="C3189" s="17" t="n">
        <v>4540</v>
      </c>
      <c r="D3189" s="18" t="s">
        <v>1463</v>
      </c>
      <c r="E3189" s="17" t="s">
        <v>36</v>
      </c>
      <c r="F3189" s="18" t="s">
        <v>37</v>
      </c>
      <c r="G3189" s="17" t="s">
        <v>171</v>
      </c>
      <c r="H3189" s="18" t="s">
        <v>10190</v>
      </c>
      <c r="I3189" s="18" t="s">
        <v>10191</v>
      </c>
      <c r="J3189" s="18" t="s">
        <v>10192</v>
      </c>
      <c r="K3189" s="17" t="s">
        <v>163</v>
      </c>
      <c r="L3189" s="17" t="n">
        <v>1</v>
      </c>
      <c r="M3189" s="17" t="s">
        <v>164</v>
      </c>
      <c r="N3189" s="17" t="s">
        <v>163</v>
      </c>
      <c r="O3189" s="19"/>
      <c r="P3189" s="18"/>
      <c r="Q3189" s="18"/>
      <c r="R3189" s="18" t="s">
        <v>165</v>
      </c>
      <c r="S3189" s="20" t="s">
        <v>28109</v>
      </c>
    </row>
    <row r="3190" customFormat="false" ht="23.85" hidden="false" customHeight="false" outlineLevel="0" collapsed="false">
      <c r="A3190" s="17" t="n">
        <v>3189</v>
      </c>
      <c r="B3190" s="17" t="n">
        <v>7</v>
      </c>
      <c r="C3190" s="17" t="n">
        <v>4578</v>
      </c>
      <c r="D3190" s="18" t="s">
        <v>1463</v>
      </c>
      <c r="E3190" s="17" t="s">
        <v>87</v>
      </c>
      <c r="F3190" s="18" t="s">
        <v>88</v>
      </c>
      <c r="G3190" s="17" t="s">
        <v>159</v>
      </c>
      <c r="H3190" s="18" t="s">
        <v>10193</v>
      </c>
      <c r="I3190" s="18" t="s">
        <v>10194</v>
      </c>
      <c r="J3190" s="18" t="s">
        <v>10195</v>
      </c>
      <c r="K3190" s="17" t="s">
        <v>163</v>
      </c>
      <c r="L3190" s="17" t="n">
        <v>1</v>
      </c>
      <c r="M3190" s="17" t="s">
        <v>163</v>
      </c>
      <c r="N3190" s="17" t="s">
        <v>163</v>
      </c>
      <c r="O3190" s="19"/>
      <c r="P3190" s="18"/>
      <c r="Q3190" s="18"/>
      <c r="R3190" s="18" t="s">
        <v>165</v>
      </c>
      <c r="S3190" s="20" t="s">
        <v>28109</v>
      </c>
    </row>
    <row r="3191" customFormat="false" ht="35.05" hidden="false" customHeight="false" outlineLevel="0" collapsed="false">
      <c r="A3191" s="17" t="n">
        <v>3190</v>
      </c>
      <c r="B3191" s="17" t="n">
        <v>7</v>
      </c>
      <c r="C3191" s="17" t="n">
        <v>4584</v>
      </c>
      <c r="D3191" s="18" t="s">
        <v>1463</v>
      </c>
      <c r="E3191" s="17" t="s">
        <v>87</v>
      </c>
      <c r="F3191" s="18" t="s">
        <v>88</v>
      </c>
      <c r="G3191" s="17" t="s">
        <v>167</v>
      </c>
      <c r="H3191" s="18" t="s">
        <v>10196</v>
      </c>
      <c r="I3191" s="18" t="s">
        <v>10197</v>
      </c>
      <c r="J3191" s="18" t="s">
        <v>10198</v>
      </c>
      <c r="K3191" s="17" t="s">
        <v>163</v>
      </c>
      <c r="L3191" s="17" t="n">
        <v>1</v>
      </c>
      <c r="M3191" s="17" t="s">
        <v>163</v>
      </c>
      <c r="N3191" s="17" t="s">
        <v>163</v>
      </c>
      <c r="O3191" s="19"/>
      <c r="P3191" s="18"/>
      <c r="Q3191" s="18"/>
      <c r="R3191" s="18" t="s">
        <v>165</v>
      </c>
      <c r="S3191" s="20" t="s">
        <v>28109</v>
      </c>
    </row>
    <row r="3192" customFormat="false" ht="35.05" hidden="false" customHeight="false" outlineLevel="0" collapsed="false">
      <c r="A3192" s="17" t="n">
        <v>3191</v>
      </c>
      <c r="B3192" s="17" t="n">
        <v>7</v>
      </c>
      <c r="C3192" s="17" t="n">
        <v>4584</v>
      </c>
      <c r="D3192" s="18" t="s">
        <v>1463</v>
      </c>
      <c r="E3192" s="17" t="s">
        <v>78</v>
      </c>
      <c r="F3192" s="18" t="s">
        <v>80</v>
      </c>
      <c r="G3192" s="17" t="s">
        <v>167</v>
      </c>
      <c r="H3192" s="18" t="s">
        <v>10199</v>
      </c>
      <c r="I3192" s="18" t="s">
        <v>10200</v>
      </c>
      <c r="J3192" s="18" t="s">
        <v>10201</v>
      </c>
      <c r="K3192" s="17" t="s">
        <v>163</v>
      </c>
      <c r="L3192" s="17" t="n">
        <v>1</v>
      </c>
      <c r="M3192" s="17" t="s">
        <v>163</v>
      </c>
      <c r="N3192" s="17" t="s">
        <v>164</v>
      </c>
      <c r="O3192" s="19"/>
      <c r="P3192" s="18"/>
      <c r="Q3192" s="18"/>
      <c r="R3192" s="18" t="s">
        <v>165</v>
      </c>
      <c r="S3192" s="20" t="s">
        <v>28109</v>
      </c>
    </row>
    <row r="3193" customFormat="false" ht="35.05" hidden="false" customHeight="false" outlineLevel="0" collapsed="false">
      <c r="A3193" s="17" t="n">
        <v>3192</v>
      </c>
      <c r="B3193" s="17" t="n">
        <v>7</v>
      </c>
      <c r="C3193" s="17" t="n">
        <v>4594</v>
      </c>
      <c r="D3193" s="18" t="s">
        <v>1463</v>
      </c>
      <c r="E3193" s="17" t="s">
        <v>76</v>
      </c>
      <c r="F3193" s="18" t="s">
        <v>77</v>
      </c>
      <c r="G3193" s="17" t="s">
        <v>167</v>
      </c>
      <c r="H3193" s="18" t="s">
        <v>10202</v>
      </c>
      <c r="I3193" s="18" t="s">
        <v>10203</v>
      </c>
      <c r="J3193" s="18" t="s">
        <v>10204</v>
      </c>
      <c r="K3193" s="17" t="s">
        <v>163</v>
      </c>
      <c r="L3193" s="17" t="n">
        <v>1</v>
      </c>
      <c r="M3193" s="17" t="s">
        <v>164</v>
      </c>
      <c r="N3193" s="17" t="s">
        <v>163</v>
      </c>
      <c r="O3193" s="19"/>
      <c r="P3193" s="18"/>
      <c r="Q3193" s="18"/>
      <c r="R3193" s="18" t="s">
        <v>165</v>
      </c>
      <c r="S3193" s="20" t="s">
        <v>28109</v>
      </c>
    </row>
    <row r="3194" customFormat="false" ht="23.85" hidden="false" customHeight="false" outlineLevel="0" collapsed="false">
      <c r="A3194" s="17" t="n">
        <v>3193</v>
      </c>
      <c r="B3194" s="17" t="n">
        <v>7</v>
      </c>
      <c r="C3194" s="17" t="n">
        <v>4608</v>
      </c>
      <c r="D3194" s="18" t="s">
        <v>1463</v>
      </c>
      <c r="E3194" s="17" t="s">
        <v>36</v>
      </c>
      <c r="F3194" s="18" t="s">
        <v>37</v>
      </c>
      <c r="G3194" s="17" t="s">
        <v>159</v>
      </c>
      <c r="H3194" s="18" t="s">
        <v>10205</v>
      </c>
      <c r="I3194" s="18" t="s">
        <v>10206</v>
      </c>
      <c r="J3194" s="18" t="s">
        <v>10207</v>
      </c>
      <c r="K3194" s="17" t="s">
        <v>163</v>
      </c>
      <c r="L3194" s="17" t="n">
        <v>1</v>
      </c>
      <c r="M3194" s="17" t="s">
        <v>163</v>
      </c>
      <c r="N3194" s="17" t="s">
        <v>163</v>
      </c>
      <c r="O3194" s="19"/>
      <c r="P3194" s="18"/>
      <c r="Q3194" s="18"/>
      <c r="R3194" s="18" t="s">
        <v>165</v>
      </c>
      <c r="S3194" s="20" t="s">
        <v>28109</v>
      </c>
    </row>
    <row r="3195" customFormat="false" ht="35.05" hidden="false" customHeight="false" outlineLevel="0" collapsed="false">
      <c r="A3195" s="17" t="n">
        <v>3194</v>
      </c>
      <c r="B3195" s="17" t="n">
        <v>7</v>
      </c>
      <c r="C3195" s="17" t="n">
        <v>4610</v>
      </c>
      <c r="D3195" s="18" t="s">
        <v>1463</v>
      </c>
      <c r="E3195" s="17" t="s">
        <v>55</v>
      </c>
      <c r="F3195" s="18" t="s">
        <v>56</v>
      </c>
      <c r="G3195" s="17" t="s">
        <v>167</v>
      </c>
      <c r="H3195" s="18" t="s">
        <v>10208</v>
      </c>
      <c r="I3195" s="18" t="s">
        <v>10209</v>
      </c>
      <c r="J3195" s="18" t="s">
        <v>10210</v>
      </c>
      <c r="K3195" s="17" t="s">
        <v>163</v>
      </c>
      <c r="L3195" s="17" t="n">
        <v>1</v>
      </c>
      <c r="M3195" s="17" t="s">
        <v>163</v>
      </c>
      <c r="N3195" s="17" t="s">
        <v>163</v>
      </c>
      <c r="O3195" s="19"/>
      <c r="P3195" s="18"/>
      <c r="Q3195" s="18"/>
      <c r="R3195" s="18" t="s">
        <v>165</v>
      </c>
      <c r="S3195" s="20" t="s">
        <v>28109</v>
      </c>
    </row>
    <row r="3196" customFormat="false" ht="35.05" hidden="false" customHeight="false" outlineLevel="0" collapsed="false">
      <c r="A3196" s="17" t="n">
        <v>3195</v>
      </c>
      <c r="B3196" s="17" t="n">
        <v>7</v>
      </c>
      <c r="C3196" s="17" t="n">
        <v>4615</v>
      </c>
      <c r="D3196" s="18" t="s">
        <v>1463</v>
      </c>
      <c r="E3196" s="17" t="s">
        <v>72</v>
      </c>
      <c r="F3196" s="18" t="s">
        <v>73</v>
      </c>
      <c r="G3196" s="17" t="s">
        <v>167</v>
      </c>
      <c r="H3196" s="18" t="s">
        <v>10211</v>
      </c>
      <c r="I3196" s="18" t="s">
        <v>10212</v>
      </c>
      <c r="J3196" s="18" t="s">
        <v>10213</v>
      </c>
      <c r="K3196" s="17" t="s">
        <v>163</v>
      </c>
      <c r="L3196" s="17" t="n">
        <v>1</v>
      </c>
      <c r="M3196" s="17" t="s">
        <v>163</v>
      </c>
      <c r="N3196" s="17" t="s">
        <v>163</v>
      </c>
      <c r="O3196" s="19"/>
      <c r="P3196" s="18"/>
      <c r="Q3196" s="18"/>
      <c r="R3196" s="18" t="s">
        <v>165</v>
      </c>
      <c r="S3196" s="20" t="s">
        <v>28109</v>
      </c>
    </row>
    <row r="3197" customFormat="false" ht="35.05" hidden="false" customHeight="false" outlineLevel="0" collapsed="false">
      <c r="A3197" s="17" t="n">
        <v>3196</v>
      </c>
      <c r="B3197" s="17" t="n">
        <v>7</v>
      </c>
      <c r="C3197" s="17" t="n">
        <v>4645</v>
      </c>
      <c r="D3197" s="18" t="s">
        <v>1463</v>
      </c>
      <c r="E3197" s="17" t="s">
        <v>51</v>
      </c>
      <c r="F3197" s="18" t="s">
        <v>52</v>
      </c>
      <c r="G3197" s="17" t="s">
        <v>167</v>
      </c>
      <c r="H3197" s="18" t="s">
        <v>10214</v>
      </c>
      <c r="I3197" s="18" t="s">
        <v>10215</v>
      </c>
      <c r="J3197" s="18" t="s">
        <v>10216</v>
      </c>
      <c r="K3197" s="17" t="s">
        <v>163</v>
      </c>
      <c r="L3197" s="17" t="n">
        <v>1</v>
      </c>
      <c r="M3197" s="17" t="s">
        <v>164</v>
      </c>
      <c r="N3197" s="17" t="s">
        <v>163</v>
      </c>
      <c r="O3197" s="19"/>
      <c r="P3197" s="18"/>
      <c r="Q3197" s="18"/>
      <c r="R3197" s="18" t="s">
        <v>165</v>
      </c>
      <c r="S3197" s="20" t="s">
        <v>28109</v>
      </c>
    </row>
    <row r="3198" customFormat="false" ht="35.05" hidden="false" customHeight="false" outlineLevel="0" collapsed="false">
      <c r="A3198" s="17" t="n">
        <v>3197</v>
      </c>
      <c r="B3198" s="17" t="n">
        <v>7</v>
      </c>
      <c r="C3198" s="17" t="n">
        <v>4725</v>
      </c>
      <c r="D3198" s="18" t="s">
        <v>1557</v>
      </c>
      <c r="E3198" s="17" t="s">
        <v>87</v>
      </c>
      <c r="F3198" s="18" t="s">
        <v>88</v>
      </c>
      <c r="G3198" s="17" t="s">
        <v>167</v>
      </c>
      <c r="H3198" s="18" t="s">
        <v>10217</v>
      </c>
      <c r="I3198" s="18" t="s">
        <v>10218</v>
      </c>
      <c r="J3198" s="18" t="s">
        <v>10219</v>
      </c>
      <c r="K3198" s="17" t="s">
        <v>163</v>
      </c>
      <c r="L3198" s="17" t="n">
        <v>1</v>
      </c>
      <c r="M3198" s="17" t="s">
        <v>163</v>
      </c>
      <c r="N3198" s="17" t="s">
        <v>163</v>
      </c>
      <c r="O3198" s="19"/>
      <c r="P3198" s="18"/>
      <c r="Q3198" s="18"/>
      <c r="R3198" s="18" t="s">
        <v>165</v>
      </c>
      <c r="S3198" s="20" t="s">
        <v>28109</v>
      </c>
    </row>
    <row r="3199" customFormat="false" ht="35.05" hidden="false" customHeight="false" outlineLevel="0" collapsed="false">
      <c r="A3199" s="17" t="n">
        <v>3198</v>
      </c>
      <c r="B3199" s="17" t="n">
        <v>7</v>
      </c>
      <c r="C3199" s="17" t="n">
        <v>4759</v>
      </c>
      <c r="D3199" s="18" t="s">
        <v>1557</v>
      </c>
      <c r="E3199" s="17" t="s">
        <v>70</v>
      </c>
      <c r="F3199" s="18" t="s">
        <v>71</v>
      </c>
      <c r="G3199" s="17" t="s">
        <v>171</v>
      </c>
      <c r="H3199" s="18" t="s">
        <v>10220</v>
      </c>
      <c r="I3199" s="18" t="s">
        <v>10221</v>
      </c>
      <c r="J3199" s="18" t="s">
        <v>10222</v>
      </c>
      <c r="K3199" s="17" t="s">
        <v>163</v>
      </c>
      <c r="L3199" s="17" t="n">
        <v>1</v>
      </c>
      <c r="M3199" s="17" t="s">
        <v>164</v>
      </c>
      <c r="N3199" s="17" t="s">
        <v>163</v>
      </c>
      <c r="O3199" s="19"/>
      <c r="P3199" s="18"/>
      <c r="Q3199" s="18"/>
      <c r="R3199" s="18" t="s">
        <v>165</v>
      </c>
      <c r="S3199" s="20" t="s">
        <v>28109</v>
      </c>
    </row>
    <row r="3200" customFormat="false" ht="23.85" hidden="false" customHeight="false" outlineLevel="0" collapsed="false">
      <c r="A3200" s="17" t="n">
        <v>3199</v>
      </c>
      <c r="B3200" s="17" t="n">
        <v>7</v>
      </c>
      <c r="C3200" s="17" t="n">
        <v>4759</v>
      </c>
      <c r="D3200" s="18" t="s">
        <v>1557</v>
      </c>
      <c r="E3200" s="17" t="s">
        <v>32</v>
      </c>
      <c r="F3200" s="18" t="s">
        <v>33</v>
      </c>
      <c r="G3200" s="17" t="s">
        <v>159</v>
      </c>
      <c r="H3200" s="18" t="s">
        <v>10223</v>
      </c>
      <c r="I3200" s="18" t="s">
        <v>10224</v>
      </c>
      <c r="J3200" s="18" t="s">
        <v>10225</v>
      </c>
      <c r="K3200" s="17" t="s">
        <v>163</v>
      </c>
      <c r="L3200" s="17" t="n">
        <v>1</v>
      </c>
      <c r="M3200" s="17" t="s">
        <v>163</v>
      </c>
      <c r="N3200" s="17" t="s">
        <v>163</v>
      </c>
      <c r="O3200" s="19"/>
      <c r="P3200" s="18"/>
      <c r="Q3200" s="18"/>
      <c r="R3200" s="18" t="s">
        <v>165</v>
      </c>
      <c r="S3200" s="20" t="s">
        <v>28109</v>
      </c>
    </row>
    <row r="3201" customFormat="false" ht="23.85" hidden="false" customHeight="false" outlineLevel="0" collapsed="false">
      <c r="A3201" s="17" t="n">
        <v>3200</v>
      </c>
      <c r="B3201" s="17" t="n">
        <v>7</v>
      </c>
      <c r="C3201" s="17" t="n">
        <v>4764</v>
      </c>
      <c r="D3201" s="18" t="s">
        <v>1557</v>
      </c>
      <c r="E3201" s="17" t="s">
        <v>87</v>
      </c>
      <c r="F3201" s="18" t="s">
        <v>88</v>
      </c>
      <c r="G3201" s="17" t="s">
        <v>167</v>
      </c>
      <c r="H3201" s="18" t="s">
        <v>10226</v>
      </c>
      <c r="I3201" s="18" t="s">
        <v>10227</v>
      </c>
      <c r="J3201" s="18" t="s">
        <v>10228</v>
      </c>
      <c r="K3201" s="17" t="s">
        <v>163</v>
      </c>
      <c r="L3201" s="17" t="n">
        <v>1</v>
      </c>
      <c r="M3201" s="17" t="s">
        <v>163</v>
      </c>
      <c r="N3201" s="17" t="s">
        <v>163</v>
      </c>
      <c r="O3201" s="19"/>
      <c r="P3201" s="18"/>
      <c r="Q3201" s="18"/>
      <c r="R3201" s="18" t="s">
        <v>165</v>
      </c>
      <c r="S3201" s="20" t="s">
        <v>28109</v>
      </c>
    </row>
    <row r="3202" customFormat="false" ht="35.05" hidden="false" customHeight="false" outlineLevel="0" collapsed="false">
      <c r="A3202" s="17" t="n">
        <v>3201</v>
      </c>
      <c r="B3202" s="17" t="n">
        <v>7</v>
      </c>
      <c r="C3202" s="17" t="n">
        <v>4768</v>
      </c>
      <c r="D3202" s="18" t="s">
        <v>1557</v>
      </c>
      <c r="E3202" s="17" t="s">
        <v>32</v>
      </c>
      <c r="F3202" s="18" t="s">
        <v>33</v>
      </c>
      <c r="G3202" s="17" t="s">
        <v>167</v>
      </c>
      <c r="H3202" s="18" t="s">
        <v>10229</v>
      </c>
      <c r="I3202" s="18" t="s">
        <v>10230</v>
      </c>
      <c r="J3202" s="18" t="s">
        <v>10231</v>
      </c>
      <c r="K3202" s="17" t="s">
        <v>163</v>
      </c>
      <c r="L3202" s="17" t="n">
        <v>1</v>
      </c>
      <c r="M3202" s="17" t="s">
        <v>163</v>
      </c>
      <c r="N3202" s="17" t="s">
        <v>163</v>
      </c>
      <c r="O3202" s="19"/>
      <c r="P3202" s="18"/>
      <c r="Q3202" s="18"/>
      <c r="R3202" s="18" t="s">
        <v>165</v>
      </c>
      <c r="S3202" s="20" t="s">
        <v>28109</v>
      </c>
    </row>
    <row r="3203" customFormat="false" ht="35.05" hidden="false" customHeight="false" outlineLevel="0" collapsed="false">
      <c r="A3203" s="17" t="n">
        <v>3202</v>
      </c>
      <c r="B3203" s="17" t="n">
        <v>7</v>
      </c>
      <c r="C3203" s="17" t="n">
        <v>4802</v>
      </c>
      <c r="D3203" s="18" t="s">
        <v>1557</v>
      </c>
      <c r="E3203" s="17" t="s">
        <v>70</v>
      </c>
      <c r="F3203" s="18" t="s">
        <v>71</v>
      </c>
      <c r="G3203" s="17" t="s">
        <v>171</v>
      </c>
      <c r="H3203" s="18" t="s">
        <v>10232</v>
      </c>
      <c r="I3203" s="18" t="s">
        <v>10233</v>
      </c>
      <c r="J3203" s="18" t="s">
        <v>10234</v>
      </c>
      <c r="K3203" s="17" t="s">
        <v>163</v>
      </c>
      <c r="L3203" s="17" t="n">
        <v>1</v>
      </c>
      <c r="M3203" s="17" t="s">
        <v>164</v>
      </c>
      <c r="N3203" s="17" t="s">
        <v>163</v>
      </c>
      <c r="O3203" s="19"/>
      <c r="P3203" s="18"/>
      <c r="Q3203" s="18"/>
      <c r="R3203" s="18" t="s">
        <v>165</v>
      </c>
      <c r="S3203" s="20" t="s">
        <v>28109</v>
      </c>
    </row>
    <row r="3204" customFormat="false" ht="23.85" hidden="false" customHeight="false" outlineLevel="0" collapsed="false">
      <c r="A3204" s="17" t="n">
        <v>3203</v>
      </c>
      <c r="B3204" s="17" t="n">
        <v>7</v>
      </c>
      <c r="C3204" s="17" t="n">
        <v>4828</v>
      </c>
      <c r="D3204" s="18" t="s">
        <v>1557</v>
      </c>
      <c r="E3204" s="17" t="s">
        <v>70</v>
      </c>
      <c r="F3204" s="18" t="s">
        <v>71</v>
      </c>
      <c r="G3204" s="17" t="s">
        <v>171</v>
      </c>
      <c r="H3204" s="18" t="s">
        <v>10235</v>
      </c>
      <c r="I3204" s="18" t="s">
        <v>10236</v>
      </c>
      <c r="J3204" s="18" t="s">
        <v>10237</v>
      </c>
      <c r="K3204" s="17" t="s">
        <v>163</v>
      </c>
      <c r="L3204" s="17" t="n">
        <v>1</v>
      </c>
      <c r="M3204" s="17" t="s">
        <v>164</v>
      </c>
      <c r="N3204" s="17" t="s">
        <v>163</v>
      </c>
      <c r="O3204" s="19"/>
      <c r="P3204" s="18"/>
      <c r="Q3204" s="18"/>
      <c r="R3204" s="18" t="s">
        <v>165</v>
      </c>
      <c r="S3204" s="20" t="s">
        <v>28109</v>
      </c>
    </row>
    <row r="3205" customFormat="false" ht="23.85" hidden="false" customHeight="false" outlineLevel="0" collapsed="false">
      <c r="A3205" s="17" t="n">
        <v>3204</v>
      </c>
      <c r="B3205" s="17" t="n">
        <v>7</v>
      </c>
      <c r="C3205" s="17" t="n">
        <v>4843</v>
      </c>
      <c r="D3205" s="18" t="s">
        <v>1557</v>
      </c>
      <c r="E3205" s="17" t="s">
        <v>70</v>
      </c>
      <c r="F3205" s="18" t="s">
        <v>71</v>
      </c>
      <c r="G3205" s="17" t="s">
        <v>167</v>
      </c>
      <c r="H3205" s="18" t="s">
        <v>10238</v>
      </c>
      <c r="I3205" s="18" t="s">
        <v>10239</v>
      </c>
      <c r="J3205" s="18" t="s">
        <v>10240</v>
      </c>
      <c r="K3205" s="17" t="s">
        <v>163</v>
      </c>
      <c r="L3205" s="17" t="n">
        <v>1</v>
      </c>
      <c r="M3205" s="17" t="s">
        <v>164</v>
      </c>
      <c r="N3205" s="17" t="s">
        <v>163</v>
      </c>
      <c r="O3205" s="19"/>
      <c r="P3205" s="18"/>
      <c r="Q3205" s="18"/>
      <c r="R3205" s="18" t="s">
        <v>165</v>
      </c>
      <c r="S3205" s="20" t="s">
        <v>28109</v>
      </c>
    </row>
    <row r="3206" customFormat="false" ht="23.85" hidden="false" customHeight="false" outlineLevel="0" collapsed="false">
      <c r="A3206" s="17" t="n">
        <v>3205</v>
      </c>
      <c r="B3206" s="17" t="n">
        <v>7</v>
      </c>
      <c r="C3206" s="17" t="n">
        <v>4843</v>
      </c>
      <c r="D3206" s="18" t="s">
        <v>1557</v>
      </c>
      <c r="E3206" s="17" t="s">
        <v>87</v>
      </c>
      <c r="F3206" s="18" t="s">
        <v>88</v>
      </c>
      <c r="G3206" s="17" t="s">
        <v>167</v>
      </c>
      <c r="H3206" s="18" t="s">
        <v>10241</v>
      </c>
      <c r="I3206" s="18" t="s">
        <v>10242</v>
      </c>
      <c r="J3206" s="18" t="s">
        <v>10243</v>
      </c>
      <c r="K3206" s="17" t="s">
        <v>163</v>
      </c>
      <c r="L3206" s="17" t="n">
        <v>1</v>
      </c>
      <c r="M3206" s="17" t="s">
        <v>163</v>
      </c>
      <c r="N3206" s="17" t="s">
        <v>163</v>
      </c>
      <c r="O3206" s="19"/>
      <c r="P3206" s="18"/>
      <c r="Q3206" s="18"/>
      <c r="R3206" s="18" t="s">
        <v>165</v>
      </c>
      <c r="S3206" s="20" t="s">
        <v>28109</v>
      </c>
    </row>
    <row r="3207" customFormat="false" ht="35.05" hidden="false" customHeight="false" outlineLevel="0" collapsed="false">
      <c r="A3207" s="17" t="n">
        <v>3206</v>
      </c>
      <c r="B3207" s="17" t="n">
        <v>7</v>
      </c>
      <c r="C3207" s="17" t="n">
        <v>4847</v>
      </c>
      <c r="D3207" s="18" t="s">
        <v>1557</v>
      </c>
      <c r="E3207" s="17" t="s">
        <v>61</v>
      </c>
      <c r="F3207" s="18" t="s">
        <v>62</v>
      </c>
      <c r="G3207" s="17" t="s">
        <v>167</v>
      </c>
      <c r="H3207" s="18" t="s">
        <v>10244</v>
      </c>
      <c r="I3207" s="18" t="s">
        <v>10245</v>
      </c>
      <c r="J3207" s="18" t="s">
        <v>10246</v>
      </c>
      <c r="K3207" s="17" t="s">
        <v>163</v>
      </c>
      <c r="L3207" s="17" t="n">
        <v>1</v>
      </c>
      <c r="M3207" s="17" t="s">
        <v>163</v>
      </c>
      <c r="N3207" s="17" t="s">
        <v>163</v>
      </c>
      <c r="O3207" s="19"/>
      <c r="P3207" s="18"/>
      <c r="Q3207" s="18"/>
      <c r="R3207" s="18" t="s">
        <v>165</v>
      </c>
      <c r="S3207" s="20" t="s">
        <v>28109</v>
      </c>
    </row>
    <row r="3208" customFormat="false" ht="35.05" hidden="false" customHeight="false" outlineLevel="0" collapsed="false">
      <c r="A3208" s="17" t="n">
        <v>3207</v>
      </c>
      <c r="B3208" s="17" t="n">
        <v>7</v>
      </c>
      <c r="C3208" s="17" t="n">
        <v>4884</v>
      </c>
      <c r="D3208" s="18" t="s">
        <v>1557</v>
      </c>
      <c r="E3208" s="17" t="s">
        <v>70</v>
      </c>
      <c r="F3208" s="18" t="s">
        <v>71</v>
      </c>
      <c r="G3208" s="17" t="s">
        <v>171</v>
      </c>
      <c r="H3208" s="18" t="s">
        <v>10247</v>
      </c>
      <c r="I3208" s="18" t="s">
        <v>10248</v>
      </c>
      <c r="J3208" s="18" t="s">
        <v>10249</v>
      </c>
      <c r="K3208" s="17" t="s">
        <v>163</v>
      </c>
      <c r="L3208" s="17" t="n">
        <v>1</v>
      </c>
      <c r="M3208" s="17" t="s">
        <v>164</v>
      </c>
      <c r="N3208" s="17" t="s">
        <v>163</v>
      </c>
      <c r="O3208" s="19"/>
      <c r="P3208" s="18"/>
      <c r="Q3208" s="18"/>
      <c r="R3208" s="18" t="s">
        <v>165</v>
      </c>
      <c r="S3208" s="20" t="s">
        <v>28109</v>
      </c>
    </row>
    <row r="3209" customFormat="false" ht="23.85" hidden="false" customHeight="false" outlineLevel="0" collapsed="false">
      <c r="A3209" s="17" t="n">
        <v>3208</v>
      </c>
      <c r="B3209" s="17" t="n">
        <v>7</v>
      </c>
      <c r="C3209" s="17" t="n">
        <v>4886</v>
      </c>
      <c r="D3209" s="18" t="s">
        <v>1557</v>
      </c>
      <c r="E3209" s="17" t="s">
        <v>36</v>
      </c>
      <c r="F3209" s="18" t="s">
        <v>37</v>
      </c>
      <c r="G3209" s="17" t="s">
        <v>167</v>
      </c>
      <c r="H3209" s="18" t="s">
        <v>10250</v>
      </c>
      <c r="I3209" s="18" t="s">
        <v>10251</v>
      </c>
      <c r="J3209" s="18" t="s">
        <v>10252</v>
      </c>
      <c r="K3209" s="17" t="s">
        <v>163</v>
      </c>
      <c r="L3209" s="17" t="n">
        <v>1</v>
      </c>
      <c r="M3209" s="17" t="s">
        <v>164</v>
      </c>
      <c r="N3209" s="17" t="s">
        <v>163</v>
      </c>
      <c r="O3209" s="19"/>
      <c r="P3209" s="18"/>
      <c r="Q3209" s="18"/>
      <c r="R3209" s="18" t="s">
        <v>165</v>
      </c>
      <c r="S3209" s="20" t="s">
        <v>28109</v>
      </c>
    </row>
    <row r="3210" customFormat="false" ht="23.85" hidden="false" customHeight="false" outlineLevel="0" collapsed="false">
      <c r="A3210" s="17" t="n">
        <v>3209</v>
      </c>
      <c r="B3210" s="17" t="n">
        <v>7</v>
      </c>
      <c r="C3210" s="17" t="n">
        <v>4926</v>
      </c>
      <c r="D3210" s="18" t="s">
        <v>1557</v>
      </c>
      <c r="E3210" s="17" t="s">
        <v>76</v>
      </c>
      <c r="F3210" s="18" t="s">
        <v>77</v>
      </c>
      <c r="G3210" s="17" t="s">
        <v>159</v>
      </c>
      <c r="H3210" s="18" t="s">
        <v>10253</v>
      </c>
      <c r="I3210" s="18" t="s">
        <v>10254</v>
      </c>
      <c r="J3210" s="18" t="s">
        <v>10255</v>
      </c>
      <c r="K3210" s="17" t="s">
        <v>163</v>
      </c>
      <c r="L3210" s="17" t="n">
        <v>1</v>
      </c>
      <c r="M3210" s="17" t="s">
        <v>163</v>
      </c>
      <c r="N3210" s="17" t="s">
        <v>163</v>
      </c>
      <c r="O3210" s="19"/>
      <c r="P3210" s="18"/>
      <c r="Q3210" s="18"/>
      <c r="R3210" s="18" t="s">
        <v>165</v>
      </c>
      <c r="S3210" s="20" t="s">
        <v>28109</v>
      </c>
    </row>
    <row r="3211" customFormat="false" ht="23.85" hidden="false" customHeight="false" outlineLevel="0" collapsed="false">
      <c r="A3211" s="17" t="n">
        <v>3210</v>
      </c>
      <c r="B3211" s="17" t="n">
        <v>7</v>
      </c>
      <c r="C3211" s="17" t="n">
        <v>4937</v>
      </c>
      <c r="D3211" s="18" t="s">
        <v>1557</v>
      </c>
      <c r="E3211" s="17" t="s">
        <v>36</v>
      </c>
      <c r="F3211" s="18" t="s">
        <v>37</v>
      </c>
      <c r="G3211" s="17" t="s">
        <v>159</v>
      </c>
      <c r="H3211" s="18" t="s">
        <v>10256</v>
      </c>
      <c r="I3211" s="18" t="s">
        <v>10257</v>
      </c>
      <c r="J3211" s="18" t="s">
        <v>10258</v>
      </c>
      <c r="K3211" s="17" t="s">
        <v>163</v>
      </c>
      <c r="L3211" s="17" t="n">
        <v>1</v>
      </c>
      <c r="M3211" s="17" t="s">
        <v>163</v>
      </c>
      <c r="N3211" s="17" t="s">
        <v>163</v>
      </c>
      <c r="O3211" s="19"/>
      <c r="P3211" s="18"/>
      <c r="Q3211" s="18"/>
      <c r="R3211" s="18" t="s">
        <v>165</v>
      </c>
      <c r="S3211" s="20" t="s">
        <v>28109</v>
      </c>
    </row>
    <row r="3212" customFormat="false" ht="23.85" hidden="false" customHeight="false" outlineLevel="0" collapsed="false">
      <c r="A3212" s="17" t="n">
        <v>3211</v>
      </c>
      <c r="B3212" s="17" t="n">
        <v>7</v>
      </c>
      <c r="C3212" s="17" t="n">
        <v>5005</v>
      </c>
      <c r="D3212" s="18" t="s">
        <v>1557</v>
      </c>
      <c r="E3212" s="17" t="s">
        <v>36</v>
      </c>
      <c r="F3212" s="18" t="s">
        <v>37</v>
      </c>
      <c r="G3212" s="17" t="s">
        <v>167</v>
      </c>
      <c r="H3212" s="18" t="s">
        <v>10259</v>
      </c>
      <c r="I3212" s="18" t="s">
        <v>10260</v>
      </c>
      <c r="J3212" s="18" t="s">
        <v>10261</v>
      </c>
      <c r="K3212" s="17" t="s">
        <v>164</v>
      </c>
      <c r="L3212" s="17" t="n">
        <v>6</v>
      </c>
      <c r="M3212" s="17" t="s">
        <v>164</v>
      </c>
      <c r="N3212" s="17" t="s">
        <v>163</v>
      </c>
      <c r="O3212" s="19"/>
      <c r="P3212" s="18"/>
      <c r="Q3212" s="18"/>
      <c r="R3212" s="18" t="s">
        <v>165</v>
      </c>
      <c r="S3212" s="20" t="s">
        <v>28109</v>
      </c>
    </row>
    <row r="3213" customFormat="false" ht="35.05" hidden="false" customHeight="false" outlineLevel="0" collapsed="false">
      <c r="A3213" s="17" t="n">
        <v>3212</v>
      </c>
      <c r="B3213" s="17" t="n">
        <v>7</v>
      </c>
      <c r="C3213" s="17" t="n">
        <v>5007</v>
      </c>
      <c r="D3213" s="18" t="s">
        <v>1557</v>
      </c>
      <c r="E3213" s="17" t="s">
        <v>76</v>
      </c>
      <c r="F3213" s="18" t="s">
        <v>77</v>
      </c>
      <c r="G3213" s="17" t="s">
        <v>167</v>
      </c>
      <c r="H3213" s="18" t="s">
        <v>10262</v>
      </c>
      <c r="I3213" s="18" t="s">
        <v>10263</v>
      </c>
      <c r="J3213" s="18" t="s">
        <v>10264</v>
      </c>
      <c r="K3213" s="17" t="s">
        <v>163</v>
      </c>
      <c r="L3213" s="17" t="n">
        <v>1</v>
      </c>
      <c r="M3213" s="17" t="s">
        <v>164</v>
      </c>
      <c r="N3213" s="17" t="s">
        <v>163</v>
      </c>
      <c r="O3213" s="19"/>
      <c r="P3213" s="18"/>
      <c r="Q3213" s="18"/>
      <c r="R3213" s="18" t="s">
        <v>165</v>
      </c>
      <c r="S3213" s="20" t="s">
        <v>28109</v>
      </c>
    </row>
    <row r="3214" customFormat="false" ht="35.05" hidden="false" customHeight="false" outlineLevel="0" collapsed="false">
      <c r="A3214" s="17" t="n">
        <v>3213</v>
      </c>
      <c r="B3214" s="17" t="n">
        <v>7</v>
      </c>
      <c r="C3214" s="17" t="n">
        <v>5012</v>
      </c>
      <c r="D3214" s="18" t="s">
        <v>1557</v>
      </c>
      <c r="E3214" s="17" t="s">
        <v>70</v>
      </c>
      <c r="F3214" s="18" t="s">
        <v>71</v>
      </c>
      <c r="G3214" s="17" t="s">
        <v>171</v>
      </c>
      <c r="H3214" s="18" t="s">
        <v>10265</v>
      </c>
      <c r="I3214" s="18" t="s">
        <v>10266</v>
      </c>
      <c r="J3214" s="18" t="s">
        <v>10267</v>
      </c>
      <c r="K3214" s="17" t="s">
        <v>164</v>
      </c>
      <c r="L3214" s="17" t="n">
        <v>2</v>
      </c>
      <c r="M3214" s="17" t="s">
        <v>164</v>
      </c>
      <c r="N3214" s="17" t="s">
        <v>163</v>
      </c>
      <c r="O3214" s="19"/>
      <c r="P3214" s="18"/>
      <c r="Q3214" s="18"/>
      <c r="R3214" s="18" t="s">
        <v>165</v>
      </c>
      <c r="S3214" s="20" t="s">
        <v>28109</v>
      </c>
    </row>
    <row r="3215" customFormat="false" ht="35.05" hidden="false" customHeight="false" outlineLevel="0" collapsed="false">
      <c r="A3215" s="17" t="n">
        <v>3214</v>
      </c>
      <c r="B3215" s="17" t="n">
        <v>7</v>
      </c>
      <c r="C3215" s="17" t="n">
        <v>5033</v>
      </c>
      <c r="D3215" s="18" t="s">
        <v>1557</v>
      </c>
      <c r="E3215" s="17" t="s">
        <v>87</v>
      </c>
      <c r="F3215" s="18" t="s">
        <v>88</v>
      </c>
      <c r="G3215" s="17" t="s">
        <v>167</v>
      </c>
      <c r="H3215" s="18" t="s">
        <v>10268</v>
      </c>
      <c r="I3215" s="18" t="s">
        <v>10269</v>
      </c>
      <c r="J3215" s="18" t="s">
        <v>10270</v>
      </c>
      <c r="K3215" s="17" t="s">
        <v>163</v>
      </c>
      <c r="L3215" s="17" t="n">
        <v>1</v>
      </c>
      <c r="M3215" s="17" t="s">
        <v>163</v>
      </c>
      <c r="N3215" s="17" t="s">
        <v>163</v>
      </c>
      <c r="O3215" s="19"/>
      <c r="P3215" s="18"/>
      <c r="Q3215" s="18"/>
      <c r="R3215" s="18" t="s">
        <v>165</v>
      </c>
      <c r="S3215" s="20" t="s">
        <v>28109</v>
      </c>
    </row>
    <row r="3216" customFormat="false" ht="35.05" hidden="false" customHeight="false" outlineLevel="0" collapsed="false">
      <c r="A3216" s="17" t="n">
        <v>3215</v>
      </c>
      <c r="B3216" s="17" t="n">
        <v>7</v>
      </c>
      <c r="C3216" s="17" t="n">
        <v>5086</v>
      </c>
      <c r="D3216" s="18" t="s">
        <v>1557</v>
      </c>
      <c r="E3216" s="17" t="s">
        <v>87</v>
      </c>
      <c r="F3216" s="18" t="s">
        <v>88</v>
      </c>
      <c r="G3216" s="17" t="s">
        <v>171</v>
      </c>
      <c r="H3216" s="18" t="s">
        <v>10271</v>
      </c>
      <c r="I3216" s="18" t="s">
        <v>10272</v>
      </c>
      <c r="J3216" s="18" t="s">
        <v>10273</v>
      </c>
      <c r="K3216" s="17" t="s">
        <v>163</v>
      </c>
      <c r="L3216" s="17" t="n">
        <v>1</v>
      </c>
      <c r="M3216" s="17" t="s">
        <v>164</v>
      </c>
      <c r="N3216" s="17" t="s">
        <v>163</v>
      </c>
      <c r="O3216" s="19"/>
      <c r="P3216" s="18"/>
      <c r="Q3216" s="18"/>
      <c r="R3216" s="18" t="s">
        <v>192</v>
      </c>
      <c r="S3216" s="20" t="s">
        <v>28109</v>
      </c>
    </row>
    <row r="3217" customFormat="false" ht="35.05" hidden="false" customHeight="false" outlineLevel="0" collapsed="false">
      <c r="A3217" s="17" t="n">
        <v>3216</v>
      </c>
      <c r="B3217" s="17" t="n">
        <v>7</v>
      </c>
      <c r="C3217" s="17" t="n">
        <v>5086</v>
      </c>
      <c r="D3217" s="18" t="s">
        <v>1557</v>
      </c>
      <c r="E3217" s="17" t="s">
        <v>76</v>
      </c>
      <c r="F3217" s="18" t="s">
        <v>77</v>
      </c>
      <c r="G3217" s="17" t="s">
        <v>171</v>
      </c>
      <c r="H3217" s="18" t="s">
        <v>10274</v>
      </c>
      <c r="I3217" s="18" t="s">
        <v>10275</v>
      </c>
      <c r="J3217" s="18" t="s">
        <v>10276</v>
      </c>
      <c r="K3217" s="17" t="s">
        <v>163</v>
      </c>
      <c r="L3217" s="17" t="n">
        <v>1</v>
      </c>
      <c r="M3217" s="17" t="s">
        <v>164</v>
      </c>
      <c r="N3217" s="17" t="s">
        <v>163</v>
      </c>
      <c r="O3217" s="19"/>
      <c r="P3217" s="18"/>
      <c r="Q3217" s="18"/>
      <c r="R3217" s="18" t="s">
        <v>165</v>
      </c>
      <c r="S3217" s="20" t="s">
        <v>28109</v>
      </c>
    </row>
    <row r="3218" customFormat="false" ht="35.05" hidden="false" customHeight="false" outlineLevel="0" collapsed="false">
      <c r="A3218" s="17" t="n">
        <v>3217</v>
      </c>
      <c r="B3218" s="17" t="n">
        <v>7</v>
      </c>
      <c r="C3218" s="17" t="n">
        <v>5088</v>
      </c>
      <c r="D3218" s="18" t="s">
        <v>1557</v>
      </c>
      <c r="E3218" s="17" t="s">
        <v>51</v>
      </c>
      <c r="F3218" s="18" t="s">
        <v>52</v>
      </c>
      <c r="G3218" s="17" t="s">
        <v>167</v>
      </c>
      <c r="H3218" s="18" t="s">
        <v>10277</v>
      </c>
      <c r="I3218" s="18" t="s">
        <v>10278</v>
      </c>
      <c r="J3218" s="18" t="s">
        <v>10279</v>
      </c>
      <c r="K3218" s="17" t="s">
        <v>163</v>
      </c>
      <c r="L3218" s="17" t="n">
        <v>1</v>
      </c>
      <c r="M3218" s="17" t="s">
        <v>163</v>
      </c>
      <c r="N3218" s="17" t="s">
        <v>163</v>
      </c>
      <c r="O3218" s="19"/>
      <c r="P3218" s="18"/>
      <c r="Q3218" s="18"/>
      <c r="R3218" s="18" t="s">
        <v>165</v>
      </c>
      <c r="S3218" s="20" t="s">
        <v>28109</v>
      </c>
    </row>
    <row r="3219" customFormat="false" ht="23.85" hidden="false" customHeight="false" outlineLevel="0" collapsed="false">
      <c r="A3219" s="17" t="n">
        <v>3218</v>
      </c>
      <c r="B3219" s="17" t="n">
        <v>7</v>
      </c>
      <c r="C3219" s="17" t="n">
        <v>5092</v>
      </c>
      <c r="D3219" s="18" t="s">
        <v>1557</v>
      </c>
      <c r="E3219" s="17" t="s">
        <v>70</v>
      </c>
      <c r="F3219" s="18" t="s">
        <v>71</v>
      </c>
      <c r="G3219" s="17" t="s">
        <v>171</v>
      </c>
      <c r="H3219" s="18" t="s">
        <v>10280</v>
      </c>
      <c r="I3219" s="18" t="s">
        <v>10281</v>
      </c>
      <c r="J3219" s="18" t="s">
        <v>10282</v>
      </c>
      <c r="K3219" s="17" t="s">
        <v>163</v>
      </c>
      <c r="L3219" s="17" t="n">
        <v>1</v>
      </c>
      <c r="M3219" s="17" t="s">
        <v>164</v>
      </c>
      <c r="N3219" s="17" t="s">
        <v>163</v>
      </c>
      <c r="O3219" s="19"/>
      <c r="P3219" s="18"/>
      <c r="Q3219" s="18"/>
      <c r="R3219" s="18" t="s">
        <v>165</v>
      </c>
      <c r="S3219" s="20" t="s">
        <v>28109</v>
      </c>
    </row>
    <row r="3220" customFormat="false" ht="35.05" hidden="false" customHeight="false" outlineLevel="0" collapsed="false">
      <c r="A3220" s="17" t="n">
        <v>3219</v>
      </c>
      <c r="B3220" s="17" t="n">
        <v>7</v>
      </c>
      <c r="C3220" s="17" t="n">
        <v>5105</v>
      </c>
      <c r="D3220" s="18" t="s">
        <v>1662</v>
      </c>
      <c r="E3220" s="17" t="s">
        <v>87</v>
      </c>
      <c r="F3220" s="18" t="s">
        <v>88</v>
      </c>
      <c r="G3220" s="17" t="s">
        <v>167</v>
      </c>
      <c r="H3220" s="18" t="s">
        <v>10283</v>
      </c>
      <c r="I3220" s="18" t="s">
        <v>10284</v>
      </c>
      <c r="J3220" s="18" t="s">
        <v>10285</v>
      </c>
      <c r="K3220" s="17" t="s">
        <v>163</v>
      </c>
      <c r="L3220" s="17" t="n">
        <v>1</v>
      </c>
      <c r="M3220" s="17" t="s">
        <v>164</v>
      </c>
      <c r="N3220" s="17" t="s">
        <v>163</v>
      </c>
      <c r="O3220" s="19"/>
      <c r="P3220" s="18"/>
      <c r="Q3220" s="18"/>
      <c r="R3220" s="18" t="s">
        <v>192</v>
      </c>
      <c r="S3220" s="20" t="s">
        <v>28109</v>
      </c>
    </row>
    <row r="3221" customFormat="false" ht="35.05" hidden="false" customHeight="false" outlineLevel="0" collapsed="false">
      <c r="A3221" s="17" t="n">
        <v>3220</v>
      </c>
      <c r="B3221" s="17" t="n">
        <v>7</v>
      </c>
      <c r="C3221" s="17" t="n">
        <v>5105</v>
      </c>
      <c r="D3221" s="18" t="s">
        <v>1662</v>
      </c>
      <c r="E3221" s="17" t="s">
        <v>87</v>
      </c>
      <c r="F3221" s="18" t="s">
        <v>88</v>
      </c>
      <c r="G3221" s="17" t="s">
        <v>167</v>
      </c>
      <c r="H3221" s="18" t="s">
        <v>10286</v>
      </c>
      <c r="I3221" s="18" t="s">
        <v>10287</v>
      </c>
      <c r="J3221" s="18" t="s">
        <v>10288</v>
      </c>
      <c r="K3221" s="17" t="s">
        <v>163</v>
      </c>
      <c r="L3221" s="17" t="n">
        <v>1</v>
      </c>
      <c r="M3221" s="17" t="s">
        <v>163</v>
      </c>
      <c r="N3221" s="17" t="s">
        <v>163</v>
      </c>
      <c r="O3221" s="19"/>
      <c r="P3221" s="18"/>
      <c r="Q3221" s="18"/>
      <c r="R3221" s="18" t="s">
        <v>165</v>
      </c>
      <c r="S3221" s="20" t="s">
        <v>28109</v>
      </c>
    </row>
    <row r="3222" customFormat="false" ht="35.05" hidden="false" customHeight="false" outlineLevel="0" collapsed="false">
      <c r="A3222" s="17" t="n">
        <v>3221</v>
      </c>
      <c r="B3222" s="17" t="n">
        <v>7</v>
      </c>
      <c r="C3222" s="17" t="n">
        <v>5105</v>
      </c>
      <c r="D3222" s="18" t="s">
        <v>1662</v>
      </c>
      <c r="E3222" s="17" t="s">
        <v>87</v>
      </c>
      <c r="F3222" s="18" t="s">
        <v>88</v>
      </c>
      <c r="G3222" s="17" t="s">
        <v>167</v>
      </c>
      <c r="H3222" s="18" t="s">
        <v>10289</v>
      </c>
      <c r="I3222" s="18" t="s">
        <v>10290</v>
      </c>
      <c r="J3222" s="18" t="s">
        <v>10291</v>
      </c>
      <c r="K3222" s="17" t="s">
        <v>163</v>
      </c>
      <c r="L3222" s="17" t="n">
        <v>1</v>
      </c>
      <c r="M3222" s="17" t="s">
        <v>163</v>
      </c>
      <c r="N3222" s="17" t="s">
        <v>163</v>
      </c>
      <c r="O3222" s="19"/>
      <c r="P3222" s="18"/>
      <c r="Q3222" s="18"/>
      <c r="R3222" s="18" t="s">
        <v>165</v>
      </c>
      <c r="S3222" s="20" t="s">
        <v>28109</v>
      </c>
    </row>
    <row r="3223" customFormat="false" ht="35.05" hidden="false" customHeight="false" outlineLevel="0" collapsed="false">
      <c r="A3223" s="17" t="n">
        <v>3222</v>
      </c>
      <c r="B3223" s="17" t="n">
        <v>7</v>
      </c>
      <c r="C3223" s="17" t="n">
        <v>5109</v>
      </c>
      <c r="D3223" s="18" t="s">
        <v>1662</v>
      </c>
      <c r="E3223" s="17" t="s">
        <v>38</v>
      </c>
      <c r="F3223" s="18" t="s">
        <v>39</v>
      </c>
      <c r="G3223" s="17" t="s">
        <v>171</v>
      </c>
      <c r="H3223" s="18" t="s">
        <v>10292</v>
      </c>
      <c r="I3223" s="18" t="s">
        <v>10293</v>
      </c>
      <c r="J3223" s="18" t="s">
        <v>10294</v>
      </c>
      <c r="K3223" s="17" t="s">
        <v>163</v>
      </c>
      <c r="L3223" s="17" t="n">
        <v>1</v>
      </c>
      <c r="M3223" s="17" t="s">
        <v>164</v>
      </c>
      <c r="N3223" s="17" t="s">
        <v>163</v>
      </c>
      <c r="O3223" s="19"/>
      <c r="P3223" s="18"/>
      <c r="Q3223" s="18"/>
      <c r="R3223" s="18" t="s">
        <v>192</v>
      </c>
      <c r="S3223" s="20" t="s">
        <v>28109</v>
      </c>
    </row>
    <row r="3224" customFormat="false" ht="35.05" hidden="false" customHeight="false" outlineLevel="0" collapsed="false">
      <c r="A3224" s="17" t="n">
        <v>3223</v>
      </c>
      <c r="B3224" s="17" t="n">
        <v>7</v>
      </c>
      <c r="C3224" s="17" t="n">
        <v>5109</v>
      </c>
      <c r="D3224" s="18" t="s">
        <v>1662</v>
      </c>
      <c r="E3224" s="17" t="s">
        <v>76</v>
      </c>
      <c r="F3224" s="18" t="s">
        <v>77</v>
      </c>
      <c r="G3224" s="17" t="s">
        <v>171</v>
      </c>
      <c r="H3224" s="18" t="s">
        <v>10295</v>
      </c>
      <c r="I3224" s="18" t="s">
        <v>10296</v>
      </c>
      <c r="J3224" s="18" t="s">
        <v>10297</v>
      </c>
      <c r="K3224" s="17" t="s">
        <v>163</v>
      </c>
      <c r="L3224" s="17" t="n">
        <v>1</v>
      </c>
      <c r="M3224" s="17" t="s">
        <v>164</v>
      </c>
      <c r="N3224" s="17" t="s">
        <v>163</v>
      </c>
      <c r="O3224" s="19"/>
      <c r="P3224" s="18"/>
      <c r="Q3224" s="18"/>
      <c r="R3224" s="18" t="s">
        <v>165</v>
      </c>
      <c r="S3224" s="20" t="s">
        <v>28109</v>
      </c>
    </row>
    <row r="3225" customFormat="false" ht="23.85" hidden="false" customHeight="false" outlineLevel="0" collapsed="false">
      <c r="A3225" s="17" t="n">
        <v>3224</v>
      </c>
      <c r="B3225" s="17" t="n">
        <v>7</v>
      </c>
      <c r="C3225" s="17" t="n">
        <v>5109</v>
      </c>
      <c r="D3225" s="18" t="s">
        <v>1662</v>
      </c>
      <c r="E3225" s="17" t="s">
        <v>87</v>
      </c>
      <c r="F3225" s="18" t="s">
        <v>88</v>
      </c>
      <c r="G3225" s="17" t="s">
        <v>171</v>
      </c>
      <c r="H3225" s="18" t="s">
        <v>10298</v>
      </c>
      <c r="I3225" s="18" t="s">
        <v>10299</v>
      </c>
      <c r="J3225" s="18" t="s">
        <v>10300</v>
      </c>
      <c r="K3225" s="17" t="s">
        <v>163</v>
      </c>
      <c r="L3225" s="17" t="n">
        <v>1</v>
      </c>
      <c r="M3225" s="17" t="s">
        <v>163</v>
      </c>
      <c r="N3225" s="17" t="s">
        <v>163</v>
      </c>
      <c r="O3225" s="19"/>
      <c r="P3225" s="18"/>
      <c r="Q3225" s="18"/>
      <c r="R3225" s="18" t="s">
        <v>165</v>
      </c>
      <c r="S3225" s="20" t="s">
        <v>28109</v>
      </c>
    </row>
    <row r="3226" customFormat="false" ht="35.05" hidden="false" customHeight="false" outlineLevel="0" collapsed="false">
      <c r="A3226" s="17" t="n">
        <v>3225</v>
      </c>
      <c r="B3226" s="17" t="n">
        <v>7</v>
      </c>
      <c r="C3226" s="17" t="n">
        <v>5109</v>
      </c>
      <c r="D3226" s="18" t="s">
        <v>1662</v>
      </c>
      <c r="E3226" s="17" t="s">
        <v>83</v>
      </c>
      <c r="F3226" s="18" t="s">
        <v>84</v>
      </c>
      <c r="G3226" s="17" t="s">
        <v>159</v>
      </c>
      <c r="H3226" s="18" t="s">
        <v>10301</v>
      </c>
      <c r="I3226" s="18" t="s">
        <v>10302</v>
      </c>
      <c r="J3226" s="18" t="s">
        <v>10303</v>
      </c>
      <c r="K3226" s="17" t="s">
        <v>163</v>
      </c>
      <c r="L3226" s="17" t="n">
        <v>1</v>
      </c>
      <c r="M3226" s="17" t="s">
        <v>163</v>
      </c>
      <c r="N3226" s="17" t="s">
        <v>163</v>
      </c>
      <c r="O3226" s="19"/>
      <c r="P3226" s="18"/>
      <c r="Q3226" s="18"/>
      <c r="R3226" s="18" t="s">
        <v>165</v>
      </c>
      <c r="S3226" s="20" t="s">
        <v>28109</v>
      </c>
    </row>
    <row r="3227" customFormat="false" ht="23.85" hidden="false" customHeight="false" outlineLevel="0" collapsed="false">
      <c r="A3227" s="17" t="n">
        <v>3226</v>
      </c>
      <c r="B3227" s="17" t="n">
        <v>7</v>
      </c>
      <c r="C3227" s="17" t="n">
        <v>5127</v>
      </c>
      <c r="D3227" s="18" t="s">
        <v>1662</v>
      </c>
      <c r="E3227" s="17" t="s">
        <v>34</v>
      </c>
      <c r="F3227" s="18" t="s">
        <v>35</v>
      </c>
      <c r="G3227" s="17" t="s">
        <v>159</v>
      </c>
      <c r="H3227" s="18" t="s">
        <v>10304</v>
      </c>
      <c r="I3227" s="18" t="s">
        <v>10305</v>
      </c>
      <c r="J3227" s="18" t="s">
        <v>10306</v>
      </c>
      <c r="K3227" s="17" t="s">
        <v>163</v>
      </c>
      <c r="L3227" s="17" t="n">
        <v>1</v>
      </c>
      <c r="M3227" s="17" t="s">
        <v>163</v>
      </c>
      <c r="N3227" s="17" t="s">
        <v>163</v>
      </c>
      <c r="O3227" s="19"/>
      <c r="P3227" s="18"/>
      <c r="Q3227" s="18"/>
      <c r="R3227" s="18" t="s">
        <v>165</v>
      </c>
      <c r="S3227" s="20" t="s">
        <v>28109</v>
      </c>
    </row>
    <row r="3228" customFormat="false" ht="35.05" hidden="false" customHeight="false" outlineLevel="0" collapsed="false">
      <c r="A3228" s="17" t="n">
        <v>3227</v>
      </c>
      <c r="B3228" s="17" t="n">
        <v>7</v>
      </c>
      <c r="C3228" s="17" t="n">
        <v>5168</v>
      </c>
      <c r="D3228" s="18" t="s">
        <v>1662</v>
      </c>
      <c r="E3228" s="17" t="s">
        <v>19</v>
      </c>
      <c r="F3228" s="18" t="s">
        <v>21</v>
      </c>
      <c r="G3228" s="17" t="s">
        <v>167</v>
      </c>
      <c r="H3228" s="18" t="s">
        <v>10307</v>
      </c>
      <c r="I3228" s="18" t="s">
        <v>10308</v>
      </c>
      <c r="J3228" s="18" t="s">
        <v>10309</v>
      </c>
      <c r="K3228" s="17" t="s">
        <v>164</v>
      </c>
      <c r="L3228" s="17" t="n">
        <v>17</v>
      </c>
      <c r="M3228" s="17" t="s">
        <v>164</v>
      </c>
      <c r="N3228" s="17" t="s">
        <v>163</v>
      </c>
      <c r="O3228" s="19"/>
      <c r="P3228" s="18"/>
      <c r="Q3228" s="18"/>
      <c r="R3228" s="18" t="s">
        <v>165</v>
      </c>
      <c r="S3228" s="20" t="s">
        <v>28109</v>
      </c>
    </row>
    <row r="3229" customFormat="false" ht="35.05" hidden="false" customHeight="false" outlineLevel="0" collapsed="false">
      <c r="A3229" s="17" t="n">
        <v>3228</v>
      </c>
      <c r="B3229" s="17" t="n">
        <v>7</v>
      </c>
      <c r="C3229" s="17" t="n">
        <v>5170</v>
      </c>
      <c r="D3229" s="18" t="s">
        <v>1662</v>
      </c>
      <c r="E3229" s="17" t="s">
        <v>38</v>
      </c>
      <c r="F3229" s="18" t="s">
        <v>39</v>
      </c>
      <c r="G3229" s="17" t="s">
        <v>167</v>
      </c>
      <c r="H3229" s="18" t="s">
        <v>10310</v>
      </c>
      <c r="I3229" s="18" t="s">
        <v>10311</v>
      </c>
      <c r="J3229" s="18" t="s">
        <v>10312</v>
      </c>
      <c r="K3229" s="17" t="s">
        <v>164</v>
      </c>
      <c r="L3229" s="17" t="n">
        <v>4</v>
      </c>
      <c r="M3229" s="17" t="s">
        <v>163</v>
      </c>
      <c r="N3229" s="17" t="s">
        <v>163</v>
      </c>
      <c r="O3229" s="19"/>
      <c r="P3229" s="18"/>
      <c r="Q3229" s="18"/>
      <c r="R3229" s="18" t="s">
        <v>165</v>
      </c>
      <c r="S3229" s="20" t="s">
        <v>28109</v>
      </c>
    </row>
    <row r="3230" customFormat="false" ht="35.05" hidden="false" customHeight="false" outlineLevel="0" collapsed="false">
      <c r="A3230" s="17" t="n">
        <v>3229</v>
      </c>
      <c r="B3230" s="17" t="n">
        <v>7</v>
      </c>
      <c r="C3230" s="17" t="n">
        <v>5175</v>
      </c>
      <c r="D3230" s="18" t="s">
        <v>1662</v>
      </c>
      <c r="E3230" s="17" t="s">
        <v>72</v>
      </c>
      <c r="F3230" s="18" t="s">
        <v>73</v>
      </c>
      <c r="G3230" s="17" t="s">
        <v>167</v>
      </c>
      <c r="H3230" s="18" t="s">
        <v>10313</v>
      </c>
      <c r="I3230" s="18" t="s">
        <v>10314</v>
      </c>
      <c r="J3230" s="18" t="s">
        <v>10315</v>
      </c>
      <c r="K3230" s="17" t="s">
        <v>163</v>
      </c>
      <c r="L3230" s="17" t="n">
        <v>1</v>
      </c>
      <c r="M3230" s="17" t="s">
        <v>163</v>
      </c>
      <c r="N3230" s="17" t="s">
        <v>163</v>
      </c>
      <c r="O3230" s="19"/>
      <c r="P3230" s="18"/>
      <c r="Q3230" s="18"/>
      <c r="R3230" s="18" t="s">
        <v>165</v>
      </c>
      <c r="S3230" s="20" t="s">
        <v>28109</v>
      </c>
    </row>
    <row r="3231" customFormat="false" ht="23.85" hidden="false" customHeight="false" outlineLevel="0" collapsed="false">
      <c r="A3231" s="17" t="n">
        <v>3230</v>
      </c>
      <c r="B3231" s="17" t="n">
        <v>7</v>
      </c>
      <c r="C3231" s="17" t="n">
        <v>5187</v>
      </c>
      <c r="D3231" s="18" t="s">
        <v>1662</v>
      </c>
      <c r="E3231" s="17" t="s">
        <v>76</v>
      </c>
      <c r="F3231" s="18" t="s">
        <v>77</v>
      </c>
      <c r="G3231" s="17" t="s">
        <v>167</v>
      </c>
      <c r="H3231" s="18" t="s">
        <v>10316</v>
      </c>
      <c r="I3231" s="18" t="s">
        <v>10317</v>
      </c>
      <c r="J3231" s="18" t="s">
        <v>10318</v>
      </c>
      <c r="K3231" s="17" t="s">
        <v>163</v>
      </c>
      <c r="L3231" s="17" t="n">
        <v>1</v>
      </c>
      <c r="M3231" s="17" t="s">
        <v>164</v>
      </c>
      <c r="N3231" s="17" t="s">
        <v>163</v>
      </c>
      <c r="O3231" s="19"/>
      <c r="P3231" s="18"/>
      <c r="Q3231" s="18"/>
      <c r="R3231" s="18" t="s">
        <v>165</v>
      </c>
      <c r="S3231" s="20" t="s">
        <v>28109</v>
      </c>
    </row>
    <row r="3232" customFormat="false" ht="35.05" hidden="false" customHeight="false" outlineLevel="0" collapsed="false">
      <c r="A3232" s="17" t="n">
        <v>3231</v>
      </c>
      <c r="B3232" s="17" t="n">
        <v>7</v>
      </c>
      <c r="C3232" s="17" t="n">
        <v>5225</v>
      </c>
      <c r="D3232" s="18" t="s">
        <v>1662</v>
      </c>
      <c r="E3232" s="17" t="s">
        <v>47</v>
      </c>
      <c r="F3232" s="18" t="s">
        <v>48</v>
      </c>
      <c r="G3232" s="17" t="s">
        <v>167</v>
      </c>
      <c r="H3232" s="18" t="s">
        <v>10319</v>
      </c>
      <c r="I3232" s="18" t="s">
        <v>10320</v>
      </c>
      <c r="J3232" s="18" t="s">
        <v>10321</v>
      </c>
      <c r="K3232" s="17" t="s">
        <v>164</v>
      </c>
      <c r="L3232" s="17" t="n">
        <v>7</v>
      </c>
      <c r="M3232" s="17" t="s">
        <v>164</v>
      </c>
      <c r="N3232" s="17" t="s">
        <v>163</v>
      </c>
      <c r="O3232" s="19"/>
      <c r="P3232" s="18"/>
      <c r="Q3232" s="18"/>
      <c r="R3232" s="18" t="s">
        <v>165</v>
      </c>
      <c r="S3232" s="20" t="s">
        <v>28109</v>
      </c>
    </row>
    <row r="3233" customFormat="false" ht="35.05" hidden="false" customHeight="false" outlineLevel="0" collapsed="false">
      <c r="A3233" s="17" t="n">
        <v>3232</v>
      </c>
      <c r="B3233" s="17" t="n">
        <v>7</v>
      </c>
      <c r="C3233" s="17" t="n">
        <v>5247</v>
      </c>
      <c r="D3233" s="18" t="s">
        <v>1662</v>
      </c>
      <c r="E3233" s="17" t="s">
        <v>32</v>
      </c>
      <c r="F3233" s="18" t="s">
        <v>33</v>
      </c>
      <c r="G3233" s="17" t="s">
        <v>167</v>
      </c>
      <c r="H3233" s="18" t="s">
        <v>10322</v>
      </c>
      <c r="I3233" s="18" t="s">
        <v>10323</v>
      </c>
      <c r="J3233" s="18" t="s">
        <v>10324</v>
      </c>
      <c r="K3233" s="17" t="s">
        <v>164</v>
      </c>
      <c r="L3233" s="17" t="n">
        <v>15</v>
      </c>
      <c r="M3233" s="17" t="s">
        <v>163</v>
      </c>
      <c r="N3233" s="17" t="s">
        <v>163</v>
      </c>
      <c r="O3233" s="19"/>
      <c r="P3233" s="18"/>
      <c r="Q3233" s="18"/>
      <c r="R3233" s="18" t="s">
        <v>165</v>
      </c>
      <c r="S3233" s="20" t="s">
        <v>28109</v>
      </c>
    </row>
    <row r="3234" customFormat="false" ht="35.05" hidden="false" customHeight="false" outlineLevel="0" collapsed="false">
      <c r="A3234" s="17" t="n">
        <v>3233</v>
      </c>
      <c r="B3234" s="17" t="n">
        <v>7</v>
      </c>
      <c r="C3234" s="17" t="n">
        <v>5249</v>
      </c>
      <c r="D3234" s="18" t="s">
        <v>1662</v>
      </c>
      <c r="E3234" s="17" t="s">
        <v>87</v>
      </c>
      <c r="F3234" s="18" t="s">
        <v>88</v>
      </c>
      <c r="G3234" s="17" t="s">
        <v>167</v>
      </c>
      <c r="H3234" s="18" t="s">
        <v>10325</v>
      </c>
      <c r="I3234" s="18" t="s">
        <v>10326</v>
      </c>
      <c r="J3234" s="18" t="s">
        <v>10327</v>
      </c>
      <c r="K3234" s="17" t="s">
        <v>163</v>
      </c>
      <c r="L3234" s="17" t="n">
        <v>1</v>
      </c>
      <c r="M3234" s="17" t="s">
        <v>163</v>
      </c>
      <c r="N3234" s="17" t="s">
        <v>163</v>
      </c>
      <c r="O3234" s="19"/>
      <c r="P3234" s="18"/>
      <c r="Q3234" s="18"/>
      <c r="R3234" s="18" t="s">
        <v>165</v>
      </c>
      <c r="S3234" s="20" t="s">
        <v>28109</v>
      </c>
    </row>
    <row r="3235" customFormat="false" ht="46.25" hidden="false" customHeight="false" outlineLevel="0" collapsed="false">
      <c r="A3235" s="17" t="n">
        <v>3234</v>
      </c>
      <c r="B3235" s="17" t="n">
        <v>7</v>
      </c>
      <c r="C3235" s="17" t="n">
        <v>5290</v>
      </c>
      <c r="D3235" s="18" t="s">
        <v>1662</v>
      </c>
      <c r="E3235" s="17" t="s">
        <v>83</v>
      </c>
      <c r="F3235" s="18" t="s">
        <v>84</v>
      </c>
      <c r="G3235" s="17" t="s">
        <v>171</v>
      </c>
      <c r="H3235" s="18" t="s">
        <v>10328</v>
      </c>
      <c r="I3235" s="18" t="s">
        <v>10329</v>
      </c>
      <c r="J3235" s="18" t="s">
        <v>10330</v>
      </c>
      <c r="K3235" s="17" t="s">
        <v>163</v>
      </c>
      <c r="L3235" s="17" t="n">
        <v>1</v>
      </c>
      <c r="M3235" s="17" t="s">
        <v>163</v>
      </c>
      <c r="N3235" s="17" t="s">
        <v>164</v>
      </c>
      <c r="O3235" s="19" t="s">
        <v>121</v>
      </c>
      <c r="P3235" s="18" t="s">
        <v>10331</v>
      </c>
      <c r="Q3235" s="18" t="s">
        <v>10332</v>
      </c>
      <c r="R3235" s="18" t="s">
        <v>165</v>
      </c>
      <c r="S3235" s="20" t="s">
        <v>28109</v>
      </c>
    </row>
    <row r="3236" customFormat="false" ht="35.05" hidden="false" customHeight="false" outlineLevel="0" collapsed="false">
      <c r="A3236" s="17" t="n">
        <v>3235</v>
      </c>
      <c r="B3236" s="17" t="n">
        <v>7</v>
      </c>
      <c r="C3236" s="17" t="n">
        <v>5316</v>
      </c>
      <c r="D3236" s="18" t="s">
        <v>1662</v>
      </c>
      <c r="E3236" s="17" t="s">
        <v>70</v>
      </c>
      <c r="F3236" s="18" t="s">
        <v>71</v>
      </c>
      <c r="G3236" s="17" t="s">
        <v>171</v>
      </c>
      <c r="H3236" s="18" t="s">
        <v>10333</v>
      </c>
      <c r="I3236" s="18" t="s">
        <v>10334</v>
      </c>
      <c r="J3236" s="18" t="s">
        <v>10335</v>
      </c>
      <c r="K3236" s="17" t="s">
        <v>163</v>
      </c>
      <c r="L3236" s="17" t="n">
        <v>1</v>
      </c>
      <c r="M3236" s="17" t="s">
        <v>164</v>
      </c>
      <c r="N3236" s="17" t="s">
        <v>163</v>
      </c>
      <c r="O3236" s="19"/>
      <c r="P3236" s="18"/>
      <c r="Q3236" s="18"/>
      <c r="R3236" s="18" t="s">
        <v>165</v>
      </c>
      <c r="S3236" s="20" t="s">
        <v>28109</v>
      </c>
    </row>
    <row r="3237" customFormat="false" ht="23.85" hidden="false" customHeight="false" outlineLevel="0" collapsed="false">
      <c r="A3237" s="17" t="n">
        <v>3236</v>
      </c>
      <c r="B3237" s="17" t="n">
        <v>7</v>
      </c>
      <c r="C3237" s="17" t="n">
        <v>5325</v>
      </c>
      <c r="D3237" s="18" t="s">
        <v>1662</v>
      </c>
      <c r="E3237" s="17" t="s">
        <v>36</v>
      </c>
      <c r="F3237" s="18" t="s">
        <v>37</v>
      </c>
      <c r="G3237" s="17" t="s">
        <v>167</v>
      </c>
      <c r="H3237" s="18" t="s">
        <v>10336</v>
      </c>
      <c r="I3237" s="18" t="s">
        <v>10337</v>
      </c>
      <c r="J3237" s="18" t="s">
        <v>10338</v>
      </c>
      <c r="K3237" s="17" t="s">
        <v>163</v>
      </c>
      <c r="L3237" s="17" t="n">
        <v>1</v>
      </c>
      <c r="M3237" s="17" t="s">
        <v>164</v>
      </c>
      <c r="N3237" s="17" t="s">
        <v>163</v>
      </c>
      <c r="O3237" s="19"/>
      <c r="P3237" s="18"/>
      <c r="Q3237" s="18"/>
      <c r="R3237" s="18" t="s">
        <v>165</v>
      </c>
      <c r="S3237" s="20" t="s">
        <v>28109</v>
      </c>
    </row>
    <row r="3238" customFormat="false" ht="23.85" hidden="false" customHeight="false" outlineLevel="0" collapsed="false">
      <c r="A3238" s="17" t="n">
        <v>3237</v>
      </c>
      <c r="B3238" s="17" t="n">
        <v>7</v>
      </c>
      <c r="C3238" s="17" t="n">
        <v>5331</v>
      </c>
      <c r="D3238" s="18" t="s">
        <v>1662</v>
      </c>
      <c r="E3238" s="17" t="s">
        <v>70</v>
      </c>
      <c r="F3238" s="18" t="s">
        <v>71</v>
      </c>
      <c r="G3238" s="17" t="s">
        <v>171</v>
      </c>
      <c r="H3238" s="18" t="s">
        <v>10339</v>
      </c>
      <c r="I3238" s="18" t="s">
        <v>10340</v>
      </c>
      <c r="J3238" s="18" t="s">
        <v>10341</v>
      </c>
      <c r="K3238" s="17" t="s">
        <v>163</v>
      </c>
      <c r="L3238" s="17" t="n">
        <v>1</v>
      </c>
      <c r="M3238" s="17" t="s">
        <v>164</v>
      </c>
      <c r="N3238" s="17" t="s">
        <v>163</v>
      </c>
      <c r="O3238" s="19"/>
      <c r="P3238" s="18"/>
      <c r="Q3238" s="18"/>
      <c r="R3238" s="18" t="s">
        <v>165</v>
      </c>
      <c r="S3238" s="20" t="s">
        <v>28109</v>
      </c>
    </row>
    <row r="3239" customFormat="false" ht="35.05" hidden="false" customHeight="false" outlineLevel="0" collapsed="false">
      <c r="A3239" s="17" t="n">
        <v>3238</v>
      </c>
      <c r="B3239" s="17" t="n">
        <v>7</v>
      </c>
      <c r="C3239" s="17" t="n">
        <v>5388</v>
      </c>
      <c r="D3239" s="18" t="s">
        <v>1662</v>
      </c>
      <c r="E3239" s="17" t="s">
        <v>76</v>
      </c>
      <c r="F3239" s="18" t="s">
        <v>77</v>
      </c>
      <c r="G3239" s="17" t="s">
        <v>171</v>
      </c>
      <c r="H3239" s="18" t="s">
        <v>10342</v>
      </c>
      <c r="I3239" s="18" t="s">
        <v>10343</v>
      </c>
      <c r="J3239" s="18" t="s">
        <v>10344</v>
      </c>
      <c r="K3239" s="17" t="s">
        <v>163</v>
      </c>
      <c r="L3239" s="17" t="n">
        <v>1</v>
      </c>
      <c r="M3239" s="17" t="s">
        <v>164</v>
      </c>
      <c r="N3239" s="17" t="s">
        <v>163</v>
      </c>
      <c r="O3239" s="19"/>
      <c r="P3239" s="18"/>
      <c r="Q3239" s="18"/>
      <c r="R3239" s="18" t="s">
        <v>165</v>
      </c>
      <c r="S3239" s="20" t="s">
        <v>28109</v>
      </c>
    </row>
    <row r="3240" customFormat="false" ht="35.05" hidden="false" customHeight="false" outlineLevel="0" collapsed="false">
      <c r="A3240" s="17" t="n">
        <v>3239</v>
      </c>
      <c r="B3240" s="17" t="n">
        <v>7</v>
      </c>
      <c r="C3240" s="17" t="n">
        <v>5395</v>
      </c>
      <c r="D3240" s="18" t="s">
        <v>1662</v>
      </c>
      <c r="E3240" s="17" t="s">
        <v>76</v>
      </c>
      <c r="F3240" s="18" t="s">
        <v>77</v>
      </c>
      <c r="G3240" s="17" t="s">
        <v>167</v>
      </c>
      <c r="H3240" s="18" t="s">
        <v>10345</v>
      </c>
      <c r="I3240" s="18" t="s">
        <v>10346</v>
      </c>
      <c r="J3240" s="18" t="s">
        <v>10347</v>
      </c>
      <c r="K3240" s="17" t="s">
        <v>164</v>
      </c>
      <c r="L3240" s="17" t="n">
        <v>4</v>
      </c>
      <c r="M3240" s="17" t="s">
        <v>164</v>
      </c>
      <c r="N3240" s="17" t="s">
        <v>163</v>
      </c>
      <c r="O3240" s="19"/>
      <c r="P3240" s="18"/>
      <c r="Q3240" s="18"/>
      <c r="R3240" s="18" t="s">
        <v>165</v>
      </c>
      <c r="S3240" s="20" t="s">
        <v>28109</v>
      </c>
    </row>
    <row r="3241" customFormat="false" ht="35.05" hidden="false" customHeight="false" outlineLevel="0" collapsed="false">
      <c r="A3241" s="17" t="n">
        <v>3240</v>
      </c>
      <c r="B3241" s="17" t="n">
        <v>7</v>
      </c>
      <c r="C3241" s="17" t="n">
        <v>5444</v>
      </c>
      <c r="D3241" s="18" t="s">
        <v>1662</v>
      </c>
      <c r="E3241" s="17" t="s">
        <v>87</v>
      </c>
      <c r="F3241" s="18" t="s">
        <v>88</v>
      </c>
      <c r="G3241" s="17" t="s">
        <v>159</v>
      </c>
      <c r="H3241" s="18" t="s">
        <v>10348</v>
      </c>
      <c r="I3241" s="18" t="s">
        <v>10349</v>
      </c>
      <c r="J3241" s="18" t="s">
        <v>10350</v>
      </c>
      <c r="K3241" s="17" t="s">
        <v>163</v>
      </c>
      <c r="L3241" s="17" t="n">
        <v>1</v>
      </c>
      <c r="M3241" s="17" t="s">
        <v>163</v>
      </c>
      <c r="N3241" s="17" t="s">
        <v>163</v>
      </c>
      <c r="O3241" s="19"/>
      <c r="P3241" s="18"/>
      <c r="Q3241" s="18"/>
      <c r="R3241" s="18" t="s">
        <v>165</v>
      </c>
      <c r="S3241" s="20" t="s">
        <v>28109</v>
      </c>
    </row>
    <row r="3242" customFormat="false" ht="35.05" hidden="false" customHeight="false" outlineLevel="0" collapsed="false">
      <c r="A3242" s="17" t="n">
        <v>3241</v>
      </c>
      <c r="B3242" s="17" t="n">
        <v>7</v>
      </c>
      <c r="C3242" s="17" t="n">
        <v>5479</v>
      </c>
      <c r="D3242" s="18" t="s">
        <v>1662</v>
      </c>
      <c r="E3242" s="17" t="s">
        <v>70</v>
      </c>
      <c r="F3242" s="18" t="s">
        <v>71</v>
      </c>
      <c r="G3242" s="17" t="s">
        <v>171</v>
      </c>
      <c r="H3242" s="18" t="s">
        <v>10351</v>
      </c>
      <c r="I3242" s="18" t="s">
        <v>10352</v>
      </c>
      <c r="J3242" s="18" t="s">
        <v>10353</v>
      </c>
      <c r="K3242" s="17" t="s">
        <v>163</v>
      </c>
      <c r="L3242" s="17" t="n">
        <v>1</v>
      </c>
      <c r="M3242" s="17" t="s">
        <v>164</v>
      </c>
      <c r="N3242" s="17" t="s">
        <v>163</v>
      </c>
      <c r="O3242" s="19"/>
      <c r="P3242" s="18"/>
      <c r="Q3242" s="18"/>
      <c r="R3242" s="18" t="s">
        <v>165</v>
      </c>
      <c r="S3242" s="20" t="s">
        <v>28109</v>
      </c>
    </row>
    <row r="3243" customFormat="false" ht="35.05" hidden="false" customHeight="false" outlineLevel="0" collapsed="false">
      <c r="A3243" s="17" t="n">
        <v>3242</v>
      </c>
      <c r="B3243" s="17" t="n">
        <v>7</v>
      </c>
      <c r="C3243" s="17" t="n">
        <v>5484</v>
      </c>
      <c r="D3243" s="18" t="s">
        <v>1662</v>
      </c>
      <c r="E3243" s="17" t="s">
        <v>83</v>
      </c>
      <c r="F3243" s="18" t="s">
        <v>84</v>
      </c>
      <c r="G3243" s="17" t="s">
        <v>159</v>
      </c>
      <c r="H3243" s="18" t="s">
        <v>10354</v>
      </c>
      <c r="I3243" s="18" t="s">
        <v>10355</v>
      </c>
      <c r="J3243" s="18" t="s">
        <v>10356</v>
      </c>
      <c r="K3243" s="17" t="s">
        <v>163</v>
      </c>
      <c r="L3243" s="17" t="n">
        <v>1</v>
      </c>
      <c r="M3243" s="17" t="s">
        <v>163</v>
      </c>
      <c r="N3243" s="17" t="s">
        <v>164</v>
      </c>
      <c r="O3243" s="19"/>
      <c r="P3243" s="18"/>
      <c r="Q3243" s="18"/>
      <c r="R3243" s="18" t="s">
        <v>165</v>
      </c>
      <c r="S3243" s="20" t="s">
        <v>28109</v>
      </c>
    </row>
    <row r="3244" customFormat="false" ht="35.05" hidden="false" customHeight="false" outlineLevel="0" collapsed="false">
      <c r="A3244" s="17" t="n">
        <v>3243</v>
      </c>
      <c r="B3244" s="17" t="n">
        <v>7</v>
      </c>
      <c r="C3244" s="17" t="n">
        <v>5517</v>
      </c>
      <c r="D3244" s="18" t="s">
        <v>1662</v>
      </c>
      <c r="E3244" s="17" t="s">
        <v>87</v>
      </c>
      <c r="F3244" s="18" t="s">
        <v>88</v>
      </c>
      <c r="G3244" s="17" t="s">
        <v>167</v>
      </c>
      <c r="H3244" s="18" t="s">
        <v>10357</v>
      </c>
      <c r="I3244" s="18" t="s">
        <v>10358</v>
      </c>
      <c r="J3244" s="18" t="s">
        <v>10359</v>
      </c>
      <c r="K3244" s="17" t="s">
        <v>163</v>
      </c>
      <c r="L3244" s="17" t="n">
        <v>1</v>
      </c>
      <c r="M3244" s="17" t="s">
        <v>164</v>
      </c>
      <c r="N3244" s="17" t="s">
        <v>163</v>
      </c>
      <c r="O3244" s="19"/>
      <c r="P3244" s="18"/>
      <c r="Q3244" s="18"/>
      <c r="R3244" s="18" t="s">
        <v>165</v>
      </c>
      <c r="S3244" s="20" t="s">
        <v>28109</v>
      </c>
    </row>
    <row r="3245" customFormat="false" ht="23.85" hidden="false" customHeight="false" outlineLevel="0" collapsed="false">
      <c r="A3245" s="17" t="n">
        <v>3244</v>
      </c>
      <c r="B3245" s="17" t="n">
        <v>7</v>
      </c>
      <c r="C3245" s="17" t="n">
        <v>5538</v>
      </c>
      <c r="D3245" s="18" t="s">
        <v>1662</v>
      </c>
      <c r="E3245" s="17" t="s">
        <v>36</v>
      </c>
      <c r="F3245" s="18" t="s">
        <v>37</v>
      </c>
      <c r="G3245" s="17" t="s">
        <v>167</v>
      </c>
      <c r="H3245" s="18" t="s">
        <v>10360</v>
      </c>
      <c r="I3245" s="18" t="s">
        <v>10361</v>
      </c>
      <c r="J3245" s="18" t="s">
        <v>10362</v>
      </c>
      <c r="K3245" s="17" t="s">
        <v>164</v>
      </c>
      <c r="L3245" s="17" t="n">
        <v>5</v>
      </c>
      <c r="M3245" s="17" t="s">
        <v>164</v>
      </c>
      <c r="N3245" s="17" t="s">
        <v>163</v>
      </c>
      <c r="O3245" s="19"/>
      <c r="P3245" s="18"/>
      <c r="Q3245" s="18"/>
      <c r="R3245" s="18" t="s">
        <v>165</v>
      </c>
      <c r="S3245" s="20" t="s">
        <v>28109</v>
      </c>
    </row>
    <row r="3246" customFormat="false" ht="46.25" hidden="false" customHeight="false" outlineLevel="0" collapsed="false">
      <c r="A3246" s="17" t="n">
        <v>3245</v>
      </c>
      <c r="B3246" s="17" t="n">
        <v>7</v>
      </c>
      <c r="C3246" s="17" t="n">
        <v>5555</v>
      </c>
      <c r="D3246" s="18" t="s">
        <v>1662</v>
      </c>
      <c r="E3246" s="17" t="s">
        <v>42</v>
      </c>
      <c r="F3246" s="18" t="s">
        <v>43</v>
      </c>
      <c r="G3246" s="17" t="s">
        <v>159</v>
      </c>
      <c r="H3246" s="18" t="s">
        <v>10363</v>
      </c>
      <c r="I3246" s="18" t="s">
        <v>10364</v>
      </c>
      <c r="J3246" s="18" t="s">
        <v>10365</v>
      </c>
      <c r="K3246" s="17" t="s">
        <v>163</v>
      </c>
      <c r="L3246" s="17" t="n">
        <v>1</v>
      </c>
      <c r="M3246" s="17" t="s">
        <v>163</v>
      </c>
      <c r="N3246" s="17" t="s">
        <v>163</v>
      </c>
      <c r="O3246" s="19"/>
      <c r="P3246" s="18"/>
      <c r="Q3246" s="18"/>
      <c r="R3246" s="18" t="s">
        <v>165</v>
      </c>
      <c r="S3246" s="20" t="s">
        <v>28109</v>
      </c>
    </row>
    <row r="3247" customFormat="false" ht="23.85" hidden="false" customHeight="false" outlineLevel="0" collapsed="false">
      <c r="A3247" s="17" t="n">
        <v>3246</v>
      </c>
      <c r="B3247" s="17" t="n">
        <v>7</v>
      </c>
      <c r="C3247" s="17" t="n">
        <v>5590</v>
      </c>
      <c r="D3247" s="18" t="s">
        <v>1662</v>
      </c>
      <c r="E3247" s="17" t="s">
        <v>87</v>
      </c>
      <c r="F3247" s="18" t="s">
        <v>88</v>
      </c>
      <c r="G3247" s="17" t="s">
        <v>167</v>
      </c>
      <c r="H3247" s="18" t="s">
        <v>10366</v>
      </c>
      <c r="I3247" s="18" t="s">
        <v>10367</v>
      </c>
      <c r="J3247" s="18" t="s">
        <v>10368</v>
      </c>
      <c r="K3247" s="17" t="s">
        <v>163</v>
      </c>
      <c r="L3247" s="17" t="n">
        <v>1</v>
      </c>
      <c r="M3247" s="17" t="s">
        <v>163</v>
      </c>
      <c r="N3247" s="17" t="s">
        <v>163</v>
      </c>
      <c r="O3247" s="19"/>
      <c r="P3247" s="18"/>
      <c r="Q3247" s="18"/>
      <c r="R3247" s="18" t="s">
        <v>165</v>
      </c>
      <c r="S3247" s="20" t="s">
        <v>28109</v>
      </c>
    </row>
    <row r="3248" customFormat="false" ht="23.85" hidden="false" customHeight="false" outlineLevel="0" collapsed="false">
      <c r="A3248" s="17" t="n">
        <v>3247</v>
      </c>
      <c r="B3248" s="17" t="n">
        <v>7</v>
      </c>
      <c r="C3248" s="17" t="n">
        <v>5603</v>
      </c>
      <c r="D3248" s="18" t="s">
        <v>1662</v>
      </c>
      <c r="E3248" s="17" t="s">
        <v>36</v>
      </c>
      <c r="F3248" s="18" t="s">
        <v>37</v>
      </c>
      <c r="G3248" s="17" t="s">
        <v>167</v>
      </c>
      <c r="H3248" s="18" t="s">
        <v>10369</v>
      </c>
      <c r="I3248" s="18" t="s">
        <v>10370</v>
      </c>
      <c r="J3248" s="18" t="s">
        <v>10371</v>
      </c>
      <c r="K3248" s="17" t="s">
        <v>163</v>
      </c>
      <c r="L3248" s="17" t="n">
        <v>1</v>
      </c>
      <c r="M3248" s="17" t="s">
        <v>163</v>
      </c>
      <c r="N3248" s="17" t="s">
        <v>163</v>
      </c>
      <c r="O3248" s="19"/>
      <c r="P3248" s="18"/>
      <c r="Q3248" s="18"/>
      <c r="R3248" s="18" t="s">
        <v>165</v>
      </c>
      <c r="S3248" s="20" t="s">
        <v>28109</v>
      </c>
    </row>
    <row r="3249" customFormat="false" ht="35.05" hidden="false" customHeight="false" outlineLevel="0" collapsed="false">
      <c r="A3249" s="17" t="n">
        <v>3248</v>
      </c>
      <c r="B3249" s="17" t="n">
        <v>7</v>
      </c>
      <c r="C3249" s="17" t="n">
        <v>5646</v>
      </c>
      <c r="D3249" s="18" t="s">
        <v>1662</v>
      </c>
      <c r="E3249" s="17" t="s">
        <v>70</v>
      </c>
      <c r="F3249" s="18" t="s">
        <v>71</v>
      </c>
      <c r="G3249" s="17" t="s">
        <v>171</v>
      </c>
      <c r="H3249" s="18" t="s">
        <v>10372</v>
      </c>
      <c r="I3249" s="18" t="s">
        <v>10373</v>
      </c>
      <c r="J3249" s="18" t="s">
        <v>10374</v>
      </c>
      <c r="K3249" s="17" t="s">
        <v>164</v>
      </c>
      <c r="L3249" s="17" t="n">
        <v>3</v>
      </c>
      <c r="M3249" s="17" t="s">
        <v>164</v>
      </c>
      <c r="N3249" s="17" t="s">
        <v>163</v>
      </c>
      <c r="O3249" s="19"/>
      <c r="P3249" s="18"/>
      <c r="Q3249" s="18"/>
      <c r="R3249" s="18" t="s">
        <v>165</v>
      </c>
      <c r="S3249" s="20" t="s">
        <v>28109</v>
      </c>
    </row>
    <row r="3250" customFormat="false" ht="23.85" hidden="false" customHeight="false" outlineLevel="0" collapsed="false">
      <c r="A3250" s="17" t="n">
        <v>3249</v>
      </c>
      <c r="B3250" s="17" t="n">
        <v>7</v>
      </c>
      <c r="C3250" s="17" t="n">
        <v>5657</v>
      </c>
      <c r="D3250" s="18" t="s">
        <v>1662</v>
      </c>
      <c r="E3250" s="17" t="s">
        <v>70</v>
      </c>
      <c r="F3250" s="18" t="s">
        <v>71</v>
      </c>
      <c r="G3250" s="17" t="s">
        <v>171</v>
      </c>
      <c r="H3250" s="18" t="s">
        <v>10375</v>
      </c>
      <c r="I3250" s="18" t="s">
        <v>10376</v>
      </c>
      <c r="J3250" s="18" t="s">
        <v>10377</v>
      </c>
      <c r="K3250" s="17" t="s">
        <v>163</v>
      </c>
      <c r="L3250" s="17" t="n">
        <v>1</v>
      </c>
      <c r="M3250" s="17" t="s">
        <v>164</v>
      </c>
      <c r="N3250" s="17" t="s">
        <v>163</v>
      </c>
      <c r="O3250" s="19"/>
      <c r="P3250" s="18"/>
      <c r="Q3250" s="18"/>
      <c r="R3250" s="18" t="s">
        <v>165</v>
      </c>
      <c r="S3250" s="20" t="s">
        <v>28109</v>
      </c>
    </row>
    <row r="3251" customFormat="false" ht="35.05" hidden="false" customHeight="false" outlineLevel="0" collapsed="false">
      <c r="A3251" s="17" t="n">
        <v>3250</v>
      </c>
      <c r="B3251" s="17" t="n">
        <v>7</v>
      </c>
      <c r="C3251" s="17" t="n">
        <v>5661</v>
      </c>
      <c r="D3251" s="18" t="s">
        <v>1662</v>
      </c>
      <c r="E3251" s="17" t="s">
        <v>70</v>
      </c>
      <c r="F3251" s="18" t="s">
        <v>71</v>
      </c>
      <c r="G3251" s="17" t="s">
        <v>167</v>
      </c>
      <c r="H3251" s="18" t="s">
        <v>10378</v>
      </c>
      <c r="I3251" s="18" t="s">
        <v>10379</v>
      </c>
      <c r="J3251" s="18" t="s">
        <v>10380</v>
      </c>
      <c r="K3251" s="17" t="s">
        <v>163</v>
      </c>
      <c r="L3251" s="17" t="n">
        <v>1</v>
      </c>
      <c r="M3251" s="17" t="s">
        <v>163</v>
      </c>
      <c r="N3251" s="17" t="s">
        <v>163</v>
      </c>
      <c r="O3251" s="19"/>
      <c r="P3251" s="18"/>
      <c r="Q3251" s="18"/>
      <c r="R3251" s="18" t="s">
        <v>165</v>
      </c>
      <c r="S3251" s="20" t="s">
        <v>28109</v>
      </c>
    </row>
    <row r="3252" customFormat="false" ht="35.05" hidden="false" customHeight="false" outlineLevel="0" collapsed="false">
      <c r="A3252" s="17" t="n">
        <v>3251</v>
      </c>
      <c r="B3252" s="17" t="n">
        <v>7</v>
      </c>
      <c r="C3252" s="17" t="n">
        <v>5667</v>
      </c>
      <c r="D3252" s="18" t="s">
        <v>1662</v>
      </c>
      <c r="E3252" s="17" t="s">
        <v>83</v>
      </c>
      <c r="F3252" s="18" t="s">
        <v>84</v>
      </c>
      <c r="G3252" s="17" t="s">
        <v>159</v>
      </c>
      <c r="H3252" s="18" t="s">
        <v>10381</v>
      </c>
      <c r="I3252" s="18" t="s">
        <v>10382</v>
      </c>
      <c r="J3252" s="18" t="s">
        <v>10383</v>
      </c>
      <c r="K3252" s="17" t="s">
        <v>163</v>
      </c>
      <c r="L3252" s="17" t="n">
        <v>1</v>
      </c>
      <c r="M3252" s="17" t="s">
        <v>163</v>
      </c>
      <c r="N3252" s="17" t="s">
        <v>164</v>
      </c>
      <c r="O3252" s="19"/>
      <c r="P3252" s="18"/>
      <c r="Q3252" s="18"/>
      <c r="R3252" s="18" t="s">
        <v>165</v>
      </c>
      <c r="S3252" s="20" t="s">
        <v>28109</v>
      </c>
    </row>
    <row r="3253" customFormat="false" ht="35.05" hidden="false" customHeight="false" outlineLevel="0" collapsed="false">
      <c r="A3253" s="17" t="n">
        <v>3252</v>
      </c>
      <c r="B3253" s="17" t="n">
        <v>7</v>
      </c>
      <c r="C3253" s="17" t="n">
        <v>5669</v>
      </c>
      <c r="D3253" s="18" t="s">
        <v>1662</v>
      </c>
      <c r="E3253" s="17" t="s">
        <v>51</v>
      </c>
      <c r="F3253" s="18" t="s">
        <v>52</v>
      </c>
      <c r="G3253" s="17" t="s">
        <v>167</v>
      </c>
      <c r="H3253" s="18" t="s">
        <v>10384</v>
      </c>
      <c r="I3253" s="18" t="s">
        <v>10385</v>
      </c>
      <c r="J3253" s="18" t="s">
        <v>10386</v>
      </c>
      <c r="K3253" s="17" t="s">
        <v>163</v>
      </c>
      <c r="L3253" s="17" t="n">
        <v>1</v>
      </c>
      <c r="M3253" s="17" t="s">
        <v>164</v>
      </c>
      <c r="N3253" s="17" t="s">
        <v>163</v>
      </c>
      <c r="O3253" s="19"/>
      <c r="P3253" s="18"/>
      <c r="Q3253" s="18"/>
      <c r="R3253" s="18" t="s">
        <v>165</v>
      </c>
      <c r="S3253" s="20" t="s">
        <v>28109</v>
      </c>
    </row>
    <row r="3254" customFormat="false" ht="35.05" hidden="false" customHeight="false" outlineLevel="0" collapsed="false">
      <c r="A3254" s="17" t="n">
        <v>3253</v>
      </c>
      <c r="B3254" s="17" t="n">
        <v>8</v>
      </c>
      <c r="C3254" s="17" t="n">
        <v>89</v>
      </c>
      <c r="D3254" s="18" t="s">
        <v>10387</v>
      </c>
      <c r="E3254" s="17" t="s">
        <v>63</v>
      </c>
      <c r="F3254" s="18" t="s">
        <v>65</v>
      </c>
      <c r="G3254" s="17" t="s">
        <v>159</v>
      </c>
      <c r="H3254" s="18" t="s">
        <v>10388</v>
      </c>
      <c r="I3254" s="18" t="s">
        <v>10389</v>
      </c>
      <c r="J3254" s="18" t="s">
        <v>10390</v>
      </c>
      <c r="K3254" s="17" t="s">
        <v>164</v>
      </c>
      <c r="L3254" s="17" t="n">
        <v>30</v>
      </c>
      <c r="M3254" s="17" t="s">
        <v>163</v>
      </c>
      <c r="N3254" s="17" t="s">
        <v>163</v>
      </c>
      <c r="O3254" s="19"/>
      <c r="P3254" s="18"/>
      <c r="Q3254" s="18"/>
      <c r="R3254" s="18" t="s">
        <v>165</v>
      </c>
      <c r="S3254" s="20" t="s">
        <v>28109</v>
      </c>
    </row>
    <row r="3255" customFormat="false" ht="35.05" hidden="false" customHeight="false" outlineLevel="0" collapsed="false">
      <c r="A3255" s="17" t="n">
        <v>3254</v>
      </c>
      <c r="B3255" s="17" t="n">
        <v>8</v>
      </c>
      <c r="C3255" s="17" t="n">
        <v>91</v>
      </c>
      <c r="D3255" s="18" t="s">
        <v>10387</v>
      </c>
      <c r="E3255" s="17" t="s">
        <v>87</v>
      </c>
      <c r="F3255" s="18" t="s">
        <v>88</v>
      </c>
      <c r="G3255" s="17" t="s">
        <v>171</v>
      </c>
      <c r="H3255" s="18" t="s">
        <v>10391</v>
      </c>
      <c r="I3255" s="18" t="s">
        <v>10392</v>
      </c>
      <c r="J3255" s="18" t="s">
        <v>10393</v>
      </c>
      <c r="K3255" s="17" t="s">
        <v>163</v>
      </c>
      <c r="L3255" s="17" t="n">
        <v>1</v>
      </c>
      <c r="M3255" s="17" t="s">
        <v>163</v>
      </c>
      <c r="N3255" s="17" t="s">
        <v>163</v>
      </c>
      <c r="O3255" s="19"/>
      <c r="P3255" s="18"/>
      <c r="Q3255" s="18"/>
      <c r="R3255" s="18" t="s">
        <v>192</v>
      </c>
      <c r="S3255" s="20" t="s">
        <v>28109</v>
      </c>
    </row>
    <row r="3256" customFormat="false" ht="35.05" hidden="false" customHeight="false" outlineLevel="0" collapsed="false">
      <c r="A3256" s="17" t="n">
        <v>3255</v>
      </c>
      <c r="B3256" s="17" t="n">
        <v>8</v>
      </c>
      <c r="C3256" s="17" t="n">
        <v>91</v>
      </c>
      <c r="D3256" s="18" t="s">
        <v>10387</v>
      </c>
      <c r="E3256" s="17" t="s">
        <v>87</v>
      </c>
      <c r="F3256" s="18" t="s">
        <v>88</v>
      </c>
      <c r="G3256" s="17" t="s">
        <v>171</v>
      </c>
      <c r="H3256" s="18" t="s">
        <v>10391</v>
      </c>
      <c r="I3256" s="18" t="s">
        <v>10394</v>
      </c>
      <c r="J3256" s="18" t="s">
        <v>10395</v>
      </c>
      <c r="K3256" s="17" t="s">
        <v>163</v>
      </c>
      <c r="L3256" s="17" t="n">
        <v>1</v>
      </c>
      <c r="M3256" s="17" t="s">
        <v>164</v>
      </c>
      <c r="N3256" s="17" t="s">
        <v>163</v>
      </c>
      <c r="O3256" s="19"/>
      <c r="P3256" s="18"/>
      <c r="Q3256" s="18"/>
      <c r="R3256" s="18" t="s">
        <v>165</v>
      </c>
      <c r="S3256" s="20" t="s">
        <v>28109</v>
      </c>
    </row>
    <row r="3257" customFormat="false" ht="35.05" hidden="false" customHeight="false" outlineLevel="0" collapsed="false">
      <c r="A3257" s="17" t="n">
        <v>3256</v>
      </c>
      <c r="B3257" s="17" t="n">
        <v>8</v>
      </c>
      <c r="C3257" s="17" t="n">
        <v>91</v>
      </c>
      <c r="D3257" s="18" t="s">
        <v>10387</v>
      </c>
      <c r="E3257" s="17" t="s">
        <v>87</v>
      </c>
      <c r="F3257" s="18" t="s">
        <v>88</v>
      </c>
      <c r="G3257" s="17" t="s">
        <v>167</v>
      </c>
      <c r="H3257" s="18" t="s">
        <v>10396</v>
      </c>
      <c r="I3257" s="18" t="s">
        <v>10397</v>
      </c>
      <c r="J3257" s="18" t="s">
        <v>10398</v>
      </c>
      <c r="K3257" s="17" t="s">
        <v>163</v>
      </c>
      <c r="L3257" s="17" t="n">
        <v>1</v>
      </c>
      <c r="M3257" s="17" t="s">
        <v>163</v>
      </c>
      <c r="N3257" s="17" t="s">
        <v>163</v>
      </c>
      <c r="O3257" s="19"/>
      <c r="P3257" s="18"/>
      <c r="Q3257" s="18"/>
      <c r="R3257" s="18" t="s">
        <v>192</v>
      </c>
      <c r="S3257" s="20" t="s">
        <v>28109</v>
      </c>
    </row>
    <row r="3258" customFormat="false" ht="35.05" hidden="false" customHeight="false" outlineLevel="0" collapsed="false">
      <c r="A3258" s="17" t="n">
        <v>3257</v>
      </c>
      <c r="B3258" s="17" t="n">
        <v>8</v>
      </c>
      <c r="C3258" s="17" t="n">
        <v>95</v>
      </c>
      <c r="D3258" s="18" t="s">
        <v>10387</v>
      </c>
      <c r="E3258" s="17" t="s">
        <v>87</v>
      </c>
      <c r="F3258" s="18" t="s">
        <v>88</v>
      </c>
      <c r="G3258" s="17" t="s">
        <v>171</v>
      </c>
      <c r="H3258" s="18" t="s">
        <v>10399</v>
      </c>
      <c r="I3258" s="18" t="s">
        <v>10400</v>
      </c>
      <c r="J3258" s="18" t="s">
        <v>10401</v>
      </c>
      <c r="K3258" s="17" t="s">
        <v>163</v>
      </c>
      <c r="L3258" s="17" t="n">
        <v>1</v>
      </c>
      <c r="M3258" s="17" t="s">
        <v>163</v>
      </c>
      <c r="N3258" s="17" t="s">
        <v>163</v>
      </c>
      <c r="O3258" s="19"/>
      <c r="P3258" s="18"/>
      <c r="Q3258" s="18"/>
      <c r="R3258" s="18" t="s">
        <v>192</v>
      </c>
      <c r="S3258" s="20" t="s">
        <v>28109</v>
      </c>
    </row>
    <row r="3259" customFormat="false" ht="46.25" hidden="false" customHeight="false" outlineLevel="0" collapsed="false">
      <c r="A3259" s="17" t="n">
        <v>3258</v>
      </c>
      <c r="B3259" s="17" t="n">
        <v>8</v>
      </c>
      <c r="C3259" s="17" t="n">
        <v>100</v>
      </c>
      <c r="D3259" s="18" t="s">
        <v>10387</v>
      </c>
      <c r="E3259" s="17" t="s">
        <v>83</v>
      </c>
      <c r="F3259" s="18" t="s">
        <v>84</v>
      </c>
      <c r="G3259" s="17" t="s">
        <v>159</v>
      </c>
      <c r="H3259" s="18" t="s">
        <v>10402</v>
      </c>
      <c r="I3259" s="18" t="s">
        <v>10403</v>
      </c>
      <c r="J3259" s="18" t="s">
        <v>10404</v>
      </c>
      <c r="K3259" s="17" t="s">
        <v>163</v>
      </c>
      <c r="L3259" s="17" t="n">
        <v>1</v>
      </c>
      <c r="M3259" s="17" t="s">
        <v>163</v>
      </c>
      <c r="N3259" s="17" t="s">
        <v>164</v>
      </c>
      <c r="O3259" s="19" t="s">
        <v>123</v>
      </c>
      <c r="P3259" s="18" t="s">
        <v>10405</v>
      </c>
      <c r="Q3259" s="18" t="s">
        <v>10406</v>
      </c>
      <c r="R3259" s="18" t="s">
        <v>165</v>
      </c>
      <c r="S3259" s="20" t="s">
        <v>28109</v>
      </c>
    </row>
    <row r="3260" customFormat="false" ht="46.25" hidden="false" customHeight="false" outlineLevel="0" collapsed="false">
      <c r="A3260" s="17" t="n">
        <v>3259</v>
      </c>
      <c r="B3260" s="17" t="n">
        <v>8</v>
      </c>
      <c r="C3260" s="17" t="n">
        <v>104</v>
      </c>
      <c r="D3260" s="18" t="s">
        <v>10387</v>
      </c>
      <c r="E3260" s="17" t="s">
        <v>61</v>
      </c>
      <c r="F3260" s="18" t="s">
        <v>62</v>
      </c>
      <c r="G3260" s="17" t="s">
        <v>167</v>
      </c>
      <c r="H3260" s="18" t="s">
        <v>10407</v>
      </c>
      <c r="I3260" s="18" t="s">
        <v>10408</v>
      </c>
      <c r="J3260" s="18" t="s">
        <v>10409</v>
      </c>
      <c r="K3260" s="17" t="s">
        <v>163</v>
      </c>
      <c r="L3260" s="17" t="n">
        <v>1</v>
      </c>
      <c r="M3260" s="17" t="s">
        <v>163</v>
      </c>
      <c r="N3260" s="17" t="s">
        <v>163</v>
      </c>
      <c r="O3260" s="19"/>
      <c r="P3260" s="18"/>
      <c r="Q3260" s="18"/>
      <c r="R3260" s="18" t="s">
        <v>165</v>
      </c>
      <c r="S3260" s="20" t="s">
        <v>28109</v>
      </c>
    </row>
    <row r="3261" customFormat="false" ht="46.25" hidden="false" customHeight="false" outlineLevel="0" collapsed="false">
      <c r="A3261" s="17" t="n">
        <v>3260</v>
      </c>
      <c r="B3261" s="17" t="n">
        <v>8</v>
      </c>
      <c r="C3261" s="17" t="n">
        <v>112</v>
      </c>
      <c r="D3261" s="18" t="s">
        <v>10387</v>
      </c>
      <c r="E3261" s="17" t="s">
        <v>74</v>
      </c>
      <c r="F3261" s="18" t="s">
        <v>75</v>
      </c>
      <c r="G3261" s="17" t="s">
        <v>167</v>
      </c>
      <c r="H3261" s="18" t="s">
        <v>10410</v>
      </c>
      <c r="I3261" s="18" t="s">
        <v>10411</v>
      </c>
      <c r="J3261" s="18" t="s">
        <v>10412</v>
      </c>
      <c r="K3261" s="17" t="s">
        <v>163</v>
      </c>
      <c r="L3261" s="17" t="n">
        <v>1</v>
      </c>
      <c r="M3261" s="17" t="s">
        <v>163</v>
      </c>
      <c r="N3261" s="17" t="s">
        <v>163</v>
      </c>
      <c r="O3261" s="19"/>
      <c r="P3261" s="18"/>
      <c r="Q3261" s="18"/>
      <c r="R3261" s="18" t="s">
        <v>165</v>
      </c>
      <c r="S3261" s="20" t="s">
        <v>28109</v>
      </c>
    </row>
    <row r="3262" customFormat="false" ht="35.05" hidden="false" customHeight="false" outlineLevel="0" collapsed="false">
      <c r="A3262" s="17" t="n">
        <v>3261</v>
      </c>
      <c r="B3262" s="17" t="n">
        <v>8</v>
      </c>
      <c r="C3262" s="17" t="n">
        <v>114</v>
      </c>
      <c r="D3262" s="18" t="s">
        <v>10387</v>
      </c>
      <c r="E3262" s="17" t="s">
        <v>81</v>
      </c>
      <c r="F3262" s="18" t="s">
        <v>82</v>
      </c>
      <c r="G3262" s="17" t="s">
        <v>159</v>
      </c>
      <c r="H3262" s="18" t="s">
        <v>10413</v>
      </c>
      <c r="I3262" s="18" t="s">
        <v>10414</v>
      </c>
      <c r="J3262" s="18" t="s">
        <v>10415</v>
      </c>
      <c r="K3262" s="17" t="s">
        <v>163</v>
      </c>
      <c r="L3262" s="17" t="n">
        <v>1</v>
      </c>
      <c r="M3262" s="17" t="s">
        <v>163</v>
      </c>
      <c r="N3262" s="17" t="s">
        <v>164</v>
      </c>
      <c r="O3262" s="19" t="s">
        <v>124</v>
      </c>
      <c r="P3262" s="18" t="s">
        <v>10416</v>
      </c>
      <c r="Q3262" s="18" t="s">
        <v>10417</v>
      </c>
      <c r="R3262" s="18" t="s">
        <v>165</v>
      </c>
      <c r="S3262" s="20" t="s">
        <v>28109</v>
      </c>
    </row>
    <row r="3263" customFormat="false" ht="46.25" hidden="false" customHeight="false" outlineLevel="0" collapsed="false">
      <c r="A3263" s="17" t="n">
        <v>3262</v>
      </c>
      <c r="B3263" s="17" t="n">
        <v>8</v>
      </c>
      <c r="C3263" s="17" t="n">
        <v>118</v>
      </c>
      <c r="D3263" s="18" t="s">
        <v>10387</v>
      </c>
      <c r="E3263" s="17" t="s">
        <v>22</v>
      </c>
      <c r="F3263" s="18" t="s">
        <v>23</v>
      </c>
      <c r="G3263" s="17" t="s">
        <v>167</v>
      </c>
      <c r="H3263" s="18" t="s">
        <v>10418</v>
      </c>
      <c r="I3263" s="18" t="s">
        <v>10419</v>
      </c>
      <c r="J3263" s="18" t="s">
        <v>10420</v>
      </c>
      <c r="K3263" s="17" t="s">
        <v>164</v>
      </c>
      <c r="L3263" s="17" t="n">
        <v>10</v>
      </c>
      <c r="M3263" s="17" t="s">
        <v>163</v>
      </c>
      <c r="N3263" s="17" t="s">
        <v>163</v>
      </c>
      <c r="O3263" s="19"/>
      <c r="P3263" s="18"/>
      <c r="Q3263" s="18"/>
      <c r="R3263" s="18" t="s">
        <v>165</v>
      </c>
      <c r="S3263" s="20" t="s">
        <v>28109</v>
      </c>
    </row>
    <row r="3264" customFormat="false" ht="23.85" hidden="false" customHeight="false" outlineLevel="0" collapsed="false">
      <c r="A3264" s="17" t="n">
        <v>3263</v>
      </c>
      <c r="B3264" s="17" t="n">
        <v>8</v>
      </c>
      <c r="C3264" s="17" t="n">
        <v>123</v>
      </c>
      <c r="D3264" s="18" t="s">
        <v>10387</v>
      </c>
      <c r="E3264" s="17" t="s">
        <v>87</v>
      </c>
      <c r="F3264" s="18" t="s">
        <v>88</v>
      </c>
      <c r="G3264" s="17" t="s">
        <v>167</v>
      </c>
      <c r="H3264" s="18" t="s">
        <v>10421</v>
      </c>
      <c r="I3264" s="18" t="s">
        <v>10422</v>
      </c>
      <c r="J3264" s="18" t="s">
        <v>10423</v>
      </c>
      <c r="K3264" s="17" t="s">
        <v>163</v>
      </c>
      <c r="L3264" s="17" t="n">
        <v>1</v>
      </c>
      <c r="M3264" s="17" t="s">
        <v>163</v>
      </c>
      <c r="N3264" s="17" t="s">
        <v>163</v>
      </c>
      <c r="O3264" s="19"/>
      <c r="P3264" s="18"/>
      <c r="Q3264" s="18"/>
      <c r="R3264" s="18" t="s">
        <v>165</v>
      </c>
      <c r="S3264" s="20" t="s">
        <v>28109</v>
      </c>
    </row>
    <row r="3265" customFormat="false" ht="35.05" hidden="false" customHeight="false" outlineLevel="0" collapsed="false">
      <c r="A3265" s="17" t="n">
        <v>3264</v>
      </c>
      <c r="B3265" s="17" t="n">
        <v>8</v>
      </c>
      <c r="C3265" s="17" t="n">
        <v>123</v>
      </c>
      <c r="D3265" s="18" t="s">
        <v>10387</v>
      </c>
      <c r="E3265" s="17" t="s">
        <v>34</v>
      </c>
      <c r="F3265" s="18" t="s">
        <v>35</v>
      </c>
      <c r="G3265" s="17" t="s">
        <v>167</v>
      </c>
      <c r="H3265" s="18" t="s">
        <v>10424</v>
      </c>
      <c r="I3265" s="18" t="s">
        <v>10425</v>
      </c>
      <c r="J3265" s="18" t="s">
        <v>10426</v>
      </c>
      <c r="K3265" s="17" t="s">
        <v>164</v>
      </c>
      <c r="L3265" s="17" t="n">
        <v>5</v>
      </c>
      <c r="M3265" s="17" t="s">
        <v>163</v>
      </c>
      <c r="N3265" s="17" t="s">
        <v>163</v>
      </c>
      <c r="O3265" s="19"/>
      <c r="P3265" s="18"/>
      <c r="Q3265" s="18"/>
      <c r="R3265" s="18" t="s">
        <v>165</v>
      </c>
      <c r="S3265" s="20" t="s">
        <v>28109</v>
      </c>
    </row>
    <row r="3266" customFormat="false" ht="23.85" hidden="false" customHeight="false" outlineLevel="0" collapsed="false">
      <c r="A3266" s="17" t="n">
        <v>3265</v>
      </c>
      <c r="B3266" s="17" t="n">
        <v>8</v>
      </c>
      <c r="C3266" s="17" t="n">
        <v>123</v>
      </c>
      <c r="D3266" s="18" t="s">
        <v>10387</v>
      </c>
      <c r="E3266" s="17" t="s">
        <v>76</v>
      </c>
      <c r="F3266" s="18" t="s">
        <v>77</v>
      </c>
      <c r="G3266" s="17" t="s">
        <v>159</v>
      </c>
      <c r="H3266" s="18" t="s">
        <v>8877</v>
      </c>
      <c r="I3266" s="18" t="s">
        <v>10427</v>
      </c>
      <c r="J3266" s="18" t="s">
        <v>10428</v>
      </c>
      <c r="K3266" s="17" t="s">
        <v>164</v>
      </c>
      <c r="L3266" s="17" t="n">
        <v>3</v>
      </c>
      <c r="M3266" s="17" t="s">
        <v>164</v>
      </c>
      <c r="N3266" s="17" t="s">
        <v>163</v>
      </c>
      <c r="O3266" s="19"/>
      <c r="P3266" s="18"/>
      <c r="Q3266" s="18"/>
      <c r="R3266" s="18" t="s">
        <v>165</v>
      </c>
      <c r="S3266" s="20" t="s">
        <v>28109</v>
      </c>
    </row>
    <row r="3267" customFormat="false" ht="46.25" hidden="false" customHeight="false" outlineLevel="0" collapsed="false">
      <c r="A3267" s="17" t="n">
        <v>3266</v>
      </c>
      <c r="B3267" s="17" t="n">
        <v>8</v>
      </c>
      <c r="C3267" s="17" t="n">
        <v>132</v>
      </c>
      <c r="D3267" s="18" t="s">
        <v>10387</v>
      </c>
      <c r="E3267" s="17" t="s">
        <v>89</v>
      </c>
      <c r="F3267" s="18" t="s">
        <v>90</v>
      </c>
      <c r="G3267" s="17" t="s">
        <v>159</v>
      </c>
      <c r="H3267" s="18" t="s">
        <v>10429</v>
      </c>
      <c r="I3267" s="18" t="s">
        <v>10430</v>
      </c>
      <c r="J3267" s="18" t="s">
        <v>10431</v>
      </c>
      <c r="K3267" s="17" t="s">
        <v>163</v>
      </c>
      <c r="L3267" s="17" t="n">
        <v>1</v>
      </c>
      <c r="M3267" s="17" t="s">
        <v>163</v>
      </c>
      <c r="N3267" s="17" t="s">
        <v>164</v>
      </c>
      <c r="O3267" s="19" t="s">
        <v>123</v>
      </c>
      <c r="P3267" s="18" t="s">
        <v>10432</v>
      </c>
      <c r="Q3267" s="18" t="s">
        <v>10433</v>
      </c>
      <c r="R3267" s="18" t="s">
        <v>165</v>
      </c>
      <c r="S3267" s="20" t="s">
        <v>28109</v>
      </c>
    </row>
    <row r="3268" customFormat="false" ht="35.05" hidden="false" customHeight="false" outlineLevel="0" collapsed="false">
      <c r="A3268" s="17" t="n">
        <v>3267</v>
      </c>
      <c r="B3268" s="17" t="n">
        <v>8</v>
      </c>
      <c r="C3268" s="17" t="n">
        <v>160</v>
      </c>
      <c r="D3268" s="18" t="s">
        <v>10387</v>
      </c>
      <c r="E3268" s="17" t="s">
        <v>87</v>
      </c>
      <c r="F3268" s="18" t="s">
        <v>88</v>
      </c>
      <c r="G3268" s="17" t="s">
        <v>167</v>
      </c>
      <c r="H3268" s="18" t="s">
        <v>10434</v>
      </c>
      <c r="I3268" s="18" t="s">
        <v>10435</v>
      </c>
      <c r="J3268" s="18" t="s">
        <v>10436</v>
      </c>
      <c r="K3268" s="17" t="s">
        <v>163</v>
      </c>
      <c r="L3268" s="17" t="n">
        <v>1</v>
      </c>
      <c r="M3268" s="17" t="s">
        <v>163</v>
      </c>
      <c r="N3268" s="17" t="s">
        <v>163</v>
      </c>
      <c r="O3268" s="19"/>
      <c r="P3268" s="18"/>
      <c r="Q3268" s="18"/>
      <c r="R3268" s="18" t="s">
        <v>165</v>
      </c>
      <c r="S3268" s="20" t="s">
        <v>28109</v>
      </c>
    </row>
    <row r="3269" customFormat="false" ht="35.05" hidden="false" customHeight="false" outlineLevel="0" collapsed="false">
      <c r="A3269" s="17" t="n">
        <v>3268</v>
      </c>
      <c r="B3269" s="17" t="n">
        <v>8</v>
      </c>
      <c r="C3269" s="17" t="n">
        <v>174</v>
      </c>
      <c r="D3269" s="18" t="s">
        <v>10387</v>
      </c>
      <c r="E3269" s="17" t="s">
        <v>72</v>
      </c>
      <c r="F3269" s="18" t="s">
        <v>73</v>
      </c>
      <c r="G3269" s="17" t="s">
        <v>167</v>
      </c>
      <c r="H3269" s="18" t="s">
        <v>10437</v>
      </c>
      <c r="I3269" s="18" t="s">
        <v>10438</v>
      </c>
      <c r="J3269" s="18" t="s">
        <v>10439</v>
      </c>
      <c r="K3269" s="17" t="s">
        <v>163</v>
      </c>
      <c r="L3269" s="17" t="n">
        <v>1</v>
      </c>
      <c r="M3269" s="17" t="s">
        <v>164</v>
      </c>
      <c r="N3269" s="17" t="s">
        <v>163</v>
      </c>
      <c r="O3269" s="19"/>
      <c r="P3269" s="18"/>
      <c r="Q3269" s="18"/>
      <c r="R3269" s="18" t="s">
        <v>165</v>
      </c>
      <c r="S3269" s="20" t="s">
        <v>28109</v>
      </c>
    </row>
    <row r="3270" customFormat="false" ht="35.05" hidden="false" customHeight="false" outlineLevel="0" collapsed="false">
      <c r="A3270" s="17" t="n">
        <v>3269</v>
      </c>
      <c r="B3270" s="17" t="n">
        <v>8</v>
      </c>
      <c r="C3270" s="17" t="n">
        <v>177</v>
      </c>
      <c r="D3270" s="18" t="s">
        <v>10387</v>
      </c>
      <c r="E3270" s="17" t="s">
        <v>36</v>
      </c>
      <c r="F3270" s="18" t="s">
        <v>37</v>
      </c>
      <c r="G3270" s="17" t="s">
        <v>167</v>
      </c>
      <c r="H3270" s="18" t="s">
        <v>10440</v>
      </c>
      <c r="I3270" s="18" t="s">
        <v>10441</v>
      </c>
      <c r="J3270" s="18" t="s">
        <v>10442</v>
      </c>
      <c r="K3270" s="17" t="s">
        <v>163</v>
      </c>
      <c r="L3270" s="17" t="n">
        <v>1</v>
      </c>
      <c r="M3270" s="17" t="s">
        <v>163</v>
      </c>
      <c r="N3270" s="17" t="s">
        <v>163</v>
      </c>
      <c r="O3270" s="19"/>
      <c r="P3270" s="18"/>
      <c r="Q3270" s="18"/>
      <c r="R3270" s="18" t="s">
        <v>165</v>
      </c>
      <c r="S3270" s="20" t="s">
        <v>28109</v>
      </c>
    </row>
    <row r="3271" customFormat="false" ht="35.05" hidden="false" customHeight="false" outlineLevel="0" collapsed="false">
      <c r="A3271" s="17" t="n">
        <v>3270</v>
      </c>
      <c r="B3271" s="17" t="n">
        <v>8</v>
      </c>
      <c r="C3271" s="17" t="n">
        <v>181</v>
      </c>
      <c r="D3271" s="18" t="s">
        <v>10387</v>
      </c>
      <c r="E3271" s="17" t="s">
        <v>70</v>
      </c>
      <c r="F3271" s="18" t="s">
        <v>71</v>
      </c>
      <c r="G3271" s="17" t="s">
        <v>171</v>
      </c>
      <c r="H3271" s="18" t="s">
        <v>10443</v>
      </c>
      <c r="I3271" s="18" t="s">
        <v>10444</v>
      </c>
      <c r="J3271" s="18" t="s">
        <v>10445</v>
      </c>
      <c r="K3271" s="17" t="s">
        <v>163</v>
      </c>
      <c r="L3271" s="17" t="n">
        <v>1</v>
      </c>
      <c r="M3271" s="17" t="s">
        <v>164</v>
      </c>
      <c r="N3271" s="17" t="s">
        <v>163</v>
      </c>
      <c r="O3271" s="19"/>
      <c r="P3271" s="18"/>
      <c r="Q3271" s="18"/>
      <c r="R3271" s="18" t="s">
        <v>165</v>
      </c>
      <c r="S3271" s="20" t="s">
        <v>28109</v>
      </c>
    </row>
    <row r="3272" customFormat="false" ht="35.05" hidden="false" customHeight="false" outlineLevel="0" collapsed="false">
      <c r="A3272" s="17" t="n">
        <v>3271</v>
      </c>
      <c r="B3272" s="17" t="n">
        <v>8</v>
      </c>
      <c r="C3272" s="17" t="n">
        <v>184</v>
      </c>
      <c r="D3272" s="18" t="s">
        <v>10387</v>
      </c>
      <c r="E3272" s="17" t="s">
        <v>38</v>
      </c>
      <c r="F3272" s="18" t="s">
        <v>39</v>
      </c>
      <c r="G3272" s="17" t="s">
        <v>167</v>
      </c>
      <c r="H3272" s="18" t="s">
        <v>10446</v>
      </c>
      <c r="I3272" s="18" t="s">
        <v>10447</v>
      </c>
      <c r="J3272" s="18" t="s">
        <v>10448</v>
      </c>
      <c r="K3272" s="17" t="s">
        <v>163</v>
      </c>
      <c r="L3272" s="17" t="n">
        <v>1</v>
      </c>
      <c r="M3272" s="17" t="s">
        <v>163</v>
      </c>
      <c r="N3272" s="17" t="s">
        <v>163</v>
      </c>
      <c r="O3272" s="19"/>
      <c r="P3272" s="18"/>
      <c r="Q3272" s="18"/>
      <c r="R3272" s="18" t="s">
        <v>165</v>
      </c>
      <c r="S3272" s="20" t="s">
        <v>28109</v>
      </c>
    </row>
    <row r="3273" customFormat="false" ht="35.05" hidden="false" customHeight="false" outlineLevel="0" collapsed="false">
      <c r="A3273" s="17" t="n">
        <v>3272</v>
      </c>
      <c r="B3273" s="17" t="n">
        <v>8</v>
      </c>
      <c r="C3273" s="17" t="n">
        <v>192</v>
      </c>
      <c r="D3273" s="18" t="s">
        <v>10387</v>
      </c>
      <c r="E3273" s="17" t="s">
        <v>36</v>
      </c>
      <c r="F3273" s="18" t="s">
        <v>37</v>
      </c>
      <c r="G3273" s="17" t="s">
        <v>167</v>
      </c>
      <c r="H3273" s="18" t="s">
        <v>10449</v>
      </c>
      <c r="I3273" s="18" t="s">
        <v>10450</v>
      </c>
      <c r="J3273" s="18" t="s">
        <v>10451</v>
      </c>
      <c r="K3273" s="17" t="s">
        <v>164</v>
      </c>
      <c r="L3273" s="17" t="n">
        <v>5</v>
      </c>
      <c r="M3273" s="17" t="s">
        <v>164</v>
      </c>
      <c r="N3273" s="17" t="s">
        <v>163</v>
      </c>
      <c r="O3273" s="19"/>
      <c r="P3273" s="18"/>
      <c r="Q3273" s="18"/>
      <c r="R3273" s="18" t="s">
        <v>165</v>
      </c>
      <c r="S3273" s="20" t="s">
        <v>28109</v>
      </c>
    </row>
    <row r="3274" customFormat="false" ht="35.05" hidden="false" customHeight="false" outlineLevel="0" collapsed="false">
      <c r="A3274" s="17" t="n">
        <v>3273</v>
      </c>
      <c r="B3274" s="17" t="n">
        <v>8</v>
      </c>
      <c r="C3274" s="17" t="n">
        <v>216</v>
      </c>
      <c r="D3274" s="18" t="s">
        <v>10387</v>
      </c>
      <c r="E3274" s="17" t="s">
        <v>72</v>
      </c>
      <c r="F3274" s="18" t="s">
        <v>73</v>
      </c>
      <c r="G3274" s="17" t="s">
        <v>167</v>
      </c>
      <c r="H3274" s="18" t="s">
        <v>10452</v>
      </c>
      <c r="I3274" s="18" t="s">
        <v>10453</v>
      </c>
      <c r="J3274" s="18" t="s">
        <v>10454</v>
      </c>
      <c r="K3274" s="17" t="s">
        <v>163</v>
      </c>
      <c r="L3274" s="17" t="n">
        <v>1</v>
      </c>
      <c r="M3274" s="17" t="s">
        <v>164</v>
      </c>
      <c r="N3274" s="17" t="s">
        <v>163</v>
      </c>
      <c r="O3274" s="19"/>
      <c r="P3274" s="18"/>
      <c r="Q3274" s="18"/>
      <c r="R3274" s="18" t="s">
        <v>165</v>
      </c>
      <c r="S3274" s="20" t="s">
        <v>28109</v>
      </c>
    </row>
    <row r="3275" customFormat="false" ht="35.05" hidden="false" customHeight="false" outlineLevel="0" collapsed="false">
      <c r="A3275" s="17" t="n">
        <v>3274</v>
      </c>
      <c r="B3275" s="17" t="n">
        <v>8</v>
      </c>
      <c r="C3275" s="17" t="n">
        <v>223</v>
      </c>
      <c r="D3275" s="18" t="s">
        <v>10387</v>
      </c>
      <c r="E3275" s="17" t="s">
        <v>70</v>
      </c>
      <c r="F3275" s="18" t="s">
        <v>71</v>
      </c>
      <c r="G3275" s="17" t="s">
        <v>171</v>
      </c>
      <c r="H3275" s="18" t="s">
        <v>10455</v>
      </c>
      <c r="I3275" s="18" t="s">
        <v>10456</v>
      </c>
      <c r="J3275" s="18" t="s">
        <v>10457</v>
      </c>
      <c r="K3275" s="17" t="s">
        <v>163</v>
      </c>
      <c r="L3275" s="17" t="n">
        <v>1</v>
      </c>
      <c r="M3275" s="17" t="s">
        <v>164</v>
      </c>
      <c r="N3275" s="17" t="s">
        <v>163</v>
      </c>
      <c r="O3275" s="19"/>
      <c r="P3275" s="18"/>
      <c r="Q3275" s="18"/>
      <c r="R3275" s="18" t="s">
        <v>165</v>
      </c>
      <c r="S3275" s="20" t="s">
        <v>28109</v>
      </c>
    </row>
    <row r="3276" customFormat="false" ht="46.25" hidden="false" customHeight="false" outlineLevel="0" collapsed="false">
      <c r="A3276" s="17" t="n">
        <v>3275</v>
      </c>
      <c r="B3276" s="17" t="n">
        <v>8</v>
      </c>
      <c r="C3276" s="17" t="n">
        <v>227</v>
      </c>
      <c r="D3276" s="18" t="s">
        <v>10387</v>
      </c>
      <c r="E3276" s="17" t="s">
        <v>83</v>
      </c>
      <c r="F3276" s="18" t="s">
        <v>84</v>
      </c>
      <c r="G3276" s="17" t="s">
        <v>167</v>
      </c>
      <c r="H3276" s="18" t="s">
        <v>10458</v>
      </c>
      <c r="I3276" s="18" t="s">
        <v>10459</v>
      </c>
      <c r="J3276" s="18" t="s">
        <v>10460</v>
      </c>
      <c r="K3276" s="17" t="s">
        <v>163</v>
      </c>
      <c r="L3276" s="17" t="n">
        <v>1</v>
      </c>
      <c r="M3276" s="17" t="s">
        <v>163</v>
      </c>
      <c r="N3276" s="17" t="s">
        <v>164</v>
      </c>
      <c r="O3276" s="19" t="s">
        <v>123</v>
      </c>
      <c r="P3276" s="18" t="s">
        <v>10461</v>
      </c>
      <c r="Q3276" s="18" t="s">
        <v>10462</v>
      </c>
      <c r="R3276" s="18" t="s">
        <v>165</v>
      </c>
      <c r="S3276" s="20" t="s">
        <v>28109</v>
      </c>
    </row>
    <row r="3277" customFormat="false" ht="57.45" hidden="false" customHeight="false" outlineLevel="0" collapsed="false">
      <c r="A3277" s="17" t="n">
        <v>3276</v>
      </c>
      <c r="B3277" s="17" t="n">
        <v>8</v>
      </c>
      <c r="C3277" s="17" t="n">
        <v>237</v>
      </c>
      <c r="D3277" s="18" t="s">
        <v>10387</v>
      </c>
      <c r="E3277" s="17" t="s">
        <v>83</v>
      </c>
      <c r="F3277" s="18" t="s">
        <v>84</v>
      </c>
      <c r="G3277" s="17" t="s">
        <v>167</v>
      </c>
      <c r="H3277" s="18" t="s">
        <v>10463</v>
      </c>
      <c r="I3277" s="18" t="s">
        <v>10464</v>
      </c>
      <c r="J3277" s="18" t="s">
        <v>10465</v>
      </c>
      <c r="K3277" s="17" t="s">
        <v>163</v>
      </c>
      <c r="L3277" s="17" t="n">
        <v>1</v>
      </c>
      <c r="M3277" s="17" t="s">
        <v>163</v>
      </c>
      <c r="N3277" s="17" t="s">
        <v>164</v>
      </c>
      <c r="O3277" s="19" t="s">
        <v>123</v>
      </c>
      <c r="P3277" s="18" t="s">
        <v>10466</v>
      </c>
      <c r="Q3277" s="18" t="s">
        <v>10467</v>
      </c>
      <c r="R3277" s="18" t="s">
        <v>165</v>
      </c>
      <c r="S3277" s="20" t="s">
        <v>28109</v>
      </c>
    </row>
    <row r="3278" customFormat="false" ht="35.05" hidden="false" customHeight="false" outlineLevel="0" collapsed="false">
      <c r="A3278" s="17" t="n">
        <v>3277</v>
      </c>
      <c r="B3278" s="17" t="n">
        <v>8</v>
      </c>
      <c r="C3278" s="17" t="n">
        <v>273</v>
      </c>
      <c r="D3278" s="18" t="s">
        <v>10387</v>
      </c>
      <c r="E3278" s="17" t="s">
        <v>87</v>
      </c>
      <c r="F3278" s="18" t="s">
        <v>88</v>
      </c>
      <c r="G3278" s="17" t="s">
        <v>171</v>
      </c>
      <c r="H3278" s="18" t="s">
        <v>10468</v>
      </c>
      <c r="I3278" s="18" t="s">
        <v>10469</v>
      </c>
      <c r="J3278" s="18" t="s">
        <v>10470</v>
      </c>
      <c r="K3278" s="17" t="s">
        <v>163</v>
      </c>
      <c r="L3278" s="17" t="n">
        <v>1</v>
      </c>
      <c r="M3278" s="17" t="s">
        <v>163</v>
      </c>
      <c r="N3278" s="17" t="s">
        <v>163</v>
      </c>
      <c r="O3278" s="19"/>
      <c r="P3278" s="18"/>
      <c r="Q3278" s="18"/>
      <c r="R3278" s="18" t="s">
        <v>192</v>
      </c>
      <c r="S3278" s="20" t="s">
        <v>28109</v>
      </c>
    </row>
    <row r="3279" customFormat="false" ht="46.25" hidden="false" customHeight="false" outlineLevel="0" collapsed="false">
      <c r="A3279" s="17" t="n">
        <v>3278</v>
      </c>
      <c r="B3279" s="17" t="n">
        <v>8</v>
      </c>
      <c r="C3279" s="17" t="n">
        <v>273</v>
      </c>
      <c r="D3279" s="18" t="s">
        <v>10387</v>
      </c>
      <c r="E3279" s="17" t="s">
        <v>87</v>
      </c>
      <c r="F3279" s="18" t="s">
        <v>88</v>
      </c>
      <c r="G3279" s="17" t="s">
        <v>171</v>
      </c>
      <c r="H3279" s="18" t="s">
        <v>10471</v>
      </c>
      <c r="I3279" s="18" t="s">
        <v>10472</v>
      </c>
      <c r="J3279" s="18" t="s">
        <v>10473</v>
      </c>
      <c r="K3279" s="17" t="s">
        <v>163</v>
      </c>
      <c r="L3279" s="17" t="n">
        <v>1</v>
      </c>
      <c r="M3279" s="17" t="s">
        <v>164</v>
      </c>
      <c r="N3279" s="17" t="s">
        <v>163</v>
      </c>
      <c r="O3279" s="19"/>
      <c r="P3279" s="18"/>
      <c r="Q3279" s="18"/>
      <c r="R3279" s="18" t="s">
        <v>165</v>
      </c>
      <c r="S3279" s="20" t="s">
        <v>28109</v>
      </c>
    </row>
    <row r="3280" customFormat="false" ht="46.25" hidden="false" customHeight="false" outlineLevel="0" collapsed="false">
      <c r="A3280" s="17" t="n">
        <v>3279</v>
      </c>
      <c r="B3280" s="17" t="n">
        <v>8</v>
      </c>
      <c r="C3280" s="17" t="n">
        <v>273</v>
      </c>
      <c r="D3280" s="18" t="s">
        <v>10387</v>
      </c>
      <c r="E3280" s="17" t="s">
        <v>47</v>
      </c>
      <c r="F3280" s="18" t="s">
        <v>48</v>
      </c>
      <c r="G3280" s="17" t="s">
        <v>167</v>
      </c>
      <c r="H3280" s="18" t="s">
        <v>10474</v>
      </c>
      <c r="I3280" s="18" t="s">
        <v>10475</v>
      </c>
      <c r="J3280" s="18" t="s">
        <v>10476</v>
      </c>
      <c r="K3280" s="17" t="s">
        <v>163</v>
      </c>
      <c r="L3280" s="17" t="n">
        <v>1</v>
      </c>
      <c r="M3280" s="17" t="s">
        <v>163</v>
      </c>
      <c r="N3280" s="17" t="s">
        <v>163</v>
      </c>
      <c r="O3280" s="19"/>
      <c r="P3280" s="18"/>
      <c r="Q3280" s="18"/>
      <c r="R3280" s="18" t="s">
        <v>165</v>
      </c>
      <c r="S3280" s="20" t="s">
        <v>28109</v>
      </c>
    </row>
    <row r="3281" customFormat="false" ht="23.85" hidden="false" customHeight="false" outlineLevel="0" collapsed="false">
      <c r="A3281" s="17" t="n">
        <v>3280</v>
      </c>
      <c r="B3281" s="17" t="n">
        <v>8</v>
      </c>
      <c r="C3281" s="17" t="n">
        <v>283</v>
      </c>
      <c r="D3281" s="18" t="s">
        <v>10387</v>
      </c>
      <c r="E3281" s="17" t="s">
        <v>76</v>
      </c>
      <c r="F3281" s="18" t="s">
        <v>77</v>
      </c>
      <c r="G3281" s="17" t="s">
        <v>167</v>
      </c>
      <c r="H3281" s="18" t="s">
        <v>10477</v>
      </c>
      <c r="I3281" s="18" t="s">
        <v>10478</v>
      </c>
      <c r="J3281" s="18" t="s">
        <v>10479</v>
      </c>
      <c r="K3281" s="17" t="s">
        <v>163</v>
      </c>
      <c r="L3281" s="17" t="n">
        <v>1</v>
      </c>
      <c r="M3281" s="17" t="s">
        <v>164</v>
      </c>
      <c r="N3281" s="17" t="s">
        <v>163</v>
      </c>
      <c r="O3281" s="19"/>
      <c r="P3281" s="18"/>
      <c r="Q3281" s="18"/>
      <c r="R3281" s="18" t="s">
        <v>165</v>
      </c>
      <c r="S3281" s="20" t="s">
        <v>28109</v>
      </c>
    </row>
    <row r="3282" customFormat="false" ht="46.25" hidden="false" customHeight="false" outlineLevel="0" collapsed="false">
      <c r="A3282" s="17" t="n">
        <v>3281</v>
      </c>
      <c r="B3282" s="17" t="n">
        <v>8</v>
      </c>
      <c r="C3282" s="17" t="n">
        <v>284</v>
      </c>
      <c r="D3282" s="18" t="s">
        <v>10387</v>
      </c>
      <c r="E3282" s="17" t="s">
        <v>87</v>
      </c>
      <c r="F3282" s="18" t="s">
        <v>88</v>
      </c>
      <c r="G3282" s="17" t="s">
        <v>171</v>
      </c>
      <c r="H3282" s="18" t="s">
        <v>10480</v>
      </c>
      <c r="I3282" s="18" t="s">
        <v>10481</v>
      </c>
      <c r="J3282" s="18" t="s">
        <v>10482</v>
      </c>
      <c r="K3282" s="17" t="s">
        <v>163</v>
      </c>
      <c r="L3282" s="17" t="n">
        <v>1</v>
      </c>
      <c r="M3282" s="17" t="s">
        <v>163</v>
      </c>
      <c r="N3282" s="17" t="s">
        <v>163</v>
      </c>
      <c r="O3282" s="19"/>
      <c r="P3282" s="18"/>
      <c r="Q3282" s="18"/>
      <c r="R3282" s="18" t="s">
        <v>165</v>
      </c>
      <c r="S3282" s="20" t="s">
        <v>28109</v>
      </c>
    </row>
    <row r="3283" customFormat="false" ht="46.25" hidden="false" customHeight="false" outlineLevel="0" collapsed="false">
      <c r="A3283" s="17" t="n">
        <v>3282</v>
      </c>
      <c r="B3283" s="17" t="n">
        <v>8</v>
      </c>
      <c r="C3283" s="17" t="n">
        <v>288</v>
      </c>
      <c r="D3283" s="18" t="s">
        <v>10387</v>
      </c>
      <c r="E3283" s="17" t="s">
        <v>91</v>
      </c>
      <c r="F3283" s="18" t="s">
        <v>92</v>
      </c>
      <c r="G3283" s="17" t="s">
        <v>159</v>
      </c>
      <c r="H3283" s="18" t="s">
        <v>10483</v>
      </c>
      <c r="I3283" s="18" t="s">
        <v>10484</v>
      </c>
      <c r="J3283" s="18" t="s">
        <v>10485</v>
      </c>
      <c r="K3283" s="17" t="s">
        <v>163</v>
      </c>
      <c r="L3283" s="17" t="n">
        <v>1</v>
      </c>
      <c r="M3283" s="17" t="s">
        <v>163</v>
      </c>
      <c r="N3283" s="17" t="s">
        <v>164</v>
      </c>
      <c r="O3283" s="19" t="s">
        <v>123</v>
      </c>
      <c r="P3283" s="18" t="s">
        <v>10486</v>
      </c>
      <c r="Q3283" s="18" t="s">
        <v>10487</v>
      </c>
      <c r="R3283" s="18" t="s">
        <v>165</v>
      </c>
      <c r="S3283" s="20" t="s">
        <v>28109</v>
      </c>
    </row>
    <row r="3284" customFormat="false" ht="35.05" hidden="false" customHeight="false" outlineLevel="0" collapsed="false">
      <c r="A3284" s="17" t="n">
        <v>3283</v>
      </c>
      <c r="B3284" s="17" t="n">
        <v>8</v>
      </c>
      <c r="C3284" s="17" t="n">
        <v>292</v>
      </c>
      <c r="D3284" s="18" t="s">
        <v>10387</v>
      </c>
      <c r="E3284" s="17" t="s">
        <v>38</v>
      </c>
      <c r="F3284" s="18" t="s">
        <v>39</v>
      </c>
      <c r="G3284" s="17" t="s">
        <v>159</v>
      </c>
      <c r="H3284" s="18" t="s">
        <v>10488</v>
      </c>
      <c r="I3284" s="18" t="s">
        <v>10489</v>
      </c>
      <c r="J3284" s="18" t="s">
        <v>10490</v>
      </c>
      <c r="K3284" s="17" t="s">
        <v>164</v>
      </c>
      <c r="L3284" s="17" t="n">
        <v>3</v>
      </c>
      <c r="M3284" s="17" t="s">
        <v>163</v>
      </c>
      <c r="N3284" s="17" t="s">
        <v>164</v>
      </c>
      <c r="O3284" s="19" t="s">
        <v>122</v>
      </c>
      <c r="P3284" s="18" t="s">
        <v>10491</v>
      </c>
      <c r="Q3284" s="18" t="s">
        <v>10492</v>
      </c>
      <c r="R3284" s="18" t="s">
        <v>165</v>
      </c>
      <c r="S3284" s="20" t="s">
        <v>28109</v>
      </c>
    </row>
    <row r="3285" customFormat="false" ht="35.05" hidden="false" customHeight="false" outlineLevel="0" collapsed="false">
      <c r="A3285" s="17" t="n">
        <v>3284</v>
      </c>
      <c r="B3285" s="17" t="n">
        <v>8</v>
      </c>
      <c r="C3285" s="17" t="n">
        <v>296</v>
      </c>
      <c r="D3285" s="18" t="s">
        <v>10387</v>
      </c>
      <c r="E3285" s="17" t="s">
        <v>70</v>
      </c>
      <c r="F3285" s="18" t="s">
        <v>71</v>
      </c>
      <c r="G3285" s="17" t="s">
        <v>171</v>
      </c>
      <c r="H3285" s="18" t="s">
        <v>10493</v>
      </c>
      <c r="I3285" s="18" t="s">
        <v>10494</v>
      </c>
      <c r="J3285" s="18" t="s">
        <v>10495</v>
      </c>
      <c r="K3285" s="17" t="s">
        <v>163</v>
      </c>
      <c r="L3285" s="17" t="n">
        <v>1</v>
      </c>
      <c r="M3285" s="17" t="s">
        <v>164</v>
      </c>
      <c r="N3285" s="17" t="s">
        <v>163</v>
      </c>
      <c r="O3285" s="19"/>
      <c r="P3285" s="18"/>
      <c r="Q3285" s="18"/>
      <c r="R3285" s="18" t="s">
        <v>165</v>
      </c>
      <c r="S3285" s="20" t="s">
        <v>28109</v>
      </c>
    </row>
    <row r="3286" customFormat="false" ht="35.05" hidden="false" customHeight="false" outlineLevel="0" collapsed="false">
      <c r="A3286" s="17" t="n">
        <v>3285</v>
      </c>
      <c r="B3286" s="17" t="n">
        <v>8</v>
      </c>
      <c r="C3286" s="17" t="n">
        <v>314</v>
      </c>
      <c r="D3286" s="18" t="s">
        <v>10387</v>
      </c>
      <c r="E3286" s="17" t="s">
        <v>19</v>
      </c>
      <c r="F3286" s="18" t="s">
        <v>21</v>
      </c>
      <c r="G3286" s="17" t="s">
        <v>167</v>
      </c>
      <c r="H3286" s="18" t="s">
        <v>10496</v>
      </c>
      <c r="I3286" s="18" t="s">
        <v>10497</v>
      </c>
      <c r="J3286" s="18" t="s">
        <v>10498</v>
      </c>
      <c r="K3286" s="17" t="s">
        <v>164</v>
      </c>
      <c r="L3286" s="17" t="n">
        <v>4</v>
      </c>
      <c r="M3286" s="17" t="s">
        <v>163</v>
      </c>
      <c r="N3286" s="17" t="s">
        <v>163</v>
      </c>
      <c r="O3286" s="19"/>
      <c r="P3286" s="18"/>
      <c r="Q3286" s="18"/>
      <c r="R3286" s="18" t="s">
        <v>165</v>
      </c>
      <c r="S3286" s="20" t="s">
        <v>28109</v>
      </c>
    </row>
    <row r="3287" customFormat="false" ht="35.05" hidden="false" customHeight="false" outlineLevel="0" collapsed="false">
      <c r="A3287" s="17" t="n">
        <v>3286</v>
      </c>
      <c r="B3287" s="17" t="n">
        <v>8</v>
      </c>
      <c r="C3287" s="17" t="n">
        <v>316</v>
      </c>
      <c r="D3287" s="18" t="s">
        <v>10387</v>
      </c>
      <c r="E3287" s="17" t="s">
        <v>61</v>
      </c>
      <c r="F3287" s="18" t="s">
        <v>62</v>
      </c>
      <c r="G3287" s="17" t="s">
        <v>167</v>
      </c>
      <c r="H3287" s="18" t="s">
        <v>690</v>
      </c>
      <c r="I3287" s="18" t="s">
        <v>10499</v>
      </c>
      <c r="J3287" s="18" t="s">
        <v>10500</v>
      </c>
      <c r="K3287" s="17" t="s">
        <v>163</v>
      </c>
      <c r="L3287" s="17" t="n">
        <v>1</v>
      </c>
      <c r="M3287" s="17" t="s">
        <v>163</v>
      </c>
      <c r="N3287" s="17" t="s">
        <v>163</v>
      </c>
      <c r="O3287" s="19"/>
      <c r="P3287" s="18"/>
      <c r="Q3287" s="18"/>
      <c r="R3287" s="18" t="s">
        <v>165</v>
      </c>
      <c r="S3287" s="20" t="s">
        <v>28109</v>
      </c>
    </row>
    <row r="3288" customFormat="false" ht="46.25" hidden="false" customHeight="false" outlineLevel="0" collapsed="false">
      <c r="A3288" s="17" t="n">
        <v>3287</v>
      </c>
      <c r="B3288" s="17" t="n">
        <v>8</v>
      </c>
      <c r="C3288" s="17" t="n">
        <v>328</v>
      </c>
      <c r="D3288" s="18" t="s">
        <v>10387</v>
      </c>
      <c r="E3288" s="17" t="s">
        <v>36</v>
      </c>
      <c r="F3288" s="18" t="s">
        <v>37</v>
      </c>
      <c r="G3288" s="17" t="s">
        <v>167</v>
      </c>
      <c r="H3288" s="18" t="s">
        <v>10501</v>
      </c>
      <c r="I3288" s="18" t="s">
        <v>10502</v>
      </c>
      <c r="J3288" s="18" t="s">
        <v>10503</v>
      </c>
      <c r="K3288" s="17" t="s">
        <v>164</v>
      </c>
      <c r="L3288" s="17" t="n">
        <v>27</v>
      </c>
      <c r="M3288" s="17" t="s">
        <v>164</v>
      </c>
      <c r="N3288" s="17" t="s">
        <v>163</v>
      </c>
      <c r="O3288" s="19"/>
      <c r="P3288" s="18"/>
      <c r="Q3288" s="18"/>
      <c r="R3288" s="18" t="s">
        <v>165</v>
      </c>
      <c r="S3288" s="20" t="s">
        <v>28109</v>
      </c>
    </row>
    <row r="3289" customFormat="false" ht="35.05" hidden="false" customHeight="false" outlineLevel="0" collapsed="false">
      <c r="A3289" s="17" t="n">
        <v>3288</v>
      </c>
      <c r="B3289" s="17" t="n">
        <v>8</v>
      </c>
      <c r="C3289" s="17" t="n">
        <v>362</v>
      </c>
      <c r="D3289" s="18" t="s">
        <v>10387</v>
      </c>
      <c r="E3289" s="17" t="s">
        <v>72</v>
      </c>
      <c r="F3289" s="18" t="s">
        <v>73</v>
      </c>
      <c r="G3289" s="17" t="s">
        <v>167</v>
      </c>
      <c r="H3289" s="18" t="s">
        <v>10504</v>
      </c>
      <c r="I3289" s="18" t="s">
        <v>10505</v>
      </c>
      <c r="J3289" s="18" t="s">
        <v>10506</v>
      </c>
      <c r="K3289" s="17" t="s">
        <v>163</v>
      </c>
      <c r="L3289" s="17" t="n">
        <v>1</v>
      </c>
      <c r="M3289" s="17" t="s">
        <v>164</v>
      </c>
      <c r="N3289" s="17" t="s">
        <v>163</v>
      </c>
      <c r="O3289" s="19"/>
      <c r="P3289" s="18"/>
      <c r="Q3289" s="18"/>
      <c r="R3289" s="18" t="s">
        <v>165</v>
      </c>
      <c r="S3289" s="20" t="s">
        <v>28109</v>
      </c>
    </row>
    <row r="3290" customFormat="false" ht="35.05" hidden="false" customHeight="false" outlineLevel="0" collapsed="false">
      <c r="A3290" s="17" t="n">
        <v>3289</v>
      </c>
      <c r="B3290" s="17" t="n">
        <v>8</v>
      </c>
      <c r="C3290" s="17" t="n">
        <v>375</v>
      </c>
      <c r="D3290" s="18" t="s">
        <v>10387</v>
      </c>
      <c r="E3290" s="17" t="s">
        <v>87</v>
      </c>
      <c r="F3290" s="18" t="s">
        <v>88</v>
      </c>
      <c r="G3290" s="17" t="s">
        <v>167</v>
      </c>
      <c r="H3290" s="18" t="s">
        <v>10507</v>
      </c>
      <c r="I3290" s="18" t="s">
        <v>10508</v>
      </c>
      <c r="J3290" s="18" t="s">
        <v>10509</v>
      </c>
      <c r="K3290" s="17" t="s">
        <v>163</v>
      </c>
      <c r="L3290" s="17" t="n">
        <v>1</v>
      </c>
      <c r="M3290" s="17" t="s">
        <v>163</v>
      </c>
      <c r="N3290" s="17" t="s">
        <v>163</v>
      </c>
      <c r="O3290" s="19"/>
      <c r="P3290" s="18"/>
      <c r="Q3290" s="18"/>
      <c r="R3290" s="18" t="s">
        <v>165</v>
      </c>
      <c r="S3290" s="20" t="s">
        <v>28109</v>
      </c>
    </row>
    <row r="3291" customFormat="false" ht="46.25" hidden="false" customHeight="false" outlineLevel="0" collapsed="false">
      <c r="A3291" s="17" t="n">
        <v>3290</v>
      </c>
      <c r="B3291" s="17" t="n">
        <v>8</v>
      </c>
      <c r="C3291" s="17" t="n">
        <v>383</v>
      </c>
      <c r="D3291" s="18" t="s">
        <v>10387</v>
      </c>
      <c r="E3291" s="17" t="s">
        <v>83</v>
      </c>
      <c r="F3291" s="18" t="s">
        <v>84</v>
      </c>
      <c r="G3291" s="17" t="s">
        <v>159</v>
      </c>
      <c r="H3291" s="18" t="s">
        <v>10510</v>
      </c>
      <c r="I3291" s="18" t="s">
        <v>10511</v>
      </c>
      <c r="J3291" s="18" t="s">
        <v>10512</v>
      </c>
      <c r="K3291" s="17" t="s">
        <v>163</v>
      </c>
      <c r="L3291" s="17" t="n">
        <v>1</v>
      </c>
      <c r="M3291" s="17" t="s">
        <v>163</v>
      </c>
      <c r="N3291" s="17" t="s">
        <v>164</v>
      </c>
      <c r="O3291" s="19" t="s">
        <v>121</v>
      </c>
      <c r="P3291" s="18" t="s">
        <v>10513</v>
      </c>
      <c r="Q3291" s="18" t="s">
        <v>10514</v>
      </c>
      <c r="R3291" s="18" t="s">
        <v>165</v>
      </c>
      <c r="S3291" s="20" t="s">
        <v>28109</v>
      </c>
    </row>
    <row r="3292" customFormat="false" ht="35.05" hidden="false" customHeight="false" outlineLevel="0" collapsed="false">
      <c r="A3292" s="17" t="n">
        <v>3291</v>
      </c>
      <c r="B3292" s="17" t="n">
        <v>8</v>
      </c>
      <c r="C3292" s="17" t="n">
        <v>391</v>
      </c>
      <c r="D3292" s="18" t="s">
        <v>10387</v>
      </c>
      <c r="E3292" s="17" t="s">
        <v>87</v>
      </c>
      <c r="F3292" s="18" t="s">
        <v>88</v>
      </c>
      <c r="G3292" s="17" t="s">
        <v>171</v>
      </c>
      <c r="H3292" s="18" t="s">
        <v>10515</v>
      </c>
      <c r="I3292" s="18" t="s">
        <v>10516</v>
      </c>
      <c r="J3292" s="18" t="s">
        <v>10517</v>
      </c>
      <c r="K3292" s="17" t="s">
        <v>163</v>
      </c>
      <c r="L3292" s="17" t="n">
        <v>1</v>
      </c>
      <c r="M3292" s="17" t="s">
        <v>164</v>
      </c>
      <c r="N3292" s="17" t="s">
        <v>163</v>
      </c>
      <c r="O3292" s="19"/>
      <c r="P3292" s="18"/>
      <c r="Q3292" s="18"/>
      <c r="R3292" s="18" t="s">
        <v>165</v>
      </c>
      <c r="S3292" s="20" t="s">
        <v>28109</v>
      </c>
    </row>
    <row r="3293" customFormat="false" ht="46.25" hidden="false" customHeight="false" outlineLevel="0" collapsed="false">
      <c r="A3293" s="17" t="n">
        <v>3292</v>
      </c>
      <c r="B3293" s="17" t="n">
        <v>8</v>
      </c>
      <c r="C3293" s="17" t="n">
        <v>397</v>
      </c>
      <c r="D3293" s="18" t="s">
        <v>10518</v>
      </c>
      <c r="E3293" s="17" t="s">
        <v>36</v>
      </c>
      <c r="F3293" s="18" t="s">
        <v>37</v>
      </c>
      <c r="G3293" s="17" t="s">
        <v>167</v>
      </c>
      <c r="H3293" s="18" t="s">
        <v>10519</v>
      </c>
      <c r="I3293" s="18" t="s">
        <v>10520</v>
      </c>
      <c r="J3293" s="18" t="s">
        <v>10521</v>
      </c>
      <c r="K3293" s="17" t="s">
        <v>163</v>
      </c>
      <c r="L3293" s="17" t="n">
        <v>1</v>
      </c>
      <c r="M3293" s="17" t="s">
        <v>163</v>
      </c>
      <c r="N3293" s="17" t="s">
        <v>163</v>
      </c>
      <c r="O3293" s="19"/>
      <c r="P3293" s="18"/>
      <c r="Q3293" s="18"/>
      <c r="R3293" s="18" t="s">
        <v>165</v>
      </c>
      <c r="S3293" s="20" t="s">
        <v>28109</v>
      </c>
    </row>
    <row r="3294" customFormat="false" ht="57.45" hidden="false" customHeight="false" outlineLevel="0" collapsed="false">
      <c r="A3294" s="17" t="n">
        <v>3293</v>
      </c>
      <c r="B3294" s="17" t="n">
        <v>8</v>
      </c>
      <c r="C3294" s="17" t="n">
        <v>405</v>
      </c>
      <c r="D3294" s="18" t="s">
        <v>884</v>
      </c>
      <c r="E3294" s="17" t="s">
        <v>83</v>
      </c>
      <c r="F3294" s="18" t="s">
        <v>84</v>
      </c>
      <c r="G3294" s="17" t="s">
        <v>171</v>
      </c>
      <c r="H3294" s="18" t="s">
        <v>10522</v>
      </c>
      <c r="I3294" s="18" t="s">
        <v>10523</v>
      </c>
      <c r="J3294" s="18" t="s">
        <v>10524</v>
      </c>
      <c r="K3294" s="17" t="s">
        <v>163</v>
      </c>
      <c r="L3294" s="17" t="n">
        <v>1</v>
      </c>
      <c r="M3294" s="17" t="s">
        <v>163</v>
      </c>
      <c r="N3294" s="17" t="s">
        <v>164</v>
      </c>
      <c r="O3294" s="19" t="s">
        <v>123</v>
      </c>
      <c r="P3294" s="18" t="s">
        <v>10525</v>
      </c>
      <c r="Q3294" s="18" t="s">
        <v>10526</v>
      </c>
      <c r="R3294" s="18" t="s">
        <v>165</v>
      </c>
      <c r="S3294" s="20" t="s">
        <v>28109</v>
      </c>
    </row>
    <row r="3295" customFormat="false" ht="35.05" hidden="false" customHeight="false" outlineLevel="0" collapsed="false">
      <c r="A3295" s="17" t="n">
        <v>3294</v>
      </c>
      <c r="B3295" s="17" t="n">
        <v>8</v>
      </c>
      <c r="C3295" s="17" t="n">
        <v>405</v>
      </c>
      <c r="D3295" s="18" t="s">
        <v>884</v>
      </c>
      <c r="E3295" s="17" t="s">
        <v>87</v>
      </c>
      <c r="F3295" s="18" t="s">
        <v>88</v>
      </c>
      <c r="G3295" s="17" t="s">
        <v>167</v>
      </c>
      <c r="H3295" s="18" t="s">
        <v>10527</v>
      </c>
      <c r="I3295" s="18" t="s">
        <v>10528</v>
      </c>
      <c r="J3295" s="18" t="s">
        <v>10529</v>
      </c>
      <c r="K3295" s="17" t="s">
        <v>163</v>
      </c>
      <c r="L3295" s="17" t="n">
        <v>1</v>
      </c>
      <c r="M3295" s="17" t="s">
        <v>163</v>
      </c>
      <c r="N3295" s="17" t="s">
        <v>163</v>
      </c>
      <c r="O3295" s="19"/>
      <c r="P3295" s="18"/>
      <c r="Q3295" s="18"/>
      <c r="R3295" s="18" t="s">
        <v>192</v>
      </c>
      <c r="S3295" s="20" t="s">
        <v>28109</v>
      </c>
    </row>
    <row r="3296" customFormat="false" ht="57.45" hidden="false" customHeight="false" outlineLevel="0" collapsed="false">
      <c r="A3296" s="17" t="n">
        <v>3295</v>
      </c>
      <c r="B3296" s="17" t="n">
        <v>8</v>
      </c>
      <c r="C3296" s="17" t="n">
        <v>405</v>
      </c>
      <c r="D3296" s="18" t="s">
        <v>884</v>
      </c>
      <c r="E3296" s="17" t="s">
        <v>91</v>
      </c>
      <c r="F3296" s="18" t="s">
        <v>92</v>
      </c>
      <c r="G3296" s="17" t="s">
        <v>167</v>
      </c>
      <c r="H3296" s="18" t="s">
        <v>10530</v>
      </c>
      <c r="I3296" s="18" t="s">
        <v>10531</v>
      </c>
      <c r="J3296" s="18" t="s">
        <v>10532</v>
      </c>
      <c r="K3296" s="17" t="s">
        <v>163</v>
      </c>
      <c r="L3296" s="17" t="n">
        <v>1</v>
      </c>
      <c r="M3296" s="17" t="s">
        <v>163</v>
      </c>
      <c r="N3296" s="17" t="s">
        <v>164</v>
      </c>
      <c r="O3296" s="19" t="s">
        <v>123</v>
      </c>
      <c r="P3296" s="18" t="s">
        <v>10533</v>
      </c>
      <c r="Q3296" s="18" t="s">
        <v>10526</v>
      </c>
      <c r="R3296" s="18" t="s">
        <v>165</v>
      </c>
      <c r="S3296" s="20" t="s">
        <v>28109</v>
      </c>
    </row>
    <row r="3297" customFormat="false" ht="35.05" hidden="false" customHeight="false" outlineLevel="0" collapsed="false">
      <c r="A3297" s="17" t="n">
        <v>3296</v>
      </c>
      <c r="B3297" s="17" t="n">
        <v>8</v>
      </c>
      <c r="C3297" s="17" t="n">
        <v>407</v>
      </c>
      <c r="D3297" s="18" t="s">
        <v>884</v>
      </c>
      <c r="E3297" s="17" t="s">
        <v>30</v>
      </c>
      <c r="F3297" s="18" t="s">
        <v>31</v>
      </c>
      <c r="G3297" s="17" t="s">
        <v>167</v>
      </c>
      <c r="H3297" s="18" t="s">
        <v>10534</v>
      </c>
      <c r="I3297" s="18" t="s">
        <v>10535</v>
      </c>
      <c r="J3297" s="18" t="s">
        <v>10536</v>
      </c>
      <c r="K3297" s="17" t="s">
        <v>164</v>
      </c>
      <c r="L3297" s="17" t="n">
        <v>2</v>
      </c>
      <c r="M3297" s="17" t="s">
        <v>164</v>
      </c>
      <c r="N3297" s="17" t="s">
        <v>163</v>
      </c>
      <c r="O3297" s="19"/>
      <c r="P3297" s="18"/>
      <c r="Q3297" s="18"/>
      <c r="R3297" s="18" t="s">
        <v>165</v>
      </c>
      <c r="S3297" s="20" t="s">
        <v>28109</v>
      </c>
    </row>
    <row r="3298" customFormat="false" ht="35.05" hidden="false" customHeight="false" outlineLevel="0" collapsed="false">
      <c r="A3298" s="17" t="n">
        <v>3297</v>
      </c>
      <c r="B3298" s="17" t="n">
        <v>8</v>
      </c>
      <c r="C3298" s="17" t="n">
        <v>420</v>
      </c>
      <c r="D3298" s="18" t="s">
        <v>884</v>
      </c>
      <c r="E3298" s="17" t="s">
        <v>38</v>
      </c>
      <c r="F3298" s="18" t="s">
        <v>39</v>
      </c>
      <c r="G3298" s="17" t="s">
        <v>167</v>
      </c>
      <c r="H3298" s="18" t="s">
        <v>10537</v>
      </c>
      <c r="I3298" s="18" t="s">
        <v>10538</v>
      </c>
      <c r="J3298" s="18" t="s">
        <v>10539</v>
      </c>
      <c r="K3298" s="17" t="s">
        <v>164</v>
      </c>
      <c r="L3298" s="17" t="n">
        <v>3</v>
      </c>
      <c r="M3298" s="17" t="s">
        <v>164</v>
      </c>
      <c r="N3298" s="17" t="s">
        <v>163</v>
      </c>
      <c r="O3298" s="19"/>
      <c r="P3298" s="18"/>
      <c r="Q3298" s="18"/>
      <c r="R3298" s="18" t="s">
        <v>165</v>
      </c>
      <c r="S3298" s="20" t="s">
        <v>28109</v>
      </c>
    </row>
    <row r="3299" customFormat="false" ht="46.25" hidden="false" customHeight="false" outlineLevel="0" collapsed="false">
      <c r="A3299" s="17" t="n">
        <v>3298</v>
      </c>
      <c r="B3299" s="17" t="n">
        <v>8</v>
      </c>
      <c r="C3299" s="17" t="n">
        <v>430</v>
      </c>
      <c r="D3299" s="18" t="s">
        <v>884</v>
      </c>
      <c r="E3299" s="17" t="s">
        <v>83</v>
      </c>
      <c r="F3299" s="18" t="s">
        <v>84</v>
      </c>
      <c r="G3299" s="17" t="s">
        <v>167</v>
      </c>
      <c r="H3299" s="18" t="s">
        <v>10540</v>
      </c>
      <c r="I3299" s="18" t="s">
        <v>10541</v>
      </c>
      <c r="J3299" s="18" t="s">
        <v>10542</v>
      </c>
      <c r="K3299" s="17" t="s">
        <v>163</v>
      </c>
      <c r="L3299" s="17" t="n">
        <v>1</v>
      </c>
      <c r="M3299" s="17" t="s">
        <v>163</v>
      </c>
      <c r="N3299" s="17" t="s">
        <v>164</v>
      </c>
      <c r="O3299" s="19" t="s">
        <v>121</v>
      </c>
      <c r="P3299" s="18" t="s">
        <v>10543</v>
      </c>
      <c r="Q3299" s="18" t="s">
        <v>1775</v>
      </c>
      <c r="R3299" s="18" t="s">
        <v>165</v>
      </c>
      <c r="S3299" s="20" t="s">
        <v>28109</v>
      </c>
    </row>
    <row r="3300" customFormat="false" ht="35.05" hidden="false" customHeight="false" outlineLevel="0" collapsed="false">
      <c r="A3300" s="17" t="n">
        <v>3299</v>
      </c>
      <c r="B3300" s="17" t="n">
        <v>8</v>
      </c>
      <c r="C3300" s="17" t="n">
        <v>439</v>
      </c>
      <c r="D3300" s="18" t="s">
        <v>884</v>
      </c>
      <c r="E3300" s="17" t="s">
        <v>83</v>
      </c>
      <c r="F3300" s="18" t="s">
        <v>84</v>
      </c>
      <c r="G3300" s="17" t="s">
        <v>167</v>
      </c>
      <c r="H3300" s="18" t="s">
        <v>10544</v>
      </c>
      <c r="I3300" s="18" t="s">
        <v>10545</v>
      </c>
      <c r="J3300" s="18" t="s">
        <v>10546</v>
      </c>
      <c r="K3300" s="17" t="s">
        <v>163</v>
      </c>
      <c r="L3300" s="17" t="n">
        <v>1</v>
      </c>
      <c r="M3300" s="17" t="s">
        <v>163</v>
      </c>
      <c r="N3300" s="17" t="s">
        <v>163</v>
      </c>
      <c r="O3300" s="19" t="s">
        <v>122</v>
      </c>
      <c r="P3300" s="18" t="s">
        <v>10547</v>
      </c>
      <c r="Q3300" s="18" t="s">
        <v>10526</v>
      </c>
      <c r="R3300" s="18" t="s">
        <v>165</v>
      </c>
      <c r="S3300" s="20" t="s">
        <v>28109</v>
      </c>
    </row>
    <row r="3301" customFormat="false" ht="35.05" hidden="false" customHeight="false" outlineLevel="0" collapsed="false">
      <c r="A3301" s="17" t="n">
        <v>3300</v>
      </c>
      <c r="B3301" s="17" t="n">
        <v>8</v>
      </c>
      <c r="C3301" s="17" t="n">
        <v>462</v>
      </c>
      <c r="D3301" s="18" t="s">
        <v>884</v>
      </c>
      <c r="E3301" s="17" t="s">
        <v>87</v>
      </c>
      <c r="F3301" s="18" t="s">
        <v>88</v>
      </c>
      <c r="G3301" s="17" t="s">
        <v>171</v>
      </c>
      <c r="H3301" s="18" t="s">
        <v>10548</v>
      </c>
      <c r="I3301" s="18" t="s">
        <v>10549</v>
      </c>
      <c r="J3301" s="18" t="s">
        <v>10550</v>
      </c>
      <c r="K3301" s="17" t="s">
        <v>163</v>
      </c>
      <c r="L3301" s="17" t="n">
        <v>1</v>
      </c>
      <c r="M3301" s="17" t="s">
        <v>163</v>
      </c>
      <c r="N3301" s="17" t="s">
        <v>163</v>
      </c>
      <c r="O3301" s="19"/>
      <c r="P3301" s="18"/>
      <c r="Q3301" s="18"/>
      <c r="R3301" s="18" t="s">
        <v>165</v>
      </c>
      <c r="S3301" s="20" t="s">
        <v>28109</v>
      </c>
    </row>
    <row r="3302" customFormat="false" ht="35.05" hidden="false" customHeight="false" outlineLevel="0" collapsed="false">
      <c r="A3302" s="17" t="n">
        <v>3301</v>
      </c>
      <c r="B3302" s="17" t="n">
        <v>8</v>
      </c>
      <c r="C3302" s="17" t="n">
        <v>492</v>
      </c>
      <c r="D3302" s="18" t="s">
        <v>884</v>
      </c>
      <c r="E3302" s="17" t="s">
        <v>87</v>
      </c>
      <c r="F3302" s="18" t="s">
        <v>88</v>
      </c>
      <c r="G3302" s="17" t="s">
        <v>167</v>
      </c>
      <c r="H3302" s="18" t="s">
        <v>10551</v>
      </c>
      <c r="I3302" s="18" t="s">
        <v>10552</v>
      </c>
      <c r="J3302" s="18" t="s">
        <v>10553</v>
      </c>
      <c r="K3302" s="17" t="s">
        <v>164</v>
      </c>
      <c r="L3302" s="17" t="n">
        <v>6</v>
      </c>
      <c r="M3302" s="17" t="s">
        <v>163</v>
      </c>
      <c r="N3302" s="17" t="s">
        <v>164</v>
      </c>
      <c r="O3302" s="19" t="s">
        <v>121</v>
      </c>
      <c r="P3302" s="18" t="s">
        <v>10554</v>
      </c>
      <c r="Q3302" s="18" t="s">
        <v>1775</v>
      </c>
      <c r="R3302" s="18" t="s">
        <v>165</v>
      </c>
      <c r="S3302" s="20" t="s">
        <v>28109</v>
      </c>
    </row>
    <row r="3303" customFormat="false" ht="35.05" hidden="false" customHeight="false" outlineLevel="0" collapsed="false">
      <c r="A3303" s="17" t="n">
        <v>3302</v>
      </c>
      <c r="B3303" s="17" t="n">
        <v>8</v>
      </c>
      <c r="C3303" s="17" t="n">
        <v>498</v>
      </c>
      <c r="D3303" s="18" t="s">
        <v>884</v>
      </c>
      <c r="E3303" s="17" t="s">
        <v>32</v>
      </c>
      <c r="F3303" s="18" t="s">
        <v>33</v>
      </c>
      <c r="G3303" s="17" t="s">
        <v>159</v>
      </c>
      <c r="H3303" s="18" t="s">
        <v>10555</v>
      </c>
      <c r="I3303" s="18" t="s">
        <v>10556</v>
      </c>
      <c r="J3303" s="18" t="s">
        <v>10557</v>
      </c>
      <c r="K3303" s="17" t="s">
        <v>164</v>
      </c>
      <c r="L3303" s="17" t="n">
        <v>12</v>
      </c>
      <c r="M3303" s="17" t="s">
        <v>163</v>
      </c>
      <c r="N3303" s="17" t="s">
        <v>163</v>
      </c>
      <c r="O3303" s="19"/>
      <c r="P3303" s="18"/>
      <c r="Q3303" s="18"/>
      <c r="R3303" s="18" t="s">
        <v>165</v>
      </c>
      <c r="S3303" s="20" t="s">
        <v>28109</v>
      </c>
    </row>
    <row r="3304" customFormat="false" ht="68.65" hidden="false" customHeight="false" outlineLevel="0" collapsed="false">
      <c r="A3304" s="17" t="n">
        <v>3303</v>
      </c>
      <c r="B3304" s="17" t="n">
        <v>8</v>
      </c>
      <c r="C3304" s="17" t="n">
        <v>529</v>
      </c>
      <c r="D3304" s="18" t="s">
        <v>884</v>
      </c>
      <c r="E3304" s="17" t="s">
        <v>36</v>
      </c>
      <c r="F3304" s="18" t="s">
        <v>37</v>
      </c>
      <c r="G3304" s="17" t="s">
        <v>167</v>
      </c>
      <c r="H3304" s="18" t="s">
        <v>10558</v>
      </c>
      <c r="I3304" s="18" t="s">
        <v>10559</v>
      </c>
      <c r="J3304" s="18" t="s">
        <v>10560</v>
      </c>
      <c r="K3304" s="17" t="s">
        <v>163</v>
      </c>
      <c r="L3304" s="17" t="n">
        <v>1</v>
      </c>
      <c r="M3304" s="17" t="s">
        <v>164</v>
      </c>
      <c r="N3304" s="17" t="s">
        <v>164</v>
      </c>
      <c r="O3304" s="19" t="s">
        <v>123</v>
      </c>
      <c r="P3304" s="18" t="s">
        <v>10561</v>
      </c>
      <c r="Q3304" s="18" t="s">
        <v>10526</v>
      </c>
      <c r="R3304" s="18" t="s">
        <v>165</v>
      </c>
      <c r="S3304" s="20" t="s">
        <v>28109</v>
      </c>
    </row>
    <row r="3305" customFormat="false" ht="57.45" hidden="false" customHeight="false" outlineLevel="0" collapsed="false">
      <c r="A3305" s="17" t="n">
        <v>3304</v>
      </c>
      <c r="B3305" s="17" t="n">
        <v>8</v>
      </c>
      <c r="C3305" s="17" t="n">
        <v>532</v>
      </c>
      <c r="D3305" s="18" t="s">
        <v>884</v>
      </c>
      <c r="E3305" s="17" t="s">
        <v>87</v>
      </c>
      <c r="F3305" s="18" t="s">
        <v>88</v>
      </c>
      <c r="G3305" s="17" t="s">
        <v>171</v>
      </c>
      <c r="H3305" s="18" t="s">
        <v>10562</v>
      </c>
      <c r="I3305" s="18" t="s">
        <v>10563</v>
      </c>
      <c r="J3305" s="18" t="s">
        <v>10564</v>
      </c>
      <c r="K3305" s="17" t="s">
        <v>163</v>
      </c>
      <c r="L3305" s="17" t="n">
        <v>1</v>
      </c>
      <c r="M3305" s="17" t="s">
        <v>164</v>
      </c>
      <c r="N3305" s="17" t="s">
        <v>164</v>
      </c>
      <c r="O3305" s="19" t="s">
        <v>122</v>
      </c>
      <c r="P3305" s="18" t="s">
        <v>10565</v>
      </c>
      <c r="Q3305" s="18" t="s">
        <v>10526</v>
      </c>
      <c r="R3305" s="18" t="s">
        <v>165</v>
      </c>
      <c r="S3305" s="20" t="s">
        <v>28109</v>
      </c>
    </row>
    <row r="3306" customFormat="false" ht="46.25" hidden="false" customHeight="false" outlineLevel="0" collapsed="false">
      <c r="A3306" s="17" t="n">
        <v>3305</v>
      </c>
      <c r="B3306" s="17" t="n">
        <v>8</v>
      </c>
      <c r="C3306" s="17" t="n">
        <v>535</v>
      </c>
      <c r="D3306" s="18" t="s">
        <v>884</v>
      </c>
      <c r="E3306" s="17" t="s">
        <v>83</v>
      </c>
      <c r="F3306" s="18" t="s">
        <v>84</v>
      </c>
      <c r="G3306" s="17" t="s">
        <v>159</v>
      </c>
      <c r="H3306" s="18" t="s">
        <v>10566</v>
      </c>
      <c r="I3306" s="18" t="s">
        <v>10567</v>
      </c>
      <c r="J3306" s="18" t="s">
        <v>10568</v>
      </c>
      <c r="K3306" s="17" t="s">
        <v>163</v>
      </c>
      <c r="L3306" s="17" t="n">
        <v>1</v>
      </c>
      <c r="M3306" s="17" t="s">
        <v>163</v>
      </c>
      <c r="N3306" s="17" t="s">
        <v>164</v>
      </c>
      <c r="O3306" s="19" t="s">
        <v>121</v>
      </c>
      <c r="P3306" s="18" t="s">
        <v>10569</v>
      </c>
      <c r="Q3306" s="18" t="s">
        <v>10570</v>
      </c>
      <c r="R3306" s="18" t="s">
        <v>165</v>
      </c>
      <c r="S3306" s="20" t="s">
        <v>28109</v>
      </c>
    </row>
    <row r="3307" customFormat="false" ht="57.45" hidden="false" customHeight="false" outlineLevel="0" collapsed="false">
      <c r="A3307" s="17" t="n">
        <v>3306</v>
      </c>
      <c r="B3307" s="17" t="n">
        <v>8</v>
      </c>
      <c r="C3307" s="17" t="n">
        <v>544</v>
      </c>
      <c r="D3307" s="18" t="s">
        <v>884</v>
      </c>
      <c r="E3307" s="17" t="s">
        <v>83</v>
      </c>
      <c r="F3307" s="18" t="s">
        <v>84</v>
      </c>
      <c r="G3307" s="17" t="s">
        <v>167</v>
      </c>
      <c r="H3307" s="18" t="s">
        <v>10571</v>
      </c>
      <c r="I3307" s="18" t="s">
        <v>10572</v>
      </c>
      <c r="J3307" s="18" t="s">
        <v>10573</v>
      </c>
      <c r="K3307" s="17" t="s">
        <v>163</v>
      </c>
      <c r="L3307" s="17" t="n">
        <v>1</v>
      </c>
      <c r="M3307" s="17" t="s">
        <v>163</v>
      </c>
      <c r="N3307" s="17" t="s">
        <v>164</v>
      </c>
      <c r="O3307" s="19" t="s">
        <v>123</v>
      </c>
      <c r="P3307" s="18" t="s">
        <v>10574</v>
      </c>
      <c r="Q3307" s="18" t="s">
        <v>1775</v>
      </c>
      <c r="R3307" s="18" t="s">
        <v>165</v>
      </c>
      <c r="S3307" s="20" t="s">
        <v>28109</v>
      </c>
    </row>
    <row r="3308" customFormat="false" ht="35.05" hidden="false" customHeight="false" outlineLevel="0" collapsed="false">
      <c r="A3308" s="17" t="n">
        <v>3307</v>
      </c>
      <c r="B3308" s="17" t="n">
        <v>8</v>
      </c>
      <c r="C3308" s="17" t="n">
        <v>546</v>
      </c>
      <c r="D3308" s="18" t="s">
        <v>884</v>
      </c>
      <c r="E3308" s="17" t="s">
        <v>81</v>
      </c>
      <c r="F3308" s="18" t="s">
        <v>82</v>
      </c>
      <c r="G3308" s="17" t="s">
        <v>167</v>
      </c>
      <c r="H3308" s="18" t="s">
        <v>10575</v>
      </c>
      <c r="I3308" s="18" t="s">
        <v>10576</v>
      </c>
      <c r="J3308" s="18" t="s">
        <v>10577</v>
      </c>
      <c r="K3308" s="17" t="s">
        <v>163</v>
      </c>
      <c r="L3308" s="17" t="n">
        <v>1</v>
      </c>
      <c r="M3308" s="17" t="s">
        <v>163</v>
      </c>
      <c r="N3308" s="17" t="s">
        <v>164</v>
      </c>
      <c r="O3308" s="19" t="s">
        <v>122</v>
      </c>
      <c r="P3308" s="18" t="s">
        <v>10578</v>
      </c>
      <c r="Q3308" s="18" t="s">
        <v>10579</v>
      </c>
      <c r="R3308" s="18" t="s">
        <v>165</v>
      </c>
      <c r="S3308" s="20" t="s">
        <v>28109</v>
      </c>
    </row>
    <row r="3309" customFormat="false" ht="35.05" hidden="false" customHeight="false" outlineLevel="0" collapsed="false">
      <c r="A3309" s="17" t="n">
        <v>3308</v>
      </c>
      <c r="B3309" s="17" t="n">
        <v>8</v>
      </c>
      <c r="C3309" s="17" t="n">
        <v>548</v>
      </c>
      <c r="D3309" s="18" t="s">
        <v>884</v>
      </c>
      <c r="E3309" s="17" t="s">
        <v>36</v>
      </c>
      <c r="F3309" s="18" t="s">
        <v>37</v>
      </c>
      <c r="G3309" s="17" t="s">
        <v>167</v>
      </c>
      <c r="H3309" s="18" t="s">
        <v>10580</v>
      </c>
      <c r="I3309" s="18" t="s">
        <v>10581</v>
      </c>
      <c r="J3309" s="18" t="s">
        <v>10582</v>
      </c>
      <c r="K3309" s="17" t="s">
        <v>164</v>
      </c>
      <c r="L3309" s="17" t="n">
        <v>4</v>
      </c>
      <c r="M3309" s="17" t="s">
        <v>164</v>
      </c>
      <c r="N3309" s="17" t="s">
        <v>163</v>
      </c>
      <c r="O3309" s="19"/>
      <c r="P3309" s="18"/>
      <c r="Q3309" s="18"/>
      <c r="R3309" s="18" t="s">
        <v>165</v>
      </c>
      <c r="S3309" s="20" t="s">
        <v>28109</v>
      </c>
    </row>
    <row r="3310" customFormat="false" ht="46.25" hidden="false" customHeight="false" outlineLevel="0" collapsed="false">
      <c r="A3310" s="17" t="n">
        <v>3309</v>
      </c>
      <c r="B3310" s="17" t="n">
        <v>8</v>
      </c>
      <c r="C3310" s="17" t="n">
        <v>564</v>
      </c>
      <c r="D3310" s="18" t="s">
        <v>884</v>
      </c>
      <c r="E3310" s="17" t="s">
        <v>83</v>
      </c>
      <c r="F3310" s="18" t="s">
        <v>84</v>
      </c>
      <c r="G3310" s="17" t="s">
        <v>167</v>
      </c>
      <c r="H3310" s="18" t="s">
        <v>10583</v>
      </c>
      <c r="I3310" s="18" t="s">
        <v>10584</v>
      </c>
      <c r="J3310" s="18" t="s">
        <v>10585</v>
      </c>
      <c r="K3310" s="17" t="s">
        <v>163</v>
      </c>
      <c r="L3310" s="17" t="n">
        <v>1</v>
      </c>
      <c r="M3310" s="17" t="s">
        <v>163</v>
      </c>
      <c r="N3310" s="17" t="s">
        <v>164</v>
      </c>
      <c r="O3310" s="19" t="s">
        <v>123</v>
      </c>
      <c r="P3310" s="18" t="s">
        <v>10586</v>
      </c>
      <c r="Q3310" s="18" t="s">
        <v>10587</v>
      </c>
      <c r="R3310" s="18" t="s">
        <v>165</v>
      </c>
      <c r="S3310" s="20" t="s">
        <v>28109</v>
      </c>
    </row>
    <row r="3311" customFormat="false" ht="57.45" hidden="false" customHeight="false" outlineLevel="0" collapsed="false">
      <c r="A3311" s="17" t="n">
        <v>3310</v>
      </c>
      <c r="B3311" s="17" t="n">
        <v>8</v>
      </c>
      <c r="C3311" s="17" t="n">
        <v>568</v>
      </c>
      <c r="D3311" s="18" t="s">
        <v>884</v>
      </c>
      <c r="E3311" s="17" t="s">
        <v>83</v>
      </c>
      <c r="F3311" s="18" t="s">
        <v>84</v>
      </c>
      <c r="G3311" s="17" t="s">
        <v>167</v>
      </c>
      <c r="H3311" s="18" t="s">
        <v>10588</v>
      </c>
      <c r="I3311" s="18" t="s">
        <v>10589</v>
      </c>
      <c r="J3311" s="18" t="s">
        <v>10590</v>
      </c>
      <c r="K3311" s="17" t="s">
        <v>163</v>
      </c>
      <c r="L3311" s="17" t="n">
        <v>1</v>
      </c>
      <c r="M3311" s="17" t="s">
        <v>163</v>
      </c>
      <c r="N3311" s="17" t="s">
        <v>164</v>
      </c>
      <c r="O3311" s="19" t="s">
        <v>123</v>
      </c>
      <c r="P3311" s="18" t="s">
        <v>10591</v>
      </c>
      <c r="Q3311" s="18" t="s">
        <v>6117</v>
      </c>
      <c r="R3311" s="18" t="s">
        <v>165</v>
      </c>
      <c r="S3311" s="20" t="s">
        <v>28109</v>
      </c>
    </row>
    <row r="3312" customFormat="false" ht="35.05" hidden="false" customHeight="false" outlineLevel="0" collapsed="false">
      <c r="A3312" s="17" t="n">
        <v>3311</v>
      </c>
      <c r="B3312" s="17" t="n">
        <v>8</v>
      </c>
      <c r="C3312" s="17" t="n">
        <v>577</v>
      </c>
      <c r="D3312" s="18" t="s">
        <v>884</v>
      </c>
      <c r="E3312" s="17" t="s">
        <v>38</v>
      </c>
      <c r="F3312" s="18" t="s">
        <v>39</v>
      </c>
      <c r="G3312" s="17" t="s">
        <v>167</v>
      </c>
      <c r="H3312" s="18" t="s">
        <v>10592</v>
      </c>
      <c r="I3312" s="18" t="s">
        <v>10593</v>
      </c>
      <c r="J3312" s="18" t="s">
        <v>10594</v>
      </c>
      <c r="K3312" s="17" t="s">
        <v>163</v>
      </c>
      <c r="L3312" s="17" t="n">
        <v>1</v>
      </c>
      <c r="M3312" s="17" t="s">
        <v>164</v>
      </c>
      <c r="N3312" s="17" t="s">
        <v>163</v>
      </c>
      <c r="O3312" s="19"/>
      <c r="P3312" s="18"/>
      <c r="Q3312" s="18"/>
      <c r="R3312" s="18" t="s">
        <v>165</v>
      </c>
      <c r="S3312" s="20" t="s">
        <v>28109</v>
      </c>
    </row>
    <row r="3313" customFormat="false" ht="46.25" hidden="false" customHeight="false" outlineLevel="0" collapsed="false">
      <c r="A3313" s="17" t="n">
        <v>3312</v>
      </c>
      <c r="B3313" s="17" t="n">
        <v>8</v>
      </c>
      <c r="C3313" s="17" t="n">
        <v>614</v>
      </c>
      <c r="D3313" s="18" t="s">
        <v>884</v>
      </c>
      <c r="E3313" s="17" t="s">
        <v>83</v>
      </c>
      <c r="F3313" s="18" t="s">
        <v>84</v>
      </c>
      <c r="G3313" s="17" t="s">
        <v>171</v>
      </c>
      <c r="H3313" s="18" t="s">
        <v>10595</v>
      </c>
      <c r="I3313" s="18" t="s">
        <v>10596</v>
      </c>
      <c r="J3313" s="18" t="s">
        <v>10597</v>
      </c>
      <c r="K3313" s="17" t="s">
        <v>163</v>
      </c>
      <c r="L3313" s="17" t="n">
        <v>1</v>
      </c>
      <c r="M3313" s="17" t="s">
        <v>163</v>
      </c>
      <c r="N3313" s="17" t="s">
        <v>164</v>
      </c>
      <c r="O3313" s="19" t="s">
        <v>121</v>
      </c>
      <c r="P3313" s="18" t="s">
        <v>10598</v>
      </c>
      <c r="Q3313" s="18" t="s">
        <v>10599</v>
      </c>
      <c r="R3313" s="18" t="s">
        <v>165</v>
      </c>
      <c r="S3313" s="20" t="s">
        <v>28109</v>
      </c>
    </row>
    <row r="3314" customFormat="false" ht="35.05" hidden="false" customHeight="false" outlineLevel="0" collapsed="false">
      <c r="A3314" s="17" t="n">
        <v>3313</v>
      </c>
      <c r="B3314" s="17" t="n">
        <v>8</v>
      </c>
      <c r="C3314" s="17" t="n">
        <v>641</v>
      </c>
      <c r="D3314" s="18" t="s">
        <v>884</v>
      </c>
      <c r="E3314" s="17" t="s">
        <v>36</v>
      </c>
      <c r="F3314" s="18" t="s">
        <v>37</v>
      </c>
      <c r="G3314" s="17" t="s">
        <v>167</v>
      </c>
      <c r="H3314" s="18" t="s">
        <v>10600</v>
      </c>
      <c r="I3314" s="18" t="s">
        <v>10601</v>
      </c>
      <c r="J3314" s="18" t="s">
        <v>10602</v>
      </c>
      <c r="K3314" s="17" t="s">
        <v>164</v>
      </c>
      <c r="L3314" s="17" t="n">
        <v>5</v>
      </c>
      <c r="M3314" s="17" t="s">
        <v>164</v>
      </c>
      <c r="N3314" s="17" t="s">
        <v>163</v>
      </c>
      <c r="O3314" s="19"/>
      <c r="P3314" s="18"/>
      <c r="Q3314" s="18"/>
      <c r="R3314" s="18" t="s">
        <v>165</v>
      </c>
      <c r="S3314" s="20" t="s">
        <v>28109</v>
      </c>
    </row>
    <row r="3315" customFormat="false" ht="46.25" hidden="false" customHeight="false" outlineLevel="0" collapsed="false">
      <c r="A3315" s="17" t="n">
        <v>3314</v>
      </c>
      <c r="B3315" s="17" t="n">
        <v>8</v>
      </c>
      <c r="C3315" s="17" t="n">
        <v>647</v>
      </c>
      <c r="D3315" s="18" t="s">
        <v>884</v>
      </c>
      <c r="E3315" s="17" t="s">
        <v>87</v>
      </c>
      <c r="F3315" s="18" t="s">
        <v>88</v>
      </c>
      <c r="G3315" s="17" t="s">
        <v>171</v>
      </c>
      <c r="H3315" s="18" t="s">
        <v>10603</v>
      </c>
      <c r="I3315" s="18" t="s">
        <v>10604</v>
      </c>
      <c r="J3315" s="18" t="s">
        <v>10605</v>
      </c>
      <c r="K3315" s="17" t="s">
        <v>163</v>
      </c>
      <c r="L3315" s="17" t="n">
        <v>1</v>
      </c>
      <c r="M3315" s="17" t="s">
        <v>163</v>
      </c>
      <c r="N3315" s="17" t="s">
        <v>164</v>
      </c>
      <c r="O3315" s="19" t="s">
        <v>123</v>
      </c>
      <c r="P3315" s="18" t="s">
        <v>10606</v>
      </c>
      <c r="Q3315" s="18" t="s">
        <v>10526</v>
      </c>
      <c r="R3315" s="18" t="s">
        <v>165</v>
      </c>
      <c r="S3315" s="20" t="s">
        <v>28109</v>
      </c>
    </row>
    <row r="3316" customFormat="false" ht="35.05" hidden="false" customHeight="false" outlineLevel="0" collapsed="false">
      <c r="A3316" s="17" t="n">
        <v>3315</v>
      </c>
      <c r="B3316" s="17" t="n">
        <v>8</v>
      </c>
      <c r="C3316" s="17" t="n">
        <v>654</v>
      </c>
      <c r="D3316" s="18" t="s">
        <v>884</v>
      </c>
      <c r="E3316" s="17" t="s">
        <v>83</v>
      </c>
      <c r="F3316" s="18" t="s">
        <v>84</v>
      </c>
      <c r="G3316" s="17" t="s">
        <v>167</v>
      </c>
      <c r="H3316" s="18" t="s">
        <v>10607</v>
      </c>
      <c r="I3316" s="18" t="s">
        <v>10608</v>
      </c>
      <c r="J3316" s="18" t="s">
        <v>10609</v>
      </c>
      <c r="K3316" s="17" t="s">
        <v>163</v>
      </c>
      <c r="L3316" s="17" t="n">
        <v>1</v>
      </c>
      <c r="M3316" s="17" t="s">
        <v>163</v>
      </c>
      <c r="N3316" s="17" t="s">
        <v>164</v>
      </c>
      <c r="O3316" s="19"/>
      <c r="P3316" s="18"/>
      <c r="Q3316" s="18"/>
      <c r="R3316" s="18" t="s">
        <v>192</v>
      </c>
      <c r="S3316" s="20" t="s">
        <v>28109</v>
      </c>
    </row>
    <row r="3317" customFormat="false" ht="57.45" hidden="false" customHeight="false" outlineLevel="0" collapsed="false">
      <c r="A3317" s="17" t="n">
        <v>3316</v>
      </c>
      <c r="B3317" s="17" t="n">
        <v>8</v>
      </c>
      <c r="C3317" s="17" t="n">
        <v>657</v>
      </c>
      <c r="D3317" s="18" t="s">
        <v>884</v>
      </c>
      <c r="E3317" s="17" t="s">
        <v>83</v>
      </c>
      <c r="F3317" s="18" t="s">
        <v>84</v>
      </c>
      <c r="G3317" s="17" t="s">
        <v>167</v>
      </c>
      <c r="H3317" s="18" t="s">
        <v>10610</v>
      </c>
      <c r="I3317" s="18" t="s">
        <v>10611</v>
      </c>
      <c r="J3317" s="18" t="s">
        <v>10612</v>
      </c>
      <c r="K3317" s="17" t="s">
        <v>163</v>
      </c>
      <c r="L3317" s="17" t="n">
        <v>1</v>
      </c>
      <c r="M3317" s="17" t="s">
        <v>163</v>
      </c>
      <c r="N3317" s="17" t="s">
        <v>164</v>
      </c>
      <c r="O3317" s="19" t="s">
        <v>121</v>
      </c>
      <c r="P3317" s="18" t="s">
        <v>10613</v>
      </c>
      <c r="Q3317" s="18" t="s">
        <v>1775</v>
      </c>
      <c r="R3317" s="18" t="s">
        <v>165</v>
      </c>
      <c r="S3317" s="20" t="s">
        <v>28109</v>
      </c>
    </row>
    <row r="3318" customFormat="false" ht="57.45" hidden="false" customHeight="false" outlineLevel="0" collapsed="false">
      <c r="A3318" s="17" t="n">
        <v>3317</v>
      </c>
      <c r="B3318" s="17" t="n">
        <v>8</v>
      </c>
      <c r="C3318" s="17" t="n">
        <v>665</v>
      </c>
      <c r="D3318" s="18" t="s">
        <v>884</v>
      </c>
      <c r="E3318" s="17" t="s">
        <v>89</v>
      </c>
      <c r="F3318" s="18" t="s">
        <v>90</v>
      </c>
      <c r="G3318" s="17" t="s">
        <v>159</v>
      </c>
      <c r="H3318" s="18" t="s">
        <v>10614</v>
      </c>
      <c r="I3318" s="18" t="s">
        <v>10615</v>
      </c>
      <c r="J3318" s="18" t="s">
        <v>10616</v>
      </c>
      <c r="K3318" s="17" t="s">
        <v>163</v>
      </c>
      <c r="L3318" s="17" t="n">
        <v>1</v>
      </c>
      <c r="M3318" s="17" t="s">
        <v>163</v>
      </c>
      <c r="N3318" s="17" t="s">
        <v>164</v>
      </c>
      <c r="O3318" s="19" t="s">
        <v>123</v>
      </c>
      <c r="P3318" s="18" t="s">
        <v>10617</v>
      </c>
      <c r="Q3318" s="18" t="s">
        <v>1435</v>
      </c>
      <c r="R3318" s="18" t="s">
        <v>165</v>
      </c>
      <c r="S3318" s="20" t="s">
        <v>28109</v>
      </c>
    </row>
    <row r="3319" customFormat="false" ht="57.45" hidden="false" customHeight="false" outlineLevel="0" collapsed="false">
      <c r="A3319" s="17" t="n">
        <v>3318</v>
      </c>
      <c r="B3319" s="17" t="n">
        <v>8</v>
      </c>
      <c r="C3319" s="17" t="n">
        <v>679</v>
      </c>
      <c r="D3319" s="18" t="s">
        <v>884</v>
      </c>
      <c r="E3319" s="17" t="s">
        <v>83</v>
      </c>
      <c r="F3319" s="18" t="s">
        <v>84</v>
      </c>
      <c r="G3319" s="17" t="s">
        <v>167</v>
      </c>
      <c r="H3319" s="18" t="s">
        <v>10618</v>
      </c>
      <c r="I3319" s="18" t="s">
        <v>10619</v>
      </c>
      <c r="J3319" s="18" t="s">
        <v>10620</v>
      </c>
      <c r="K3319" s="17" t="s">
        <v>163</v>
      </c>
      <c r="L3319" s="17" t="n">
        <v>1</v>
      </c>
      <c r="M3319" s="17" t="s">
        <v>163</v>
      </c>
      <c r="N3319" s="17" t="s">
        <v>164</v>
      </c>
      <c r="O3319" s="19" t="s">
        <v>121</v>
      </c>
      <c r="P3319" s="18" t="s">
        <v>10621</v>
      </c>
      <c r="Q3319" s="18" t="s">
        <v>10526</v>
      </c>
      <c r="R3319" s="18" t="s">
        <v>165</v>
      </c>
      <c r="S3319" s="20" t="s">
        <v>28109</v>
      </c>
    </row>
    <row r="3320" customFormat="false" ht="23.85" hidden="false" customHeight="false" outlineLevel="0" collapsed="false">
      <c r="A3320" s="17" t="n">
        <v>3319</v>
      </c>
      <c r="B3320" s="17" t="n">
        <v>8</v>
      </c>
      <c r="C3320" s="17" t="n">
        <v>691</v>
      </c>
      <c r="D3320" s="18" t="s">
        <v>884</v>
      </c>
      <c r="E3320" s="17" t="s">
        <v>76</v>
      </c>
      <c r="F3320" s="18" t="s">
        <v>77</v>
      </c>
      <c r="G3320" s="17" t="s">
        <v>167</v>
      </c>
      <c r="H3320" s="18" t="s">
        <v>488</v>
      </c>
      <c r="I3320" s="18" t="s">
        <v>10622</v>
      </c>
      <c r="J3320" s="18" t="s">
        <v>10623</v>
      </c>
      <c r="K3320" s="17" t="s">
        <v>163</v>
      </c>
      <c r="L3320" s="17" t="n">
        <v>1</v>
      </c>
      <c r="M3320" s="17" t="s">
        <v>164</v>
      </c>
      <c r="N3320" s="17" t="s">
        <v>163</v>
      </c>
      <c r="O3320" s="19"/>
      <c r="P3320" s="18"/>
      <c r="Q3320" s="18"/>
      <c r="R3320" s="18" t="s">
        <v>165</v>
      </c>
      <c r="S3320" s="20" t="s">
        <v>28109</v>
      </c>
    </row>
    <row r="3321" customFormat="false" ht="35.05" hidden="false" customHeight="false" outlineLevel="0" collapsed="false">
      <c r="A3321" s="17" t="n">
        <v>3320</v>
      </c>
      <c r="B3321" s="17" t="n">
        <v>8</v>
      </c>
      <c r="C3321" s="17" t="n">
        <v>707</v>
      </c>
      <c r="D3321" s="18" t="s">
        <v>884</v>
      </c>
      <c r="E3321" s="17" t="s">
        <v>51</v>
      </c>
      <c r="F3321" s="18" t="s">
        <v>52</v>
      </c>
      <c r="G3321" s="17" t="s">
        <v>167</v>
      </c>
      <c r="H3321" s="18" t="s">
        <v>10624</v>
      </c>
      <c r="I3321" s="18" t="s">
        <v>10625</v>
      </c>
      <c r="J3321" s="18" t="s">
        <v>10626</v>
      </c>
      <c r="K3321" s="17" t="s">
        <v>164</v>
      </c>
      <c r="L3321" s="17" t="n">
        <v>8</v>
      </c>
      <c r="M3321" s="17" t="s">
        <v>164</v>
      </c>
      <c r="N3321" s="17" t="s">
        <v>163</v>
      </c>
      <c r="O3321" s="19"/>
      <c r="P3321" s="18"/>
      <c r="Q3321" s="18"/>
      <c r="R3321" s="18" t="s">
        <v>192</v>
      </c>
      <c r="S3321" s="20" t="s">
        <v>28109</v>
      </c>
    </row>
    <row r="3322" customFormat="false" ht="35.05" hidden="false" customHeight="false" outlineLevel="0" collapsed="false">
      <c r="A3322" s="17" t="n">
        <v>3321</v>
      </c>
      <c r="B3322" s="17" t="n">
        <v>8</v>
      </c>
      <c r="C3322" s="17" t="n">
        <v>707</v>
      </c>
      <c r="D3322" s="18" t="s">
        <v>884</v>
      </c>
      <c r="E3322" s="17" t="s">
        <v>47</v>
      </c>
      <c r="F3322" s="18" t="s">
        <v>48</v>
      </c>
      <c r="G3322" s="17" t="s">
        <v>167</v>
      </c>
      <c r="H3322" s="18" t="s">
        <v>10627</v>
      </c>
      <c r="I3322" s="18" t="s">
        <v>10628</v>
      </c>
      <c r="J3322" s="18" t="s">
        <v>10629</v>
      </c>
      <c r="K3322" s="17" t="s">
        <v>163</v>
      </c>
      <c r="L3322" s="17" t="n">
        <v>1</v>
      </c>
      <c r="M3322" s="17" t="s">
        <v>163</v>
      </c>
      <c r="N3322" s="17" t="s">
        <v>163</v>
      </c>
      <c r="O3322" s="19"/>
      <c r="P3322" s="18"/>
      <c r="Q3322" s="18"/>
      <c r="R3322" s="18" t="s">
        <v>165</v>
      </c>
      <c r="S3322" s="20" t="s">
        <v>28109</v>
      </c>
    </row>
    <row r="3323" customFormat="false" ht="35.05" hidden="false" customHeight="false" outlineLevel="0" collapsed="false">
      <c r="A3323" s="17" t="n">
        <v>3322</v>
      </c>
      <c r="B3323" s="17" t="n">
        <v>8</v>
      </c>
      <c r="C3323" s="17" t="n">
        <v>717</v>
      </c>
      <c r="D3323" s="18" t="s">
        <v>884</v>
      </c>
      <c r="E3323" s="17" t="s">
        <v>53</v>
      </c>
      <c r="F3323" s="18" t="s">
        <v>54</v>
      </c>
      <c r="G3323" s="17" t="s">
        <v>159</v>
      </c>
      <c r="H3323" s="18" t="s">
        <v>10630</v>
      </c>
      <c r="I3323" s="18" t="s">
        <v>10631</v>
      </c>
      <c r="J3323" s="18" t="s">
        <v>10632</v>
      </c>
      <c r="K3323" s="17" t="s">
        <v>163</v>
      </c>
      <c r="L3323" s="17" t="n">
        <v>1</v>
      </c>
      <c r="M3323" s="17" t="s">
        <v>163</v>
      </c>
      <c r="N3323" s="17" t="s">
        <v>163</v>
      </c>
      <c r="O3323" s="19"/>
      <c r="P3323" s="18"/>
      <c r="Q3323" s="18"/>
      <c r="R3323" s="18" t="s">
        <v>165</v>
      </c>
      <c r="S3323" s="20" t="s">
        <v>28109</v>
      </c>
    </row>
    <row r="3324" customFormat="false" ht="35.05" hidden="false" customHeight="false" outlineLevel="0" collapsed="false">
      <c r="A3324" s="17" t="n">
        <v>3323</v>
      </c>
      <c r="B3324" s="17" t="n">
        <v>8</v>
      </c>
      <c r="C3324" s="17" t="n">
        <v>726</v>
      </c>
      <c r="D3324" s="18" t="s">
        <v>962</v>
      </c>
      <c r="E3324" s="17" t="s">
        <v>42</v>
      </c>
      <c r="F3324" s="18" t="s">
        <v>43</v>
      </c>
      <c r="G3324" s="17" t="s">
        <v>167</v>
      </c>
      <c r="H3324" s="18" t="s">
        <v>10633</v>
      </c>
      <c r="I3324" s="18" t="s">
        <v>10634</v>
      </c>
      <c r="J3324" s="18" t="s">
        <v>10635</v>
      </c>
      <c r="K3324" s="17" t="s">
        <v>163</v>
      </c>
      <c r="L3324" s="17" t="n">
        <v>1</v>
      </c>
      <c r="M3324" s="17" t="s">
        <v>163</v>
      </c>
      <c r="N3324" s="17" t="s">
        <v>163</v>
      </c>
      <c r="O3324" s="19"/>
      <c r="P3324" s="18"/>
      <c r="Q3324" s="18"/>
      <c r="R3324" s="18" t="s">
        <v>165</v>
      </c>
      <c r="S3324" s="20" t="s">
        <v>28109</v>
      </c>
    </row>
    <row r="3325" customFormat="false" ht="46.25" hidden="false" customHeight="false" outlineLevel="0" collapsed="false">
      <c r="A3325" s="17" t="n">
        <v>3324</v>
      </c>
      <c r="B3325" s="17" t="n">
        <v>8</v>
      </c>
      <c r="C3325" s="17" t="n">
        <v>728</v>
      </c>
      <c r="D3325" s="18" t="s">
        <v>962</v>
      </c>
      <c r="E3325" s="17" t="s">
        <v>83</v>
      </c>
      <c r="F3325" s="18" t="s">
        <v>84</v>
      </c>
      <c r="G3325" s="17" t="s">
        <v>167</v>
      </c>
      <c r="H3325" s="18" t="s">
        <v>10636</v>
      </c>
      <c r="I3325" s="18" t="s">
        <v>10637</v>
      </c>
      <c r="J3325" s="18" t="s">
        <v>10638</v>
      </c>
      <c r="K3325" s="17" t="s">
        <v>163</v>
      </c>
      <c r="L3325" s="17" t="n">
        <v>1</v>
      </c>
      <c r="M3325" s="17" t="s">
        <v>163</v>
      </c>
      <c r="N3325" s="17" t="s">
        <v>164</v>
      </c>
      <c r="O3325" s="19" t="s">
        <v>123</v>
      </c>
      <c r="P3325" s="18" t="s">
        <v>10639</v>
      </c>
      <c r="Q3325" s="18" t="s">
        <v>10640</v>
      </c>
      <c r="R3325" s="18" t="s">
        <v>165</v>
      </c>
      <c r="S3325" s="20" t="s">
        <v>28109</v>
      </c>
    </row>
    <row r="3326" customFormat="false" ht="35.05" hidden="false" customHeight="false" outlineLevel="0" collapsed="false">
      <c r="A3326" s="17" t="n">
        <v>3325</v>
      </c>
      <c r="B3326" s="17" t="n">
        <v>8</v>
      </c>
      <c r="C3326" s="17" t="n">
        <v>728</v>
      </c>
      <c r="D3326" s="18" t="s">
        <v>962</v>
      </c>
      <c r="E3326" s="17" t="s">
        <v>36</v>
      </c>
      <c r="F3326" s="18" t="s">
        <v>37</v>
      </c>
      <c r="G3326" s="17" t="s">
        <v>167</v>
      </c>
      <c r="H3326" s="18" t="s">
        <v>10641</v>
      </c>
      <c r="I3326" s="18" t="s">
        <v>10642</v>
      </c>
      <c r="J3326" s="18" t="s">
        <v>10643</v>
      </c>
      <c r="K3326" s="17" t="s">
        <v>164</v>
      </c>
      <c r="L3326" s="17" t="n">
        <v>16</v>
      </c>
      <c r="M3326" s="17" t="s">
        <v>164</v>
      </c>
      <c r="N3326" s="17" t="s">
        <v>163</v>
      </c>
      <c r="O3326" s="19"/>
      <c r="P3326" s="18"/>
      <c r="Q3326" s="18"/>
      <c r="R3326" s="18" t="s">
        <v>165</v>
      </c>
      <c r="S3326" s="20" t="s">
        <v>28109</v>
      </c>
    </row>
    <row r="3327" customFormat="false" ht="46.25" hidden="false" customHeight="false" outlineLevel="0" collapsed="false">
      <c r="A3327" s="17" t="n">
        <v>3326</v>
      </c>
      <c r="B3327" s="17" t="n">
        <v>8</v>
      </c>
      <c r="C3327" s="17" t="n">
        <v>730</v>
      </c>
      <c r="D3327" s="18" t="s">
        <v>962</v>
      </c>
      <c r="E3327" s="17" t="s">
        <v>87</v>
      </c>
      <c r="F3327" s="18" t="s">
        <v>88</v>
      </c>
      <c r="G3327" s="17" t="s">
        <v>167</v>
      </c>
      <c r="H3327" s="18" t="s">
        <v>10644</v>
      </c>
      <c r="I3327" s="18" t="s">
        <v>10645</v>
      </c>
      <c r="J3327" s="18" t="s">
        <v>10646</v>
      </c>
      <c r="K3327" s="17" t="s">
        <v>163</v>
      </c>
      <c r="L3327" s="17" t="n">
        <v>1</v>
      </c>
      <c r="M3327" s="17" t="s">
        <v>163</v>
      </c>
      <c r="N3327" s="17" t="s">
        <v>163</v>
      </c>
      <c r="O3327" s="19"/>
      <c r="P3327" s="18"/>
      <c r="Q3327" s="18"/>
      <c r="R3327" s="18" t="s">
        <v>165</v>
      </c>
      <c r="S3327" s="20" t="s">
        <v>28109</v>
      </c>
    </row>
    <row r="3328" customFormat="false" ht="57.45" hidden="false" customHeight="false" outlineLevel="0" collapsed="false">
      <c r="A3328" s="17" t="n">
        <v>3327</v>
      </c>
      <c r="B3328" s="17" t="n">
        <v>8</v>
      </c>
      <c r="C3328" s="17" t="n">
        <v>737</v>
      </c>
      <c r="D3328" s="18" t="s">
        <v>962</v>
      </c>
      <c r="E3328" s="17" t="s">
        <v>83</v>
      </c>
      <c r="F3328" s="18" t="s">
        <v>84</v>
      </c>
      <c r="G3328" s="17" t="s">
        <v>171</v>
      </c>
      <c r="H3328" s="18" t="s">
        <v>10647</v>
      </c>
      <c r="I3328" s="18" t="s">
        <v>10648</v>
      </c>
      <c r="J3328" s="18" t="s">
        <v>10649</v>
      </c>
      <c r="K3328" s="17" t="s">
        <v>163</v>
      </c>
      <c r="L3328" s="17" t="n">
        <v>1</v>
      </c>
      <c r="M3328" s="17" t="s">
        <v>163</v>
      </c>
      <c r="N3328" s="17" t="s">
        <v>164</v>
      </c>
      <c r="O3328" s="19" t="s">
        <v>121</v>
      </c>
      <c r="P3328" s="18" t="s">
        <v>10650</v>
      </c>
      <c r="Q3328" s="18" t="s">
        <v>10651</v>
      </c>
      <c r="R3328" s="18" t="s">
        <v>165</v>
      </c>
      <c r="S3328" s="20" t="s">
        <v>28109</v>
      </c>
    </row>
    <row r="3329" customFormat="false" ht="35.05" hidden="false" customHeight="false" outlineLevel="0" collapsed="false">
      <c r="A3329" s="17" t="n">
        <v>3328</v>
      </c>
      <c r="B3329" s="17" t="n">
        <v>8</v>
      </c>
      <c r="C3329" s="17" t="n">
        <v>737</v>
      </c>
      <c r="D3329" s="18" t="s">
        <v>962</v>
      </c>
      <c r="E3329" s="17" t="s">
        <v>70</v>
      </c>
      <c r="F3329" s="18" t="s">
        <v>71</v>
      </c>
      <c r="G3329" s="17" t="s">
        <v>171</v>
      </c>
      <c r="H3329" s="18" t="s">
        <v>10652</v>
      </c>
      <c r="I3329" s="18" t="s">
        <v>10653</v>
      </c>
      <c r="J3329" s="18" t="s">
        <v>10654</v>
      </c>
      <c r="K3329" s="17" t="s">
        <v>163</v>
      </c>
      <c r="L3329" s="17" t="n">
        <v>1</v>
      </c>
      <c r="M3329" s="17" t="s">
        <v>163</v>
      </c>
      <c r="N3329" s="17" t="s">
        <v>163</v>
      </c>
      <c r="O3329" s="19"/>
      <c r="P3329" s="18"/>
      <c r="Q3329" s="18"/>
      <c r="R3329" s="18" t="s">
        <v>165</v>
      </c>
      <c r="S3329" s="20" t="s">
        <v>28109</v>
      </c>
    </row>
    <row r="3330" customFormat="false" ht="35.05" hidden="false" customHeight="false" outlineLevel="0" collapsed="false">
      <c r="A3330" s="17" t="n">
        <v>3329</v>
      </c>
      <c r="B3330" s="17" t="n">
        <v>8</v>
      </c>
      <c r="C3330" s="17" t="n">
        <v>747</v>
      </c>
      <c r="D3330" s="18" t="s">
        <v>962</v>
      </c>
      <c r="E3330" s="17" t="s">
        <v>38</v>
      </c>
      <c r="F3330" s="18" t="s">
        <v>39</v>
      </c>
      <c r="G3330" s="17" t="s">
        <v>167</v>
      </c>
      <c r="H3330" s="18" t="s">
        <v>10655</v>
      </c>
      <c r="I3330" s="18" t="s">
        <v>10656</v>
      </c>
      <c r="J3330" s="18" t="s">
        <v>10657</v>
      </c>
      <c r="K3330" s="17" t="s">
        <v>163</v>
      </c>
      <c r="L3330" s="17" t="n">
        <v>1</v>
      </c>
      <c r="M3330" s="17" t="s">
        <v>164</v>
      </c>
      <c r="N3330" s="17" t="s">
        <v>163</v>
      </c>
      <c r="O3330" s="19"/>
      <c r="P3330" s="18"/>
      <c r="Q3330" s="18"/>
      <c r="R3330" s="18" t="s">
        <v>165</v>
      </c>
      <c r="S3330" s="20" t="s">
        <v>28109</v>
      </c>
    </row>
    <row r="3331" customFormat="false" ht="23.85" hidden="false" customHeight="false" outlineLevel="0" collapsed="false">
      <c r="A3331" s="17" t="n">
        <v>3330</v>
      </c>
      <c r="B3331" s="17" t="n">
        <v>8</v>
      </c>
      <c r="C3331" s="17" t="n">
        <v>759</v>
      </c>
      <c r="D3331" s="18" t="s">
        <v>962</v>
      </c>
      <c r="E3331" s="17" t="s">
        <v>70</v>
      </c>
      <c r="F3331" s="18" t="s">
        <v>71</v>
      </c>
      <c r="G3331" s="17" t="s">
        <v>171</v>
      </c>
      <c r="H3331" s="18" t="s">
        <v>10658</v>
      </c>
      <c r="I3331" s="18" t="s">
        <v>10659</v>
      </c>
      <c r="J3331" s="18" t="s">
        <v>10660</v>
      </c>
      <c r="K3331" s="17" t="s">
        <v>163</v>
      </c>
      <c r="L3331" s="17" t="n">
        <v>1</v>
      </c>
      <c r="M3331" s="17" t="s">
        <v>164</v>
      </c>
      <c r="N3331" s="17" t="s">
        <v>163</v>
      </c>
      <c r="O3331" s="19"/>
      <c r="P3331" s="18"/>
      <c r="Q3331" s="18"/>
      <c r="R3331" s="18" t="s">
        <v>165</v>
      </c>
      <c r="S3331" s="20" t="s">
        <v>28109</v>
      </c>
    </row>
    <row r="3332" customFormat="false" ht="23.85" hidden="false" customHeight="false" outlineLevel="0" collapsed="false">
      <c r="A3332" s="17" t="n">
        <v>3331</v>
      </c>
      <c r="B3332" s="17" t="n">
        <v>8</v>
      </c>
      <c r="C3332" s="17" t="n">
        <v>760</v>
      </c>
      <c r="D3332" s="18" t="s">
        <v>962</v>
      </c>
      <c r="E3332" s="17" t="s">
        <v>70</v>
      </c>
      <c r="F3332" s="18" t="s">
        <v>71</v>
      </c>
      <c r="G3332" s="17" t="s">
        <v>171</v>
      </c>
      <c r="H3332" s="18" t="s">
        <v>10661</v>
      </c>
      <c r="I3332" s="18" t="s">
        <v>10662</v>
      </c>
      <c r="J3332" s="18" t="s">
        <v>10663</v>
      </c>
      <c r="K3332" s="17" t="s">
        <v>163</v>
      </c>
      <c r="L3332" s="17" t="n">
        <v>1</v>
      </c>
      <c r="M3332" s="17" t="s">
        <v>164</v>
      </c>
      <c r="N3332" s="17" t="s">
        <v>163</v>
      </c>
      <c r="O3332" s="19"/>
      <c r="P3332" s="18"/>
      <c r="Q3332" s="18"/>
      <c r="R3332" s="18" t="s">
        <v>165</v>
      </c>
      <c r="S3332" s="20" t="s">
        <v>28109</v>
      </c>
    </row>
    <row r="3333" customFormat="false" ht="68.65" hidden="false" customHeight="false" outlineLevel="0" collapsed="false">
      <c r="A3333" s="17" t="n">
        <v>3332</v>
      </c>
      <c r="B3333" s="17" t="n">
        <v>8</v>
      </c>
      <c r="C3333" s="17" t="n">
        <v>797</v>
      </c>
      <c r="D3333" s="18" t="s">
        <v>962</v>
      </c>
      <c r="E3333" s="17" t="s">
        <v>83</v>
      </c>
      <c r="F3333" s="18" t="s">
        <v>84</v>
      </c>
      <c r="G3333" s="17" t="s">
        <v>167</v>
      </c>
      <c r="H3333" s="18" t="s">
        <v>10664</v>
      </c>
      <c r="I3333" s="18" t="s">
        <v>10665</v>
      </c>
      <c r="J3333" s="18" t="s">
        <v>10666</v>
      </c>
      <c r="K3333" s="17" t="s">
        <v>163</v>
      </c>
      <c r="L3333" s="17" t="n">
        <v>1</v>
      </c>
      <c r="M3333" s="17" t="s">
        <v>163</v>
      </c>
      <c r="N3333" s="17" t="s">
        <v>164</v>
      </c>
      <c r="O3333" s="19" t="s">
        <v>123</v>
      </c>
      <c r="P3333" s="18" t="s">
        <v>10667</v>
      </c>
      <c r="Q3333" s="18" t="s">
        <v>10668</v>
      </c>
      <c r="R3333" s="18" t="s">
        <v>165</v>
      </c>
      <c r="S3333" s="20" t="s">
        <v>28109</v>
      </c>
    </row>
    <row r="3334" customFormat="false" ht="35.05" hidden="false" customHeight="false" outlineLevel="0" collapsed="false">
      <c r="A3334" s="17" t="n">
        <v>3333</v>
      </c>
      <c r="B3334" s="17" t="n">
        <v>8</v>
      </c>
      <c r="C3334" s="17" t="n">
        <v>805</v>
      </c>
      <c r="D3334" s="18" t="s">
        <v>962</v>
      </c>
      <c r="E3334" s="17" t="s">
        <v>87</v>
      </c>
      <c r="F3334" s="18" t="s">
        <v>88</v>
      </c>
      <c r="G3334" s="17" t="s">
        <v>167</v>
      </c>
      <c r="H3334" s="18" t="s">
        <v>10669</v>
      </c>
      <c r="I3334" s="18" t="s">
        <v>10670</v>
      </c>
      <c r="J3334" s="18" t="s">
        <v>10671</v>
      </c>
      <c r="K3334" s="17" t="s">
        <v>163</v>
      </c>
      <c r="L3334" s="17" t="n">
        <v>1</v>
      </c>
      <c r="M3334" s="17" t="s">
        <v>163</v>
      </c>
      <c r="N3334" s="17" t="s">
        <v>163</v>
      </c>
      <c r="O3334" s="19"/>
      <c r="P3334" s="18"/>
      <c r="Q3334" s="18"/>
      <c r="R3334" s="18" t="s">
        <v>165</v>
      </c>
      <c r="S3334" s="20" t="s">
        <v>28109</v>
      </c>
    </row>
    <row r="3335" customFormat="false" ht="46.25" hidden="false" customHeight="false" outlineLevel="0" collapsed="false">
      <c r="A3335" s="17" t="n">
        <v>3334</v>
      </c>
      <c r="B3335" s="17" t="n">
        <v>8</v>
      </c>
      <c r="C3335" s="17" t="n">
        <v>811</v>
      </c>
      <c r="D3335" s="18" t="s">
        <v>962</v>
      </c>
      <c r="E3335" s="17" t="s">
        <v>91</v>
      </c>
      <c r="F3335" s="18" t="s">
        <v>92</v>
      </c>
      <c r="G3335" s="17" t="s">
        <v>171</v>
      </c>
      <c r="H3335" s="18" t="s">
        <v>10672</v>
      </c>
      <c r="I3335" s="18" t="s">
        <v>10673</v>
      </c>
      <c r="J3335" s="18" t="s">
        <v>10674</v>
      </c>
      <c r="K3335" s="17" t="s">
        <v>163</v>
      </c>
      <c r="L3335" s="17" t="n">
        <v>1</v>
      </c>
      <c r="M3335" s="17" t="s">
        <v>163</v>
      </c>
      <c r="N3335" s="17" t="s">
        <v>163</v>
      </c>
      <c r="O3335" s="19" t="s">
        <v>123</v>
      </c>
      <c r="P3335" s="18" t="s">
        <v>10675</v>
      </c>
      <c r="Q3335" s="18" t="s">
        <v>10676</v>
      </c>
      <c r="R3335" s="18" t="s">
        <v>165</v>
      </c>
      <c r="S3335" s="20" t="s">
        <v>28109</v>
      </c>
    </row>
    <row r="3336" customFormat="false" ht="57.45" hidden="false" customHeight="false" outlineLevel="0" collapsed="false">
      <c r="A3336" s="17" t="n">
        <v>3335</v>
      </c>
      <c r="B3336" s="17" t="n">
        <v>8</v>
      </c>
      <c r="C3336" s="17" t="n">
        <v>827</v>
      </c>
      <c r="D3336" s="18" t="s">
        <v>962</v>
      </c>
      <c r="E3336" s="17" t="s">
        <v>83</v>
      </c>
      <c r="F3336" s="18" t="s">
        <v>84</v>
      </c>
      <c r="G3336" s="17" t="s">
        <v>171</v>
      </c>
      <c r="H3336" s="18" t="s">
        <v>10677</v>
      </c>
      <c r="I3336" s="18" t="s">
        <v>10678</v>
      </c>
      <c r="J3336" s="18" t="s">
        <v>10679</v>
      </c>
      <c r="K3336" s="17" t="s">
        <v>163</v>
      </c>
      <c r="L3336" s="17" t="n">
        <v>1</v>
      </c>
      <c r="M3336" s="17" t="s">
        <v>163</v>
      </c>
      <c r="N3336" s="17" t="s">
        <v>164</v>
      </c>
      <c r="O3336" s="19" t="s">
        <v>121</v>
      </c>
      <c r="P3336" s="18" t="s">
        <v>10680</v>
      </c>
      <c r="Q3336" s="18" t="s">
        <v>10681</v>
      </c>
      <c r="R3336" s="18" t="s">
        <v>165</v>
      </c>
      <c r="S3336" s="20" t="s">
        <v>28109</v>
      </c>
    </row>
    <row r="3337" customFormat="false" ht="23.85" hidden="false" customHeight="false" outlineLevel="0" collapsed="false">
      <c r="A3337" s="17" t="n">
        <v>3336</v>
      </c>
      <c r="B3337" s="17" t="n">
        <v>8</v>
      </c>
      <c r="C3337" s="17" t="n">
        <v>880</v>
      </c>
      <c r="D3337" s="18" t="s">
        <v>962</v>
      </c>
      <c r="E3337" s="17" t="s">
        <v>36</v>
      </c>
      <c r="F3337" s="18" t="s">
        <v>37</v>
      </c>
      <c r="G3337" s="17" t="s">
        <v>167</v>
      </c>
      <c r="H3337" s="18" t="s">
        <v>10682</v>
      </c>
      <c r="I3337" s="18" t="s">
        <v>10683</v>
      </c>
      <c r="J3337" s="18" t="s">
        <v>10684</v>
      </c>
      <c r="K3337" s="17" t="s">
        <v>164</v>
      </c>
      <c r="L3337" s="17" t="n">
        <v>2</v>
      </c>
      <c r="M3337" s="17" t="s">
        <v>164</v>
      </c>
      <c r="N3337" s="17" t="s">
        <v>163</v>
      </c>
      <c r="O3337" s="19"/>
      <c r="P3337" s="18"/>
      <c r="Q3337" s="18"/>
      <c r="R3337" s="18" t="s">
        <v>165</v>
      </c>
      <c r="S3337" s="20" t="s">
        <v>28109</v>
      </c>
    </row>
    <row r="3338" customFormat="false" ht="46.25" hidden="false" customHeight="false" outlineLevel="0" collapsed="false">
      <c r="A3338" s="17" t="n">
        <v>3337</v>
      </c>
      <c r="B3338" s="17" t="n">
        <v>8</v>
      </c>
      <c r="C3338" s="17" t="n">
        <v>902</v>
      </c>
      <c r="D3338" s="18" t="s">
        <v>962</v>
      </c>
      <c r="E3338" s="17" t="s">
        <v>83</v>
      </c>
      <c r="F3338" s="18" t="s">
        <v>84</v>
      </c>
      <c r="G3338" s="17" t="s">
        <v>159</v>
      </c>
      <c r="H3338" s="18" t="s">
        <v>10685</v>
      </c>
      <c r="I3338" s="18" t="s">
        <v>10686</v>
      </c>
      <c r="J3338" s="18" t="s">
        <v>10687</v>
      </c>
      <c r="K3338" s="17" t="s">
        <v>163</v>
      </c>
      <c r="L3338" s="17" t="n">
        <v>1</v>
      </c>
      <c r="M3338" s="17" t="s">
        <v>163</v>
      </c>
      <c r="N3338" s="17" t="s">
        <v>164</v>
      </c>
      <c r="O3338" s="19" t="s">
        <v>121</v>
      </c>
      <c r="P3338" s="18" t="s">
        <v>10688</v>
      </c>
      <c r="Q3338" s="18" t="s">
        <v>10689</v>
      </c>
      <c r="R3338" s="18" t="s">
        <v>165</v>
      </c>
      <c r="S3338" s="20" t="s">
        <v>28109</v>
      </c>
    </row>
    <row r="3339" customFormat="false" ht="46.25" hidden="false" customHeight="false" outlineLevel="0" collapsed="false">
      <c r="A3339" s="17" t="n">
        <v>3338</v>
      </c>
      <c r="B3339" s="17" t="n">
        <v>8</v>
      </c>
      <c r="C3339" s="17" t="n">
        <v>908</v>
      </c>
      <c r="D3339" s="18" t="s">
        <v>962</v>
      </c>
      <c r="E3339" s="17" t="s">
        <v>87</v>
      </c>
      <c r="F3339" s="18" t="s">
        <v>88</v>
      </c>
      <c r="G3339" s="17" t="s">
        <v>159</v>
      </c>
      <c r="H3339" s="18" t="s">
        <v>10690</v>
      </c>
      <c r="I3339" s="18" t="s">
        <v>10691</v>
      </c>
      <c r="J3339" s="18" t="s">
        <v>10692</v>
      </c>
      <c r="K3339" s="17" t="s">
        <v>163</v>
      </c>
      <c r="L3339" s="17" t="n">
        <v>1</v>
      </c>
      <c r="M3339" s="17" t="s">
        <v>163</v>
      </c>
      <c r="N3339" s="17" t="s">
        <v>164</v>
      </c>
      <c r="O3339" s="19" t="s">
        <v>122</v>
      </c>
      <c r="P3339" s="18" t="s">
        <v>10693</v>
      </c>
      <c r="Q3339" s="18" t="s">
        <v>10694</v>
      </c>
      <c r="R3339" s="18" t="s">
        <v>165</v>
      </c>
      <c r="S3339" s="20" t="s">
        <v>28109</v>
      </c>
    </row>
    <row r="3340" customFormat="false" ht="35.05" hidden="false" customHeight="false" outlineLevel="0" collapsed="false">
      <c r="A3340" s="17" t="n">
        <v>3339</v>
      </c>
      <c r="B3340" s="17" t="n">
        <v>8</v>
      </c>
      <c r="C3340" s="17" t="n">
        <v>920</v>
      </c>
      <c r="D3340" s="18" t="s">
        <v>962</v>
      </c>
      <c r="E3340" s="17" t="s">
        <v>36</v>
      </c>
      <c r="F3340" s="18" t="s">
        <v>37</v>
      </c>
      <c r="G3340" s="17" t="s">
        <v>167</v>
      </c>
      <c r="H3340" s="18" t="s">
        <v>10695</v>
      </c>
      <c r="I3340" s="18" t="s">
        <v>10696</v>
      </c>
      <c r="J3340" s="18" t="s">
        <v>10697</v>
      </c>
      <c r="K3340" s="17" t="s">
        <v>164</v>
      </c>
      <c r="L3340" s="17" t="n">
        <v>4</v>
      </c>
      <c r="M3340" s="17" t="s">
        <v>164</v>
      </c>
      <c r="N3340" s="17" t="s">
        <v>163</v>
      </c>
      <c r="O3340" s="19"/>
      <c r="P3340" s="18"/>
      <c r="Q3340" s="18"/>
      <c r="R3340" s="18" t="s">
        <v>165</v>
      </c>
      <c r="S3340" s="20" t="s">
        <v>28109</v>
      </c>
    </row>
    <row r="3341" customFormat="false" ht="68.65" hidden="false" customHeight="false" outlineLevel="0" collapsed="false">
      <c r="A3341" s="17" t="n">
        <v>3340</v>
      </c>
      <c r="B3341" s="17" t="n">
        <v>8</v>
      </c>
      <c r="C3341" s="17" t="n">
        <v>949</v>
      </c>
      <c r="D3341" s="18" t="s">
        <v>962</v>
      </c>
      <c r="E3341" s="17" t="s">
        <v>83</v>
      </c>
      <c r="F3341" s="18" t="s">
        <v>84</v>
      </c>
      <c r="G3341" s="17" t="s">
        <v>171</v>
      </c>
      <c r="H3341" s="18" t="s">
        <v>10698</v>
      </c>
      <c r="I3341" s="18" t="s">
        <v>10699</v>
      </c>
      <c r="J3341" s="18" t="s">
        <v>10700</v>
      </c>
      <c r="K3341" s="17" t="s">
        <v>163</v>
      </c>
      <c r="L3341" s="17" t="n">
        <v>1</v>
      </c>
      <c r="M3341" s="17" t="s">
        <v>163</v>
      </c>
      <c r="N3341" s="17" t="s">
        <v>164</v>
      </c>
      <c r="O3341" s="19" t="s">
        <v>121</v>
      </c>
      <c r="P3341" s="18" t="s">
        <v>10701</v>
      </c>
      <c r="Q3341" s="18" t="s">
        <v>10587</v>
      </c>
      <c r="R3341" s="18" t="s">
        <v>165</v>
      </c>
      <c r="S3341" s="20" t="s">
        <v>28109</v>
      </c>
    </row>
    <row r="3342" customFormat="false" ht="46.25" hidden="false" customHeight="false" outlineLevel="0" collapsed="false">
      <c r="A3342" s="17" t="n">
        <v>3341</v>
      </c>
      <c r="B3342" s="17" t="n">
        <v>8</v>
      </c>
      <c r="C3342" s="17" t="n">
        <v>992</v>
      </c>
      <c r="D3342" s="18" t="s">
        <v>962</v>
      </c>
      <c r="E3342" s="17" t="s">
        <v>83</v>
      </c>
      <c r="F3342" s="18" t="s">
        <v>84</v>
      </c>
      <c r="G3342" s="17" t="s">
        <v>159</v>
      </c>
      <c r="H3342" s="18" t="s">
        <v>10702</v>
      </c>
      <c r="I3342" s="18" t="s">
        <v>10703</v>
      </c>
      <c r="J3342" s="18" t="s">
        <v>10704</v>
      </c>
      <c r="K3342" s="17" t="s">
        <v>163</v>
      </c>
      <c r="L3342" s="17" t="n">
        <v>1</v>
      </c>
      <c r="M3342" s="17" t="s">
        <v>163</v>
      </c>
      <c r="N3342" s="17" t="s">
        <v>164</v>
      </c>
      <c r="O3342" s="19" t="s">
        <v>121</v>
      </c>
      <c r="P3342" s="18" t="s">
        <v>10705</v>
      </c>
      <c r="Q3342" s="18" t="s">
        <v>10706</v>
      </c>
      <c r="R3342" s="18" t="s">
        <v>165</v>
      </c>
      <c r="S3342" s="20" t="s">
        <v>28109</v>
      </c>
    </row>
    <row r="3343" customFormat="false" ht="35.05" hidden="false" customHeight="false" outlineLevel="0" collapsed="false">
      <c r="A3343" s="17" t="n">
        <v>3342</v>
      </c>
      <c r="B3343" s="17" t="n">
        <v>8</v>
      </c>
      <c r="C3343" s="17" t="n">
        <v>1036</v>
      </c>
      <c r="D3343" s="18" t="s">
        <v>962</v>
      </c>
      <c r="E3343" s="17" t="s">
        <v>30</v>
      </c>
      <c r="F3343" s="18" t="s">
        <v>31</v>
      </c>
      <c r="G3343" s="17" t="s">
        <v>167</v>
      </c>
      <c r="H3343" s="18" t="s">
        <v>10707</v>
      </c>
      <c r="I3343" s="18" t="s">
        <v>10708</v>
      </c>
      <c r="J3343" s="18" t="s">
        <v>10709</v>
      </c>
      <c r="K3343" s="17" t="s">
        <v>164</v>
      </c>
      <c r="L3343" s="17" t="n">
        <v>7</v>
      </c>
      <c r="M3343" s="17" t="s">
        <v>163</v>
      </c>
      <c r="N3343" s="17" t="s">
        <v>163</v>
      </c>
      <c r="O3343" s="19"/>
      <c r="P3343" s="18"/>
      <c r="Q3343" s="18"/>
      <c r="R3343" s="18" t="s">
        <v>165</v>
      </c>
      <c r="S3343" s="20" t="s">
        <v>28109</v>
      </c>
    </row>
    <row r="3344" customFormat="false" ht="35.05" hidden="false" customHeight="false" outlineLevel="0" collapsed="false">
      <c r="A3344" s="17" t="n">
        <v>3343</v>
      </c>
      <c r="B3344" s="17" t="n">
        <v>8</v>
      </c>
      <c r="C3344" s="17" t="n">
        <v>1067</v>
      </c>
      <c r="D3344" s="18" t="s">
        <v>962</v>
      </c>
      <c r="E3344" s="17" t="s">
        <v>51</v>
      </c>
      <c r="F3344" s="18" t="s">
        <v>52</v>
      </c>
      <c r="G3344" s="17" t="s">
        <v>167</v>
      </c>
      <c r="H3344" s="18" t="s">
        <v>10710</v>
      </c>
      <c r="I3344" s="18" t="s">
        <v>10711</v>
      </c>
      <c r="J3344" s="18" t="s">
        <v>10712</v>
      </c>
      <c r="K3344" s="17" t="s">
        <v>163</v>
      </c>
      <c r="L3344" s="17" t="n">
        <v>1</v>
      </c>
      <c r="M3344" s="17" t="s">
        <v>163</v>
      </c>
      <c r="N3344" s="17" t="s">
        <v>163</v>
      </c>
      <c r="O3344" s="19"/>
      <c r="P3344" s="18"/>
      <c r="Q3344" s="18"/>
      <c r="R3344" s="18" t="s">
        <v>165</v>
      </c>
      <c r="S3344" s="20" t="s">
        <v>28109</v>
      </c>
    </row>
    <row r="3345" customFormat="false" ht="35.05" hidden="false" customHeight="false" outlineLevel="0" collapsed="false">
      <c r="A3345" s="17" t="n">
        <v>3344</v>
      </c>
      <c r="B3345" s="17" t="n">
        <v>8</v>
      </c>
      <c r="C3345" s="17" t="n">
        <v>1069</v>
      </c>
      <c r="D3345" s="18" t="s">
        <v>962</v>
      </c>
      <c r="E3345" s="17" t="s">
        <v>49</v>
      </c>
      <c r="F3345" s="18" t="s">
        <v>50</v>
      </c>
      <c r="G3345" s="17" t="s">
        <v>167</v>
      </c>
      <c r="H3345" s="18" t="s">
        <v>10713</v>
      </c>
      <c r="I3345" s="18" t="s">
        <v>10714</v>
      </c>
      <c r="J3345" s="18" t="s">
        <v>10715</v>
      </c>
      <c r="K3345" s="17" t="s">
        <v>163</v>
      </c>
      <c r="L3345" s="17" t="n">
        <v>1</v>
      </c>
      <c r="M3345" s="17" t="s">
        <v>163</v>
      </c>
      <c r="N3345" s="17" t="s">
        <v>163</v>
      </c>
      <c r="O3345" s="19"/>
      <c r="P3345" s="18"/>
      <c r="Q3345" s="18"/>
      <c r="R3345" s="18" t="s">
        <v>165</v>
      </c>
      <c r="S3345" s="20" t="s">
        <v>28109</v>
      </c>
    </row>
    <row r="3346" customFormat="false" ht="79.85" hidden="false" customHeight="false" outlineLevel="0" collapsed="false">
      <c r="A3346" s="17" t="n">
        <v>3345</v>
      </c>
      <c r="B3346" s="17" t="n">
        <v>8</v>
      </c>
      <c r="C3346" s="17" t="n">
        <v>1074</v>
      </c>
      <c r="D3346" s="18" t="s">
        <v>962</v>
      </c>
      <c r="E3346" s="17" t="s">
        <v>91</v>
      </c>
      <c r="F3346" s="18" t="s">
        <v>92</v>
      </c>
      <c r="G3346" s="17" t="s">
        <v>167</v>
      </c>
      <c r="H3346" s="18" t="s">
        <v>10716</v>
      </c>
      <c r="I3346" s="18" t="s">
        <v>10717</v>
      </c>
      <c r="J3346" s="18" t="s">
        <v>10718</v>
      </c>
      <c r="K3346" s="17" t="s">
        <v>163</v>
      </c>
      <c r="L3346" s="17" t="n">
        <v>1</v>
      </c>
      <c r="M3346" s="17" t="s">
        <v>163</v>
      </c>
      <c r="N3346" s="17" t="s">
        <v>163</v>
      </c>
      <c r="O3346" s="19" t="s">
        <v>123</v>
      </c>
      <c r="P3346" s="18" t="s">
        <v>10719</v>
      </c>
      <c r="Q3346" s="18" t="s">
        <v>10720</v>
      </c>
      <c r="R3346" s="18" t="s">
        <v>165</v>
      </c>
      <c r="S3346" s="20" t="s">
        <v>28109</v>
      </c>
    </row>
    <row r="3347" customFormat="false" ht="57.45" hidden="false" customHeight="false" outlineLevel="0" collapsed="false">
      <c r="A3347" s="17" t="n">
        <v>3346</v>
      </c>
      <c r="B3347" s="17" t="n">
        <v>8</v>
      </c>
      <c r="C3347" s="17" t="n">
        <v>1077</v>
      </c>
      <c r="D3347" s="18" t="s">
        <v>962</v>
      </c>
      <c r="E3347" s="17" t="s">
        <v>83</v>
      </c>
      <c r="F3347" s="18" t="s">
        <v>84</v>
      </c>
      <c r="G3347" s="17" t="s">
        <v>159</v>
      </c>
      <c r="H3347" s="18" t="s">
        <v>10721</v>
      </c>
      <c r="I3347" s="18" t="s">
        <v>10722</v>
      </c>
      <c r="J3347" s="18" t="s">
        <v>10723</v>
      </c>
      <c r="K3347" s="17" t="s">
        <v>163</v>
      </c>
      <c r="L3347" s="17" t="n">
        <v>1</v>
      </c>
      <c r="M3347" s="17" t="s">
        <v>163</v>
      </c>
      <c r="N3347" s="17" t="s">
        <v>163</v>
      </c>
      <c r="O3347" s="19" t="s">
        <v>123</v>
      </c>
      <c r="P3347" s="18" t="s">
        <v>10724</v>
      </c>
      <c r="Q3347" s="18" t="s">
        <v>10725</v>
      </c>
      <c r="R3347" s="18" t="s">
        <v>165</v>
      </c>
      <c r="S3347" s="20" t="s">
        <v>28109</v>
      </c>
    </row>
    <row r="3348" customFormat="false" ht="35.05" hidden="false" customHeight="false" outlineLevel="0" collapsed="false">
      <c r="A3348" s="17" t="n">
        <v>3347</v>
      </c>
      <c r="B3348" s="17" t="n">
        <v>8</v>
      </c>
      <c r="C3348" s="17" t="n">
        <v>1079</v>
      </c>
      <c r="D3348" s="18" t="s">
        <v>962</v>
      </c>
      <c r="E3348" s="17" t="s">
        <v>53</v>
      </c>
      <c r="F3348" s="18" t="s">
        <v>54</v>
      </c>
      <c r="G3348" s="17" t="s">
        <v>167</v>
      </c>
      <c r="H3348" s="18" t="s">
        <v>10726</v>
      </c>
      <c r="I3348" s="18" t="s">
        <v>10727</v>
      </c>
      <c r="J3348" s="18" t="s">
        <v>10728</v>
      </c>
      <c r="K3348" s="17" t="s">
        <v>163</v>
      </c>
      <c r="L3348" s="17" t="n">
        <v>1</v>
      </c>
      <c r="M3348" s="17" t="s">
        <v>163</v>
      </c>
      <c r="N3348" s="17" t="s">
        <v>163</v>
      </c>
      <c r="O3348" s="19"/>
      <c r="P3348" s="18"/>
      <c r="Q3348" s="18"/>
      <c r="R3348" s="18" t="s">
        <v>165</v>
      </c>
      <c r="S3348" s="20" t="s">
        <v>28109</v>
      </c>
    </row>
    <row r="3349" customFormat="false" ht="46.25" hidden="false" customHeight="false" outlineLevel="0" collapsed="false">
      <c r="A3349" s="17" t="n">
        <v>3348</v>
      </c>
      <c r="B3349" s="17" t="n">
        <v>8</v>
      </c>
      <c r="C3349" s="17" t="n">
        <v>1088</v>
      </c>
      <c r="D3349" s="18" t="s">
        <v>1069</v>
      </c>
      <c r="E3349" s="17" t="s">
        <v>83</v>
      </c>
      <c r="F3349" s="18" t="s">
        <v>84</v>
      </c>
      <c r="G3349" s="17" t="s">
        <v>171</v>
      </c>
      <c r="H3349" s="18" t="s">
        <v>10729</v>
      </c>
      <c r="I3349" s="18" t="s">
        <v>10730</v>
      </c>
      <c r="J3349" s="18" t="s">
        <v>10731</v>
      </c>
      <c r="K3349" s="17" t="s">
        <v>163</v>
      </c>
      <c r="L3349" s="17" t="n">
        <v>1</v>
      </c>
      <c r="M3349" s="17" t="s">
        <v>163</v>
      </c>
      <c r="N3349" s="17" t="s">
        <v>164</v>
      </c>
      <c r="O3349" s="19" t="s">
        <v>121</v>
      </c>
      <c r="P3349" s="18" t="s">
        <v>10732</v>
      </c>
      <c r="Q3349" s="18" t="s">
        <v>10733</v>
      </c>
      <c r="R3349" s="18" t="s">
        <v>165</v>
      </c>
      <c r="S3349" s="20" t="s">
        <v>28109</v>
      </c>
    </row>
    <row r="3350" customFormat="false" ht="35.05" hidden="false" customHeight="false" outlineLevel="0" collapsed="false">
      <c r="A3350" s="17" t="n">
        <v>3349</v>
      </c>
      <c r="B3350" s="17" t="n">
        <v>8</v>
      </c>
      <c r="C3350" s="17" t="n">
        <v>1088</v>
      </c>
      <c r="D3350" s="18" t="s">
        <v>1069</v>
      </c>
      <c r="E3350" s="17" t="s">
        <v>83</v>
      </c>
      <c r="F3350" s="18" t="s">
        <v>84</v>
      </c>
      <c r="G3350" s="17" t="s">
        <v>167</v>
      </c>
      <c r="H3350" s="18" t="s">
        <v>10734</v>
      </c>
      <c r="I3350" s="18" t="s">
        <v>10735</v>
      </c>
      <c r="J3350" s="18" t="s">
        <v>10736</v>
      </c>
      <c r="K3350" s="17" t="s">
        <v>163</v>
      </c>
      <c r="L3350" s="17" t="n">
        <v>1</v>
      </c>
      <c r="M3350" s="17" t="s">
        <v>163</v>
      </c>
      <c r="N3350" s="17" t="s">
        <v>163</v>
      </c>
      <c r="O3350" s="19"/>
      <c r="P3350" s="18"/>
      <c r="Q3350" s="18"/>
      <c r="R3350" s="18" t="s">
        <v>192</v>
      </c>
      <c r="S3350" s="20" t="s">
        <v>28109</v>
      </c>
    </row>
    <row r="3351" customFormat="false" ht="35.05" hidden="false" customHeight="false" outlineLevel="0" collapsed="false">
      <c r="A3351" s="17" t="n">
        <v>3350</v>
      </c>
      <c r="B3351" s="17" t="n">
        <v>8</v>
      </c>
      <c r="C3351" s="17" t="n">
        <v>1088</v>
      </c>
      <c r="D3351" s="18" t="s">
        <v>1069</v>
      </c>
      <c r="E3351" s="17" t="s">
        <v>87</v>
      </c>
      <c r="F3351" s="18" t="s">
        <v>88</v>
      </c>
      <c r="G3351" s="17" t="s">
        <v>167</v>
      </c>
      <c r="H3351" s="18" t="s">
        <v>10737</v>
      </c>
      <c r="I3351" s="18" t="s">
        <v>10738</v>
      </c>
      <c r="J3351" s="18" t="s">
        <v>10739</v>
      </c>
      <c r="K3351" s="17" t="s">
        <v>163</v>
      </c>
      <c r="L3351" s="17" t="n">
        <v>1</v>
      </c>
      <c r="M3351" s="17" t="s">
        <v>163</v>
      </c>
      <c r="N3351" s="17" t="s">
        <v>163</v>
      </c>
      <c r="O3351" s="19"/>
      <c r="P3351" s="18"/>
      <c r="Q3351" s="18"/>
      <c r="R3351" s="18" t="s">
        <v>165</v>
      </c>
      <c r="S3351" s="20" t="s">
        <v>28109</v>
      </c>
    </row>
    <row r="3352" customFormat="false" ht="57.45" hidden="false" customHeight="false" outlineLevel="0" collapsed="false">
      <c r="A3352" s="17" t="n">
        <v>3351</v>
      </c>
      <c r="B3352" s="17" t="n">
        <v>8</v>
      </c>
      <c r="C3352" s="17" t="n">
        <v>1090</v>
      </c>
      <c r="D3352" s="18" t="s">
        <v>1069</v>
      </c>
      <c r="E3352" s="17" t="s">
        <v>83</v>
      </c>
      <c r="F3352" s="18" t="s">
        <v>84</v>
      </c>
      <c r="G3352" s="17" t="s">
        <v>167</v>
      </c>
      <c r="H3352" s="18" t="s">
        <v>10740</v>
      </c>
      <c r="I3352" s="18" t="s">
        <v>10741</v>
      </c>
      <c r="J3352" s="18" t="s">
        <v>10742</v>
      </c>
      <c r="K3352" s="17" t="s">
        <v>163</v>
      </c>
      <c r="L3352" s="17" t="n">
        <v>1</v>
      </c>
      <c r="M3352" s="17" t="s">
        <v>163</v>
      </c>
      <c r="N3352" s="17" t="s">
        <v>164</v>
      </c>
      <c r="O3352" s="19" t="s">
        <v>123</v>
      </c>
      <c r="P3352" s="18" t="s">
        <v>10743</v>
      </c>
      <c r="Q3352" s="18" t="s">
        <v>10744</v>
      </c>
      <c r="R3352" s="18" t="s">
        <v>165</v>
      </c>
      <c r="S3352" s="20" t="s">
        <v>28109</v>
      </c>
    </row>
    <row r="3353" customFormat="false" ht="35.05" hidden="false" customHeight="false" outlineLevel="0" collapsed="false">
      <c r="A3353" s="17" t="n">
        <v>3352</v>
      </c>
      <c r="B3353" s="17" t="n">
        <v>8</v>
      </c>
      <c r="C3353" s="17" t="n">
        <v>1092</v>
      </c>
      <c r="D3353" s="18" t="s">
        <v>1069</v>
      </c>
      <c r="E3353" s="17" t="s">
        <v>66</v>
      </c>
      <c r="F3353" s="18" t="s">
        <v>67</v>
      </c>
      <c r="G3353" s="17" t="s">
        <v>167</v>
      </c>
      <c r="H3353" s="18" t="s">
        <v>10745</v>
      </c>
      <c r="I3353" s="18" t="s">
        <v>10746</v>
      </c>
      <c r="J3353" s="18" t="s">
        <v>10747</v>
      </c>
      <c r="K3353" s="17" t="s">
        <v>164</v>
      </c>
      <c r="L3353" s="17" t="n">
        <v>3</v>
      </c>
      <c r="M3353" s="17" t="s">
        <v>163</v>
      </c>
      <c r="N3353" s="17" t="s">
        <v>163</v>
      </c>
      <c r="O3353" s="19"/>
      <c r="P3353" s="18"/>
      <c r="Q3353" s="18"/>
      <c r="R3353" s="18" t="s">
        <v>165</v>
      </c>
      <c r="S3353" s="20" t="s">
        <v>28109</v>
      </c>
    </row>
    <row r="3354" customFormat="false" ht="35.05" hidden="false" customHeight="false" outlineLevel="0" collapsed="false">
      <c r="A3354" s="17" t="n">
        <v>3353</v>
      </c>
      <c r="B3354" s="17" t="n">
        <v>8</v>
      </c>
      <c r="C3354" s="17" t="n">
        <v>1099</v>
      </c>
      <c r="D3354" s="18" t="s">
        <v>1069</v>
      </c>
      <c r="E3354" s="17" t="s">
        <v>76</v>
      </c>
      <c r="F3354" s="18" t="s">
        <v>77</v>
      </c>
      <c r="G3354" s="17" t="s">
        <v>159</v>
      </c>
      <c r="H3354" s="18" t="s">
        <v>10748</v>
      </c>
      <c r="I3354" s="18" t="s">
        <v>10749</v>
      </c>
      <c r="J3354" s="18" t="s">
        <v>10750</v>
      </c>
      <c r="K3354" s="17" t="s">
        <v>163</v>
      </c>
      <c r="L3354" s="17" t="n">
        <v>1</v>
      </c>
      <c r="M3354" s="17" t="s">
        <v>164</v>
      </c>
      <c r="N3354" s="17" t="s">
        <v>163</v>
      </c>
      <c r="O3354" s="19"/>
      <c r="P3354" s="18"/>
      <c r="Q3354" s="18"/>
      <c r="R3354" s="18" t="s">
        <v>165</v>
      </c>
      <c r="S3354" s="20" t="s">
        <v>28109</v>
      </c>
    </row>
    <row r="3355" customFormat="false" ht="46.25" hidden="false" customHeight="false" outlineLevel="0" collapsed="false">
      <c r="A3355" s="17" t="n">
        <v>3354</v>
      </c>
      <c r="B3355" s="17" t="n">
        <v>8</v>
      </c>
      <c r="C3355" s="17" t="n">
        <v>1103</v>
      </c>
      <c r="D3355" s="18" t="s">
        <v>1069</v>
      </c>
      <c r="E3355" s="17" t="s">
        <v>36</v>
      </c>
      <c r="F3355" s="18" t="s">
        <v>37</v>
      </c>
      <c r="G3355" s="17" t="s">
        <v>167</v>
      </c>
      <c r="H3355" s="18" t="s">
        <v>10751</v>
      </c>
      <c r="I3355" s="18" t="s">
        <v>10752</v>
      </c>
      <c r="J3355" s="18" t="s">
        <v>10753</v>
      </c>
      <c r="K3355" s="17" t="s">
        <v>163</v>
      </c>
      <c r="L3355" s="17" t="n">
        <v>1</v>
      </c>
      <c r="M3355" s="17" t="s">
        <v>163</v>
      </c>
      <c r="N3355" s="17" t="s">
        <v>163</v>
      </c>
      <c r="O3355" s="19"/>
      <c r="P3355" s="18"/>
      <c r="Q3355" s="18"/>
      <c r="R3355" s="18" t="s">
        <v>165</v>
      </c>
      <c r="S3355" s="20" t="s">
        <v>28109</v>
      </c>
    </row>
    <row r="3356" customFormat="false" ht="46.25" hidden="false" customHeight="false" outlineLevel="0" collapsed="false">
      <c r="A3356" s="17" t="n">
        <v>3355</v>
      </c>
      <c r="B3356" s="17" t="n">
        <v>8</v>
      </c>
      <c r="C3356" s="17" t="n">
        <v>1105</v>
      </c>
      <c r="D3356" s="18" t="s">
        <v>1069</v>
      </c>
      <c r="E3356" s="17" t="s">
        <v>87</v>
      </c>
      <c r="F3356" s="18" t="s">
        <v>88</v>
      </c>
      <c r="G3356" s="17" t="s">
        <v>171</v>
      </c>
      <c r="H3356" s="18" t="s">
        <v>10754</v>
      </c>
      <c r="I3356" s="18" t="s">
        <v>10755</v>
      </c>
      <c r="J3356" s="18" t="s">
        <v>10756</v>
      </c>
      <c r="K3356" s="17" t="s">
        <v>163</v>
      </c>
      <c r="L3356" s="17" t="n">
        <v>1</v>
      </c>
      <c r="M3356" s="17" t="s">
        <v>163</v>
      </c>
      <c r="N3356" s="17" t="s">
        <v>164</v>
      </c>
      <c r="O3356" s="19" t="s">
        <v>121</v>
      </c>
      <c r="P3356" s="18" t="s">
        <v>10757</v>
      </c>
      <c r="Q3356" s="18" t="s">
        <v>10744</v>
      </c>
      <c r="R3356" s="18" t="s">
        <v>165</v>
      </c>
      <c r="S3356" s="20" t="s">
        <v>28109</v>
      </c>
    </row>
    <row r="3357" customFormat="false" ht="46.25" hidden="false" customHeight="false" outlineLevel="0" collapsed="false">
      <c r="A3357" s="17" t="n">
        <v>3356</v>
      </c>
      <c r="B3357" s="17" t="n">
        <v>8</v>
      </c>
      <c r="C3357" s="17" t="n">
        <v>1141</v>
      </c>
      <c r="D3357" s="18" t="s">
        <v>1069</v>
      </c>
      <c r="E3357" s="17" t="s">
        <v>36</v>
      </c>
      <c r="F3357" s="18" t="s">
        <v>37</v>
      </c>
      <c r="G3357" s="17" t="s">
        <v>167</v>
      </c>
      <c r="H3357" s="18" t="s">
        <v>10758</v>
      </c>
      <c r="I3357" s="18" t="s">
        <v>10759</v>
      </c>
      <c r="J3357" s="18" t="s">
        <v>10760</v>
      </c>
      <c r="K3357" s="17" t="s">
        <v>164</v>
      </c>
      <c r="L3357" s="17" t="n">
        <v>22</v>
      </c>
      <c r="M3357" s="17" t="s">
        <v>164</v>
      </c>
      <c r="N3357" s="17" t="s">
        <v>163</v>
      </c>
      <c r="O3357" s="19"/>
      <c r="P3357" s="18"/>
      <c r="Q3357" s="18"/>
      <c r="R3357" s="18" t="s">
        <v>165</v>
      </c>
      <c r="S3357" s="20" t="s">
        <v>28109</v>
      </c>
    </row>
    <row r="3358" customFormat="false" ht="79.85" hidden="false" customHeight="false" outlineLevel="0" collapsed="false">
      <c r="A3358" s="17" t="n">
        <v>3357</v>
      </c>
      <c r="B3358" s="17" t="n">
        <v>8</v>
      </c>
      <c r="C3358" s="17" t="n">
        <v>1159</v>
      </c>
      <c r="D3358" s="18" t="s">
        <v>1069</v>
      </c>
      <c r="E3358" s="17" t="s">
        <v>87</v>
      </c>
      <c r="F3358" s="18" t="s">
        <v>88</v>
      </c>
      <c r="G3358" s="17" t="s">
        <v>171</v>
      </c>
      <c r="H3358" s="18" t="s">
        <v>10761</v>
      </c>
      <c r="I3358" s="18" t="s">
        <v>10762</v>
      </c>
      <c r="J3358" s="18" t="s">
        <v>10763</v>
      </c>
      <c r="K3358" s="17" t="s">
        <v>163</v>
      </c>
      <c r="L3358" s="17" t="n">
        <v>1</v>
      </c>
      <c r="M3358" s="17" t="s">
        <v>163</v>
      </c>
      <c r="N3358" s="17" t="s">
        <v>164</v>
      </c>
      <c r="O3358" s="19" t="s">
        <v>121</v>
      </c>
      <c r="P3358" s="18" t="s">
        <v>10764</v>
      </c>
      <c r="Q3358" s="18" t="s">
        <v>10765</v>
      </c>
      <c r="R3358" s="18" t="s">
        <v>165</v>
      </c>
      <c r="S3358" s="20" t="s">
        <v>28109</v>
      </c>
    </row>
    <row r="3359" customFormat="false" ht="46.25" hidden="false" customHeight="false" outlineLevel="0" collapsed="false">
      <c r="A3359" s="17" t="n">
        <v>3358</v>
      </c>
      <c r="B3359" s="17" t="n">
        <v>8</v>
      </c>
      <c r="C3359" s="17" t="n">
        <v>1165</v>
      </c>
      <c r="D3359" s="18" t="s">
        <v>1069</v>
      </c>
      <c r="E3359" s="17" t="s">
        <v>83</v>
      </c>
      <c r="F3359" s="18" t="s">
        <v>84</v>
      </c>
      <c r="G3359" s="17" t="s">
        <v>159</v>
      </c>
      <c r="H3359" s="18" t="s">
        <v>10766</v>
      </c>
      <c r="I3359" s="18" t="s">
        <v>10767</v>
      </c>
      <c r="J3359" s="18" t="s">
        <v>10768</v>
      </c>
      <c r="K3359" s="17" t="s">
        <v>163</v>
      </c>
      <c r="L3359" s="17" t="n">
        <v>1</v>
      </c>
      <c r="M3359" s="17" t="s">
        <v>163</v>
      </c>
      <c r="N3359" s="17" t="s">
        <v>163</v>
      </c>
      <c r="O3359" s="19" t="s">
        <v>121</v>
      </c>
      <c r="P3359" s="18" t="s">
        <v>10769</v>
      </c>
      <c r="Q3359" s="18" t="s">
        <v>10770</v>
      </c>
      <c r="R3359" s="18" t="s">
        <v>165</v>
      </c>
      <c r="S3359" s="20" t="s">
        <v>28109</v>
      </c>
    </row>
    <row r="3360" customFormat="false" ht="35.05" hidden="false" customHeight="false" outlineLevel="0" collapsed="false">
      <c r="A3360" s="17" t="n">
        <v>3359</v>
      </c>
      <c r="B3360" s="17" t="n">
        <v>8</v>
      </c>
      <c r="C3360" s="17" t="n">
        <v>1178</v>
      </c>
      <c r="D3360" s="18" t="s">
        <v>1069</v>
      </c>
      <c r="E3360" s="17" t="s">
        <v>87</v>
      </c>
      <c r="F3360" s="18" t="s">
        <v>88</v>
      </c>
      <c r="G3360" s="17" t="s">
        <v>159</v>
      </c>
      <c r="H3360" s="18" t="s">
        <v>10771</v>
      </c>
      <c r="I3360" s="18" t="s">
        <v>10772</v>
      </c>
      <c r="J3360" s="18" t="s">
        <v>10773</v>
      </c>
      <c r="K3360" s="17" t="s">
        <v>163</v>
      </c>
      <c r="L3360" s="17" t="n">
        <v>1</v>
      </c>
      <c r="M3360" s="17" t="s">
        <v>163</v>
      </c>
      <c r="N3360" s="17" t="s">
        <v>163</v>
      </c>
      <c r="O3360" s="19"/>
      <c r="P3360" s="18"/>
      <c r="Q3360" s="18"/>
      <c r="R3360" s="18" t="s">
        <v>165</v>
      </c>
      <c r="S3360" s="20" t="s">
        <v>28109</v>
      </c>
    </row>
    <row r="3361" customFormat="false" ht="68.65" hidden="false" customHeight="false" outlineLevel="0" collapsed="false">
      <c r="A3361" s="17" t="n">
        <v>3360</v>
      </c>
      <c r="B3361" s="17" t="n">
        <v>8</v>
      </c>
      <c r="C3361" s="17" t="n">
        <v>1205</v>
      </c>
      <c r="D3361" s="18" t="s">
        <v>1069</v>
      </c>
      <c r="E3361" s="17" t="s">
        <v>81</v>
      </c>
      <c r="F3361" s="18" t="s">
        <v>82</v>
      </c>
      <c r="G3361" s="17" t="s">
        <v>167</v>
      </c>
      <c r="H3361" s="18" t="s">
        <v>10774</v>
      </c>
      <c r="I3361" s="18" t="s">
        <v>10775</v>
      </c>
      <c r="J3361" s="18" t="s">
        <v>10776</v>
      </c>
      <c r="K3361" s="17" t="s">
        <v>163</v>
      </c>
      <c r="L3361" s="17" t="n">
        <v>1</v>
      </c>
      <c r="M3361" s="17" t="s">
        <v>163</v>
      </c>
      <c r="N3361" s="17" t="s">
        <v>164</v>
      </c>
      <c r="O3361" s="19" t="s">
        <v>123</v>
      </c>
      <c r="P3361" s="18" t="s">
        <v>10777</v>
      </c>
      <c r="Q3361" s="18" t="s">
        <v>10778</v>
      </c>
      <c r="R3361" s="18" t="s">
        <v>165</v>
      </c>
      <c r="S3361" s="20" t="s">
        <v>28109</v>
      </c>
    </row>
    <row r="3362" customFormat="false" ht="46.25" hidden="false" customHeight="false" outlineLevel="0" collapsed="false">
      <c r="A3362" s="17" t="n">
        <v>3361</v>
      </c>
      <c r="B3362" s="17" t="n">
        <v>8</v>
      </c>
      <c r="C3362" s="17" t="n">
        <v>1230</v>
      </c>
      <c r="D3362" s="18" t="s">
        <v>1069</v>
      </c>
      <c r="E3362" s="17" t="s">
        <v>87</v>
      </c>
      <c r="F3362" s="18" t="s">
        <v>88</v>
      </c>
      <c r="G3362" s="17" t="s">
        <v>167</v>
      </c>
      <c r="H3362" s="18" t="s">
        <v>10779</v>
      </c>
      <c r="I3362" s="18" t="s">
        <v>10780</v>
      </c>
      <c r="J3362" s="18" t="s">
        <v>10781</v>
      </c>
      <c r="K3362" s="17" t="s">
        <v>163</v>
      </c>
      <c r="L3362" s="17" t="n">
        <v>1</v>
      </c>
      <c r="M3362" s="17" t="s">
        <v>163</v>
      </c>
      <c r="N3362" s="17" t="s">
        <v>164</v>
      </c>
      <c r="O3362" s="19" t="s">
        <v>122</v>
      </c>
      <c r="P3362" s="18" t="s">
        <v>10782</v>
      </c>
      <c r="Q3362" s="18" t="s">
        <v>10783</v>
      </c>
      <c r="R3362" s="18" t="s">
        <v>165</v>
      </c>
      <c r="S3362" s="20" t="s">
        <v>28109</v>
      </c>
    </row>
    <row r="3363" customFormat="false" ht="35.05" hidden="false" customHeight="false" outlineLevel="0" collapsed="false">
      <c r="A3363" s="17" t="n">
        <v>3362</v>
      </c>
      <c r="B3363" s="17" t="n">
        <v>8</v>
      </c>
      <c r="C3363" s="17" t="n">
        <v>1230</v>
      </c>
      <c r="D3363" s="18" t="s">
        <v>1069</v>
      </c>
      <c r="E3363" s="17" t="s">
        <v>89</v>
      </c>
      <c r="F3363" s="18" t="s">
        <v>90</v>
      </c>
      <c r="G3363" s="17" t="s">
        <v>167</v>
      </c>
      <c r="H3363" s="18" t="s">
        <v>10784</v>
      </c>
      <c r="I3363" s="18" t="s">
        <v>10785</v>
      </c>
      <c r="J3363" s="18" t="s">
        <v>10786</v>
      </c>
      <c r="K3363" s="17" t="s">
        <v>163</v>
      </c>
      <c r="L3363" s="17" t="n">
        <v>1</v>
      </c>
      <c r="M3363" s="17" t="s">
        <v>163</v>
      </c>
      <c r="N3363" s="17" t="s">
        <v>164</v>
      </c>
      <c r="O3363" s="19" t="s">
        <v>123</v>
      </c>
      <c r="P3363" s="18" t="s">
        <v>10787</v>
      </c>
      <c r="Q3363" s="18" t="s">
        <v>10788</v>
      </c>
      <c r="R3363" s="18" t="s">
        <v>165</v>
      </c>
      <c r="S3363" s="20" t="s">
        <v>28109</v>
      </c>
    </row>
    <row r="3364" customFormat="false" ht="46.25" hidden="false" customHeight="false" outlineLevel="0" collapsed="false">
      <c r="A3364" s="17" t="n">
        <v>3363</v>
      </c>
      <c r="B3364" s="17" t="n">
        <v>8</v>
      </c>
      <c r="C3364" s="17" t="n">
        <v>1240</v>
      </c>
      <c r="D3364" s="18" t="s">
        <v>1069</v>
      </c>
      <c r="E3364" s="17" t="s">
        <v>89</v>
      </c>
      <c r="F3364" s="18" t="s">
        <v>90</v>
      </c>
      <c r="G3364" s="17" t="s">
        <v>167</v>
      </c>
      <c r="H3364" s="18" t="s">
        <v>10789</v>
      </c>
      <c r="I3364" s="18" t="s">
        <v>10790</v>
      </c>
      <c r="J3364" s="18" t="s">
        <v>10791</v>
      </c>
      <c r="K3364" s="17" t="s">
        <v>163</v>
      </c>
      <c r="L3364" s="17" t="n">
        <v>1</v>
      </c>
      <c r="M3364" s="17" t="s">
        <v>163</v>
      </c>
      <c r="N3364" s="17" t="s">
        <v>164</v>
      </c>
      <c r="O3364" s="19" t="s">
        <v>124</v>
      </c>
      <c r="P3364" s="18" t="s">
        <v>10792</v>
      </c>
      <c r="Q3364" s="18" t="s">
        <v>10793</v>
      </c>
      <c r="R3364" s="18" t="s">
        <v>165</v>
      </c>
      <c r="S3364" s="20" t="s">
        <v>28109</v>
      </c>
    </row>
    <row r="3365" customFormat="false" ht="35.05" hidden="false" customHeight="false" outlineLevel="0" collapsed="false">
      <c r="A3365" s="17" t="n">
        <v>3364</v>
      </c>
      <c r="B3365" s="17" t="n">
        <v>8</v>
      </c>
      <c r="C3365" s="17" t="n">
        <v>1244</v>
      </c>
      <c r="D3365" s="18" t="s">
        <v>1069</v>
      </c>
      <c r="E3365" s="17" t="s">
        <v>81</v>
      </c>
      <c r="F3365" s="18" t="s">
        <v>82</v>
      </c>
      <c r="G3365" s="17" t="s">
        <v>159</v>
      </c>
      <c r="H3365" s="18" t="s">
        <v>10794</v>
      </c>
      <c r="I3365" s="18" t="s">
        <v>10795</v>
      </c>
      <c r="J3365" s="18" t="s">
        <v>10796</v>
      </c>
      <c r="K3365" s="17" t="s">
        <v>163</v>
      </c>
      <c r="L3365" s="17" t="n">
        <v>1</v>
      </c>
      <c r="M3365" s="17" t="s">
        <v>163</v>
      </c>
      <c r="N3365" s="17" t="s">
        <v>164</v>
      </c>
      <c r="O3365" s="19" t="s">
        <v>122</v>
      </c>
      <c r="P3365" s="18" t="s">
        <v>10797</v>
      </c>
      <c r="Q3365" s="18" t="s">
        <v>10798</v>
      </c>
      <c r="R3365" s="18" t="s">
        <v>165</v>
      </c>
      <c r="S3365" s="20" t="s">
        <v>28109</v>
      </c>
    </row>
    <row r="3366" customFormat="false" ht="23.85" hidden="false" customHeight="false" outlineLevel="0" collapsed="false">
      <c r="A3366" s="17" t="n">
        <v>3365</v>
      </c>
      <c r="B3366" s="17" t="n">
        <v>8</v>
      </c>
      <c r="C3366" s="17" t="n">
        <v>1258</v>
      </c>
      <c r="D3366" s="18" t="s">
        <v>1069</v>
      </c>
      <c r="E3366" s="17" t="s">
        <v>36</v>
      </c>
      <c r="F3366" s="18" t="s">
        <v>37</v>
      </c>
      <c r="G3366" s="17" t="s">
        <v>167</v>
      </c>
      <c r="H3366" s="18" t="s">
        <v>10799</v>
      </c>
      <c r="I3366" s="18" t="s">
        <v>10800</v>
      </c>
      <c r="J3366" s="18" t="s">
        <v>10801</v>
      </c>
      <c r="K3366" s="17" t="s">
        <v>163</v>
      </c>
      <c r="L3366" s="17" t="n">
        <v>1</v>
      </c>
      <c r="M3366" s="17" t="s">
        <v>163</v>
      </c>
      <c r="N3366" s="17" t="s">
        <v>163</v>
      </c>
      <c r="O3366" s="19"/>
      <c r="P3366" s="18"/>
      <c r="Q3366" s="18"/>
      <c r="R3366" s="18" t="s">
        <v>165</v>
      </c>
      <c r="S3366" s="20" t="s">
        <v>28109</v>
      </c>
    </row>
    <row r="3367" customFormat="false" ht="46.25" hidden="false" customHeight="false" outlineLevel="0" collapsed="false">
      <c r="A3367" s="17" t="n">
        <v>3366</v>
      </c>
      <c r="B3367" s="17" t="n">
        <v>8</v>
      </c>
      <c r="C3367" s="17" t="n">
        <v>1284</v>
      </c>
      <c r="D3367" s="18" t="s">
        <v>1069</v>
      </c>
      <c r="E3367" s="17" t="s">
        <v>83</v>
      </c>
      <c r="F3367" s="18" t="s">
        <v>84</v>
      </c>
      <c r="G3367" s="17" t="s">
        <v>171</v>
      </c>
      <c r="H3367" s="18" t="s">
        <v>10802</v>
      </c>
      <c r="I3367" s="18" t="s">
        <v>10803</v>
      </c>
      <c r="J3367" s="18" t="s">
        <v>10804</v>
      </c>
      <c r="K3367" s="17" t="s">
        <v>163</v>
      </c>
      <c r="L3367" s="17" t="n">
        <v>1</v>
      </c>
      <c r="M3367" s="17" t="s">
        <v>163</v>
      </c>
      <c r="N3367" s="17" t="s">
        <v>164</v>
      </c>
      <c r="O3367" s="19" t="s">
        <v>121</v>
      </c>
      <c r="P3367" s="18" t="s">
        <v>10805</v>
      </c>
      <c r="Q3367" s="18" t="s">
        <v>10806</v>
      </c>
      <c r="R3367" s="18" t="s">
        <v>165</v>
      </c>
      <c r="S3367" s="20" t="s">
        <v>28109</v>
      </c>
    </row>
    <row r="3368" customFormat="false" ht="46.25" hidden="false" customHeight="false" outlineLevel="0" collapsed="false">
      <c r="A3368" s="17" t="n">
        <v>3367</v>
      </c>
      <c r="B3368" s="17" t="n">
        <v>8</v>
      </c>
      <c r="C3368" s="17" t="n">
        <v>1290</v>
      </c>
      <c r="D3368" s="18" t="s">
        <v>1069</v>
      </c>
      <c r="E3368" s="17" t="s">
        <v>38</v>
      </c>
      <c r="F3368" s="18" t="s">
        <v>39</v>
      </c>
      <c r="G3368" s="17" t="s">
        <v>167</v>
      </c>
      <c r="H3368" s="18" t="s">
        <v>10807</v>
      </c>
      <c r="I3368" s="18" t="s">
        <v>10808</v>
      </c>
      <c r="J3368" s="18" t="s">
        <v>10809</v>
      </c>
      <c r="K3368" s="17" t="s">
        <v>163</v>
      </c>
      <c r="L3368" s="17" t="n">
        <v>1</v>
      </c>
      <c r="M3368" s="17" t="s">
        <v>164</v>
      </c>
      <c r="N3368" s="17" t="s">
        <v>164</v>
      </c>
      <c r="O3368" s="19" t="s">
        <v>122</v>
      </c>
      <c r="P3368" s="18" t="s">
        <v>10810</v>
      </c>
      <c r="Q3368" s="18" t="s">
        <v>10811</v>
      </c>
      <c r="R3368" s="18" t="s">
        <v>165</v>
      </c>
      <c r="S3368" s="20" t="s">
        <v>28109</v>
      </c>
    </row>
    <row r="3369" customFormat="false" ht="57.45" hidden="false" customHeight="false" outlineLevel="0" collapsed="false">
      <c r="A3369" s="17" t="n">
        <v>3368</v>
      </c>
      <c r="B3369" s="17" t="n">
        <v>8</v>
      </c>
      <c r="C3369" s="17" t="n">
        <v>1302</v>
      </c>
      <c r="D3369" s="18" t="s">
        <v>1069</v>
      </c>
      <c r="E3369" s="17" t="s">
        <v>87</v>
      </c>
      <c r="F3369" s="18" t="s">
        <v>88</v>
      </c>
      <c r="G3369" s="17" t="s">
        <v>171</v>
      </c>
      <c r="H3369" s="18" t="s">
        <v>10812</v>
      </c>
      <c r="I3369" s="18" t="s">
        <v>10813</v>
      </c>
      <c r="J3369" s="18" t="s">
        <v>10814</v>
      </c>
      <c r="K3369" s="17" t="s">
        <v>163</v>
      </c>
      <c r="L3369" s="17" t="n">
        <v>1</v>
      </c>
      <c r="M3369" s="17" t="s">
        <v>163</v>
      </c>
      <c r="N3369" s="17" t="s">
        <v>164</v>
      </c>
      <c r="O3369" s="19" t="s">
        <v>123</v>
      </c>
      <c r="P3369" s="18" t="s">
        <v>10815</v>
      </c>
      <c r="Q3369" s="18" t="s">
        <v>10806</v>
      </c>
      <c r="R3369" s="18" t="s">
        <v>165</v>
      </c>
      <c r="S3369" s="20" t="s">
        <v>28109</v>
      </c>
    </row>
    <row r="3370" customFormat="false" ht="35.05" hidden="false" customHeight="false" outlineLevel="0" collapsed="false">
      <c r="A3370" s="17" t="n">
        <v>3369</v>
      </c>
      <c r="B3370" s="17" t="n">
        <v>8</v>
      </c>
      <c r="C3370" s="17" t="n">
        <v>1309</v>
      </c>
      <c r="D3370" s="18" t="s">
        <v>1069</v>
      </c>
      <c r="E3370" s="17" t="s">
        <v>32</v>
      </c>
      <c r="F3370" s="18" t="s">
        <v>33</v>
      </c>
      <c r="G3370" s="17" t="s">
        <v>167</v>
      </c>
      <c r="H3370" s="18" t="s">
        <v>10816</v>
      </c>
      <c r="I3370" s="18" t="s">
        <v>10817</v>
      </c>
      <c r="J3370" s="18" t="s">
        <v>10818</v>
      </c>
      <c r="K3370" s="17" t="s">
        <v>164</v>
      </c>
      <c r="L3370" s="17" t="n">
        <v>22</v>
      </c>
      <c r="M3370" s="17" t="s">
        <v>163</v>
      </c>
      <c r="N3370" s="17" t="s">
        <v>163</v>
      </c>
      <c r="O3370" s="19"/>
      <c r="P3370" s="18"/>
      <c r="Q3370" s="18"/>
      <c r="R3370" s="18" t="s">
        <v>165</v>
      </c>
      <c r="S3370" s="20" t="s">
        <v>28109</v>
      </c>
    </row>
    <row r="3371" customFormat="false" ht="35.05" hidden="false" customHeight="false" outlineLevel="0" collapsed="false">
      <c r="A3371" s="17" t="n">
        <v>3370</v>
      </c>
      <c r="B3371" s="17" t="n">
        <v>8</v>
      </c>
      <c r="C3371" s="17" t="n">
        <v>1313</v>
      </c>
      <c r="D3371" s="18" t="s">
        <v>1069</v>
      </c>
      <c r="E3371" s="17" t="s">
        <v>42</v>
      </c>
      <c r="F3371" s="18" t="s">
        <v>43</v>
      </c>
      <c r="G3371" s="17" t="s">
        <v>171</v>
      </c>
      <c r="H3371" s="18" t="s">
        <v>10819</v>
      </c>
      <c r="I3371" s="18" t="s">
        <v>10820</v>
      </c>
      <c r="J3371" s="18" t="s">
        <v>10821</v>
      </c>
      <c r="K3371" s="17" t="s">
        <v>163</v>
      </c>
      <c r="L3371" s="17" t="n">
        <v>1</v>
      </c>
      <c r="M3371" s="17" t="s">
        <v>164</v>
      </c>
      <c r="N3371" s="17" t="s">
        <v>163</v>
      </c>
      <c r="O3371" s="19"/>
      <c r="P3371" s="18"/>
      <c r="Q3371" s="18"/>
      <c r="R3371" s="18" t="s">
        <v>165</v>
      </c>
      <c r="S3371" s="20" t="s">
        <v>28109</v>
      </c>
    </row>
    <row r="3372" customFormat="false" ht="46.25" hidden="false" customHeight="false" outlineLevel="0" collapsed="false">
      <c r="A3372" s="17" t="n">
        <v>3371</v>
      </c>
      <c r="B3372" s="17" t="n">
        <v>8</v>
      </c>
      <c r="C3372" s="17" t="n">
        <v>1313</v>
      </c>
      <c r="D3372" s="18" t="s">
        <v>1069</v>
      </c>
      <c r="E3372" s="17" t="s">
        <v>83</v>
      </c>
      <c r="F3372" s="18" t="s">
        <v>84</v>
      </c>
      <c r="G3372" s="17" t="s">
        <v>167</v>
      </c>
      <c r="H3372" s="18" t="s">
        <v>10822</v>
      </c>
      <c r="I3372" s="18" t="s">
        <v>10823</v>
      </c>
      <c r="J3372" s="18" t="s">
        <v>10824</v>
      </c>
      <c r="K3372" s="17" t="s">
        <v>163</v>
      </c>
      <c r="L3372" s="17" t="n">
        <v>1</v>
      </c>
      <c r="M3372" s="17" t="s">
        <v>163</v>
      </c>
      <c r="N3372" s="17" t="s">
        <v>164</v>
      </c>
      <c r="O3372" s="19" t="s">
        <v>123</v>
      </c>
      <c r="P3372" s="18" t="s">
        <v>10825</v>
      </c>
      <c r="Q3372" s="18" t="s">
        <v>10826</v>
      </c>
      <c r="R3372" s="18" t="s">
        <v>165</v>
      </c>
      <c r="S3372" s="20" t="s">
        <v>28109</v>
      </c>
    </row>
    <row r="3373" customFormat="false" ht="35.05" hidden="false" customHeight="false" outlineLevel="0" collapsed="false">
      <c r="A3373" s="17" t="n">
        <v>3372</v>
      </c>
      <c r="B3373" s="17" t="n">
        <v>8</v>
      </c>
      <c r="C3373" s="17" t="n">
        <v>1315</v>
      </c>
      <c r="D3373" s="18" t="s">
        <v>1069</v>
      </c>
      <c r="E3373" s="17" t="s">
        <v>87</v>
      </c>
      <c r="F3373" s="18" t="s">
        <v>88</v>
      </c>
      <c r="G3373" s="17" t="s">
        <v>167</v>
      </c>
      <c r="H3373" s="18" t="s">
        <v>10827</v>
      </c>
      <c r="I3373" s="18" t="s">
        <v>10828</v>
      </c>
      <c r="J3373" s="18" t="s">
        <v>10829</v>
      </c>
      <c r="K3373" s="17" t="s">
        <v>163</v>
      </c>
      <c r="L3373" s="17" t="n">
        <v>1</v>
      </c>
      <c r="M3373" s="17" t="s">
        <v>164</v>
      </c>
      <c r="N3373" s="17" t="s">
        <v>163</v>
      </c>
      <c r="O3373" s="19"/>
      <c r="P3373" s="18"/>
      <c r="Q3373" s="18"/>
      <c r="R3373" s="18" t="s">
        <v>165</v>
      </c>
      <c r="S3373" s="20" t="s">
        <v>28109</v>
      </c>
    </row>
    <row r="3374" customFormat="false" ht="35.05" hidden="false" customHeight="false" outlineLevel="0" collapsed="false">
      <c r="A3374" s="17" t="n">
        <v>3373</v>
      </c>
      <c r="B3374" s="17" t="n">
        <v>8</v>
      </c>
      <c r="C3374" s="17" t="n">
        <v>1363</v>
      </c>
      <c r="D3374" s="18" t="s">
        <v>1069</v>
      </c>
      <c r="E3374" s="17" t="s">
        <v>78</v>
      </c>
      <c r="F3374" s="18" t="s">
        <v>80</v>
      </c>
      <c r="G3374" s="17" t="s">
        <v>167</v>
      </c>
      <c r="H3374" s="18" t="s">
        <v>10830</v>
      </c>
      <c r="I3374" s="18" t="s">
        <v>10831</v>
      </c>
      <c r="J3374" s="18" t="s">
        <v>10832</v>
      </c>
      <c r="K3374" s="17" t="s">
        <v>163</v>
      </c>
      <c r="L3374" s="17" t="n">
        <v>1</v>
      </c>
      <c r="M3374" s="17" t="s">
        <v>163</v>
      </c>
      <c r="N3374" s="17" t="s">
        <v>163</v>
      </c>
      <c r="O3374" s="19"/>
      <c r="P3374" s="18"/>
      <c r="Q3374" s="18"/>
      <c r="R3374" s="18" t="s">
        <v>165</v>
      </c>
      <c r="S3374" s="20" t="s">
        <v>28109</v>
      </c>
    </row>
    <row r="3375" customFormat="false" ht="35.05" hidden="false" customHeight="false" outlineLevel="0" collapsed="false">
      <c r="A3375" s="17" t="n">
        <v>3374</v>
      </c>
      <c r="B3375" s="17" t="n">
        <v>8</v>
      </c>
      <c r="C3375" s="17" t="n">
        <v>1363</v>
      </c>
      <c r="D3375" s="18" t="s">
        <v>1069</v>
      </c>
      <c r="E3375" s="17" t="s">
        <v>32</v>
      </c>
      <c r="F3375" s="18" t="s">
        <v>33</v>
      </c>
      <c r="G3375" s="17" t="s">
        <v>167</v>
      </c>
      <c r="H3375" s="18" t="s">
        <v>10833</v>
      </c>
      <c r="I3375" s="18" t="s">
        <v>10834</v>
      </c>
      <c r="J3375" s="18" t="s">
        <v>10835</v>
      </c>
      <c r="K3375" s="17" t="s">
        <v>164</v>
      </c>
      <c r="L3375" s="17" t="n">
        <v>21</v>
      </c>
      <c r="M3375" s="17" t="s">
        <v>163</v>
      </c>
      <c r="N3375" s="17" t="s">
        <v>163</v>
      </c>
      <c r="O3375" s="19"/>
      <c r="P3375" s="18"/>
      <c r="Q3375" s="18"/>
      <c r="R3375" s="18" t="s">
        <v>165</v>
      </c>
      <c r="S3375" s="20" t="s">
        <v>28109</v>
      </c>
    </row>
    <row r="3376" customFormat="false" ht="35.05" hidden="false" customHeight="false" outlineLevel="0" collapsed="false">
      <c r="A3376" s="17" t="n">
        <v>3375</v>
      </c>
      <c r="B3376" s="17" t="n">
        <v>8</v>
      </c>
      <c r="C3376" s="17" t="n">
        <v>1371</v>
      </c>
      <c r="D3376" s="18" t="s">
        <v>1069</v>
      </c>
      <c r="E3376" s="17" t="s">
        <v>87</v>
      </c>
      <c r="F3376" s="18" t="s">
        <v>88</v>
      </c>
      <c r="G3376" s="17" t="s">
        <v>167</v>
      </c>
      <c r="H3376" s="18" t="s">
        <v>10836</v>
      </c>
      <c r="I3376" s="18" t="s">
        <v>10837</v>
      </c>
      <c r="J3376" s="18" t="s">
        <v>10838</v>
      </c>
      <c r="K3376" s="17" t="s">
        <v>163</v>
      </c>
      <c r="L3376" s="17" t="n">
        <v>1</v>
      </c>
      <c r="M3376" s="17" t="s">
        <v>163</v>
      </c>
      <c r="N3376" s="17" t="s">
        <v>163</v>
      </c>
      <c r="O3376" s="19"/>
      <c r="P3376" s="18"/>
      <c r="Q3376" s="18"/>
      <c r="R3376" s="18" t="s">
        <v>165</v>
      </c>
      <c r="S3376" s="20" t="s">
        <v>28109</v>
      </c>
    </row>
    <row r="3377" customFormat="false" ht="35.05" hidden="false" customHeight="false" outlineLevel="0" collapsed="false">
      <c r="A3377" s="17" t="n">
        <v>3376</v>
      </c>
      <c r="B3377" s="17" t="n">
        <v>8</v>
      </c>
      <c r="C3377" s="17" t="n">
        <v>1387</v>
      </c>
      <c r="D3377" s="18" t="s">
        <v>1069</v>
      </c>
      <c r="E3377" s="17" t="s">
        <v>83</v>
      </c>
      <c r="F3377" s="18" t="s">
        <v>84</v>
      </c>
      <c r="G3377" s="17" t="s">
        <v>171</v>
      </c>
      <c r="H3377" s="18" t="s">
        <v>10839</v>
      </c>
      <c r="I3377" s="18" t="s">
        <v>10840</v>
      </c>
      <c r="J3377" s="18" t="s">
        <v>10841</v>
      </c>
      <c r="K3377" s="17" t="s">
        <v>163</v>
      </c>
      <c r="L3377" s="17" t="n">
        <v>1</v>
      </c>
      <c r="M3377" s="17" t="s">
        <v>163</v>
      </c>
      <c r="N3377" s="17" t="s">
        <v>164</v>
      </c>
      <c r="O3377" s="19" t="s">
        <v>121</v>
      </c>
      <c r="P3377" s="18" t="s">
        <v>10842</v>
      </c>
      <c r="Q3377" s="18" t="s">
        <v>10806</v>
      </c>
      <c r="R3377" s="18" t="s">
        <v>165</v>
      </c>
      <c r="S3377" s="20" t="s">
        <v>28109</v>
      </c>
    </row>
    <row r="3378" customFormat="false" ht="68.65" hidden="false" customHeight="false" outlineLevel="0" collapsed="false">
      <c r="A3378" s="17" t="n">
        <v>3377</v>
      </c>
      <c r="B3378" s="17" t="n">
        <v>8</v>
      </c>
      <c r="C3378" s="17" t="n">
        <v>1402</v>
      </c>
      <c r="D3378" s="18" t="s">
        <v>1069</v>
      </c>
      <c r="E3378" s="17" t="s">
        <v>57</v>
      </c>
      <c r="F3378" s="18" t="s">
        <v>58</v>
      </c>
      <c r="G3378" s="17" t="s">
        <v>159</v>
      </c>
      <c r="H3378" s="18" t="s">
        <v>10843</v>
      </c>
      <c r="I3378" s="18" t="s">
        <v>10844</v>
      </c>
      <c r="J3378" s="18" t="s">
        <v>10845</v>
      </c>
      <c r="K3378" s="17" t="s">
        <v>163</v>
      </c>
      <c r="L3378" s="17" t="n">
        <v>1</v>
      </c>
      <c r="M3378" s="17" t="s">
        <v>163</v>
      </c>
      <c r="N3378" s="17" t="s">
        <v>164</v>
      </c>
      <c r="O3378" s="19" t="s">
        <v>125</v>
      </c>
      <c r="P3378" s="18" t="s">
        <v>10846</v>
      </c>
      <c r="Q3378" s="18" t="s">
        <v>10847</v>
      </c>
      <c r="R3378" s="18" t="s">
        <v>165</v>
      </c>
      <c r="S3378" s="20" t="s">
        <v>28109</v>
      </c>
    </row>
    <row r="3379" customFormat="false" ht="35.05" hidden="false" customHeight="false" outlineLevel="0" collapsed="false">
      <c r="A3379" s="17" t="n">
        <v>3378</v>
      </c>
      <c r="B3379" s="17" t="n">
        <v>8</v>
      </c>
      <c r="C3379" s="17" t="n">
        <v>1408</v>
      </c>
      <c r="D3379" s="18" t="s">
        <v>1069</v>
      </c>
      <c r="E3379" s="17" t="s">
        <v>51</v>
      </c>
      <c r="F3379" s="18" t="s">
        <v>52</v>
      </c>
      <c r="G3379" s="17" t="s">
        <v>167</v>
      </c>
      <c r="H3379" s="18" t="s">
        <v>10848</v>
      </c>
      <c r="I3379" s="18" t="s">
        <v>10849</v>
      </c>
      <c r="J3379" s="18" t="s">
        <v>10850</v>
      </c>
      <c r="K3379" s="17" t="s">
        <v>163</v>
      </c>
      <c r="L3379" s="17" t="n">
        <v>1</v>
      </c>
      <c r="M3379" s="17" t="s">
        <v>163</v>
      </c>
      <c r="N3379" s="17" t="s">
        <v>163</v>
      </c>
      <c r="O3379" s="19"/>
      <c r="P3379" s="18"/>
      <c r="Q3379" s="18"/>
      <c r="R3379" s="18" t="s">
        <v>165</v>
      </c>
      <c r="S3379" s="20" t="s">
        <v>28109</v>
      </c>
    </row>
    <row r="3380" customFormat="false" ht="35.05" hidden="false" customHeight="false" outlineLevel="0" collapsed="false">
      <c r="A3380" s="17" t="n">
        <v>3379</v>
      </c>
      <c r="B3380" s="17" t="n">
        <v>8</v>
      </c>
      <c r="C3380" s="17" t="n">
        <v>1410</v>
      </c>
      <c r="D3380" s="18" t="s">
        <v>1069</v>
      </c>
      <c r="E3380" s="17" t="s">
        <v>78</v>
      </c>
      <c r="F3380" s="18" t="s">
        <v>80</v>
      </c>
      <c r="G3380" s="17" t="s">
        <v>167</v>
      </c>
      <c r="H3380" s="18" t="s">
        <v>10851</v>
      </c>
      <c r="I3380" s="18" t="s">
        <v>10852</v>
      </c>
      <c r="J3380" s="18" t="s">
        <v>10853</v>
      </c>
      <c r="K3380" s="17" t="s">
        <v>163</v>
      </c>
      <c r="L3380" s="17" t="n">
        <v>1</v>
      </c>
      <c r="M3380" s="17" t="s">
        <v>163</v>
      </c>
      <c r="N3380" s="17" t="s">
        <v>163</v>
      </c>
      <c r="O3380" s="19"/>
      <c r="P3380" s="18"/>
      <c r="Q3380" s="18"/>
      <c r="R3380" s="18" t="s">
        <v>165</v>
      </c>
      <c r="S3380" s="20" t="s">
        <v>28109</v>
      </c>
    </row>
    <row r="3381" customFormat="false" ht="46.25" hidden="false" customHeight="false" outlineLevel="0" collapsed="false">
      <c r="A3381" s="17" t="n">
        <v>3380</v>
      </c>
      <c r="B3381" s="17" t="n">
        <v>8</v>
      </c>
      <c r="C3381" s="17" t="n">
        <v>1416</v>
      </c>
      <c r="D3381" s="18" t="s">
        <v>1069</v>
      </c>
      <c r="E3381" s="17" t="s">
        <v>91</v>
      </c>
      <c r="F3381" s="18" t="s">
        <v>92</v>
      </c>
      <c r="G3381" s="17" t="s">
        <v>167</v>
      </c>
      <c r="H3381" s="18" t="s">
        <v>10854</v>
      </c>
      <c r="I3381" s="18" t="s">
        <v>10855</v>
      </c>
      <c r="J3381" s="18" t="s">
        <v>10856</v>
      </c>
      <c r="K3381" s="17" t="s">
        <v>163</v>
      </c>
      <c r="L3381" s="17" t="n">
        <v>1</v>
      </c>
      <c r="M3381" s="17" t="s">
        <v>163</v>
      </c>
      <c r="N3381" s="17" t="s">
        <v>164</v>
      </c>
      <c r="O3381" s="19" t="s">
        <v>123</v>
      </c>
      <c r="P3381" s="18" t="s">
        <v>10857</v>
      </c>
      <c r="Q3381" s="18" t="s">
        <v>10744</v>
      </c>
      <c r="R3381" s="18" t="s">
        <v>165</v>
      </c>
      <c r="S3381" s="20" t="s">
        <v>28109</v>
      </c>
    </row>
    <row r="3382" customFormat="false" ht="35.05" hidden="false" customHeight="false" outlineLevel="0" collapsed="false">
      <c r="A3382" s="17" t="n">
        <v>3381</v>
      </c>
      <c r="B3382" s="17" t="n">
        <v>8</v>
      </c>
      <c r="C3382" s="17" t="n">
        <v>1418</v>
      </c>
      <c r="D3382" s="18" t="s">
        <v>1069</v>
      </c>
      <c r="E3382" s="17" t="s">
        <v>53</v>
      </c>
      <c r="F3382" s="18" t="s">
        <v>54</v>
      </c>
      <c r="G3382" s="17" t="s">
        <v>159</v>
      </c>
      <c r="H3382" s="18" t="s">
        <v>10858</v>
      </c>
      <c r="I3382" s="18" t="s">
        <v>10859</v>
      </c>
      <c r="J3382" s="18" t="s">
        <v>10860</v>
      </c>
      <c r="K3382" s="17" t="s">
        <v>163</v>
      </c>
      <c r="L3382" s="17" t="n">
        <v>1</v>
      </c>
      <c r="M3382" s="17" t="s">
        <v>163</v>
      </c>
      <c r="N3382" s="17" t="s">
        <v>163</v>
      </c>
      <c r="O3382" s="19"/>
      <c r="P3382" s="18"/>
      <c r="Q3382" s="18"/>
      <c r="R3382" s="18" t="s">
        <v>165</v>
      </c>
      <c r="S3382" s="20" t="s">
        <v>28109</v>
      </c>
    </row>
    <row r="3383" customFormat="false" ht="35.05" hidden="false" customHeight="false" outlineLevel="0" collapsed="false">
      <c r="A3383" s="17" t="n">
        <v>3382</v>
      </c>
      <c r="B3383" s="17" t="n">
        <v>8</v>
      </c>
      <c r="C3383" s="17" t="n">
        <v>1427</v>
      </c>
      <c r="D3383" s="18" t="s">
        <v>1145</v>
      </c>
      <c r="E3383" s="17" t="s">
        <v>42</v>
      </c>
      <c r="F3383" s="18" t="s">
        <v>43</v>
      </c>
      <c r="G3383" s="17" t="s">
        <v>167</v>
      </c>
      <c r="H3383" s="18" t="s">
        <v>10861</v>
      </c>
      <c r="I3383" s="18" t="s">
        <v>10862</v>
      </c>
      <c r="J3383" s="18" t="s">
        <v>10863</v>
      </c>
      <c r="K3383" s="17" t="s">
        <v>163</v>
      </c>
      <c r="L3383" s="17" t="n">
        <v>1</v>
      </c>
      <c r="M3383" s="17" t="s">
        <v>163</v>
      </c>
      <c r="N3383" s="17" t="s">
        <v>163</v>
      </c>
      <c r="O3383" s="19"/>
      <c r="P3383" s="18"/>
      <c r="Q3383" s="18"/>
      <c r="R3383" s="18" t="s">
        <v>165</v>
      </c>
      <c r="S3383" s="20" t="s">
        <v>28109</v>
      </c>
    </row>
    <row r="3384" customFormat="false" ht="35.05" hidden="false" customHeight="false" outlineLevel="0" collapsed="false">
      <c r="A3384" s="17" t="n">
        <v>3383</v>
      </c>
      <c r="B3384" s="17" t="n">
        <v>8</v>
      </c>
      <c r="C3384" s="17" t="n">
        <v>1431</v>
      </c>
      <c r="D3384" s="18" t="s">
        <v>1145</v>
      </c>
      <c r="E3384" s="17" t="s">
        <v>87</v>
      </c>
      <c r="F3384" s="18" t="s">
        <v>88</v>
      </c>
      <c r="G3384" s="17" t="s">
        <v>167</v>
      </c>
      <c r="H3384" s="18" t="s">
        <v>10864</v>
      </c>
      <c r="I3384" s="18" t="s">
        <v>10865</v>
      </c>
      <c r="J3384" s="18" t="s">
        <v>10866</v>
      </c>
      <c r="K3384" s="17" t="s">
        <v>163</v>
      </c>
      <c r="L3384" s="17" t="n">
        <v>1</v>
      </c>
      <c r="M3384" s="17" t="s">
        <v>163</v>
      </c>
      <c r="N3384" s="17" t="s">
        <v>163</v>
      </c>
      <c r="O3384" s="19"/>
      <c r="P3384" s="18"/>
      <c r="Q3384" s="18"/>
      <c r="R3384" s="18" t="s">
        <v>165</v>
      </c>
      <c r="S3384" s="20" t="s">
        <v>28109</v>
      </c>
    </row>
    <row r="3385" customFormat="false" ht="46.25" hidden="false" customHeight="false" outlineLevel="0" collapsed="false">
      <c r="A3385" s="17" t="n">
        <v>3384</v>
      </c>
      <c r="B3385" s="17" t="n">
        <v>8</v>
      </c>
      <c r="C3385" s="17" t="n">
        <v>1445</v>
      </c>
      <c r="D3385" s="18" t="s">
        <v>1145</v>
      </c>
      <c r="E3385" s="17" t="s">
        <v>87</v>
      </c>
      <c r="F3385" s="18" t="s">
        <v>88</v>
      </c>
      <c r="G3385" s="17" t="s">
        <v>171</v>
      </c>
      <c r="H3385" s="18" t="s">
        <v>10867</v>
      </c>
      <c r="I3385" s="18" t="s">
        <v>10868</v>
      </c>
      <c r="J3385" s="18" t="s">
        <v>10869</v>
      </c>
      <c r="K3385" s="17" t="s">
        <v>163</v>
      </c>
      <c r="L3385" s="17" t="n">
        <v>1</v>
      </c>
      <c r="M3385" s="17" t="s">
        <v>164</v>
      </c>
      <c r="N3385" s="17" t="s">
        <v>164</v>
      </c>
      <c r="O3385" s="19" t="s">
        <v>123</v>
      </c>
      <c r="P3385" s="18" t="s">
        <v>10870</v>
      </c>
      <c r="Q3385" s="18" t="s">
        <v>10871</v>
      </c>
      <c r="R3385" s="18" t="s">
        <v>165</v>
      </c>
      <c r="S3385" s="20" t="s">
        <v>28109</v>
      </c>
    </row>
    <row r="3386" customFormat="false" ht="57.45" hidden="false" customHeight="false" outlineLevel="0" collapsed="false">
      <c r="A3386" s="17" t="n">
        <v>3385</v>
      </c>
      <c r="B3386" s="17" t="n">
        <v>8</v>
      </c>
      <c r="C3386" s="17" t="n">
        <v>1450</v>
      </c>
      <c r="D3386" s="18" t="s">
        <v>1145</v>
      </c>
      <c r="E3386" s="17" t="s">
        <v>83</v>
      </c>
      <c r="F3386" s="18" t="s">
        <v>84</v>
      </c>
      <c r="G3386" s="17" t="s">
        <v>159</v>
      </c>
      <c r="H3386" s="18" t="s">
        <v>10872</v>
      </c>
      <c r="I3386" s="18" t="s">
        <v>10873</v>
      </c>
      <c r="J3386" s="18" t="s">
        <v>10874</v>
      </c>
      <c r="K3386" s="17" t="s">
        <v>163</v>
      </c>
      <c r="L3386" s="17" t="n">
        <v>1</v>
      </c>
      <c r="M3386" s="17" t="s">
        <v>163</v>
      </c>
      <c r="N3386" s="17" t="s">
        <v>164</v>
      </c>
      <c r="O3386" s="19" t="s">
        <v>123</v>
      </c>
      <c r="P3386" s="18" t="s">
        <v>10875</v>
      </c>
      <c r="Q3386" s="18" t="s">
        <v>10876</v>
      </c>
      <c r="R3386" s="18" t="s">
        <v>165</v>
      </c>
      <c r="S3386" s="20" t="s">
        <v>28109</v>
      </c>
    </row>
    <row r="3387" customFormat="false" ht="35.05" hidden="false" customHeight="false" outlineLevel="0" collapsed="false">
      <c r="A3387" s="17" t="n">
        <v>3386</v>
      </c>
      <c r="B3387" s="17" t="n">
        <v>8</v>
      </c>
      <c r="C3387" s="17" t="n">
        <v>1486</v>
      </c>
      <c r="D3387" s="18" t="s">
        <v>1145</v>
      </c>
      <c r="E3387" s="17" t="s">
        <v>87</v>
      </c>
      <c r="F3387" s="18" t="s">
        <v>88</v>
      </c>
      <c r="G3387" s="17" t="s">
        <v>171</v>
      </c>
      <c r="H3387" s="18" t="s">
        <v>10877</v>
      </c>
      <c r="I3387" s="18" t="s">
        <v>10878</v>
      </c>
      <c r="J3387" s="18" t="s">
        <v>10879</v>
      </c>
      <c r="K3387" s="17" t="s">
        <v>163</v>
      </c>
      <c r="L3387" s="17" t="n">
        <v>1</v>
      </c>
      <c r="M3387" s="17" t="s">
        <v>164</v>
      </c>
      <c r="N3387" s="17" t="s">
        <v>163</v>
      </c>
      <c r="O3387" s="19"/>
      <c r="P3387" s="18"/>
      <c r="Q3387" s="18"/>
      <c r="R3387" s="18" t="s">
        <v>165</v>
      </c>
      <c r="S3387" s="20" t="s">
        <v>28109</v>
      </c>
    </row>
    <row r="3388" customFormat="false" ht="35.05" hidden="false" customHeight="false" outlineLevel="0" collapsed="false">
      <c r="A3388" s="17" t="n">
        <v>3387</v>
      </c>
      <c r="B3388" s="17" t="n">
        <v>8</v>
      </c>
      <c r="C3388" s="17" t="n">
        <v>1503</v>
      </c>
      <c r="D3388" s="18" t="s">
        <v>1145</v>
      </c>
      <c r="E3388" s="17" t="s">
        <v>76</v>
      </c>
      <c r="F3388" s="18" t="s">
        <v>77</v>
      </c>
      <c r="G3388" s="17" t="s">
        <v>167</v>
      </c>
      <c r="H3388" s="18" t="s">
        <v>10880</v>
      </c>
      <c r="I3388" s="18" t="s">
        <v>10881</v>
      </c>
      <c r="J3388" s="18" t="s">
        <v>10882</v>
      </c>
      <c r="K3388" s="17" t="s">
        <v>163</v>
      </c>
      <c r="L3388" s="17" t="n">
        <v>1</v>
      </c>
      <c r="M3388" s="17" t="s">
        <v>164</v>
      </c>
      <c r="N3388" s="17" t="s">
        <v>163</v>
      </c>
      <c r="O3388" s="19"/>
      <c r="P3388" s="18"/>
      <c r="Q3388" s="18"/>
      <c r="R3388" s="18" t="s">
        <v>165</v>
      </c>
      <c r="S3388" s="20" t="s">
        <v>28109</v>
      </c>
    </row>
    <row r="3389" customFormat="false" ht="57.45" hidden="false" customHeight="false" outlineLevel="0" collapsed="false">
      <c r="A3389" s="17" t="n">
        <v>3388</v>
      </c>
      <c r="B3389" s="17" t="n">
        <v>8</v>
      </c>
      <c r="C3389" s="17" t="n">
        <v>1512</v>
      </c>
      <c r="D3389" s="18" t="s">
        <v>1145</v>
      </c>
      <c r="E3389" s="17" t="s">
        <v>83</v>
      </c>
      <c r="F3389" s="18" t="s">
        <v>84</v>
      </c>
      <c r="G3389" s="17" t="s">
        <v>167</v>
      </c>
      <c r="H3389" s="18" t="s">
        <v>10883</v>
      </c>
      <c r="I3389" s="18" t="s">
        <v>10884</v>
      </c>
      <c r="J3389" s="18" t="s">
        <v>10885</v>
      </c>
      <c r="K3389" s="17" t="s">
        <v>163</v>
      </c>
      <c r="L3389" s="17" t="n">
        <v>1</v>
      </c>
      <c r="M3389" s="17" t="s">
        <v>163</v>
      </c>
      <c r="N3389" s="17" t="s">
        <v>164</v>
      </c>
      <c r="O3389" s="19" t="s">
        <v>123</v>
      </c>
      <c r="P3389" s="18" t="s">
        <v>10886</v>
      </c>
      <c r="Q3389" s="18" t="s">
        <v>10887</v>
      </c>
      <c r="R3389" s="18" t="s">
        <v>165</v>
      </c>
      <c r="S3389" s="20" t="s">
        <v>28109</v>
      </c>
    </row>
    <row r="3390" customFormat="false" ht="57.45" hidden="false" customHeight="false" outlineLevel="0" collapsed="false">
      <c r="A3390" s="17" t="n">
        <v>3389</v>
      </c>
      <c r="B3390" s="17" t="n">
        <v>8</v>
      </c>
      <c r="C3390" s="17" t="n">
        <v>1527</v>
      </c>
      <c r="D3390" s="18" t="s">
        <v>1145</v>
      </c>
      <c r="E3390" s="17" t="s">
        <v>91</v>
      </c>
      <c r="F3390" s="18" t="s">
        <v>92</v>
      </c>
      <c r="G3390" s="17" t="s">
        <v>167</v>
      </c>
      <c r="H3390" s="18" t="s">
        <v>10888</v>
      </c>
      <c r="I3390" s="18" t="s">
        <v>10889</v>
      </c>
      <c r="J3390" s="18" t="s">
        <v>10890</v>
      </c>
      <c r="K3390" s="17" t="s">
        <v>163</v>
      </c>
      <c r="L3390" s="17" t="n">
        <v>1</v>
      </c>
      <c r="M3390" s="17" t="s">
        <v>163</v>
      </c>
      <c r="N3390" s="17" t="s">
        <v>164</v>
      </c>
      <c r="O3390" s="19" t="s">
        <v>123</v>
      </c>
      <c r="P3390" s="18" t="s">
        <v>10891</v>
      </c>
      <c r="Q3390" s="18" t="s">
        <v>10892</v>
      </c>
      <c r="R3390" s="18" t="s">
        <v>165</v>
      </c>
      <c r="S3390" s="20" t="s">
        <v>28109</v>
      </c>
    </row>
    <row r="3391" customFormat="false" ht="46.25" hidden="false" customHeight="false" outlineLevel="0" collapsed="false">
      <c r="A3391" s="17" t="n">
        <v>3390</v>
      </c>
      <c r="B3391" s="17" t="n">
        <v>8</v>
      </c>
      <c r="C3391" s="17" t="n">
        <v>1546</v>
      </c>
      <c r="D3391" s="18" t="s">
        <v>1145</v>
      </c>
      <c r="E3391" s="17" t="s">
        <v>83</v>
      </c>
      <c r="F3391" s="18" t="s">
        <v>84</v>
      </c>
      <c r="G3391" s="17" t="s">
        <v>171</v>
      </c>
      <c r="H3391" s="18" t="s">
        <v>10893</v>
      </c>
      <c r="I3391" s="18" t="s">
        <v>10894</v>
      </c>
      <c r="J3391" s="18" t="s">
        <v>10895</v>
      </c>
      <c r="K3391" s="17" t="s">
        <v>163</v>
      </c>
      <c r="L3391" s="17" t="n">
        <v>1</v>
      </c>
      <c r="M3391" s="17" t="s">
        <v>163</v>
      </c>
      <c r="N3391" s="17" t="s">
        <v>164</v>
      </c>
      <c r="O3391" s="19" t="s">
        <v>121</v>
      </c>
      <c r="P3391" s="18" t="s">
        <v>10896</v>
      </c>
      <c r="Q3391" s="18" t="s">
        <v>10887</v>
      </c>
      <c r="R3391" s="18" t="s">
        <v>165</v>
      </c>
      <c r="S3391" s="20" t="s">
        <v>28109</v>
      </c>
    </row>
    <row r="3392" customFormat="false" ht="46.25" hidden="false" customHeight="false" outlineLevel="0" collapsed="false">
      <c r="A3392" s="17" t="n">
        <v>3391</v>
      </c>
      <c r="B3392" s="17" t="n">
        <v>8</v>
      </c>
      <c r="C3392" s="17" t="n">
        <v>1546</v>
      </c>
      <c r="D3392" s="18" t="s">
        <v>1145</v>
      </c>
      <c r="E3392" s="17" t="s">
        <v>83</v>
      </c>
      <c r="F3392" s="18" t="s">
        <v>84</v>
      </c>
      <c r="G3392" s="17" t="s">
        <v>167</v>
      </c>
      <c r="H3392" s="18" t="s">
        <v>10897</v>
      </c>
      <c r="I3392" s="18" t="s">
        <v>10898</v>
      </c>
      <c r="J3392" s="18" t="s">
        <v>10899</v>
      </c>
      <c r="K3392" s="17" t="s">
        <v>163</v>
      </c>
      <c r="L3392" s="17" t="n">
        <v>1</v>
      </c>
      <c r="M3392" s="17" t="s">
        <v>163</v>
      </c>
      <c r="N3392" s="17" t="s">
        <v>164</v>
      </c>
      <c r="O3392" s="19" t="s">
        <v>123</v>
      </c>
      <c r="P3392" s="18" t="s">
        <v>10900</v>
      </c>
      <c r="Q3392" s="18" t="s">
        <v>10901</v>
      </c>
      <c r="R3392" s="18" t="s">
        <v>165</v>
      </c>
      <c r="S3392" s="20" t="s">
        <v>28109</v>
      </c>
    </row>
    <row r="3393" customFormat="false" ht="35.05" hidden="false" customHeight="false" outlineLevel="0" collapsed="false">
      <c r="A3393" s="17" t="n">
        <v>3392</v>
      </c>
      <c r="B3393" s="17" t="n">
        <v>8</v>
      </c>
      <c r="C3393" s="17" t="n">
        <v>1562</v>
      </c>
      <c r="D3393" s="18" t="s">
        <v>1145</v>
      </c>
      <c r="E3393" s="17" t="s">
        <v>61</v>
      </c>
      <c r="F3393" s="18" t="s">
        <v>62</v>
      </c>
      <c r="G3393" s="17" t="s">
        <v>159</v>
      </c>
      <c r="H3393" s="18" t="s">
        <v>10902</v>
      </c>
      <c r="I3393" s="18" t="s">
        <v>10903</v>
      </c>
      <c r="J3393" s="18" t="s">
        <v>10904</v>
      </c>
      <c r="K3393" s="17" t="s">
        <v>163</v>
      </c>
      <c r="L3393" s="17" t="n">
        <v>1</v>
      </c>
      <c r="M3393" s="17" t="s">
        <v>163</v>
      </c>
      <c r="N3393" s="17" t="s">
        <v>163</v>
      </c>
      <c r="O3393" s="19"/>
      <c r="P3393" s="18"/>
      <c r="Q3393" s="18"/>
      <c r="R3393" s="18" t="s">
        <v>165</v>
      </c>
      <c r="S3393" s="20" t="s">
        <v>28109</v>
      </c>
    </row>
    <row r="3394" customFormat="false" ht="35.05" hidden="false" customHeight="false" outlineLevel="0" collapsed="false">
      <c r="A3394" s="17" t="n">
        <v>3393</v>
      </c>
      <c r="B3394" s="17" t="n">
        <v>8</v>
      </c>
      <c r="C3394" s="17" t="n">
        <v>1578</v>
      </c>
      <c r="D3394" s="18" t="s">
        <v>1145</v>
      </c>
      <c r="E3394" s="17" t="s">
        <v>36</v>
      </c>
      <c r="F3394" s="18" t="s">
        <v>37</v>
      </c>
      <c r="G3394" s="17" t="s">
        <v>159</v>
      </c>
      <c r="H3394" s="18" t="s">
        <v>10905</v>
      </c>
      <c r="I3394" s="18" t="s">
        <v>10906</v>
      </c>
      <c r="J3394" s="18" t="s">
        <v>10907</v>
      </c>
      <c r="K3394" s="17" t="s">
        <v>164</v>
      </c>
      <c r="L3394" s="17" t="n">
        <v>8</v>
      </c>
      <c r="M3394" s="17" t="s">
        <v>163</v>
      </c>
      <c r="N3394" s="17" t="s">
        <v>163</v>
      </c>
      <c r="O3394" s="19"/>
      <c r="P3394" s="18"/>
      <c r="Q3394" s="18"/>
      <c r="R3394" s="18" t="s">
        <v>165</v>
      </c>
      <c r="S3394" s="20" t="s">
        <v>28109</v>
      </c>
    </row>
    <row r="3395" customFormat="false" ht="23.85" hidden="false" customHeight="false" outlineLevel="0" collapsed="false">
      <c r="A3395" s="17" t="n">
        <v>3394</v>
      </c>
      <c r="B3395" s="17" t="n">
        <v>8</v>
      </c>
      <c r="C3395" s="17" t="n">
        <v>1581</v>
      </c>
      <c r="D3395" s="18" t="s">
        <v>1145</v>
      </c>
      <c r="E3395" s="17" t="s">
        <v>76</v>
      </c>
      <c r="F3395" s="18" t="s">
        <v>77</v>
      </c>
      <c r="G3395" s="17" t="s">
        <v>167</v>
      </c>
      <c r="H3395" s="18" t="s">
        <v>488</v>
      </c>
      <c r="I3395" s="18" t="s">
        <v>10908</v>
      </c>
      <c r="J3395" s="18" t="s">
        <v>10909</v>
      </c>
      <c r="K3395" s="17" t="s">
        <v>163</v>
      </c>
      <c r="L3395" s="17" t="n">
        <v>1</v>
      </c>
      <c r="M3395" s="17" t="s">
        <v>164</v>
      </c>
      <c r="N3395" s="17" t="s">
        <v>163</v>
      </c>
      <c r="O3395" s="19"/>
      <c r="P3395" s="18"/>
      <c r="Q3395" s="18"/>
      <c r="R3395" s="18" t="s">
        <v>165</v>
      </c>
      <c r="S3395" s="20" t="s">
        <v>28109</v>
      </c>
    </row>
    <row r="3396" customFormat="false" ht="35.05" hidden="false" customHeight="false" outlineLevel="0" collapsed="false">
      <c r="A3396" s="17" t="n">
        <v>3395</v>
      </c>
      <c r="B3396" s="17" t="n">
        <v>8</v>
      </c>
      <c r="C3396" s="17" t="n">
        <v>1587</v>
      </c>
      <c r="D3396" s="18" t="s">
        <v>1145</v>
      </c>
      <c r="E3396" s="17" t="s">
        <v>74</v>
      </c>
      <c r="F3396" s="18" t="s">
        <v>75</v>
      </c>
      <c r="G3396" s="17" t="s">
        <v>159</v>
      </c>
      <c r="H3396" s="18" t="s">
        <v>10910</v>
      </c>
      <c r="I3396" s="18" t="s">
        <v>10911</v>
      </c>
      <c r="J3396" s="18" t="s">
        <v>10912</v>
      </c>
      <c r="K3396" s="17" t="s">
        <v>163</v>
      </c>
      <c r="L3396" s="17" t="n">
        <v>1</v>
      </c>
      <c r="M3396" s="17" t="s">
        <v>164</v>
      </c>
      <c r="N3396" s="17" t="s">
        <v>163</v>
      </c>
      <c r="O3396" s="19"/>
      <c r="P3396" s="18"/>
      <c r="Q3396" s="18"/>
      <c r="R3396" s="18" t="s">
        <v>165</v>
      </c>
      <c r="S3396" s="20" t="s">
        <v>28109</v>
      </c>
    </row>
    <row r="3397" customFormat="false" ht="57.45" hidden="false" customHeight="false" outlineLevel="0" collapsed="false">
      <c r="A3397" s="17" t="n">
        <v>3396</v>
      </c>
      <c r="B3397" s="17" t="n">
        <v>8</v>
      </c>
      <c r="C3397" s="17" t="n">
        <v>1589</v>
      </c>
      <c r="D3397" s="18" t="s">
        <v>1145</v>
      </c>
      <c r="E3397" s="17" t="s">
        <v>83</v>
      </c>
      <c r="F3397" s="18" t="s">
        <v>84</v>
      </c>
      <c r="G3397" s="17" t="s">
        <v>167</v>
      </c>
      <c r="H3397" s="18" t="s">
        <v>10913</v>
      </c>
      <c r="I3397" s="18" t="s">
        <v>10914</v>
      </c>
      <c r="J3397" s="18" t="s">
        <v>10915</v>
      </c>
      <c r="K3397" s="17" t="s">
        <v>163</v>
      </c>
      <c r="L3397" s="17" t="n">
        <v>1</v>
      </c>
      <c r="M3397" s="17" t="s">
        <v>163</v>
      </c>
      <c r="N3397" s="17" t="s">
        <v>164</v>
      </c>
      <c r="O3397" s="19" t="s">
        <v>121</v>
      </c>
      <c r="P3397" s="18" t="s">
        <v>10916</v>
      </c>
      <c r="Q3397" s="18" t="s">
        <v>10871</v>
      </c>
      <c r="R3397" s="18" t="s">
        <v>165</v>
      </c>
      <c r="S3397" s="20" t="s">
        <v>28109</v>
      </c>
    </row>
    <row r="3398" customFormat="false" ht="35.05" hidden="false" customHeight="false" outlineLevel="0" collapsed="false">
      <c r="A3398" s="17" t="n">
        <v>3397</v>
      </c>
      <c r="B3398" s="17" t="n">
        <v>8</v>
      </c>
      <c r="C3398" s="17" t="n">
        <v>1602</v>
      </c>
      <c r="D3398" s="18" t="s">
        <v>1145</v>
      </c>
      <c r="E3398" s="17" t="s">
        <v>51</v>
      </c>
      <c r="F3398" s="18" t="s">
        <v>52</v>
      </c>
      <c r="G3398" s="17" t="s">
        <v>167</v>
      </c>
      <c r="H3398" s="18" t="s">
        <v>10917</v>
      </c>
      <c r="I3398" s="18" t="s">
        <v>10918</v>
      </c>
      <c r="J3398" s="18" t="s">
        <v>10919</v>
      </c>
      <c r="K3398" s="17" t="s">
        <v>163</v>
      </c>
      <c r="L3398" s="17" t="n">
        <v>1</v>
      </c>
      <c r="M3398" s="17" t="s">
        <v>163</v>
      </c>
      <c r="N3398" s="17" t="s">
        <v>163</v>
      </c>
      <c r="O3398" s="19"/>
      <c r="P3398" s="18"/>
      <c r="Q3398" s="18"/>
      <c r="R3398" s="18" t="s">
        <v>165</v>
      </c>
      <c r="S3398" s="20" t="s">
        <v>28109</v>
      </c>
    </row>
    <row r="3399" customFormat="false" ht="35.05" hidden="false" customHeight="false" outlineLevel="0" collapsed="false">
      <c r="A3399" s="17" t="n">
        <v>3398</v>
      </c>
      <c r="B3399" s="17" t="n">
        <v>8</v>
      </c>
      <c r="C3399" s="17" t="n">
        <v>1610</v>
      </c>
      <c r="D3399" s="18" t="s">
        <v>1145</v>
      </c>
      <c r="E3399" s="17" t="s">
        <v>24</v>
      </c>
      <c r="F3399" s="18" t="s">
        <v>25</v>
      </c>
      <c r="G3399" s="17" t="s">
        <v>159</v>
      </c>
      <c r="H3399" s="18" t="s">
        <v>10920</v>
      </c>
      <c r="I3399" s="18" t="s">
        <v>10921</v>
      </c>
      <c r="J3399" s="18" t="s">
        <v>10922</v>
      </c>
      <c r="K3399" s="17" t="s">
        <v>163</v>
      </c>
      <c r="L3399" s="17" t="n">
        <v>1</v>
      </c>
      <c r="M3399" s="17" t="s">
        <v>163</v>
      </c>
      <c r="N3399" s="17" t="s">
        <v>163</v>
      </c>
      <c r="O3399" s="19"/>
      <c r="P3399" s="18"/>
      <c r="Q3399" s="18"/>
      <c r="R3399" s="18" t="s">
        <v>165</v>
      </c>
      <c r="S3399" s="20" t="s">
        <v>28109</v>
      </c>
    </row>
    <row r="3400" customFormat="false" ht="46.25" hidden="false" customHeight="false" outlineLevel="0" collapsed="false">
      <c r="A3400" s="17" t="n">
        <v>3399</v>
      </c>
      <c r="B3400" s="17" t="n">
        <v>8</v>
      </c>
      <c r="C3400" s="17" t="n">
        <v>1612</v>
      </c>
      <c r="D3400" s="18" t="s">
        <v>1145</v>
      </c>
      <c r="E3400" s="17" t="s">
        <v>91</v>
      </c>
      <c r="F3400" s="18" t="s">
        <v>92</v>
      </c>
      <c r="G3400" s="17" t="s">
        <v>167</v>
      </c>
      <c r="H3400" s="18" t="s">
        <v>10923</v>
      </c>
      <c r="I3400" s="18" t="s">
        <v>10924</v>
      </c>
      <c r="J3400" s="18" t="s">
        <v>10925</v>
      </c>
      <c r="K3400" s="17" t="s">
        <v>163</v>
      </c>
      <c r="L3400" s="17" t="n">
        <v>1</v>
      </c>
      <c r="M3400" s="17" t="s">
        <v>163</v>
      </c>
      <c r="N3400" s="17" t="s">
        <v>164</v>
      </c>
      <c r="O3400" s="19" t="s">
        <v>125</v>
      </c>
      <c r="P3400" s="18" t="s">
        <v>10926</v>
      </c>
      <c r="Q3400" s="18" t="s">
        <v>10927</v>
      </c>
      <c r="R3400" s="18" t="s">
        <v>165</v>
      </c>
      <c r="S3400" s="20" t="s">
        <v>28109</v>
      </c>
    </row>
    <row r="3401" customFormat="false" ht="35.05" hidden="false" customHeight="false" outlineLevel="0" collapsed="false">
      <c r="A3401" s="17" t="n">
        <v>3400</v>
      </c>
      <c r="B3401" s="17" t="n">
        <v>8</v>
      </c>
      <c r="C3401" s="17" t="n">
        <v>1612</v>
      </c>
      <c r="D3401" s="18" t="s">
        <v>1145</v>
      </c>
      <c r="E3401" s="17" t="s">
        <v>53</v>
      </c>
      <c r="F3401" s="18" t="s">
        <v>54</v>
      </c>
      <c r="G3401" s="17" t="s">
        <v>159</v>
      </c>
      <c r="H3401" s="18" t="s">
        <v>10928</v>
      </c>
      <c r="I3401" s="18" t="s">
        <v>10929</v>
      </c>
      <c r="J3401" s="18" t="s">
        <v>10930</v>
      </c>
      <c r="K3401" s="17" t="s">
        <v>163</v>
      </c>
      <c r="L3401" s="17" t="n">
        <v>1</v>
      </c>
      <c r="M3401" s="17" t="s">
        <v>163</v>
      </c>
      <c r="N3401" s="17" t="s">
        <v>163</v>
      </c>
      <c r="O3401" s="19"/>
      <c r="P3401" s="18"/>
      <c r="Q3401" s="18"/>
      <c r="R3401" s="18" t="s">
        <v>165</v>
      </c>
      <c r="S3401" s="20" t="s">
        <v>28109</v>
      </c>
    </row>
    <row r="3402" customFormat="false" ht="35.05" hidden="false" customHeight="false" outlineLevel="0" collapsed="false">
      <c r="A3402" s="17" t="n">
        <v>3401</v>
      </c>
      <c r="B3402" s="17" t="n">
        <v>8</v>
      </c>
      <c r="C3402" s="17" t="n">
        <v>1635</v>
      </c>
      <c r="D3402" s="18" t="s">
        <v>1238</v>
      </c>
      <c r="E3402" s="17" t="s">
        <v>70</v>
      </c>
      <c r="F3402" s="18" t="s">
        <v>71</v>
      </c>
      <c r="G3402" s="17" t="s">
        <v>171</v>
      </c>
      <c r="H3402" s="18" t="s">
        <v>10931</v>
      </c>
      <c r="I3402" s="18" t="s">
        <v>10932</v>
      </c>
      <c r="J3402" s="18" t="s">
        <v>10933</v>
      </c>
      <c r="K3402" s="17" t="s">
        <v>163</v>
      </c>
      <c r="L3402" s="17" t="n">
        <v>1</v>
      </c>
      <c r="M3402" s="17" t="s">
        <v>164</v>
      </c>
      <c r="N3402" s="17" t="s">
        <v>163</v>
      </c>
      <c r="O3402" s="19"/>
      <c r="P3402" s="18"/>
      <c r="Q3402" s="18"/>
      <c r="R3402" s="18" t="s">
        <v>165</v>
      </c>
      <c r="S3402" s="20" t="s">
        <v>28109</v>
      </c>
    </row>
    <row r="3403" customFormat="false" ht="35.05" hidden="false" customHeight="false" outlineLevel="0" collapsed="false">
      <c r="A3403" s="17" t="n">
        <v>3402</v>
      </c>
      <c r="B3403" s="17" t="n">
        <v>8</v>
      </c>
      <c r="C3403" s="17" t="n">
        <v>1642</v>
      </c>
      <c r="D3403" s="18" t="s">
        <v>1238</v>
      </c>
      <c r="E3403" s="17" t="s">
        <v>70</v>
      </c>
      <c r="F3403" s="18" t="s">
        <v>71</v>
      </c>
      <c r="G3403" s="17" t="s">
        <v>171</v>
      </c>
      <c r="H3403" s="18" t="s">
        <v>10934</v>
      </c>
      <c r="I3403" s="18" t="s">
        <v>10935</v>
      </c>
      <c r="J3403" s="18" t="s">
        <v>10936</v>
      </c>
      <c r="K3403" s="17" t="s">
        <v>164</v>
      </c>
      <c r="L3403" s="17" t="n">
        <v>3</v>
      </c>
      <c r="M3403" s="17" t="s">
        <v>164</v>
      </c>
      <c r="N3403" s="17" t="s">
        <v>163</v>
      </c>
      <c r="O3403" s="19"/>
      <c r="P3403" s="18"/>
      <c r="Q3403" s="18"/>
      <c r="R3403" s="18" t="s">
        <v>165</v>
      </c>
      <c r="S3403" s="20" t="s">
        <v>28109</v>
      </c>
    </row>
    <row r="3404" customFormat="false" ht="23.85" hidden="false" customHeight="false" outlineLevel="0" collapsed="false">
      <c r="A3404" s="17" t="n">
        <v>3403</v>
      </c>
      <c r="B3404" s="17" t="n">
        <v>8</v>
      </c>
      <c r="C3404" s="17" t="n">
        <v>1648</v>
      </c>
      <c r="D3404" s="18" t="s">
        <v>1238</v>
      </c>
      <c r="E3404" s="17" t="s">
        <v>87</v>
      </c>
      <c r="F3404" s="18" t="s">
        <v>88</v>
      </c>
      <c r="G3404" s="17" t="s">
        <v>159</v>
      </c>
      <c r="H3404" s="18" t="s">
        <v>10937</v>
      </c>
      <c r="I3404" s="18" t="s">
        <v>10938</v>
      </c>
      <c r="J3404" s="18" t="s">
        <v>10939</v>
      </c>
      <c r="K3404" s="17" t="s">
        <v>163</v>
      </c>
      <c r="L3404" s="17" t="n">
        <v>1</v>
      </c>
      <c r="M3404" s="17" t="s">
        <v>164</v>
      </c>
      <c r="N3404" s="17" t="s">
        <v>163</v>
      </c>
      <c r="O3404" s="19"/>
      <c r="P3404" s="18"/>
      <c r="Q3404" s="18"/>
      <c r="R3404" s="18" t="s">
        <v>192</v>
      </c>
      <c r="S3404" s="20" t="s">
        <v>28109</v>
      </c>
    </row>
    <row r="3405" customFormat="false" ht="35.05" hidden="false" customHeight="false" outlineLevel="0" collapsed="false">
      <c r="A3405" s="17" t="n">
        <v>3404</v>
      </c>
      <c r="B3405" s="17" t="n">
        <v>8</v>
      </c>
      <c r="C3405" s="17" t="n">
        <v>1648</v>
      </c>
      <c r="D3405" s="18" t="s">
        <v>1238</v>
      </c>
      <c r="E3405" s="17" t="s">
        <v>87</v>
      </c>
      <c r="F3405" s="18" t="s">
        <v>88</v>
      </c>
      <c r="G3405" s="17" t="s">
        <v>159</v>
      </c>
      <c r="H3405" s="18" t="s">
        <v>10937</v>
      </c>
      <c r="I3405" s="18" t="s">
        <v>10940</v>
      </c>
      <c r="J3405" s="18" t="s">
        <v>10941</v>
      </c>
      <c r="K3405" s="17" t="s">
        <v>163</v>
      </c>
      <c r="L3405" s="17" t="n">
        <v>1</v>
      </c>
      <c r="M3405" s="17" t="s">
        <v>163</v>
      </c>
      <c r="N3405" s="17" t="s">
        <v>163</v>
      </c>
      <c r="O3405" s="19"/>
      <c r="P3405" s="18"/>
      <c r="Q3405" s="18"/>
      <c r="R3405" s="18" t="s">
        <v>165</v>
      </c>
      <c r="S3405" s="20" t="s">
        <v>28109</v>
      </c>
    </row>
    <row r="3406" customFormat="false" ht="35.05" hidden="false" customHeight="false" outlineLevel="0" collapsed="false">
      <c r="A3406" s="17" t="n">
        <v>3405</v>
      </c>
      <c r="B3406" s="17" t="n">
        <v>8</v>
      </c>
      <c r="C3406" s="17" t="n">
        <v>1652</v>
      </c>
      <c r="D3406" s="18" t="s">
        <v>1238</v>
      </c>
      <c r="E3406" s="17" t="s">
        <v>34</v>
      </c>
      <c r="F3406" s="18" t="s">
        <v>35</v>
      </c>
      <c r="G3406" s="17" t="s">
        <v>167</v>
      </c>
      <c r="H3406" s="18" t="s">
        <v>10942</v>
      </c>
      <c r="I3406" s="18" t="s">
        <v>10943</v>
      </c>
      <c r="J3406" s="18" t="s">
        <v>10944</v>
      </c>
      <c r="K3406" s="17" t="s">
        <v>164</v>
      </c>
      <c r="L3406" s="17" t="n">
        <v>12</v>
      </c>
      <c r="M3406" s="17" t="s">
        <v>163</v>
      </c>
      <c r="N3406" s="17" t="s">
        <v>163</v>
      </c>
      <c r="O3406" s="19"/>
      <c r="P3406" s="18"/>
      <c r="Q3406" s="18"/>
      <c r="R3406" s="18" t="s">
        <v>165</v>
      </c>
      <c r="S3406" s="20" t="s">
        <v>28109</v>
      </c>
    </row>
    <row r="3407" customFormat="false" ht="46.25" hidden="false" customHeight="false" outlineLevel="0" collapsed="false">
      <c r="A3407" s="17" t="n">
        <v>3406</v>
      </c>
      <c r="B3407" s="17" t="n">
        <v>8</v>
      </c>
      <c r="C3407" s="17" t="n">
        <v>1664</v>
      </c>
      <c r="D3407" s="18" t="s">
        <v>1238</v>
      </c>
      <c r="E3407" s="17" t="s">
        <v>47</v>
      </c>
      <c r="F3407" s="18" t="s">
        <v>48</v>
      </c>
      <c r="G3407" s="17" t="s">
        <v>167</v>
      </c>
      <c r="H3407" s="18" t="s">
        <v>10945</v>
      </c>
      <c r="I3407" s="18" t="s">
        <v>10946</v>
      </c>
      <c r="J3407" s="18" t="s">
        <v>10947</v>
      </c>
      <c r="K3407" s="17" t="s">
        <v>163</v>
      </c>
      <c r="L3407" s="17" t="n">
        <v>1</v>
      </c>
      <c r="M3407" s="17" t="s">
        <v>163</v>
      </c>
      <c r="N3407" s="17" t="s">
        <v>163</v>
      </c>
      <c r="O3407" s="19"/>
      <c r="P3407" s="18"/>
      <c r="Q3407" s="18"/>
      <c r="R3407" s="18" t="s">
        <v>165</v>
      </c>
      <c r="S3407" s="20" t="s">
        <v>28109</v>
      </c>
    </row>
    <row r="3408" customFormat="false" ht="35.05" hidden="false" customHeight="false" outlineLevel="0" collapsed="false">
      <c r="A3408" s="17" t="n">
        <v>3407</v>
      </c>
      <c r="B3408" s="17" t="n">
        <v>8</v>
      </c>
      <c r="C3408" s="17" t="n">
        <v>1670</v>
      </c>
      <c r="D3408" s="18" t="s">
        <v>1238</v>
      </c>
      <c r="E3408" s="17" t="s">
        <v>32</v>
      </c>
      <c r="F3408" s="18" t="s">
        <v>33</v>
      </c>
      <c r="G3408" s="17" t="s">
        <v>167</v>
      </c>
      <c r="H3408" s="18" t="s">
        <v>10948</v>
      </c>
      <c r="I3408" s="18" t="s">
        <v>10949</v>
      </c>
      <c r="J3408" s="18" t="s">
        <v>10950</v>
      </c>
      <c r="K3408" s="17" t="s">
        <v>164</v>
      </c>
      <c r="L3408" s="17" t="n">
        <v>6</v>
      </c>
      <c r="M3408" s="17" t="s">
        <v>163</v>
      </c>
      <c r="N3408" s="17" t="s">
        <v>163</v>
      </c>
      <c r="O3408" s="19"/>
      <c r="P3408" s="18"/>
      <c r="Q3408" s="18"/>
      <c r="R3408" s="18" t="s">
        <v>165</v>
      </c>
      <c r="S3408" s="20" t="s">
        <v>28109</v>
      </c>
    </row>
    <row r="3409" customFormat="false" ht="35.05" hidden="false" customHeight="false" outlineLevel="0" collapsed="false">
      <c r="A3409" s="17" t="n">
        <v>3408</v>
      </c>
      <c r="B3409" s="17" t="n">
        <v>8</v>
      </c>
      <c r="C3409" s="17" t="n">
        <v>1674</v>
      </c>
      <c r="D3409" s="18" t="s">
        <v>1238</v>
      </c>
      <c r="E3409" s="17" t="s">
        <v>36</v>
      </c>
      <c r="F3409" s="18" t="s">
        <v>37</v>
      </c>
      <c r="G3409" s="17" t="s">
        <v>167</v>
      </c>
      <c r="H3409" s="18" t="s">
        <v>10951</v>
      </c>
      <c r="I3409" s="18" t="s">
        <v>10952</v>
      </c>
      <c r="J3409" s="18" t="s">
        <v>10953</v>
      </c>
      <c r="K3409" s="17" t="s">
        <v>164</v>
      </c>
      <c r="L3409" s="17" t="n">
        <v>15</v>
      </c>
      <c r="M3409" s="17" t="s">
        <v>164</v>
      </c>
      <c r="N3409" s="17" t="s">
        <v>163</v>
      </c>
      <c r="O3409" s="19"/>
      <c r="P3409" s="18"/>
      <c r="Q3409" s="18"/>
      <c r="R3409" s="18" t="s">
        <v>165</v>
      </c>
      <c r="S3409" s="20" t="s">
        <v>28109</v>
      </c>
    </row>
    <row r="3410" customFormat="false" ht="35.05" hidden="false" customHeight="false" outlineLevel="0" collapsed="false">
      <c r="A3410" s="17" t="n">
        <v>3409</v>
      </c>
      <c r="B3410" s="17" t="n">
        <v>8</v>
      </c>
      <c r="C3410" s="17" t="n">
        <v>1686</v>
      </c>
      <c r="D3410" s="18" t="s">
        <v>1238</v>
      </c>
      <c r="E3410" s="17" t="s">
        <v>38</v>
      </c>
      <c r="F3410" s="18" t="s">
        <v>39</v>
      </c>
      <c r="G3410" s="17" t="s">
        <v>167</v>
      </c>
      <c r="H3410" s="18" t="s">
        <v>10954</v>
      </c>
      <c r="I3410" s="18" t="s">
        <v>10955</v>
      </c>
      <c r="J3410" s="18" t="s">
        <v>10956</v>
      </c>
      <c r="K3410" s="17" t="s">
        <v>163</v>
      </c>
      <c r="L3410" s="17" t="n">
        <v>1</v>
      </c>
      <c r="M3410" s="17" t="s">
        <v>164</v>
      </c>
      <c r="N3410" s="17" t="s">
        <v>163</v>
      </c>
      <c r="O3410" s="19"/>
      <c r="P3410" s="18"/>
      <c r="Q3410" s="18"/>
      <c r="R3410" s="18" t="s">
        <v>165</v>
      </c>
      <c r="S3410" s="20" t="s">
        <v>28109</v>
      </c>
    </row>
    <row r="3411" customFormat="false" ht="35.05" hidden="false" customHeight="false" outlineLevel="0" collapsed="false">
      <c r="A3411" s="17" t="n">
        <v>3410</v>
      </c>
      <c r="B3411" s="17" t="n">
        <v>8</v>
      </c>
      <c r="C3411" s="17" t="n">
        <v>1701</v>
      </c>
      <c r="D3411" s="18" t="s">
        <v>1238</v>
      </c>
      <c r="E3411" s="17" t="s">
        <v>76</v>
      </c>
      <c r="F3411" s="18" t="s">
        <v>77</v>
      </c>
      <c r="G3411" s="17" t="s">
        <v>167</v>
      </c>
      <c r="H3411" s="18" t="s">
        <v>10957</v>
      </c>
      <c r="I3411" s="18" t="s">
        <v>10958</v>
      </c>
      <c r="J3411" s="18" t="s">
        <v>10959</v>
      </c>
      <c r="K3411" s="17" t="s">
        <v>163</v>
      </c>
      <c r="L3411" s="17" t="n">
        <v>1</v>
      </c>
      <c r="M3411" s="17" t="s">
        <v>164</v>
      </c>
      <c r="N3411" s="17" t="s">
        <v>163</v>
      </c>
      <c r="O3411" s="19"/>
      <c r="P3411" s="18"/>
      <c r="Q3411" s="18"/>
      <c r="R3411" s="18" t="s">
        <v>165</v>
      </c>
      <c r="S3411" s="20" t="s">
        <v>28109</v>
      </c>
    </row>
    <row r="3412" customFormat="false" ht="35.05" hidden="false" customHeight="false" outlineLevel="0" collapsed="false">
      <c r="A3412" s="17" t="n">
        <v>3411</v>
      </c>
      <c r="B3412" s="17" t="n">
        <v>8</v>
      </c>
      <c r="C3412" s="17" t="n">
        <v>1706</v>
      </c>
      <c r="D3412" s="18" t="s">
        <v>1238</v>
      </c>
      <c r="E3412" s="17" t="s">
        <v>36</v>
      </c>
      <c r="F3412" s="18" t="s">
        <v>37</v>
      </c>
      <c r="G3412" s="17" t="s">
        <v>167</v>
      </c>
      <c r="H3412" s="18" t="s">
        <v>10960</v>
      </c>
      <c r="I3412" s="18" t="s">
        <v>10961</v>
      </c>
      <c r="J3412" s="18" t="s">
        <v>10962</v>
      </c>
      <c r="K3412" s="17" t="s">
        <v>163</v>
      </c>
      <c r="L3412" s="17" t="n">
        <v>1</v>
      </c>
      <c r="M3412" s="17" t="s">
        <v>163</v>
      </c>
      <c r="N3412" s="17" t="s">
        <v>163</v>
      </c>
      <c r="O3412" s="19"/>
      <c r="P3412" s="18"/>
      <c r="Q3412" s="18"/>
      <c r="R3412" s="18" t="s">
        <v>165</v>
      </c>
      <c r="S3412" s="20" t="s">
        <v>28109</v>
      </c>
    </row>
    <row r="3413" customFormat="false" ht="35.05" hidden="false" customHeight="false" outlineLevel="0" collapsed="false">
      <c r="A3413" s="17" t="n">
        <v>3412</v>
      </c>
      <c r="B3413" s="17" t="n">
        <v>8</v>
      </c>
      <c r="C3413" s="17" t="n">
        <v>1712</v>
      </c>
      <c r="D3413" s="18" t="s">
        <v>1238</v>
      </c>
      <c r="E3413" s="17" t="s">
        <v>36</v>
      </c>
      <c r="F3413" s="18" t="s">
        <v>37</v>
      </c>
      <c r="G3413" s="17" t="s">
        <v>159</v>
      </c>
      <c r="H3413" s="18" t="s">
        <v>10963</v>
      </c>
      <c r="I3413" s="18" t="s">
        <v>10964</v>
      </c>
      <c r="J3413" s="18" t="s">
        <v>10965</v>
      </c>
      <c r="K3413" s="17" t="s">
        <v>163</v>
      </c>
      <c r="L3413" s="17" t="n">
        <v>1</v>
      </c>
      <c r="M3413" s="17" t="s">
        <v>164</v>
      </c>
      <c r="N3413" s="17" t="s">
        <v>163</v>
      </c>
      <c r="O3413" s="19"/>
      <c r="P3413" s="18"/>
      <c r="Q3413" s="18"/>
      <c r="R3413" s="18" t="s">
        <v>165</v>
      </c>
      <c r="S3413" s="20" t="s">
        <v>28109</v>
      </c>
    </row>
    <row r="3414" customFormat="false" ht="23.85" hidden="false" customHeight="false" outlineLevel="0" collapsed="false">
      <c r="A3414" s="17" t="n">
        <v>3413</v>
      </c>
      <c r="B3414" s="17" t="n">
        <v>8</v>
      </c>
      <c r="C3414" s="17" t="n">
        <v>1761</v>
      </c>
      <c r="D3414" s="18" t="s">
        <v>1238</v>
      </c>
      <c r="E3414" s="17" t="s">
        <v>78</v>
      </c>
      <c r="F3414" s="18" t="s">
        <v>80</v>
      </c>
      <c r="G3414" s="17" t="s">
        <v>167</v>
      </c>
      <c r="H3414" s="18" t="s">
        <v>10966</v>
      </c>
      <c r="I3414" s="18" t="s">
        <v>10967</v>
      </c>
      <c r="J3414" s="18" t="s">
        <v>10968</v>
      </c>
      <c r="K3414" s="17" t="s">
        <v>163</v>
      </c>
      <c r="L3414" s="17" t="n">
        <v>1</v>
      </c>
      <c r="M3414" s="17" t="s">
        <v>163</v>
      </c>
      <c r="N3414" s="17" t="s">
        <v>163</v>
      </c>
      <c r="O3414" s="19"/>
      <c r="P3414" s="18"/>
      <c r="Q3414" s="18"/>
      <c r="R3414" s="18" t="s">
        <v>165</v>
      </c>
      <c r="S3414" s="20" t="s">
        <v>28109</v>
      </c>
    </row>
    <row r="3415" customFormat="false" ht="35.05" hidden="false" customHeight="false" outlineLevel="0" collapsed="false">
      <c r="A3415" s="17" t="n">
        <v>3414</v>
      </c>
      <c r="B3415" s="17" t="n">
        <v>8</v>
      </c>
      <c r="C3415" s="17" t="n">
        <v>1769</v>
      </c>
      <c r="D3415" s="18" t="s">
        <v>1238</v>
      </c>
      <c r="E3415" s="17" t="s">
        <v>36</v>
      </c>
      <c r="F3415" s="18" t="s">
        <v>37</v>
      </c>
      <c r="G3415" s="17" t="s">
        <v>167</v>
      </c>
      <c r="H3415" s="18" t="s">
        <v>10969</v>
      </c>
      <c r="I3415" s="18" t="s">
        <v>10970</v>
      </c>
      <c r="J3415" s="18" t="s">
        <v>10971</v>
      </c>
      <c r="K3415" s="17" t="s">
        <v>163</v>
      </c>
      <c r="L3415" s="17" t="n">
        <v>1</v>
      </c>
      <c r="M3415" s="17" t="s">
        <v>163</v>
      </c>
      <c r="N3415" s="17" t="s">
        <v>163</v>
      </c>
      <c r="O3415" s="19"/>
      <c r="P3415" s="18"/>
      <c r="Q3415" s="18"/>
      <c r="R3415" s="18" t="s">
        <v>165</v>
      </c>
      <c r="S3415" s="20" t="s">
        <v>28109</v>
      </c>
    </row>
    <row r="3416" customFormat="false" ht="46.25" hidden="false" customHeight="false" outlineLevel="0" collapsed="false">
      <c r="A3416" s="17" t="n">
        <v>3415</v>
      </c>
      <c r="B3416" s="17" t="n">
        <v>8</v>
      </c>
      <c r="C3416" s="17" t="n">
        <v>1786</v>
      </c>
      <c r="D3416" s="18" t="s">
        <v>1238</v>
      </c>
      <c r="E3416" s="17" t="s">
        <v>36</v>
      </c>
      <c r="F3416" s="18" t="s">
        <v>37</v>
      </c>
      <c r="G3416" s="17" t="s">
        <v>167</v>
      </c>
      <c r="H3416" s="18" t="s">
        <v>10972</v>
      </c>
      <c r="I3416" s="18" t="s">
        <v>10973</v>
      </c>
      <c r="J3416" s="18" t="s">
        <v>10974</v>
      </c>
      <c r="K3416" s="17" t="s">
        <v>163</v>
      </c>
      <c r="L3416" s="17" t="n">
        <v>1</v>
      </c>
      <c r="M3416" s="17" t="s">
        <v>164</v>
      </c>
      <c r="N3416" s="17" t="s">
        <v>163</v>
      </c>
      <c r="O3416" s="19"/>
      <c r="P3416" s="18"/>
      <c r="Q3416" s="18"/>
      <c r="R3416" s="18" t="s">
        <v>165</v>
      </c>
      <c r="S3416" s="20" t="s">
        <v>28109</v>
      </c>
    </row>
    <row r="3417" customFormat="false" ht="57.45" hidden="false" customHeight="false" outlineLevel="0" collapsed="false">
      <c r="A3417" s="17" t="n">
        <v>3416</v>
      </c>
      <c r="B3417" s="17" t="n">
        <v>8</v>
      </c>
      <c r="C3417" s="17" t="n">
        <v>1829</v>
      </c>
      <c r="D3417" s="18" t="s">
        <v>1238</v>
      </c>
      <c r="E3417" s="17" t="s">
        <v>87</v>
      </c>
      <c r="F3417" s="18" t="s">
        <v>88</v>
      </c>
      <c r="G3417" s="17" t="s">
        <v>171</v>
      </c>
      <c r="H3417" s="18" t="s">
        <v>10975</v>
      </c>
      <c r="I3417" s="18" t="s">
        <v>10976</v>
      </c>
      <c r="J3417" s="18" t="s">
        <v>10977</v>
      </c>
      <c r="K3417" s="17" t="s">
        <v>163</v>
      </c>
      <c r="L3417" s="17" t="n">
        <v>1</v>
      </c>
      <c r="M3417" s="17" t="s">
        <v>164</v>
      </c>
      <c r="N3417" s="17" t="s">
        <v>164</v>
      </c>
      <c r="O3417" s="19" t="s">
        <v>121</v>
      </c>
      <c r="P3417" s="18" t="s">
        <v>10978</v>
      </c>
      <c r="Q3417" s="18" t="s">
        <v>10979</v>
      </c>
      <c r="R3417" s="18" t="s">
        <v>165</v>
      </c>
      <c r="S3417" s="20" t="s">
        <v>28109</v>
      </c>
    </row>
    <row r="3418" customFormat="false" ht="46.25" hidden="false" customHeight="false" outlineLevel="0" collapsed="false">
      <c r="A3418" s="17" t="n">
        <v>3417</v>
      </c>
      <c r="B3418" s="17" t="n">
        <v>8</v>
      </c>
      <c r="C3418" s="17" t="n">
        <v>1837</v>
      </c>
      <c r="D3418" s="18" t="s">
        <v>1238</v>
      </c>
      <c r="E3418" s="17" t="s">
        <v>81</v>
      </c>
      <c r="F3418" s="18" t="s">
        <v>82</v>
      </c>
      <c r="G3418" s="17" t="s">
        <v>171</v>
      </c>
      <c r="H3418" s="18" t="s">
        <v>10980</v>
      </c>
      <c r="I3418" s="18" t="s">
        <v>10981</v>
      </c>
      <c r="J3418" s="18" t="s">
        <v>10982</v>
      </c>
      <c r="K3418" s="17" t="s">
        <v>163</v>
      </c>
      <c r="L3418" s="17" t="n">
        <v>1</v>
      </c>
      <c r="M3418" s="17" t="s">
        <v>164</v>
      </c>
      <c r="N3418" s="17" t="s">
        <v>164</v>
      </c>
      <c r="O3418" s="19" t="s">
        <v>122</v>
      </c>
      <c r="P3418" s="18" t="s">
        <v>10983</v>
      </c>
      <c r="Q3418" s="18" t="s">
        <v>10332</v>
      </c>
      <c r="R3418" s="18" t="s">
        <v>165</v>
      </c>
      <c r="S3418" s="20" t="s">
        <v>28109</v>
      </c>
    </row>
    <row r="3419" customFormat="false" ht="46.25" hidden="false" customHeight="false" outlineLevel="0" collapsed="false">
      <c r="A3419" s="17" t="n">
        <v>3418</v>
      </c>
      <c r="B3419" s="17" t="n">
        <v>8</v>
      </c>
      <c r="C3419" s="17" t="n">
        <v>1839</v>
      </c>
      <c r="D3419" s="18" t="s">
        <v>1238</v>
      </c>
      <c r="E3419" s="17" t="s">
        <v>81</v>
      </c>
      <c r="F3419" s="18" t="s">
        <v>82</v>
      </c>
      <c r="G3419" s="17" t="s">
        <v>159</v>
      </c>
      <c r="H3419" s="18" t="s">
        <v>10984</v>
      </c>
      <c r="I3419" s="18" t="s">
        <v>10985</v>
      </c>
      <c r="J3419" s="18" t="s">
        <v>10986</v>
      </c>
      <c r="K3419" s="17" t="s">
        <v>163</v>
      </c>
      <c r="L3419" s="17" t="n">
        <v>1</v>
      </c>
      <c r="M3419" s="17" t="s">
        <v>163</v>
      </c>
      <c r="N3419" s="17" t="s">
        <v>164</v>
      </c>
      <c r="O3419" s="19" t="s">
        <v>123</v>
      </c>
      <c r="P3419" s="18" t="s">
        <v>10987</v>
      </c>
      <c r="Q3419" s="18" t="s">
        <v>10988</v>
      </c>
      <c r="R3419" s="18" t="s">
        <v>165</v>
      </c>
      <c r="S3419" s="20" t="s">
        <v>28109</v>
      </c>
    </row>
    <row r="3420" customFormat="false" ht="35.05" hidden="false" customHeight="false" outlineLevel="0" collapsed="false">
      <c r="A3420" s="17" t="n">
        <v>3419</v>
      </c>
      <c r="B3420" s="17" t="n">
        <v>8</v>
      </c>
      <c r="C3420" s="17" t="n">
        <v>1851</v>
      </c>
      <c r="D3420" s="18" t="s">
        <v>1238</v>
      </c>
      <c r="E3420" s="17" t="s">
        <v>74</v>
      </c>
      <c r="F3420" s="18" t="s">
        <v>75</v>
      </c>
      <c r="G3420" s="17" t="s">
        <v>167</v>
      </c>
      <c r="H3420" s="18" t="s">
        <v>10989</v>
      </c>
      <c r="I3420" s="18" t="s">
        <v>10990</v>
      </c>
      <c r="J3420" s="18" t="s">
        <v>10991</v>
      </c>
      <c r="K3420" s="17" t="s">
        <v>163</v>
      </c>
      <c r="L3420" s="17" t="n">
        <v>1</v>
      </c>
      <c r="M3420" s="17" t="s">
        <v>163</v>
      </c>
      <c r="N3420" s="17" t="s">
        <v>163</v>
      </c>
      <c r="O3420" s="19"/>
      <c r="P3420" s="18"/>
      <c r="Q3420" s="18"/>
      <c r="R3420" s="18" t="s">
        <v>165</v>
      </c>
      <c r="S3420" s="20" t="s">
        <v>28109</v>
      </c>
    </row>
    <row r="3421" customFormat="false" ht="46.25" hidden="false" customHeight="false" outlineLevel="0" collapsed="false">
      <c r="A3421" s="17" t="n">
        <v>3420</v>
      </c>
      <c r="B3421" s="17" t="n">
        <v>8</v>
      </c>
      <c r="C3421" s="17" t="n">
        <v>1900</v>
      </c>
      <c r="D3421" s="18" t="s">
        <v>1238</v>
      </c>
      <c r="E3421" s="17" t="s">
        <v>36</v>
      </c>
      <c r="F3421" s="18" t="s">
        <v>37</v>
      </c>
      <c r="G3421" s="17" t="s">
        <v>171</v>
      </c>
      <c r="H3421" s="18" t="s">
        <v>10992</v>
      </c>
      <c r="I3421" s="18" t="s">
        <v>10993</v>
      </c>
      <c r="J3421" s="18" t="s">
        <v>10994</v>
      </c>
      <c r="K3421" s="17" t="s">
        <v>163</v>
      </c>
      <c r="L3421" s="17" t="n">
        <v>1</v>
      </c>
      <c r="M3421" s="17" t="s">
        <v>164</v>
      </c>
      <c r="N3421" s="17" t="s">
        <v>163</v>
      </c>
      <c r="O3421" s="19"/>
      <c r="P3421" s="18"/>
      <c r="Q3421" s="18"/>
      <c r="R3421" s="18" t="s">
        <v>165</v>
      </c>
      <c r="S3421" s="20" t="s">
        <v>28109</v>
      </c>
    </row>
    <row r="3422" customFormat="false" ht="35.05" hidden="false" customHeight="false" outlineLevel="0" collapsed="false">
      <c r="A3422" s="17" t="n">
        <v>3421</v>
      </c>
      <c r="B3422" s="17" t="n">
        <v>8</v>
      </c>
      <c r="C3422" s="17" t="n">
        <v>1903</v>
      </c>
      <c r="D3422" s="18" t="s">
        <v>1238</v>
      </c>
      <c r="E3422" s="17" t="s">
        <v>87</v>
      </c>
      <c r="F3422" s="18" t="s">
        <v>88</v>
      </c>
      <c r="G3422" s="17" t="s">
        <v>167</v>
      </c>
      <c r="H3422" s="18" t="s">
        <v>10995</v>
      </c>
      <c r="I3422" s="18" t="s">
        <v>10996</v>
      </c>
      <c r="J3422" s="18" t="s">
        <v>10997</v>
      </c>
      <c r="K3422" s="17" t="s">
        <v>163</v>
      </c>
      <c r="L3422" s="17" t="n">
        <v>1</v>
      </c>
      <c r="M3422" s="17" t="s">
        <v>164</v>
      </c>
      <c r="N3422" s="17" t="s">
        <v>163</v>
      </c>
      <c r="O3422" s="19"/>
      <c r="P3422" s="18"/>
      <c r="Q3422" s="18"/>
      <c r="R3422" s="18" t="s">
        <v>165</v>
      </c>
      <c r="S3422" s="20" t="s">
        <v>28109</v>
      </c>
    </row>
    <row r="3423" customFormat="false" ht="35.05" hidden="false" customHeight="false" outlineLevel="0" collapsed="false">
      <c r="A3423" s="17" t="n">
        <v>3422</v>
      </c>
      <c r="B3423" s="17" t="n">
        <v>8</v>
      </c>
      <c r="C3423" s="17" t="n">
        <v>1908</v>
      </c>
      <c r="D3423" s="18" t="s">
        <v>1238</v>
      </c>
      <c r="E3423" s="17" t="s">
        <v>83</v>
      </c>
      <c r="F3423" s="18" t="s">
        <v>84</v>
      </c>
      <c r="G3423" s="17" t="s">
        <v>167</v>
      </c>
      <c r="H3423" s="18" t="s">
        <v>10998</v>
      </c>
      <c r="I3423" s="18" t="s">
        <v>10999</v>
      </c>
      <c r="J3423" s="18" t="s">
        <v>11000</v>
      </c>
      <c r="K3423" s="17" t="s">
        <v>163</v>
      </c>
      <c r="L3423" s="17" t="n">
        <v>1</v>
      </c>
      <c r="M3423" s="17" t="s">
        <v>163</v>
      </c>
      <c r="N3423" s="17" t="s">
        <v>164</v>
      </c>
      <c r="O3423" s="19" t="s">
        <v>121</v>
      </c>
      <c r="P3423" s="18" t="s">
        <v>11001</v>
      </c>
      <c r="Q3423" s="18" t="s">
        <v>11002</v>
      </c>
      <c r="R3423" s="18" t="s">
        <v>165</v>
      </c>
      <c r="S3423" s="20" t="s">
        <v>28109</v>
      </c>
    </row>
    <row r="3424" customFormat="false" ht="35.05" hidden="false" customHeight="false" outlineLevel="0" collapsed="false">
      <c r="A3424" s="17" t="n">
        <v>3423</v>
      </c>
      <c r="B3424" s="17" t="n">
        <v>8</v>
      </c>
      <c r="C3424" s="17" t="n">
        <v>1912</v>
      </c>
      <c r="D3424" s="18" t="s">
        <v>1238</v>
      </c>
      <c r="E3424" s="17" t="s">
        <v>87</v>
      </c>
      <c r="F3424" s="18" t="s">
        <v>88</v>
      </c>
      <c r="G3424" s="17" t="s">
        <v>167</v>
      </c>
      <c r="H3424" s="18" t="s">
        <v>11003</v>
      </c>
      <c r="I3424" s="18" t="s">
        <v>11004</v>
      </c>
      <c r="J3424" s="18" t="s">
        <v>11005</v>
      </c>
      <c r="K3424" s="17" t="s">
        <v>163</v>
      </c>
      <c r="L3424" s="17" t="n">
        <v>1</v>
      </c>
      <c r="M3424" s="17" t="s">
        <v>163</v>
      </c>
      <c r="N3424" s="17" t="s">
        <v>163</v>
      </c>
      <c r="O3424" s="19"/>
      <c r="P3424" s="18"/>
      <c r="Q3424" s="18"/>
      <c r="R3424" s="18" t="s">
        <v>165</v>
      </c>
      <c r="S3424" s="20" t="s">
        <v>28109</v>
      </c>
    </row>
    <row r="3425" customFormat="false" ht="23.85" hidden="false" customHeight="false" outlineLevel="0" collapsed="false">
      <c r="A3425" s="17" t="n">
        <v>3424</v>
      </c>
      <c r="B3425" s="17" t="n">
        <v>8</v>
      </c>
      <c r="C3425" s="17" t="n">
        <v>1918</v>
      </c>
      <c r="D3425" s="18" t="s">
        <v>1238</v>
      </c>
      <c r="E3425" s="17" t="s">
        <v>36</v>
      </c>
      <c r="F3425" s="18" t="s">
        <v>37</v>
      </c>
      <c r="G3425" s="17" t="s">
        <v>167</v>
      </c>
      <c r="H3425" s="18" t="s">
        <v>11006</v>
      </c>
      <c r="I3425" s="18" t="s">
        <v>11007</v>
      </c>
      <c r="J3425" s="18" t="s">
        <v>11008</v>
      </c>
      <c r="K3425" s="17" t="s">
        <v>163</v>
      </c>
      <c r="L3425" s="17" t="n">
        <v>1</v>
      </c>
      <c r="M3425" s="17" t="s">
        <v>163</v>
      </c>
      <c r="N3425" s="17" t="s">
        <v>163</v>
      </c>
      <c r="O3425" s="19"/>
      <c r="P3425" s="18"/>
      <c r="Q3425" s="18"/>
      <c r="R3425" s="18" t="s">
        <v>165</v>
      </c>
      <c r="S3425" s="20" t="s">
        <v>28109</v>
      </c>
    </row>
    <row r="3426" customFormat="false" ht="35.05" hidden="false" customHeight="false" outlineLevel="0" collapsed="false">
      <c r="A3426" s="17" t="n">
        <v>3425</v>
      </c>
      <c r="B3426" s="17" t="n">
        <v>8</v>
      </c>
      <c r="C3426" s="17" t="n">
        <v>1968</v>
      </c>
      <c r="D3426" s="18" t="s">
        <v>1238</v>
      </c>
      <c r="E3426" s="17" t="s">
        <v>87</v>
      </c>
      <c r="F3426" s="18" t="s">
        <v>88</v>
      </c>
      <c r="G3426" s="17" t="s">
        <v>159</v>
      </c>
      <c r="H3426" s="18" t="s">
        <v>11009</v>
      </c>
      <c r="I3426" s="18" t="s">
        <v>11010</v>
      </c>
      <c r="J3426" s="18" t="s">
        <v>11011</v>
      </c>
      <c r="K3426" s="17" t="s">
        <v>163</v>
      </c>
      <c r="L3426" s="17" t="n">
        <v>1</v>
      </c>
      <c r="M3426" s="17" t="s">
        <v>163</v>
      </c>
      <c r="N3426" s="17" t="s">
        <v>163</v>
      </c>
      <c r="O3426" s="19"/>
      <c r="P3426" s="18"/>
      <c r="Q3426" s="18"/>
      <c r="R3426" s="18" t="s">
        <v>165</v>
      </c>
      <c r="S3426" s="20" t="s">
        <v>28109</v>
      </c>
    </row>
    <row r="3427" customFormat="false" ht="46.25" hidden="false" customHeight="false" outlineLevel="0" collapsed="false">
      <c r="A3427" s="17" t="n">
        <v>3426</v>
      </c>
      <c r="B3427" s="17" t="n">
        <v>8</v>
      </c>
      <c r="C3427" s="17" t="n">
        <v>1997</v>
      </c>
      <c r="D3427" s="18" t="s">
        <v>1238</v>
      </c>
      <c r="E3427" s="17" t="s">
        <v>87</v>
      </c>
      <c r="F3427" s="18" t="s">
        <v>88</v>
      </c>
      <c r="G3427" s="17" t="s">
        <v>167</v>
      </c>
      <c r="H3427" s="18" t="s">
        <v>11012</v>
      </c>
      <c r="I3427" s="18" t="s">
        <v>11013</v>
      </c>
      <c r="J3427" s="18" t="s">
        <v>11014</v>
      </c>
      <c r="K3427" s="17" t="s">
        <v>163</v>
      </c>
      <c r="L3427" s="17" t="n">
        <v>1</v>
      </c>
      <c r="M3427" s="17" t="s">
        <v>164</v>
      </c>
      <c r="N3427" s="17" t="s">
        <v>164</v>
      </c>
      <c r="O3427" s="19" t="s">
        <v>122</v>
      </c>
      <c r="P3427" s="18" t="s">
        <v>11015</v>
      </c>
      <c r="Q3427" s="18" t="s">
        <v>1925</v>
      </c>
      <c r="R3427" s="18" t="s">
        <v>165</v>
      </c>
      <c r="S3427" s="20" t="s">
        <v>28109</v>
      </c>
    </row>
    <row r="3428" customFormat="false" ht="23.85" hidden="false" customHeight="false" outlineLevel="0" collapsed="false">
      <c r="A3428" s="17" t="n">
        <v>3427</v>
      </c>
      <c r="B3428" s="17" t="n">
        <v>8</v>
      </c>
      <c r="C3428" s="17" t="n">
        <v>2022</v>
      </c>
      <c r="D3428" s="18" t="s">
        <v>1238</v>
      </c>
      <c r="E3428" s="17" t="s">
        <v>36</v>
      </c>
      <c r="F3428" s="18" t="s">
        <v>37</v>
      </c>
      <c r="G3428" s="17" t="s">
        <v>167</v>
      </c>
      <c r="H3428" s="18" t="s">
        <v>11016</v>
      </c>
      <c r="I3428" s="18" t="s">
        <v>11017</v>
      </c>
      <c r="J3428" s="18" t="s">
        <v>11018</v>
      </c>
      <c r="K3428" s="17" t="s">
        <v>163</v>
      </c>
      <c r="L3428" s="17" t="n">
        <v>1</v>
      </c>
      <c r="M3428" s="17" t="s">
        <v>163</v>
      </c>
      <c r="N3428" s="17" t="s">
        <v>163</v>
      </c>
      <c r="O3428" s="19"/>
      <c r="P3428" s="18"/>
      <c r="Q3428" s="18"/>
      <c r="R3428" s="18" t="s">
        <v>165</v>
      </c>
      <c r="S3428" s="20" t="s">
        <v>28109</v>
      </c>
    </row>
    <row r="3429" customFormat="false" ht="46.25" hidden="false" customHeight="false" outlineLevel="0" collapsed="false">
      <c r="A3429" s="17" t="n">
        <v>3428</v>
      </c>
      <c r="B3429" s="17" t="n">
        <v>8</v>
      </c>
      <c r="C3429" s="17" t="n">
        <v>2024</v>
      </c>
      <c r="D3429" s="18" t="s">
        <v>1238</v>
      </c>
      <c r="E3429" s="17" t="s">
        <v>91</v>
      </c>
      <c r="F3429" s="18" t="s">
        <v>92</v>
      </c>
      <c r="G3429" s="17" t="s">
        <v>159</v>
      </c>
      <c r="H3429" s="18" t="s">
        <v>11019</v>
      </c>
      <c r="I3429" s="18" t="s">
        <v>11020</v>
      </c>
      <c r="J3429" s="18" t="s">
        <v>11021</v>
      </c>
      <c r="K3429" s="17" t="s">
        <v>163</v>
      </c>
      <c r="L3429" s="17" t="n">
        <v>1</v>
      </c>
      <c r="M3429" s="17" t="s">
        <v>163</v>
      </c>
      <c r="N3429" s="17" t="s">
        <v>163</v>
      </c>
      <c r="O3429" s="19" t="s">
        <v>123</v>
      </c>
      <c r="P3429" s="18" t="s">
        <v>11022</v>
      </c>
      <c r="Q3429" s="18" t="s">
        <v>11023</v>
      </c>
      <c r="R3429" s="18" t="s">
        <v>165</v>
      </c>
      <c r="S3429" s="20" t="s">
        <v>28109</v>
      </c>
    </row>
    <row r="3430" customFormat="false" ht="46.25" hidden="false" customHeight="false" outlineLevel="0" collapsed="false">
      <c r="A3430" s="17" t="n">
        <v>3429</v>
      </c>
      <c r="B3430" s="17" t="n">
        <v>8</v>
      </c>
      <c r="C3430" s="17" t="n">
        <v>2047</v>
      </c>
      <c r="D3430" s="18" t="s">
        <v>1238</v>
      </c>
      <c r="E3430" s="17" t="s">
        <v>78</v>
      </c>
      <c r="F3430" s="18" t="s">
        <v>80</v>
      </c>
      <c r="G3430" s="17" t="s">
        <v>159</v>
      </c>
      <c r="H3430" s="18" t="s">
        <v>11024</v>
      </c>
      <c r="I3430" s="18" t="s">
        <v>11025</v>
      </c>
      <c r="J3430" s="18" t="s">
        <v>11026</v>
      </c>
      <c r="K3430" s="17" t="s">
        <v>163</v>
      </c>
      <c r="L3430" s="17" t="n">
        <v>1</v>
      </c>
      <c r="M3430" s="17" t="s">
        <v>163</v>
      </c>
      <c r="N3430" s="17" t="s">
        <v>164</v>
      </c>
      <c r="O3430" s="19" t="s">
        <v>125</v>
      </c>
      <c r="P3430" s="18" t="s">
        <v>11027</v>
      </c>
      <c r="Q3430" s="18" t="s">
        <v>11028</v>
      </c>
      <c r="R3430" s="18" t="s">
        <v>165</v>
      </c>
      <c r="S3430" s="20" t="s">
        <v>28109</v>
      </c>
    </row>
    <row r="3431" customFormat="false" ht="23.85" hidden="false" customHeight="false" outlineLevel="0" collapsed="false">
      <c r="A3431" s="17" t="n">
        <v>3430</v>
      </c>
      <c r="B3431" s="17" t="n">
        <v>8</v>
      </c>
      <c r="C3431" s="17" t="n">
        <v>2060</v>
      </c>
      <c r="D3431" s="18" t="s">
        <v>1238</v>
      </c>
      <c r="E3431" s="17" t="s">
        <v>70</v>
      </c>
      <c r="F3431" s="18" t="s">
        <v>71</v>
      </c>
      <c r="G3431" s="17" t="s">
        <v>171</v>
      </c>
      <c r="H3431" s="18" t="s">
        <v>11029</v>
      </c>
      <c r="I3431" s="18" t="s">
        <v>11030</v>
      </c>
      <c r="J3431" s="18" t="s">
        <v>11031</v>
      </c>
      <c r="K3431" s="17" t="s">
        <v>163</v>
      </c>
      <c r="L3431" s="17" t="n">
        <v>1</v>
      </c>
      <c r="M3431" s="17" t="s">
        <v>164</v>
      </c>
      <c r="N3431" s="17" t="s">
        <v>163</v>
      </c>
      <c r="O3431" s="19"/>
      <c r="P3431" s="18"/>
      <c r="Q3431" s="18"/>
      <c r="R3431" s="18" t="s">
        <v>165</v>
      </c>
      <c r="S3431" s="20" t="s">
        <v>28109</v>
      </c>
    </row>
    <row r="3432" customFormat="false" ht="23.85" hidden="false" customHeight="false" outlineLevel="0" collapsed="false">
      <c r="A3432" s="17" t="n">
        <v>3431</v>
      </c>
      <c r="B3432" s="17" t="n">
        <v>8</v>
      </c>
      <c r="C3432" s="17" t="n">
        <v>2064</v>
      </c>
      <c r="D3432" s="18" t="s">
        <v>1238</v>
      </c>
      <c r="E3432" s="17" t="s">
        <v>61</v>
      </c>
      <c r="F3432" s="18" t="s">
        <v>62</v>
      </c>
      <c r="G3432" s="17" t="s">
        <v>167</v>
      </c>
      <c r="H3432" s="18" t="s">
        <v>11032</v>
      </c>
      <c r="I3432" s="18" t="s">
        <v>11033</v>
      </c>
      <c r="J3432" s="18" t="s">
        <v>11034</v>
      </c>
      <c r="K3432" s="17" t="s">
        <v>163</v>
      </c>
      <c r="L3432" s="17" t="n">
        <v>1</v>
      </c>
      <c r="M3432" s="17" t="s">
        <v>164</v>
      </c>
      <c r="N3432" s="17" t="s">
        <v>163</v>
      </c>
      <c r="O3432" s="19"/>
      <c r="P3432" s="18"/>
      <c r="Q3432" s="18"/>
      <c r="R3432" s="18" t="s">
        <v>165</v>
      </c>
      <c r="S3432" s="20" t="s">
        <v>28109</v>
      </c>
    </row>
    <row r="3433" customFormat="false" ht="35.05" hidden="false" customHeight="false" outlineLevel="0" collapsed="false">
      <c r="A3433" s="17" t="n">
        <v>3432</v>
      </c>
      <c r="B3433" s="17" t="n">
        <v>8</v>
      </c>
      <c r="C3433" s="17" t="n">
        <v>2089</v>
      </c>
      <c r="D3433" s="18" t="s">
        <v>1238</v>
      </c>
      <c r="E3433" s="17" t="s">
        <v>61</v>
      </c>
      <c r="F3433" s="18" t="s">
        <v>62</v>
      </c>
      <c r="G3433" s="17" t="s">
        <v>167</v>
      </c>
      <c r="H3433" s="18" t="s">
        <v>11035</v>
      </c>
      <c r="I3433" s="18" t="s">
        <v>11036</v>
      </c>
      <c r="J3433" s="18" t="s">
        <v>11037</v>
      </c>
      <c r="K3433" s="17" t="s">
        <v>163</v>
      </c>
      <c r="L3433" s="17" t="n">
        <v>1</v>
      </c>
      <c r="M3433" s="17" t="s">
        <v>163</v>
      </c>
      <c r="N3433" s="17" t="s">
        <v>163</v>
      </c>
      <c r="O3433" s="19"/>
      <c r="P3433" s="18"/>
      <c r="Q3433" s="18"/>
      <c r="R3433" s="18" t="s">
        <v>165</v>
      </c>
      <c r="S3433" s="20" t="s">
        <v>28109</v>
      </c>
    </row>
    <row r="3434" customFormat="false" ht="35.05" hidden="false" customHeight="false" outlineLevel="0" collapsed="false">
      <c r="A3434" s="17" t="n">
        <v>3433</v>
      </c>
      <c r="B3434" s="17" t="n">
        <v>8</v>
      </c>
      <c r="C3434" s="17" t="n">
        <v>2149</v>
      </c>
      <c r="D3434" s="18" t="s">
        <v>1238</v>
      </c>
      <c r="E3434" s="17" t="s">
        <v>87</v>
      </c>
      <c r="F3434" s="18" t="s">
        <v>88</v>
      </c>
      <c r="G3434" s="17" t="s">
        <v>159</v>
      </c>
      <c r="H3434" s="18" t="s">
        <v>11038</v>
      </c>
      <c r="I3434" s="18" t="s">
        <v>11039</v>
      </c>
      <c r="J3434" s="18" t="s">
        <v>11040</v>
      </c>
      <c r="K3434" s="17" t="s">
        <v>163</v>
      </c>
      <c r="L3434" s="17" t="n">
        <v>1</v>
      </c>
      <c r="M3434" s="17" t="s">
        <v>164</v>
      </c>
      <c r="N3434" s="17" t="s">
        <v>163</v>
      </c>
      <c r="O3434" s="19"/>
      <c r="P3434" s="18"/>
      <c r="Q3434" s="18"/>
      <c r="R3434" s="18" t="s">
        <v>165</v>
      </c>
      <c r="S3434" s="20" t="s">
        <v>28109</v>
      </c>
    </row>
    <row r="3435" customFormat="false" ht="35.05" hidden="false" customHeight="false" outlineLevel="0" collapsed="false">
      <c r="A3435" s="17" t="n">
        <v>3434</v>
      </c>
      <c r="B3435" s="17" t="n">
        <v>8</v>
      </c>
      <c r="C3435" s="17" t="n">
        <v>2153</v>
      </c>
      <c r="D3435" s="18" t="s">
        <v>1238</v>
      </c>
      <c r="E3435" s="17" t="s">
        <v>36</v>
      </c>
      <c r="F3435" s="18" t="s">
        <v>37</v>
      </c>
      <c r="G3435" s="17" t="s">
        <v>171</v>
      </c>
      <c r="H3435" s="18" t="s">
        <v>11041</v>
      </c>
      <c r="I3435" s="18" t="s">
        <v>11042</v>
      </c>
      <c r="J3435" s="18" t="s">
        <v>11043</v>
      </c>
      <c r="K3435" s="17" t="s">
        <v>164</v>
      </c>
      <c r="L3435" s="17" t="n">
        <v>12</v>
      </c>
      <c r="M3435" s="17" t="s">
        <v>164</v>
      </c>
      <c r="N3435" s="17" t="s">
        <v>163</v>
      </c>
      <c r="O3435" s="19"/>
      <c r="P3435" s="18"/>
      <c r="Q3435" s="18"/>
      <c r="R3435" s="18" t="s">
        <v>165</v>
      </c>
      <c r="S3435" s="20" t="s">
        <v>28109</v>
      </c>
    </row>
    <row r="3436" customFormat="false" ht="35.05" hidden="false" customHeight="false" outlineLevel="0" collapsed="false">
      <c r="A3436" s="17" t="n">
        <v>3435</v>
      </c>
      <c r="B3436" s="17" t="n">
        <v>8</v>
      </c>
      <c r="C3436" s="17" t="n">
        <v>2161</v>
      </c>
      <c r="D3436" s="18" t="s">
        <v>1238</v>
      </c>
      <c r="E3436" s="17" t="s">
        <v>70</v>
      </c>
      <c r="F3436" s="18" t="s">
        <v>71</v>
      </c>
      <c r="G3436" s="17" t="s">
        <v>171</v>
      </c>
      <c r="H3436" s="18" t="s">
        <v>11044</v>
      </c>
      <c r="I3436" s="18" t="s">
        <v>11045</v>
      </c>
      <c r="J3436" s="18" t="s">
        <v>11046</v>
      </c>
      <c r="K3436" s="17" t="s">
        <v>163</v>
      </c>
      <c r="L3436" s="17" t="n">
        <v>1</v>
      </c>
      <c r="M3436" s="17" t="s">
        <v>164</v>
      </c>
      <c r="N3436" s="17" t="s">
        <v>163</v>
      </c>
      <c r="O3436" s="19"/>
      <c r="P3436" s="18"/>
      <c r="Q3436" s="18"/>
      <c r="R3436" s="18" t="s">
        <v>165</v>
      </c>
      <c r="S3436" s="20" t="s">
        <v>28109</v>
      </c>
    </row>
    <row r="3437" customFormat="false" ht="35.05" hidden="false" customHeight="false" outlineLevel="0" collapsed="false">
      <c r="A3437" s="17" t="n">
        <v>3436</v>
      </c>
      <c r="B3437" s="17" t="n">
        <v>8</v>
      </c>
      <c r="C3437" s="17" t="n">
        <v>2191</v>
      </c>
      <c r="D3437" s="18" t="s">
        <v>1238</v>
      </c>
      <c r="E3437" s="17" t="s">
        <v>51</v>
      </c>
      <c r="F3437" s="18" t="s">
        <v>52</v>
      </c>
      <c r="G3437" s="17" t="s">
        <v>167</v>
      </c>
      <c r="H3437" s="18" t="s">
        <v>5901</v>
      </c>
      <c r="I3437" s="18" t="s">
        <v>11047</v>
      </c>
      <c r="J3437" s="18" t="s">
        <v>11048</v>
      </c>
      <c r="K3437" s="17" t="s">
        <v>163</v>
      </c>
      <c r="L3437" s="17" t="n">
        <v>1</v>
      </c>
      <c r="M3437" s="17" t="s">
        <v>163</v>
      </c>
      <c r="N3437" s="17" t="s">
        <v>163</v>
      </c>
      <c r="O3437" s="19"/>
      <c r="P3437" s="18"/>
      <c r="Q3437" s="18"/>
      <c r="R3437" s="18" t="s">
        <v>165</v>
      </c>
      <c r="S3437" s="20" t="s">
        <v>28109</v>
      </c>
    </row>
    <row r="3438" customFormat="false" ht="46.25" hidden="false" customHeight="false" outlineLevel="0" collapsed="false">
      <c r="A3438" s="17" t="n">
        <v>3437</v>
      </c>
      <c r="B3438" s="17" t="n">
        <v>8</v>
      </c>
      <c r="C3438" s="17" t="n">
        <v>2201</v>
      </c>
      <c r="D3438" s="18" t="s">
        <v>1238</v>
      </c>
      <c r="E3438" s="17" t="s">
        <v>53</v>
      </c>
      <c r="F3438" s="18" t="s">
        <v>54</v>
      </c>
      <c r="G3438" s="17" t="s">
        <v>159</v>
      </c>
      <c r="H3438" s="18" t="s">
        <v>11049</v>
      </c>
      <c r="I3438" s="18" t="s">
        <v>11050</v>
      </c>
      <c r="J3438" s="18" t="s">
        <v>11051</v>
      </c>
      <c r="K3438" s="17" t="s">
        <v>163</v>
      </c>
      <c r="L3438" s="17" t="n">
        <v>1</v>
      </c>
      <c r="M3438" s="17" t="s">
        <v>163</v>
      </c>
      <c r="N3438" s="17" t="s">
        <v>163</v>
      </c>
      <c r="O3438" s="19"/>
      <c r="P3438" s="18"/>
      <c r="Q3438" s="18"/>
      <c r="R3438" s="18" t="s">
        <v>165</v>
      </c>
      <c r="S3438" s="20" t="s">
        <v>28109</v>
      </c>
    </row>
    <row r="3439" customFormat="false" ht="35.05" hidden="false" customHeight="false" outlineLevel="0" collapsed="false">
      <c r="A3439" s="17" t="n">
        <v>3438</v>
      </c>
      <c r="B3439" s="17" t="n">
        <v>8</v>
      </c>
      <c r="C3439" s="17" t="n">
        <v>2210</v>
      </c>
      <c r="D3439" s="18" t="s">
        <v>1319</v>
      </c>
      <c r="E3439" s="17" t="s">
        <v>87</v>
      </c>
      <c r="F3439" s="18" t="s">
        <v>88</v>
      </c>
      <c r="G3439" s="17" t="s">
        <v>159</v>
      </c>
      <c r="H3439" s="18" t="s">
        <v>11052</v>
      </c>
      <c r="I3439" s="18" t="s">
        <v>11053</v>
      </c>
      <c r="J3439" s="18" t="s">
        <v>11054</v>
      </c>
      <c r="K3439" s="17" t="s">
        <v>163</v>
      </c>
      <c r="L3439" s="17" t="n">
        <v>1</v>
      </c>
      <c r="M3439" s="17" t="s">
        <v>163</v>
      </c>
      <c r="N3439" s="17" t="s">
        <v>163</v>
      </c>
      <c r="O3439" s="19"/>
      <c r="P3439" s="18"/>
      <c r="Q3439" s="18"/>
      <c r="R3439" s="18" t="s">
        <v>165</v>
      </c>
      <c r="S3439" s="20" t="s">
        <v>28109</v>
      </c>
    </row>
    <row r="3440" customFormat="false" ht="35.05" hidden="false" customHeight="false" outlineLevel="0" collapsed="false">
      <c r="A3440" s="17" t="n">
        <v>3439</v>
      </c>
      <c r="B3440" s="17" t="n">
        <v>8</v>
      </c>
      <c r="C3440" s="17" t="n">
        <v>2212</v>
      </c>
      <c r="D3440" s="18" t="s">
        <v>1319</v>
      </c>
      <c r="E3440" s="17" t="s">
        <v>87</v>
      </c>
      <c r="F3440" s="18" t="s">
        <v>88</v>
      </c>
      <c r="G3440" s="17" t="s">
        <v>167</v>
      </c>
      <c r="H3440" s="18" t="s">
        <v>11055</v>
      </c>
      <c r="I3440" s="18" t="s">
        <v>11056</v>
      </c>
      <c r="J3440" s="18" t="s">
        <v>11057</v>
      </c>
      <c r="K3440" s="17" t="s">
        <v>163</v>
      </c>
      <c r="L3440" s="17" t="n">
        <v>1</v>
      </c>
      <c r="M3440" s="17" t="s">
        <v>163</v>
      </c>
      <c r="N3440" s="17" t="s">
        <v>163</v>
      </c>
      <c r="O3440" s="19"/>
      <c r="P3440" s="18"/>
      <c r="Q3440" s="18"/>
      <c r="R3440" s="18" t="s">
        <v>165</v>
      </c>
      <c r="S3440" s="20" t="s">
        <v>28109</v>
      </c>
    </row>
    <row r="3441" customFormat="false" ht="57.45" hidden="false" customHeight="false" outlineLevel="0" collapsed="false">
      <c r="A3441" s="17" t="n">
        <v>3440</v>
      </c>
      <c r="B3441" s="17" t="n">
        <v>8</v>
      </c>
      <c r="C3441" s="17" t="n">
        <v>2250</v>
      </c>
      <c r="D3441" s="18" t="s">
        <v>1319</v>
      </c>
      <c r="E3441" s="17" t="s">
        <v>81</v>
      </c>
      <c r="F3441" s="18" t="s">
        <v>82</v>
      </c>
      <c r="G3441" s="17" t="s">
        <v>167</v>
      </c>
      <c r="H3441" s="18" t="s">
        <v>11058</v>
      </c>
      <c r="I3441" s="18" t="s">
        <v>11059</v>
      </c>
      <c r="J3441" s="18" t="s">
        <v>11060</v>
      </c>
      <c r="K3441" s="17" t="s">
        <v>163</v>
      </c>
      <c r="L3441" s="17" t="n">
        <v>1</v>
      </c>
      <c r="M3441" s="17" t="s">
        <v>163</v>
      </c>
      <c r="N3441" s="17" t="s">
        <v>164</v>
      </c>
      <c r="O3441" s="19" t="s">
        <v>124</v>
      </c>
      <c r="P3441" s="18" t="s">
        <v>11061</v>
      </c>
      <c r="Q3441" s="18" t="s">
        <v>6146</v>
      </c>
      <c r="R3441" s="18" t="s">
        <v>165</v>
      </c>
      <c r="S3441" s="20" t="s">
        <v>28109</v>
      </c>
    </row>
    <row r="3442" customFormat="false" ht="46.25" hidden="false" customHeight="false" outlineLevel="0" collapsed="false">
      <c r="A3442" s="17" t="n">
        <v>3441</v>
      </c>
      <c r="B3442" s="17" t="n">
        <v>8</v>
      </c>
      <c r="C3442" s="17" t="n">
        <v>2273</v>
      </c>
      <c r="D3442" s="18" t="s">
        <v>1319</v>
      </c>
      <c r="E3442" s="17" t="s">
        <v>36</v>
      </c>
      <c r="F3442" s="18" t="s">
        <v>37</v>
      </c>
      <c r="G3442" s="17" t="s">
        <v>171</v>
      </c>
      <c r="H3442" s="18" t="s">
        <v>11062</v>
      </c>
      <c r="I3442" s="18" t="s">
        <v>11063</v>
      </c>
      <c r="J3442" s="18" t="s">
        <v>11064</v>
      </c>
      <c r="K3442" s="17" t="s">
        <v>163</v>
      </c>
      <c r="L3442" s="17" t="n">
        <v>1</v>
      </c>
      <c r="M3442" s="17" t="s">
        <v>164</v>
      </c>
      <c r="N3442" s="17" t="s">
        <v>163</v>
      </c>
      <c r="O3442" s="19"/>
      <c r="P3442" s="18"/>
      <c r="Q3442" s="18"/>
      <c r="R3442" s="18" t="s">
        <v>165</v>
      </c>
      <c r="S3442" s="20" t="s">
        <v>28109</v>
      </c>
    </row>
    <row r="3443" customFormat="false" ht="46.25" hidden="false" customHeight="false" outlineLevel="0" collapsed="false">
      <c r="A3443" s="17" t="n">
        <v>3442</v>
      </c>
      <c r="B3443" s="17" t="n">
        <v>8</v>
      </c>
      <c r="C3443" s="17" t="n">
        <v>2321</v>
      </c>
      <c r="D3443" s="18" t="s">
        <v>1319</v>
      </c>
      <c r="E3443" s="17" t="s">
        <v>83</v>
      </c>
      <c r="F3443" s="18" t="s">
        <v>84</v>
      </c>
      <c r="G3443" s="17" t="s">
        <v>171</v>
      </c>
      <c r="H3443" s="18" t="s">
        <v>11065</v>
      </c>
      <c r="I3443" s="18" t="s">
        <v>11066</v>
      </c>
      <c r="J3443" s="18" t="s">
        <v>11067</v>
      </c>
      <c r="K3443" s="17" t="s">
        <v>163</v>
      </c>
      <c r="L3443" s="17" t="n">
        <v>1</v>
      </c>
      <c r="M3443" s="17" t="s">
        <v>164</v>
      </c>
      <c r="N3443" s="17" t="s">
        <v>163</v>
      </c>
      <c r="O3443" s="19" t="s">
        <v>121</v>
      </c>
      <c r="P3443" s="18" t="s">
        <v>11068</v>
      </c>
      <c r="Q3443" s="18" t="s">
        <v>11069</v>
      </c>
      <c r="R3443" s="18" t="s">
        <v>165</v>
      </c>
      <c r="S3443" s="20" t="s">
        <v>28109</v>
      </c>
    </row>
    <row r="3444" customFormat="false" ht="46.25" hidden="false" customHeight="false" outlineLevel="0" collapsed="false">
      <c r="A3444" s="17" t="n">
        <v>3443</v>
      </c>
      <c r="B3444" s="17" t="n">
        <v>8</v>
      </c>
      <c r="C3444" s="17" t="n">
        <v>2334</v>
      </c>
      <c r="D3444" s="18" t="s">
        <v>1319</v>
      </c>
      <c r="E3444" s="17" t="s">
        <v>83</v>
      </c>
      <c r="F3444" s="18" t="s">
        <v>84</v>
      </c>
      <c r="G3444" s="17" t="s">
        <v>171</v>
      </c>
      <c r="H3444" s="18" t="s">
        <v>11070</v>
      </c>
      <c r="I3444" s="18" t="s">
        <v>11071</v>
      </c>
      <c r="J3444" s="18" t="s">
        <v>11072</v>
      </c>
      <c r="K3444" s="17" t="s">
        <v>163</v>
      </c>
      <c r="L3444" s="17" t="n">
        <v>1</v>
      </c>
      <c r="M3444" s="17" t="s">
        <v>163</v>
      </c>
      <c r="N3444" s="17" t="s">
        <v>164</v>
      </c>
      <c r="O3444" s="19" t="s">
        <v>121</v>
      </c>
      <c r="P3444" s="18" t="s">
        <v>11073</v>
      </c>
      <c r="Q3444" s="18" t="s">
        <v>11074</v>
      </c>
      <c r="R3444" s="18" t="s">
        <v>165</v>
      </c>
      <c r="S3444" s="20" t="s">
        <v>28109</v>
      </c>
    </row>
    <row r="3445" customFormat="false" ht="35.05" hidden="false" customHeight="false" outlineLevel="0" collapsed="false">
      <c r="A3445" s="17" t="n">
        <v>3444</v>
      </c>
      <c r="B3445" s="17" t="n">
        <v>8</v>
      </c>
      <c r="C3445" s="17" t="n">
        <v>2376</v>
      </c>
      <c r="D3445" s="18" t="s">
        <v>1319</v>
      </c>
      <c r="E3445" s="17" t="s">
        <v>87</v>
      </c>
      <c r="F3445" s="18" t="s">
        <v>88</v>
      </c>
      <c r="G3445" s="17" t="s">
        <v>171</v>
      </c>
      <c r="H3445" s="18" t="s">
        <v>11075</v>
      </c>
      <c r="I3445" s="18" t="s">
        <v>11076</v>
      </c>
      <c r="J3445" s="18" t="s">
        <v>11077</v>
      </c>
      <c r="K3445" s="17" t="s">
        <v>163</v>
      </c>
      <c r="L3445" s="17" t="n">
        <v>1</v>
      </c>
      <c r="M3445" s="17" t="s">
        <v>164</v>
      </c>
      <c r="N3445" s="17" t="s">
        <v>164</v>
      </c>
      <c r="O3445" s="19" t="s">
        <v>121</v>
      </c>
      <c r="P3445" s="18" t="s">
        <v>11078</v>
      </c>
      <c r="Q3445" s="18" t="s">
        <v>11079</v>
      </c>
      <c r="R3445" s="18" t="s">
        <v>165</v>
      </c>
      <c r="S3445" s="20" t="s">
        <v>28109</v>
      </c>
    </row>
    <row r="3446" customFormat="false" ht="46.25" hidden="false" customHeight="false" outlineLevel="0" collapsed="false">
      <c r="A3446" s="17" t="n">
        <v>3445</v>
      </c>
      <c r="B3446" s="17" t="n">
        <v>8</v>
      </c>
      <c r="C3446" s="17" t="n">
        <v>2377</v>
      </c>
      <c r="D3446" s="18" t="s">
        <v>1319</v>
      </c>
      <c r="E3446" s="17" t="s">
        <v>83</v>
      </c>
      <c r="F3446" s="18" t="s">
        <v>84</v>
      </c>
      <c r="G3446" s="17" t="s">
        <v>159</v>
      </c>
      <c r="H3446" s="18" t="s">
        <v>11080</v>
      </c>
      <c r="I3446" s="18" t="s">
        <v>11081</v>
      </c>
      <c r="J3446" s="18" t="s">
        <v>11082</v>
      </c>
      <c r="K3446" s="17" t="s">
        <v>163</v>
      </c>
      <c r="L3446" s="17" t="n">
        <v>1</v>
      </c>
      <c r="M3446" s="17" t="s">
        <v>163</v>
      </c>
      <c r="N3446" s="17" t="s">
        <v>164</v>
      </c>
      <c r="O3446" s="19" t="s">
        <v>121</v>
      </c>
      <c r="P3446" s="18" t="s">
        <v>11083</v>
      </c>
      <c r="Q3446" s="18" t="s">
        <v>11084</v>
      </c>
      <c r="R3446" s="18" t="s">
        <v>165</v>
      </c>
      <c r="S3446" s="20" t="s">
        <v>28109</v>
      </c>
    </row>
    <row r="3447" customFormat="false" ht="46.25" hidden="false" customHeight="false" outlineLevel="0" collapsed="false">
      <c r="A3447" s="17" t="n">
        <v>3446</v>
      </c>
      <c r="B3447" s="17" t="n">
        <v>8</v>
      </c>
      <c r="C3447" s="17" t="n">
        <v>2382</v>
      </c>
      <c r="D3447" s="18" t="s">
        <v>1319</v>
      </c>
      <c r="E3447" s="17" t="s">
        <v>78</v>
      </c>
      <c r="F3447" s="18" t="s">
        <v>80</v>
      </c>
      <c r="G3447" s="17" t="s">
        <v>167</v>
      </c>
      <c r="H3447" s="18" t="s">
        <v>11085</v>
      </c>
      <c r="I3447" s="18" t="s">
        <v>11086</v>
      </c>
      <c r="J3447" s="18" t="s">
        <v>11087</v>
      </c>
      <c r="K3447" s="17" t="s">
        <v>163</v>
      </c>
      <c r="L3447" s="17" t="n">
        <v>1</v>
      </c>
      <c r="M3447" s="17" t="s">
        <v>163</v>
      </c>
      <c r="N3447" s="17" t="s">
        <v>164</v>
      </c>
      <c r="O3447" s="19" t="s">
        <v>121</v>
      </c>
      <c r="P3447" s="18" t="s">
        <v>11088</v>
      </c>
      <c r="Q3447" s="18" t="s">
        <v>11089</v>
      </c>
      <c r="R3447" s="18" t="s">
        <v>165</v>
      </c>
      <c r="S3447" s="20" t="s">
        <v>28109</v>
      </c>
    </row>
    <row r="3448" customFormat="false" ht="46.25" hidden="false" customHeight="false" outlineLevel="0" collapsed="false">
      <c r="A3448" s="17" t="n">
        <v>3447</v>
      </c>
      <c r="B3448" s="17" t="n">
        <v>8</v>
      </c>
      <c r="C3448" s="17" t="n">
        <v>2386</v>
      </c>
      <c r="D3448" s="18" t="s">
        <v>1319</v>
      </c>
      <c r="E3448" s="17" t="s">
        <v>83</v>
      </c>
      <c r="F3448" s="18" t="s">
        <v>84</v>
      </c>
      <c r="G3448" s="17" t="s">
        <v>167</v>
      </c>
      <c r="H3448" s="18" t="s">
        <v>11090</v>
      </c>
      <c r="I3448" s="18" t="s">
        <v>11091</v>
      </c>
      <c r="J3448" s="18" t="s">
        <v>11092</v>
      </c>
      <c r="K3448" s="17" t="s">
        <v>163</v>
      </c>
      <c r="L3448" s="17" t="n">
        <v>1</v>
      </c>
      <c r="M3448" s="17" t="s">
        <v>163</v>
      </c>
      <c r="N3448" s="17" t="s">
        <v>164</v>
      </c>
      <c r="O3448" s="19" t="s">
        <v>123</v>
      </c>
      <c r="P3448" s="18" t="s">
        <v>11093</v>
      </c>
      <c r="Q3448" s="18" t="s">
        <v>11094</v>
      </c>
      <c r="R3448" s="18" t="s">
        <v>165</v>
      </c>
      <c r="S3448" s="20" t="s">
        <v>28109</v>
      </c>
    </row>
    <row r="3449" customFormat="false" ht="35.05" hidden="false" customHeight="false" outlineLevel="0" collapsed="false">
      <c r="A3449" s="17" t="n">
        <v>3448</v>
      </c>
      <c r="B3449" s="17" t="n">
        <v>8</v>
      </c>
      <c r="C3449" s="17" t="n">
        <v>2392</v>
      </c>
      <c r="D3449" s="18" t="s">
        <v>1319</v>
      </c>
      <c r="E3449" s="17" t="s">
        <v>36</v>
      </c>
      <c r="F3449" s="18" t="s">
        <v>37</v>
      </c>
      <c r="G3449" s="17" t="s">
        <v>159</v>
      </c>
      <c r="H3449" s="18" t="s">
        <v>11095</v>
      </c>
      <c r="I3449" s="18" t="s">
        <v>11096</v>
      </c>
      <c r="J3449" s="18" t="s">
        <v>11097</v>
      </c>
      <c r="K3449" s="17" t="s">
        <v>164</v>
      </c>
      <c r="L3449" s="17" t="n">
        <v>2</v>
      </c>
      <c r="M3449" s="17" t="s">
        <v>163</v>
      </c>
      <c r="N3449" s="17" t="s">
        <v>163</v>
      </c>
      <c r="O3449" s="19"/>
      <c r="P3449" s="18"/>
      <c r="Q3449" s="18"/>
      <c r="R3449" s="18" t="s">
        <v>165</v>
      </c>
      <c r="S3449" s="20" t="s">
        <v>28109</v>
      </c>
    </row>
    <row r="3450" customFormat="false" ht="46.25" hidden="false" customHeight="false" outlineLevel="0" collapsed="false">
      <c r="A3450" s="17" t="n">
        <v>3449</v>
      </c>
      <c r="B3450" s="17" t="n">
        <v>8</v>
      </c>
      <c r="C3450" s="17" t="n">
        <v>2396</v>
      </c>
      <c r="D3450" s="18" t="s">
        <v>1319</v>
      </c>
      <c r="E3450" s="17" t="s">
        <v>81</v>
      </c>
      <c r="F3450" s="18" t="s">
        <v>82</v>
      </c>
      <c r="G3450" s="17" t="s">
        <v>159</v>
      </c>
      <c r="H3450" s="18" t="s">
        <v>11098</v>
      </c>
      <c r="I3450" s="18" t="s">
        <v>11099</v>
      </c>
      <c r="J3450" s="18" t="s">
        <v>11100</v>
      </c>
      <c r="K3450" s="17" t="s">
        <v>163</v>
      </c>
      <c r="L3450" s="17" t="n">
        <v>1</v>
      </c>
      <c r="M3450" s="17" t="s">
        <v>163</v>
      </c>
      <c r="N3450" s="17" t="s">
        <v>164</v>
      </c>
      <c r="O3450" s="19" t="s">
        <v>122</v>
      </c>
      <c r="P3450" s="18" t="s">
        <v>11101</v>
      </c>
      <c r="Q3450" s="18" t="s">
        <v>11102</v>
      </c>
      <c r="R3450" s="18" t="s">
        <v>165</v>
      </c>
      <c r="S3450" s="20" t="s">
        <v>28109</v>
      </c>
    </row>
    <row r="3451" customFormat="false" ht="46.25" hidden="false" customHeight="false" outlineLevel="0" collapsed="false">
      <c r="A3451" s="17" t="n">
        <v>3450</v>
      </c>
      <c r="B3451" s="17" t="n">
        <v>8</v>
      </c>
      <c r="C3451" s="17" t="n">
        <v>2407</v>
      </c>
      <c r="D3451" s="18" t="s">
        <v>1319</v>
      </c>
      <c r="E3451" s="17" t="s">
        <v>36</v>
      </c>
      <c r="F3451" s="18" t="s">
        <v>37</v>
      </c>
      <c r="G3451" s="17" t="s">
        <v>171</v>
      </c>
      <c r="H3451" s="18" t="s">
        <v>11103</v>
      </c>
      <c r="I3451" s="18" t="s">
        <v>11104</v>
      </c>
      <c r="J3451" s="18" t="s">
        <v>11105</v>
      </c>
      <c r="K3451" s="17" t="s">
        <v>163</v>
      </c>
      <c r="L3451" s="17" t="n">
        <v>1</v>
      </c>
      <c r="M3451" s="17" t="s">
        <v>164</v>
      </c>
      <c r="N3451" s="17" t="s">
        <v>163</v>
      </c>
      <c r="O3451" s="19"/>
      <c r="P3451" s="18"/>
      <c r="Q3451" s="18"/>
      <c r="R3451" s="18" t="s">
        <v>165</v>
      </c>
      <c r="S3451" s="20" t="s">
        <v>28109</v>
      </c>
    </row>
    <row r="3452" customFormat="false" ht="35.05" hidden="false" customHeight="false" outlineLevel="0" collapsed="false">
      <c r="A3452" s="17" t="n">
        <v>3451</v>
      </c>
      <c r="B3452" s="17" t="n">
        <v>8</v>
      </c>
      <c r="C3452" s="17" t="n">
        <v>2424</v>
      </c>
      <c r="D3452" s="18" t="s">
        <v>1319</v>
      </c>
      <c r="E3452" s="17" t="s">
        <v>36</v>
      </c>
      <c r="F3452" s="18" t="s">
        <v>37</v>
      </c>
      <c r="G3452" s="17" t="s">
        <v>167</v>
      </c>
      <c r="H3452" s="18" t="s">
        <v>11106</v>
      </c>
      <c r="I3452" s="18" t="s">
        <v>11107</v>
      </c>
      <c r="J3452" s="18" t="s">
        <v>11108</v>
      </c>
      <c r="K3452" s="17" t="s">
        <v>164</v>
      </c>
      <c r="L3452" s="17" t="n">
        <v>10</v>
      </c>
      <c r="M3452" s="17" t="s">
        <v>164</v>
      </c>
      <c r="N3452" s="17" t="s">
        <v>163</v>
      </c>
      <c r="O3452" s="19"/>
      <c r="P3452" s="18"/>
      <c r="Q3452" s="18"/>
      <c r="R3452" s="18" t="s">
        <v>165</v>
      </c>
      <c r="S3452" s="20" t="s">
        <v>28109</v>
      </c>
    </row>
    <row r="3453" customFormat="false" ht="46.25" hidden="false" customHeight="false" outlineLevel="0" collapsed="false">
      <c r="A3453" s="17" t="n">
        <v>3452</v>
      </c>
      <c r="B3453" s="17" t="n">
        <v>8</v>
      </c>
      <c r="C3453" s="17" t="n">
        <v>2453</v>
      </c>
      <c r="D3453" s="18" t="s">
        <v>1319</v>
      </c>
      <c r="E3453" s="17" t="s">
        <v>91</v>
      </c>
      <c r="F3453" s="18" t="s">
        <v>92</v>
      </c>
      <c r="G3453" s="17" t="s">
        <v>167</v>
      </c>
      <c r="H3453" s="18" t="s">
        <v>11109</v>
      </c>
      <c r="I3453" s="18" t="s">
        <v>11110</v>
      </c>
      <c r="J3453" s="18" t="s">
        <v>11111</v>
      </c>
      <c r="K3453" s="17" t="s">
        <v>163</v>
      </c>
      <c r="L3453" s="17" t="n">
        <v>1</v>
      </c>
      <c r="M3453" s="17" t="s">
        <v>163</v>
      </c>
      <c r="N3453" s="17" t="s">
        <v>163</v>
      </c>
      <c r="O3453" s="19" t="s">
        <v>123</v>
      </c>
      <c r="P3453" s="18" t="s">
        <v>11112</v>
      </c>
      <c r="Q3453" s="18" t="s">
        <v>11113</v>
      </c>
      <c r="R3453" s="18" t="s">
        <v>165</v>
      </c>
      <c r="S3453" s="20" t="s">
        <v>28109</v>
      </c>
    </row>
    <row r="3454" customFormat="false" ht="35.05" hidden="false" customHeight="false" outlineLevel="0" collapsed="false">
      <c r="A3454" s="17" t="n">
        <v>3453</v>
      </c>
      <c r="B3454" s="17" t="n">
        <v>8</v>
      </c>
      <c r="C3454" s="17" t="n">
        <v>2462</v>
      </c>
      <c r="D3454" s="18" t="s">
        <v>1319</v>
      </c>
      <c r="E3454" s="17" t="s">
        <v>70</v>
      </c>
      <c r="F3454" s="18" t="s">
        <v>71</v>
      </c>
      <c r="G3454" s="17" t="s">
        <v>171</v>
      </c>
      <c r="H3454" s="18" t="s">
        <v>11114</v>
      </c>
      <c r="I3454" s="18" t="s">
        <v>11115</v>
      </c>
      <c r="J3454" s="18" t="s">
        <v>11116</v>
      </c>
      <c r="K3454" s="17" t="s">
        <v>163</v>
      </c>
      <c r="L3454" s="17" t="n">
        <v>1</v>
      </c>
      <c r="M3454" s="17" t="s">
        <v>164</v>
      </c>
      <c r="N3454" s="17" t="s">
        <v>163</v>
      </c>
      <c r="O3454" s="19"/>
      <c r="P3454" s="18"/>
      <c r="Q3454" s="18"/>
      <c r="R3454" s="18" t="s">
        <v>165</v>
      </c>
      <c r="S3454" s="20" t="s">
        <v>28109</v>
      </c>
    </row>
    <row r="3455" customFormat="false" ht="35.05" hidden="false" customHeight="false" outlineLevel="0" collapsed="false">
      <c r="A3455" s="17" t="n">
        <v>3454</v>
      </c>
      <c r="B3455" s="17" t="n">
        <v>8</v>
      </c>
      <c r="C3455" s="17" t="n">
        <v>2503</v>
      </c>
      <c r="D3455" s="18" t="s">
        <v>1319</v>
      </c>
      <c r="E3455" s="17" t="s">
        <v>76</v>
      </c>
      <c r="F3455" s="18" t="s">
        <v>77</v>
      </c>
      <c r="G3455" s="17" t="s">
        <v>167</v>
      </c>
      <c r="H3455" s="18" t="s">
        <v>11117</v>
      </c>
      <c r="I3455" s="18" t="s">
        <v>11118</v>
      </c>
      <c r="J3455" s="18" t="s">
        <v>11119</v>
      </c>
      <c r="K3455" s="17" t="s">
        <v>163</v>
      </c>
      <c r="L3455" s="17" t="n">
        <v>1</v>
      </c>
      <c r="M3455" s="17" t="s">
        <v>164</v>
      </c>
      <c r="N3455" s="17" t="s">
        <v>163</v>
      </c>
      <c r="O3455" s="19"/>
      <c r="P3455" s="18"/>
      <c r="Q3455" s="18"/>
      <c r="R3455" s="18" t="s">
        <v>165</v>
      </c>
      <c r="S3455" s="20" t="s">
        <v>28109</v>
      </c>
    </row>
    <row r="3456" customFormat="false" ht="35.05" hidden="false" customHeight="false" outlineLevel="0" collapsed="false">
      <c r="A3456" s="17" t="n">
        <v>3455</v>
      </c>
      <c r="B3456" s="17" t="n">
        <v>8</v>
      </c>
      <c r="C3456" s="17" t="n">
        <v>2530</v>
      </c>
      <c r="D3456" s="18" t="s">
        <v>1319</v>
      </c>
      <c r="E3456" s="17" t="s">
        <v>76</v>
      </c>
      <c r="F3456" s="18" t="s">
        <v>77</v>
      </c>
      <c r="G3456" s="17" t="s">
        <v>171</v>
      </c>
      <c r="H3456" s="18" t="s">
        <v>11120</v>
      </c>
      <c r="I3456" s="18" t="s">
        <v>11121</v>
      </c>
      <c r="J3456" s="18" t="s">
        <v>11122</v>
      </c>
      <c r="K3456" s="17" t="s">
        <v>163</v>
      </c>
      <c r="L3456" s="17" t="n">
        <v>1</v>
      </c>
      <c r="M3456" s="17" t="s">
        <v>164</v>
      </c>
      <c r="N3456" s="17" t="s">
        <v>163</v>
      </c>
      <c r="O3456" s="19"/>
      <c r="P3456" s="18"/>
      <c r="Q3456" s="18"/>
      <c r="R3456" s="18" t="s">
        <v>165</v>
      </c>
      <c r="S3456" s="20" t="s">
        <v>28109</v>
      </c>
    </row>
    <row r="3457" customFormat="false" ht="35.05" hidden="false" customHeight="false" outlineLevel="0" collapsed="false">
      <c r="A3457" s="17" t="n">
        <v>3456</v>
      </c>
      <c r="B3457" s="17" t="n">
        <v>8</v>
      </c>
      <c r="C3457" s="17" t="n">
        <v>2540</v>
      </c>
      <c r="D3457" s="18" t="s">
        <v>1319</v>
      </c>
      <c r="E3457" s="17" t="s">
        <v>87</v>
      </c>
      <c r="F3457" s="18" t="s">
        <v>88</v>
      </c>
      <c r="G3457" s="17" t="s">
        <v>171</v>
      </c>
      <c r="H3457" s="18" t="s">
        <v>11123</v>
      </c>
      <c r="I3457" s="18" t="s">
        <v>11124</v>
      </c>
      <c r="J3457" s="18" t="s">
        <v>11125</v>
      </c>
      <c r="K3457" s="17" t="s">
        <v>163</v>
      </c>
      <c r="L3457" s="17" t="n">
        <v>1</v>
      </c>
      <c r="M3457" s="17" t="s">
        <v>164</v>
      </c>
      <c r="N3457" s="17" t="s">
        <v>163</v>
      </c>
      <c r="O3457" s="19"/>
      <c r="P3457" s="18"/>
      <c r="Q3457" s="18"/>
      <c r="R3457" s="18" t="s">
        <v>165</v>
      </c>
      <c r="S3457" s="20" t="s">
        <v>28109</v>
      </c>
    </row>
    <row r="3458" customFormat="false" ht="35.05" hidden="false" customHeight="false" outlineLevel="0" collapsed="false">
      <c r="A3458" s="17" t="n">
        <v>3457</v>
      </c>
      <c r="B3458" s="17" t="n">
        <v>8</v>
      </c>
      <c r="C3458" s="17" t="n">
        <v>2605</v>
      </c>
      <c r="D3458" s="18" t="s">
        <v>1319</v>
      </c>
      <c r="E3458" s="17" t="s">
        <v>42</v>
      </c>
      <c r="F3458" s="18" t="s">
        <v>43</v>
      </c>
      <c r="G3458" s="17" t="s">
        <v>167</v>
      </c>
      <c r="H3458" s="18" t="s">
        <v>11126</v>
      </c>
      <c r="I3458" s="18" t="s">
        <v>11127</v>
      </c>
      <c r="J3458" s="18" t="s">
        <v>11128</v>
      </c>
      <c r="K3458" s="17" t="s">
        <v>163</v>
      </c>
      <c r="L3458" s="17" t="n">
        <v>1</v>
      </c>
      <c r="M3458" s="17" t="s">
        <v>164</v>
      </c>
      <c r="N3458" s="17" t="s">
        <v>163</v>
      </c>
      <c r="O3458" s="19"/>
      <c r="P3458" s="18"/>
      <c r="Q3458" s="18"/>
      <c r="R3458" s="18" t="s">
        <v>165</v>
      </c>
      <c r="S3458" s="20" t="s">
        <v>28109</v>
      </c>
    </row>
    <row r="3459" customFormat="false" ht="35.05" hidden="false" customHeight="false" outlineLevel="0" collapsed="false">
      <c r="A3459" s="17" t="n">
        <v>3458</v>
      </c>
      <c r="B3459" s="17" t="n">
        <v>8</v>
      </c>
      <c r="C3459" s="17" t="n">
        <v>2611</v>
      </c>
      <c r="D3459" s="18" t="s">
        <v>1319</v>
      </c>
      <c r="E3459" s="17" t="s">
        <v>87</v>
      </c>
      <c r="F3459" s="18" t="s">
        <v>88</v>
      </c>
      <c r="G3459" s="17" t="s">
        <v>171</v>
      </c>
      <c r="H3459" s="18" t="s">
        <v>11129</v>
      </c>
      <c r="I3459" s="18" t="s">
        <v>11130</v>
      </c>
      <c r="J3459" s="18" t="s">
        <v>11131</v>
      </c>
      <c r="K3459" s="17" t="s">
        <v>163</v>
      </c>
      <c r="L3459" s="17" t="n">
        <v>1</v>
      </c>
      <c r="M3459" s="17" t="s">
        <v>164</v>
      </c>
      <c r="N3459" s="17" t="s">
        <v>163</v>
      </c>
      <c r="O3459" s="19"/>
      <c r="P3459" s="18"/>
      <c r="Q3459" s="18"/>
      <c r="R3459" s="18" t="s">
        <v>165</v>
      </c>
      <c r="S3459" s="20" t="s">
        <v>28109</v>
      </c>
    </row>
    <row r="3460" customFormat="false" ht="57.45" hidden="false" customHeight="false" outlineLevel="0" collapsed="false">
      <c r="A3460" s="17" t="n">
        <v>3459</v>
      </c>
      <c r="B3460" s="17" t="n">
        <v>8</v>
      </c>
      <c r="C3460" s="17" t="n">
        <v>2654</v>
      </c>
      <c r="D3460" s="18" t="s">
        <v>1319</v>
      </c>
      <c r="E3460" s="17" t="s">
        <v>83</v>
      </c>
      <c r="F3460" s="18" t="s">
        <v>84</v>
      </c>
      <c r="G3460" s="17" t="s">
        <v>171</v>
      </c>
      <c r="H3460" s="18" t="s">
        <v>11132</v>
      </c>
      <c r="I3460" s="18" t="s">
        <v>11133</v>
      </c>
      <c r="J3460" s="18" t="s">
        <v>11134</v>
      </c>
      <c r="K3460" s="17" t="s">
        <v>163</v>
      </c>
      <c r="L3460" s="17" t="n">
        <v>1</v>
      </c>
      <c r="M3460" s="17" t="s">
        <v>163</v>
      </c>
      <c r="N3460" s="17" t="s">
        <v>164</v>
      </c>
      <c r="O3460" s="19" t="s">
        <v>121</v>
      </c>
      <c r="P3460" s="18" t="s">
        <v>11135</v>
      </c>
      <c r="Q3460" s="18" t="s">
        <v>11136</v>
      </c>
      <c r="R3460" s="18" t="s">
        <v>165</v>
      </c>
      <c r="S3460" s="20" t="s">
        <v>28109</v>
      </c>
    </row>
    <row r="3461" customFormat="false" ht="35.05" hidden="false" customHeight="false" outlineLevel="0" collapsed="false">
      <c r="A3461" s="17" t="n">
        <v>3460</v>
      </c>
      <c r="B3461" s="17" t="n">
        <v>8</v>
      </c>
      <c r="C3461" s="17" t="n">
        <v>2656</v>
      </c>
      <c r="D3461" s="18" t="s">
        <v>1319</v>
      </c>
      <c r="E3461" s="17" t="s">
        <v>87</v>
      </c>
      <c r="F3461" s="18" t="s">
        <v>88</v>
      </c>
      <c r="G3461" s="17" t="s">
        <v>167</v>
      </c>
      <c r="H3461" s="18" t="s">
        <v>11137</v>
      </c>
      <c r="I3461" s="18" t="s">
        <v>11138</v>
      </c>
      <c r="J3461" s="18" t="s">
        <v>11139</v>
      </c>
      <c r="K3461" s="17" t="s">
        <v>163</v>
      </c>
      <c r="L3461" s="17" t="n">
        <v>1</v>
      </c>
      <c r="M3461" s="17" t="s">
        <v>164</v>
      </c>
      <c r="N3461" s="17" t="s">
        <v>163</v>
      </c>
      <c r="O3461" s="19"/>
      <c r="P3461" s="18"/>
      <c r="Q3461" s="18"/>
      <c r="R3461" s="18" t="s">
        <v>165</v>
      </c>
      <c r="S3461" s="20" t="s">
        <v>28109</v>
      </c>
    </row>
    <row r="3462" customFormat="false" ht="35.05" hidden="false" customHeight="false" outlineLevel="0" collapsed="false">
      <c r="A3462" s="17" t="n">
        <v>3461</v>
      </c>
      <c r="B3462" s="17" t="n">
        <v>8</v>
      </c>
      <c r="C3462" s="17" t="n">
        <v>2681</v>
      </c>
      <c r="D3462" s="18" t="s">
        <v>1319</v>
      </c>
      <c r="E3462" s="17" t="s">
        <v>36</v>
      </c>
      <c r="F3462" s="18" t="s">
        <v>37</v>
      </c>
      <c r="G3462" s="17" t="s">
        <v>167</v>
      </c>
      <c r="H3462" s="18" t="s">
        <v>11140</v>
      </c>
      <c r="I3462" s="18" t="s">
        <v>11141</v>
      </c>
      <c r="J3462" s="18" t="s">
        <v>11142</v>
      </c>
      <c r="K3462" s="17" t="s">
        <v>164</v>
      </c>
      <c r="L3462" s="17" t="n">
        <v>2</v>
      </c>
      <c r="M3462" s="17" t="s">
        <v>164</v>
      </c>
      <c r="N3462" s="17" t="s">
        <v>163</v>
      </c>
      <c r="O3462" s="19"/>
      <c r="P3462" s="18"/>
      <c r="Q3462" s="18"/>
      <c r="R3462" s="18" t="s">
        <v>165</v>
      </c>
      <c r="S3462" s="20" t="s">
        <v>28109</v>
      </c>
    </row>
    <row r="3463" customFormat="false" ht="35.05" hidden="false" customHeight="false" outlineLevel="0" collapsed="false">
      <c r="A3463" s="17" t="n">
        <v>3462</v>
      </c>
      <c r="B3463" s="17" t="n">
        <v>8</v>
      </c>
      <c r="C3463" s="17" t="n">
        <v>2685</v>
      </c>
      <c r="D3463" s="18" t="s">
        <v>1319</v>
      </c>
      <c r="E3463" s="17" t="s">
        <v>61</v>
      </c>
      <c r="F3463" s="18" t="s">
        <v>62</v>
      </c>
      <c r="G3463" s="17" t="s">
        <v>167</v>
      </c>
      <c r="H3463" s="18" t="s">
        <v>11143</v>
      </c>
      <c r="I3463" s="18" t="s">
        <v>11144</v>
      </c>
      <c r="J3463" s="18" t="s">
        <v>11145</v>
      </c>
      <c r="K3463" s="17" t="s">
        <v>163</v>
      </c>
      <c r="L3463" s="17" t="n">
        <v>1</v>
      </c>
      <c r="M3463" s="17" t="s">
        <v>163</v>
      </c>
      <c r="N3463" s="17" t="s">
        <v>163</v>
      </c>
      <c r="O3463" s="19"/>
      <c r="P3463" s="18"/>
      <c r="Q3463" s="18"/>
      <c r="R3463" s="18" t="s">
        <v>165</v>
      </c>
      <c r="S3463" s="20" t="s">
        <v>28109</v>
      </c>
    </row>
    <row r="3464" customFormat="false" ht="46.25" hidden="false" customHeight="false" outlineLevel="0" collapsed="false">
      <c r="A3464" s="17" t="n">
        <v>3463</v>
      </c>
      <c r="B3464" s="17" t="n">
        <v>8</v>
      </c>
      <c r="C3464" s="17" t="n">
        <v>2709</v>
      </c>
      <c r="D3464" s="18" t="s">
        <v>1319</v>
      </c>
      <c r="E3464" s="17" t="s">
        <v>87</v>
      </c>
      <c r="F3464" s="18" t="s">
        <v>88</v>
      </c>
      <c r="G3464" s="17" t="s">
        <v>171</v>
      </c>
      <c r="H3464" s="18" t="s">
        <v>11146</v>
      </c>
      <c r="I3464" s="18" t="s">
        <v>11147</v>
      </c>
      <c r="J3464" s="18" t="s">
        <v>11148</v>
      </c>
      <c r="K3464" s="17" t="s">
        <v>163</v>
      </c>
      <c r="L3464" s="17" t="n">
        <v>1</v>
      </c>
      <c r="M3464" s="17" t="s">
        <v>164</v>
      </c>
      <c r="N3464" s="17" t="s">
        <v>163</v>
      </c>
      <c r="O3464" s="19"/>
      <c r="P3464" s="18"/>
      <c r="Q3464" s="18"/>
      <c r="R3464" s="18" t="s">
        <v>165</v>
      </c>
      <c r="S3464" s="20" t="s">
        <v>28109</v>
      </c>
    </row>
    <row r="3465" customFormat="false" ht="35.05" hidden="false" customHeight="false" outlineLevel="0" collapsed="false">
      <c r="A3465" s="17" t="n">
        <v>3464</v>
      </c>
      <c r="B3465" s="17" t="n">
        <v>8</v>
      </c>
      <c r="C3465" s="17" t="n">
        <v>2745</v>
      </c>
      <c r="D3465" s="18" t="s">
        <v>1319</v>
      </c>
      <c r="E3465" s="17" t="s">
        <v>47</v>
      </c>
      <c r="F3465" s="18" t="s">
        <v>48</v>
      </c>
      <c r="G3465" s="17" t="s">
        <v>167</v>
      </c>
      <c r="H3465" s="18" t="s">
        <v>11149</v>
      </c>
      <c r="I3465" s="18" t="s">
        <v>11150</v>
      </c>
      <c r="J3465" s="18" t="s">
        <v>11151</v>
      </c>
      <c r="K3465" s="17" t="s">
        <v>163</v>
      </c>
      <c r="L3465" s="17" t="n">
        <v>1</v>
      </c>
      <c r="M3465" s="17" t="s">
        <v>164</v>
      </c>
      <c r="N3465" s="17" t="s">
        <v>163</v>
      </c>
      <c r="O3465" s="19"/>
      <c r="P3465" s="18"/>
      <c r="Q3465" s="18"/>
      <c r="R3465" s="18" t="s">
        <v>165</v>
      </c>
      <c r="S3465" s="20" t="s">
        <v>28109</v>
      </c>
    </row>
    <row r="3466" customFormat="false" ht="46.25" hidden="false" customHeight="false" outlineLevel="0" collapsed="false">
      <c r="A3466" s="17" t="n">
        <v>3465</v>
      </c>
      <c r="B3466" s="17" t="n">
        <v>8</v>
      </c>
      <c r="C3466" s="17" t="n">
        <v>2753</v>
      </c>
      <c r="D3466" s="18" t="s">
        <v>1319</v>
      </c>
      <c r="E3466" s="17" t="s">
        <v>83</v>
      </c>
      <c r="F3466" s="18" t="s">
        <v>84</v>
      </c>
      <c r="G3466" s="17" t="s">
        <v>167</v>
      </c>
      <c r="H3466" s="18" t="s">
        <v>11152</v>
      </c>
      <c r="I3466" s="18" t="s">
        <v>11153</v>
      </c>
      <c r="J3466" s="18" t="s">
        <v>11154</v>
      </c>
      <c r="K3466" s="17" t="s">
        <v>163</v>
      </c>
      <c r="L3466" s="17" t="n">
        <v>1</v>
      </c>
      <c r="M3466" s="17" t="s">
        <v>164</v>
      </c>
      <c r="N3466" s="17" t="s">
        <v>163</v>
      </c>
      <c r="O3466" s="19" t="s">
        <v>123</v>
      </c>
      <c r="P3466" s="18" t="s">
        <v>11155</v>
      </c>
      <c r="Q3466" s="18" t="s">
        <v>10640</v>
      </c>
      <c r="R3466" s="18" t="s">
        <v>165</v>
      </c>
      <c r="S3466" s="20" t="s">
        <v>28109</v>
      </c>
    </row>
    <row r="3467" customFormat="false" ht="46.25" hidden="false" customHeight="false" outlineLevel="0" collapsed="false">
      <c r="A3467" s="17" t="n">
        <v>3466</v>
      </c>
      <c r="B3467" s="17" t="n">
        <v>8</v>
      </c>
      <c r="C3467" s="17" t="n">
        <v>2764</v>
      </c>
      <c r="D3467" s="18" t="s">
        <v>1376</v>
      </c>
      <c r="E3467" s="17" t="s">
        <v>89</v>
      </c>
      <c r="F3467" s="18" t="s">
        <v>90</v>
      </c>
      <c r="G3467" s="17" t="s">
        <v>167</v>
      </c>
      <c r="H3467" s="18" t="s">
        <v>11156</v>
      </c>
      <c r="I3467" s="18" t="s">
        <v>11157</v>
      </c>
      <c r="J3467" s="18" t="s">
        <v>11158</v>
      </c>
      <c r="K3467" s="17" t="s">
        <v>163</v>
      </c>
      <c r="L3467" s="17" t="n">
        <v>1</v>
      </c>
      <c r="M3467" s="17" t="s">
        <v>163</v>
      </c>
      <c r="N3467" s="17" t="s">
        <v>163</v>
      </c>
      <c r="O3467" s="19"/>
      <c r="P3467" s="18"/>
      <c r="Q3467" s="18"/>
      <c r="R3467" s="18" t="s">
        <v>165</v>
      </c>
      <c r="S3467" s="20" t="s">
        <v>28109</v>
      </c>
    </row>
    <row r="3468" customFormat="false" ht="35.05" hidden="false" customHeight="false" outlineLevel="0" collapsed="false">
      <c r="A3468" s="17" t="n">
        <v>3467</v>
      </c>
      <c r="B3468" s="17" t="n">
        <v>8</v>
      </c>
      <c r="C3468" s="17" t="n">
        <v>2766</v>
      </c>
      <c r="D3468" s="18" t="s">
        <v>1376</v>
      </c>
      <c r="E3468" s="17" t="s">
        <v>47</v>
      </c>
      <c r="F3468" s="18" t="s">
        <v>48</v>
      </c>
      <c r="G3468" s="17" t="s">
        <v>167</v>
      </c>
      <c r="H3468" s="18" t="s">
        <v>11159</v>
      </c>
      <c r="I3468" s="18" t="s">
        <v>11160</v>
      </c>
      <c r="J3468" s="18" t="s">
        <v>11161</v>
      </c>
      <c r="K3468" s="17" t="s">
        <v>163</v>
      </c>
      <c r="L3468" s="17" t="n">
        <v>1</v>
      </c>
      <c r="M3468" s="17" t="s">
        <v>163</v>
      </c>
      <c r="N3468" s="17" t="s">
        <v>163</v>
      </c>
      <c r="O3468" s="19"/>
      <c r="P3468" s="18"/>
      <c r="Q3468" s="18"/>
      <c r="R3468" s="18" t="s">
        <v>165</v>
      </c>
      <c r="S3468" s="20" t="s">
        <v>28109</v>
      </c>
    </row>
    <row r="3469" customFormat="false" ht="23.85" hidden="false" customHeight="false" outlineLevel="0" collapsed="false">
      <c r="A3469" s="17" t="n">
        <v>3468</v>
      </c>
      <c r="B3469" s="17" t="n">
        <v>8</v>
      </c>
      <c r="C3469" s="17" t="n">
        <v>2766</v>
      </c>
      <c r="D3469" s="18" t="s">
        <v>1376</v>
      </c>
      <c r="E3469" s="17" t="s">
        <v>36</v>
      </c>
      <c r="F3469" s="18" t="s">
        <v>37</v>
      </c>
      <c r="G3469" s="17" t="s">
        <v>167</v>
      </c>
      <c r="H3469" s="18" t="s">
        <v>11162</v>
      </c>
      <c r="I3469" s="18" t="s">
        <v>11163</v>
      </c>
      <c r="J3469" s="18" t="s">
        <v>11164</v>
      </c>
      <c r="K3469" s="17" t="s">
        <v>164</v>
      </c>
      <c r="L3469" s="17" t="n">
        <v>4</v>
      </c>
      <c r="M3469" s="17" t="s">
        <v>164</v>
      </c>
      <c r="N3469" s="17" t="s">
        <v>163</v>
      </c>
      <c r="O3469" s="19"/>
      <c r="P3469" s="18"/>
      <c r="Q3469" s="18"/>
      <c r="R3469" s="18" t="s">
        <v>165</v>
      </c>
      <c r="S3469" s="20" t="s">
        <v>28109</v>
      </c>
    </row>
    <row r="3470" customFormat="false" ht="23.85" hidden="false" customHeight="false" outlineLevel="0" collapsed="false">
      <c r="A3470" s="17" t="n">
        <v>3469</v>
      </c>
      <c r="B3470" s="17" t="n">
        <v>8</v>
      </c>
      <c r="C3470" s="17" t="n">
        <v>2773</v>
      </c>
      <c r="D3470" s="18" t="s">
        <v>1376</v>
      </c>
      <c r="E3470" s="17" t="s">
        <v>76</v>
      </c>
      <c r="F3470" s="18" t="s">
        <v>77</v>
      </c>
      <c r="G3470" s="17" t="s">
        <v>167</v>
      </c>
      <c r="H3470" s="18" t="s">
        <v>11165</v>
      </c>
      <c r="I3470" s="18" t="s">
        <v>11166</v>
      </c>
      <c r="J3470" s="18" t="s">
        <v>11167</v>
      </c>
      <c r="K3470" s="17" t="s">
        <v>163</v>
      </c>
      <c r="L3470" s="17" t="n">
        <v>1</v>
      </c>
      <c r="M3470" s="17" t="s">
        <v>164</v>
      </c>
      <c r="N3470" s="17" t="s">
        <v>163</v>
      </c>
      <c r="O3470" s="19"/>
      <c r="P3470" s="18"/>
      <c r="Q3470" s="18"/>
      <c r="R3470" s="18" t="s">
        <v>165</v>
      </c>
      <c r="S3470" s="20" t="s">
        <v>28109</v>
      </c>
    </row>
    <row r="3471" customFormat="false" ht="35.05" hidden="false" customHeight="false" outlineLevel="0" collapsed="false">
      <c r="A3471" s="17" t="n">
        <v>3470</v>
      </c>
      <c r="B3471" s="17" t="n">
        <v>8</v>
      </c>
      <c r="C3471" s="17" t="n">
        <v>2774</v>
      </c>
      <c r="D3471" s="18" t="s">
        <v>1376</v>
      </c>
      <c r="E3471" s="17" t="s">
        <v>70</v>
      </c>
      <c r="F3471" s="18" t="s">
        <v>71</v>
      </c>
      <c r="G3471" s="17" t="s">
        <v>171</v>
      </c>
      <c r="H3471" s="18" t="s">
        <v>11168</v>
      </c>
      <c r="I3471" s="18" t="s">
        <v>11169</v>
      </c>
      <c r="J3471" s="18" t="s">
        <v>11170</v>
      </c>
      <c r="K3471" s="17" t="s">
        <v>163</v>
      </c>
      <c r="L3471" s="17" t="n">
        <v>1</v>
      </c>
      <c r="M3471" s="17" t="s">
        <v>164</v>
      </c>
      <c r="N3471" s="17" t="s">
        <v>163</v>
      </c>
      <c r="O3471" s="19"/>
      <c r="P3471" s="18"/>
      <c r="Q3471" s="18"/>
      <c r="R3471" s="18" t="s">
        <v>165</v>
      </c>
      <c r="S3471" s="20" t="s">
        <v>28109</v>
      </c>
    </row>
    <row r="3472" customFormat="false" ht="23.85" hidden="false" customHeight="false" outlineLevel="0" collapsed="false">
      <c r="A3472" s="17" t="n">
        <v>3471</v>
      </c>
      <c r="B3472" s="17" t="n">
        <v>8</v>
      </c>
      <c r="C3472" s="17" t="n">
        <v>2777</v>
      </c>
      <c r="D3472" s="18" t="s">
        <v>1376</v>
      </c>
      <c r="E3472" s="17" t="s">
        <v>36</v>
      </c>
      <c r="F3472" s="18" t="s">
        <v>37</v>
      </c>
      <c r="G3472" s="17" t="s">
        <v>159</v>
      </c>
      <c r="H3472" s="18" t="s">
        <v>11171</v>
      </c>
      <c r="I3472" s="18" t="s">
        <v>11172</v>
      </c>
      <c r="J3472" s="18" t="s">
        <v>11173</v>
      </c>
      <c r="K3472" s="17" t="s">
        <v>164</v>
      </c>
      <c r="L3472" s="17" t="n">
        <v>3</v>
      </c>
      <c r="M3472" s="17" t="s">
        <v>164</v>
      </c>
      <c r="N3472" s="17" t="s">
        <v>163</v>
      </c>
      <c r="O3472" s="19"/>
      <c r="P3472" s="18"/>
      <c r="Q3472" s="18"/>
      <c r="R3472" s="18" t="s">
        <v>165</v>
      </c>
      <c r="S3472" s="20" t="s">
        <v>28109</v>
      </c>
    </row>
    <row r="3473" customFormat="false" ht="35.05" hidden="false" customHeight="false" outlineLevel="0" collapsed="false">
      <c r="A3473" s="17" t="n">
        <v>3472</v>
      </c>
      <c r="B3473" s="17" t="n">
        <v>8</v>
      </c>
      <c r="C3473" s="17" t="n">
        <v>2780</v>
      </c>
      <c r="D3473" s="18" t="s">
        <v>1376</v>
      </c>
      <c r="E3473" s="17" t="s">
        <v>38</v>
      </c>
      <c r="F3473" s="18" t="s">
        <v>39</v>
      </c>
      <c r="G3473" s="17" t="s">
        <v>167</v>
      </c>
      <c r="H3473" s="18" t="s">
        <v>11174</v>
      </c>
      <c r="I3473" s="18" t="s">
        <v>11175</v>
      </c>
      <c r="J3473" s="18" t="s">
        <v>11176</v>
      </c>
      <c r="K3473" s="17" t="s">
        <v>163</v>
      </c>
      <c r="L3473" s="17" t="n">
        <v>1</v>
      </c>
      <c r="M3473" s="17" t="s">
        <v>164</v>
      </c>
      <c r="N3473" s="17" t="s">
        <v>163</v>
      </c>
      <c r="O3473" s="19"/>
      <c r="P3473" s="18"/>
      <c r="Q3473" s="18"/>
      <c r="R3473" s="18" t="s">
        <v>165</v>
      </c>
      <c r="S3473" s="20" t="s">
        <v>28109</v>
      </c>
    </row>
    <row r="3474" customFormat="false" ht="35.05" hidden="false" customHeight="false" outlineLevel="0" collapsed="false">
      <c r="A3474" s="17" t="n">
        <v>3473</v>
      </c>
      <c r="B3474" s="17" t="n">
        <v>8</v>
      </c>
      <c r="C3474" s="17" t="n">
        <v>2794</v>
      </c>
      <c r="D3474" s="18" t="s">
        <v>1376</v>
      </c>
      <c r="E3474" s="17" t="s">
        <v>36</v>
      </c>
      <c r="F3474" s="18" t="s">
        <v>37</v>
      </c>
      <c r="G3474" s="17" t="s">
        <v>167</v>
      </c>
      <c r="H3474" s="18" t="s">
        <v>11177</v>
      </c>
      <c r="I3474" s="18" t="s">
        <v>11178</v>
      </c>
      <c r="J3474" s="18" t="s">
        <v>11179</v>
      </c>
      <c r="K3474" s="17" t="s">
        <v>164</v>
      </c>
      <c r="L3474" s="17" t="n">
        <v>3</v>
      </c>
      <c r="M3474" s="17" t="s">
        <v>164</v>
      </c>
      <c r="N3474" s="17" t="s">
        <v>163</v>
      </c>
      <c r="O3474" s="19"/>
      <c r="P3474" s="18"/>
      <c r="Q3474" s="18"/>
      <c r="R3474" s="18" t="s">
        <v>165</v>
      </c>
      <c r="S3474" s="20" t="s">
        <v>28109</v>
      </c>
    </row>
    <row r="3475" customFormat="false" ht="35.05" hidden="false" customHeight="false" outlineLevel="0" collapsed="false">
      <c r="A3475" s="17" t="n">
        <v>3474</v>
      </c>
      <c r="B3475" s="17" t="n">
        <v>8</v>
      </c>
      <c r="C3475" s="17" t="n">
        <v>2809</v>
      </c>
      <c r="D3475" s="18" t="s">
        <v>1376</v>
      </c>
      <c r="E3475" s="17" t="s">
        <v>61</v>
      </c>
      <c r="F3475" s="18" t="s">
        <v>62</v>
      </c>
      <c r="G3475" s="17" t="s">
        <v>167</v>
      </c>
      <c r="H3475" s="18" t="s">
        <v>11180</v>
      </c>
      <c r="I3475" s="18" t="s">
        <v>11181</v>
      </c>
      <c r="J3475" s="18" t="s">
        <v>11182</v>
      </c>
      <c r="K3475" s="17" t="s">
        <v>163</v>
      </c>
      <c r="L3475" s="17" t="n">
        <v>1</v>
      </c>
      <c r="M3475" s="17" t="s">
        <v>163</v>
      </c>
      <c r="N3475" s="17" t="s">
        <v>163</v>
      </c>
      <c r="O3475" s="19"/>
      <c r="P3475" s="18"/>
      <c r="Q3475" s="18"/>
      <c r="R3475" s="18" t="s">
        <v>165</v>
      </c>
      <c r="S3475" s="20" t="s">
        <v>28109</v>
      </c>
    </row>
    <row r="3476" customFormat="false" ht="35.05" hidden="false" customHeight="false" outlineLevel="0" collapsed="false">
      <c r="A3476" s="17" t="n">
        <v>3475</v>
      </c>
      <c r="B3476" s="17" t="n">
        <v>8</v>
      </c>
      <c r="C3476" s="17" t="n">
        <v>2824</v>
      </c>
      <c r="D3476" s="18" t="s">
        <v>1376</v>
      </c>
      <c r="E3476" s="17" t="s">
        <v>42</v>
      </c>
      <c r="F3476" s="18" t="s">
        <v>43</v>
      </c>
      <c r="G3476" s="17" t="s">
        <v>159</v>
      </c>
      <c r="H3476" s="18" t="s">
        <v>11183</v>
      </c>
      <c r="I3476" s="18" t="s">
        <v>11184</v>
      </c>
      <c r="J3476" s="18" t="s">
        <v>11185</v>
      </c>
      <c r="K3476" s="17" t="s">
        <v>163</v>
      </c>
      <c r="L3476" s="17" t="n">
        <v>1</v>
      </c>
      <c r="M3476" s="17" t="s">
        <v>164</v>
      </c>
      <c r="N3476" s="17" t="s">
        <v>163</v>
      </c>
      <c r="O3476" s="19"/>
      <c r="P3476" s="18"/>
      <c r="Q3476" s="18"/>
      <c r="R3476" s="18" t="s">
        <v>165</v>
      </c>
      <c r="S3476" s="20" t="s">
        <v>28109</v>
      </c>
    </row>
    <row r="3477" customFormat="false" ht="35.05" hidden="false" customHeight="false" outlineLevel="0" collapsed="false">
      <c r="A3477" s="17" t="n">
        <v>3476</v>
      </c>
      <c r="B3477" s="17" t="n">
        <v>8</v>
      </c>
      <c r="C3477" s="17" t="n">
        <v>2835</v>
      </c>
      <c r="D3477" s="18" t="s">
        <v>1376</v>
      </c>
      <c r="E3477" s="17" t="s">
        <v>87</v>
      </c>
      <c r="F3477" s="18" t="s">
        <v>88</v>
      </c>
      <c r="G3477" s="17" t="s">
        <v>167</v>
      </c>
      <c r="H3477" s="18" t="s">
        <v>11186</v>
      </c>
      <c r="I3477" s="18" t="s">
        <v>11187</v>
      </c>
      <c r="J3477" s="18" t="s">
        <v>11188</v>
      </c>
      <c r="K3477" s="17" t="s">
        <v>163</v>
      </c>
      <c r="L3477" s="17" t="n">
        <v>1</v>
      </c>
      <c r="M3477" s="17" t="s">
        <v>164</v>
      </c>
      <c r="N3477" s="17" t="s">
        <v>163</v>
      </c>
      <c r="O3477" s="19"/>
      <c r="P3477" s="18"/>
      <c r="Q3477" s="18"/>
      <c r="R3477" s="18" t="s">
        <v>165</v>
      </c>
      <c r="S3477" s="20" t="s">
        <v>28109</v>
      </c>
    </row>
    <row r="3478" customFormat="false" ht="91" hidden="false" customHeight="false" outlineLevel="0" collapsed="false">
      <c r="A3478" s="17" t="n">
        <v>3477</v>
      </c>
      <c r="B3478" s="17" t="n">
        <v>8</v>
      </c>
      <c r="C3478" s="17" t="n">
        <v>2849</v>
      </c>
      <c r="D3478" s="18" t="s">
        <v>1376</v>
      </c>
      <c r="E3478" s="17" t="s">
        <v>83</v>
      </c>
      <c r="F3478" s="18" t="s">
        <v>84</v>
      </c>
      <c r="G3478" s="17" t="s">
        <v>159</v>
      </c>
      <c r="H3478" s="18" t="s">
        <v>11189</v>
      </c>
      <c r="I3478" s="18" t="s">
        <v>11190</v>
      </c>
      <c r="J3478" s="18" t="s">
        <v>11191</v>
      </c>
      <c r="K3478" s="17" t="s">
        <v>163</v>
      </c>
      <c r="L3478" s="17" t="n">
        <v>1</v>
      </c>
      <c r="M3478" s="17" t="s">
        <v>163</v>
      </c>
      <c r="N3478" s="17" t="s">
        <v>164</v>
      </c>
      <c r="O3478" s="19" t="s">
        <v>123</v>
      </c>
      <c r="P3478" s="18" t="s">
        <v>11192</v>
      </c>
      <c r="Q3478" s="18" t="s">
        <v>11193</v>
      </c>
      <c r="R3478" s="18" t="s">
        <v>165</v>
      </c>
      <c r="S3478" s="20" t="s">
        <v>28109</v>
      </c>
    </row>
    <row r="3479" customFormat="false" ht="35.05" hidden="false" customHeight="false" outlineLevel="0" collapsed="false">
      <c r="A3479" s="17" t="n">
        <v>3478</v>
      </c>
      <c r="B3479" s="17" t="n">
        <v>8</v>
      </c>
      <c r="C3479" s="17" t="n">
        <v>2885</v>
      </c>
      <c r="D3479" s="18" t="s">
        <v>1376</v>
      </c>
      <c r="E3479" s="17" t="s">
        <v>61</v>
      </c>
      <c r="F3479" s="18" t="s">
        <v>62</v>
      </c>
      <c r="G3479" s="17" t="s">
        <v>171</v>
      </c>
      <c r="H3479" s="18" t="s">
        <v>11194</v>
      </c>
      <c r="I3479" s="18" t="s">
        <v>11195</v>
      </c>
      <c r="J3479" s="18" t="s">
        <v>11196</v>
      </c>
      <c r="K3479" s="17" t="s">
        <v>163</v>
      </c>
      <c r="L3479" s="17" t="n">
        <v>1</v>
      </c>
      <c r="M3479" s="17" t="s">
        <v>163</v>
      </c>
      <c r="N3479" s="17" t="s">
        <v>163</v>
      </c>
      <c r="O3479" s="19"/>
      <c r="P3479" s="18"/>
      <c r="Q3479" s="18"/>
      <c r="R3479" s="18" t="s">
        <v>165</v>
      </c>
      <c r="S3479" s="20" t="s">
        <v>28109</v>
      </c>
    </row>
    <row r="3480" customFormat="false" ht="57.45" hidden="false" customHeight="false" outlineLevel="0" collapsed="false">
      <c r="A3480" s="17" t="n">
        <v>3479</v>
      </c>
      <c r="B3480" s="17" t="n">
        <v>8</v>
      </c>
      <c r="C3480" s="17" t="n">
        <v>2948</v>
      </c>
      <c r="D3480" s="18" t="s">
        <v>1376</v>
      </c>
      <c r="E3480" s="17" t="s">
        <v>87</v>
      </c>
      <c r="F3480" s="18" t="s">
        <v>88</v>
      </c>
      <c r="G3480" s="17" t="s">
        <v>171</v>
      </c>
      <c r="H3480" s="18" t="s">
        <v>11197</v>
      </c>
      <c r="I3480" s="18" t="s">
        <v>11198</v>
      </c>
      <c r="J3480" s="18" t="s">
        <v>11199</v>
      </c>
      <c r="K3480" s="17" t="s">
        <v>163</v>
      </c>
      <c r="L3480" s="17" t="n">
        <v>1</v>
      </c>
      <c r="M3480" s="17" t="s">
        <v>164</v>
      </c>
      <c r="N3480" s="17" t="s">
        <v>164</v>
      </c>
      <c r="O3480" s="19" t="s">
        <v>123</v>
      </c>
      <c r="P3480" s="18" t="s">
        <v>11200</v>
      </c>
      <c r="Q3480" s="18" t="s">
        <v>11201</v>
      </c>
      <c r="R3480" s="18" t="s">
        <v>165</v>
      </c>
      <c r="S3480" s="20" t="s">
        <v>28109</v>
      </c>
    </row>
    <row r="3481" customFormat="false" ht="35.05" hidden="false" customHeight="false" outlineLevel="0" collapsed="false">
      <c r="A3481" s="17" t="n">
        <v>3480</v>
      </c>
      <c r="B3481" s="17" t="n">
        <v>8</v>
      </c>
      <c r="C3481" s="17" t="n">
        <v>2978</v>
      </c>
      <c r="D3481" s="18" t="s">
        <v>1376</v>
      </c>
      <c r="E3481" s="17" t="s">
        <v>61</v>
      </c>
      <c r="F3481" s="18" t="s">
        <v>62</v>
      </c>
      <c r="G3481" s="17" t="s">
        <v>167</v>
      </c>
      <c r="H3481" s="18" t="s">
        <v>11202</v>
      </c>
      <c r="I3481" s="18" t="s">
        <v>11203</v>
      </c>
      <c r="J3481" s="18" t="s">
        <v>11204</v>
      </c>
      <c r="K3481" s="17" t="s">
        <v>163</v>
      </c>
      <c r="L3481" s="17" t="n">
        <v>1</v>
      </c>
      <c r="M3481" s="17" t="s">
        <v>164</v>
      </c>
      <c r="N3481" s="17" t="s">
        <v>163</v>
      </c>
      <c r="O3481" s="19"/>
      <c r="P3481" s="18"/>
      <c r="Q3481" s="18"/>
      <c r="R3481" s="18" t="s">
        <v>165</v>
      </c>
      <c r="S3481" s="20" t="s">
        <v>28109</v>
      </c>
    </row>
    <row r="3482" customFormat="false" ht="35.05" hidden="false" customHeight="false" outlineLevel="0" collapsed="false">
      <c r="A3482" s="17" t="n">
        <v>3481</v>
      </c>
      <c r="B3482" s="17" t="n">
        <v>8</v>
      </c>
      <c r="C3482" s="17" t="n">
        <v>3008</v>
      </c>
      <c r="D3482" s="18" t="s">
        <v>1376</v>
      </c>
      <c r="E3482" s="17" t="s">
        <v>59</v>
      </c>
      <c r="F3482" s="18" t="s">
        <v>60</v>
      </c>
      <c r="G3482" s="17" t="s">
        <v>167</v>
      </c>
      <c r="H3482" s="18" t="s">
        <v>11205</v>
      </c>
      <c r="I3482" s="18" t="s">
        <v>11206</v>
      </c>
      <c r="J3482" s="18" t="s">
        <v>11207</v>
      </c>
      <c r="K3482" s="17" t="s">
        <v>163</v>
      </c>
      <c r="L3482" s="17" t="n">
        <v>1</v>
      </c>
      <c r="M3482" s="17" t="s">
        <v>164</v>
      </c>
      <c r="N3482" s="17" t="s">
        <v>164</v>
      </c>
      <c r="O3482" s="19" t="s">
        <v>125</v>
      </c>
      <c r="P3482" s="18" t="s">
        <v>11208</v>
      </c>
      <c r="Q3482" s="18"/>
      <c r="R3482" s="18" t="s">
        <v>165</v>
      </c>
      <c r="S3482" s="20" t="s">
        <v>28109</v>
      </c>
    </row>
    <row r="3483" customFormat="false" ht="35.05" hidden="false" customHeight="false" outlineLevel="0" collapsed="false">
      <c r="A3483" s="17" t="n">
        <v>3482</v>
      </c>
      <c r="B3483" s="17" t="n">
        <v>8</v>
      </c>
      <c r="C3483" s="17" t="n">
        <v>3019</v>
      </c>
      <c r="D3483" s="18" t="s">
        <v>1376</v>
      </c>
      <c r="E3483" s="17" t="s">
        <v>61</v>
      </c>
      <c r="F3483" s="18" t="s">
        <v>62</v>
      </c>
      <c r="G3483" s="17" t="s">
        <v>167</v>
      </c>
      <c r="H3483" s="18" t="s">
        <v>11209</v>
      </c>
      <c r="I3483" s="18" t="s">
        <v>11210</v>
      </c>
      <c r="J3483" s="18" t="s">
        <v>11211</v>
      </c>
      <c r="K3483" s="17" t="s">
        <v>163</v>
      </c>
      <c r="L3483" s="17" t="n">
        <v>1</v>
      </c>
      <c r="M3483" s="17" t="s">
        <v>163</v>
      </c>
      <c r="N3483" s="17" t="s">
        <v>163</v>
      </c>
      <c r="O3483" s="19"/>
      <c r="P3483" s="18"/>
      <c r="Q3483" s="18"/>
      <c r="R3483" s="18" t="s">
        <v>165</v>
      </c>
      <c r="S3483" s="20" t="s">
        <v>28109</v>
      </c>
    </row>
    <row r="3484" customFormat="false" ht="57.45" hidden="false" customHeight="false" outlineLevel="0" collapsed="false">
      <c r="A3484" s="17" t="n">
        <v>3483</v>
      </c>
      <c r="B3484" s="17" t="n">
        <v>8</v>
      </c>
      <c r="C3484" s="17" t="n">
        <v>3030</v>
      </c>
      <c r="D3484" s="18" t="s">
        <v>1376</v>
      </c>
      <c r="E3484" s="17" t="s">
        <v>83</v>
      </c>
      <c r="F3484" s="18" t="s">
        <v>84</v>
      </c>
      <c r="G3484" s="17" t="s">
        <v>159</v>
      </c>
      <c r="H3484" s="18" t="s">
        <v>11212</v>
      </c>
      <c r="I3484" s="18" t="s">
        <v>11213</v>
      </c>
      <c r="J3484" s="18" t="s">
        <v>11214</v>
      </c>
      <c r="K3484" s="17" t="s">
        <v>163</v>
      </c>
      <c r="L3484" s="17" t="n">
        <v>1</v>
      </c>
      <c r="M3484" s="17" t="s">
        <v>163</v>
      </c>
      <c r="N3484" s="17" t="s">
        <v>164</v>
      </c>
      <c r="O3484" s="19" t="s">
        <v>124</v>
      </c>
      <c r="P3484" s="18" t="s">
        <v>11215</v>
      </c>
      <c r="Q3484" s="18" t="s">
        <v>11216</v>
      </c>
      <c r="R3484" s="18" t="s">
        <v>165</v>
      </c>
      <c r="S3484" s="20" t="s">
        <v>28109</v>
      </c>
    </row>
    <row r="3485" customFormat="false" ht="68.65" hidden="false" customHeight="false" outlineLevel="0" collapsed="false">
      <c r="A3485" s="17" t="n">
        <v>3484</v>
      </c>
      <c r="B3485" s="17" t="n">
        <v>8</v>
      </c>
      <c r="C3485" s="17" t="n">
        <v>3041</v>
      </c>
      <c r="D3485" s="18" t="s">
        <v>1376</v>
      </c>
      <c r="E3485" s="17" t="s">
        <v>83</v>
      </c>
      <c r="F3485" s="18" t="s">
        <v>84</v>
      </c>
      <c r="G3485" s="17" t="s">
        <v>159</v>
      </c>
      <c r="H3485" s="18" t="s">
        <v>11217</v>
      </c>
      <c r="I3485" s="18" t="s">
        <v>11218</v>
      </c>
      <c r="J3485" s="18" t="s">
        <v>11219</v>
      </c>
      <c r="K3485" s="17" t="s">
        <v>163</v>
      </c>
      <c r="L3485" s="17" t="n">
        <v>1</v>
      </c>
      <c r="M3485" s="17" t="s">
        <v>163</v>
      </c>
      <c r="N3485" s="17" t="s">
        <v>163</v>
      </c>
      <c r="O3485" s="19" t="s">
        <v>121</v>
      </c>
      <c r="P3485" s="18" t="s">
        <v>11220</v>
      </c>
      <c r="Q3485" s="18" t="s">
        <v>11221</v>
      </c>
      <c r="R3485" s="18" t="s">
        <v>165</v>
      </c>
      <c r="S3485" s="20" t="s">
        <v>28109</v>
      </c>
    </row>
    <row r="3486" customFormat="false" ht="68.65" hidden="false" customHeight="false" outlineLevel="0" collapsed="false">
      <c r="A3486" s="17" t="n">
        <v>3485</v>
      </c>
      <c r="B3486" s="17" t="n">
        <v>8</v>
      </c>
      <c r="C3486" s="17" t="n">
        <v>3075</v>
      </c>
      <c r="D3486" s="18" t="s">
        <v>1376</v>
      </c>
      <c r="E3486" s="17" t="s">
        <v>83</v>
      </c>
      <c r="F3486" s="18" t="s">
        <v>84</v>
      </c>
      <c r="G3486" s="17" t="s">
        <v>167</v>
      </c>
      <c r="H3486" s="18" t="s">
        <v>11222</v>
      </c>
      <c r="I3486" s="18" t="s">
        <v>11223</v>
      </c>
      <c r="J3486" s="18" t="s">
        <v>11224</v>
      </c>
      <c r="K3486" s="17" t="s">
        <v>163</v>
      </c>
      <c r="L3486" s="17" t="n">
        <v>1</v>
      </c>
      <c r="M3486" s="17" t="s">
        <v>163</v>
      </c>
      <c r="N3486" s="17" t="s">
        <v>164</v>
      </c>
      <c r="O3486" s="19" t="s">
        <v>121</v>
      </c>
      <c r="P3486" s="18" t="s">
        <v>11225</v>
      </c>
      <c r="Q3486" s="18" t="s">
        <v>11226</v>
      </c>
      <c r="R3486" s="18" t="s">
        <v>165</v>
      </c>
      <c r="S3486" s="20" t="s">
        <v>28109</v>
      </c>
    </row>
    <row r="3487" customFormat="false" ht="57.45" hidden="false" customHeight="false" outlineLevel="0" collapsed="false">
      <c r="A3487" s="17" t="n">
        <v>3486</v>
      </c>
      <c r="B3487" s="17" t="n">
        <v>8</v>
      </c>
      <c r="C3487" s="17" t="n">
        <v>3101</v>
      </c>
      <c r="D3487" s="18" t="s">
        <v>1376</v>
      </c>
      <c r="E3487" s="17" t="s">
        <v>81</v>
      </c>
      <c r="F3487" s="18" t="s">
        <v>82</v>
      </c>
      <c r="G3487" s="17" t="s">
        <v>159</v>
      </c>
      <c r="H3487" s="18" t="s">
        <v>11227</v>
      </c>
      <c r="I3487" s="18" t="s">
        <v>11228</v>
      </c>
      <c r="J3487" s="18" t="s">
        <v>11229</v>
      </c>
      <c r="K3487" s="17" t="s">
        <v>163</v>
      </c>
      <c r="L3487" s="17" t="n">
        <v>1</v>
      </c>
      <c r="M3487" s="17" t="s">
        <v>163</v>
      </c>
      <c r="N3487" s="17" t="s">
        <v>164</v>
      </c>
      <c r="O3487" s="19" t="s">
        <v>122</v>
      </c>
      <c r="P3487" s="18" t="s">
        <v>11230</v>
      </c>
      <c r="Q3487" s="18" t="s">
        <v>11231</v>
      </c>
      <c r="R3487" s="18" t="s">
        <v>165</v>
      </c>
      <c r="S3487" s="20" t="s">
        <v>28109</v>
      </c>
    </row>
    <row r="3488" customFormat="false" ht="57.45" hidden="false" customHeight="false" outlineLevel="0" collapsed="false">
      <c r="A3488" s="17" t="n">
        <v>3487</v>
      </c>
      <c r="B3488" s="17" t="n">
        <v>8</v>
      </c>
      <c r="C3488" s="17" t="n">
        <v>3104</v>
      </c>
      <c r="D3488" s="18" t="s">
        <v>1376</v>
      </c>
      <c r="E3488" s="17" t="s">
        <v>38</v>
      </c>
      <c r="F3488" s="18" t="s">
        <v>39</v>
      </c>
      <c r="G3488" s="17" t="s">
        <v>159</v>
      </c>
      <c r="H3488" s="18" t="s">
        <v>11232</v>
      </c>
      <c r="I3488" s="18" t="s">
        <v>11233</v>
      </c>
      <c r="J3488" s="18" t="s">
        <v>11234</v>
      </c>
      <c r="K3488" s="17" t="s">
        <v>163</v>
      </c>
      <c r="L3488" s="17" t="n">
        <v>1</v>
      </c>
      <c r="M3488" s="17" t="s">
        <v>163</v>
      </c>
      <c r="N3488" s="17" t="s">
        <v>164</v>
      </c>
      <c r="O3488" s="19" t="s">
        <v>121</v>
      </c>
      <c r="P3488" s="18" t="s">
        <v>11235</v>
      </c>
      <c r="Q3488" s="18" t="s">
        <v>11236</v>
      </c>
      <c r="R3488" s="18" t="s">
        <v>165</v>
      </c>
      <c r="S3488" s="20" t="s">
        <v>28109</v>
      </c>
    </row>
    <row r="3489" customFormat="false" ht="57.45" hidden="false" customHeight="false" outlineLevel="0" collapsed="false">
      <c r="A3489" s="17" t="n">
        <v>3488</v>
      </c>
      <c r="B3489" s="17" t="n">
        <v>8</v>
      </c>
      <c r="C3489" s="17" t="n">
        <v>3124</v>
      </c>
      <c r="D3489" s="18" t="s">
        <v>1376</v>
      </c>
      <c r="E3489" s="17" t="s">
        <v>78</v>
      </c>
      <c r="F3489" s="18" t="s">
        <v>80</v>
      </c>
      <c r="G3489" s="17" t="s">
        <v>159</v>
      </c>
      <c r="H3489" s="18" t="s">
        <v>11237</v>
      </c>
      <c r="I3489" s="18" t="s">
        <v>11238</v>
      </c>
      <c r="J3489" s="18" t="s">
        <v>11239</v>
      </c>
      <c r="K3489" s="17" t="s">
        <v>163</v>
      </c>
      <c r="L3489" s="17" t="n">
        <v>1</v>
      </c>
      <c r="M3489" s="17" t="s">
        <v>163</v>
      </c>
      <c r="N3489" s="17" t="s">
        <v>164</v>
      </c>
      <c r="O3489" s="19" t="s">
        <v>125</v>
      </c>
      <c r="P3489" s="18" t="s">
        <v>11240</v>
      </c>
      <c r="Q3489" s="18" t="s">
        <v>11241</v>
      </c>
      <c r="R3489" s="18" t="s">
        <v>165</v>
      </c>
      <c r="S3489" s="20" t="s">
        <v>28109</v>
      </c>
    </row>
    <row r="3490" customFormat="false" ht="68.65" hidden="false" customHeight="false" outlineLevel="0" collapsed="false">
      <c r="A3490" s="17" t="n">
        <v>3489</v>
      </c>
      <c r="B3490" s="17" t="n">
        <v>8</v>
      </c>
      <c r="C3490" s="17" t="n">
        <v>3125</v>
      </c>
      <c r="D3490" s="18" t="s">
        <v>1376</v>
      </c>
      <c r="E3490" s="17" t="s">
        <v>83</v>
      </c>
      <c r="F3490" s="18" t="s">
        <v>84</v>
      </c>
      <c r="G3490" s="17" t="s">
        <v>167</v>
      </c>
      <c r="H3490" s="18" t="s">
        <v>11242</v>
      </c>
      <c r="I3490" s="18" t="s">
        <v>11243</v>
      </c>
      <c r="J3490" s="18" t="s">
        <v>11244</v>
      </c>
      <c r="K3490" s="17" t="s">
        <v>163</v>
      </c>
      <c r="L3490" s="17" t="n">
        <v>1</v>
      </c>
      <c r="M3490" s="17" t="s">
        <v>163</v>
      </c>
      <c r="N3490" s="17" t="s">
        <v>164</v>
      </c>
      <c r="O3490" s="19" t="s">
        <v>121</v>
      </c>
      <c r="P3490" s="18" t="s">
        <v>11245</v>
      </c>
      <c r="Q3490" s="18" t="s">
        <v>11246</v>
      </c>
      <c r="R3490" s="18" t="s">
        <v>165</v>
      </c>
      <c r="S3490" s="20" t="s">
        <v>28109</v>
      </c>
    </row>
    <row r="3491" customFormat="false" ht="35.05" hidden="false" customHeight="false" outlineLevel="0" collapsed="false">
      <c r="A3491" s="17" t="n">
        <v>3490</v>
      </c>
      <c r="B3491" s="17" t="n">
        <v>8</v>
      </c>
      <c r="C3491" s="17" t="n">
        <v>3142</v>
      </c>
      <c r="D3491" s="18" t="s">
        <v>1376</v>
      </c>
      <c r="E3491" s="17" t="s">
        <v>51</v>
      </c>
      <c r="F3491" s="18" t="s">
        <v>52</v>
      </c>
      <c r="G3491" s="17" t="s">
        <v>167</v>
      </c>
      <c r="H3491" s="18" t="s">
        <v>11247</v>
      </c>
      <c r="I3491" s="18" t="s">
        <v>11248</v>
      </c>
      <c r="J3491" s="18" t="s">
        <v>11249</v>
      </c>
      <c r="K3491" s="17" t="s">
        <v>164</v>
      </c>
      <c r="L3491" s="17" t="n">
        <v>11</v>
      </c>
      <c r="M3491" s="17" t="s">
        <v>164</v>
      </c>
      <c r="N3491" s="17" t="s">
        <v>163</v>
      </c>
      <c r="O3491" s="19"/>
      <c r="P3491" s="18"/>
      <c r="Q3491" s="18"/>
      <c r="R3491" s="18" t="s">
        <v>192</v>
      </c>
      <c r="S3491" s="20" t="s">
        <v>28109</v>
      </c>
    </row>
    <row r="3492" customFormat="false" ht="35.05" hidden="false" customHeight="false" outlineLevel="0" collapsed="false">
      <c r="A3492" s="17" t="n">
        <v>3491</v>
      </c>
      <c r="B3492" s="17" t="n">
        <v>8</v>
      </c>
      <c r="C3492" s="17" t="n">
        <v>3142</v>
      </c>
      <c r="D3492" s="18" t="s">
        <v>1376</v>
      </c>
      <c r="E3492" s="17" t="s">
        <v>47</v>
      </c>
      <c r="F3492" s="18" t="s">
        <v>48</v>
      </c>
      <c r="G3492" s="17" t="s">
        <v>167</v>
      </c>
      <c r="H3492" s="18" t="s">
        <v>11250</v>
      </c>
      <c r="I3492" s="18" t="s">
        <v>11251</v>
      </c>
      <c r="J3492" s="18" t="s">
        <v>11252</v>
      </c>
      <c r="K3492" s="17" t="s">
        <v>163</v>
      </c>
      <c r="L3492" s="17" t="n">
        <v>1</v>
      </c>
      <c r="M3492" s="17" t="s">
        <v>164</v>
      </c>
      <c r="N3492" s="17" t="s">
        <v>163</v>
      </c>
      <c r="O3492" s="19"/>
      <c r="P3492" s="18"/>
      <c r="Q3492" s="18"/>
      <c r="R3492" s="18" t="s">
        <v>165</v>
      </c>
      <c r="S3492" s="20" t="s">
        <v>28109</v>
      </c>
    </row>
    <row r="3493" customFormat="false" ht="35.05" hidden="false" customHeight="false" outlineLevel="0" collapsed="false">
      <c r="A3493" s="17" t="n">
        <v>3492</v>
      </c>
      <c r="B3493" s="17" t="n">
        <v>8</v>
      </c>
      <c r="C3493" s="17" t="n">
        <v>3152</v>
      </c>
      <c r="D3493" s="18" t="s">
        <v>1376</v>
      </c>
      <c r="E3493" s="17" t="s">
        <v>53</v>
      </c>
      <c r="F3493" s="18" t="s">
        <v>54</v>
      </c>
      <c r="G3493" s="17" t="s">
        <v>159</v>
      </c>
      <c r="H3493" s="18" t="s">
        <v>11253</v>
      </c>
      <c r="I3493" s="18" t="s">
        <v>11254</v>
      </c>
      <c r="J3493" s="18" t="s">
        <v>11255</v>
      </c>
      <c r="K3493" s="17" t="s">
        <v>163</v>
      </c>
      <c r="L3493" s="17" t="n">
        <v>1</v>
      </c>
      <c r="M3493" s="17" t="s">
        <v>163</v>
      </c>
      <c r="N3493" s="17" t="s">
        <v>163</v>
      </c>
      <c r="O3493" s="19"/>
      <c r="P3493" s="18"/>
      <c r="Q3493" s="18"/>
      <c r="R3493" s="18" t="s">
        <v>165</v>
      </c>
      <c r="S3493" s="20" t="s">
        <v>28109</v>
      </c>
    </row>
    <row r="3494" customFormat="false" ht="23.85" hidden="false" customHeight="false" outlineLevel="0" collapsed="false">
      <c r="A3494" s="17" t="n">
        <v>3493</v>
      </c>
      <c r="B3494" s="17" t="n">
        <v>8</v>
      </c>
      <c r="C3494" s="17" t="n">
        <v>3161</v>
      </c>
      <c r="D3494" s="18" t="s">
        <v>1463</v>
      </c>
      <c r="E3494" s="17" t="s">
        <v>38</v>
      </c>
      <c r="F3494" s="18" t="s">
        <v>39</v>
      </c>
      <c r="G3494" s="17" t="s">
        <v>171</v>
      </c>
      <c r="H3494" s="18" t="s">
        <v>11256</v>
      </c>
      <c r="I3494" s="18" t="s">
        <v>11257</v>
      </c>
      <c r="J3494" s="18" t="s">
        <v>11258</v>
      </c>
      <c r="K3494" s="17" t="s">
        <v>163</v>
      </c>
      <c r="L3494" s="17" t="n">
        <v>1</v>
      </c>
      <c r="M3494" s="17" t="s">
        <v>164</v>
      </c>
      <c r="N3494" s="17" t="s">
        <v>163</v>
      </c>
      <c r="O3494" s="19"/>
      <c r="P3494" s="18"/>
      <c r="Q3494" s="18"/>
      <c r="R3494" s="18" t="s">
        <v>192</v>
      </c>
      <c r="S3494" s="20" t="s">
        <v>28109</v>
      </c>
    </row>
    <row r="3495" customFormat="false" ht="46.25" hidden="false" customHeight="false" outlineLevel="0" collapsed="false">
      <c r="A3495" s="17" t="n">
        <v>3494</v>
      </c>
      <c r="B3495" s="17" t="n">
        <v>8</v>
      </c>
      <c r="C3495" s="17" t="n">
        <v>3161</v>
      </c>
      <c r="D3495" s="18" t="s">
        <v>1463</v>
      </c>
      <c r="E3495" s="17" t="s">
        <v>38</v>
      </c>
      <c r="F3495" s="18" t="s">
        <v>39</v>
      </c>
      <c r="G3495" s="17" t="s">
        <v>171</v>
      </c>
      <c r="H3495" s="18" t="s">
        <v>11259</v>
      </c>
      <c r="I3495" s="18" t="s">
        <v>11260</v>
      </c>
      <c r="J3495" s="18" t="s">
        <v>11261</v>
      </c>
      <c r="K3495" s="17" t="s">
        <v>163</v>
      </c>
      <c r="L3495" s="17" t="n">
        <v>1</v>
      </c>
      <c r="M3495" s="17" t="s">
        <v>164</v>
      </c>
      <c r="N3495" s="17" t="s">
        <v>163</v>
      </c>
      <c r="O3495" s="19"/>
      <c r="P3495" s="18"/>
      <c r="Q3495" s="18"/>
      <c r="R3495" s="18" t="s">
        <v>165</v>
      </c>
      <c r="S3495" s="20" t="s">
        <v>28109</v>
      </c>
    </row>
    <row r="3496" customFormat="false" ht="35.05" hidden="false" customHeight="false" outlineLevel="0" collapsed="false">
      <c r="A3496" s="17" t="n">
        <v>3495</v>
      </c>
      <c r="B3496" s="17" t="n">
        <v>8</v>
      </c>
      <c r="C3496" s="17" t="n">
        <v>3165</v>
      </c>
      <c r="D3496" s="18" t="s">
        <v>1463</v>
      </c>
      <c r="E3496" s="17" t="s">
        <v>55</v>
      </c>
      <c r="F3496" s="18" t="s">
        <v>56</v>
      </c>
      <c r="G3496" s="17" t="s">
        <v>159</v>
      </c>
      <c r="H3496" s="18" t="s">
        <v>11262</v>
      </c>
      <c r="I3496" s="18" t="s">
        <v>11263</v>
      </c>
      <c r="J3496" s="18" t="s">
        <v>11264</v>
      </c>
      <c r="K3496" s="17" t="s">
        <v>163</v>
      </c>
      <c r="L3496" s="17" t="n">
        <v>1</v>
      </c>
      <c r="M3496" s="17" t="s">
        <v>163</v>
      </c>
      <c r="N3496" s="17" t="s">
        <v>163</v>
      </c>
      <c r="O3496" s="19"/>
      <c r="P3496" s="18"/>
      <c r="Q3496" s="18"/>
      <c r="R3496" s="18" t="s">
        <v>165</v>
      </c>
      <c r="S3496" s="20" t="s">
        <v>28109</v>
      </c>
    </row>
    <row r="3497" customFormat="false" ht="35.05" hidden="false" customHeight="false" outlineLevel="0" collapsed="false">
      <c r="A3497" s="17" t="n">
        <v>3496</v>
      </c>
      <c r="B3497" s="17" t="n">
        <v>8</v>
      </c>
      <c r="C3497" s="17" t="n">
        <v>3170</v>
      </c>
      <c r="D3497" s="18" t="s">
        <v>1463</v>
      </c>
      <c r="E3497" s="17" t="s">
        <v>70</v>
      </c>
      <c r="F3497" s="18" t="s">
        <v>71</v>
      </c>
      <c r="G3497" s="17" t="s">
        <v>159</v>
      </c>
      <c r="H3497" s="18" t="s">
        <v>11265</v>
      </c>
      <c r="I3497" s="18" t="s">
        <v>11266</v>
      </c>
      <c r="J3497" s="18" t="s">
        <v>11267</v>
      </c>
      <c r="K3497" s="17" t="s">
        <v>163</v>
      </c>
      <c r="L3497" s="17" t="n">
        <v>1</v>
      </c>
      <c r="M3497" s="17" t="s">
        <v>164</v>
      </c>
      <c r="N3497" s="17" t="s">
        <v>163</v>
      </c>
      <c r="O3497" s="19"/>
      <c r="P3497" s="18"/>
      <c r="Q3497" s="18"/>
      <c r="R3497" s="18" t="s">
        <v>165</v>
      </c>
      <c r="S3497" s="20" t="s">
        <v>28109</v>
      </c>
    </row>
    <row r="3498" customFormat="false" ht="35.05" hidden="false" customHeight="false" outlineLevel="0" collapsed="false">
      <c r="A3498" s="17" t="n">
        <v>3497</v>
      </c>
      <c r="B3498" s="17" t="n">
        <v>8</v>
      </c>
      <c r="C3498" s="17" t="n">
        <v>3193</v>
      </c>
      <c r="D3498" s="18" t="s">
        <v>1463</v>
      </c>
      <c r="E3498" s="17" t="s">
        <v>63</v>
      </c>
      <c r="F3498" s="18" t="s">
        <v>65</v>
      </c>
      <c r="G3498" s="17" t="s">
        <v>167</v>
      </c>
      <c r="H3498" s="18" t="s">
        <v>11268</v>
      </c>
      <c r="I3498" s="18" t="s">
        <v>11269</v>
      </c>
      <c r="J3498" s="18" t="s">
        <v>11270</v>
      </c>
      <c r="K3498" s="17" t="s">
        <v>163</v>
      </c>
      <c r="L3498" s="17" t="n">
        <v>1</v>
      </c>
      <c r="M3498" s="17" t="s">
        <v>164</v>
      </c>
      <c r="N3498" s="17" t="s">
        <v>163</v>
      </c>
      <c r="O3498" s="19"/>
      <c r="P3498" s="18"/>
      <c r="Q3498" s="18"/>
      <c r="R3498" s="18" t="s">
        <v>165</v>
      </c>
      <c r="S3498" s="20" t="s">
        <v>28109</v>
      </c>
    </row>
    <row r="3499" customFormat="false" ht="46.25" hidden="false" customHeight="false" outlineLevel="0" collapsed="false">
      <c r="A3499" s="17" t="n">
        <v>3498</v>
      </c>
      <c r="B3499" s="17" t="n">
        <v>8</v>
      </c>
      <c r="C3499" s="17" t="n">
        <v>3197</v>
      </c>
      <c r="D3499" s="18" t="s">
        <v>1463</v>
      </c>
      <c r="E3499" s="17" t="s">
        <v>36</v>
      </c>
      <c r="F3499" s="18" t="s">
        <v>37</v>
      </c>
      <c r="G3499" s="17" t="s">
        <v>167</v>
      </c>
      <c r="H3499" s="18" t="s">
        <v>11271</v>
      </c>
      <c r="I3499" s="18" t="s">
        <v>11272</v>
      </c>
      <c r="J3499" s="18" t="s">
        <v>11273</v>
      </c>
      <c r="K3499" s="17" t="s">
        <v>164</v>
      </c>
      <c r="L3499" s="17" t="n">
        <v>10</v>
      </c>
      <c r="M3499" s="17" t="s">
        <v>164</v>
      </c>
      <c r="N3499" s="17" t="s">
        <v>163</v>
      </c>
      <c r="O3499" s="19"/>
      <c r="P3499" s="18"/>
      <c r="Q3499" s="18"/>
      <c r="R3499" s="18" t="s">
        <v>165</v>
      </c>
      <c r="S3499" s="20" t="s">
        <v>28109</v>
      </c>
    </row>
    <row r="3500" customFormat="false" ht="46.25" hidden="false" customHeight="false" outlineLevel="0" collapsed="false">
      <c r="A3500" s="17" t="n">
        <v>3499</v>
      </c>
      <c r="B3500" s="17" t="n">
        <v>8</v>
      </c>
      <c r="C3500" s="17" t="n">
        <v>3209</v>
      </c>
      <c r="D3500" s="18" t="s">
        <v>1463</v>
      </c>
      <c r="E3500" s="17" t="s">
        <v>85</v>
      </c>
      <c r="F3500" s="18" t="s">
        <v>86</v>
      </c>
      <c r="G3500" s="17" t="s">
        <v>167</v>
      </c>
      <c r="H3500" s="18" t="s">
        <v>11274</v>
      </c>
      <c r="I3500" s="18" t="s">
        <v>11275</v>
      </c>
      <c r="J3500" s="18" t="s">
        <v>11276</v>
      </c>
      <c r="K3500" s="17" t="s">
        <v>163</v>
      </c>
      <c r="L3500" s="17" t="n">
        <v>1</v>
      </c>
      <c r="M3500" s="17" t="s">
        <v>163</v>
      </c>
      <c r="N3500" s="17" t="s">
        <v>164</v>
      </c>
      <c r="O3500" s="19" t="s">
        <v>121</v>
      </c>
      <c r="P3500" s="18" t="s">
        <v>11277</v>
      </c>
      <c r="Q3500" s="18" t="s">
        <v>11278</v>
      </c>
      <c r="R3500" s="18" t="s">
        <v>165</v>
      </c>
      <c r="S3500" s="20" t="s">
        <v>28109</v>
      </c>
    </row>
    <row r="3501" customFormat="false" ht="35.05" hidden="false" customHeight="false" outlineLevel="0" collapsed="false">
      <c r="A3501" s="17" t="n">
        <v>3500</v>
      </c>
      <c r="B3501" s="17" t="n">
        <v>8</v>
      </c>
      <c r="C3501" s="17" t="n">
        <v>3209</v>
      </c>
      <c r="D3501" s="18" t="s">
        <v>1463</v>
      </c>
      <c r="E3501" s="17" t="s">
        <v>83</v>
      </c>
      <c r="F3501" s="18" t="s">
        <v>84</v>
      </c>
      <c r="G3501" s="17" t="s">
        <v>159</v>
      </c>
      <c r="H3501" s="18" t="s">
        <v>11279</v>
      </c>
      <c r="I3501" s="18" t="s">
        <v>11280</v>
      </c>
      <c r="J3501" s="18" t="s">
        <v>11281</v>
      </c>
      <c r="K3501" s="17" t="s">
        <v>163</v>
      </c>
      <c r="L3501" s="17" t="n">
        <v>1</v>
      </c>
      <c r="M3501" s="17" t="s">
        <v>163</v>
      </c>
      <c r="N3501" s="17" t="s">
        <v>163</v>
      </c>
      <c r="O3501" s="19" t="s">
        <v>123</v>
      </c>
      <c r="P3501" s="18" t="s">
        <v>11282</v>
      </c>
      <c r="Q3501" s="18" t="s">
        <v>11283</v>
      </c>
      <c r="R3501" s="18" t="s">
        <v>165</v>
      </c>
      <c r="S3501" s="20" t="s">
        <v>28109</v>
      </c>
    </row>
    <row r="3502" customFormat="false" ht="46.25" hidden="false" customHeight="false" outlineLevel="0" collapsed="false">
      <c r="A3502" s="17" t="n">
        <v>3501</v>
      </c>
      <c r="B3502" s="17" t="n">
        <v>8</v>
      </c>
      <c r="C3502" s="17" t="n">
        <v>3211</v>
      </c>
      <c r="D3502" s="18" t="s">
        <v>1463</v>
      </c>
      <c r="E3502" s="17" t="s">
        <v>87</v>
      </c>
      <c r="F3502" s="18" t="s">
        <v>88</v>
      </c>
      <c r="G3502" s="17" t="s">
        <v>171</v>
      </c>
      <c r="H3502" s="18" t="s">
        <v>11284</v>
      </c>
      <c r="I3502" s="18" t="s">
        <v>11285</v>
      </c>
      <c r="J3502" s="18" t="s">
        <v>11286</v>
      </c>
      <c r="K3502" s="17" t="s">
        <v>163</v>
      </c>
      <c r="L3502" s="17" t="n">
        <v>1</v>
      </c>
      <c r="M3502" s="17" t="s">
        <v>163</v>
      </c>
      <c r="N3502" s="17" t="s">
        <v>163</v>
      </c>
      <c r="O3502" s="19"/>
      <c r="P3502" s="18"/>
      <c r="Q3502" s="18"/>
      <c r="R3502" s="18" t="s">
        <v>165</v>
      </c>
      <c r="S3502" s="20" t="s">
        <v>28109</v>
      </c>
    </row>
    <row r="3503" customFormat="false" ht="35.05" hidden="false" customHeight="false" outlineLevel="0" collapsed="false">
      <c r="A3503" s="17" t="n">
        <v>3502</v>
      </c>
      <c r="B3503" s="17" t="n">
        <v>8</v>
      </c>
      <c r="C3503" s="17" t="n">
        <v>3215</v>
      </c>
      <c r="D3503" s="18" t="s">
        <v>1463</v>
      </c>
      <c r="E3503" s="17" t="s">
        <v>61</v>
      </c>
      <c r="F3503" s="18" t="s">
        <v>62</v>
      </c>
      <c r="G3503" s="17" t="s">
        <v>167</v>
      </c>
      <c r="H3503" s="18" t="s">
        <v>11287</v>
      </c>
      <c r="I3503" s="18" t="s">
        <v>11288</v>
      </c>
      <c r="J3503" s="18" t="s">
        <v>11289</v>
      </c>
      <c r="K3503" s="17" t="s">
        <v>163</v>
      </c>
      <c r="L3503" s="17" t="n">
        <v>1</v>
      </c>
      <c r="M3503" s="17" t="s">
        <v>163</v>
      </c>
      <c r="N3503" s="17" t="s">
        <v>163</v>
      </c>
      <c r="O3503" s="19"/>
      <c r="P3503" s="18"/>
      <c r="Q3503" s="18"/>
      <c r="R3503" s="18" t="s">
        <v>165</v>
      </c>
      <c r="S3503" s="20" t="s">
        <v>28109</v>
      </c>
    </row>
    <row r="3504" customFormat="false" ht="35.05" hidden="false" customHeight="false" outlineLevel="0" collapsed="false">
      <c r="A3504" s="17" t="n">
        <v>3503</v>
      </c>
      <c r="B3504" s="17" t="n">
        <v>8</v>
      </c>
      <c r="C3504" s="17" t="n">
        <v>3225</v>
      </c>
      <c r="D3504" s="18" t="s">
        <v>1463</v>
      </c>
      <c r="E3504" s="17" t="s">
        <v>70</v>
      </c>
      <c r="F3504" s="18" t="s">
        <v>71</v>
      </c>
      <c r="G3504" s="17" t="s">
        <v>171</v>
      </c>
      <c r="H3504" s="18" t="s">
        <v>11290</v>
      </c>
      <c r="I3504" s="18" t="s">
        <v>11291</v>
      </c>
      <c r="J3504" s="18" t="s">
        <v>11292</v>
      </c>
      <c r="K3504" s="17" t="s">
        <v>163</v>
      </c>
      <c r="L3504" s="17" t="n">
        <v>1</v>
      </c>
      <c r="M3504" s="17" t="s">
        <v>164</v>
      </c>
      <c r="N3504" s="17" t="s">
        <v>163</v>
      </c>
      <c r="O3504" s="19"/>
      <c r="P3504" s="18"/>
      <c r="Q3504" s="18"/>
      <c r="R3504" s="18" t="s">
        <v>165</v>
      </c>
      <c r="S3504" s="20" t="s">
        <v>28109</v>
      </c>
    </row>
    <row r="3505" customFormat="false" ht="35.05" hidden="false" customHeight="false" outlineLevel="0" collapsed="false">
      <c r="A3505" s="17" t="n">
        <v>3504</v>
      </c>
      <c r="B3505" s="17" t="n">
        <v>8</v>
      </c>
      <c r="C3505" s="17" t="n">
        <v>3234</v>
      </c>
      <c r="D3505" s="18" t="s">
        <v>1463</v>
      </c>
      <c r="E3505" s="17" t="s">
        <v>70</v>
      </c>
      <c r="F3505" s="18" t="s">
        <v>71</v>
      </c>
      <c r="G3505" s="17" t="s">
        <v>171</v>
      </c>
      <c r="H3505" s="18" t="s">
        <v>11293</v>
      </c>
      <c r="I3505" s="18" t="s">
        <v>11294</v>
      </c>
      <c r="J3505" s="18" t="s">
        <v>11295</v>
      </c>
      <c r="K3505" s="17" t="s">
        <v>163</v>
      </c>
      <c r="L3505" s="17" t="n">
        <v>1</v>
      </c>
      <c r="M3505" s="17" t="s">
        <v>164</v>
      </c>
      <c r="N3505" s="17" t="s">
        <v>163</v>
      </c>
      <c r="O3505" s="19"/>
      <c r="P3505" s="18"/>
      <c r="Q3505" s="18"/>
      <c r="R3505" s="18" t="s">
        <v>165</v>
      </c>
      <c r="S3505" s="20" t="s">
        <v>28109</v>
      </c>
    </row>
    <row r="3506" customFormat="false" ht="35.05" hidden="false" customHeight="false" outlineLevel="0" collapsed="false">
      <c r="A3506" s="17" t="n">
        <v>3505</v>
      </c>
      <c r="B3506" s="17" t="n">
        <v>8</v>
      </c>
      <c r="C3506" s="17" t="n">
        <v>3260</v>
      </c>
      <c r="D3506" s="18" t="s">
        <v>1463</v>
      </c>
      <c r="E3506" s="17" t="s">
        <v>87</v>
      </c>
      <c r="F3506" s="18" t="s">
        <v>88</v>
      </c>
      <c r="G3506" s="17" t="s">
        <v>171</v>
      </c>
      <c r="H3506" s="18" t="s">
        <v>11296</v>
      </c>
      <c r="I3506" s="18" t="s">
        <v>11297</v>
      </c>
      <c r="J3506" s="18" t="s">
        <v>11298</v>
      </c>
      <c r="K3506" s="17" t="s">
        <v>163</v>
      </c>
      <c r="L3506" s="17" t="n">
        <v>1</v>
      </c>
      <c r="M3506" s="17" t="s">
        <v>164</v>
      </c>
      <c r="N3506" s="17" t="s">
        <v>163</v>
      </c>
      <c r="O3506" s="19"/>
      <c r="P3506" s="18"/>
      <c r="Q3506" s="18"/>
      <c r="R3506" s="18" t="s">
        <v>165</v>
      </c>
      <c r="S3506" s="20" t="s">
        <v>28109</v>
      </c>
    </row>
    <row r="3507" customFormat="false" ht="46.25" hidden="false" customHeight="false" outlineLevel="0" collapsed="false">
      <c r="A3507" s="17" t="n">
        <v>3506</v>
      </c>
      <c r="B3507" s="17" t="n">
        <v>8</v>
      </c>
      <c r="C3507" s="17" t="n">
        <v>3269</v>
      </c>
      <c r="D3507" s="18" t="s">
        <v>1463</v>
      </c>
      <c r="E3507" s="17" t="s">
        <v>83</v>
      </c>
      <c r="F3507" s="18" t="s">
        <v>84</v>
      </c>
      <c r="G3507" s="17" t="s">
        <v>159</v>
      </c>
      <c r="H3507" s="18" t="s">
        <v>11299</v>
      </c>
      <c r="I3507" s="18" t="s">
        <v>11300</v>
      </c>
      <c r="J3507" s="18" t="s">
        <v>11301</v>
      </c>
      <c r="K3507" s="17" t="s">
        <v>163</v>
      </c>
      <c r="L3507" s="17" t="n">
        <v>1</v>
      </c>
      <c r="M3507" s="17" t="s">
        <v>163</v>
      </c>
      <c r="N3507" s="17" t="s">
        <v>163</v>
      </c>
      <c r="O3507" s="19" t="s">
        <v>123</v>
      </c>
      <c r="P3507" s="18" t="s">
        <v>11302</v>
      </c>
      <c r="Q3507" s="18" t="s">
        <v>11303</v>
      </c>
      <c r="R3507" s="18" t="s">
        <v>165</v>
      </c>
      <c r="S3507" s="20" t="s">
        <v>28109</v>
      </c>
    </row>
    <row r="3508" customFormat="false" ht="35.05" hidden="false" customHeight="false" outlineLevel="0" collapsed="false">
      <c r="A3508" s="17" t="n">
        <v>3507</v>
      </c>
      <c r="B3508" s="17" t="n">
        <v>8</v>
      </c>
      <c r="C3508" s="17" t="n">
        <v>3294</v>
      </c>
      <c r="D3508" s="18" t="s">
        <v>1463</v>
      </c>
      <c r="E3508" s="17" t="s">
        <v>36</v>
      </c>
      <c r="F3508" s="18" t="s">
        <v>37</v>
      </c>
      <c r="G3508" s="17" t="s">
        <v>167</v>
      </c>
      <c r="H3508" s="18" t="s">
        <v>11304</v>
      </c>
      <c r="I3508" s="18" t="s">
        <v>11305</v>
      </c>
      <c r="J3508" s="18" t="s">
        <v>11306</v>
      </c>
      <c r="K3508" s="17" t="s">
        <v>164</v>
      </c>
      <c r="L3508" s="17" t="n">
        <v>8</v>
      </c>
      <c r="M3508" s="17" t="s">
        <v>164</v>
      </c>
      <c r="N3508" s="17" t="s">
        <v>163</v>
      </c>
      <c r="O3508" s="19"/>
      <c r="P3508" s="18"/>
      <c r="Q3508" s="18"/>
      <c r="R3508" s="18" t="s">
        <v>165</v>
      </c>
      <c r="S3508" s="20" t="s">
        <v>28109</v>
      </c>
    </row>
    <row r="3509" customFormat="false" ht="46.25" hidden="false" customHeight="false" outlineLevel="0" collapsed="false">
      <c r="A3509" s="17" t="n">
        <v>3508</v>
      </c>
      <c r="B3509" s="17" t="n">
        <v>8</v>
      </c>
      <c r="C3509" s="17" t="n">
        <v>3299</v>
      </c>
      <c r="D3509" s="18" t="s">
        <v>1463</v>
      </c>
      <c r="E3509" s="17" t="s">
        <v>38</v>
      </c>
      <c r="F3509" s="18" t="s">
        <v>39</v>
      </c>
      <c r="G3509" s="17" t="s">
        <v>167</v>
      </c>
      <c r="H3509" s="18" t="s">
        <v>11307</v>
      </c>
      <c r="I3509" s="18" t="s">
        <v>11308</v>
      </c>
      <c r="J3509" s="18" t="s">
        <v>11309</v>
      </c>
      <c r="K3509" s="17" t="s">
        <v>163</v>
      </c>
      <c r="L3509" s="17" t="n">
        <v>1</v>
      </c>
      <c r="M3509" s="17" t="s">
        <v>163</v>
      </c>
      <c r="N3509" s="17" t="s">
        <v>163</v>
      </c>
      <c r="O3509" s="19"/>
      <c r="P3509" s="18"/>
      <c r="Q3509" s="18"/>
      <c r="R3509" s="18" t="s">
        <v>165</v>
      </c>
      <c r="S3509" s="20" t="s">
        <v>28109</v>
      </c>
    </row>
    <row r="3510" customFormat="false" ht="57.45" hidden="false" customHeight="false" outlineLevel="0" collapsed="false">
      <c r="A3510" s="17" t="n">
        <v>3509</v>
      </c>
      <c r="B3510" s="17" t="n">
        <v>8</v>
      </c>
      <c r="C3510" s="17" t="n">
        <v>3343</v>
      </c>
      <c r="D3510" s="18" t="s">
        <v>1463</v>
      </c>
      <c r="E3510" s="17" t="s">
        <v>78</v>
      </c>
      <c r="F3510" s="18" t="s">
        <v>80</v>
      </c>
      <c r="G3510" s="17" t="s">
        <v>159</v>
      </c>
      <c r="H3510" s="18" t="s">
        <v>11310</v>
      </c>
      <c r="I3510" s="18" t="s">
        <v>11311</v>
      </c>
      <c r="J3510" s="18" t="s">
        <v>11312</v>
      </c>
      <c r="K3510" s="17" t="s">
        <v>163</v>
      </c>
      <c r="L3510" s="17" t="n">
        <v>1</v>
      </c>
      <c r="M3510" s="17" t="s">
        <v>163</v>
      </c>
      <c r="N3510" s="17" t="s">
        <v>164</v>
      </c>
      <c r="O3510" s="19" t="s">
        <v>125</v>
      </c>
      <c r="P3510" s="18" t="s">
        <v>11313</v>
      </c>
      <c r="Q3510" s="18" t="s">
        <v>11314</v>
      </c>
      <c r="R3510" s="18" t="s">
        <v>165</v>
      </c>
      <c r="S3510" s="20" t="s">
        <v>28109</v>
      </c>
    </row>
    <row r="3511" customFormat="false" ht="46.25" hidden="false" customHeight="false" outlineLevel="0" collapsed="false">
      <c r="A3511" s="17" t="n">
        <v>3510</v>
      </c>
      <c r="B3511" s="17" t="n">
        <v>8</v>
      </c>
      <c r="C3511" s="17" t="n">
        <v>3346</v>
      </c>
      <c r="D3511" s="18" t="s">
        <v>1463</v>
      </c>
      <c r="E3511" s="17" t="s">
        <v>87</v>
      </c>
      <c r="F3511" s="18" t="s">
        <v>88</v>
      </c>
      <c r="G3511" s="17" t="s">
        <v>167</v>
      </c>
      <c r="H3511" s="18" t="s">
        <v>11315</v>
      </c>
      <c r="I3511" s="18" t="s">
        <v>11316</v>
      </c>
      <c r="J3511" s="18" t="s">
        <v>11317</v>
      </c>
      <c r="K3511" s="17" t="s">
        <v>163</v>
      </c>
      <c r="L3511" s="17" t="n">
        <v>1</v>
      </c>
      <c r="M3511" s="17" t="s">
        <v>163</v>
      </c>
      <c r="N3511" s="17" t="s">
        <v>164</v>
      </c>
      <c r="O3511" s="19" t="s">
        <v>121</v>
      </c>
      <c r="P3511" s="18" t="s">
        <v>11318</v>
      </c>
      <c r="Q3511" s="18" t="s">
        <v>11319</v>
      </c>
      <c r="R3511" s="18" t="s">
        <v>165</v>
      </c>
      <c r="S3511" s="20" t="s">
        <v>28109</v>
      </c>
    </row>
    <row r="3512" customFormat="false" ht="35.05" hidden="false" customHeight="false" outlineLevel="0" collapsed="false">
      <c r="A3512" s="17" t="n">
        <v>3511</v>
      </c>
      <c r="B3512" s="17" t="n">
        <v>8</v>
      </c>
      <c r="C3512" s="17" t="n">
        <v>3350</v>
      </c>
      <c r="D3512" s="18" t="s">
        <v>1463</v>
      </c>
      <c r="E3512" s="17" t="s">
        <v>83</v>
      </c>
      <c r="F3512" s="18" t="s">
        <v>84</v>
      </c>
      <c r="G3512" s="17" t="s">
        <v>159</v>
      </c>
      <c r="H3512" s="18" t="s">
        <v>11320</v>
      </c>
      <c r="I3512" s="18" t="s">
        <v>11321</v>
      </c>
      <c r="J3512" s="18" t="s">
        <v>11322</v>
      </c>
      <c r="K3512" s="17" t="s">
        <v>163</v>
      </c>
      <c r="L3512" s="17" t="n">
        <v>1</v>
      </c>
      <c r="M3512" s="17" t="s">
        <v>163</v>
      </c>
      <c r="N3512" s="17" t="s">
        <v>164</v>
      </c>
      <c r="O3512" s="19" t="s">
        <v>121</v>
      </c>
      <c r="P3512" s="18" t="s">
        <v>11323</v>
      </c>
      <c r="Q3512" s="18" t="s">
        <v>11324</v>
      </c>
      <c r="R3512" s="18" t="s">
        <v>165</v>
      </c>
      <c r="S3512" s="20" t="s">
        <v>28109</v>
      </c>
    </row>
    <row r="3513" customFormat="false" ht="35.05" hidden="false" customHeight="false" outlineLevel="0" collapsed="false">
      <c r="A3513" s="17" t="n">
        <v>3512</v>
      </c>
      <c r="B3513" s="17" t="n">
        <v>8</v>
      </c>
      <c r="C3513" s="17" t="n">
        <v>3360</v>
      </c>
      <c r="D3513" s="18" t="s">
        <v>1463</v>
      </c>
      <c r="E3513" s="17" t="s">
        <v>72</v>
      </c>
      <c r="F3513" s="18" t="s">
        <v>73</v>
      </c>
      <c r="G3513" s="17" t="s">
        <v>167</v>
      </c>
      <c r="H3513" s="18" t="s">
        <v>11325</v>
      </c>
      <c r="I3513" s="18" t="s">
        <v>11326</v>
      </c>
      <c r="J3513" s="18" t="s">
        <v>11327</v>
      </c>
      <c r="K3513" s="17" t="s">
        <v>163</v>
      </c>
      <c r="L3513" s="17" t="n">
        <v>1</v>
      </c>
      <c r="M3513" s="17" t="s">
        <v>163</v>
      </c>
      <c r="N3513" s="17" t="s">
        <v>163</v>
      </c>
      <c r="O3513" s="19"/>
      <c r="P3513" s="18"/>
      <c r="Q3513" s="18"/>
      <c r="R3513" s="18" t="s">
        <v>165</v>
      </c>
      <c r="S3513" s="20" t="s">
        <v>28109</v>
      </c>
    </row>
    <row r="3514" customFormat="false" ht="23.85" hidden="false" customHeight="false" outlineLevel="0" collapsed="false">
      <c r="A3514" s="17" t="n">
        <v>3513</v>
      </c>
      <c r="B3514" s="17" t="n">
        <v>8</v>
      </c>
      <c r="C3514" s="17" t="n">
        <v>3372</v>
      </c>
      <c r="D3514" s="18" t="s">
        <v>1463</v>
      </c>
      <c r="E3514" s="17" t="s">
        <v>76</v>
      </c>
      <c r="F3514" s="18" t="s">
        <v>77</v>
      </c>
      <c r="G3514" s="17" t="s">
        <v>159</v>
      </c>
      <c r="H3514" s="18" t="s">
        <v>11328</v>
      </c>
      <c r="I3514" s="18" t="s">
        <v>11329</v>
      </c>
      <c r="J3514" s="18" t="s">
        <v>11330</v>
      </c>
      <c r="K3514" s="17" t="s">
        <v>163</v>
      </c>
      <c r="L3514" s="17" t="n">
        <v>1</v>
      </c>
      <c r="M3514" s="17" t="s">
        <v>164</v>
      </c>
      <c r="N3514" s="17" t="s">
        <v>163</v>
      </c>
      <c r="O3514" s="19"/>
      <c r="P3514" s="18"/>
      <c r="Q3514" s="18"/>
      <c r="R3514" s="18" t="s">
        <v>165</v>
      </c>
      <c r="S3514" s="20" t="s">
        <v>28109</v>
      </c>
    </row>
    <row r="3515" customFormat="false" ht="23.85" hidden="false" customHeight="false" outlineLevel="0" collapsed="false">
      <c r="A3515" s="17" t="n">
        <v>3514</v>
      </c>
      <c r="B3515" s="17" t="n">
        <v>8</v>
      </c>
      <c r="C3515" s="17" t="n">
        <v>3426</v>
      </c>
      <c r="D3515" s="18" t="s">
        <v>1463</v>
      </c>
      <c r="E3515" s="17" t="s">
        <v>61</v>
      </c>
      <c r="F3515" s="18" t="s">
        <v>62</v>
      </c>
      <c r="G3515" s="17" t="s">
        <v>167</v>
      </c>
      <c r="H3515" s="18" t="s">
        <v>11331</v>
      </c>
      <c r="I3515" s="18" t="s">
        <v>11332</v>
      </c>
      <c r="J3515" s="18" t="s">
        <v>11333</v>
      </c>
      <c r="K3515" s="17" t="s">
        <v>163</v>
      </c>
      <c r="L3515" s="17" t="n">
        <v>1</v>
      </c>
      <c r="M3515" s="17" t="s">
        <v>164</v>
      </c>
      <c r="N3515" s="17" t="s">
        <v>163</v>
      </c>
      <c r="O3515" s="19"/>
      <c r="P3515" s="18"/>
      <c r="Q3515" s="18"/>
      <c r="R3515" s="18" t="s">
        <v>165</v>
      </c>
      <c r="S3515" s="20" t="s">
        <v>28109</v>
      </c>
    </row>
    <row r="3516" customFormat="false" ht="35.05" hidden="false" customHeight="false" outlineLevel="0" collapsed="false">
      <c r="A3516" s="17" t="n">
        <v>3515</v>
      </c>
      <c r="B3516" s="17" t="n">
        <v>8</v>
      </c>
      <c r="C3516" s="17" t="n">
        <v>3432</v>
      </c>
      <c r="D3516" s="18" t="s">
        <v>1463</v>
      </c>
      <c r="E3516" s="17" t="s">
        <v>61</v>
      </c>
      <c r="F3516" s="18" t="s">
        <v>62</v>
      </c>
      <c r="G3516" s="17" t="s">
        <v>171</v>
      </c>
      <c r="H3516" s="18" t="s">
        <v>11334</v>
      </c>
      <c r="I3516" s="18" t="s">
        <v>11335</v>
      </c>
      <c r="J3516" s="18" t="s">
        <v>11336</v>
      </c>
      <c r="K3516" s="17" t="s">
        <v>163</v>
      </c>
      <c r="L3516" s="17" t="n">
        <v>1</v>
      </c>
      <c r="M3516" s="17" t="s">
        <v>163</v>
      </c>
      <c r="N3516" s="17" t="s">
        <v>163</v>
      </c>
      <c r="O3516" s="19"/>
      <c r="P3516" s="18"/>
      <c r="Q3516" s="18"/>
      <c r="R3516" s="18" t="s">
        <v>165</v>
      </c>
      <c r="S3516" s="20" t="s">
        <v>28109</v>
      </c>
    </row>
    <row r="3517" customFormat="false" ht="46.25" hidden="false" customHeight="false" outlineLevel="0" collapsed="false">
      <c r="A3517" s="17" t="n">
        <v>3516</v>
      </c>
      <c r="B3517" s="17" t="n">
        <v>8</v>
      </c>
      <c r="C3517" s="17" t="n">
        <v>3444</v>
      </c>
      <c r="D3517" s="18" t="s">
        <v>1463</v>
      </c>
      <c r="E3517" s="17" t="s">
        <v>78</v>
      </c>
      <c r="F3517" s="18" t="s">
        <v>80</v>
      </c>
      <c r="G3517" s="17" t="s">
        <v>159</v>
      </c>
      <c r="H3517" s="18" t="s">
        <v>11337</v>
      </c>
      <c r="I3517" s="18" t="s">
        <v>11338</v>
      </c>
      <c r="J3517" s="18" t="s">
        <v>11339</v>
      </c>
      <c r="K3517" s="17" t="s">
        <v>163</v>
      </c>
      <c r="L3517" s="17" t="n">
        <v>1</v>
      </c>
      <c r="M3517" s="17" t="s">
        <v>163</v>
      </c>
      <c r="N3517" s="17" t="s">
        <v>164</v>
      </c>
      <c r="O3517" s="19" t="s">
        <v>121</v>
      </c>
      <c r="P3517" s="18" t="s">
        <v>11340</v>
      </c>
      <c r="Q3517" s="18" t="s">
        <v>11341</v>
      </c>
      <c r="R3517" s="18" t="s">
        <v>165</v>
      </c>
      <c r="S3517" s="20" t="s">
        <v>28109</v>
      </c>
    </row>
    <row r="3518" customFormat="false" ht="23.85" hidden="false" customHeight="false" outlineLevel="0" collapsed="false">
      <c r="A3518" s="17" t="n">
        <v>3517</v>
      </c>
      <c r="B3518" s="17" t="n">
        <v>8</v>
      </c>
      <c r="C3518" s="17" t="n">
        <v>3447</v>
      </c>
      <c r="D3518" s="18" t="s">
        <v>1463</v>
      </c>
      <c r="E3518" s="17" t="s">
        <v>70</v>
      </c>
      <c r="F3518" s="18" t="s">
        <v>71</v>
      </c>
      <c r="G3518" s="17" t="s">
        <v>171</v>
      </c>
      <c r="H3518" s="18" t="s">
        <v>11342</v>
      </c>
      <c r="I3518" s="18" t="s">
        <v>11343</v>
      </c>
      <c r="J3518" s="18" t="s">
        <v>11344</v>
      </c>
      <c r="K3518" s="17" t="s">
        <v>163</v>
      </c>
      <c r="L3518" s="17" t="n">
        <v>1</v>
      </c>
      <c r="M3518" s="17" t="s">
        <v>164</v>
      </c>
      <c r="N3518" s="17" t="s">
        <v>163</v>
      </c>
      <c r="O3518" s="19"/>
      <c r="P3518" s="18"/>
      <c r="Q3518" s="18"/>
      <c r="R3518" s="18" t="s">
        <v>165</v>
      </c>
      <c r="S3518" s="20" t="s">
        <v>28109</v>
      </c>
    </row>
    <row r="3519" customFormat="false" ht="23.85" hidden="false" customHeight="false" outlineLevel="0" collapsed="false">
      <c r="A3519" s="17" t="n">
        <v>3518</v>
      </c>
      <c r="B3519" s="17" t="n">
        <v>8</v>
      </c>
      <c r="C3519" s="17" t="n">
        <v>3468</v>
      </c>
      <c r="D3519" s="18" t="s">
        <v>1463</v>
      </c>
      <c r="E3519" s="17" t="s">
        <v>36</v>
      </c>
      <c r="F3519" s="18" t="s">
        <v>37</v>
      </c>
      <c r="G3519" s="17" t="s">
        <v>167</v>
      </c>
      <c r="H3519" s="18" t="s">
        <v>11345</v>
      </c>
      <c r="I3519" s="18" t="s">
        <v>11346</v>
      </c>
      <c r="J3519" s="18" t="s">
        <v>11347</v>
      </c>
      <c r="K3519" s="17" t="s">
        <v>164</v>
      </c>
      <c r="L3519" s="17" t="n">
        <v>5</v>
      </c>
      <c r="M3519" s="17" t="s">
        <v>164</v>
      </c>
      <c r="N3519" s="17" t="s">
        <v>163</v>
      </c>
      <c r="O3519" s="19"/>
      <c r="P3519" s="18"/>
      <c r="Q3519" s="18"/>
      <c r="R3519" s="18" t="s">
        <v>165</v>
      </c>
      <c r="S3519" s="20" t="s">
        <v>28109</v>
      </c>
    </row>
    <row r="3520" customFormat="false" ht="57.45" hidden="false" customHeight="false" outlineLevel="0" collapsed="false">
      <c r="A3520" s="17" t="n">
        <v>3519</v>
      </c>
      <c r="B3520" s="17" t="n">
        <v>8</v>
      </c>
      <c r="C3520" s="17" t="n">
        <v>3497</v>
      </c>
      <c r="D3520" s="18" t="s">
        <v>1463</v>
      </c>
      <c r="E3520" s="17" t="s">
        <v>91</v>
      </c>
      <c r="F3520" s="18" t="s">
        <v>92</v>
      </c>
      <c r="G3520" s="17" t="s">
        <v>159</v>
      </c>
      <c r="H3520" s="18" t="s">
        <v>11348</v>
      </c>
      <c r="I3520" s="18" t="s">
        <v>11349</v>
      </c>
      <c r="J3520" s="18" t="s">
        <v>11350</v>
      </c>
      <c r="K3520" s="17" t="s">
        <v>163</v>
      </c>
      <c r="L3520" s="17" t="n">
        <v>1</v>
      </c>
      <c r="M3520" s="17" t="s">
        <v>163</v>
      </c>
      <c r="N3520" s="17" t="s">
        <v>164</v>
      </c>
      <c r="O3520" s="19" t="s">
        <v>125</v>
      </c>
      <c r="P3520" s="18" t="s">
        <v>11351</v>
      </c>
      <c r="Q3520" s="18" t="s">
        <v>11352</v>
      </c>
      <c r="R3520" s="18" t="s">
        <v>165</v>
      </c>
      <c r="S3520" s="20" t="s">
        <v>28109</v>
      </c>
    </row>
    <row r="3521" customFormat="false" ht="46.25" hidden="false" customHeight="false" outlineLevel="0" collapsed="false">
      <c r="A3521" s="17" t="n">
        <v>3520</v>
      </c>
      <c r="B3521" s="17" t="n">
        <v>8</v>
      </c>
      <c r="C3521" s="17" t="n">
        <v>3502</v>
      </c>
      <c r="D3521" s="18" t="s">
        <v>1463</v>
      </c>
      <c r="E3521" s="17" t="s">
        <v>83</v>
      </c>
      <c r="F3521" s="18" t="s">
        <v>84</v>
      </c>
      <c r="G3521" s="17" t="s">
        <v>159</v>
      </c>
      <c r="H3521" s="18" t="s">
        <v>11353</v>
      </c>
      <c r="I3521" s="18" t="s">
        <v>11354</v>
      </c>
      <c r="J3521" s="18" t="s">
        <v>11355</v>
      </c>
      <c r="K3521" s="17" t="s">
        <v>163</v>
      </c>
      <c r="L3521" s="17" t="n">
        <v>1</v>
      </c>
      <c r="M3521" s="17" t="s">
        <v>163</v>
      </c>
      <c r="N3521" s="17" t="s">
        <v>164</v>
      </c>
      <c r="O3521" s="19" t="s">
        <v>123</v>
      </c>
      <c r="P3521" s="18" t="s">
        <v>11356</v>
      </c>
      <c r="Q3521" s="18" t="s">
        <v>11357</v>
      </c>
      <c r="R3521" s="18" t="s">
        <v>165</v>
      </c>
      <c r="S3521" s="20" t="s">
        <v>28109</v>
      </c>
    </row>
    <row r="3522" customFormat="false" ht="35.05" hidden="false" customHeight="false" outlineLevel="0" collapsed="false">
      <c r="A3522" s="17" t="n">
        <v>3521</v>
      </c>
      <c r="B3522" s="17" t="n">
        <v>8</v>
      </c>
      <c r="C3522" s="17" t="n">
        <v>3517</v>
      </c>
      <c r="D3522" s="18" t="s">
        <v>1463</v>
      </c>
      <c r="E3522" s="17" t="s">
        <v>61</v>
      </c>
      <c r="F3522" s="18" t="s">
        <v>62</v>
      </c>
      <c r="G3522" s="17" t="s">
        <v>171</v>
      </c>
      <c r="H3522" s="18" t="s">
        <v>11358</v>
      </c>
      <c r="I3522" s="18" t="s">
        <v>11359</v>
      </c>
      <c r="J3522" s="18" t="s">
        <v>11360</v>
      </c>
      <c r="K3522" s="17" t="s">
        <v>163</v>
      </c>
      <c r="L3522" s="17" t="n">
        <v>1</v>
      </c>
      <c r="M3522" s="17" t="s">
        <v>164</v>
      </c>
      <c r="N3522" s="17" t="s">
        <v>163</v>
      </c>
      <c r="O3522" s="19"/>
      <c r="P3522" s="18"/>
      <c r="Q3522" s="18"/>
      <c r="R3522" s="18" t="s">
        <v>165</v>
      </c>
      <c r="S3522" s="20" t="s">
        <v>28109</v>
      </c>
    </row>
    <row r="3523" customFormat="false" ht="23.85" hidden="false" customHeight="false" outlineLevel="0" collapsed="false">
      <c r="A3523" s="17" t="n">
        <v>3522</v>
      </c>
      <c r="B3523" s="17" t="n">
        <v>8</v>
      </c>
      <c r="C3523" s="17" t="n">
        <v>3530</v>
      </c>
      <c r="D3523" s="18" t="s">
        <v>1463</v>
      </c>
      <c r="E3523" s="17" t="s">
        <v>76</v>
      </c>
      <c r="F3523" s="18" t="s">
        <v>77</v>
      </c>
      <c r="G3523" s="17" t="s">
        <v>171</v>
      </c>
      <c r="H3523" s="18" t="s">
        <v>11361</v>
      </c>
      <c r="I3523" s="18" t="s">
        <v>11362</v>
      </c>
      <c r="J3523" s="18" t="s">
        <v>11363</v>
      </c>
      <c r="K3523" s="17" t="s">
        <v>163</v>
      </c>
      <c r="L3523" s="17" t="n">
        <v>1</v>
      </c>
      <c r="M3523" s="17" t="s">
        <v>164</v>
      </c>
      <c r="N3523" s="17" t="s">
        <v>163</v>
      </c>
      <c r="O3523" s="19"/>
      <c r="P3523" s="18"/>
      <c r="Q3523" s="18"/>
      <c r="R3523" s="18" t="s">
        <v>165</v>
      </c>
      <c r="S3523" s="20" t="s">
        <v>28109</v>
      </c>
    </row>
    <row r="3524" customFormat="false" ht="23.85" hidden="false" customHeight="false" outlineLevel="0" collapsed="false">
      <c r="A3524" s="17" t="n">
        <v>3523</v>
      </c>
      <c r="B3524" s="17" t="n">
        <v>8</v>
      </c>
      <c r="C3524" s="17" t="n">
        <v>3542</v>
      </c>
      <c r="D3524" s="18" t="s">
        <v>1463</v>
      </c>
      <c r="E3524" s="17" t="s">
        <v>70</v>
      </c>
      <c r="F3524" s="18" t="s">
        <v>71</v>
      </c>
      <c r="G3524" s="17" t="s">
        <v>171</v>
      </c>
      <c r="H3524" s="18" t="s">
        <v>11364</v>
      </c>
      <c r="I3524" s="18" t="s">
        <v>11365</v>
      </c>
      <c r="J3524" s="18" t="s">
        <v>11366</v>
      </c>
      <c r="K3524" s="17" t="s">
        <v>163</v>
      </c>
      <c r="L3524" s="17" t="n">
        <v>1</v>
      </c>
      <c r="M3524" s="17" t="s">
        <v>164</v>
      </c>
      <c r="N3524" s="17" t="s">
        <v>163</v>
      </c>
      <c r="O3524" s="19"/>
      <c r="P3524" s="18"/>
      <c r="Q3524" s="18"/>
      <c r="R3524" s="18" t="s">
        <v>165</v>
      </c>
      <c r="S3524" s="20" t="s">
        <v>28109</v>
      </c>
    </row>
    <row r="3525" customFormat="false" ht="46.25" hidden="false" customHeight="false" outlineLevel="0" collapsed="false">
      <c r="A3525" s="17" t="n">
        <v>3524</v>
      </c>
      <c r="B3525" s="17" t="n">
        <v>8</v>
      </c>
      <c r="C3525" s="17" t="n">
        <v>3542</v>
      </c>
      <c r="D3525" s="18" t="s">
        <v>1463</v>
      </c>
      <c r="E3525" s="17" t="s">
        <v>70</v>
      </c>
      <c r="F3525" s="18" t="s">
        <v>71</v>
      </c>
      <c r="G3525" s="17" t="s">
        <v>171</v>
      </c>
      <c r="H3525" s="18" t="s">
        <v>11367</v>
      </c>
      <c r="I3525" s="18" t="s">
        <v>11368</v>
      </c>
      <c r="J3525" s="18" t="s">
        <v>11369</v>
      </c>
      <c r="K3525" s="17" t="s">
        <v>163</v>
      </c>
      <c r="L3525" s="17" t="n">
        <v>1</v>
      </c>
      <c r="M3525" s="17" t="s">
        <v>164</v>
      </c>
      <c r="N3525" s="17" t="s">
        <v>163</v>
      </c>
      <c r="O3525" s="19"/>
      <c r="P3525" s="18"/>
      <c r="Q3525" s="18"/>
      <c r="R3525" s="18" t="s">
        <v>165</v>
      </c>
      <c r="S3525" s="20" t="s">
        <v>28109</v>
      </c>
    </row>
    <row r="3526" customFormat="false" ht="35.05" hidden="false" customHeight="false" outlineLevel="0" collapsed="false">
      <c r="A3526" s="17" t="n">
        <v>3525</v>
      </c>
      <c r="B3526" s="17" t="n">
        <v>8</v>
      </c>
      <c r="C3526" s="17" t="n">
        <v>3563</v>
      </c>
      <c r="D3526" s="18" t="s">
        <v>1463</v>
      </c>
      <c r="E3526" s="17" t="s">
        <v>87</v>
      </c>
      <c r="F3526" s="18" t="s">
        <v>88</v>
      </c>
      <c r="G3526" s="17" t="s">
        <v>167</v>
      </c>
      <c r="H3526" s="18" t="s">
        <v>11370</v>
      </c>
      <c r="I3526" s="18" t="s">
        <v>11371</v>
      </c>
      <c r="J3526" s="18" t="s">
        <v>11372</v>
      </c>
      <c r="K3526" s="17" t="s">
        <v>163</v>
      </c>
      <c r="L3526" s="17" t="n">
        <v>1</v>
      </c>
      <c r="M3526" s="17" t="s">
        <v>163</v>
      </c>
      <c r="N3526" s="17" t="s">
        <v>163</v>
      </c>
      <c r="O3526" s="19"/>
      <c r="P3526" s="18"/>
      <c r="Q3526" s="18"/>
      <c r="R3526" s="18" t="s">
        <v>165</v>
      </c>
      <c r="S3526" s="20" t="s">
        <v>28109</v>
      </c>
    </row>
    <row r="3527" customFormat="false" ht="57.45" hidden="false" customHeight="false" outlineLevel="0" collapsed="false">
      <c r="A3527" s="17" t="n">
        <v>3526</v>
      </c>
      <c r="B3527" s="17" t="n">
        <v>8</v>
      </c>
      <c r="C3527" s="17" t="n">
        <v>3567</v>
      </c>
      <c r="D3527" s="18" t="s">
        <v>1463</v>
      </c>
      <c r="E3527" s="17" t="s">
        <v>91</v>
      </c>
      <c r="F3527" s="18" t="s">
        <v>92</v>
      </c>
      <c r="G3527" s="17" t="s">
        <v>167</v>
      </c>
      <c r="H3527" s="18" t="s">
        <v>11373</v>
      </c>
      <c r="I3527" s="18" t="s">
        <v>11374</v>
      </c>
      <c r="J3527" s="18" t="s">
        <v>11375</v>
      </c>
      <c r="K3527" s="17" t="s">
        <v>163</v>
      </c>
      <c r="L3527" s="17" t="n">
        <v>1</v>
      </c>
      <c r="M3527" s="17" t="s">
        <v>163</v>
      </c>
      <c r="N3527" s="17" t="s">
        <v>163</v>
      </c>
      <c r="O3527" s="19" t="s">
        <v>123</v>
      </c>
      <c r="P3527" s="18" t="s">
        <v>11376</v>
      </c>
      <c r="Q3527" s="18" t="s">
        <v>11377</v>
      </c>
      <c r="R3527" s="18" t="s">
        <v>165</v>
      </c>
      <c r="S3527" s="20" t="s">
        <v>28109</v>
      </c>
    </row>
    <row r="3528" customFormat="false" ht="35.05" hidden="false" customHeight="false" outlineLevel="0" collapsed="false">
      <c r="A3528" s="17" t="n">
        <v>3527</v>
      </c>
      <c r="B3528" s="17" t="n">
        <v>8</v>
      </c>
      <c r="C3528" s="17" t="n">
        <v>3584</v>
      </c>
      <c r="D3528" s="18" t="s">
        <v>1557</v>
      </c>
      <c r="E3528" s="17" t="s">
        <v>47</v>
      </c>
      <c r="F3528" s="18" t="s">
        <v>48</v>
      </c>
      <c r="G3528" s="17" t="s">
        <v>171</v>
      </c>
      <c r="H3528" s="18" t="s">
        <v>11378</v>
      </c>
      <c r="I3528" s="18" t="s">
        <v>11379</v>
      </c>
      <c r="J3528" s="18" t="s">
        <v>11380</v>
      </c>
      <c r="K3528" s="17" t="s">
        <v>163</v>
      </c>
      <c r="L3528" s="17" t="n">
        <v>1</v>
      </c>
      <c r="M3528" s="17" t="s">
        <v>163</v>
      </c>
      <c r="N3528" s="17" t="s">
        <v>163</v>
      </c>
      <c r="O3528" s="19"/>
      <c r="P3528" s="18"/>
      <c r="Q3528" s="18"/>
      <c r="R3528" s="18" t="s">
        <v>165</v>
      </c>
      <c r="S3528" s="20" t="s">
        <v>28109</v>
      </c>
    </row>
    <row r="3529" customFormat="false" ht="68.65" hidden="false" customHeight="false" outlineLevel="0" collapsed="false">
      <c r="A3529" s="17" t="n">
        <v>3528</v>
      </c>
      <c r="B3529" s="17" t="n">
        <v>8</v>
      </c>
      <c r="C3529" s="17" t="n">
        <v>3584</v>
      </c>
      <c r="D3529" s="18" t="s">
        <v>1557</v>
      </c>
      <c r="E3529" s="17" t="s">
        <v>83</v>
      </c>
      <c r="F3529" s="18" t="s">
        <v>84</v>
      </c>
      <c r="G3529" s="17" t="s">
        <v>167</v>
      </c>
      <c r="H3529" s="18" t="s">
        <v>11381</v>
      </c>
      <c r="I3529" s="18" t="s">
        <v>11382</v>
      </c>
      <c r="J3529" s="18" t="s">
        <v>11383</v>
      </c>
      <c r="K3529" s="17" t="s">
        <v>163</v>
      </c>
      <c r="L3529" s="17" t="n">
        <v>1</v>
      </c>
      <c r="M3529" s="17" t="s">
        <v>163</v>
      </c>
      <c r="N3529" s="17" t="s">
        <v>164</v>
      </c>
      <c r="O3529" s="19" t="s">
        <v>123</v>
      </c>
      <c r="P3529" s="18" t="s">
        <v>11384</v>
      </c>
      <c r="Q3529" s="18" t="s">
        <v>11385</v>
      </c>
      <c r="R3529" s="18" t="s">
        <v>165</v>
      </c>
      <c r="S3529" s="20" t="s">
        <v>28109</v>
      </c>
    </row>
    <row r="3530" customFormat="false" ht="35.05" hidden="false" customHeight="false" outlineLevel="0" collapsed="false">
      <c r="A3530" s="17" t="n">
        <v>3529</v>
      </c>
      <c r="B3530" s="17" t="n">
        <v>8</v>
      </c>
      <c r="C3530" s="17" t="n">
        <v>3584</v>
      </c>
      <c r="D3530" s="18" t="s">
        <v>1557</v>
      </c>
      <c r="E3530" s="17" t="s">
        <v>44</v>
      </c>
      <c r="F3530" s="18" t="s">
        <v>46</v>
      </c>
      <c r="G3530" s="17" t="s">
        <v>167</v>
      </c>
      <c r="H3530" s="18" t="s">
        <v>11386</v>
      </c>
      <c r="I3530" s="18" t="s">
        <v>11387</v>
      </c>
      <c r="J3530" s="18" t="s">
        <v>11388</v>
      </c>
      <c r="K3530" s="17" t="s">
        <v>164</v>
      </c>
      <c r="L3530" s="17" t="n">
        <v>2</v>
      </c>
      <c r="M3530" s="17" t="s">
        <v>163</v>
      </c>
      <c r="N3530" s="17" t="s">
        <v>163</v>
      </c>
      <c r="O3530" s="19"/>
      <c r="P3530" s="18"/>
      <c r="Q3530" s="18"/>
      <c r="R3530" s="18" t="s">
        <v>165</v>
      </c>
      <c r="S3530" s="20" t="s">
        <v>28109</v>
      </c>
    </row>
    <row r="3531" customFormat="false" ht="35.05" hidden="false" customHeight="false" outlineLevel="0" collapsed="false">
      <c r="A3531" s="17" t="n">
        <v>3530</v>
      </c>
      <c r="B3531" s="17" t="n">
        <v>8</v>
      </c>
      <c r="C3531" s="17" t="n">
        <v>3592</v>
      </c>
      <c r="D3531" s="18" t="s">
        <v>1557</v>
      </c>
      <c r="E3531" s="17" t="s">
        <v>76</v>
      </c>
      <c r="F3531" s="18" t="s">
        <v>77</v>
      </c>
      <c r="G3531" s="17" t="s">
        <v>167</v>
      </c>
      <c r="H3531" s="18" t="s">
        <v>11389</v>
      </c>
      <c r="I3531" s="18" t="s">
        <v>11390</v>
      </c>
      <c r="J3531" s="18" t="s">
        <v>11391</v>
      </c>
      <c r="K3531" s="17" t="s">
        <v>163</v>
      </c>
      <c r="L3531" s="17" t="n">
        <v>1</v>
      </c>
      <c r="M3531" s="17" t="s">
        <v>164</v>
      </c>
      <c r="N3531" s="17" t="s">
        <v>163</v>
      </c>
      <c r="O3531" s="19"/>
      <c r="P3531" s="18"/>
      <c r="Q3531" s="18"/>
      <c r="R3531" s="18" t="s">
        <v>165</v>
      </c>
      <c r="S3531" s="20" t="s">
        <v>28109</v>
      </c>
    </row>
    <row r="3532" customFormat="false" ht="35.05" hidden="false" customHeight="false" outlineLevel="0" collapsed="false">
      <c r="A3532" s="17" t="n">
        <v>3531</v>
      </c>
      <c r="B3532" s="17" t="n">
        <v>8</v>
      </c>
      <c r="C3532" s="17" t="n">
        <v>3614</v>
      </c>
      <c r="D3532" s="18" t="s">
        <v>1557</v>
      </c>
      <c r="E3532" s="17" t="s">
        <v>70</v>
      </c>
      <c r="F3532" s="18" t="s">
        <v>71</v>
      </c>
      <c r="G3532" s="17" t="s">
        <v>167</v>
      </c>
      <c r="H3532" s="18" t="s">
        <v>11392</v>
      </c>
      <c r="I3532" s="18" t="s">
        <v>11393</v>
      </c>
      <c r="J3532" s="18" t="s">
        <v>11394</v>
      </c>
      <c r="K3532" s="17" t="s">
        <v>163</v>
      </c>
      <c r="L3532" s="17" t="n">
        <v>1</v>
      </c>
      <c r="M3532" s="17" t="s">
        <v>164</v>
      </c>
      <c r="N3532" s="17" t="s">
        <v>163</v>
      </c>
      <c r="O3532" s="19"/>
      <c r="P3532" s="18"/>
      <c r="Q3532" s="18"/>
      <c r="R3532" s="18" t="s">
        <v>165</v>
      </c>
      <c r="S3532" s="20" t="s">
        <v>28109</v>
      </c>
    </row>
    <row r="3533" customFormat="false" ht="35.05" hidden="false" customHeight="false" outlineLevel="0" collapsed="false">
      <c r="A3533" s="17" t="n">
        <v>3532</v>
      </c>
      <c r="B3533" s="17" t="n">
        <v>8</v>
      </c>
      <c r="C3533" s="17" t="n">
        <v>3625</v>
      </c>
      <c r="D3533" s="18" t="s">
        <v>1557</v>
      </c>
      <c r="E3533" s="17" t="s">
        <v>78</v>
      </c>
      <c r="F3533" s="18" t="s">
        <v>80</v>
      </c>
      <c r="G3533" s="17" t="s">
        <v>167</v>
      </c>
      <c r="H3533" s="18" t="s">
        <v>11395</v>
      </c>
      <c r="I3533" s="18" t="s">
        <v>11396</v>
      </c>
      <c r="J3533" s="18" t="s">
        <v>11397</v>
      </c>
      <c r="K3533" s="17" t="s">
        <v>164</v>
      </c>
      <c r="L3533" s="17" t="n">
        <v>3</v>
      </c>
      <c r="M3533" s="17" t="s">
        <v>163</v>
      </c>
      <c r="N3533" s="17" t="s">
        <v>164</v>
      </c>
      <c r="O3533" s="19" t="s">
        <v>127</v>
      </c>
      <c r="P3533" s="18" t="s">
        <v>11398</v>
      </c>
      <c r="Q3533" s="18"/>
      <c r="R3533" s="18" t="s">
        <v>165</v>
      </c>
      <c r="S3533" s="20" t="s">
        <v>28109</v>
      </c>
    </row>
    <row r="3534" customFormat="false" ht="35.05" hidden="false" customHeight="false" outlineLevel="0" collapsed="false">
      <c r="A3534" s="17" t="n">
        <v>3533</v>
      </c>
      <c r="B3534" s="17" t="n">
        <v>8</v>
      </c>
      <c r="C3534" s="17" t="n">
        <v>3640</v>
      </c>
      <c r="D3534" s="18" t="s">
        <v>1557</v>
      </c>
      <c r="E3534" s="17" t="s">
        <v>22</v>
      </c>
      <c r="F3534" s="18" t="s">
        <v>23</v>
      </c>
      <c r="G3534" s="17" t="s">
        <v>167</v>
      </c>
      <c r="H3534" s="18" t="s">
        <v>11399</v>
      </c>
      <c r="I3534" s="18" t="s">
        <v>11400</v>
      </c>
      <c r="J3534" s="18" t="s">
        <v>11401</v>
      </c>
      <c r="K3534" s="17" t="s">
        <v>164</v>
      </c>
      <c r="L3534" s="17" t="n">
        <v>30</v>
      </c>
      <c r="M3534" s="17" t="s">
        <v>164</v>
      </c>
      <c r="N3534" s="17" t="s">
        <v>163</v>
      </c>
      <c r="O3534" s="19"/>
      <c r="P3534" s="18"/>
      <c r="Q3534" s="18"/>
      <c r="R3534" s="18" t="s">
        <v>165</v>
      </c>
      <c r="S3534" s="20" t="s">
        <v>28109</v>
      </c>
    </row>
    <row r="3535" customFormat="false" ht="46.25" hidden="false" customHeight="false" outlineLevel="0" collapsed="false">
      <c r="A3535" s="17" t="n">
        <v>3534</v>
      </c>
      <c r="B3535" s="17" t="n">
        <v>8</v>
      </c>
      <c r="C3535" s="17" t="n">
        <v>3677</v>
      </c>
      <c r="D3535" s="18" t="s">
        <v>1557</v>
      </c>
      <c r="E3535" s="17" t="s">
        <v>89</v>
      </c>
      <c r="F3535" s="18" t="s">
        <v>90</v>
      </c>
      <c r="G3535" s="17" t="s">
        <v>167</v>
      </c>
      <c r="H3535" s="18" t="s">
        <v>11402</v>
      </c>
      <c r="I3535" s="18" t="s">
        <v>11403</v>
      </c>
      <c r="J3535" s="18" t="s">
        <v>11404</v>
      </c>
      <c r="K3535" s="17" t="s">
        <v>163</v>
      </c>
      <c r="L3535" s="17" t="n">
        <v>1</v>
      </c>
      <c r="M3535" s="17" t="s">
        <v>163</v>
      </c>
      <c r="N3535" s="17" t="s">
        <v>164</v>
      </c>
      <c r="O3535" s="19" t="s">
        <v>123</v>
      </c>
      <c r="P3535" s="18" t="s">
        <v>11405</v>
      </c>
      <c r="Q3535" s="18" t="s">
        <v>11406</v>
      </c>
      <c r="R3535" s="18" t="s">
        <v>165</v>
      </c>
      <c r="S3535" s="20" t="s">
        <v>28109</v>
      </c>
    </row>
    <row r="3536" customFormat="false" ht="35.05" hidden="false" customHeight="false" outlineLevel="0" collapsed="false">
      <c r="A3536" s="17" t="n">
        <v>3535</v>
      </c>
      <c r="B3536" s="17" t="n">
        <v>8</v>
      </c>
      <c r="C3536" s="17" t="n">
        <v>3688</v>
      </c>
      <c r="D3536" s="18" t="s">
        <v>1557</v>
      </c>
      <c r="E3536" s="17" t="s">
        <v>70</v>
      </c>
      <c r="F3536" s="18" t="s">
        <v>71</v>
      </c>
      <c r="G3536" s="17" t="s">
        <v>171</v>
      </c>
      <c r="H3536" s="18" t="s">
        <v>11407</v>
      </c>
      <c r="I3536" s="18" t="s">
        <v>11408</v>
      </c>
      <c r="J3536" s="18" t="s">
        <v>11409</v>
      </c>
      <c r="K3536" s="17" t="s">
        <v>163</v>
      </c>
      <c r="L3536" s="17" t="n">
        <v>1</v>
      </c>
      <c r="M3536" s="17" t="s">
        <v>164</v>
      </c>
      <c r="N3536" s="17" t="s">
        <v>163</v>
      </c>
      <c r="O3536" s="19"/>
      <c r="P3536" s="18"/>
      <c r="Q3536" s="18"/>
      <c r="R3536" s="18" t="s">
        <v>165</v>
      </c>
      <c r="S3536" s="20" t="s">
        <v>28109</v>
      </c>
    </row>
    <row r="3537" customFormat="false" ht="57.45" hidden="false" customHeight="false" outlineLevel="0" collapsed="false">
      <c r="A3537" s="17" t="n">
        <v>3536</v>
      </c>
      <c r="B3537" s="17" t="n">
        <v>8</v>
      </c>
      <c r="C3537" s="17" t="n">
        <v>3688</v>
      </c>
      <c r="D3537" s="18" t="s">
        <v>1557</v>
      </c>
      <c r="E3537" s="17" t="s">
        <v>91</v>
      </c>
      <c r="F3537" s="18" t="s">
        <v>92</v>
      </c>
      <c r="G3537" s="17" t="s">
        <v>171</v>
      </c>
      <c r="H3537" s="18" t="s">
        <v>11410</v>
      </c>
      <c r="I3537" s="18" t="s">
        <v>11411</v>
      </c>
      <c r="J3537" s="18" t="s">
        <v>11412</v>
      </c>
      <c r="K3537" s="17" t="s">
        <v>163</v>
      </c>
      <c r="L3537" s="17" t="n">
        <v>1</v>
      </c>
      <c r="M3537" s="17" t="s">
        <v>163</v>
      </c>
      <c r="N3537" s="17" t="s">
        <v>164</v>
      </c>
      <c r="O3537" s="19" t="s">
        <v>123</v>
      </c>
      <c r="P3537" s="18" t="s">
        <v>11413</v>
      </c>
      <c r="Q3537" s="18" t="s">
        <v>11414</v>
      </c>
      <c r="R3537" s="18" t="s">
        <v>165</v>
      </c>
      <c r="S3537" s="20" t="s">
        <v>28109</v>
      </c>
    </row>
    <row r="3538" customFormat="false" ht="46.25" hidden="false" customHeight="false" outlineLevel="0" collapsed="false">
      <c r="A3538" s="17" t="n">
        <v>3537</v>
      </c>
      <c r="B3538" s="17" t="n">
        <v>8</v>
      </c>
      <c r="C3538" s="17" t="n">
        <v>3708</v>
      </c>
      <c r="D3538" s="18" t="s">
        <v>1557</v>
      </c>
      <c r="E3538" s="17" t="s">
        <v>83</v>
      </c>
      <c r="F3538" s="18" t="s">
        <v>84</v>
      </c>
      <c r="G3538" s="17" t="s">
        <v>159</v>
      </c>
      <c r="H3538" s="18" t="s">
        <v>11415</v>
      </c>
      <c r="I3538" s="18" t="s">
        <v>11416</v>
      </c>
      <c r="J3538" s="18" t="s">
        <v>11417</v>
      </c>
      <c r="K3538" s="17" t="s">
        <v>163</v>
      </c>
      <c r="L3538" s="17" t="n">
        <v>1</v>
      </c>
      <c r="M3538" s="17" t="s">
        <v>163</v>
      </c>
      <c r="N3538" s="17" t="s">
        <v>164</v>
      </c>
      <c r="O3538" s="19" t="s">
        <v>123</v>
      </c>
      <c r="P3538" s="18" t="s">
        <v>11418</v>
      </c>
      <c r="Q3538" s="18" t="s">
        <v>11406</v>
      </c>
      <c r="R3538" s="18" t="s">
        <v>165</v>
      </c>
      <c r="S3538" s="20" t="s">
        <v>28109</v>
      </c>
    </row>
    <row r="3539" customFormat="false" ht="23.85" hidden="false" customHeight="false" outlineLevel="0" collapsed="false">
      <c r="A3539" s="17" t="n">
        <v>3538</v>
      </c>
      <c r="B3539" s="17" t="n">
        <v>8</v>
      </c>
      <c r="C3539" s="17" t="n">
        <v>3729</v>
      </c>
      <c r="D3539" s="18" t="s">
        <v>1557</v>
      </c>
      <c r="E3539" s="17" t="s">
        <v>36</v>
      </c>
      <c r="F3539" s="18" t="s">
        <v>37</v>
      </c>
      <c r="G3539" s="17" t="s">
        <v>167</v>
      </c>
      <c r="H3539" s="18" t="s">
        <v>11419</v>
      </c>
      <c r="I3539" s="18" t="s">
        <v>11420</v>
      </c>
      <c r="J3539" s="18" t="s">
        <v>11421</v>
      </c>
      <c r="K3539" s="17" t="s">
        <v>163</v>
      </c>
      <c r="L3539" s="17" t="n">
        <v>1</v>
      </c>
      <c r="M3539" s="17" t="s">
        <v>163</v>
      </c>
      <c r="N3539" s="17" t="s">
        <v>163</v>
      </c>
      <c r="O3539" s="19"/>
      <c r="P3539" s="18"/>
      <c r="Q3539" s="18"/>
      <c r="R3539" s="18" t="s">
        <v>165</v>
      </c>
      <c r="S3539" s="20" t="s">
        <v>28109</v>
      </c>
    </row>
    <row r="3540" customFormat="false" ht="57.45" hidden="false" customHeight="false" outlineLevel="0" collapsed="false">
      <c r="A3540" s="17" t="n">
        <v>3539</v>
      </c>
      <c r="B3540" s="17" t="n">
        <v>8</v>
      </c>
      <c r="C3540" s="17" t="n">
        <v>3757</v>
      </c>
      <c r="D3540" s="18" t="s">
        <v>1557</v>
      </c>
      <c r="E3540" s="17" t="s">
        <v>83</v>
      </c>
      <c r="F3540" s="18" t="s">
        <v>84</v>
      </c>
      <c r="G3540" s="17" t="s">
        <v>167</v>
      </c>
      <c r="H3540" s="18" t="s">
        <v>11422</v>
      </c>
      <c r="I3540" s="18" t="s">
        <v>11423</v>
      </c>
      <c r="J3540" s="18" t="s">
        <v>11424</v>
      </c>
      <c r="K3540" s="17" t="s">
        <v>163</v>
      </c>
      <c r="L3540" s="17" t="n">
        <v>1</v>
      </c>
      <c r="M3540" s="17" t="s">
        <v>163</v>
      </c>
      <c r="N3540" s="17" t="s">
        <v>164</v>
      </c>
      <c r="O3540" s="19" t="s">
        <v>121</v>
      </c>
      <c r="P3540" s="18" t="s">
        <v>11425</v>
      </c>
      <c r="Q3540" s="18" t="s">
        <v>11426</v>
      </c>
      <c r="R3540" s="18" t="s">
        <v>165</v>
      </c>
      <c r="S3540" s="20" t="s">
        <v>28109</v>
      </c>
    </row>
    <row r="3541" customFormat="false" ht="35.05" hidden="false" customHeight="false" outlineLevel="0" collapsed="false">
      <c r="A3541" s="17" t="n">
        <v>3540</v>
      </c>
      <c r="B3541" s="17" t="n">
        <v>8</v>
      </c>
      <c r="C3541" s="17" t="n">
        <v>3760</v>
      </c>
      <c r="D3541" s="18" t="s">
        <v>1557</v>
      </c>
      <c r="E3541" s="17" t="s">
        <v>36</v>
      </c>
      <c r="F3541" s="18" t="s">
        <v>37</v>
      </c>
      <c r="G3541" s="17" t="s">
        <v>171</v>
      </c>
      <c r="H3541" s="18" t="s">
        <v>11427</v>
      </c>
      <c r="I3541" s="18" t="s">
        <v>11428</v>
      </c>
      <c r="J3541" s="18" t="s">
        <v>11429</v>
      </c>
      <c r="K3541" s="17" t="s">
        <v>164</v>
      </c>
      <c r="L3541" s="17" t="n">
        <v>40</v>
      </c>
      <c r="M3541" s="17" t="s">
        <v>164</v>
      </c>
      <c r="N3541" s="17" t="s">
        <v>163</v>
      </c>
      <c r="O3541" s="19"/>
      <c r="P3541" s="18"/>
      <c r="Q3541" s="18"/>
      <c r="R3541" s="18" t="s">
        <v>165</v>
      </c>
      <c r="S3541" s="20" t="s">
        <v>28109</v>
      </c>
    </row>
    <row r="3542" customFormat="false" ht="35.05" hidden="false" customHeight="false" outlineLevel="0" collapsed="false">
      <c r="A3542" s="17" t="n">
        <v>3541</v>
      </c>
      <c r="B3542" s="17" t="n">
        <v>8</v>
      </c>
      <c r="C3542" s="17" t="n">
        <v>3772</v>
      </c>
      <c r="D3542" s="18" t="s">
        <v>1557</v>
      </c>
      <c r="E3542" s="17" t="s">
        <v>36</v>
      </c>
      <c r="F3542" s="18" t="s">
        <v>37</v>
      </c>
      <c r="G3542" s="17" t="s">
        <v>167</v>
      </c>
      <c r="H3542" s="18" t="s">
        <v>11430</v>
      </c>
      <c r="I3542" s="18" t="s">
        <v>11431</v>
      </c>
      <c r="J3542" s="18" t="s">
        <v>11432</v>
      </c>
      <c r="K3542" s="17" t="s">
        <v>164</v>
      </c>
      <c r="L3542" s="17" t="n">
        <v>5</v>
      </c>
      <c r="M3542" s="17" t="s">
        <v>164</v>
      </c>
      <c r="N3542" s="17" t="s">
        <v>163</v>
      </c>
      <c r="O3542" s="19"/>
      <c r="P3542" s="18"/>
      <c r="Q3542" s="18"/>
      <c r="R3542" s="18" t="s">
        <v>165</v>
      </c>
      <c r="S3542" s="20" t="s">
        <v>28109</v>
      </c>
    </row>
    <row r="3543" customFormat="false" ht="57.45" hidden="false" customHeight="false" outlineLevel="0" collapsed="false">
      <c r="A3543" s="17" t="n">
        <v>3542</v>
      </c>
      <c r="B3543" s="17" t="n">
        <v>8</v>
      </c>
      <c r="C3543" s="17" t="n">
        <v>3776</v>
      </c>
      <c r="D3543" s="18" t="s">
        <v>1557</v>
      </c>
      <c r="E3543" s="17" t="s">
        <v>42</v>
      </c>
      <c r="F3543" s="18" t="s">
        <v>43</v>
      </c>
      <c r="G3543" s="17" t="s">
        <v>167</v>
      </c>
      <c r="H3543" s="18" t="s">
        <v>11433</v>
      </c>
      <c r="I3543" s="18" t="s">
        <v>11434</v>
      </c>
      <c r="J3543" s="18" t="s">
        <v>11435</v>
      </c>
      <c r="K3543" s="17" t="s">
        <v>164</v>
      </c>
      <c r="L3543" s="17" t="n">
        <v>4</v>
      </c>
      <c r="M3543" s="17" t="s">
        <v>163</v>
      </c>
      <c r="N3543" s="17" t="s">
        <v>164</v>
      </c>
      <c r="O3543" s="19" t="s">
        <v>122</v>
      </c>
      <c r="P3543" s="18" t="s">
        <v>11436</v>
      </c>
      <c r="Q3543" s="18" t="s">
        <v>11437</v>
      </c>
      <c r="R3543" s="18" t="s">
        <v>165</v>
      </c>
      <c r="S3543" s="20" t="s">
        <v>28109</v>
      </c>
    </row>
    <row r="3544" customFormat="false" ht="46.25" hidden="false" customHeight="false" outlineLevel="0" collapsed="false">
      <c r="A3544" s="17" t="n">
        <v>3543</v>
      </c>
      <c r="B3544" s="17" t="n">
        <v>8</v>
      </c>
      <c r="C3544" s="17" t="n">
        <v>3780</v>
      </c>
      <c r="D3544" s="18" t="s">
        <v>1557</v>
      </c>
      <c r="E3544" s="17" t="s">
        <v>83</v>
      </c>
      <c r="F3544" s="18" t="s">
        <v>84</v>
      </c>
      <c r="G3544" s="17" t="s">
        <v>159</v>
      </c>
      <c r="H3544" s="18" t="s">
        <v>11438</v>
      </c>
      <c r="I3544" s="18" t="s">
        <v>11439</v>
      </c>
      <c r="J3544" s="18" t="s">
        <v>11440</v>
      </c>
      <c r="K3544" s="17" t="s">
        <v>163</v>
      </c>
      <c r="L3544" s="17" t="n">
        <v>1</v>
      </c>
      <c r="M3544" s="17" t="s">
        <v>163</v>
      </c>
      <c r="N3544" s="17" t="s">
        <v>163</v>
      </c>
      <c r="O3544" s="19" t="s">
        <v>121</v>
      </c>
      <c r="P3544" s="18" t="s">
        <v>11441</v>
      </c>
      <c r="Q3544" s="18" t="s">
        <v>11442</v>
      </c>
      <c r="R3544" s="18" t="s">
        <v>165</v>
      </c>
      <c r="S3544" s="20" t="s">
        <v>28109</v>
      </c>
    </row>
    <row r="3545" customFormat="false" ht="57.45" hidden="false" customHeight="false" outlineLevel="0" collapsed="false">
      <c r="A3545" s="17" t="n">
        <v>3544</v>
      </c>
      <c r="B3545" s="17" t="n">
        <v>8</v>
      </c>
      <c r="C3545" s="17" t="n">
        <v>3782</v>
      </c>
      <c r="D3545" s="18" t="s">
        <v>1557</v>
      </c>
      <c r="E3545" s="17" t="s">
        <v>83</v>
      </c>
      <c r="F3545" s="18" t="s">
        <v>84</v>
      </c>
      <c r="G3545" s="17" t="s">
        <v>167</v>
      </c>
      <c r="H3545" s="18" t="s">
        <v>11443</v>
      </c>
      <c r="I3545" s="18" t="s">
        <v>11444</v>
      </c>
      <c r="J3545" s="18" t="s">
        <v>11445</v>
      </c>
      <c r="K3545" s="17" t="s">
        <v>163</v>
      </c>
      <c r="L3545" s="17" t="n">
        <v>1</v>
      </c>
      <c r="M3545" s="17" t="s">
        <v>163</v>
      </c>
      <c r="N3545" s="17" t="s">
        <v>164</v>
      </c>
      <c r="O3545" s="19" t="s">
        <v>123</v>
      </c>
      <c r="P3545" s="18" t="s">
        <v>11446</v>
      </c>
      <c r="Q3545" s="18" t="s">
        <v>11447</v>
      </c>
      <c r="R3545" s="18" t="s">
        <v>165</v>
      </c>
      <c r="S3545" s="20" t="s">
        <v>28109</v>
      </c>
    </row>
    <row r="3546" customFormat="false" ht="35.05" hidden="false" customHeight="false" outlineLevel="0" collapsed="false">
      <c r="A3546" s="17" t="n">
        <v>3545</v>
      </c>
      <c r="B3546" s="17" t="n">
        <v>8</v>
      </c>
      <c r="C3546" s="17" t="n">
        <v>3784</v>
      </c>
      <c r="D3546" s="18" t="s">
        <v>1557</v>
      </c>
      <c r="E3546" s="17" t="s">
        <v>36</v>
      </c>
      <c r="F3546" s="18" t="s">
        <v>37</v>
      </c>
      <c r="G3546" s="17" t="s">
        <v>167</v>
      </c>
      <c r="H3546" s="18" t="s">
        <v>11448</v>
      </c>
      <c r="I3546" s="18" t="s">
        <v>11449</v>
      </c>
      <c r="J3546" s="18" t="s">
        <v>11450</v>
      </c>
      <c r="K3546" s="17" t="s">
        <v>164</v>
      </c>
      <c r="L3546" s="17" t="n">
        <v>9</v>
      </c>
      <c r="M3546" s="17" t="s">
        <v>164</v>
      </c>
      <c r="N3546" s="17" t="s">
        <v>163</v>
      </c>
      <c r="O3546" s="19"/>
      <c r="P3546" s="18"/>
      <c r="Q3546" s="18"/>
      <c r="R3546" s="18" t="s">
        <v>165</v>
      </c>
      <c r="S3546" s="20" t="s">
        <v>28109</v>
      </c>
    </row>
    <row r="3547" customFormat="false" ht="35.05" hidden="false" customHeight="false" outlineLevel="0" collapsed="false">
      <c r="A3547" s="17" t="n">
        <v>3546</v>
      </c>
      <c r="B3547" s="17" t="n">
        <v>8</v>
      </c>
      <c r="C3547" s="17" t="n">
        <v>3809</v>
      </c>
      <c r="D3547" s="18" t="s">
        <v>1557</v>
      </c>
      <c r="E3547" s="17" t="s">
        <v>51</v>
      </c>
      <c r="F3547" s="18" t="s">
        <v>52</v>
      </c>
      <c r="G3547" s="17" t="s">
        <v>167</v>
      </c>
      <c r="H3547" s="18" t="s">
        <v>11451</v>
      </c>
      <c r="I3547" s="18" t="s">
        <v>11452</v>
      </c>
      <c r="J3547" s="18" t="s">
        <v>11453</v>
      </c>
      <c r="K3547" s="17" t="s">
        <v>163</v>
      </c>
      <c r="L3547" s="17" t="n">
        <v>1</v>
      </c>
      <c r="M3547" s="17" t="s">
        <v>164</v>
      </c>
      <c r="N3547" s="17" t="s">
        <v>163</v>
      </c>
      <c r="O3547" s="19"/>
      <c r="P3547" s="18"/>
      <c r="Q3547" s="18"/>
      <c r="R3547" s="18" t="s">
        <v>165</v>
      </c>
      <c r="S3547" s="20" t="s">
        <v>28109</v>
      </c>
    </row>
    <row r="3548" customFormat="false" ht="46.25" hidden="false" customHeight="false" outlineLevel="0" collapsed="false">
      <c r="A3548" s="17" t="n">
        <v>3547</v>
      </c>
      <c r="B3548" s="17" t="n">
        <v>8</v>
      </c>
      <c r="C3548" s="17" t="n">
        <v>3819</v>
      </c>
      <c r="D3548" s="18" t="s">
        <v>1557</v>
      </c>
      <c r="E3548" s="17" t="s">
        <v>36</v>
      </c>
      <c r="F3548" s="18" t="s">
        <v>37</v>
      </c>
      <c r="G3548" s="17" t="s">
        <v>171</v>
      </c>
      <c r="H3548" s="18" t="s">
        <v>11454</v>
      </c>
      <c r="I3548" s="18" t="s">
        <v>11455</v>
      </c>
      <c r="J3548" s="18" t="s">
        <v>11456</v>
      </c>
      <c r="K3548" s="17" t="s">
        <v>163</v>
      </c>
      <c r="L3548" s="17" t="n">
        <v>1</v>
      </c>
      <c r="M3548" s="17" t="s">
        <v>164</v>
      </c>
      <c r="N3548" s="17" t="s">
        <v>163</v>
      </c>
      <c r="O3548" s="19"/>
      <c r="P3548" s="18"/>
      <c r="Q3548" s="18"/>
      <c r="R3548" s="18" t="s">
        <v>165</v>
      </c>
      <c r="S3548" s="20" t="s">
        <v>28109</v>
      </c>
    </row>
    <row r="3549" customFormat="false" ht="57.45" hidden="false" customHeight="false" outlineLevel="0" collapsed="false">
      <c r="A3549" s="17" t="n">
        <v>3548</v>
      </c>
      <c r="B3549" s="17" t="n">
        <v>8</v>
      </c>
      <c r="C3549" s="17" t="n">
        <v>3823</v>
      </c>
      <c r="D3549" s="18" t="s">
        <v>1557</v>
      </c>
      <c r="E3549" s="17" t="s">
        <v>83</v>
      </c>
      <c r="F3549" s="18" t="s">
        <v>84</v>
      </c>
      <c r="G3549" s="17" t="s">
        <v>167</v>
      </c>
      <c r="H3549" s="18" t="s">
        <v>11457</v>
      </c>
      <c r="I3549" s="18" t="s">
        <v>11458</v>
      </c>
      <c r="J3549" s="18" t="s">
        <v>11459</v>
      </c>
      <c r="K3549" s="17" t="s">
        <v>163</v>
      </c>
      <c r="L3549" s="17" t="n">
        <v>1</v>
      </c>
      <c r="M3549" s="17" t="s">
        <v>163</v>
      </c>
      <c r="N3549" s="17" t="s">
        <v>164</v>
      </c>
      <c r="O3549" s="19" t="s">
        <v>121</v>
      </c>
      <c r="P3549" s="18" t="s">
        <v>11460</v>
      </c>
      <c r="Q3549" s="18" t="s">
        <v>11461</v>
      </c>
      <c r="R3549" s="18" t="s">
        <v>165</v>
      </c>
      <c r="S3549" s="20" t="s">
        <v>28109</v>
      </c>
    </row>
    <row r="3550" customFormat="false" ht="57.45" hidden="false" customHeight="false" outlineLevel="0" collapsed="false">
      <c r="A3550" s="17" t="n">
        <v>3549</v>
      </c>
      <c r="B3550" s="17" t="n">
        <v>8</v>
      </c>
      <c r="C3550" s="17" t="n">
        <v>3831</v>
      </c>
      <c r="D3550" s="18" t="s">
        <v>1662</v>
      </c>
      <c r="E3550" s="17" t="s">
        <v>83</v>
      </c>
      <c r="F3550" s="18" t="s">
        <v>84</v>
      </c>
      <c r="G3550" s="17" t="s">
        <v>167</v>
      </c>
      <c r="H3550" s="18" t="s">
        <v>11462</v>
      </c>
      <c r="I3550" s="18" t="s">
        <v>11463</v>
      </c>
      <c r="J3550" s="18" t="s">
        <v>11464</v>
      </c>
      <c r="K3550" s="17" t="s">
        <v>163</v>
      </c>
      <c r="L3550" s="17" t="n">
        <v>1</v>
      </c>
      <c r="M3550" s="17" t="s">
        <v>163</v>
      </c>
      <c r="N3550" s="17" t="s">
        <v>164</v>
      </c>
      <c r="O3550" s="19" t="s">
        <v>123</v>
      </c>
      <c r="P3550" s="18" t="s">
        <v>11465</v>
      </c>
      <c r="Q3550" s="18" t="s">
        <v>1304</v>
      </c>
      <c r="R3550" s="18" t="s">
        <v>165</v>
      </c>
      <c r="S3550" s="20" t="s">
        <v>28109</v>
      </c>
    </row>
    <row r="3551" customFormat="false" ht="57.45" hidden="false" customHeight="false" outlineLevel="0" collapsed="false">
      <c r="A3551" s="17" t="n">
        <v>3550</v>
      </c>
      <c r="B3551" s="17" t="n">
        <v>8</v>
      </c>
      <c r="C3551" s="17" t="n">
        <v>3854</v>
      </c>
      <c r="D3551" s="18" t="s">
        <v>1662</v>
      </c>
      <c r="E3551" s="17" t="s">
        <v>87</v>
      </c>
      <c r="F3551" s="18" t="s">
        <v>88</v>
      </c>
      <c r="G3551" s="17" t="s">
        <v>171</v>
      </c>
      <c r="H3551" s="18" t="s">
        <v>11466</v>
      </c>
      <c r="I3551" s="18" t="s">
        <v>11467</v>
      </c>
      <c r="J3551" s="18" t="s">
        <v>11468</v>
      </c>
      <c r="K3551" s="17" t="s">
        <v>163</v>
      </c>
      <c r="L3551" s="17" t="n">
        <v>1</v>
      </c>
      <c r="M3551" s="17" t="s">
        <v>164</v>
      </c>
      <c r="N3551" s="17" t="s">
        <v>164</v>
      </c>
      <c r="O3551" s="19" t="s">
        <v>121</v>
      </c>
      <c r="P3551" s="18" t="s">
        <v>11469</v>
      </c>
      <c r="Q3551" s="18" t="s">
        <v>11470</v>
      </c>
      <c r="R3551" s="18" t="s">
        <v>165</v>
      </c>
      <c r="S3551" s="20" t="s">
        <v>28109</v>
      </c>
    </row>
    <row r="3552" customFormat="false" ht="57.45" hidden="false" customHeight="false" outlineLevel="0" collapsed="false">
      <c r="A3552" s="17" t="n">
        <v>3551</v>
      </c>
      <c r="B3552" s="17" t="n">
        <v>8</v>
      </c>
      <c r="C3552" s="17" t="n">
        <v>3860</v>
      </c>
      <c r="D3552" s="18" t="s">
        <v>1662</v>
      </c>
      <c r="E3552" s="17" t="s">
        <v>83</v>
      </c>
      <c r="F3552" s="18" t="s">
        <v>84</v>
      </c>
      <c r="G3552" s="17" t="s">
        <v>171</v>
      </c>
      <c r="H3552" s="18" t="s">
        <v>11471</v>
      </c>
      <c r="I3552" s="18" t="s">
        <v>11472</v>
      </c>
      <c r="J3552" s="18" t="s">
        <v>11473</v>
      </c>
      <c r="K3552" s="17" t="s">
        <v>163</v>
      </c>
      <c r="L3552" s="17" t="n">
        <v>1</v>
      </c>
      <c r="M3552" s="17" t="s">
        <v>163</v>
      </c>
      <c r="N3552" s="17" t="s">
        <v>164</v>
      </c>
      <c r="O3552" s="19" t="s">
        <v>121</v>
      </c>
      <c r="P3552" s="18" t="s">
        <v>11474</v>
      </c>
      <c r="Q3552" s="18" t="s">
        <v>11475</v>
      </c>
      <c r="R3552" s="18" t="s">
        <v>165</v>
      </c>
      <c r="S3552" s="20" t="s">
        <v>28109</v>
      </c>
    </row>
    <row r="3553" customFormat="false" ht="35.05" hidden="false" customHeight="false" outlineLevel="0" collapsed="false">
      <c r="A3553" s="17" t="n">
        <v>3552</v>
      </c>
      <c r="B3553" s="17" t="n">
        <v>8</v>
      </c>
      <c r="C3553" s="17" t="n">
        <v>3894</v>
      </c>
      <c r="D3553" s="18" t="s">
        <v>1662</v>
      </c>
      <c r="E3553" s="17" t="s">
        <v>87</v>
      </c>
      <c r="F3553" s="18" t="s">
        <v>88</v>
      </c>
      <c r="G3553" s="17" t="s">
        <v>171</v>
      </c>
      <c r="H3553" s="18" t="s">
        <v>11476</v>
      </c>
      <c r="I3553" s="18" t="s">
        <v>11477</v>
      </c>
      <c r="J3553" s="18" t="s">
        <v>11478</v>
      </c>
      <c r="K3553" s="17" t="s">
        <v>163</v>
      </c>
      <c r="L3553" s="17" t="n">
        <v>1</v>
      </c>
      <c r="M3553" s="17" t="s">
        <v>164</v>
      </c>
      <c r="N3553" s="17" t="s">
        <v>164</v>
      </c>
      <c r="O3553" s="19" t="s">
        <v>122</v>
      </c>
      <c r="P3553" s="18" t="s">
        <v>11479</v>
      </c>
      <c r="Q3553" s="18" t="s">
        <v>11480</v>
      </c>
      <c r="R3553" s="18" t="s">
        <v>165</v>
      </c>
      <c r="S3553" s="20" t="s">
        <v>28109</v>
      </c>
    </row>
    <row r="3554" customFormat="false" ht="46.25" hidden="false" customHeight="false" outlineLevel="0" collapsed="false">
      <c r="A3554" s="17" t="n">
        <v>3553</v>
      </c>
      <c r="B3554" s="17" t="n">
        <v>8</v>
      </c>
      <c r="C3554" s="17" t="n">
        <v>3902</v>
      </c>
      <c r="D3554" s="18" t="s">
        <v>1662</v>
      </c>
      <c r="E3554" s="17" t="s">
        <v>83</v>
      </c>
      <c r="F3554" s="18" t="s">
        <v>84</v>
      </c>
      <c r="G3554" s="17" t="s">
        <v>171</v>
      </c>
      <c r="H3554" s="18" t="s">
        <v>11481</v>
      </c>
      <c r="I3554" s="18" t="s">
        <v>11482</v>
      </c>
      <c r="J3554" s="18" t="s">
        <v>11483</v>
      </c>
      <c r="K3554" s="17" t="s">
        <v>163</v>
      </c>
      <c r="L3554" s="17" t="n">
        <v>1</v>
      </c>
      <c r="M3554" s="17" t="s">
        <v>164</v>
      </c>
      <c r="N3554" s="17" t="s">
        <v>164</v>
      </c>
      <c r="O3554" s="19" t="s">
        <v>121</v>
      </c>
      <c r="P3554" s="18" t="s">
        <v>11484</v>
      </c>
      <c r="Q3554" s="18" t="s">
        <v>11485</v>
      </c>
      <c r="R3554" s="18" t="s">
        <v>165</v>
      </c>
      <c r="S3554" s="20" t="s">
        <v>28109</v>
      </c>
    </row>
    <row r="3555" customFormat="false" ht="46.25" hidden="false" customHeight="false" outlineLevel="0" collapsed="false">
      <c r="A3555" s="17" t="n">
        <v>3554</v>
      </c>
      <c r="B3555" s="17" t="n">
        <v>8</v>
      </c>
      <c r="C3555" s="17" t="n">
        <v>3923</v>
      </c>
      <c r="D3555" s="18" t="s">
        <v>1662</v>
      </c>
      <c r="E3555" s="17" t="s">
        <v>83</v>
      </c>
      <c r="F3555" s="18" t="s">
        <v>84</v>
      </c>
      <c r="G3555" s="17" t="s">
        <v>171</v>
      </c>
      <c r="H3555" s="18" t="s">
        <v>11486</v>
      </c>
      <c r="I3555" s="18" t="s">
        <v>11487</v>
      </c>
      <c r="J3555" s="18" t="s">
        <v>11488</v>
      </c>
      <c r="K3555" s="17" t="s">
        <v>163</v>
      </c>
      <c r="L3555" s="17" t="n">
        <v>1</v>
      </c>
      <c r="M3555" s="17" t="s">
        <v>163</v>
      </c>
      <c r="N3555" s="17" t="s">
        <v>164</v>
      </c>
      <c r="O3555" s="19" t="s">
        <v>121</v>
      </c>
      <c r="P3555" s="18" t="s">
        <v>11489</v>
      </c>
      <c r="Q3555" s="18" t="s">
        <v>11490</v>
      </c>
      <c r="R3555" s="18" t="s">
        <v>165</v>
      </c>
      <c r="S3555" s="20" t="s">
        <v>28109</v>
      </c>
    </row>
    <row r="3556" customFormat="false" ht="46.25" hidden="false" customHeight="false" outlineLevel="0" collapsed="false">
      <c r="A3556" s="17" t="n">
        <v>3555</v>
      </c>
      <c r="B3556" s="17" t="n">
        <v>8</v>
      </c>
      <c r="C3556" s="17" t="n">
        <v>3941</v>
      </c>
      <c r="D3556" s="18" t="s">
        <v>1662</v>
      </c>
      <c r="E3556" s="17" t="s">
        <v>87</v>
      </c>
      <c r="F3556" s="18" t="s">
        <v>88</v>
      </c>
      <c r="G3556" s="17" t="s">
        <v>171</v>
      </c>
      <c r="H3556" s="18" t="s">
        <v>11491</v>
      </c>
      <c r="I3556" s="18" t="s">
        <v>11492</v>
      </c>
      <c r="J3556" s="18" t="s">
        <v>11493</v>
      </c>
      <c r="K3556" s="17" t="s">
        <v>163</v>
      </c>
      <c r="L3556" s="17" t="n">
        <v>1</v>
      </c>
      <c r="M3556" s="17" t="s">
        <v>164</v>
      </c>
      <c r="N3556" s="17" t="s">
        <v>164</v>
      </c>
      <c r="O3556" s="19" t="s">
        <v>124</v>
      </c>
      <c r="P3556" s="18" t="s">
        <v>11494</v>
      </c>
      <c r="Q3556" s="18" t="s">
        <v>11490</v>
      </c>
      <c r="R3556" s="18" t="s">
        <v>165</v>
      </c>
      <c r="S3556" s="20" t="s">
        <v>28109</v>
      </c>
    </row>
    <row r="3557" customFormat="false" ht="35.05" hidden="false" customHeight="false" outlineLevel="0" collapsed="false">
      <c r="A3557" s="17" t="n">
        <v>3556</v>
      </c>
      <c r="B3557" s="17" t="n">
        <v>8</v>
      </c>
      <c r="C3557" s="17" t="n">
        <v>3983</v>
      </c>
      <c r="D3557" s="18" t="s">
        <v>1662</v>
      </c>
      <c r="E3557" s="17" t="s">
        <v>36</v>
      </c>
      <c r="F3557" s="18" t="s">
        <v>37</v>
      </c>
      <c r="G3557" s="17" t="s">
        <v>171</v>
      </c>
      <c r="H3557" s="18" t="s">
        <v>11495</v>
      </c>
      <c r="I3557" s="18" t="s">
        <v>11496</v>
      </c>
      <c r="J3557" s="18" t="s">
        <v>11497</v>
      </c>
      <c r="K3557" s="17" t="s">
        <v>163</v>
      </c>
      <c r="L3557" s="17" t="n">
        <v>1</v>
      </c>
      <c r="M3557" s="17" t="s">
        <v>164</v>
      </c>
      <c r="N3557" s="17" t="s">
        <v>163</v>
      </c>
      <c r="O3557" s="19"/>
      <c r="P3557" s="18"/>
      <c r="Q3557" s="18"/>
      <c r="R3557" s="18" t="s">
        <v>165</v>
      </c>
      <c r="S3557" s="20" t="s">
        <v>28109</v>
      </c>
    </row>
    <row r="3558" customFormat="false" ht="35.05" hidden="false" customHeight="false" outlineLevel="0" collapsed="false">
      <c r="A3558" s="17" t="n">
        <v>3557</v>
      </c>
      <c r="B3558" s="17" t="n">
        <v>8</v>
      </c>
      <c r="C3558" s="17" t="n">
        <v>3999</v>
      </c>
      <c r="D3558" s="18" t="s">
        <v>1662</v>
      </c>
      <c r="E3558" s="17" t="s">
        <v>32</v>
      </c>
      <c r="F3558" s="18" t="s">
        <v>33</v>
      </c>
      <c r="G3558" s="17" t="s">
        <v>167</v>
      </c>
      <c r="H3558" s="18" t="s">
        <v>11498</v>
      </c>
      <c r="I3558" s="18" t="s">
        <v>11499</v>
      </c>
      <c r="J3558" s="18" t="s">
        <v>11500</v>
      </c>
      <c r="K3558" s="17" t="s">
        <v>164</v>
      </c>
      <c r="L3558" s="17" t="n">
        <v>25</v>
      </c>
      <c r="M3558" s="17" t="s">
        <v>163</v>
      </c>
      <c r="N3558" s="17" t="s">
        <v>163</v>
      </c>
      <c r="O3558" s="19"/>
      <c r="P3558" s="18"/>
      <c r="Q3558" s="18"/>
      <c r="R3558" s="18" t="s">
        <v>165</v>
      </c>
      <c r="S3558" s="20" t="s">
        <v>28109</v>
      </c>
    </row>
    <row r="3559" customFormat="false" ht="35.05" hidden="false" customHeight="false" outlineLevel="0" collapsed="false">
      <c r="A3559" s="17" t="n">
        <v>3558</v>
      </c>
      <c r="B3559" s="17" t="n">
        <v>8</v>
      </c>
      <c r="C3559" s="17" t="n">
        <v>4007</v>
      </c>
      <c r="D3559" s="18" t="s">
        <v>1662</v>
      </c>
      <c r="E3559" s="17" t="s">
        <v>47</v>
      </c>
      <c r="F3559" s="18" t="s">
        <v>48</v>
      </c>
      <c r="G3559" s="17" t="s">
        <v>167</v>
      </c>
      <c r="H3559" s="18" t="s">
        <v>11501</v>
      </c>
      <c r="I3559" s="18" t="s">
        <v>11502</v>
      </c>
      <c r="J3559" s="18" t="s">
        <v>11503</v>
      </c>
      <c r="K3559" s="17" t="s">
        <v>163</v>
      </c>
      <c r="L3559" s="17" t="n">
        <v>1</v>
      </c>
      <c r="M3559" s="17" t="s">
        <v>164</v>
      </c>
      <c r="N3559" s="17" t="s">
        <v>163</v>
      </c>
      <c r="O3559" s="19"/>
      <c r="P3559" s="18"/>
      <c r="Q3559" s="18"/>
      <c r="R3559" s="18" t="s">
        <v>165</v>
      </c>
      <c r="S3559" s="20" t="s">
        <v>28109</v>
      </c>
    </row>
    <row r="3560" customFormat="false" ht="46.25" hidden="false" customHeight="false" outlineLevel="0" collapsed="false">
      <c r="A3560" s="17" t="n">
        <v>3559</v>
      </c>
      <c r="B3560" s="17" t="n">
        <v>8</v>
      </c>
      <c r="C3560" s="17" t="n">
        <v>4011</v>
      </c>
      <c r="D3560" s="18" t="s">
        <v>1662</v>
      </c>
      <c r="E3560" s="17" t="s">
        <v>87</v>
      </c>
      <c r="F3560" s="18" t="s">
        <v>88</v>
      </c>
      <c r="G3560" s="17" t="s">
        <v>171</v>
      </c>
      <c r="H3560" s="18" t="s">
        <v>11504</v>
      </c>
      <c r="I3560" s="18" t="s">
        <v>11505</v>
      </c>
      <c r="J3560" s="18" t="s">
        <v>11506</v>
      </c>
      <c r="K3560" s="17" t="s">
        <v>163</v>
      </c>
      <c r="L3560" s="17" t="n">
        <v>1</v>
      </c>
      <c r="M3560" s="17" t="s">
        <v>164</v>
      </c>
      <c r="N3560" s="17" t="s">
        <v>164</v>
      </c>
      <c r="O3560" s="19" t="s">
        <v>121</v>
      </c>
      <c r="P3560" s="18" t="s">
        <v>11507</v>
      </c>
      <c r="Q3560" s="18" t="s">
        <v>11508</v>
      </c>
      <c r="R3560" s="18" t="s">
        <v>165</v>
      </c>
      <c r="S3560" s="20" t="s">
        <v>28109</v>
      </c>
    </row>
    <row r="3561" customFormat="false" ht="46.25" hidden="false" customHeight="false" outlineLevel="0" collapsed="false">
      <c r="A3561" s="17" t="n">
        <v>3560</v>
      </c>
      <c r="B3561" s="17" t="n">
        <v>8</v>
      </c>
      <c r="C3561" s="17" t="n">
        <v>4028</v>
      </c>
      <c r="D3561" s="18" t="s">
        <v>1662</v>
      </c>
      <c r="E3561" s="17" t="s">
        <v>78</v>
      </c>
      <c r="F3561" s="18" t="s">
        <v>80</v>
      </c>
      <c r="G3561" s="17" t="s">
        <v>167</v>
      </c>
      <c r="H3561" s="18" t="s">
        <v>11509</v>
      </c>
      <c r="I3561" s="18" t="s">
        <v>11510</v>
      </c>
      <c r="J3561" s="18" t="s">
        <v>11511</v>
      </c>
      <c r="K3561" s="17" t="s">
        <v>163</v>
      </c>
      <c r="L3561" s="17" t="n">
        <v>1</v>
      </c>
      <c r="M3561" s="17" t="s">
        <v>163</v>
      </c>
      <c r="N3561" s="17" t="s">
        <v>164</v>
      </c>
      <c r="O3561" s="19" t="s">
        <v>121</v>
      </c>
      <c r="P3561" s="18" t="s">
        <v>11512</v>
      </c>
      <c r="Q3561" s="18" t="s">
        <v>11513</v>
      </c>
      <c r="R3561" s="18" t="s">
        <v>165</v>
      </c>
      <c r="S3561" s="20" t="s">
        <v>28109</v>
      </c>
    </row>
    <row r="3562" customFormat="false" ht="57.45" hidden="false" customHeight="false" outlineLevel="0" collapsed="false">
      <c r="A3562" s="17" t="n">
        <v>3561</v>
      </c>
      <c r="B3562" s="17" t="n">
        <v>8</v>
      </c>
      <c r="C3562" s="17" t="n">
        <v>4039</v>
      </c>
      <c r="D3562" s="18" t="s">
        <v>1662</v>
      </c>
      <c r="E3562" s="17" t="s">
        <v>83</v>
      </c>
      <c r="F3562" s="18" t="s">
        <v>84</v>
      </c>
      <c r="G3562" s="17" t="s">
        <v>159</v>
      </c>
      <c r="H3562" s="18" t="s">
        <v>11514</v>
      </c>
      <c r="I3562" s="18" t="s">
        <v>11515</v>
      </c>
      <c r="J3562" s="18" t="s">
        <v>11516</v>
      </c>
      <c r="K3562" s="17" t="s">
        <v>163</v>
      </c>
      <c r="L3562" s="17" t="n">
        <v>1</v>
      </c>
      <c r="M3562" s="17" t="s">
        <v>163</v>
      </c>
      <c r="N3562" s="17" t="s">
        <v>163</v>
      </c>
      <c r="O3562" s="19" t="s">
        <v>121</v>
      </c>
      <c r="P3562" s="18" t="s">
        <v>11517</v>
      </c>
      <c r="Q3562" s="18" t="s">
        <v>11518</v>
      </c>
      <c r="R3562" s="18" t="s">
        <v>165</v>
      </c>
      <c r="S3562" s="20" t="s">
        <v>28109</v>
      </c>
    </row>
    <row r="3563" customFormat="false" ht="46.25" hidden="false" customHeight="false" outlineLevel="0" collapsed="false">
      <c r="A3563" s="17" t="n">
        <v>3562</v>
      </c>
      <c r="B3563" s="17" t="n">
        <v>8</v>
      </c>
      <c r="C3563" s="17" t="n">
        <v>4040</v>
      </c>
      <c r="D3563" s="18" t="s">
        <v>1662</v>
      </c>
      <c r="E3563" s="17" t="s">
        <v>38</v>
      </c>
      <c r="F3563" s="18" t="s">
        <v>39</v>
      </c>
      <c r="G3563" s="17" t="s">
        <v>167</v>
      </c>
      <c r="H3563" s="18" t="s">
        <v>11519</v>
      </c>
      <c r="I3563" s="18" t="s">
        <v>11520</v>
      </c>
      <c r="J3563" s="18" t="s">
        <v>11521</v>
      </c>
      <c r="K3563" s="17" t="s">
        <v>163</v>
      </c>
      <c r="L3563" s="17" t="n">
        <v>1</v>
      </c>
      <c r="M3563" s="17" t="s">
        <v>164</v>
      </c>
      <c r="N3563" s="17" t="s">
        <v>163</v>
      </c>
      <c r="O3563" s="19"/>
      <c r="P3563" s="18"/>
      <c r="Q3563" s="18"/>
      <c r="R3563" s="18" t="s">
        <v>165</v>
      </c>
      <c r="S3563" s="20" t="s">
        <v>28109</v>
      </c>
    </row>
    <row r="3564" customFormat="false" ht="46.25" hidden="false" customHeight="false" outlineLevel="0" collapsed="false">
      <c r="A3564" s="17" t="n">
        <v>3563</v>
      </c>
      <c r="B3564" s="17" t="n">
        <v>8</v>
      </c>
      <c r="C3564" s="17" t="n">
        <v>4047</v>
      </c>
      <c r="D3564" s="18" t="s">
        <v>1662</v>
      </c>
      <c r="E3564" s="17" t="s">
        <v>61</v>
      </c>
      <c r="F3564" s="18" t="s">
        <v>62</v>
      </c>
      <c r="G3564" s="17" t="s">
        <v>171</v>
      </c>
      <c r="H3564" s="18" t="s">
        <v>11522</v>
      </c>
      <c r="I3564" s="18" t="s">
        <v>11523</v>
      </c>
      <c r="J3564" s="18" t="s">
        <v>11524</v>
      </c>
      <c r="K3564" s="17" t="s">
        <v>163</v>
      </c>
      <c r="L3564" s="17" t="n">
        <v>1</v>
      </c>
      <c r="M3564" s="17" t="s">
        <v>163</v>
      </c>
      <c r="N3564" s="17" t="s">
        <v>163</v>
      </c>
      <c r="O3564" s="19"/>
      <c r="P3564" s="18"/>
      <c r="Q3564" s="18"/>
      <c r="R3564" s="18" t="s">
        <v>165</v>
      </c>
      <c r="S3564" s="20" t="s">
        <v>28109</v>
      </c>
    </row>
    <row r="3565" customFormat="false" ht="57.45" hidden="false" customHeight="false" outlineLevel="0" collapsed="false">
      <c r="A3565" s="17" t="n">
        <v>3564</v>
      </c>
      <c r="B3565" s="17" t="n">
        <v>8</v>
      </c>
      <c r="C3565" s="17" t="n">
        <v>4074</v>
      </c>
      <c r="D3565" s="18" t="s">
        <v>1662</v>
      </c>
      <c r="E3565" s="17" t="s">
        <v>83</v>
      </c>
      <c r="F3565" s="18" t="s">
        <v>84</v>
      </c>
      <c r="G3565" s="17" t="s">
        <v>167</v>
      </c>
      <c r="H3565" s="18" t="s">
        <v>11525</v>
      </c>
      <c r="I3565" s="18" t="s">
        <v>11526</v>
      </c>
      <c r="J3565" s="18" t="s">
        <v>11527</v>
      </c>
      <c r="K3565" s="17" t="s">
        <v>163</v>
      </c>
      <c r="L3565" s="17" t="n">
        <v>1</v>
      </c>
      <c r="M3565" s="17" t="s">
        <v>163</v>
      </c>
      <c r="N3565" s="17" t="s">
        <v>164</v>
      </c>
      <c r="O3565" s="19" t="s">
        <v>123</v>
      </c>
      <c r="P3565" s="18" t="s">
        <v>11528</v>
      </c>
      <c r="Q3565" s="18" t="s">
        <v>11529</v>
      </c>
      <c r="R3565" s="18" t="s">
        <v>165</v>
      </c>
      <c r="S3565" s="20" t="s">
        <v>28109</v>
      </c>
    </row>
    <row r="3566" customFormat="false" ht="46.25" hidden="false" customHeight="false" outlineLevel="0" collapsed="false">
      <c r="A3566" s="17" t="n">
        <v>3565</v>
      </c>
      <c r="B3566" s="17" t="n">
        <v>8</v>
      </c>
      <c r="C3566" s="17" t="n">
        <v>4077</v>
      </c>
      <c r="D3566" s="18" t="s">
        <v>1662</v>
      </c>
      <c r="E3566" s="17" t="s">
        <v>78</v>
      </c>
      <c r="F3566" s="18" t="s">
        <v>80</v>
      </c>
      <c r="G3566" s="17" t="s">
        <v>167</v>
      </c>
      <c r="H3566" s="18" t="s">
        <v>11530</v>
      </c>
      <c r="I3566" s="18" t="s">
        <v>11531</v>
      </c>
      <c r="J3566" s="18" t="s">
        <v>11532</v>
      </c>
      <c r="K3566" s="17" t="s">
        <v>163</v>
      </c>
      <c r="L3566" s="17" t="n">
        <v>1</v>
      </c>
      <c r="M3566" s="17" t="s">
        <v>163</v>
      </c>
      <c r="N3566" s="17" t="s">
        <v>164</v>
      </c>
      <c r="O3566" s="19" t="s">
        <v>123</v>
      </c>
      <c r="P3566" s="18" t="s">
        <v>11533</v>
      </c>
      <c r="Q3566" s="18" t="s">
        <v>11534</v>
      </c>
      <c r="R3566" s="18" t="s">
        <v>165</v>
      </c>
      <c r="S3566" s="20" t="s">
        <v>28109</v>
      </c>
    </row>
    <row r="3567" customFormat="false" ht="35.05" hidden="false" customHeight="false" outlineLevel="0" collapsed="false">
      <c r="A3567" s="17" t="n">
        <v>3566</v>
      </c>
      <c r="B3567" s="17" t="n">
        <v>8</v>
      </c>
      <c r="C3567" s="17" t="n">
        <v>4080</v>
      </c>
      <c r="D3567" s="18" t="s">
        <v>1662</v>
      </c>
      <c r="E3567" s="17" t="s">
        <v>19</v>
      </c>
      <c r="F3567" s="18" t="s">
        <v>21</v>
      </c>
      <c r="G3567" s="17" t="s">
        <v>167</v>
      </c>
      <c r="H3567" s="18" t="s">
        <v>11535</v>
      </c>
      <c r="I3567" s="18" t="s">
        <v>11536</v>
      </c>
      <c r="J3567" s="18" t="s">
        <v>11537</v>
      </c>
      <c r="K3567" s="17" t="s">
        <v>164</v>
      </c>
      <c r="L3567" s="17" t="n">
        <v>4</v>
      </c>
      <c r="M3567" s="17" t="s">
        <v>163</v>
      </c>
      <c r="N3567" s="17" t="s">
        <v>163</v>
      </c>
      <c r="O3567" s="19"/>
      <c r="P3567" s="18"/>
      <c r="Q3567" s="18"/>
      <c r="R3567" s="18" t="s">
        <v>165</v>
      </c>
      <c r="S3567" s="20" t="s">
        <v>28109</v>
      </c>
    </row>
    <row r="3568" customFormat="false" ht="46.25" hidden="false" customHeight="false" outlineLevel="0" collapsed="false">
      <c r="A3568" s="17" t="n">
        <v>3567</v>
      </c>
      <c r="B3568" s="17" t="n">
        <v>8</v>
      </c>
      <c r="C3568" s="17" t="n">
        <v>4097</v>
      </c>
      <c r="D3568" s="18" t="s">
        <v>1662</v>
      </c>
      <c r="E3568" s="17" t="s">
        <v>87</v>
      </c>
      <c r="F3568" s="18" t="s">
        <v>88</v>
      </c>
      <c r="G3568" s="17" t="s">
        <v>171</v>
      </c>
      <c r="H3568" s="18" t="s">
        <v>11538</v>
      </c>
      <c r="I3568" s="18" t="s">
        <v>11539</v>
      </c>
      <c r="J3568" s="18" t="s">
        <v>11540</v>
      </c>
      <c r="K3568" s="17" t="s">
        <v>163</v>
      </c>
      <c r="L3568" s="17" t="n">
        <v>1</v>
      </c>
      <c r="M3568" s="17" t="s">
        <v>163</v>
      </c>
      <c r="N3568" s="17" t="s">
        <v>163</v>
      </c>
      <c r="O3568" s="19"/>
      <c r="P3568" s="18"/>
      <c r="Q3568" s="18"/>
      <c r="R3568" s="18" t="s">
        <v>165</v>
      </c>
      <c r="S3568" s="20" t="s">
        <v>28109</v>
      </c>
    </row>
    <row r="3569" customFormat="false" ht="57.45" hidden="false" customHeight="false" outlineLevel="0" collapsed="false">
      <c r="A3569" s="17" t="n">
        <v>3568</v>
      </c>
      <c r="B3569" s="17" t="n">
        <v>8</v>
      </c>
      <c r="C3569" s="17" t="n">
        <v>4125</v>
      </c>
      <c r="D3569" s="18" t="s">
        <v>1662</v>
      </c>
      <c r="E3569" s="17" t="s">
        <v>81</v>
      </c>
      <c r="F3569" s="18" t="s">
        <v>82</v>
      </c>
      <c r="G3569" s="17" t="s">
        <v>167</v>
      </c>
      <c r="H3569" s="18" t="s">
        <v>11541</v>
      </c>
      <c r="I3569" s="18" t="s">
        <v>11542</v>
      </c>
      <c r="J3569" s="18" t="s">
        <v>11543</v>
      </c>
      <c r="K3569" s="17" t="s">
        <v>163</v>
      </c>
      <c r="L3569" s="17" t="n">
        <v>1</v>
      </c>
      <c r="M3569" s="17" t="s">
        <v>163</v>
      </c>
      <c r="N3569" s="17" t="s">
        <v>164</v>
      </c>
      <c r="O3569" s="19" t="s">
        <v>122</v>
      </c>
      <c r="P3569" s="18" t="s">
        <v>11544</v>
      </c>
      <c r="Q3569" s="18" t="s">
        <v>11545</v>
      </c>
      <c r="R3569" s="18" t="s">
        <v>165</v>
      </c>
      <c r="S3569" s="20" t="s">
        <v>28109</v>
      </c>
    </row>
    <row r="3570" customFormat="false" ht="57.45" hidden="false" customHeight="false" outlineLevel="0" collapsed="false">
      <c r="A3570" s="17" t="n">
        <v>3569</v>
      </c>
      <c r="B3570" s="17" t="n">
        <v>8</v>
      </c>
      <c r="C3570" s="17" t="n">
        <v>4129</v>
      </c>
      <c r="D3570" s="18" t="s">
        <v>1662</v>
      </c>
      <c r="E3570" s="17" t="s">
        <v>89</v>
      </c>
      <c r="F3570" s="18" t="s">
        <v>90</v>
      </c>
      <c r="G3570" s="17" t="s">
        <v>167</v>
      </c>
      <c r="H3570" s="18" t="s">
        <v>11546</v>
      </c>
      <c r="I3570" s="18" t="s">
        <v>11547</v>
      </c>
      <c r="J3570" s="18" t="s">
        <v>11548</v>
      </c>
      <c r="K3570" s="17" t="s">
        <v>163</v>
      </c>
      <c r="L3570" s="17" t="n">
        <v>1</v>
      </c>
      <c r="M3570" s="17" t="s">
        <v>163</v>
      </c>
      <c r="N3570" s="17" t="s">
        <v>164</v>
      </c>
      <c r="O3570" s="19" t="s">
        <v>124</v>
      </c>
      <c r="P3570" s="18" t="s">
        <v>11549</v>
      </c>
      <c r="Q3570" s="18" t="s">
        <v>11550</v>
      </c>
      <c r="R3570" s="18" t="s">
        <v>165</v>
      </c>
      <c r="S3570" s="20" t="s">
        <v>28109</v>
      </c>
    </row>
    <row r="3571" customFormat="false" ht="35.05" hidden="false" customHeight="false" outlineLevel="0" collapsed="false">
      <c r="A3571" s="17" t="n">
        <v>3570</v>
      </c>
      <c r="B3571" s="17" t="n">
        <v>8</v>
      </c>
      <c r="C3571" s="17" t="n">
        <v>4136</v>
      </c>
      <c r="D3571" s="18" t="s">
        <v>1662</v>
      </c>
      <c r="E3571" s="17" t="s">
        <v>61</v>
      </c>
      <c r="F3571" s="18" t="s">
        <v>62</v>
      </c>
      <c r="G3571" s="17" t="s">
        <v>167</v>
      </c>
      <c r="H3571" s="18" t="s">
        <v>11551</v>
      </c>
      <c r="I3571" s="18" t="s">
        <v>11552</v>
      </c>
      <c r="J3571" s="18" t="s">
        <v>11553</v>
      </c>
      <c r="K3571" s="17" t="s">
        <v>163</v>
      </c>
      <c r="L3571" s="17" t="n">
        <v>1</v>
      </c>
      <c r="M3571" s="17" t="s">
        <v>163</v>
      </c>
      <c r="N3571" s="17" t="s">
        <v>163</v>
      </c>
      <c r="O3571" s="19"/>
      <c r="P3571" s="18"/>
      <c r="Q3571" s="18"/>
      <c r="R3571" s="18" t="s">
        <v>165</v>
      </c>
      <c r="S3571" s="20" t="s">
        <v>28109</v>
      </c>
    </row>
    <row r="3572" customFormat="false" ht="57.45" hidden="false" customHeight="false" outlineLevel="0" collapsed="false">
      <c r="A3572" s="17" t="n">
        <v>3571</v>
      </c>
      <c r="B3572" s="17" t="n">
        <v>8</v>
      </c>
      <c r="C3572" s="17" t="n">
        <v>4180</v>
      </c>
      <c r="D3572" s="18" t="s">
        <v>1662</v>
      </c>
      <c r="E3572" s="17" t="s">
        <v>83</v>
      </c>
      <c r="F3572" s="18" t="s">
        <v>84</v>
      </c>
      <c r="G3572" s="17" t="s">
        <v>167</v>
      </c>
      <c r="H3572" s="18" t="s">
        <v>11554</v>
      </c>
      <c r="I3572" s="18" t="s">
        <v>11555</v>
      </c>
      <c r="J3572" s="18" t="s">
        <v>11556</v>
      </c>
      <c r="K3572" s="17" t="s">
        <v>163</v>
      </c>
      <c r="L3572" s="17" t="n">
        <v>1</v>
      </c>
      <c r="M3572" s="17" t="s">
        <v>163</v>
      </c>
      <c r="N3572" s="17" t="s">
        <v>164</v>
      </c>
      <c r="O3572" s="19" t="s">
        <v>123</v>
      </c>
      <c r="P3572" s="18" t="s">
        <v>11557</v>
      </c>
      <c r="Q3572" s="18" t="s">
        <v>1304</v>
      </c>
      <c r="R3572" s="18" t="s">
        <v>165</v>
      </c>
      <c r="S3572" s="20" t="s">
        <v>28109</v>
      </c>
    </row>
    <row r="3573" customFormat="false" ht="35.05" hidden="false" customHeight="false" outlineLevel="0" collapsed="false">
      <c r="A3573" s="17" t="n">
        <v>3572</v>
      </c>
      <c r="B3573" s="17" t="n">
        <v>8</v>
      </c>
      <c r="C3573" s="17" t="n">
        <v>4187</v>
      </c>
      <c r="D3573" s="18" t="s">
        <v>1662</v>
      </c>
      <c r="E3573" s="17" t="s">
        <v>61</v>
      </c>
      <c r="F3573" s="18" t="s">
        <v>62</v>
      </c>
      <c r="G3573" s="17" t="s">
        <v>167</v>
      </c>
      <c r="H3573" s="18" t="s">
        <v>11558</v>
      </c>
      <c r="I3573" s="18" t="s">
        <v>11559</v>
      </c>
      <c r="J3573" s="18" t="s">
        <v>11560</v>
      </c>
      <c r="K3573" s="17" t="s">
        <v>163</v>
      </c>
      <c r="L3573" s="17" t="n">
        <v>1</v>
      </c>
      <c r="M3573" s="17" t="s">
        <v>163</v>
      </c>
      <c r="N3573" s="17" t="s">
        <v>163</v>
      </c>
      <c r="O3573" s="19"/>
      <c r="P3573" s="18"/>
      <c r="Q3573" s="18"/>
      <c r="R3573" s="18" t="s">
        <v>165</v>
      </c>
      <c r="S3573" s="20" t="s">
        <v>28109</v>
      </c>
    </row>
    <row r="3574" customFormat="false" ht="46.25" hidden="false" customHeight="false" outlineLevel="0" collapsed="false">
      <c r="A3574" s="17" t="n">
        <v>3573</v>
      </c>
      <c r="B3574" s="17" t="n">
        <v>8</v>
      </c>
      <c r="C3574" s="17" t="n">
        <v>4275</v>
      </c>
      <c r="D3574" s="18" t="s">
        <v>1662</v>
      </c>
      <c r="E3574" s="17" t="s">
        <v>38</v>
      </c>
      <c r="F3574" s="18" t="s">
        <v>39</v>
      </c>
      <c r="G3574" s="17" t="s">
        <v>167</v>
      </c>
      <c r="H3574" s="18" t="s">
        <v>11561</v>
      </c>
      <c r="I3574" s="18" t="s">
        <v>11562</v>
      </c>
      <c r="J3574" s="18" t="s">
        <v>11563</v>
      </c>
      <c r="K3574" s="17" t="s">
        <v>164</v>
      </c>
      <c r="L3574" s="17" t="n">
        <v>3</v>
      </c>
      <c r="M3574" s="17" t="s">
        <v>164</v>
      </c>
      <c r="N3574" s="17" t="s">
        <v>163</v>
      </c>
      <c r="O3574" s="19"/>
      <c r="P3574" s="18"/>
      <c r="Q3574" s="18"/>
      <c r="R3574" s="18" t="s">
        <v>165</v>
      </c>
      <c r="S3574" s="20" t="s">
        <v>28109</v>
      </c>
    </row>
    <row r="3575" customFormat="false" ht="46.25" hidden="false" customHeight="false" outlineLevel="0" collapsed="false">
      <c r="A3575" s="17" t="n">
        <v>3574</v>
      </c>
      <c r="B3575" s="17" t="n">
        <v>8</v>
      </c>
      <c r="C3575" s="17" t="n">
        <v>4330</v>
      </c>
      <c r="D3575" s="18" t="s">
        <v>1662</v>
      </c>
      <c r="E3575" s="17" t="s">
        <v>83</v>
      </c>
      <c r="F3575" s="18" t="s">
        <v>84</v>
      </c>
      <c r="G3575" s="17" t="s">
        <v>171</v>
      </c>
      <c r="H3575" s="18" t="s">
        <v>11564</v>
      </c>
      <c r="I3575" s="18" t="s">
        <v>11565</v>
      </c>
      <c r="J3575" s="18" t="s">
        <v>11566</v>
      </c>
      <c r="K3575" s="17" t="s">
        <v>163</v>
      </c>
      <c r="L3575" s="17" t="n">
        <v>1</v>
      </c>
      <c r="M3575" s="17" t="s">
        <v>164</v>
      </c>
      <c r="N3575" s="17" t="s">
        <v>164</v>
      </c>
      <c r="O3575" s="19" t="s">
        <v>121</v>
      </c>
      <c r="P3575" s="18" t="s">
        <v>11567</v>
      </c>
      <c r="Q3575" s="18" t="s">
        <v>11470</v>
      </c>
      <c r="R3575" s="18" t="s">
        <v>165</v>
      </c>
      <c r="S3575" s="20" t="s">
        <v>28109</v>
      </c>
    </row>
    <row r="3576" customFormat="false" ht="57.45" hidden="false" customHeight="false" outlineLevel="0" collapsed="false">
      <c r="A3576" s="17" t="n">
        <v>3575</v>
      </c>
      <c r="B3576" s="17" t="n">
        <v>8</v>
      </c>
      <c r="C3576" s="17" t="n">
        <v>4336</v>
      </c>
      <c r="D3576" s="18" t="s">
        <v>1662</v>
      </c>
      <c r="E3576" s="17" t="s">
        <v>76</v>
      </c>
      <c r="F3576" s="18" t="s">
        <v>77</v>
      </c>
      <c r="G3576" s="17" t="s">
        <v>167</v>
      </c>
      <c r="H3576" s="18" t="s">
        <v>11568</v>
      </c>
      <c r="I3576" s="18" t="s">
        <v>11569</v>
      </c>
      <c r="J3576" s="18" t="s">
        <v>11570</v>
      </c>
      <c r="K3576" s="17" t="s">
        <v>163</v>
      </c>
      <c r="L3576" s="17" t="n">
        <v>1</v>
      </c>
      <c r="M3576" s="17" t="s">
        <v>164</v>
      </c>
      <c r="N3576" s="17" t="s">
        <v>164</v>
      </c>
      <c r="O3576" s="19" t="s">
        <v>122</v>
      </c>
      <c r="P3576" s="18" t="s">
        <v>11571</v>
      </c>
      <c r="Q3576" s="18" t="s">
        <v>11572</v>
      </c>
      <c r="R3576" s="18" t="s">
        <v>165</v>
      </c>
      <c r="S3576" s="20" t="s">
        <v>28109</v>
      </c>
    </row>
    <row r="3577" customFormat="false" ht="35.05" hidden="false" customHeight="false" outlineLevel="0" collapsed="false">
      <c r="A3577" s="17" t="n">
        <v>3576</v>
      </c>
      <c r="B3577" s="17" t="n">
        <v>8</v>
      </c>
      <c r="C3577" s="17" t="n">
        <v>4356</v>
      </c>
      <c r="D3577" s="18" t="s">
        <v>1662</v>
      </c>
      <c r="E3577" s="17" t="s">
        <v>70</v>
      </c>
      <c r="F3577" s="18" t="s">
        <v>71</v>
      </c>
      <c r="G3577" s="17" t="s">
        <v>171</v>
      </c>
      <c r="H3577" s="18" t="s">
        <v>11573</v>
      </c>
      <c r="I3577" s="18" t="s">
        <v>11574</v>
      </c>
      <c r="J3577" s="18" t="s">
        <v>11575</v>
      </c>
      <c r="K3577" s="17" t="s">
        <v>163</v>
      </c>
      <c r="L3577" s="17" t="n">
        <v>1</v>
      </c>
      <c r="M3577" s="17" t="s">
        <v>164</v>
      </c>
      <c r="N3577" s="17" t="s">
        <v>163</v>
      </c>
      <c r="O3577" s="19"/>
      <c r="P3577" s="18"/>
      <c r="Q3577" s="18"/>
      <c r="R3577" s="18" t="s">
        <v>165</v>
      </c>
      <c r="S3577" s="20" t="s">
        <v>28109</v>
      </c>
    </row>
    <row r="3578" customFormat="false" ht="35.05" hidden="false" customHeight="false" outlineLevel="0" collapsed="false">
      <c r="A3578" s="17" t="n">
        <v>3577</v>
      </c>
      <c r="B3578" s="17" t="n">
        <v>8</v>
      </c>
      <c r="C3578" s="17" t="n">
        <v>4365</v>
      </c>
      <c r="D3578" s="18" t="s">
        <v>1662</v>
      </c>
      <c r="E3578" s="17" t="s">
        <v>47</v>
      </c>
      <c r="F3578" s="18" t="s">
        <v>48</v>
      </c>
      <c r="G3578" s="17" t="s">
        <v>167</v>
      </c>
      <c r="H3578" s="18" t="s">
        <v>11576</v>
      </c>
      <c r="I3578" s="18" t="s">
        <v>11577</v>
      </c>
      <c r="J3578" s="18" t="s">
        <v>11578</v>
      </c>
      <c r="K3578" s="17" t="s">
        <v>163</v>
      </c>
      <c r="L3578" s="17" t="n">
        <v>1</v>
      </c>
      <c r="M3578" s="17" t="s">
        <v>164</v>
      </c>
      <c r="N3578" s="17" t="s">
        <v>163</v>
      </c>
      <c r="O3578" s="19"/>
      <c r="P3578" s="18"/>
      <c r="Q3578" s="18"/>
      <c r="R3578" s="18" t="s">
        <v>165</v>
      </c>
      <c r="S3578" s="20" t="s">
        <v>28109</v>
      </c>
    </row>
    <row r="3579" customFormat="false" ht="35.05" hidden="false" customHeight="false" outlineLevel="0" collapsed="false">
      <c r="A3579" s="17" t="n">
        <v>3578</v>
      </c>
      <c r="B3579" s="17" t="n">
        <v>8</v>
      </c>
      <c r="C3579" s="17" t="n">
        <v>4375</v>
      </c>
      <c r="D3579" s="18" t="s">
        <v>1662</v>
      </c>
      <c r="E3579" s="17" t="s">
        <v>53</v>
      </c>
      <c r="F3579" s="18" t="s">
        <v>54</v>
      </c>
      <c r="G3579" s="17" t="s">
        <v>159</v>
      </c>
      <c r="H3579" s="18" t="s">
        <v>11579</v>
      </c>
      <c r="I3579" s="18" t="s">
        <v>11580</v>
      </c>
      <c r="J3579" s="18" t="s">
        <v>11581</v>
      </c>
      <c r="K3579" s="17" t="s">
        <v>163</v>
      </c>
      <c r="L3579" s="17" t="n">
        <v>1</v>
      </c>
      <c r="M3579" s="17" t="s">
        <v>163</v>
      </c>
      <c r="N3579" s="17" t="s">
        <v>163</v>
      </c>
      <c r="O3579" s="19"/>
      <c r="P3579" s="18"/>
      <c r="Q3579" s="18"/>
      <c r="R3579" s="18" t="s">
        <v>165</v>
      </c>
      <c r="S3579" s="20" t="s">
        <v>28109</v>
      </c>
    </row>
    <row r="3580" customFormat="false" ht="46.25" hidden="false" customHeight="false" outlineLevel="0" collapsed="false">
      <c r="A3580" s="17" t="n">
        <v>3579</v>
      </c>
      <c r="B3580" s="17" t="n">
        <v>8</v>
      </c>
      <c r="C3580" s="17" t="n">
        <v>4384</v>
      </c>
      <c r="D3580" s="18" t="s">
        <v>1749</v>
      </c>
      <c r="E3580" s="17" t="s">
        <v>61</v>
      </c>
      <c r="F3580" s="18" t="s">
        <v>62</v>
      </c>
      <c r="G3580" s="17" t="s">
        <v>171</v>
      </c>
      <c r="H3580" s="18" t="s">
        <v>11582</v>
      </c>
      <c r="I3580" s="18" t="s">
        <v>11583</v>
      </c>
      <c r="J3580" s="18" t="s">
        <v>11584</v>
      </c>
      <c r="K3580" s="17" t="s">
        <v>163</v>
      </c>
      <c r="L3580" s="17" t="n">
        <v>1</v>
      </c>
      <c r="M3580" s="17" t="s">
        <v>163</v>
      </c>
      <c r="N3580" s="17" t="s">
        <v>163</v>
      </c>
      <c r="O3580" s="19"/>
      <c r="P3580" s="18"/>
      <c r="Q3580" s="18"/>
      <c r="R3580" s="18" t="s">
        <v>165</v>
      </c>
      <c r="S3580" s="20" t="s">
        <v>28109</v>
      </c>
    </row>
    <row r="3581" customFormat="false" ht="35.05" hidden="false" customHeight="false" outlineLevel="0" collapsed="false">
      <c r="A3581" s="17" t="n">
        <v>3580</v>
      </c>
      <c r="B3581" s="17" t="n">
        <v>8</v>
      </c>
      <c r="C3581" s="17" t="n">
        <v>4384</v>
      </c>
      <c r="D3581" s="18" t="s">
        <v>1749</v>
      </c>
      <c r="E3581" s="17" t="s">
        <v>87</v>
      </c>
      <c r="F3581" s="18" t="s">
        <v>88</v>
      </c>
      <c r="G3581" s="17" t="s">
        <v>167</v>
      </c>
      <c r="H3581" s="18" t="s">
        <v>11585</v>
      </c>
      <c r="I3581" s="18" t="s">
        <v>11586</v>
      </c>
      <c r="J3581" s="18" t="s">
        <v>11587</v>
      </c>
      <c r="K3581" s="17" t="s">
        <v>163</v>
      </c>
      <c r="L3581" s="17" t="n">
        <v>1</v>
      </c>
      <c r="M3581" s="17" t="s">
        <v>163</v>
      </c>
      <c r="N3581" s="17" t="s">
        <v>163</v>
      </c>
      <c r="O3581" s="19"/>
      <c r="P3581" s="18"/>
      <c r="Q3581" s="18"/>
      <c r="R3581" s="18" t="s">
        <v>165</v>
      </c>
      <c r="S3581" s="20" t="s">
        <v>28109</v>
      </c>
    </row>
    <row r="3582" customFormat="false" ht="46.25" hidden="false" customHeight="false" outlineLevel="0" collapsed="false">
      <c r="A3582" s="17" t="n">
        <v>3581</v>
      </c>
      <c r="B3582" s="17" t="n">
        <v>8</v>
      </c>
      <c r="C3582" s="17" t="n">
        <v>4392</v>
      </c>
      <c r="D3582" s="18" t="s">
        <v>1749</v>
      </c>
      <c r="E3582" s="17" t="s">
        <v>47</v>
      </c>
      <c r="F3582" s="18" t="s">
        <v>48</v>
      </c>
      <c r="G3582" s="17" t="s">
        <v>167</v>
      </c>
      <c r="H3582" s="18" t="s">
        <v>11588</v>
      </c>
      <c r="I3582" s="18" t="s">
        <v>11589</v>
      </c>
      <c r="J3582" s="18" t="s">
        <v>11590</v>
      </c>
      <c r="K3582" s="17" t="s">
        <v>163</v>
      </c>
      <c r="L3582" s="17" t="n">
        <v>1</v>
      </c>
      <c r="M3582" s="17" t="s">
        <v>164</v>
      </c>
      <c r="N3582" s="17" t="s">
        <v>163</v>
      </c>
      <c r="O3582" s="19"/>
      <c r="P3582" s="18"/>
      <c r="Q3582" s="18"/>
      <c r="R3582" s="18" t="s">
        <v>165</v>
      </c>
      <c r="S3582" s="20" t="s">
        <v>28109</v>
      </c>
    </row>
    <row r="3583" customFormat="false" ht="35.05" hidden="false" customHeight="false" outlineLevel="0" collapsed="false">
      <c r="A3583" s="17" t="n">
        <v>3582</v>
      </c>
      <c r="B3583" s="17" t="n">
        <v>8</v>
      </c>
      <c r="C3583" s="17" t="n">
        <v>4392</v>
      </c>
      <c r="D3583" s="18" t="s">
        <v>1749</v>
      </c>
      <c r="E3583" s="17" t="s">
        <v>34</v>
      </c>
      <c r="F3583" s="18" t="s">
        <v>35</v>
      </c>
      <c r="G3583" s="17" t="s">
        <v>159</v>
      </c>
      <c r="H3583" s="18" t="s">
        <v>11591</v>
      </c>
      <c r="I3583" s="18" t="s">
        <v>11592</v>
      </c>
      <c r="J3583" s="18" t="s">
        <v>11593</v>
      </c>
      <c r="K3583" s="17" t="s">
        <v>164</v>
      </c>
      <c r="L3583" s="17" t="n">
        <v>8</v>
      </c>
      <c r="M3583" s="17" t="s">
        <v>163</v>
      </c>
      <c r="N3583" s="17" t="s">
        <v>163</v>
      </c>
      <c r="O3583" s="19"/>
      <c r="P3583" s="18"/>
      <c r="Q3583" s="18"/>
      <c r="R3583" s="18" t="s">
        <v>165</v>
      </c>
      <c r="S3583" s="20" t="s">
        <v>28109</v>
      </c>
    </row>
    <row r="3584" customFormat="false" ht="35.05" hidden="false" customHeight="false" outlineLevel="0" collapsed="false">
      <c r="A3584" s="17" t="n">
        <v>3583</v>
      </c>
      <c r="B3584" s="17" t="n">
        <v>8</v>
      </c>
      <c r="C3584" s="17" t="n">
        <v>4394</v>
      </c>
      <c r="D3584" s="18" t="s">
        <v>1749</v>
      </c>
      <c r="E3584" s="17" t="s">
        <v>19</v>
      </c>
      <c r="F3584" s="18" t="s">
        <v>21</v>
      </c>
      <c r="G3584" s="17" t="s">
        <v>167</v>
      </c>
      <c r="H3584" s="18" t="s">
        <v>11594</v>
      </c>
      <c r="I3584" s="18" t="s">
        <v>11595</v>
      </c>
      <c r="J3584" s="18" t="s">
        <v>11596</v>
      </c>
      <c r="K3584" s="17" t="s">
        <v>164</v>
      </c>
      <c r="L3584" s="17" t="n">
        <v>6</v>
      </c>
      <c r="M3584" s="17" t="s">
        <v>163</v>
      </c>
      <c r="N3584" s="17" t="s">
        <v>163</v>
      </c>
      <c r="O3584" s="19"/>
      <c r="P3584" s="18"/>
      <c r="Q3584" s="18"/>
      <c r="R3584" s="18" t="s">
        <v>165</v>
      </c>
      <c r="S3584" s="20" t="s">
        <v>28109</v>
      </c>
    </row>
    <row r="3585" customFormat="false" ht="35.05" hidden="false" customHeight="false" outlineLevel="0" collapsed="false">
      <c r="A3585" s="17" t="n">
        <v>3584</v>
      </c>
      <c r="B3585" s="17" t="n">
        <v>8</v>
      </c>
      <c r="C3585" s="17" t="n">
        <v>4406</v>
      </c>
      <c r="D3585" s="18" t="s">
        <v>1749</v>
      </c>
      <c r="E3585" s="17" t="s">
        <v>72</v>
      </c>
      <c r="F3585" s="18" t="s">
        <v>73</v>
      </c>
      <c r="G3585" s="17" t="s">
        <v>167</v>
      </c>
      <c r="H3585" s="18" t="s">
        <v>11597</v>
      </c>
      <c r="I3585" s="18" t="s">
        <v>11598</v>
      </c>
      <c r="J3585" s="18" t="s">
        <v>11599</v>
      </c>
      <c r="K3585" s="17" t="s">
        <v>164</v>
      </c>
      <c r="L3585" s="17" t="n">
        <v>4</v>
      </c>
      <c r="M3585" s="17" t="s">
        <v>164</v>
      </c>
      <c r="N3585" s="17" t="s">
        <v>163</v>
      </c>
      <c r="O3585" s="19"/>
      <c r="P3585" s="18"/>
      <c r="Q3585" s="18"/>
      <c r="R3585" s="18" t="s">
        <v>165</v>
      </c>
      <c r="S3585" s="20" t="s">
        <v>28109</v>
      </c>
    </row>
    <row r="3586" customFormat="false" ht="57.45" hidden="false" customHeight="false" outlineLevel="0" collapsed="false">
      <c r="A3586" s="17" t="n">
        <v>3585</v>
      </c>
      <c r="B3586" s="17" t="n">
        <v>8</v>
      </c>
      <c r="C3586" s="17" t="n">
        <v>4406</v>
      </c>
      <c r="D3586" s="18" t="s">
        <v>1749</v>
      </c>
      <c r="E3586" s="17" t="s">
        <v>83</v>
      </c>
      <c r="F3586" s="18" t="s">
        <v>84</v>
      </c>
      <c r="G3586" s="17" t="s">
        <v>167</v>
      </c>
      <c r="H3586" s="18" t="s">
        <v>11600</v>
      </c>
      <c r="I3586" s="18" t="s">
        <v>11601</v>
      </c>
      <c r="J3586" s="18" t="s">
        <v>11602</v>
      </c>
      <c r="K3586" s="17" t="s">
        <v>163</v>
      </c>
      <c r="L3586" s="17" t="n">
        <v>1</v>
      </c>
      <c r="M3586" s="17" t="s">
        <v>163</v>
      </c>
      <c r="N3586" s="17" t="s">
        <v>164</v>
      </c>
      <c r="O3586" s="19" t="s">
        <v>123</v>
      </c>
      <c r="P3586" s="18" t="s">
        <v>11603</v>
      </c>
      <c r="Q3586" s="18" t="s">
        <v>11604</v>
      </c>
      <c r="R3586" s="18" t="s">
        <v>165</v>
      </c>
      <c r="S3586" s="20" t="s">
        <v>28109</v>
      </c>
    </row>
    <row r="3587" customFormat="false" ht="57.45" hidden="false" customHeight="false" outlineLevel="0" collapsed="false">
      <c r="A3587" s="17" t="n">
        <v>3586</v>
      </c>
      <c r="B3587" s="17" t="n">
        <v>8</v>
      </c>
      <c r="C3587" s="17" t="n">
        <v>4413</v>
      </c>
      <c r="D3587" s="18" t="s">
        <v>1749</v>
      </c>
      <c r="E3587" s="17" t="s">
        <v>78</v>
      </c>
      <c r="F3587" s="18" t="s">
        <v>80</v>
      </c>
      <c r="G3587" s="17" t="s">
        <v>167</v>
      </c>
      <c r="H3587" s="18" t="s">
        <v>11605</v>
      </c>
      <c r="I3587" s="18" t="s">
        <v>11606</v>
      </c>
      <c r="J3587" s="18" t="s">
        <v>11607</v>
      </c>
      <c r="K3587" s="17" t="s">
        <v>163</v>
      </c>
      <c r="L3587" s="17" t="n">
        <v>1</v>
      </c>
      <c r="M3587" s="17" t="s">
        <v>163</v>
      </c>
      <c r="N3587" s="17" t="s">
        <v>164</v>
      </c>
      <c r="O3587" s="19" t="s">
        <v>125</v>
      </c>
      <c r="P3587" s="18" t="s">
        <v>11608</v>
      </c>
      <c r="Q3587" s="18" t="s">
        <v>11609</v>
      </c>
      <c r="R3587" s="18" t="s">
        <v>165</v>
      </c>
      <c r="S3587" s="20" t="s">
        <v>28109</v>
      </c>
    </row>
    <row r="3588" customFormat="false" ht="35.05" hidden="false" customHeight="false" outlineLevel="0" collapsed="false">
      <c r="A3588" s="17" t="n">
        <v>3587</v>
      </c>
      <c r="B3588" s="17" t="n">
        <v>8</v>
      </c>
      <c r="C3588" s="17" t="n">
        <v>4415</v>
      </c>
      <c r="D3588" s="18" t="s">
        <v>1749</v>
      </c>
      <c r="E3588" s="17" t="s">
        <v>36</v>
      </c>
      <c r="F3588" s="18" t="s">
        <v>37</v>
      </c>
      <c r="G3588" s="17" t="s">
        <v>167</v>
      </c>
      <c r="H3588" s="18" t="s">
        <v>11610</v>
      </c>
      <c r="I3588" s="18" t="s">
        <v>11611</v>
      </c>
      <c r="J3588" s="18" t="s">
        <v>11612</v>
      </c>
      <c r="K3588" s="17" t="s">
        <v>164</v>
      </c>
      <c r="L3588" s="17" t="n">
        <v>15</v>
      </c>
      <c r="M3588" s="17" t="s">
        <v>164</v>
      </c>
      <c r="N3588" s="17" t="s">
        <v>163</v>
      </c>
      <c r="O3588" s="19"/>
      <c r="P3588" s="18"/>
      <c r="Q3588" s="18"/>
      <c r="R3588" s="18" t="s">
        <v>165</v>
      </c>
      <c r="S3588" s="20" t="s">
        <v>28109</v>
      </c>
    </row>
    <row r="3589" customFormat="false" ht="57.45" hidden="false" customHeight="false" outlineLevel="0" collapsed="false">
      <c r="A3589" s="17" t="n">
        <v>3588</v>
      </c>
      <c r="B3589" s="17" t="n">
        <v>8</v>
      </c>
      <c r="C3589" s="17" t="n">
        <v>4417</v>
      </c>
      <c r="D3589" s="18" t="s">
        <v>1749</v>
      </c>
      <c r="E3589" s="17" t="s">
        <v>83</v>
      </c>
      <c r="F3589" s="18" t="s">
        <v>84</v>
      </c>
      <c r="G3589" s="17" t="s">
        <v>167</v>
      </c>
      <c r="H3589" s="18" t="s">
        <v>11613</v>
      </c>
      <c r="I3589" s="18" t="s">
        <v>11614</v>
      </c>
      <c r="J3589" s="18" t="s">
        <v>11615</v>
      </c>
      <c r="K3589" s="17" t="s">
        <v>163</v>
      </c>
      <c r="L3589" s="17" t="n">
        <v>1</v>
      </c>
      <c r="M3589" s="17" t="s">
        <v>163</v>
      </c>
      <c r="N3589" s="17" t="s">
        <v>164</v>
      </c>
      <c r="O3589" s="19" t="s">
        <v>121</v>
      </c>
      <c r="P3589" s="18" t="s">
        <v>11616</v>
      </c>
      <c r="Q3589" s="18" t="s">
        <v>11617</v>
      </c>
      <c r="R3589" s="18" t="s">
        <v>165</v>
      </c>
      <c r="S3589" s="20" t="s">
        <v>28109</v>
      </c>
    </row>
    <row r="3590" customFormat="false" ht="46.25" hidden="false" customHeight="false" outlineLevel="0" collapsed="false">
      <c r="A3590" s="17" t="n">
        <v>3589</v>
      </c>
      <c r="B3590" s="17" t="n">
        <v>8</v>
      </c>
      <c r="C3590" s="17" t="n">
        <v>4440</v>
      </c>
      <c r="D3590" s="18" t="s">
        <v>1749</v>
      </c>
      <c r="E3590" s="17" t="s">
        <v>83</v>
      </c>
      <c r="F3590" s="18" t="s">
        <v>84</v>
      </c>
      <c r="G3590" s="17" t="s">
        <v>167</v>
      </c>
      <c r="H3590" s="18" t="s">
        <v>11618</v>
      </c>
      <c r="I3590" s="18" t="s">
        <v>11619</v>
      </c>
      <c r="J3590" s="18" t="s">
        <v>11620</v>
      </c>
      <c r="K3590" s="17" t="s">
        <v>163</v>
      </c>
      <c r="L3590" s="17" t="n">
        <v>1</v>
      </c>
      <c r="M3590" s="17" t="s">
        <v>163</v>
      </c>
      <c r="N3590" s="17" t="s">
        <v>164</v>
      </c>
      <c r="O3590" s="19" t="s">
        <v>123</v>
      </c>
      <c r="P3590" s="18" t="s">
        <v>11621</v>
      </c>
      <c r="Q3590" s="18" t="s">
        <v>11622</v>
      </c>
      <c r="R3590" s="18" t="s">
        <v>165</v>
      </c>
      <c r="S3590" s="20" t="s">
        <v>28109</v>
      </c>
    </row>
    <row r="3591" customFormat="false" ht="46.25" hidden="false" customHeight="false" outlineLevel="0" collapsed="false">
      <c r="A3591" s="17" t="n">
        <v>3590</v>
      </c>
      <c r="B3591" s="17" t="n">
        <v>8</v>
      </c>
      <c r="C3591" s="17" t="n">
        <v>4448</v>
      </c>
      <c r="D3591" s="18" t="s">
        <v>1749</v>
      </c>
      <c r="E3591" s="17" t="s">
        <v>83</v>
      </c>
      <c r="F3591" s="18" t="s">
        <v>84</v>
      </c>
      <c r="G3591" s="17" t="s">
        <v>171</v>
      </c>
      <c r="H3591" s="18" t="s">
        <v>11623</v>
      </c>
      <c r="I3591" s="18" t="s">
        <v>11624</v>
      </c>
      <c r="J3591" s="18" t="s">
        <v>11625</v>
      </c>
      <c r="K3591" s="17" t="s">
        <v>163</v>
      </c>
      <c r="L3591" s="17" t="n">
        <v>1</v>
      </c>
      <c r="M3591" s="17" t="s">
        <v>163</v>
      </c>
      <c r="N3591" s="17" t="s">
        <v>164</v>
      </c>
      <c r="O3591" s="19" t="s">
        <v>121</v>
      </c>
      <c r="P3591" s="18" t="s">
        <v>11626</v>
      </c>
      <c r="Q3591" s="18" t="s">
        <v>11627</v>
      </c>
      <c r="R3591" s="18" t="s">
        <v>165</v>
      </c>
      <c r="S3591" s="20" t="s">
        <v>28109</v>
      </c>
    </row>
    <row r="3592" customFormat="false" ht="35.05" hidden="false" customHeight="false" outlineLevel="0" collapsed="false">
      <c r="A3592" s="17" t="n">
        <v>3591</v>
      </c>
      <c r="B3592" s="17" t="n">
        <v>8</v>
      </c>
      <c r="C3592" s="17" t="n">
        <v>4452</v>
      </c>
      <c r="D3592" s="18" t="s">
        <v>1749</v>
      </c>
      <c r="E3592" s="17" t="s">
        <v>81</v>
      </c>
      <c r="F3592" s="18" t="s">
        <v>82</v>
      </c>
      <c r="G3592" s="17" t="s">
        <v>167</v>
      </c>
      <c r="H3592" s="18" t="s">
        <v>11628</v>
      </c>
      <c r="I3592" s="18" t="s">
        <v>11629</v>
      </c>
      <c r="J3592" s="18" t="s">
        <v>11630</v>
      </c>
      <c r="K3592" s="17" t="s">
        <v>163</v>
      </c>
      <c r="L3592" s="17" t="n">
        <v>1</v>
      </c>
      <c r="M3592" s="17" t="s">
        <v>164</v>
      </c>
      <c r="N3592" s="17" t="s">
        <v>163</v>
      </c>
      <c r="O3592" s="19" t="s">
        <v>122</v>
      </c>
      <c r="P3592" s="18" t="s">
        <v>11631</v>
      </c>
      <c r="Q3592" s="18" t="s">
        <v>11632</v>
      </c>
      <c r="R3592" s="18" t="s">
        <v>165</v>
      </c>
      <c r="S3592" s="20" t="s">
        <v>28109</v>
      </c>
    </row>
    <row r="3593" customFormat="false" ht="35.05" hidden="false" customHeight="false" outlineLevel="0" collapsed="false">
      <c r="A3593" s="17" t="n">
        <v>3592</v>
      </c>
      <c r="B3593" s="17" t="n">
        <v>8</v>
      </c>
      <c r="C3593" s="17" t="n">
        <v>4504</v>
      </c>
      <c r="D3593" s="18" t="s">
        <v>1749</v>
      </c>
      <c r="E3593" s="17" t="s">
        <v>87</v>
      </c>
      <c r="F3593" s="18" t="s">
        <v>88</v>
      </c>
      <c r="G3593" s="17" t="s">
        <v>171</v>
      </c>
      <c r="H3593" s="18" t="s">
        <v>11633</v>
      </c>
      <c r="I3593" s="18" t="s">
        <v>11634</v>
      </c>
      <c r="J3593" s="18" t="s">
        <v>11635</v>
      </c>
      <c r="K3593" s="17" t="s">
        <v>163</v>
      </c>
      <c r="L3593" s="17" t="n">
        <v>1</v>
      </c>
      <c r="M3593" s="17" t="s">
        <v>163</v>
      </c>
      <c r="N3593" s="17" t="s">
        <v>163</v>
      </c>
      <c r="O3593" s="19"/>
      <c r="P3593" s="18"/>
      <c r="Q3593" s="18"/>
      <c r="R3593" s="18" t="s">
        <v>165</v>
      </c>
      <c r="S3593" s="20" t="s">
        <v>28109</v>
      </c>
    </row>
    <row r="3594" customFormat="false" ht="35.05" hidden="false" customHeight="false" outlineLevel="0" collapsed="false">
      <c r="A3594" s="17" t="n">
        <v>3593</v>
      </c>
      <c r="B3594" s="17" t="n">
        <v>8</v>
      </c>
      <c r="C3594" s="17" t="n">
        <v>4531</v>
      </c>
      <c r="D3594" s="18" t="s">
        <v>1749</v>
      </c>
      <c r="E3594" s="17" t="s">
        <v>36</v>
      </c>
      <c r="F3594" s="18" t="s">
        <v>37</v>
      </c>
      <c r="G3594" s="17" t="s">
        <v>171</v>
      </c>
      <c r="H3594" s="18" t="s">
        <v>11636</v>
      </c>
      <c r="I3594" s="18" t="s">
        <v>11637</v>
      </c>
      <c r="J3594" s="18" t="s">
        <v>11638</v>
      </c>
      <c r="K3594" s="17" t="s">
        <v>163</v>
      </c>
      <c r="L3594" s="17" t="n">
        <v>1</v>
      </c>
      <c r="M3594" s="17" t="s">
        <v>164</v>
      </c>
      <c r="N3594" s="17" t="s">
        <v>163</v>
      </c>
      <c r="O3594" s="19"/>
      <c r="P3594" s="18"/>
      <c r="Q3594" s="18"/>
      <c r="R3594" s="18" t="s">
        <v>165</v>
      </c>
      <c r="S3594" s="20" t="s">
        <v>28109</v>
      </c>
    </row>
    <row r="3595" customFormat="false" ht="35.05" hidden="false" customHeight="false" outlineLevel="0" collapsed="false">
      <c r="A3595" s="17" t="n">
        <v>3594</v>
      </c>
      <c r="B3595" s="17" t="n">
        <v>8</v>
      </c>
      <c r="C3595" s="17" t="n">
        <v>4541</v>
      </c>
      <c r="D3595" s="18" t="s">
        <v>1749</v>
      </c>
      <c r="E3595" s="17" t="s">
        <v>36</v>
      </c>
      <c r="F3595" s="18" t="s">
        <v>37</v>
      </c>
      <c r="G3595" s="17" t="s">
        <v>167</v>
      </c>
      <c r="H3595" s="18" t="s">
        <v>11639</v>
      </c>
      <c r="I3595" s="18" t="s">
        <v>11640</v>
      </c>
      <c r="J3595" s="18" t="s">
        <v>11641</v>
      </c>
      <c r="K3595" s="17" t="s">
        <v>164</v>
      </c>
      <c r="L3595" s="17" t="n">
        <v>5</v>
      </c>
      <c r="M3595" s="17" t="s">
        <v>164</v>
      </c>
      <c r="N3595" s="17" t="s">
        <v>163</v>
      </c>
      <c r="O3595" s="19"/>
      <c r="P3595" s="18"/>
      <c r="Q3595" s="18"/>
      <c r="R3595" s="18" t="s">
        <v>165</v>
      </c>
      <c r="S3595" s="20" t="s">
        <v>28109</v>
      </c>
    </row>
    <row r="3596" customFormat="false" ht="46.25" hidden="false" customHeight="false" outlineLevel="0" collapsed="false">
      <c r="A3596" s="17" t="n">
        <v>3595</v>
      </c>
      <c r="B3596" s="17" t="n">
        <v>8</v>
      </c>
      <c r="C3596" s="17" t="n">
        <v>4569</v>
      </c>
      <c r="D3596" s="18" t="s">
        <v>1749</v>
      </c>
      <c r="E3596" s="17" t="s">
        <v>42</v>
      </c>
      <c r="F3596" s="18" t="s">
        <v>43</v>
      </c>
      <c r="G3596" s="17" t="s">
        <v>167</v>
      </c>
      <c r="H3596" s="18" t="s">
        <v>11642</v>
      </c>
      <c r="I3596" s="18" t="s">
        <v>11643</v>
      </c>
      <c r="J3596" s="18" t="s">
        <v>11644</v>
      </c>
      <c r="K3596" s="17" t="s">
        <v>164</v>
      </c>
      <c r="L3596" s="17" t="n">
        <v>3</v>
      </c>
      <c r="M3596" s="17" t="s">
        <v>163</v>
      </c>
      <c r="N3596" s="17" t="s">
        <v>164</v>
      </c>
      <c r="O3596" s="19" t="s">
        <v>123</v>
      </c>
      <c r="P3596" s="18" t="s">
        <v>11645</v>
      </c>
      <c r="Q3596" s="18" t="s">
        <v>11646</v>
      </c>
      <c r="R3596" s="18" t="s">
        <v>165</v>
      </c>
      <c r="S3596" s="20" t="s">
        <v>28109</v>
      </c>
    </row>
    <row r="3597" customFormat="false" ht="46.25" hidden="false" customHeight="false" outlineLevel="0" collapsed="false">
      <c r="A3597" s="17" t="n">
        <v>3596</v>
      </c>
      <c r="B3597" s="17" t="n">
        <v>8</v>
      </c>
      <c r="C3597" s="17" t="n">
        <v>4571</v>
      </c>
      <c r="D3597" s="18" t="s">
        <v>1749</v>
      </c>
      <c r="E3597" s="17" t="s">
        <v>83</v>
      </c>
      <c r="F3597" s="18" t="s">
        <v>84</v>
      </c>
      <c r="G3597" s="17" t="s">
        <v>167</v>
      </c>
      <c r="H3597" s="18" t="s">
        <v>11647</v>
      </c>
      <c r="I3597" s="18" t="s">
        <v>11648</v>
      </c>
      <c r="J3597" s="18" t="s">
        <v>11649</v>
      </c>
      <c r="K3597" s="17" t="s">
        <v>163</v>
      </c>
      <c r="L3597" s="17" t="n">
        <v>1</v>
      </c>
      <c r="M3597" s="17" t="s">
        <v>163</v>
      </c>
      <c r="N3597" s="17" t="s">
        <v>164</v>
      </c>
      <c r="O3597" s="19" t="s">
        <v>123</v>
      </c>
      <c r="P3597" s="18" t="s">
        <v>11650</v>
      </c>
      <c r="Q3597" s="18" t="s">
        <v>11651</v>
      </c>
      <c r="R3597" s="18" t="s">
        <v>165</v>
      </c>
      <c r="S3597" s="20" t="s">
        <v>28109</v>
      </c>
    </row>
    <row r="3598" customFormat="false" ht="35.05" hidden="false" customHeight="false" outlineLevel="0" collapsed="false">
      <c r="A3598" s="17" t="n">
        <v>3597</v>
      </c>
      <c r="B3598" s="17" t="n">
        <v>8</v>
      </c>
      <c r="C3598" s="17" t="n">
        <v>4584</v>
      </c>
      <c r="D3598" s="18" t="s">
        <v>1749</v>
      </c>
      <c r="E3598" s="17" t="s">
        <v>32</v>
      </c>
      <c r="F3598" s="18" t="s">
        <v>33</v>
      </c>
      <c r="G3598" s="17" t="s">
        <v>167</v>
      </c>
      <c r="H3598" s="18" t="s">
        <v>11652</v>
      </c>
      <c r="I3598" s="18" t="s">
        <v>11653</v>
      </c>
      <c r="J3598" s="18" t="s">
        <v>11654</v>
      </c>
      <c r="K3598" s="17" t="s">
        <v>164</v>
      </c>
      <c r="L3598" s="17" t="n">
        <v>5</v>
      </c>
      <c r="M3598" s="17" t="s">
        <v>163</v>
      </c>
      <c r="N3598" s="17" t="s">
        <v>163</v>
      </c>
      <c r="O3598" s="19"/>
      <c r="P3598" s="18"/>
      <c r="Q3598" s="18"/>
      <c r="R3598" s="18" t="s">
        <v>165</v>
      </c>
      <c r="S3598" s="20" t="s">
        <v>28109</v>
      </c>
    </row>
    <row r="3599" customFormat="false" ht="35.05" hidden="false" customHeight="false" outlineLevel="0" collapsed="false">
      <c r="A3599" s="17" t="n">
        <v>3598</v>
      </c>
      <c r="B3599" s="17" t="n">
        <v>8</v>
      </c>
      <c r="C3599" s="17" t="n">
        <v>4588</v>
      </c>
      <c r="D3599" s="18" t="s">
        <v>1749</v>
      </c>
      <c r="E3599" s="17" t="s">
        <v>70</v>
      </c>
      <c r="F3599" s="18" t="s">
        <v>71</v>
      </c>
      <c r="G3599" s="17" t="s">
        <v>171</v>
      </c>
      <c r="H3599" s="18" t="s">
        <v>11655</v>
      </c>
      <c r="I3599" s="18" t="s">
        <v>11656</v>
      </c>
      <c r="J3599" s="18" t="s">
        <v>11657</v>
      </c>
      <c r="K3599" s="17" t="s">
        <v>163</v>
      </c>
      <c r="L3599" s="17" t="n">
        <v>2</v>
      </c>
      <c r="M3599" s="17" t="s">
        <v>164</v>
      </c>
      <c r="N3599" s="17" t="s">
        <v>163</v>
      </c>
      <c r="O3599" s="19"/>
      <c r="P3599" s="18"/>
      <c r="Q3599" s="18"/>
      <c r="R3599" s="18" t="s">
        <v>165</v>
      </c>
      <c r="S3599" s="20" t="s">
        <v>28109</v>
      </c>
    </row>
    <row r="3600" customFormat="false" ht="35.05" hidden="false" customHeight="false" outlineLevel="0" collapsed="false">
      <c r="A3600" s="17" t="n">
        <v>3599</v>
      </c>
      <c r="B3600" s="17" t="n">
        <v>8</v>
      </c>
      <c r="C3600" s="17" t="n">
        <v>4592</v>
      </c>
      <c r="D3600" s="18" t="s">
        <v>1749</v>
      </c>
      <c r="E3600" s="17" t="s">
        <v>72</v>
      </c>
      <c r="F3600" s="18" t="s">
        <v>73</v>
      </c>
      <c r="G3600" s="17" t="s">
        <v>171</v>
      </c>
      <c r="H3600" s="18" t="s">
        <v>11658</v>
      </c>
      <c r="I3600" s="18" t="s">
        <v>11659</v>
      </c>
      <c r="J3600" s="18" t="s">
        <v>11660</v>
      </c>
      <c r="K3600" s="17" t="s">
        <v>163</v>
      </c>
      <c r="L3600" s="17" t="n">
        <v>1</v>
      </c>
      <c r="M3600" s="17" t="s">
        <v>164</v>
      </c>
      <c r="N3600" s="17" t="s">
        <v>163</v>
      </c>
      <c r="O3600" s="19"/>
      <c r="P3600" s="18"/>
      <c r="Q3600" s="18"/>
      <c r="R3600" s="18" t="s">
        <v>165</v>
      </c>
      <c r="S3600" s="20" t="s">
        <v>28109</v>
      </c>
    </row>
    <row r="3601" customFormat="false" ht="35.05" hidden="false" customHeight="false" outlineLevel="0" collapsed="false">
      <c r="A3601" s="17" t="n">
        <v>3600</v>
      </c>
      <c r="B3601" s="17" t="n">
        <v>8</v>
      </c>
      <c r="C3601" s="17" t="n">
        <v>4637</v>
      </c>
      <c r="D3601" s="18" t="s">
        <v>1749</v>
      </c>
      <c r="E3601" s="17" t="s">
        <v>87</v>
      </c>
      <c r="F3601" s="18" t="s">
        <v>88</v>
      </c>
      <c r="G3601" s="17" t="s">
        <v>171</v>
      </c>
      <c r="H3601" s="18" t="s">
        <v>11661</v>
      </c>
      <c r="I3601" s="18" t="s">
        <v>11662</v>
      </c>
      <c r="J3601" s="18" t="s">
        <v>11663</v>
      </c>
      <c r="K3601" s="17" t="s">
        <v>164</v>
      </c>
      <c r="L3601" s="17" t="n">
        <v>4</v>
      </c>
      <c r="M3601" s="17" t="s">
        <v>164</v>
      </c>
      <c r="N3601" s="17" t="s">
        <v>163</v>
      </c>
      <c r="O3601" s="19"/>
      <c r="P3601" s="18"/>
      <c r="Q3601" s="18"/>
      <c r="R3601" s="18" t="s">
        <v>165</v>
      </c>
      <c r="S3601" s="20" t="s">
        <v>28109</v>
      </c>
    </row>
    <row r="3602" customFormat="false" ht="57.45" hidden="false" customHeight="false" outlineLevel="0" collapsed="false">
      <c r="A3602" s="17" t="n">
        <v>3601</v>
      </c>
      <c r="B3602" s="17" t="n">
        <v>8</v>
      </c>
      <c r="C3602" s="17" t="n">
        <v>4663</v>
      </c>
      <c r="D3602" s="18" t="s">
        <v>1749</v>
      </c>
      <c r="E3602" s="17" t="s">
        <v>83</v>
      </c>
      <c r="F3602" s="18" t="s">
        <v>84</v>
      </c>
      <c r="G3602" s="17" t="s">
        <v>171</v>
      </c>
      <c r="H3602" s="18" t="s">
        <v>11664</v>
      </c>
      <c r="I3602" s="18" t="s">
        <v>11665</v>
      </c>
      <c r="J3602" s="18" t="s">
        <v>11666</v>
      </c>
      <c r="K3602" s="17" t="s">
        <v>163</v>
      </c>
      <c r="L3602" s="17" t="n">
        <v>1</v>
      </c>
      <c r="M3602" s="17" t="s">
        <v>164</v>
      </c>
      <c r="N3602" s="17" t="s">
        <v>164</v>
      </c>
      <c r="O3602" s="19" t="s">
        <v>121</v>
      </c>
      <c r="P3602" s="18" t="s">
        <v>11667</v>
      </c>
      <c r="Q3602" s="18" t="s">
        <v>10332</v>
      </c>
      <c r="R3602" s="18" t="s">
        <v>165</v>
      </c>
      <c r="S3602" s="20" t="s">
        <v>28109</v>
      </c>
    </row>
    <row r="3603" customFormat="false" ht="23.85" hidden="false" customHeight="false" outlineLevel="0" collapsed="false">
      <c r="A3603" s="17" t="n">
        <v>3602</v>
      </c>
      <c r="B3603" s="17" t="n">
        <v>8</v>
      </c>
      <c r="C3603" s="17" t="n">
        <v>4675</v>
      </c>
      <c r="D3603" s="18" t="s">
        <v>1749</v>
      </c>
      <c r="E3603" s="17" t="s">
        <v>36</v>
      </c>
      <c r="F3603" s="18" t="s">
        <v>37</v>
      </c>
      <c r="G3603" s="17" t="s">
        <v>159</v>
      </c>
      <c r="H3603" s="18" t="s">
        <v>11668</v>
      </c>
      <c r="I3603" s="18" t="s">
        <v>11669</v>
      </c>
      <c r="J3603" s="18" t="s">
        <v>11670</v>
      </c>
      <c r="K3603" s="17" t="s">
        <v>163</v>
      </c>
      <c r="L3603" s="17" t="n">
        <v>1</v>
      </c>
      <c r="M3603" s="17" t="s">
        <v>163</v>
      </c>
      <c r="N3603" s="17" t="s">
        <v>163</v>
      </c>
      <c r="O3603" s="19"/>
      <c r="P3603" s="18"/>
      <c r="Q3603" s="18"/>
      <c r="R3603" s="18" t="s">
        <v>165</v>
      </c>
      <c r="S3603" s="20" t="s">
        <v>28109</v>
      </c>
    </row>
    <row r="3604" customFormat="false" ht="46.25" hidden="false" customHeight="false" outlineLevel="0" collapsed="false">
      <c r="A3604" s="17" t="n">
        <v>3603</v>
      </c>
      <c r="B3604" s="17" t="n">
        <v>8</v>
      </c>
      <c r="C3604" s="17" t="n">
        <v>4690</v>
      </c>
      <c r="D3604" s="18" t="s">
        <v>1749</v>
      </c>
      <c r="E3604" s="17" t="s">
        <v>83</v>
      </c>
      <c r="F3604" s="18" t="s">
        <v>84</v>
      </c>
      <c r="G3604" s="17" t="s">
        <v>171</v>
      </c>
      <c r="H3604" s="18" t="s">
        <v>11671</v>
      </c>
      <c r="I3604" s="18" t="s">
        <v>11672</v>
      </c>
      <c r="J3604" s="18" t="s">
        <v>11673</v>
      </c>
      <c r="K3604" s="17" t="s">
        <v>163</v>
      </c>
      <c r="L3604" s="17" t="n">
        <v>1</v>
      </c>
      <c r="M3604" s="17" t="s">
        <v>163</v>
      </c>
      <c r="N3604" s="17" t="s">
        <v>164</v>
      </c>
      <c r="O3604" s="19" t="s">
        <v>121</v>
      </c>
      <c r="P3604" s="18" t="s">
        <v>11674</v>
      </c>
      <c r="Q3604" s="18" t="s">
        <v>11675</v>
      </c>
      <c r="R3604" s="18" t="s">
        <v>165</v>
      </c>
      <c r="S3604" s="20" t="s">
        <v>28109</v>
      </c>
    </row>
    <row r="3605" customFormat="false" ht="46.25" hidden="false" customHeight="false" outlineLevel="0" collapsed="false">
      <c r="A3605" s="17" t="n">
        <v>3604</v>
      </c>
      <c r="B3605" s="17" t="n">
        <v>8</v>
      </c>
      <c r="C3605" s="17" t="n">
        <v>4691</v>
      </c>
      <c r="D3605" s="18" t="s">
        <v>1749</v>
      </c>
      <c r="E3605" s="17" t="s">
        <v>83</v>
      </c>
      <c r="F3605" s="18" t="s">
        <v>84</v>
      </c>
      <c r="G3605" s="17" t="s">
        <v>167</v>
      </c>
      <c r="H3605" s="18" t="s">
        <v>11676</v>
      </c>
      <c r="I3605" s="18" t="s">
        <v>11677</v>
      </c>
      <c r="J3605" s="18" t="s">
        <v>11678</v>
      </c>
      <c r="K3605" s="17" t="s">
        <v>163</v>
      </c>
      <c r="L3605" s="17" t="n">
        <v>1</v>
      </c>
      <c r="M3605" s="17" t="s">
        <v>163</v>
      </c>
      <c r="N3605" s="17" t="s">
        <v>164</v>
      </c>
      <c r="O3605" s="19" t="s">
        <v>121</v>
      </c>
      <c r="P3605" s="18" t="s">
        <v>11679</v>
      </c>
      <c r="Q3605" s="18" t="s">
        <v>11680</v>
      </c>
      <c r="R3605" s="18" t="s">
        <v>165</v>
      </c>
      <c r="S3605" s="20" t="s">
        <v>28109</v>
      </c>
    </row>
    <row r="3606" customFormat="false" ht="57.45" hidden="false" customHeight="false" outlineLevel="0" collapsed="false">
      <c r="A3606" s="17" t="n">
        <v>3605</v>
      </c>
      <c r="B3606" s="17" t="n">
        <v>8</v>
      </c>
      <c r="C3606" s="17" t="n">
        <v>4697</v>
      </c>
      <c r="D3606" s="18" t="s">
        <v>1749</v>
      </c>
      <c r="E3606" s="17" t="s">
        <v>83</v>
      </c>
      <c r="F3606" s="18" t="s">
        <v>84</v>
      </c>
      <c r="G3606" s="17" t="s">
        <v>167</v>
      </c>
      <c r="H3606" s="18" t="s">
        <v>11681</v>
      </c>
      <c r="I3606" s="18" t="s">
        <v>11682</v>
      </c>
      <c r="J3606" s="18" t="s">
        <v>11683</v>
      </c>
      <c r="K3606" s="17" t="s">
        <v>163</v>
      </c>
      <c r="L3606" s="17" t="n">
        <v>1</v>
      </c>
      <c r="M3606" s="17" t="s">
        <v>163</v>
      </c>
      <c r="N3606" s="17" t="s">
        <v>164</v>
      </c>
      <c r="O3606" s="19" t="s">
        <v>123</v>
      </c>
      <c r="P3606" s="18" t="s">
        <v>11684</v>
      </c>
      <c r="Q3606" s="18" t="s">
        <v>11685</v>
      </c>
      <c r="R3606" s="18" t="s">
        <v>165</v>
      </c>
      <c r="S3606" s="20" t="s">
        <v>28109</v>
      </c>
    </row>
    <row r="3607" customFormat="false" ht="46.25" hidden="false" customHeight="false" outlineLevel="0" collapsed="false">
      <c r="A3607" s="17" t="n">
        <v>3606</v>
      </c>
      <c r="B3607" s="17" t="n">
        <v>8</v>
      </c>
      <c r="C3607" s="17" t="n">
        <v>4725</v>
      </c>
      <c r="D3607" s="18" t="s">
        <v>1749</v>
      </c>
      <c r="E3607" s="17" t="s">
        <v>83</v>
      </c>
      <c r="F3607" s="18" t="s">
        <v>84</v>
      </c>
      <c r="G3607" s="17" t="s">
        <v>159</v>
      </c>
      <c r="H3607" s="18" t="s">
        <v>11686</v>
      </c>
      <c r="I3607" s="18" t="s">
        <v>11687</v>
      </c>
      <c r="J3607" s="18" t="s">
        <v>11688</v>
      </c>
      <c r="K3607" s="17" t="s">
        <v>163</v>
      </c>
      <c r="L3607" s="17" t="n">
        <v>1</v>
      </c>
      <c r="M3607" s="17" t="s">
        <v>163</v>
      </c>
      <c r="N3607" s="17" t="s">
        <v>164</v>
      </c>
      <c r="O3607" s="19" t="s">
        <v>121</v>
      </c>
      <c r="P3607" s="18" t="s">
        <v>11689</v>
      </c>
      <c r="Q3607" s="18" t="s">
        <v>11690</v>
      </c>
      <c r="R3607" s="18" t="s">
        <v>165</v>
      </c>
      <c r="S3607" s="20" t="s">
        <v>28109</v>
      </c>
    </row>
    <row r="3608" customFormat="false" ht="35.05" hidden="false" customHeight="false" outlineLevel="0" collapsed="false">
      <c r="A3608" s="17" t="n">
        <v>3607</v>
      </c>
      <c r="B3608" s="17" t="n">
        <v>8</v>
      </c>
      <c r="C3608" s="17" t="n">
        <v>4745</v>
      </c>
      <c r="D3608" s="18" t="s">
        <v>1749</v>
      </c>
      <c r="E3608" s="17" t="s">
        <v>72</v>
      </c>
      <c r="F3608" s="18" t="s">
        <v>73</v>
      </c>
      <c r="G3608" s="17" t="s">
        <v>167</v>
      </c>
      <c r="H3608" s="18" t="s">
        <v>11691</v>
      </c>
      <c r="I3608" s="18" t="s">
        <v>11692</v>
      </c>
      <c r="J3608" s="18" t="s">
        <v>11693</v>
      </c>
      <c r="K3608" s="17" t="s">
        <v>163</v>
      </c>
      <c r="L3608" s="17" t="n">
        <v>1</v>
      </c>
      <c r="M3608" s="17" t="s">
        <v>164</v>
      </c>
      <c r="N3608" s="17" t="s">
        <v>163</v>
      </c>
      <c r="O3608" s="19"/>
      <c r="P3608" s="18"/>
      <c r="Q3608" s="18"/>
      <c r="R3608" s="18" t="s">
        <v>165</v>
      </c>
      <c r="S3608" s="20" t="s">
        <v>28109</v>
      </c>
    </row>
    <row r="3609" customFormat="false" ht="23.85" hidden="false" customHeight="false" outlineLevel="0" collapsed="false">
      <c r="A3609" s="17" t="n">
        <v>3608</v>
      </c>
      <c r="B3609" s="17" t="n">
        <v>8</v>
      </c>
      <c r="C3609" s="17" t="n">
        <v>4822</v>
      </c>
      <c r="D3609" s="18" t="s">
        <v>1749</v>
      </c>
      <c r="E3609" s="17" t="s">
        <v>36</v>
      </c>
      <c r="F3609" s="18" t="s">
        <v>37</v>
      </c>
      <c r="G3609" s="17" t="s">
        <v>167</v>
      </c>
      <c r="H3609" s="18" t="s">
        <v>11694</v>
      </c>
      <c r="I3609" s="18" t="s">
        <v>11695</v>
      </c>
      <c r="J3609" s="18" t="s">
        <v>11696</v>
      </c>
      <c r="K3609" s="17" t="s">
        <v>163</v>
      </c>
      <c r="L3609" s="17" t="n">
        <v>1</v>
      </c>
      <c r="M3609" s="17" t="s">
        <v>164</v>
      </c>
      <c r="N3609" s="17" t="s">
        <v>163</v>
      </c>
      <c r="O3609" s="19"/>
      <c r="P3609" s="18"/>
      <c r="Q3609" s="18"/>
      <c r="R3609" s="18" t="s">
        <v>165</v>
      </c>
      <c r="S3609" s="20" t="s">
        <v>28109</v>
      </c>
    </row>
    <row r="3610" customFormat="false" ht="23.85" hidden="false" customHeight="false" outlineLevel="0" collapsed="false">
      <c r="A3610" s="17" t="n">
        <v>3609</v>
      </c>
      <c r="B3610" s="17" t="n">
        <v>8</v>
      </c>
      <c r="C3610" s="17" t="n">
        <v>4824</v>
      </c>
      <c r="D3610" s="18" t="s">
        <v>1749</v>
      </c>
      <c r="E3610" s="17" t="s">
        <v>30</v>
      </c>
      <c r="F3610" s="18" t="s">
        <v>31</v>
      </c>
      <c r="G3610" s="17" t="s">
        <v>167</v>
      </c>
      <c r="H3610" s="18" t="s">
        <v>11697</v>
      </c>
      <c r="I3610" s="18" t="s">
        <v>11698</v>
      </c>
      <c r="J3610" s="18" t="s">
        <v>11699</v>
      </c>
      <c r="K3610" s="17" t="s">
        <v>164</v>
      </c>
      <c r="L3610" s="17" t="n">
        <v>4</v>
      </c>
      <c r="M3610" s="17" t="s">
        <v>163</v>
      </c>
      <c r="N3610" s="17" t="s">
        <v>163</v>
      </c>
      <c r="O3610" s="19"/>
      <c r="P3610" s="18"/>
      <c r="Q3610" s="18"/>
      <c r="R3610" s="18" t="s">
        <v>165</v>
      </c>
      <c r="S3610" s="20" t="s">
        <v>28109</v>
      </c>
    </row>
    <row r="3611" customFormat="false" ht="23.85" hidden="false" customHeight="false" outlineLevel="0" collapsed="false">
      <c r="A3611" s="17" t="n">
        <v>3610</v>
      </c>
      <c r="B3611" s="17" t="n">
        <v>8</v>
      </c>
      <c r="C3611" s="17" t="n">
        <v>4862</v>
      </c>
      <c r="D3611" s="18" t="s">
        <v>1749</v>
      </c>
      <c r="E3611" s="17" t="s">
        <v>38</v>
      </c>
      <c r="F3611" s="18" t="s">
        <v>39</v>
      </c>
      <c r="G3611" s="17" t="s">
        <v>159</v>
      </c>
      <c r="H3611" s="18" t="s">
        <v>11700</v>
      </c>
      <c r="I3611" s="18" t="s">
        <v>11701</v>
      </c>
      <c r="J3611" s="18" t="s">
        <v>11702</v>
      </c>
      <c r="K3611" s="17" t="s">
        <v>164</v>
      </c>
      <c r="L3611" s="17" t="n">
        <v>3</v>
      </c>
      <c r="M3611" s="17" t="s">
        <v>164</v>
      </c>
      <c r="N3611" s="17" t="s">
        <v>163</v>
      </c>
      <c r="O3611" s="19"/>
      <c r="P3611" s="18"/>
      <c r="Q3611" s="18"/>
      <c r="R3611" s="18" t="s">
        <v>165</v>
      </c>
      <c r="S3611" s="20" t="s">
        <v>28109</v>
      </c>
    </row>
    <row r="3612" customFormat="false" ht="46.25" hidden="false" customHeight="false" outlineLevel="0" collapsed="false">
      <c r="A3612" s="17" t="n">
        <v>3611</v>
      </c>
      <c r="B3612" s="17" t="n">
        <v>8</v>
      </c>
      <c r="C3612" s="17" t="n">
        <v>4879</v>
      </c>
      <c r="D3612" s="18" t="s">
        <v>1749</v>
      </c>
      <c r="E3612" s="17" t="s">
        <v>91</v>
      </c>
      <c r="F3612" s="18" t="s">
        <v>92</v>
      </c>
      <c r="G3612" s="17" t="s">
        <v>167</v>
      </c>
      <c r="H3612" s="18" t="s">
        <v>11703</v>
      </c>
      <c r="I3612" s="18" t="s">
        <v>11704</v>
      </c>
      <c r="J3612" s="18" t="s">
        <v>11705</v>
      </c>
      <c r="K3612" s="17" t="s">
        <v>163</v>
      </c>
      <c r="L3612" s="17" t="n">
        <v>1</v>
      </c>
      <c r="M3612" s="17" t="s">
        <v>163</v>
      </c>
      <c r="N3612" s="17" t="s">
        <v>163</v>
      </c>
      <c r="O3612" s="19" t="s">
        <v>121</v>
      </c>
      <c r="P3612" s="18" t="s">
        <v>11706</v>
      </c>
      <c r="Q3612" s="18" t="s">
        <v>11707</v>
      </c>
      <c r="R3612" s="18" t="s">
        <v>165</v>
      </c>
      <c r="S3612" s="20" t="s">
        <v>28109</v>
      </c>
    </row>
    <row r="3613" customFormat="false" ht="23.85" hidden="false" customHeight="false" outlineLevel="0" collapsed="false">
      <c r="A3613" s="17" t="n">
        <v>3612</v>
      </c>
      <c r="B3613" s="17" t="n">
        <v>8</v>
      </c>
      <c r="C3613" s="17" t="n">
        <v>4899</v>
      </c>
      <c r="D3613" s="18" t="s">
        <v>1749</v>
      </c>
      <c r="E3613" s="17" t="s">
        <v>70</v>
      </c>
      <c r="F3613" s="18" t="s">
        <v>71</v>
      </c>
      <c r="G3613" s="17" t="s">
        <v>171</v>
      </c>
      <c r="H3613" s="18" t="s">
        <v>11708</v>
      </c>
      <c r="I3613" s="18" t="s">
        <v>11709</v>
      </c>
      <c r="J3613" s="18" t="s">
        <v>11710</v>
      </c>
      <c r="K3613" s="17" t="s">
        <v>163</v>
      </c>
      <c r="L3613" s="17" t="n">
        <v>1</v>
      </c>
      <c r="M3613" s="17" t="s">
        <v>164</v>
      </c>
      <c r="N3613" s="17" t="s">
        <v>163</v>
      </c>
      <c r="O3613" s="19"/>
      <c r="P3613" s="18"/>
      <c r="Q3613" s="18"/>
      <c r="R3613" s="18" t="s">
        <v>165</v>
      </c>
      <c r="S3613" s="20" t="s">
        <v>28109</v>
      </c>
    </row>
    <row r="3614" customFormat="false" ht="35.05" hidden="false" customHeight="false" outlineLevel="0" collapsed="false">
      <c r="A3614" s="17" t="n">
        <v>3613</v>
      </c>
      <c r="B3614" s="17" t="n">
        <v>8</v>
      </c>
      <c r="C3614" s="17" t="n">
        <v>4900</v>
      </c>
      <c r="D3614" s="18" t="s">
        <v>1749</v>
      </c>
      <c r="E3614" s="17" t="s">
        <v>70</v>
      </c>
      <c r="F3614" s="18" t="s">
        <v>71</v>
      </c>
      <c r="G3614" s="17" t="s">
        <v>171</v>
      </c>
      <c r="H3614" s="18" t="s">
        <v>11711</v>
      </c>
      <c r="I3614" s="18" t="s">
        <v>11712</v>
      </c>
      <c r="J3614" s="18" t="s">
        <v>11713</v>
      </c>
      <c r="K3614" s="17" t="s">
        <v>163</v>
      </c>
      <c r="L3614" s="17" t="n">
        <v>1</v>
      </c>
      <c r="M3614" s="17" t="s">
        <v>164</v>
      </c>
      <c r="N3614" s="17" t="s">
        <v>163</v>
      </c>
      <c r="O3614" s="19"/>
      <c r="P3614" s="18"/>
      <c r="Q3614" s="18"/>
      <c r="R3614" s="18" t="s">
        <v>165</v>
      </c>
      <c r="S3614" s="20" t="s">
        <v>28109</v>
      </c>
    </row>
    <row r="3615" customFormat="false" ht="35.05" hidden="false" customHeight="false" outlineLevel="0" collapsed="false">
      <c r="A3615" s="17" t="n">
        <v>3614</v>
      </c>
      <c r="B3615" s="17" t="n">
        <v>8</v>
      </c>
      <c r="C3615" s="17" t="n">
        <v>4908</v>
      </c>
      <c r="D3615" s="18" t="s">
        <v>1749</v>
      </c>
      <c r="E3615" s="17" t="s">
        <v>47</v>
      </c>
      <c r="F3615" s="18" t="s">
        <v>48</v>
      </c>
      <c r="G3615" s="17" t="s">
        <v>167</v>
      </c>
      <c r="H3615" s="18" t="s">
        <v>11714</v>
      </c>
      <c r="I3615" s="18" t="s">
        <v>11715</v>
      </c>
      <c r="J3615" s="18" t="s">
        <v>11716</v>
      </c>
      <c r="K3615" s="17" t="s">
        <v>163</v>
      </c>
      <c r="L3615" s="17" t="n">
        <v>1</v>
      </c>
      <c r="M3615" s="17" t="s">
        <v>164</v>
      </c>
      <c r="N3615" s="17" t="s">
        <v>163</v>
      </c>
      <c r="O3615" s="19"/>
      <c r="P3615" s="18"/>
      <c r="Q3615" s="18"/>
      <c r="R3615" s="18" t="s">
        <v>165</v>
      </c>
      <c r="S3615" s="20" t="s">
        <v>28109</v>
      </c>
    </row>
    <row r="3616" customFormat="false" ht="35.05" hidden="false" customHeight="false" outlineLevel="0" collapsed="false">
      <c r="A3616" s="17" t="n">
        <v>3615</v>
      </c>
      <c r="B3616" s="17" t="n">
        <v>8</v>
      </c>
      <c r="C3616" s="17" t="n">
        <v>4918</v>
      </c>
      <c r="D3616" s="18" t="s">
        <v>1749</v>
      </c>
      <c r="E3616" s="17" t="s">
        <v>42</v>
      </c>
      <c r="F3616" s="18" t="s">
        <v>43</v>
      </c>
      <c r="G3616" s="17" t="s">
        <v>159</v>
      </c>
      <c r="H3616" s="18" t="s">
        <v>11717</v>
      </c>
      <c r="I3616" s="18" t="s">
        <v>11718</v>
      </c>
      <c r="J3616" s="18" t="s">
        <v>11719</v>
      </c>
      <c r="K3616" s="17" t="s">
        <v>163</v>
      </c>
      <c r="L3616" s="17" t="n">
        <v>1</v>
      </c>
      <c r="M3616" s="17" t="s">
        <v>163</v>
      </c>
      <c r="N3616" s="17" t="s">
        <v>163</v>
      </c>
      <c r="O3616" s="19"/>
      <c r="P3616" s="18"/>
      <c r="Q3616" s="18"/>
      <c r="R3616" s="18" t="s">
        <v>165</v>
      </c>
      <c r="S3616" s="20" t="s">
        <v>28109</v>
      </c>
    </row>
    <row r="3617" customFormat="false" ht="46.25" hidden="false" customHeight="false" outlineLevel="0" collapsed="false">
      <c r="A3617" s="17" t="n">
        <v>3616</v>
      </c>
      <c r="B3617" s="17" t="n">
        <v>8</v>
      </c>
      <c r="C3617" s="17" t="n">
        <v>4927</v>
      </c>
      <c r="D3617" s="18" t="s">
        <v>1866</v>
      </c>
      <c r="E3617" s="17" t="s">
        <v>87</v>
      </c>
      <c r="F3617" s="18" t="s">
        <v>88</v>
      </c>
      <c r="G3617" s="17" t="s">
        <v>167</v>
      </c>
      <c r="H3617" s="18" t="s">
        <v>11720</v>
      </c>
      <c r="I3617" s="18" t="s">
        <v>11721</v>
      </c>
      <c r="J3617" s="18" t="s">
        <v>11722</v>
      </c>
      <c r="K3617" s="17" t="s">
        <v>163</v>
      </c>
      <c r="L3617" s="17" t="n">
        <v>1</v>
      </c>
      <c r="M3617" s="17" t="s">
        <v>164</v>
      </c>
      <c r="N3617" s="17" t="s">
        <v>163</v>
      </c>
      <c r="O3617" s="19"/>
      <c r="P3617" s="18"/>
      <c r="Q3617" s="18"/>
      <c r="R3617" s="18" t="s">
        <v>165</v>
      </c>
      <c r="S3617" s="20" t="s">
        <v>28109</v>
      </c>
    </row>
    <row r="3618" customFormat="false" ht="23.85" hidden="false" customHeight="false" outlineLevel="0" collapsed="false">
      <c r="A3618" s="17" t="n">
        <v>3617</v>
      </c>
      <c r="B3618" s="17" t="n">
        <v>8</v>
      </c>
      <c r="C3618" s="17" t="n">
        <v>4927</v>
      </c>
      <c r="D3618" s="18" t="s">
        <v>1866</v>
      </c>
      <c r="E3618" s="17" t="s">
        <v>38</v>
      </c>
      <c r="F3618" s="18" t="s">
        <v>39</v>
      </c>
      <c r="G3618" s="17" t="s">
        <v>159</v>
      </c>
      <c r="H3618" s="18" t="s">
        <v>11723</v>
      </c>
      <c r="I3618" s="18" t="s">
        <v>11724</v>
      </c>
      <c r="J3618" s="18" t="s">
        <v>11725</v>
      </c>
      <c r="K3618" s="17" t="s">
        <v>163</v>
      </c>
      <c r="L3618" s="17" t="n">
        <v>1</v>
      </c>
      <c r="M3618" s="17" t="s">
        <v>164</v>
      </c>
      <c r="N3618" s="17" t="s">
        <v>163</v>
      </c>
      <c r="O3618" s="19"/>
      <c r="P3618" s="18"/>
      <c r="Q3618" s="18"/>
      <c r="R3618" s="18" t="s">
        <v>165</v>
      </c>
      <c r="S3618" s="20" t="s">
        <v>28109</v>
      </c>
    </row>
    <row r="3619" customFormat="false" ht="68.65" hidden="false" customHeight="false" outlineLevel="0" collapsed="false">
      <c r="A3619" s="17" t="n">
        <v>3618</v>
      </c>
      <c r="B3619" s="17" t="n">
        <v>8</v>
      </c>
      <c r="C3619" s="17" t="n">
        <v>4929</v>
      </c>
      <c r="D3619" s="18" t="s">
        <v>1866</v>
      </c>
      <c r="E3619" s="17" t="s">
        <v>57</v>
      </c>
      <c r="F3619" s="18" t="s">
        <v>58</v>
      </c>
      <c r="G3619" s="17" t="s">
        <v>167</v>
      </c>
      <c r="H3619" s="18" t="s">
        <v>11726</v>
      </c>
      <c r="I3619" s="18" t="s">
        <v>11727</v>
      </c>
      <c r="J3619" s="18" t="s">
        <v>11728</v>
      </c>
      <c r="K3619" s="17" t="s">
        <v>163</v>
      </c>
      <c r="L3619" s="17" t="n">
        <v>1</v>
      </c>
      <c r="M3619" s="17" t="s">
        <v>163</v>
      </c>
      <c r="N3619" s="17" t="s">
        <v>164</v>
      </c>
      <c r="O3619" s="19" t="s">
        <v>123</v>
      </c>
      <c r="P3619" s="18" t="s">
        <v>11729</v>
      </c>
      <c r="Q3619" s="18" t="s">
        <v>11730</v>
      </c>
      <c r="R3619" s="18" t="s">
        <v>165</v>
      </c>
      <c r="S3619" s="20" t="s">
        <v>28109</v>
      </c>
    </row>
    <row r="3620" customFormat="false" ht="35.05" hidden="false" customHeight="false" outlineLevel="0" collapsed="false">
      <c r="A3620" s="17" t="n">
        <v>3619</v>
      </c>
      <c r="B3620" s="17" t="n">
        <v>8</v>
      </c>
      <c r="C3620" s="17" t="n">
        <v>4931</v>
      </c>
      <c r="D3620" s="18" t="s">
        <v>1866</v>
      </c>
      <c r="E3620" s="17" t="s">
        <v>36</v>
      </c>
      <c r="F3620" s="18" t="s">
        <v>37</v>
      </c>
      <c r="G3620" s="17" t="s">
        <v>167</v>
      </c>
      <c r="H3620" s="18" t="s">
        <v>11731</v>
      </c>
      <c r="I3620" s="18" t="s">
        <v>11732</v>
      </c>
      <c r="J3620" s="18" t="s">
        <v>11733</v>
      </c>
      <c r="K3620" s="17" t="s">
        <v>164</v>
      </c>
      <c r="L3620" s="17" t="n">
        <v>13</v>
      </c>
      <c r="M3620" s="17" t="s">
        <v>164</v>
      </c>
      <c r="N3620" s="17" t="s">
        <v>163</v>
      </c>
      <c r="O3620" s="19"/>
      <c r="P3620" s="18"/>
      <c r="Q3620" s="18"/>
      <c r="R3620" s="18" t="s">
        <v>165</v>
      </c>
      <c r="S3620" s="20" t="s">
        <v>28109</v>
      </c>
    </row>
    <row r="3621" customFormat="false" ht="35.05" hidden="false" customHeight="false" outlineLevel="0" collapsed="false">
      <c r="A3621" s="17" t="n">
        <v>3620</v>
      </c>
      <c r="B3621" s="17" t="n">
        <v>8</v>
      </c>
      <c r="C3621" s="17" t="n">
        <v>4935</v>
      </c>
      <c r="D3621" s="18" t="s">
        <v>1866</v>
      </c>
      <c r="E3621" s="17" t="s">
        <v>76</v>
      </c>
      <c r="F3621" s="18" t="s">
        <v>77</v>
      </c>
      <c r="G3621" s="17" t="s">
        <v>167</v>
      </c>
      <c r="H3621" s="18" t="s">
        <v>11734</v>
      </c>
      <c r="I3621" s="18" t="s">
        <v>11735</v>
      </c>
      <c r="J3621" s="18" t="s">
        <v>11736</v>
      </c>
      <c r="K3621" s="17" t="s">
        <v>163</v>
      </c>
      <c r="L3621" s="17" t="n">
        <v>1</v>
      </c>
      <c r="M3621" s="17" t="s">
        <v>164</v>
      </c>
      <c r="N3621" s="17" t="s">
        <v>163</v>
      </c>
      <c r="O3621" s="19"/>
      <c r="P3621" s="18"/>
      <c r="Q3621" s="18"/>
      <c r="R3621" s="18" t="s">
        <v>165</v>
      </c>
      <c r="S3621" s="20" t="s">
        <v>28109</v>
      </c>
    </row>
    <row r="3622" customFormat="false" ht="23.85" hidden="false" customHeight="false" outlineLevel="0" collapsed="false">
      <c r="A3622" s="17" t="n">
        <v>3621</v>
      </c>
      <c r="B3622" s="17" t="n">
        <v>8</v>
      </c>
      <c r="C3622" s="17" t="n">
        <v>4937</v>
      </c>
      <c r="D3622" s="18" t="s">
        <v>1866</v>
      </c>
      <c r="E3622" s="17" t="s">
        <v>38</v>
      </c>
      <c r="F3622" s="18" t="s">
        <v>39</v>
      </c>
      <c r="G3622" s="17" t="s">
        <v>159</v>
      </c>
      <c r="H3622" s="18" t="s">
        <v>11737</v>
      </c>
      <c r="I3622" s="18" t="s">
        <v>11738</v>
      </c>
      <c r="J3622" s="18" t="s">
        <v>11739</v>
      </c>
      <c r="K3622" s="17" t="s">
        <v>163</v>
      </c>
      <c r="L3622" s="17" t="n">
        <v>1</v>
      </c>
      <c r="M3622" s="17" t="s">
        <v>163</v>
      </c>
      <c r="N3622" s="17" t="s">
        <v>163</v>
      </c>
      <c r="O3622" s="19"/>
      <c r="P3622" s="18"/>
      <c r="Q3622" s="18"/>
      <c r="R3622" s="18" t="s">
        <v>165</v>
      </c>
      <c r="S3622" s="20" t="s">
        <v>28109</v>
      </c>
    </row>
    <row r="3623" customFormat="false" ht="23.85" hidden="false" customHeight="false" outlineLevel="0" collapsed="false">
      <c r="A3623" s="17" t="n">
        <v>3622</v>
      </c>
      <c r="B3623" s="17" t="n">
        <v>8</v>
      </c>
      <c r="C3623" s="17" t="n">
        <v>4939</v>
      </c>
      <c r="D3623" s="18" t="s">
        <v>1866</v>
      </c>
      <c r="E3623" s="17" t="s">
        <v>36</v>
      </c>
      <c r="F3623" s="18" t="s">
        <v>37</v>
      </c>
      <c r="G3623" s="17" t="s">
        <v>159</v>
      </c>
      <c r="H3623" s="18" t="s">
        <v>11740</v>
      </c>
      <c r="I3623" s="18" t="s">
        <v>11741</v>
      </c>
      <c r="J3623" s="18" t="s">
        <v>11742</v>
      </c>
      <c r="K3623" s="17" t="s">
        <v>163</v>
      </c>
      <c r="L3623" s="17" t="n">
        <v>1</v>
      </c>
      <c r="M3623" s="17" t="s">
        <v>163</v>
      </c>
      <c r="N3623" s="17" t="s">
        <v>163</v>
      </c>
      <c r="O3623" s="19"/>
      <c r="P3623" s="18"/>
      <c r="Q3623" s="18"/>
      <c r="R3623" s="18" t="s">
        <v>165</v>
      </c>
      <c r="S3623" s="20" t="s">
        <v>28109</v>
      </c>
    </row>
    <row r="3624" customFormat="false" ht="35.05" hidden="false" customHeight="false" outlineLevel="0" collapsed="false">
      <c r="A3624" s="17" t="n">
        <v>3623</v>
      </c>
      <c r="B3624" s="17" t="n">
        <v>8</v>
      </c>
      <c r="C3624" s="17" t="n">
        <v>4946</v>
      </c>
      <c r="D3624" s="18" t="s">
        <v>1866</v>
      </c>
      <c r="E3624" s="17" t="s">
        <v>70</v>
      </c>
      <c r="F3624" s="18" t="s">
        <v>71</v>
      </c>
      <c r="G3624" s="17" t="s">
        <v>171</v>
      </c>
      <c r="H3624" s="18" t="s">
        <v>11743</v>
      </c>
      <c r="I3624" s="18" t="s">
        <v>11744</v>
      </c>
      <c r="J3624" s="18" t="s">
        <v>11745</v>
      </c>
      <c r="K3624" s="17" t="s">
        <v>163</v>
      </c>
      <c r="L3624" s="17" t="n">
        <v>1</v>
      </c>
      <c r="M3624" s="17" t="s">
        <v>163</v>
      </c>
      <c r="N3624" s="17" t="s">
        <v>163</v>
      </c>
      <c r="O3624" s="19"/>
      <c r="P3624" s="18"/>
      <c r="Q3624" s="18"/>
      <c r="R3624" s="18" t="s">
        <v>165</v>
      </c>
      <c r="S3624" s="20" t="s">
        <v>28109</v>
      </c>
    </row>
    <row r="3625" customFormat="false" ht="35.05" hidden="false" customHeight="false" outlineLevel="0" collapsed="false">
      <c r="A3625" s="17" t="n">
        <v>3624</v>
      </c>
      <c r="B3625" s="17" t="n">
        <v>8</v>
      </c>
      <c r="C3625" s="17" t="n">
        <v>4946</v>
      </c>
      <c r="D3625" s="18" t="s">
        <v>1866</v>
      </c>
      <c r="E3625" s="17" t="s">
        <v>36</v>
      </c>
      <c r="F3625" s="18" t="s">
        <v>37</v>
      </c>
      <c r="G3625" s="17" t="s">
        <v>159</v>
      </c>
      <c r="H3625" s="18" t="s">
        <v>11746</v>
      </c>
      <c r="I3625" s="18" t="s">
        <v>11747</v>
      </c>
      <c r="J3625" s="18" t="s">
        <v>11748</v>
      </c>
      <c r="K3625" s="17" t="s">
        <v>163</v>
      </c>
      <c r="L3625" s="17" t="n">
        <v>1</v>
      </c>
      <c r="M3625" s="17" t="s">
        <v>163</v>
      </c>
      <c r="N3625" s="17" t="s">
        <v>163</v>
      </c>
      <c r="O3625" s="19"/>
      <c r="P3625" s="18"/>
      <c r="Q3625" s="18"/>
      <c r="R3625" s="18" t="s">
        <v>165</v>
      </c>
      <c r="S3625" s="20" t="s">
        <v>28109</v>
      </c>
    </row>
    <row r="3626" customFormat="false" ht="46.25" hidden="false" customHeight="false" outlineLevel="0" collapsed="false">
      <c r="A3626" s="17" t="n">
        <v>3625</v>
      </c>
      <c r="B3626" s="17" t="n">
        <v>8</v>
      </c>
      <c r="C3626" s="17" t="n">
        <v>4952</v>
      </c>
      <c r="D3626" s="18" t="s">
        <v>1866</v>
      </c>
      <c r="E3626" s="17" t="s">
        <v>22</v>
      </c>
      <c r="F3626" s="18" t="s">
        <v>23</v>
      </c>
      <c r="G3626" s="17" t="s">
        <v>167</v>
      </c>
      <c r="H3626" s="18" t="s">
        <v>11749</v>
      </c>
      <c r="I3626" s="18" t="s">
        <v>11750</v>
      </c>
      <c r="J3626" s="18" t="s">
        <v>11751</v>
      </c>
      <c r="K3626" s="17" t="s">
        <v>164</v>
      </c>
      <c r="L3626" s="17" t="n">
        <v>30</v>
      </c>
      <c r="M3626" s="17" t="s">
        <v>163</v>
      </c>
      <c r="N3626" s="17" t="s">
        <v>163</v>
      </c>
      <c r="O3626" s="19"/>
      <c r="P3626" s="18"/>
      <c r="Q3626" s="18"/>
      <c r="R3626" s="18" t="s">
        <v>165</v>
      </c>
      <c r="S3626" s="20" t="s">
        <v>28109</v>
      </c>
    </row>
    <row r="3627" customFormat="false" ht="46.25" hidden="false" customHeight="false" outlineLevel="0" collapsed="false">
      <c r="A3627" s="17" t="n">
        <v>3626</v>
      </c>
      <c r="B3627" s="17" t="n">
        <v>8</v>
      </c>
      <c r="C3627" s="17" t="n">
        <v>4962</v>
      </c>
      <c r="D3627" s="18" t="s">
        <v>1866</v>
      </c>
      <c r="E3627" s="17" t="s">
        <v>59</v>
      </c>
      <c r="F3627" s="18" t="s">
        <v>60</v>
      </c>
      <c r="G3627" s="17" t="s">
        <v>167</v>
      </c>
      <c r="H3627" s="18" t="s">
        <v>11752</v>
      </c>
      <c r="I3627" s="18" t="s">
        <v>11753</v>
      </c>
      <c r="J3627" s="18" t="s">
        <v>11754</v>
      </c>
      <c r="K3627" s="17" t="s">
        <v>163</v>
      </c>
      <c r="L3627" s="17" t="n">
        <v>1</v>
      </c>
      <c r="M3627" s="17" t="s">
        <v>163</v>
      </c>
      <c r="N3627" s="17" t="s">
        <v>164</v>
      </c>
      <c r="O3627" s="19" t="s">
        <v>124</v>
      </c>
      <c r="P3627" s="18" t="s">
        <v>11755</v>
      </c>
      <c r="Q3627" s="18" t="s">
        <v>11756</v>
      </c>
      <c r="R3627" s="18" t="s">
        <v>165</v>
      </c>
      <c r="S3627" s="20" t="s">
        <v>28109</v>
      </c>
    </row>
    <row r="3628" customFormat="false" ht="35.05" hidden="false" customHeight="false" outlineLevel="0" collapsed="false">
      <c r="A3628" s="17" t="n">
        <v>3627</v>
      </c>
      <c r="B3628" s="17" t="n">
        <v>8</v>
      </c>
      <c r="C3628" s="17" t="n">
        <v>4970</v>
      </c>
      <c r="D3628" s="18" t="s">
        <v>1866</v>
      </c>
      <c r="E3628" s="17" t="s">
        <v>87</v>
      </c>
      <c r="F3628" s="18" t="s">
        <v>88</v>
      </c>
      <c r="G3628" s="17" t="s">
        <v>167</v>
      </c>
      <c r="H3628" s="18" t="s">
        <v>11757</v>
      </c>
      <c r="I3628" s="18" t="s">
        <v>11758</v>
      </c>
      <c r="J3628" s="18" t="s">
        <v>11759</v>
      </c>
      <c r="K3628" s="17" t="s">
        <v>163</v>
      </c>
      <c r="L3628" s="17" t="n">
        <v>1</v>
      </c>
      <c r="M3628" s="17" t="s">
        <v>163</v>
      </c>
      <c r="N3628" s="17" t="s">
        <v>163</v>
      </c>
      <c r="O3628" s="19"/>
      <c r="P3628" s="18"/>
      <c r="Q3628" s="18"/>
      <c r="R3628" s="18" t="s">
        <v>165</v>
      </c>
      <c r="S3628" s="20" t="s">
        <v>28109</v>
      </c>
    </row>
    <row r="3629" customFormat="false" ht="23.85" hidden="false" customHeight="false" outlineLevel="0" collapsed="false">
      <c r="A3629" s="17" t="n">
        <v>3628</v>
      </c>
      <c r="B3629" s="17" t="n">
        <v>8</v>
      </c>
      <c r="C3629" s="17" t="n">
        <v>4972</v>
      </c>
      <c r="D3629" s="18" t="s">
        <v>1866</v>
      </c>
      <c r="E3629" s="17" t="s">
        <v>32</v>
      </c>
      <c r="F3629" s="18" t="s">
        <v>33</v>
      </c>
      <c r="G3629" s="17" t="s">
        <v>159</v>
      </c>
      <c r="H3629" s="18" t="s">
        <v>11760</v>
      </c>
      <c r="I3629" s="18" t="s">
        <v>11761</v>
      </c>
      <c r="J3629" s="18" t="s">
        <v>11762</v>
      </c>
      <c r="K3629" s="17" t="s">
        <v>163</v>
      </c>
      <c r="L3629" s="17" t="n">
        <v>1</v>
      </c>
      <c r="M3629" s="17" t="s">
        <v>163</v>
      </c>
      <c r="N3629" s="17" t="s">
        <v>163</v>
      </c>
      <c r="O3629" s="19"/>
      <c r="P3629" s="18"/>
      <c r="Q3629" s="18"/>
      <c r="R3629" s="18" t="s">
        <v>165</v>
      </c>
      <c r="S3629" s="20" t="s">
        <v>28109</v>
      </c>
    </row>
    <row r="3630" customFormat="false" ht="35.05" hidden="false" customHeight="false" outlineLevel="0" collapsed="false">
      <c r="A3630" s="17" t="n">
        <v>3629</v>
      </c>
      <c r="B3630" s="17" t="n">
        <v>8</v>
      </c>
      <c r="C3630" s="17" t="n">
        <v>4976</v>
      </c>
      <c r="D3630" s="18" t="s">
        <v>1866</v>
      </c>
      <c r="E3630" s="17" t="s">
        <v>70</v>
      </c>
      <c r="F3630" s="18" t="s">
        <v>71</v>
      </c>
      <c r="G3630" s="17" t="s">
        <v>171</v>
      </c>
      <c r="H3630" s="18" t="s">
        <v>11763</v>
      </c>
      <c r="I3630" s="18" t="s">
        <v>11764</v>
      </c>
      <c r="J3630" s="18" t="s">
        <v>11765</v>
      </c>
      <c r="K3630" s="17" t="s">
        <v>163</v>
      </c>
      <c r="L3630" s="17" t="n">
        <v>1</v>
      </c>
      <c r="M3630" s="17" t="s">
        <v>164</v>
      </c>
      <c r="N3630" s="17" t="s">
        <v>163</v>
      </c>
      <c r="O3630" s="19"/>
      <c r="P3630" s="18"/>
      <c r="Q3630" s="18"/>
      <c r="R3630" s="18" t="s">
        <v>165</v>
      </c>
      <c r="S3630" s="20" t="s">
        <v>28109</v>
      </c>
    </row>
    <row r="3631" customFormat="false" ht="23.85" hidden="false" customHeight="false" outlineLevel="0" collapsed="false">
      <c r="A3631" s="17" t="n">
        <v>3630</v>
      </c>
      <c r="B3631" s="17" t="n">
        <v>8</v>
      </c>
      <c r="C3631" s="17" t="n">
        <v>4976</v>
      </c>
      <c r="D3631" s="18" t="s">
        <v>1866</v>
      </c>
      <c r="E3631" s="17" t="s">
        <v>78</v>
      </c>
      <c r="F3631" s="18" t="s">
        <v>80</v>
      </c>
      <c r="G3631" s="17" t="s">
        <v>159</v>
      </c>
      <c r="H3631" s="18" t="s">
        <v>11766</v>
      </c>
      <c r="I3631" s="18" t="s">
        <v>11767</v>
      </c>
      <c r="J3631" s="18" t="s">
        <v>11768</v>
      </c>
      <c r="K3631" s="17" t="s">
        <v>163</v>
      </c>
      <c r="L3631" s="17" t="n">
        <v>1</v>
      </c>
      <c r="M3631" s="17" t="s">
        <v>163</v>
      </c>
      <c r="N3631" s="17" t="s">
        <v>163</v>
      </c>
      <c r="O3631" s="19"/>
      <c r="P3631" s="18"/>
      <c r="Q3631" s="18"/>
      <c r="R3631" s="18" t="s">
        <v>165</v>
      </c>
      <c r="S3631" s="20" t="s">
        <v>28109</v>
      </c>
    </row>
    <row r="3632" customFormat="false" ht="35.05" hidden="false" customHeight="false" outlineLevel="0" collapsed="false">
      <c r="A3632" s="17" t="n">
        <v>3631</v>
      </c>
      <c r="B3632" s="17" t="n">
        <v>8</v>
      </c>
      <c r="C3632" s="17" t="n">
        <v>4980</v>
      </c>
      <c r="D3632" s="18" t="s">
        <v>1866</v>
      </c>
      <c r="E3632" s="17" t="s">
        <v>32</v>
      </c>
      <c r="F3632" s="18" t="s">
        <v>33</v>
      </c>
      <c r="G3632" s="17" t="s">
        <v>167</v>
      </c>
      <c r="H3632" s="18" t="s">
        <v>11769</v>
      </c>
      <c r="I3632" s="18" t="s">
        <v>11770</v>
      </c>
      <c r="J3632" s="18" t="s">
        <v>11771</v>
      </c>
      <c r="K3632" s="17" t="s">
        <v>164</v>
      </c>
      <c r="L3632" s="17" t="n">
        <v>100</v>
      </c>
      <c r="M3632" s="17" t="s">
        <v>163</v>
      </c>
      <c r="N3632" s="17" t="s">
        <v>163</v>
      </c>
      <c r="O3632" s="19"/>
      <c r="P3632" s="18"/>
      <c r="Q3632" s="18"/>
      <c r="R3632" s="18" t="s">
        <v>165</v>
      </c>
      <c r="S3632" s="20" t="s">
        <v>28109</v>
      </c>
    </row>
    <row r="3633" customFormat="false" ht="35.05" hidden="false" customHeight="false" outlineLevel="0" collapsed="false">
      <c r="A3633" s="17" t="n">
        <v>3632</v>
      </c>
      <c r="B3633" s="17" t="n">
        <v>8</v>
      </c>
      <c r="C3633" s="17" t="n">
        <v>4990</v>
      </c>
      <c r="D3633" s="18" t="s">
        <v>1866</v>
      </c>
      <c r="E3633" s="17" t="s">
        <v>61</v>
      </c>
      <c r="F3633" s="18" t="s">
        <v>62</v>
      </c>
      <c r="G3633" s="17" t="s">
        <v>167</v>
      </c>
      <c r="H3633" s="18" t="s">
        <v>11772</v>
      </c>
      <c r="I3633" s="18" t="s">
        <v>11773</v>
      </c>
      <c r="J3633" s="18" t="s">
        <v>11774</v>
      </c>
      <c r="K3633" s="17" t="s">
        <v>164</v>
      </c>
      <c r="L3633" s="17" t="n">
        <v>5</v>
      </c>
      <c r="M3633" s="17" t="s">
        <v>163</v>
      </c>
      <c r="N3633" s="17" t="s">
        <v>163</v>
      </c>
      <c r="O3633" s="19"/>
      <c r="P3633" s="18"/>
      <c r="Q3633" s="18"/>
      <c r="R3633" s="18" t="s">
        <v>165</v>
      </c>
      <c r="S3633" s="20" t="s">
        <v>28109</v>
      </c>
    </row>
    <row r="3634" customFormat="false" ht="46.25" hidden="false" customHeight="false" outlineLevel="0" collapsed="false">
      <c r="A3634" s="17" t="n">
        <v>3633</v>
      </c>
      <c r="B3634" s="17" t="n">
        <v>8</v>
      </c>
      <c r="C3634" s="17" t="n">
        <v>4992</v>
      </c>
      <c r="D3634" s="18" t="s">
        <v>1866</v>
      </c>
      <c r="E3634" s="17" t="s">
        <v>72</v>
      </c>
      <c r="F3634" s="18" t="s">
        <v>73</v>
      </c>
      <c r="G3634" s="17" t="s">
        <v>167</v>
      </c>
      <c r="H3634" s="18" t="s">
        <v>11775</v>
      </c>
      <c r="I3634" s="18" t="s">
        <v>11776</v>
      </c>
      <c r="J3634" s="18" t="s">
        <v>11777</v>
      </c>
      <c r="K3634" s="17" t="s">
        <v>163</v>
      </c>
      <c r="L3634" s="17" t="n">
        <v>1</v>
      </c>
      <c r="M3634" s="17" t="s">
        <v>163</v>
      </c>
      <c r="N3634" s="17" t="s">
        <v>163</v>
      </c>
      <c r="O3634" s="19"/>
      <c r="P3634" s="18"/>
      <c r="Q3634" s="18"/>
      <c r="R3634" s="18" t="s">
        <v>165</v>
      </c>
      <c r="S3634" s="20" t="s">
        <v>28109</v>
      </c>
    </row>
    <row r="3635" customFormat="false" ht="46.25" hidden="false" customHeight="false" outlineLevel="0" collapsed="false">
      <c r="A3635" s="17" t="n">
        <v>3634</v>
      </c>
      <c r="B3635" s="17" t="n">
        <v>8</v>
      </c>
      <c r="C3635" s="17" t="n">
        <v>4994</v>
      </c>
      <c r="D3635" s="18" t="s">
        <v>1866</v>
      </c>
      <c r="E3635" s="17" t="s">
        <v>87</v>
      </c>
      <c r="F3635" s="18" t="s">
        <v>88</v>
      </c>
      <c r="G3635" s="17" t="s">
        <v>167</v>
      </c>
      <c r="H3635" s="18" t="s">
        <v>11778</v>
      </c>
      <c r="I3635" s="18" t="s">
        <v>11779</v>
      </c>
      <c r="J3635" s="18" t="s">
        <v>11780</v>
      </c>
      <c r="K3635" s="17" t="s">
        <v>163</v>
      </c>
      <c r="L3635" s="17" t="n">
        <v>1</v>
      </c>
      <c r="M3635" s="17" t="s">
        <v>163</v>
      </c>
      <c r="N3635" s="17" t="s">
        <v>163</v>
      </c>
      <c r="O3635" s="19"/>
      <c r="P3635" s="18"/>
      <c r="Q3635" s="18"/>
      <c r="R3635" s="18" t="s">
        <v>165</v>
      </c>
      <c r="S3635" s="20" t="s">
        <v>28109</v>
      </c>
    </row>
    <row r="3636" customFormat="false" ht="35.05" hidden="false" customHeight="false" outlineLevel="0" collapsed="false">
      <c r="A3636" s="17" t="n">
        <v>3635</v>
      </c>
      <c r="B3636" s="17" t="n">
        <v>8</v>
      </c>
      <c r="C3636" s="17" t="n">
        <v>4996</v>
      </c>
      <c r="D3636" s="18" t="s">
        <v>1866</v>
      </c>
      <c r="E3636" s="17" t="s">
        <v>38</v>
      </c>
      <c r="F3636" s="18" t="s">
        <v>39</v>
      </c>
      <c r="G3636" s="17" t="s">
        <v>167</v>
      </c>
      <c r="H3636" s="18" t="s">
        <v>11781</v>
      </c>
      <c r="I3636" s="18" t="s">
        <v>11782</v>
      </c>
      <c r="J3636" s="18" t="s">
        <v>11783</v>
      </c>
      <c r="K3636" s="17" t="s">
        <v>164</v>
      </c>
      <c r="L3636" s="17" t="n">
        <v>4</v>
      </c>
      <c r="M3636" s="17" t="s">
        <v>164</v>
      </c>
      <c r="N3636" s="17" t="s">
        <v>163</v>
      </c>
      <c r="O3636" s="19"/>
      <c r="P3636" s="18"/>
      <c r="Q3636" s="18"/>
      <c r="R3636" s="18" t="s">
        <v>165</v>
      </c>
      <c r="S3636" s="20" t="s">
        <v>28109</v>
      </c>
    </row>
    <row r="3637" customFormat="false" ht="46.25" hidden="false" customHeight="false" outlineLevel="0" collapsed="false">
      <c r="A3637" s="17" t="n">
        <v>3636</v>
      </c>
      <c r="B3637" s="17" t="n">
        <v>8</v>
      </c>
      <c r="C3637" s="17" t="n">
        <v>5002</v>
      </c>
      <c r="D3637" s="18" t="s">
        <v>1866</v>
      </c>
      <c r="E3637" s="17" t="s">
        <v>36</v>
      </c>
      <c r="F3637" s="18" t="s">
        <v>37</v>
      </c>
      <c r="G3637" s="17" t="s">
        <v>171</v>
      </c>
      <c r="H3637" s="18" t="s">
        <v>11784</v>
      </c>
      <c r="I3637" s="18" t="s">
        <v>11785</v>
      </c>
      <c r="J3637" s="18" t="s">
        <v>11786</v>
      </c>
      <c r="K3637" s="17" t="s">
        <v>163</v>
      </c>
      <c r="L3637" s="17" t="n">
        <v>1</v>
      </c>
      <c r="M3637" s="17" t="s">
        <v>164</v>
      </c>
      <c r="N3637" s="17" t="s">
        <v>163</v>
      </c>
      <c r="O3637" s="19"/>
      <c r="P3637" s="18"/>
      <c r="Q3637" s="18"/>
      <c r="R3637" s="18" t="s">
        <v>165</v>
      </c>
      <c r="S3637" s="20" t="s">
        <v>28109</v>
      </c>
    </row>
    <row r="3638" customFormat="false" ht="35.05" hidden="false" customHeight="false" outlineLevel="0" collapsed="false">
      <c r="A3638" s="17" t="n">
        <v>3637</v>
      </c>
      <c r="B3638" s="17" t="n">
        <v>8</v>
      </c>
      <c r="C3638" s="17" t="n">
        <v>5004</v>
      </c>
      <c r="D3638" s="18" t="s">
        <v>1866</v>
      </c>
      <c r="E3638" s="17" t="s">
        <v>61</v>
      </c>
      <c r="F3638" s="18" t="s">
        <v>62</v>
      </c>
      <c r="G3638" s="17" t="s">
        <v>167</v>
      </c>
      <c r="H3638" s="18" t="s">
        <v>11787</v>
      </c>
      <c r="I3638" s="18" t="s">
        <v>11788</v>
      </c>
      <c r="J3638" s="18" t="s">
        <v>11789</v>
      </c>
      <c r="K3638" s="17" t="s">
        <v>163</v>
      </c>
      <c r="L3638" s="17" t="n">
        <v>1</v>
      </c>
      <c r="M3638" s="17" t="s">
        <v>163</v>
      </c>
      <c r="N3638" s="17" t="s">
        <v>163</v>
      </c>
      <c r="O3638" s="19"/>
      <c r="P3638" s="18"/>
      <c r="Q3638" s="18"/>
      <c r="R3638" s="18" t="s">
        <v>165</v>
      </c>
      <c r="S3638" s="20" t="s">
        <v>28109</v>
      </c>
    </row>
    <row r="3639" customFormat="false" ht="46.25" hidden="false" customHeight="false" outlineLevel="0" collapsed="false">
      <c r="A3639" s="17" t="n">
        <v>3638</v>
      </c>
      <c r="B3639" s="17" t="n">
        <v>8</v>
      </c>
      <c r="C3639" s="17" t="n">
        <v>5006</v>
      </c>
      <c r="D3639" s="18" t="s">
        <v>1866</v>
      </c>
      <c r="E3639" s="17" t="s">
        <v>91</v>
      </c>
      <c r="F3639" s="18" t="s">
        <v>92</v>
      </c>
      <c r="G3639" s="17" t="s">
        <v>167</v>
      </c>
      <c r="H3639" s="18" t="s">
        <v>11790</v>
      </c>
      <c r="I3639" s="18" t="s">
        <v>11791</v>
      </c>
      <c r="J3639" s="18" t="s">
        <v>11792</v>
      </c>
      <c r="K3639" s="17" t="s">
        <v>163</v>
      </c>
      <c r="L3639" s="17" t="n">
        <v>1</v>
      </c>
      <c r="M3639" s="17" t="s">
        <v>163</v>
      </c>
      <c r="N3639" s="17" t="s">
        <v>164</v>
      </c>
      <c r="O3639" s="19" t="s">
        <v>123</v>
      </c>
      <c r="P3639" s="18" t="s">
        <v>11793</v>
      </c>
      <c r="Q3639" s="18" t="s">
        <v>11794</v>
      </c>
      <c r="R3639" s="18" t="s">
        <v>165</v>
      </c>
      <c r="S3639" s="20" t="s">
        <v>28109</v>
      </c>
    </row>
    <row r="3640" customFormat="false" ht="35.05" hidden="false" customHeight="false" outlineLevel="0" collapsed="false">
      <c r="A3640" s="17" t="n">
        <v>3639</v>
      </c>
      <c r="B3640" s="17" t="n">
        <v>8</v>
      </c>
      <c r="C3640" s="17" t="n">
        <v>5009</v>
      </c>
      <c r="D3640" s="18" t="s">
        <v>1866</v>
      </c>
      <c r="E3640" s="17" t="s">
        <v>87</v>
      </c>
      <c r="F3640" s="18" t="s">
        <v>88</v>
      </c>
      <c r="G3640" s="17" t="s">
        <v>159</v>
      </c>
      <c r="H3640" s="18" t="s">
        <v>11795</v>
      </c>
      <c r="I3640" s="18" t="s">
        <v>11796</v>
      </c>
      <c r="J3640" s="18" t="s">
        <v>11797</v>
      </c>
      <c r="K3640" s="17" t="s">
        <v>163</v>
      </c>
      <c r="L3640" s="17" t="n">
        <v>1</v>
      </c>
      <c r="M3640" s="17" t="s">
        <v>163</v>
      </c>
      <c r="N3640" s="17" t="s">
        <v>163</v>
      </c>
      <c r="O3640" s="19"/>
      <c r="P3640" s="18"/>
      <c r="Q3640" s="18"/>
      <c r="R3640" s="18" t="s">
        <v>165</v>
      </c>
      <c r="S3640" s="20" t="s">
        <v>28109</v>
      </c>
    </row>
    <row r="3641" customFormat="false" ht="46.25" hidden="false" customHeight="false" outlineLevel="0" collapsed="false">
      <c r="A3641" s="17" t="n">
        <v>3640</v>
      </c>
      <c r="B3641" s="17" t="n">
        <v>8</v>
      </c>
      <c r="C3641" s="17" t="n">
        <v>5025</v>
      </c>
      <c r="D3641" s="18" t="s">
        <v>1866</v>
      </c>
      <c r="E3641" s="17" t="s">
        <v>42</v>
      </c>
      <c r="F3641" s="18" t="s">
        <v>43</v>
      </c>
      <c r="G3641" s="17" t="s">
        <v>167</v>
      </c>
      <c r="H3641" s="18" t="s">
        <v>11798</v>
      </c>
      <c r="I3641" s="18" t="s">
        <v>11799</v>
      </c>
      <c r="J3641" s="18" t="s">
        <v>11800</v>
      </c>
      <c r="K3641" s="17" t="s">
        <v>163</v>
      </c>
      <c r="L3641" s="17" t="n">
        <v>1</v>
      </c>
      <c r="M3641" s="17" t="s">
        <v>163</v>
      </c>
      <c r="N3641" s="17" t="s">
        <v>163</v>
      </c>
      <c r="O3641" s="19"/>
      <c r="P3641" s="18"/>
      <c r="Q3641" s="18"/>
      <c r="R3641" s="18" t="s">
        <v>165</v>
      </c>
      <c r="S3641" s="20" t="s">
        <v>28109</v>
      </c>
    </row>
    <row r="3642" customFormat="false" ht="35.05" hidden="false" customHeight="false" outlineLevel="0" collapsed="false">
      <c r="A3642" s="17" t="n">
        <v>3641</v>
      </c>
      <c r="B3642" s="17" t="n">
        <v>8</v>
      </c>
      <c r="C3642" s="17" t="n">
        <v>5027</v>
      </c>
      <c r="D3642" s="18" t="s">
        <v>1866</v>
      </c>
      <c r="E3642" s="17" t="s">
        <v>87</v>
      </c>
      <c r="F3642" s="18" t="s">
        <v>88</v>
      </c>
      <c r="G3642" s="17" t="s">
        <v>171</v>
      </c>
      <c r="H3642" s="18" t="s">
        <v>11801</v>
      </c>
      <c r="I3642" s="18" t="s">
        <v>11802</v>
      </c>
      <c r="J3642" s="18" t="s">
        <v>11803</v>
      </c>
      <c r="K3642" s="17" t="s">
        <v>163</v>
      </c>
      <c r="L3642" s="17" t="n">
        <v>1</v>
      </c>
      <c r="M3642" s="17" t="s">
        <v>163</v>
      </c>
      <c r="N3642" s="17" t="s">
        <v>163</v>
      </c>
      <c r="O3642" s="19"/>
      <c r="P3642" s="18"/>
      <c r="Q3642" s="18"/>
      <c r="R3642" s="18" t="s">
        <v>165</v>
      </c>
      <c r="S3642" s="20" t="s">
        <v>28109</v>
      </c>
    </row>
    <row r="3643" customFormat="false" ht="35.05" hidden="false" customHeight="false" outlineLevel="0" collapsed="false">
      <c r="A3643" s="17" t="n">
        <v>3642</v>
      </c>
      <c r="B3643" s="17" t="n">
        <v>8</v>
      </c>
      <c r="C3643" s="17" t="n">
        <v>5029</v>
      </c>
      <c r="D3643" s="18" t="s">
        <v>1866</v>
      </c>
      <c r="E3643" s="17" t="s">
        <v>47</v>
      </c>
      <c r="F3643" s="18" t="s">
        <v>48</v>
      </c>
      <c r="G3643" s="17" t="s">
        <v>167</v>
      </c>
      <c r="H3643" s="18" t="s">
        <v>11804</v>
      </c>
      <c r="I3643" s="18" t="s">
        <v>11805</v>
      </c>
      <c r="J3643" s="18" t="s">
        <v>11806</v>
      </c>
      <c r="K3643" s="17" t="s">
        <v>163</v>
      </c>
      <c r="L3643" s="17" t="n">
        <v>1</v>
      </c>
      <c r="M3643" s="17" t="s">
        <v>163</v>
      </c>
      <c r="N3643" s="17" t="s">
        <v>163</v>
      </c>
      <c r="O3643" s="19"/>
      <c r="P3643" s="18"/>
      <c r="Q3643" s="18"/>
      <c r="R3643" s="18" t="s">
        <v>165</v>
      </c>
      <c r="S3643" s="20" t="s">
        <v>28109</v>
      </c>
    </row>
    <row r="3644" customFormat="false" ht="35.05" hidden="false" customHeight="false" outlineLevel="0" collapsed="false">
      <c r="A3644" s="17" t="n">
        <v>3643</v>
      </c>
      <c r="B3644" s="17" t="n">
        <v>8</v>
      </c>
      <c r="C3644" s="17" t="n">
        <v>5031</v>
      </c>
      <c r="D3644" s="18" t="s">
        <v>1866</v>
      </c>
      <c r="E3644" s="17" t="s">
        <v>81</v>
      </c>
      <c r="F3644" s="18" t="s">
        <v>82</v>
      </c>
      <c r="G3644" s="17" t="s">
        <v>159</v>
      </c>
      <c r="H3644" s="18" t="s">
        <v>11807</v>
      </c>
      <c r="I3644" s="18" t="s">
        <v>11808</v>
      </c>
      <c r="J3644" s="18" t="s">
        <v>11809</v>
      </c>
      <c r="K3644" s="17" t="s">
        <v>163</v>
      </c>
      <c r="L3644" s="17" t="n">
        <v>1</v>
      </c>
      <c r="M3644" s="17" t="s">
        <v>163</v>
      </c>
      <c r="N3644" s="17" t="s">
        <v>164</v>
      </c>
      <c r="O3644" s="19" t="s">
        <v>122</v>
      </c>
      <c r="P3644" s="18" t="s">
        <v>11810</v>
      </c>
      <c r="Q3644" s="18" t="s">
        <v>11811</v>
      </c>
      <c r="R3644" s="18" t="s">
        <v>165</v>
      </c>
      <c r="S3644" s="20" t="s">
        <v>28109</v>
      </c>
    </row>
    <row r="3645" customFormat="false" ht="46.25" hidden="false" customHeight="false" outlineLevel="0" collapsed="false">
      <c r="A3645" s="17" t="n">
        <v>3644</v>
      </c>
      <c r="B3645" s="17" t="n">
        <v>8</v>
      </c>
      <c r="C3645" s="17" t="n">
        <v>5034</v>
      </c>
      <c r="D3645" s="18" t="s">
        <v>1866</v>
      </c>
      <c r="E3645" s="17" t="s">
        <v>83</v>
      </c>
      <c r="F3645" s="18" t="s">
        <v>84</v>
      </c>
      <c r="G3645" s="17" t="s">
        <v>159</v>
      </c>
      <c r="H3645" s="18" t="s">
        <v>11812</v>
      </c>
      <c r="I3645" s="18" t="s">
        <v>11813</v>
      </c>
      <c r="J3645" s="18" t="s">
        <v>11814</v>
      </c>
      <c r="K3645" s="17" t="s">
        <v>163</v>
      </c>
      <c r="L3645" s="17" t="n">
        <v>1</v>
      </c>
      <c r="M3645" s="17" t="s">
        <v>163</v>
      </c>
      <c r="N3645" s="17" t="s">
        <v>164</v>
      </c>
      <c r="O3645" s="19" t="s">
        <v>123</v>
      </c>
      <c r="P3645" s="18" t="s">
        <v>11815</v>
      </c>
      <c r="Q3645" s="18" t="s">
        <v>11816</v>
      </c>
      <c r="R3645" s="18" t="s">
        <v>165</v>
      </c>
      <c r="S3645" s="20" t="s">
        <v>28109</v>
      </c>
    </row>
    <row r="3646" customFormat="false" ht="23.85" hidden="false" customHeight="false" outlineLevel="0" collapsed="false">
      <c r="A3646" s="17" t="n">
        <v>3645</v>
      </c>
      <c r="B3646" s="17" t="n">
        <v>8</v>
      </c>
      <c r="C3646" s="17" t="n">
        <v>5034</v>
      </c>
      <c r="D3646" s="18" t="s">
        <v>1866</v>
      </c>
      <c r="E3646" s="17" t="s">
        <v>24</v>
      </c>
      <c r="F3646" s="18" t="s">
        <v>25</v>
      </c>
      <c r="G3646" s="17" t="s">
        <v>159</v>
      </c>
      <c r="H3646" s="18" t="s">
        <v>11817</v>
      </c>
      <c r="I3646" s="18" t="s">
        <v>11818</v>
      </c>
      <c r="J3646" s="18" t="s">
        <v>11819</v>
      </c>
      <c r="K3646" s="17" t="s">
        <v>164</v>
      </c>
      <c r="L3646" s="17" t="n">
        <v>6</v>
      </c>
      <c r="M3646" s="17" t="s">
        <v>163</v>
      </c>
      <c r="N3646" s="17" t="s">
        <v>163</v>
      </c>
      <c r="O3646" s="19"/>
      <c r="P3646" s="18"/>
      <c r="Q3646" s="18"/>
      <c r="R3646" s="18" t="s">
        <v>165</v>
      </c>
      <c r="S3646" s="20" t="s">
        <v>28109</v>
      </c>
    </row>
    <row r="3647" customFormat="false" ht="35.05" hidden="false" customHeight="false" outlineLevel="0" collapsed="false">
      <c r="A3647" s="17" t="n">
        <v>3646</v>
      </c>
      <c r="B3647" s="17" t="n">
        <v>8</v>
      </c>
      <c r="C3647" s="17" t="n">
        <v>5036</v>
      </c>
      <c r="D3647" s="18" t="s">
        <v>1866</v>
      </c>
      <c r="E3647" s="17" t="s">
        <v>61</v>
      </c>
      <c r="F3647" s="18" t="s">
        <v>62</v>
      </c>
      <c r="G3647" s="17" t="s">
        <v>167</v>
      </c>
      <c r="H3647" s="18" t="s">
        <v>11820</v>
      </c>
      <c r="I3647" s="18" t="s">
        <v>11821</v>
      </c>
      <c r="J3647" s="18" t="s">
        <v>11822</v>
      </c>
      <c r="K3647" s="17" t="s">
        <v>163</v>
      </c>
      <c r="L3647" s="17" t="n">
        <v>1</v>
      </c>
      <c r="M3647" s="17" t="s">
        <v>163</v>
      </c>
      <c r="N3647" s="17" t="s">
        <v>163</v>
      </c>
      <c r="O3647" s="19"/>
      <c r="P3647" s="18"/>
      <c r="Q3647" s="18"/>
      <c r="R3647" s="18" t="s">
        <v>165</v>
      </c>
      <c r="S3647" s="20" t="s">
        <v>28109</v>
      </c>
    </row>
    <row r="3648" customFormat="false" ht="35.05" hidden="false" customHeight="false" outlineLevel="0" collapsed="false">
      <c r="A3648" s="17" t="n">
        <v>3647</v>
      </c>
      <c r="B3648" s="17" t="n">
        <v>8</v>
      </c>
      <c r="C3648" s="17" t="n">
        <v>5038</v>
      </c>
      <c r="D3648" s="18" t="s">
        <v>1866</v>
      </c>
      <c r="E3648" s="17" t="s">
        <v>47</v>
      </c>
      <c r="F3648" s="18" t="s">
        <v>48</v>
      </c>
      <c r="G3648" s="17" t="s">
        <v>167</v>
      </c>
      <c r="H3648" s="18" t="s">
        <v>11823</v>
      </c>
      <c r="I3648" s="18" t="s">
        <v>11824</v>
      </c>
      <c r="J3648" s="18" t="s">
        <v>11825</v>
      </c>
      <c r="K3648" s="17" t="s">
        <v>163</v>
      </c>
      <c r="L3648" s="17" t="n">
        <v>1</v>
      </c>
      <c r="M3648" s="17" t="s">
        <v>163</v>
      </c>
      <c r="N3648" s="17" t="s">
        <v>163</v>
      </c>
      <c r="O3648" s="19"/>
      <c r="P3648" s="18"/>
      <c r="Q3648" s="18"/>
      <c r="R3648" s="18" t="s">
        <v>165</v>
      </c>
      <c r="S3648" s="20" t="s">
        <v>28109</v>
      </c>
    </row>
    <row r="3649" customFormat="false" ht="57.45" hidden="false" customHeight="false" outlineLevel="0" collapsed="false">
      <c r="A3649" s="17" t="n">
        <v>3648</v>
      </c>
      <c r="B3649" s="17" t="n">
        <v>8</v>
      </c>
      <c r="C3649" s="17" t="n">
        <v>5044</v>
      </c>
      <c r="D3649" s="18" t="s">
        <v>1866</v>
      </c>
      <c r="E3649" s="17" t="s">
        <v>83</v>
      </c>
      <c r="F3649" s="18" t="s">
        <v>84</v>
      </c>
      <c r="G3649" s="17" t="s">
        <v>167</v>
      </c>
      <c r="H3649" s="18" t="s">
        <v>11826</v>
      </c>
      <c r="I3649" s="18" t="s">
        <v>11827</v>
      </c>
      <c r="J3649" s="18" t="s">
        <v>11828</v>
      </c>
      <c r="K3649" s="17" t="s">
        <v>163</v>
      </c>
      <c r="L3649" s="17" t="n">
        <v>1</v>
      </c>
      <c r="M3649" s="17" t="s">
        <v>164</v>
      </c>
      <c r="N3649" s="17" t="s">
        <v>164</v>
      </c>
      <c r="O3649" s="19" t="s">
        <v>121</v>
      </c>
      <c r="P3649" s="18" t="s">
        <v>11829</v>
      </c>
      <c r="Q3649" s="18" t="s">
        <v>11830</v>
      </c>
      <c r="R3649" s="18" t="s">
        <v>165</v>
      </c>
      <c r="S3649" s="20" t="s">
        <v>28109</v>
      </c>
    </row>
    <row r="3650" customFormat="false" ht="57.45" hidden="false" customHeight="false" outlineLevel="0" collapsed="false">
      <c r="A3650" s="17" t="n">
        <v>3649</v>
      </c>
      <c r="B3650" s="17" t="n">
        <v>8</v>
      </c>
      <c r="C3650" s="17" t="n">
        <v>5044</v>
      </c>
      <c r="D3650" s="18" t="s">
        <v>1866</v>
      </c>
      <c r="E3650" s="17" t="s">
        <v>83</v>
      </c>
      <c r="F3650" s="18" t="s">
        <v>84</v>
      </c>
      <c r="G3650" s="17" t="s">
        <v>167</v>
      </c>
      <c r="H3650" s="18" t="s">
        <v>11831</v>
      </c>
      <c r="I3650" s="18" t="s">
        <v>11832</v>
      </c>
      <c r="J3650" s="18" t="s">
        <v>11833</v>
      </c>
      <c r="K3650" s="17" t="s">
        <v>163</v>
      </c>
      <c r="L3650" s="17" t="n">
        <v>1</v>
      </c>
      <c r="M3650" s="17" t="s">
        <v>164</v>
      </c>
      <c r="N3650" s="17" t="s">
        <v>164</v>
      </c>
      <c r="O3650" s="19" t="s">
        <v>123</v>
      </c>
      <c r="P3650" s="18" t="s">
        <v>11834</v>
      </c>
      <c r="Q3650" s="18" t="s">
        <v>11835</v>
      </c>
      <c r="R3650" s="18" t="s">
        <v>165</v>
      </c>
      <c r="S3650" s="20" t="s">
        <v>28109</v>
      </c>
    </row>
    <row r="3651" customFormat="false" ht="46.25" hidden="false" customHeight="false" outlineLevel="0" collapsed="false">
      <c r="A3651" s="17" t="n">
        <v>3650</v>
      </c>
      <c r="B3651" s="17" t="n">
        <v>8</v>
      </c>
      <c r="C3651" s="17" t="n">
        <v>5044</v>
      </c>
      <c r="D3651" s="18" t="s">
        <v>1866</v>
      </c>
      <c r="E3651" s="17" t="s">
        <v>91</v>
      </c>
      <c r="F3651" s="18" t="s">
        <v>92</v>
      </c>
      <c r="G3651" s="17" t="s">
        <v>167</v>
      </c>
      <c r="H3651" s="18" t="s">
        <v>11836</v>
      </c>
      <c r="I3651" s="18" t="s">
        <v>11837</v>
      </c>
      <c r="J3651" s="18" t="s">
        <v>11838</v>
      </c>
      <c r="K3651" s="17" t="s">
        <v>163</v>
      </c>
      <c r="L3651" s="17" t="n">
        <v>1</v>
      </c>
      <c r="M3651" s="17" t="s">
        <v>163</v>
      </c>
      <c r="N3651" s="17" t="s">
        <v>163</v>
      </c>
      <c r="O3651" s="19" t="s">
        <v>123</v>
      </c>
      <c r="P3651" s="18" t="s">
        <v>11839</v>
      </c>
      <c r="Q3651" s="18" t="s">
        <v>11840</v>
      </c>
      <c r="R3651" s="18" t="s">
        <v>165</v>
      </c>
      <c r="S3651" s="20" t="s">
        <v>28109</v>
      </c>
    </row>
    <row r="3652" customFormat="false" ht="35.05" hidden="false" customHeight="false" outlineLevel="0" collapsed="false">
      <c r="A3652" s="17" t="n">
        <v>3651</v>
      </c>
      <c r="B3652" s="17" t="n">
        <v>8</v>
      </c>
      <c r="C3652" s="17" t="n">
        <v>5049</v>
      </c>
      <c r="D3652" s="18" t="s">
        <v>1866</v>
      </c>
      <c r="E3652" s="17" t="s">
        <v>87</v>
      </c>
      <c r="F3652" s="18" t="s">
        <v>88</v>
      </c>
      <c r="G3652" s="17" t="s">
        <v>171</v>
      </c>
      <c r="H3652" s="18" t="s">
        <v>11841</v>
      </c>
      <c r="I3652" s="18" t="s">
        <v>11842</v>
      </c>
      <c r="J3652" s="18" t="s">
        <v>11843</v>
      </c>
      <c r="K3652" s="17" t="s">
        <v>163</v>
      </c>
      <c r="L3652" s="17" t="n">
        <v>1</v>
      </c>
      <c r="M3652" s="17" t="s">
        <v>164</v>
      </c>
      <c r="N3652" s="17" t="s">
        <v>163</v>
      </c>
      <c r="O3652" s="19"/>
      <c r="P3652" s="18"/>
      <c r="Q3652" s="18"/>
      <c r="R3652" s="18" t="s">
        <v>165</v>
      </c>
      <c r="S3652" s="20" t="s">
        <v>28109</v>
      </c>
    </row>
    <row r="3653" customFormat="false" ht="35.05" hidden="false" customHeight="false" outlineLevel="0" collapsed="false">
      <c r="A3653" s="17" t="n">
        <v>3652</v>
      </c>
      <c r="B3653" s="17" t="n">
        <v>8</v>
      </c>
      <c r="C3653" s="17" t="n">
        <v>5049</v>
      </c>
      <c r="D3653" s="18" t="s">
        <v>1866</v>
      </c>
      <c r="E3653" s="17" t="s">
        <v>81</v>
      </c>
      <c r="F3653" s="18" t="s">
        <v>82</v>
      </c>
      <c r="G3653" s="17" t="s">
        <v>159</v>
      </c>
      <c r="H3653" s="18" t="s">
        <v>11844</v>
      </c>
      <c r="I3653" s="18" t="s">
        <v>11845</v>
      </c>
      <c r="J3653" s="18" t="s">
        <v>11846</v>
      </c>
      <c r="K3653" s="17" t="s">
        <v>163</v>
      </c>
      <c r="L3653" s="17" t="n">
        <v>1</v>
      </c>
      <c r="M3653" s="17" t="s">
        <v>163</v>
      </c>
      <c r="N3653" s="17" t="s">
        <v>164</v>
      </c>
      <c r="O3653" s="19" t="s">
        <v>122</v>
      </c>
      <c r="P3653" s="18" t="s">
        <v>11847</v>
      </c>
      <c r="Q3653" s="18" t="s">
        <v>11816</v>
      </c>
      <c r="R3653" s="18" t="s">
        <v>165</v>
      </c>
      <c r="S3653" s="20" t="s">
        <v>28109</v>
      </c>
    </row>
    <row r="3654" customFormat="false" ht="57.45" hidden="false" customHeight="false" outlineLevel="0" collapsed="false">
      <c r="A3654" s="17" t="n">
        <v>3653</v>
      </c>
      <c r="B3654" s="17" t="n">
        <v>8</v>
      </c>
      <c r="C3654" s="17" t="n">
        <v>5055</v>
      </c>
      <c r="D3654" s="18" t="s">
        <v>1866</v>
      </c>
      <c r="E3654" s="17" t="s">
        <v>89</v>
      </c>
      <c r="F3654" s="18" t="s">
        <v>90</v>
      </c>
      <c r="G3654" s="17" t="s">
        <v>167</v>
      </c>
      <c r="H3654" s="18" t="s">
        <v>11848</v>
      </c>
      <c r="I3654" s="18" t="s">
        <v>11849</v>
      </c>
      <c r="J3654" s="18" t="s">
        <v>11850</v>
      </c>
      <c r="K3654" s="17" t="s">
        <v>163</v>
      </c>
      <c r="L3654" s="17" t="n">
        <v>1</v>
      </c>
      <c r="M3654" s="17" t="s">
        <v>163</v>
      </c>
      <c r="N3654" s="17" t="s">
        <v>164</v>
      </c>
      <c r="O3654" s="19" t="s">
        <v>123</v>
      </c>
      <c r="P3654" s="18" t="s">
        <v>11851</v>
      </c>
      <c r="Q3654" s="18" t="s">
        <v>11852</v>
      </c>
      <c r="R3654" s="18" t="s">
        <v>165</v>
      </c>
      <c r="S3654" s="20" t="s">
        <v>28109</v>
      </c>
    </row>
    <row r="3655" customFormat="false" ht="35.05" hidden="false" customHeight="false" outlineLevel="0" collapsed="false">
      <c r="A3655" s="17" t="n">
        <v>3654</v>
      </c>
      <c r="B3655" s="17" t="n">
        <v>8</v>
      </c>
      <c r="C3655" s="17" t="n">
        <v>5059</v>
      </c>
      <c r="D3655" s="18" t="s">
        <v>1866</v>
      </c>
      <c r="E3655" s="17" t="s">
        <v>76</v>
      </c>
      <c r="F3655" s="18" t="s">
        <v>77</v>
      </c>
      <c r="G3655" s="17" t="s">
        <v>171</v>
      </c>
      <c r="H3655" s="18" t="s">
        <v>11853</v>
      </c>
      <c r="I3655" s="18" t="s">
        <v>11854</v>
      </c>
      <c r="J3655" s="18" t="s">
        <v>11855</v>
      </c>
      <c r="K3655" s="17" t="s">
        <v>163</v>
      </c>
      <c r="L3655" s="17" t="n">
        <v>1</v>
      </c>
      <c r="M3655" s="17" t="s">
        <v>164</v>
      </c>
      <c r="N3655" s="17" t="s">
        <v>163</v>
      </c>
      <c r="O3655" s="19"/>
      <c r="P3655" s="18"/>
      <c r="Q3655" s="18"/>
      <c r="R3655" s="18" t="s">
        <v>165</v>
      </c>
      <c r="S3655" s="20" t="s">
        <v>28109</v>
      </c>
    </row>
    <row r="3656" customFormat="false" ht="35.05" hidden="false" customHeight="false" outlineLevel="0" collapsed="false">
      <c r="A3656" s="17" t="n">
        <v>3655</v>
      </c>
      <c r="B3656" s="17" t="n">
        <v>8</v>
      </c>
      <c r="C3656" s="17" t="n">
        <v>5059</v>
      </c>
      <c r="D3656" s="18" t="s">
        <v>1866</v>
      </c>
      <c r="E3656" s="17" t="s">
        <v>91</v>
      </c>
      <c r="F3656" s="18" t="s">
        <v>92</v>
      </c>
      <c r="G3656" s="17" t="s">
        <v>167</v>
      </c>
      <c r="H3656" s="18" t="s">
        <v>11856</v>
      </c>
      <c r="I3656" s="18" t="s">
        <v>11857</v>
      </c>
      <c r="J3656" s="18" t="s">
        <v>11858</v>
      </c>
      <c r="K3656" s="17" t="s">
        <v>163</v>
      </c>
      <c r="L3656" s="17" t="n">
        <v>1</v>
      </c>
      <c r="M3656" s="17" t="s">
        <v>163</v>
      </c>
      <c r="N3656" s="17" t="s">
        <v>163</v>
      </c>
      <c r="O3656" s="19" t="s">
        <v>123</v>
      </c>
      <c r="P3656" s="18" t="s">
        <v>11859</v>
      </c>
      <c r="Q3656" s="18" t="s">
        <v>10640</v>
      </c>
      <c r="R3656" s="18" t="s">
        <v>165</v>
      </c>
      <c r="S3656" s="20" t="s">
        <v>28109</v>
      </c>
    </row>
    <row r="3657" customFormat="false" ht="46.25" hidden="false" customHeight="false" outlineLevel="0" collapsed="false">
      <c r="A3657" s="17" t="n">
        <v>3656</v>
      </c>
      <c r="B3657" s="17" t="n">
        <v>8</v>
      </c>
      <c r="C3657" s="17" t="n">
        <v>5061</v>
      </c>
      <c r="D3657" s="18" t="s">
        <v>1866</v>
      </c>
      <c r="E3657" s="17" t="s">
        <v>76</v>
      </c>
      <c r="F3657" s="18" t="s">
        <v>77</v>
      </c>
      <c r="G3657" s="17" t="s">
        <v>167</v>
      </c>
      <c r="H3657" s="18" t="s">
        <v>11860</v>
      </c>
      <c r="I3657" s="18" t="s">
        <v>11861</v>
      </c>
      <c r="J3657" s="18" t="s">
        <v>11862</v>
      </c>
      <c r="K3657" s="17" t="s">
        <v>163</v>
      </c>
      <c r="L3657" s="17" t="n">
        <v>1</v>
      </c>
      <c r="M3657" s="17" t="s">
        <v>164</v>
      </c>
      <c r="N3657" s="17" t="s">
        <v>163</v>
      </c>
      <c r="O3657" s="19"/>
      <c r="P3657" s="18"/>
      <c r="Q3657" s="18"/>
      <c r="R3657" s="18" t="s">
        <v>165</v>
      </c>
      <c r="S3657" s="20" t="s">
        <v>28109</v>
      </c>
    </row>
    <row r="3658" customFormat="false" ht="35.05" hidden="false" customHeight="false" outlineLevel="0" collapsed="false">
      <c r="A3658" s="17" t="n">
        <v>3657</v>
      </c>
      <c r="B3658" s="17" t="n">
        <v>8</v>
      </c>
      <c r="C3658" s="17" t="n">
        <v>5068</v>
      </c>
      <c r="D3658" s="18" t="s">
        <v>1866</v>
      </c>
      <c r="E3658" s="17" t="s">
        <v>32</v>
      </c>
      <c r="F3658" s="18" t="s">
        <v>33</v>
      </c>
      <c r="G3658" s="17" t="s">
        <v>167</v>
      </c>
      <c r="H3658" s="18" t="s">
        <v>11863</v>
      </c>
      <c r="I3658" s="18" t="s">
        <v>11864</v>
      </c>
      <c r="J3658" s="18" t="s">
        <v>11865</v>
      </c>
      <c r="K3658" s="17" t="s">
        <v>164</v>
      </c>
      <c r="L3658" s="17" t="n">
        <v>100</v>
      </c>
      <c r="M3658" s="17" t="s">
        <v>163</v>
      </c>
      <c r="N3658" s="17" t="s">
        <v>163</v>
      </c>
      <c r="O3658" s="19"/>
      <c r="P3658" s="18"/>
      <c r="Q3658" s="18"/>
      <c r="R3658" s="18" t="s">
        <v>165</v>
      </c>
      <c r="S3658" s="20" t="s">
        <v>28109</v>
      </c>
    </row>
    <row r="3659" customFormat="false" ht="46.25" hidden="false" customHeight="false" outlineLevel="0" collapsed="false">
      <c r="A3659" s="17" t="n">
        <v>3658</v>
      </c>
      <c r="B3659" s="17" t="n">
        <v>8</v>
      </c>
      <c r="C3659" s="17" t="n">
        <v>5086</v>
      </c>
      <c r="D3659" s="18" t="s">
        <v>1866</v>
      </c>
      <c r="E3659" s="17" t="s">
        <v>87</v>
      </c>
      <c r="F3659" s="18" t="s">
        <v>88</v>
      </c>
      <c r="G3659" s="17" t="s">
        <v>171</v>
      </c>
      <c r="H3659" s="18" t="s">
        <v>11866</v>
      </c>
      <c r="I3659" s="18" t="s">
        <v>11867</v>
      </c>
      <c r="J3659" s="18" t="s">
        <v>11868</v>
      </c>
      <c r="K3659" s="17" t="s">
        <v>163</v>
      </c>
      <c r="L3659" s="17" t="n">
        <v>1</v>
      </c>
      <c r="M3659" s="17" t="s">
        <v>163</v>
      </c>
      <c r="N3659" s="17" t="s">
        <v>163</v>
      </c>
      <c r="O3659" s="19"/>
      <c r="P3659" s="18"/>
      <c r="Q3659" s="18"/>
      <c r="R3659" s="18" t="s">
        <v>165</v>
      </c>
      <c r="S3659" s="20" t="s">
        <v>28109</v>
      </c>
    </row>
    <row r="3660" customFormat="false" ht="35.05" hidden="false" customHeight="false" outlineLevel="0" collapsed="false">
      <c r="A3660" s="17" t="n">
        <v>3659</v>
      </c>
      <c r="B3660" s="17" t="n">
        <v>8</v>
      </c>
      <c r="C3660" s="17" t="n">
        <v>5117</v>
      </c>
      <c r="D3660" s="18" t="s">
        <v>1866</v>
      </c>
      <c r="E3660" s="17" t="s">
        <v>87</v>
      </c>
      <c r="F3660" s="18" t="s">
        <v>88</v>
      </c>
      <c r="G3660" s="17" t="s">
        <v>167</v>
      </c>
      <c r="H3660" s="18" t="s">
        <v>11869</v>
      </c>
      <c r="I3660" s="18" t="s">
        <v>11870</v>
      </c>
      <c r="J3660" s="18" t="s">
        <v>11871</v>
      </c>
      <c r="K3660" s="17" t="s">
        <v>163</v>
      </c>
      <c r="L3660" s="17" t="n">
        <v>1</v>
      </c>
      <c r="M3660" s="17" t="s">
        <v>163</v>
      </c>
      <c r="N3660" s="17" t="s">
        <v>163</v>
      </c>
      <c r="O3660" s="19"/>
      <c r="P3660" s="18"/>
      <c r="Q3660" s="18"/>
      <c r="R3660" s="18" t="s">
        <v>165</v>
      </c>
      <c r="S3660" s="20" t="s">
        <v>28109</v>
      </c>
    </row>
    <row r="3661" customFormat="false" ht="35.05" hidden="false" customHeight="false" outlineLevel="0" collapsed="false">
      <c r="A3661" s="17" t="n">
        <v>3660</v>
      </c>
      <c r="B3661" s="17" t="n">
        <v>8</v>
      </c>
      <c r="C3661" s="17" t="n">
        <v>5119</v>
      </c>
      <c r="D3661" s="18" t="s">
        <v>1866</v>
      </c>
      <c r="E3661" s="17" t="s">
        <v>87</v>
      </c>
      <c r="F3661" s="18" t="s">
        <v>88</v>
      </c>
      <c r="G3661" s="17" t="s">
        <v>171</v>
      </c>
      <c r="H3661" s="18" t="s">
        <v>11872</v>
      </c>
      <c r="I3661" s="18" t="s">
        <v>11873</v>
      </c>
      <c r="J3661" s="18" t="s">
        <v>11874</v>
      </c>
      <c r="K3661" s="17" t="s">
        <v>163</v>
      </c>
      <c r="L3661" s="17" t="n">
        <v>1</v>
      </c>
      <c r="M3661" s="17" t="s">
        <v>163</v>
      </c>
      <c r="N3661" s="17" t="s">
        <v>163</v>
      </c>
      <c r="O3661" s="19"/>
      <c r="P3661" s="18"/>
      <c r="Q3661" s="18"/>
      <c r="R3661" s="18" t="s">
        <v>165</v>
      </c>
      <c r="S3661" s="20" t="s">
        <v>28109</v>
      </c>
    </row>
    <row r="3662" customFormat="false" ht="46.25" hidden="false" customHeight="false" outlineLevel="0" collapsed="false">
      <c r="A3662" s="17" t="n">
        <v>3661</v>
      </c>
      <c r="B3662" s="17" t="n">
        <v>8</v>
      </c>
      <c r="C3662" s="17" t="n">
        <v>5123</v>
      </c>
      <c r="D3662" s="18" t="s">
        <v>1866</v>
      </c>
      <c r="E3662" s="17" t="s">
        <v>53</v>
      </c>
      <c r="F3662" s="18" t="s">
        <v>54</v>
      </c>
      <c r="G3662" s="17" t="s">
        <v>167</v>
      </c>
      <c r="H3662" s="18" t="s">
        <v>11875</v>
      </c>
      <c r="I3662" s="18" t="s">
        <v>11876</v>
      </c>
      <c r="J3662" s="18" t="s">
        <v>11877</v>
      </c>
      <c r="K3662" s="17" t="s">
        <v>163</v>
      </c>
      <c r="L3662" s="17" t="n">
        <v>1</v>
      </c>
      <c r="M3662" s="17" t="s">
        <v>163</v>
      </c>
      <c r="N3662" s="17" t="s">
        <v>163</v>
      </c>
      <c r="O3662" s="19"/>
      <c r="P3662" s="18"/>
      <c r="Q3662" s="18"/>
      <c r="R3662" s="18" t="s">
        <v>165</v>
      </c>
      <c r="S3662" s="20" t="s">
        <v>28109</v>
      </c>
    </row>
    <row r="3663" customFormat="false" ht="35.05" hidden="false" customHeight="false" outlineLevel="0" collapsed="false">
      <c r="A3663" s="17" t="n">
        <v>3662</v>
      </c>
      <c r="B3663" s="17" t="n">
        <v>8</v>
      </c>
      <c r="C3663" s="17" t="n">
        <v>5128</v>
      </c>
      <c r="D3663" s="18" t="s">
        <v>7245</v>
      </c>
      <c r="E3663" s="17" t="s">
        <v>74</v>
      </c>
      <c r="F3663" s="18" t="s">
        <v>75</v>
      </c>
      <c r="G3663" s="17" t="s">
        <v>159</v>
      </c>
      <c r="H3663" s="18" t="s">
        <v>11878</v>
      </c>
      <c r="I3663" s="18" t="s">
        <v>11879</v>
      </c>
      <c r="J3663" s="18" t="s">
        <v>11880</v>
      </c>
      <c r="K3663" s="17" t="s">
        <v>163</v>
      </c>
      <c r="L3663" s="17" t="n">
        <v>1</v>
      </c>
      <c r="M3663" s="17" t="s">
        <v>164</v>
      </c>
      <c r="N3663" s="17" t="s">
        <v>163</v>
      </c>
      <c r="O3663" s="19"/>
      <c r="P3663" s="18"/>
      <c r="Q3663" s="18"/>
      <c r="R3663" s="18" t="s">
        <v>165</v>
      </c>
      <c r="S3663" s="20" t="s">
        <v>28109</v>
      </c>
    </row>
    <row r="3664" customFormat="false" ht="35.05" hidden="false" customHeight="false" outlineLevel="0" collapsed="false">
      <c r="A3664" s="17" t="n">
        <v>3663</v>
      </c>
      <c r="B3664" s="17" t="n">
        <v>8</v>
      </c>
      <c r="C3664" s="17" t="n">
        <v>5132</v>
      </c>
      <c r="D3664" s="18" t="s">
        <v>7245</v>
      </c>
      <c r="E3664" s="17" t="s">
        <v>49</v>
      </c>
      <c r="F3664" s="18" t="s">
        <v>50</v>
      </c>
      <c r="G3664" s="17" t="s">
        <v>159</v>
      </c>
      <c r="H3664" s="18" t="s">
        <v>11881</v>
      </c>
      <c r="I3664" s="18" t="s">
        <v>11882</v>
      </c>
      <c r="J3664" s="18" t="s">
        <v>11883</v>
      </c>
      <c r="K3664" s="17" t="s">
        <v>163</v>
      </c>
      <c r="L3664" s="17" t="n">
        <v>1</v>
      </c>
      <c r="M3664" s="17" t="s">
        <v>163</v>
      </c>
      <c r="N3664" s="17" t="s">
        <v>163</v>
      </c>
      <c r="O3664" s="19"/>
      <c r="P3664" s="18"/>
      <c r="Q3664" s="18"/>
      <c r="R3664" s="18" t="s">
        <v>165</v>
      </c>
      <c r="S3664" s="20" t="s">
        <v>28109</v>
      </c>
    </row>
    <row r="3665" customFormat="false" ht="35.05" hidden="false" customHeight="false" outlineLevel="0" collapsed="false">
      <c r="A3665" s="17" t="n">
        <v>3664</v>
      </c>
      <c r="B3665" s="17" t="n">
        <v>8</v>
      </c>
      <c r="C3665" s="17" t="n">
        <v>5134</v>
      </c>
      <c r="D3665" s="18" t="s">
        <v>7245</v>
      </c>
      <c r="E3665" s="17" t="s">
        <v>19</v>
      </c>
      <c r="F3665" s="18" t="s">
        <v>21</v>
      </c>
      <c r="G3665" s="17" t="s">
        <v>167</v>
      </c>
      <c r="H3665" s="18" t="s">
        <v>11884</v>
      </c>
      <c r="I3665" s="18" t="s">
        <v>11885</v>
      </c>
      <c r="J3665" s="18" t="s">
        <v>11886</v>
      </c>
      <c r="K3665" s="17" t="s">
        <v>164</v>
      </c>
      <c r="L3665" s="17" t="n">
        <v>8</v>
      </c>
      <c r="M3665" s="17" t="s">
        <v>163</v>
      </c>
      <c r="N3665" s="17" t="s">
        <v>163</v>
      </c>
      <c r="O3665" s="19"/>
      <c r="P3665" s="18"/>
      <c r="Q3665" s="18"/>
      <c r="R3665" s="18" t="s">
        <v>165</v>
      </c>
      <c r="S3665" s="20" t="s">
        <v>28109</v>
      </c>
    </row>
    <row r="3666" customFormat="false" ht="35.05" hidden="false" customHeight="false" outlineLevel="0" collapsed="false">
      <c r="A3666" s="17" t="n">
        <v>3665</v>
      </c>
      <c r="B3666" s="17" t="n">
        <v>8</v>
      </c>
      <c r="C3666" s="17" t="n">
        <v>5136</v>
      </c>
      <c r="D3666" s="18" t="s">
        <v>7245</v>
      </c>
      <c r="E3666" s="17" t="s">
        <v>55</v>
      </c>
      <c r="F3666" s="18" t="s">
        <v>56</v>
      </c>
      <c r="G3666" s="17" t="s">
        <v>167</v>
      </c>
      <c r="H3666" s="18" t="s">
        <v>11887</v>
      </c>
      <c r="I3666" s="18" t="s">
        <v>11888</v>
      </c>
      <c r="J3666" s="18" t="s">
        <v>11889</v>
      </c>
      <c r="K3666" s="17" t="s">
        <v>163</v>
      </c>
      <c r="L3666" s="17" t="n">
        <v>1</v>
      </c>
      <c r="M3666" s="17" t="s">
        <v>163</v>
      </c>
      <c r="N3666" s="17" t="s">
        <v>163</v>
      </c>
      <c r="O3666" s="19"/>
      <c r="P3666" s="18"/>
      <c r="Q3666" s="18"/>
      <c r="R3666" s="18" t="s">
        <v>165</v>
      </c>
      <c r="S3666" s="20" t="s">
        <v>28109</v>
      </c>
    </row>
    <row r="3667" customFormat="false" ht="35.05" hidden="false" customHeight="false" outlineLevel="0" collapsed="false">
      <c r="A3667" s="17" t="n">
        <v>3666</v>
      </c>
      <c r="B3667" s="17" t="n">
        <v>8</v>
      </c>
      <c r="C3667" s="17" t="n">
        <v>5140</v>
      </c>
      <c r="D3667" s="18" t="s">
        <v>7245</v>
      </c>
      <c r="E3667" s="17" t="s">
        <v>36</v>
      </c>
      <c r="F3667" s="18" t="s">
        <v>37</v>
      </c>
      <c r="G3667" s="17" t="s">
        <v>171</v>
      </c>
      <c r="H3667" s="18" t="s">
        <v>11890</v>
      </c>
      <c r="I3667" s="18" t="s">
        <v>11891</v>
      </c>
      <c r="J3667" s="18" t="s">
        <v>11892</v>
      </c>
      <c r="K3667" s="17" t="s">
        <v>163</v>
      </c>
      <c r="L3667" s="17" t="n">
        <v>1</v>
      </c>
      <c r="M3667" s="17" t="s">
        <v>164</v>
      </c>
      <c r="N3667" s="17" t="s">
        <v>163</v>
      </c>
      <c r="O3667" s="19"/>
      <c r="P3667" s="18"/>
      <c r="Q3667" s="18"/>
      <c r="R3667" s="18" t="s">
        <v>165</v>
      </c>
      <c r="S3667" s="20" t="s">
        <v>28109</v>
      </c>
    </row>
    <row r="3668" customFormat="false" ht="23.85" hidden="false" customHeight="false" outlineLevel="0" collapsed="false">
      <c r="A3668" s="17" t="n">
        <v>3667</v>
      </c>
      <c r="B3668" s="17" t="n">
        <v>8</v>
      </c>
      <c r="C3668" s="17" t="n">
        <v>5142</v>
      </c>
      <c r="D3668" s="18" t="s">
        <v>7245</v>
      </c>
      <c r="E3668" s="17" t="s">
        <v>26</v>
      </c>
      <c r="F3668" s="18" t="s">
        <v>27</v>
      </c>
      <c r="G3668" s="17" t="s">
        <v>159</v>
      </c>
      <c r="H3668" s="18" t="s">
        <v>11893</v>
      </c>
      <c r="I3668" s="18" t="s">
        <v>11894</v>
      </c>
      <c r="J3668" s="18" t="s">
        <v>11895</v>
      </c>
      <c r="K3668" s="17" t="s">
        <v>164</v>
      </c>
      <c r="L3668" s="17" t="n">
        <v>2</v>
      </c>
      <c r="M3668" s="17" t="s">
        <v>163</v>
      </c>
      <c r="N3668" s="17" t="s">
        <v>163</v>
      </c>
      <c r="O3668" s="19"/>
      <c r="P3668" s="18"/>
      <c r="Q3668" s="18"/>
      <c r="R3668" s="18" t="s">
        <v>165</v>
      </c>
      <c r="S3668" s="20" t="s">
        <v>28109</v>
      </c>
    </row>
    <row r="3669" customFormat="false" ht="35.05" hidden="false" customHeight="false" outlineLevel="0" collapsed="false">
      <c r="A3669" s="17" t="n">
        <v>3668</v>
      </c>
      <c r="B3669" s="17" t="n">
        <v>8</v>
      </c>
      <c r="C3669" s="17" t="n">
        <v>5152</v>
      </c>
      <c r="D3669" s="18" t="s">
        <v>7245</v>
      </c>
      <c r="E3669" s="17" t="s">
        <v>70</v>
      </c>
      <c r="F3669" s="18" t="s">
        <v>71</v>
      </c>
      <c r="G3669" s="17" t="s">
        <v>171</v>
      </c>
      <c r="H3669" s="18" t="s">
        <v>11896</v>
      </c>
      <c r="I3669" s="18" t="s">
        <v>11897</v>
      </c>
      <c r="J3669" s="18" t="s">
        <v>11898</v>
      </c>
      <c r="K3669" s="17" t="s">
        <v>163</v>
      </c>
      <c r="L3669" s="17" t="n">
        <v>1</v>
      </c>
      <c r="M3669" s="17" t="s">
        <v>164</v>
      </c>
      <c r="N3669" s="17" t="s">
        <v>163</v>
      </c>
      <c r="O3669" s="19"/>
      <c r="P3669" s="18"/>
      <c r="Q3669" s="18"/>
      <c r="R3669" s="18" t="s">
        <v>165</v>
      </c>
      <c r="S3669" s="20" t="s">
        <v>28109</v>
      </c>
    </row>
    <row r="3670" customFormat="false" ht="35.05" hidden="false" customHeight="false" outlineLevel="0" collapsed="false">
      <c r="A3670" s="17" t="n">
        <v>3669</v>
      </c>
      <c r="B3670" s="17" t="n">
        <v>8</v>
      </c>
      <c r="C3670" s="17" t="n">
        <v>5154</v>
      </c>
      <c r="D3670" s="18" t="s">
        <v>7245</v>
      </c>
      <c r="E3670" s="17" t="s">
        <v>87</v>
      </c>
      <c r="F3670" s="18" t="s">
        <v>88</v>
      </c>
      <c r="G3670" s="17" t="s">
        <v>167</v>
      </c>
      <c r="H3670" s="18" t="s">
        <v>11899</v>
      </c>
      <c r="I3670" s="18" t="s">
        <v>11900</v>
      </c>
      <c r="J3670" s="18" t="s">
        <v>11901</v>
      </c>
      <c r="K3670" s="17" t="s">
        <v>163</v>
      </c>
      <c r="L3670" s="17" t="n">
        <v>1</v>
      </c>
      <c r="M3670" s="17" t="s">
        <v>163</v>
      </c>
      <c r="N3670" s="17" t="s">
        <v>163</v>
      </c>
      <c r="O3670" s="19"/>
      <c r="P3670" s="18"/>
      <c r="Q3670" s="18"/>
      <c r="R3670" s="18" t="s">
        <v>165</v>
      </c>
      <c r="S3670" s="20" t="s">
        <v>28109</v>
      </c>
    </row>
    <row r="3671" customFormat="false" ht="35.05" hidden="false" customHeight="false" outlineLevel="0" collapsed="false">
      <c r="A3671" s="17" t="n">
        <v>3670</v>
      </c>
      <c r="B3671" s="17" t="n">
        <v>8</v>
      </c>
      <c r="C3671" s="17" t="n">
        <v>5154</v>
      </c>
      <c r="D3671" s="18" t="s">
        <v>7245</v>
      </c>
      <c r="E3671" s="17" t="s">
        <v>34</v>
      </c>
      <c r="F3671" s="18" t="s">
        <v>35</v>
      </c>
      <c r="G3671" s="17" t="s">
        <v>159</v>
      </c>
      <c r="H3671" s="18" t="s">
        <v>11902</v>
      </c>
      <c r="I3671" s="18" t="s">
        <v>11903</v>
      </c>
      <c r="J3671" s="18" t="s">
        <v>11904</v>
      </c>
      <c r="K3671" s="17" t="s">
        <v>164</v>
      </c>
      <c r="L3671" s="17" t="n">
        <v>5</v>
      </c>
      <c r="M3671" s="17" t="s">
        <v>163</v>
      </c>
      <c r="N3671" s="17" t="s">
        <v>163</v>
      </c>
      <c r="O3671" s="19"/>
      <c r="P3671" s="18"/>
      <c r="Q3671" s="18"/>
      <c r="R3671" s="18" t="s">
        <v>165</v>
      </c>
      <c r="S3671" s="20" t="s">
        <v>28109</v>
      </c>
    </row>
    <row r="3672" customFormat="false" ht="46.25" hidden="false" customHeight="false" outlineLevel="0" collapsed="false">
      <c r="A3672" s="17" t="n">
        <v>3671</v>
      </c>
      <c r="B3672" s="17" t="n">
        <v>8</v>
      </c>
      <c r="C3672" s="17" t="n">
        <v>5156</v>
      </c>
      <c r="D3672" s="18" t="s">
        <v>7245</v>
      </c>
      <c r="E3672" s="17" t="s">
        <v>85</v>
      </c>
      <c r="F3672" s="18" t="s">
        <v>86</v>
      </c>
      <c r="G3672" s="17" t="s">
        <v>159</v>
      </c>
      <c r="H3672" s="18" t="s">
        <v>11905</v>
      </c>
      <c r="I3672" s="18" t="s">
        <v>11906</v>
      </c>
      <c r="J3672" s="18" t="s">
        <v>11907</v>
      </c>
      <c r="K3672" s="17" t="s">
        <v>163</v>
      </c>
      <c r="L3672" s="17" t="n">
        <v>1</v>
      </c>
      <c r="M3672" s="17" t="s">
        <v>163</v>
      </c>
      <c r="N3672" s="17" t="s">
        <v>164</v>
      </c>
      <c r="O3672" s="19" t="s">
        <v>123</v>
      </c>
      <c r="P3672" s="18" t="s">
        <v>11908</v>
      </c>
      <c r="Q3672" s="18" t="s">
        <v>11909</v>
      </c>
      <c r="R3672" s="18" t="s">
        <v>165</v>
      </c>
      <c r="S3672" s="20" t="s">
        <v>28109</v>
      </c>
    </row>
    <row r="3673" customFormat="false" ht="35.05" hidden="false" customHeight="false" outlineLevel="0" collapsed="false">
      <c r="A3673" s="17" t="n">
        <v>3672</v>
      </c>
      <c r="B3673" s="17" t="n">
        <v>8</v>
      </c>
      <c r="C3673" s="17" t="n">
        <v>5162</v>
      </c>
      <c r="D3673" s="18" t="s">
        <v>7245</v>
      </c>
      <c r="E3673" s="17" t="s">
        <v>87</v>
      </c>
      <c r="F3673" s="18" t="s">
        <v>88</v>
      </c>
      <c r="G3673" s="17" t="s">
        <v>167</v>
      </c>
      <c r="H3673" s="18" t="s">
        <v>11910</v>
      </c>
      <c r="I3673" s="18" t="s">
        <v>11911</v>
      </c>
      <c r="J3673" s="18" t="s">
        <v>11912</v>
      </c>
      <c r="K3673" s="17" t="s">
        <v>163</v>
      </c>
      <c r="L3673" s="17" t="n">
        <v>1</v>
      </c>
      <c r="M3673" s="17" t="s">
        <v>163</v>
      </c>
      <c r="N3673" s="17" t="s">
        <v>163</v>
      </c>
      <c r="O3673" s="19"/>
      <c r="P3673" s="18"/>
      <c r="Q3673" s="18"/>
      <c r="R3673" s="18" t="s">
        <v>165</v>
      </c>
      <c r="S3673" s="20" t="s">
        <v>28109</v>
      </c>
    </row>
    <row r="3674" customFormat="false" ht="46.25" hidden="false" customHeight="false" outlineLevel="0" collapsed="false">
      <c r="A3674" s="17" t="n">
        <v>3673</v>
      </c>
      <c r="B3674" s="17" t="n">
        <v>8</v>
      </c>
      <c r="C3674" s="17" t="n">
        <v>5162</v>
      </c>
      <c r="D3674" s="18" t="s">
        <v>7245</v>
      </c>
      <c r="E3674" s="17" t="s">
        <v>81</v>
      </c>
      <c r="F3674" s="18" t="s">
        <v>82</v>
      </c>
      <c r="G3674" s="17" t="s">
        <v>159</v>
      </c>
      <c r="H3674" s="18" t="s">
        <v>11913</v>
      </c>
      <c r="I3674" s="18" t="s">
        <v>11914</v>
      </c>
      <c r="J3674" s="18" t="s">
        <v>11915</v>
      </c>
      <c r="K3674" s="17" t="s">
        <v>163</v>
      </c>
      <c r="L3674" s="17" t="n">
        <v>1</v>
      </c>
      <c r="M3674" s="17" t="s">
        <v>163</v>
      </c>
      <c r="N3674" s="17" t="s">
        <v>164</v>
      </c>
      <c r="O3674" s="19" t="s">
        <v>122</v>
      </c>
      <c r="P3674" s="18" t="s">
        <v>11916</v>
      </c>
      <c r="Q3674" s="18" t="s">
        <v>11917</v>
      </c>
      <c r="R3674" s="18" t="s">
        <v>165</v>
      </c>
      <c r="S3674" s="20" t="s">
        <v>28109</v>
      </c>
    </row>
    <row r="3675" customFormat="false" ht="23.85" hidden="false" customHeight="false" outlineLevel="0" collapsed="false">
      <c r="A3675" s="17" t="n">
        <v>3674</v>
      </c>
      <c r="B3675" s="17" t="n">
        <v>8</v>
      </c>
      <c r="C3675" s="17" t="n">
        <v>5166</v>
      </c>
      <c r="D3675" s="18" t="s">
        <v>7245</v>
      </c>
      <c r="E3675" s="17" t="s">
        <v>87</v>
      </c>
      <c r="F3675" s="18" t="s">
        <v>88</v>
      </c>
      <c r="G3675" s="17" t="s">
        <v>159</v>
      </c>
      <c r="H3675" s="18" t="s">
        <v>11918</v>
      </c>
      <c r="I3675" s="18" t="s">
        <v>11919</v>
      </c>
      <c r="J3675" s="18" t="s">
        <v>11920</v>
      </c>
      <c r="K3675" s="17" t="s">
        <v>163</v>
      </c>
      <c r="L3675" s="17" t="n">
        <v>1</v>
      </c>
      <c r="M3675" s="17" t="s">
        <v>163</v>
      </c>
      <c r="N3675" s="17" t="s">
        <v>163</v>
      </c>
      <c r="O3675" s="19"/>
      <c r="P3675" s="18"/>
      <c r="Q3675" s="18"/>
      <c r="R3675" s="18" t="s">
        <v>165</v>
      </c>
      <c r="S3675" s="20" t="s">
        <v>28109</v>
      </c>
    </row>
    <row r="3676" customFormat="false" ht="35.05" hidden="false" customHeight="false" outlineLevel="0" collapsed="false">
      <c r="A3676" s="17" t="n">
        <v>3675</v>
      </c>
      <c r="B3676" s="17" t="n">
        <v>8</v>
      </c>
      <c r="C3676" s="17" t="n">
        <v>5170</v>
      </c>
      <c r="D3676" s="18" t="s">
        <v>7245</v>
      </c>
      <c r="E3676" s="17" t="s">
        <v>24</v>
      </c>
      <c r="F3676" s="18" t="s">
        <v>25</v>
      </c>
      <c r="G3676" s="17" t="s">
        <v>159</v>
      </c>
      <c r="H3676" s="18" t="s">
        <v>11921</v>
      </c>
      <c r="I3676" s="18" t="s">
        <v>11922</v>
      </c>
      <c r="J3676" s="18" t="s">
        <v>11923</v>
      </c>
      <c r="K3676" s="17" t="s">
        <v>164</v>
      </c>
      <c r="L3676" s="17" t="n">
        <v>6</v>
      </c>
      <c r="M3676" s="17" t="s">
        <v>163</v>
      </c>
      <c r="N3676" s="17" t="s">
        <v>163</v>
      </c>
      <c r="O3676" s="19"/>
      <c r="P3676" s="18"/>
      <c r="Q3676" s="18"/>
      <c r="R3676" s="18" t="s">
        <v>165</v>
      </c>
      <c r="S3676" s="20" t="s">
        <v>28109</v>
      </c>
    </row>
    <row r="3677" customFormat="false" ht="35.05" hidden="false" customHeight="false" outlineLevel="0" collapsed="false">
      <c r="A3677" s="17" t="n">
        <v>3676</v>
      </c>
      <c r="B3677" s="17" t="n">
        <v>8</v>
      </c>
      <c r="C3677" s="17" t="n">
        <v>5172</v>
      </c>
      <c r="D3677" s="18" t="s">
        <v>7245</v>
      </c>
      <c r="E3677" s="17" t="s">
        <v>76</v>
      </c>
      <c r="F3677" s="18" t="s">
        <v>77</v>
      </c>
      <c r="G3677" s="17" t="s">
        <v>167</v>
      </c>
      <c r="H3677" s="18" t="s">
        <v>11924</v>
      </c>
      <c r="I3677" s="18" t="s">
        <v>11925</v>
      </c>
      <c r="J3677" s="18" t="s">
        <v>11926</v>
      </c>
      <c r="K3677" s="17" t="s">
        <v>163</v>
      </c>
      <c r="L3677" s="17" t="n">
        <v>1</v>
      </c>
      <c r="M3677" s="17" t="s">
        <v>164</v>
      </c>
      <c r="N3677" s="17" t="s">
        <v>163</v>
      </c>
      <c r="O3677" s="19"/>
      <c r="P3677" s="18"/>
      <c r="Q3677" s="18"/>
      <c r="R3677" s="18" t="s">
        <v>165</v>
      </c>
      <c r="S3677" s="20" t="s">
        <v>28109</v>
      </c>
    </row>
    <row r="3678" customFormat="false" ht="46.25" hidden="false" customHeight="false" outlineLevel="0" collapsed="false">
      <c r="A3678" s="17" t="n">
        <v>3677</v>
      </c>
      <c r="B3678" s="17" t="n">
        <v>8</v>
      </c>
      <c r="C3678" s="17" t="n">
        <v>5172</v>
      </c>
      <c r="D3678" s="18" t="s">
        <v>7245</v>
      </c>
      <c r="E3678" s="17" t="s">
        <v>83</v>
      </c>
      <c r="F3678" s="18" t="s">
        <v>84</v>
      </c>
      <c r="G3678" s="17" t="s">
        <v>167</v>
      </c>
      <c r="H3678" s="18" t="s">
        <v>11927</v>
      </c>
      <c r="I3678" s="18" t="s">
        <v>11928</v>
      </c>
      <c r="J3678" s="18" t="s">
        <v>11929</v>
      </c>
      <c r="K3678" s="17" t="s">
        <v>163</v>
      </c>
      <c r="L3678" s="17" t="n">
        <v>1</v>
      </c>
      <c r="M3678" s="17" t="s">
        <v>164</v>
      </c>
      <c r="N3678" s="17" t="s">
        <v>164</v>
      </c>
      <c r="O3678" s="19" t="s">
        <v>121</v>
      </c>
      <c r="P3678" s="18" t="s">
        <v>11930</v>
      </c>
      <c r="Q3678" s="18" t="s">
        <v>11931</v>
      </c>
      <c r="R3678" s="18" t="s">
        <v>165</v>
      </c>
      <c r="S3678" s="20" t="s">
        <v>28109</v>
      </c>
    </row>
    <row r="3679" customFormat="false" ht="57.45" hidden="false" customHeight="false" outlineLevel="0" collapsed="false">
      <c r="A3679" s="17" t="n">
        <v>3678</v>
      </c>
      <c r="B3679" s="17" t="n">
        <v>8</v>
      </c>
      <c r="C3679" s="17" t="n">
        <v>5172</v>
      </c>
      <c r="D3679" s="18" t="s">
        <v>7245</v>
      </c>
      <c r="E3679" s="17" t="s">
        <v>91</v>
      </c>
      <c r="F3679" s="18" t="s">
        <v>92</v>
      </c>
      <c r="G3679" s="17" t="s">
        <v>167</v>
      </c>
      <c r="H3679" s="18" t="s">
        <v>11932</v>
      </c>
      <c r="I3679" s="18" t="s">
        <v>11933</v>
      </c>
      <c r="J3679" s="18" t="s">
        <v>11934</v>
      </c>
      <c r="K3679" s="17" t="s">
        <v>163</v>
      </c>
      <c r="L3679" s="17" t="n">
        <v>1</v>
      </c>
      <c r="M3679" s="17" t="s">
        <v>164</v>
      </c>
      <c r="N3679" s="17" t="s">
        <v>164</v>
      </c>
      <c r="O3679" s="19" t="s">
        <v>123</v>
      </c>
      <c r="P3679" s="18" t="s">
        <v>11935</v>
      </c>
      <c r="Q3679" s="18" t="s">
        <v>11936</v>
      </c>
      <c r="R3679" s="18" t="s">
        <v>165</v>
      </c>
      <c r="S3679" s="20" t="s">
        <v>28109</v>
      </c>
    </row>
    <row r="3680" customFormat="false" ht="23.85" hidden="false" customHeight="false" outlineLevel="0" collapsed="false">
      <c r="A3680" s="17" t="n">
        <v>3679</v>
      </c>
      <c r="B3680" s="17" t="n">
        <v>8</v>
      </c>
      <c r="C3680" s="17" t="n">
        <v>5172</v>
      </c>
      <c r="D3680" s="18" t="s">
        <v>7245</v>
      </c>
      <c r="E3680" s="17" t="s">
        <v>36</v>
      </c>
      <c r="F3680" s="18" t="s">
        <v>37</v>
      </c>
      <c r="G3680" s="17" t="s">
        <v>167</v>
      </c>
      <c r="H3680" s="18" t="s">
        <v>11937</v>
      </c>
      <c r="I3680" s="18" t="s">
        <v>11938</v>
      </c>
      <c r="J3680" s="18" t="s">
        <v>11939</v>
      </c>
      <c r="K3680" s="17" t="s">
        <v>164</v>
      </c>
      <c r="L3680" s="17" t="n">
        <v>4</v>
      </c>
      <c r="M3680" s="17" t="s">
        <v>164</v>
      </c>
      <c r="N3680" s="17" t="s">
        <v>163</v>
      </c>
      <c r="O3680" s="19"/>
      <c r="P3680" s="18"/>
      <c r="Q3680" s="18"/>
      <c r="R3680" s="18" t="s">
        <v>165</v>
      </c>
      <c r="S3680" s="20" t="s">
        <v>28109</v>
      </c>
    </row>
    <row r="3681" customFormat="false" ht="35.05" hidden="false" customHeight="false" outlineLevel="0" collapsed="false">
      <c r="A3681" s="17" t="n">
        <v>3680</v>
      </c>
      <c r="B3681" s="17" t="n">
        <v>8</v>
      </c>
      <c r="C3681" s="17" t="n">
        <v>5182</v>
      </c>
      <c r="D3681" s="18" t="s">
        <v>7245</v>
      </c>
      <c r="E3681" s="17" t="s">
        <v>38</v>
      </c>
      <c r="F3681" s="18" t="s">
        <v>39</v>
      </c>
      <c r="G3681" s="17" t="s">
        <v>167</v>
      </c>
      <c r="H3681" s="18" t="s">
        <v>11940</v>
      </c>
      <c r="I3681" s="18" t="s">
        <v>11941</v>
      </c>
      <c r="J3681" s="18" t="s">
        <v>11942</v>
      </c>
      <c r="K3681" s="17" t="s">
        <v>164</v>
      </c>
      <c r="L3681" s="17" t="n">
        <v>4</v>
      </c>
      <c r="M3681" s="17" t="s">
        <v>164</v>
      </c>
      <c r="N3681" s="17" t="s">
        <v>163</v>
      </c>
      <c r="O3681" s="19"/>
      <c r="P3681" s="18"/>
      <c r="Q3681" s="18"/>
      <c r="R3681" s="18" t="s">
        <v>165</v>
      </c>
      <c r="S3681" s="20" t="s">
        <v>28109</v>
      </c>
    </row>
    <row r="3682" customFormat="false" ht="46.25" hidden="false" customHeight="false" outlineLevel="0" collapsed="false">
      <c r="A3682" s="17" t="n">
        <v>3681</v>
      </c>
      <c r="B3682" s="17" t="n">
        <v>8</v>
      </c>
      <c r="C3682" s="17" t="n">
        <v>5184</v>
      </c>
      <c r="D3682" s="18" t="s">
        <v>7245</v>
      </c>
      <c r="E3682" s="17" t="s">
        <v>83</v>
      </c>
      <c r="F3682" s="18" t="s">
        <v>84</v>
      </c>
      <c r="G3682" s="17" t="s">
        <v>159</v>
      </c>
      <c r="H3682" s="18" t="s">
        <v>11943</v>
      </c>
      <c r="I3682" s="18" t="s">
        <v>11944</v>
      </c>
      <c r="J3682" s="18" t="s">
        <v>11945</v>
      </c>
      <c r="K3682" s="17" t="s">
        <v>163</v>
      </c>
      <c r="L3682" s="17" t="n">
        <v>1</v>
      </c>
      <c r="M3682" s="17" t="s">
        <v>163</v>
      </c>
      <c r="N3682" s="17" t="s">
        <v>164</v>
      </c>
      <c r="O3682" s="19" t="s">
        <v>123</v>
      </c>
      <c r="P3682" s="18" t="s">
        <v>11946</v>
      </c>
      <c r="Q3682" s="18" t="s">
        <v>11947</v>
      </c>
      <c r="R3682" s="18" t="s">
        <v>165</v>
      </c>
      <c r="S3682" s="20" t="s">
        <v>28109</v>
      </c>
    </row>
    <row r="3683" customFormat="false" ht="35.05" hidden="false" customHeight="false" outlineLevel="0" collapsed="false">
      <c r="A3683" s="17" t="n">
        <v>3682</v>
      </c>
      <c r="B3683" s="17" t="n">
        <v>8</v>
      </c>
      <c r="C3683" s="17" t="n">
        <v>5186</v>
      </c>
      <c r="D3683" s="18" t="s">
        <v>7245</v>
      </c>
      <c r="E3683" s="17" t="s">
        <v>36</v>
      </c>
      <c r="F3683" s="18" t="s">
        <v>37</v>
      </c>
      <c r="G3683" s="17" t="s">
        <v>171</v>
      </c>
      <c r="H3683" s="18" t="s">
        <v>11948</v>
      </c>
      <c r="I3683" s="18" t="s">
        <v>11949</v>
      </c>
      <c r="J3683" s="18" t="s">
        <v>11950</v>
      </c>
      <c r="K3683" s="17" t="s">
        <v>163</v>
      </c>
      <c r="L3683" s="17" t="n">
        <v>1</v>
      </c>
      <c r="M3683" s="17" t="s">
        <v>164</v>
      </c>
      <c r="N3683" s="17" t="s">
        <v>163</v>
      </c>
      <c r="O3683" s="19"/>
      <c r="P3683" s="18"/>
      <c r="Q3683" s="18"/>
      <c r="R3683" s="18" t="s">
        <v>165</v>
      </c>
      <c r="S3683" s="20" t="s">
        <v>28109</v>
      </c>
    </row>
    <row r="3684" customFormat="false" ht="57.45" hidden="false" customHeight="false" outlineLevel="0" collapsed="false">
      <c r="A3684" s="17" t="n">
        <v>3683</v>
      </c>
      <c r="B3684" s="17" t="n">
        <v>8</v>
      </c>
      <c r="C3684" s="17" t="n">
        <v>5186</v>
      </c>
      <c r="D3684" s="18" t="s">
        <v>7245</v>
      </c>
      <c r="E3684" s="17" t="s">
        <v>83</v>
      </c>
      <c r="F3684" s="18" t="s">
        <v>84</v>
      </c>
      <c r="G3684" s="17" t="s">
        <v>167</v>
      </c>
      <c r="H3684" s="18" t="s">
        <v>11951</v>
      </c>
      <c r="I3684" s="18" t="s">
        <v>11952</v>
      </c>
      <c r="J3684" s="18" t="s">
        <v>11953</v>
      </c>
      <c r="K3684" s="17" t="s">
        <v>163</v>
      </c>
      <c r="L3684" s="17" t="n">
        <v>1</v>
      </c>
      <c r="M3684" s="17" t="s">
        <v>164</v>
      </c>
      <c r="N3684" s="17" t="s">
        <v>164</v>
      </c>
      <c r="O3684" s="19" t="s">
        <v>123</v>
      </c>
      <c r="P3684" s="18" t="s">
        <v>11954</v>
      </c>
      <c r="Q3684" s="18" t="s">
        <v>11955</v>
      </c>
      <c r="R3684" s="18" t="s">
        <v>165</v>
      </c>
      <c r="S3684" s="20" t="s">
        <v>28109</v>
      </c>
    </row>
    <row r="3685" customFormat="false" ht="35.05" hidden="false" customHeight="false" outlineLevel="0" collapsed="false">
      <c r="A3685" s="17" t="n">
        <v>3684</v>
      </c>
      <c r="B3685" s="17" t="n">
        <v>8</v>
      </c>
      <c r="C3685" s="17" t="n">
        <v>5188</v>
      </c>
      <c r="D3685" s="18" t="s">
        <v>7245</v>
      </c>
      <c r="E3685" s="17" t="s">
        <v>87</v>
      </c>
      <c r="F3685" s="18" t="s">
        <v>88</v>
      </c>
      <c r="G3685" s="17" t="s">
        <v>171</v>
      </c>
      <c r="H3685" s="18" t="s">
        <v>11956</v>
      </c>
      <c r="I3685" s="18" t="s">
        <v>11957</v>
      </c>
      <c r="J3685" s="18" t="s">
        <v>11958</v>
      </c>
      <c r="K3685" s="17" t="s">
        <v>163</v>
      </c>
      <c r="L3685" s="17" t="n">
        <v>1</v>
      </c>
      <c r="M3685" s="17" t="s">
        <v>164</v>
      </c>
      <c r="N3685" s="17" t="s">
        <v>163</v>
      </c>
      <c r="O3685" s="19"/>
      <c r="P3685" s="18"/>
      <c r="Q3685" s="18"/>
      <c r="R3685" s="18" t="s">
        <v>165</v>
      </c>
      <c r="S3685" s="20" t="s">
        <v>28109</v>
      </c>
    </row>
    <row r="3686" customFormat="false" ht="57.45" hidden="false" customHeight="false" outlineLevel="0" collapsed="false">
      <c r="A3686" s="17" t="n">
        <v>3685</v>
      </c>
      <c r="B3686" s="17" t="n">
        <v>8</v>
      </c>
      <c r="C3686" s="17" t="n">
        <v>5190</v>
      </c>
      <c r="D3686" s="18" t="s">
        <v>7245</v>
      </c>
      <c r="E3686" s="17" t="s">
        <v>89</v>
      </c>
      <c r="F3686" s="18" t="s">
        <v>90</v>
      </c>
      <c r="G3686" s="17" t="s">
        <v>159</v>
      </c>
      <c r="H3686" s="18" t="s">
        <v>11959</v>
      </c>
      <c r="I3686" s="18" t="s">
        <v>11960</v>
      </c>
      <c r="J3686" s="18" t="s">
        <v>11961</v>
      </c>
      <c r="K3686" s="17" t="s">
        <v>163</v>
      </c>
      <c r="L3686" s="17" t="n">
        <v>1</v>
      </c>
      <c r="M3686" s="17" t="s">
        <v>163</v>
      </c>
      <c r="N3686" s="17" t="s">
        <v>164</v>
      </c>
      <c r="O3686" s="19" t="s">
        <v>123</v>
      </c>
      <c r="P3686" s="18" t="s">
        <v>11962</v>
      </c>
      <c r="Q3686" s="18" t="s">
        <v>11963</v>
      </c>
      <c r="R3686" s="18" t="s">
        <v>165</v>
      </c>
      <c r="S3686" s="20" t="s">
        <v>28109</v>
      </c>
    </row>
    <row r="3687" customFormat="false" ht="35.05" hidden="false" customHeight="false" outlineLevel="0" collapsed="false">
      <c r="A3687" s="17" t="n">
        <v>3686</v>
      </c>
      <c r="B3687" s="17" t="n">
        <v>8</v>
      </c>
      <c r="C3687" s="17" t="n">
        <v>5214</v>
      </c>
      <c r="D3687" s="18" t="s">
        <v>7245</v>
      </c>
      <c r="E3687" s="17" t="s">
        <v>87</v>
      </c>
      <c r="F3687" s="18" t="s">
        <v>88</v>
      </c>
      <c r="G3687" s="17" t="s">
        <v>167</v>
      </c>
      <c r="H3687" s="18" t="s">
        <v>11964</v>
      </c>
      <c r="I3687" s="18" t="s">
        <v>11965</v>
      </c>
      <c r="J3687" s="18" t="s">
        <v>11966</v>
      </c>
      <c r="K3687" s="17" t="s">
        <v>163</v>
      </c>
      <c r="L3687" s="17" t="n">
        <v>1</v>
      </c>
      <c r="M3687" s="17" t="s">
        <v>163</v>
      </c>
      <c r="N3687" s="17" t="s">
        <v>163</v>
      </c>
      <c r="O3687" s="19"/>
      <c r="P3687" s="18"/>
      <c r="Q3687" s="18"/>
      <c r="R3687" s="18" t="s">
        <v>165</v>
      </c>
      <c r="S3687" s="20" t="s">
        <v>28109</v>
      </c>
    </row>
    <row r="3688" customFormat="false" ht="35.05" hidden="false" customHeight="false" outlineLevel="0" collapsed="false">
      <c r="A3688" s="17" t="n">
        <v>3687</v>
      </c>
      <c r="B3688" s="17" t="n">
        <v>8</v>
      </c>
      <c r="C3688" s="17" t="n">
        <v>5216</v>
      </c>
      <c r="D3688" s="18" t="s">
        <v>7245</v>
      </c>
      <c r="E3688" s="17" t="s">
        <v>32</v>
      </c>
      <c r="F3688" s="18" t="s">
        <v>33</v>
      </c>
      <c r="G3688" s="17" t="s">
        <v>167</v>
      </c>
      <c r="H3688" s="18" t="s">
        <v>11967</v>
      </c>
      <c r="I3688" s="18" t="s">
        <v>11968</v>
      </c>
      <c r="J3688" s="18" t="s">
        <v>11969</v>
      </c>
      <c r="K3688" s="17" t="s">
        <v>164</v>
      </c>
      <c r="L3688" s="17" t="n">
        <v>60</v>
      </c>
      <c r="M3688" s="17" t="s">
        <v>163</v>
      </c>
      <c r="N3688" s="17" t="s">
        <v>163</v>
      </c>
      <c r="O3688" s="19"/>
      <c r="P3688" s="18"/>
      <c r="Q3688" s="18"/>
      <c r="R3688" s="18" t="s">
        <v>165</v>
      </c>
      <c r="S3688" s="20" t="s">
        <v>28109</v>
      </c>
    </row>
    <row r="3689" customFormat="false" ht="35.05" hidden="false" customHeight="false" outlineLevel="0" collapsed="false">
      <c r="A3689" s="17" t="n">
        <v>3688</v>
      </c>
      <c r="B3689" s="17" t="n">
        <v>8</v>
      </c>
      <c r="C3689" s="17" t="n">
        <v>5228</v>
      </c>
      <c r="D3689" s="18" t="s">
        <v>7245</v>
      </c>
      <c r="E3689" s="17" t="s">
        <v>22</v>
      </c>
      <c r="F3689" s="18" t="s">
        <v>23</v>
      </c>
      <c r="G3689" s="17" t="s">
        <v>167</v>
      </c>
      <c r="H3689" s="18" t="s">
        <v>11970</v>
      </c>
      <c r="I3689" s="18" t="s">
        <v>11971</v>
      </c>
      <c r="J3689" s="18" t="s">
        <v>11972</v>
      </c>
      <c r="K3689" s="17" t="s">
        <v>164</v>
      </c>
      <c r="L3689" s="17" t="n">
        <v>30</v>
      </c>
      <c r="M3689" s="17" t="s">
        <v>163</v>
      </c>
      <c r="N3689" s="17" t="s">
        <v>163</v>
      </c>
      <c r="O3689" s="19"/>
      <c r="P3689" s="18"/>
      <c r="Q3689" s="18"/>
      <c r="R3689" s="18" t="s">
        <v>165</v>
      </c>
      <c r="S3689" s="20" t="s">
        <v>28109</v>
      </c>
    </row>
    <row r="3690" customFormat="false" ht="57.45" hidden="false" customHeight="false" outlineLevel="0" collapsed="false">
      <c r="A3690" s="17" t="n">
        <v>3689</v>
      </c>
      <c r="B3690" s="17" t="n">
        <v>8</v>
      </c>
      <c r="C3690" s="17" t="n">
        <v>5240</v>
      </c>
      <c r="D3690" s="18" t="s">
        <v>7245</v>
      </c>
      <c r="E3690" s="17" t="s">
        <v>32</v>
      </c>
      <c r="F3690" s="18" t="s">
        <v>33</v>
      </c>
      <c r="G3690" s="17" t="s">
        <v>159</v>
      </c>
      <c r="H3690" s="18" t="s">
        <v>11973</v>
      </c>
      <c r="I3690" s="18" t="s">
        <v>11974</v>
      </c>
      <c r="J3690" s="18" t="s">
        <v>11975</v>
      </c>
      <c r="K3690" s="17" t="s">
        <v>163</v>
      </c>
      <c r="L3690" s="17" t="n">
        <v>1</v>
      </c>
      <c r="M3690" s="17" t="s">
        <v>163</v>
      </c>
      <c r="N3690" s="17" t="s">
        <v>164</v>
      </c>
      <c r="O3690" s="19" t="s">
        <v>123</v>
      </c>
      <c r="P3690" s="18" t="s">
        <v>11976</v>
      </c>
      <c r="Q3690" s="18" t="s">
        <v>11977</v>
      </c>
      <c r="R3690" s="18" t="s">
        <v>165</v>
      </c>
      <c r="S3690" s="20" t="s">
        <v>28109</v>
      </c>
    </row>
    <row r="3691" customFormat="false" ht="35.05" hidden="false" customHeight="false" outlineLevel="0" collapsed="false">
      <c r="A3691" s="17" t="n">
        <v>3690</v>
      </c>
      <c r="B3691" s="17" t="n">
        <v>8</v>
      </c>
      <c r="C3691" s="17" t="n">
        <v>5249</v>
      </c>
      <c r="D3691" s="18" t="s">
        <v>7245</v>
      </c>
      <c r="E3691" s="17" t="s">
        <v>70</v>
      </c>
      <c r="F3691" s="18" t="s">
        <v>71</v>
      </c>
      <c r="G3691" s="17" t="s">
        <v>171</v>
      </c>
      <c r="H3691" s="18" t="s">
        <v>11978</v>
      </c>
      <c r="I3691" s="18" t="s">
        <v>11979</v>
      </c>
      <c r="J3691" s="18" t="s">
        <v>11980</v>
      </c>
      <c r="K3691" s="17" t="s">
        <v>163</v>
      </c>
      <c r="L3691" s="17" t="n">
        <v>1</v>
      </c>
      <c r="M3691" s="17" t="s">
        <v>164</v>
      </c>
      <c r="N3691" s="17" t="s">
        <v>163</v>
      </c>
      <c r="O3691" s="19"/>
      <c r="P3691" s="18"/>
      <c r="Q3691" s="18"/>
      <c r="R3691" s="18" t="s">
        <v>165</v>
      </c>
      <c r="S3691" s="20" t="s">
        <v>28109</v>
      </c>
    </row>
    <row r="3692" customFormat="false" ht="35.05" hidden="false" customHeight="false" outlineLevel="0" collapsed="false">
      <c r="A3692" s="17" t="n">
        <v>3691</v>
      </c>
      <c r="B3692" s="17" t="n">
        <v>8</v>
      </c>
      <c r="C3692" s="17" t="n">
        <v>5253</v>
      </c>
      <c r="D3692" s="18" t="s">
        <v>7245</v>
      </c>
      <c r="E3692" s="17" t="s">
        <v>87</v>
      </c>
      <c r="F3692" s="18" t="s">
        <v>88</v>
      </c>
      <c r="G3692" s="17" t="s">
        <v>171</v>
      </c>
      <c r="H3692" s="18" t="s">
        <v>11981</v>
      </c>
      <c r="I3692" s="18" t="s">
        <v>11982</v>
      </c>
      <c r="J3692" s="18" t="s">
        <v>11983</v>
      </c>
      <c r="K3692" s="17" t="s">
        <v>163</v>
      </c>
      <c r="L3692" s="17" t="n">
        <v>1</v>
      </c>
      <c r="M3692" s="17" t="s">
        <v>164</v>
      </c>
      <c r="N3692" s="17" t="s">
        <v>163</v>
      </c>
      <c r="O3692" s="19"/>
      <c r="P3692" s="18"/>
      <c r="Q3692" s="18"/>
      <c r="R3692" s="18" t="s">
        <v>165</v>
      </c>
      <c r="S3692" s="20" t="s">
        <v>28109</v>
      </c>
    </row>
    <row r="3693" customFormat="false" ht="23.85" hidden="false" customHeight="false" outlineLevel="0" collapsed="false">
      <c r="A3693" s="17" t="n">
        <v>3692</v>
      </c>
      <c r="B3693" s="17" t="n">
        <v>8</v>
      </c>
      <c r="C3693" s="17" t="n">
        <v>5282</v>
      </c>
      <c r="D3693" s="18" t="s">
        <v>7245</v>
      </c>
      <c r="E3693" s="17" t="s">
        <v>22</v>
      </c>
      <c r="F3693" s="18" t="s">
        <v>23</v>
      </c>
      <c r="G3693" s="17" t="s">
        <v>159</v>
      </c>
      <c r="H3693" s="18" t="s">
        <v>11984</v>
      </c>
      <c r="I3693" s="18" t="s">
        <v>11985</v>
      </c>
      <c r="J3693" s="18" t="s">
        <v>11986</v>
      </c>
      <c r="K3693" s="17" t="s">
        <v>163</v>
      </c>
      <c r="L3693" s="17" t="n">
        <v>1</v>
      </c>
      <c r="M3693" s="17" t="s">
        <v>163</v>
      </c>
      <c r="N3693" s="17" t="s">
        <v>163</v>
      </c>
      <c r="O3693" s="19"/>
      <c r="P3693" s="18"/>
      <c r="Q3693" s="18"/>
      <c r="R3693" s="18" t="s">
        <v>165</v>
      </c>
      <c r="S3693" s="20" t="s">
        <v>28109</v>
      </c>
    </row>
    <row r="3694" customFormat="false" ht="35.05" hidden="false" customHeight="false" outlineLevel="0" collapsed="false">
      <c r="A3694" s="17" t="n">
        <v>3693</v>
      </c>
      <c r="B3694" s="17" t="n">
        <v>8</v>
      </c>
      <c r="C3694" s="17" t="n">
        <v>5286</v>
      </c>
      <c r="D3694" s="18" t="s">
        <v>7245</v>
      </c>
      <c r="E3694" s="17" t="s">
        <v>74</v>
      </c>
      <c r="F3694" s="18" t="s">
        <v>75</v>
      </c>
      <c r="G3694" s="17" t="s">
        <v>159</v>
      </c>
      <c r="H3694" s="18" t="s">
        <v>11987</v>
      </c>
      <c r="I3694" s="18" t="s">
        <v>11988</v>
      </c>
      <c r="J3694" s="18" t="s">
        <v>11989</v>
      </c>
      <c r="K3694" s="17" t="s">
        <v>163</v>
      </c>
      <c r="L3694" s="17" t="n">
        <v>1</v>
      </c>
      <c r="M3694" s="17" t="s">
        <v>163</v>
      </c>
      <c r="N3694" s="17" t="s">
        <v>163</v>
      </c>
      <c r="O3694" s="19"/>
      <c r="P3694" s="18"/>
      <c r="Q3694" s="18"/>
      <c r="R3694" s="18" t="s">
        <v>165</v>
      </c>
      <c r="S3694" s="20" t="s">
        <v>28109</v>
      </c>
    </row>
    <row r="3695" customFormat="false" ht="46.25" hidden="false" customHeight="false" outlineLevel="0" collapsed="false">
      <c r="A3695" s="17" t="n">
        <v>3694</v>
      </c>
      <c r="B3695" s="17" t="n">
        <v>8</v>
      </c>
      <c r="C3695" s="17" t="n">
        <v>5288</v>
      </c>
      <c r="D3695" s="18" t="s">
        <v>7245</v>
      </c>
      <c r="E3695" s="17" t="s">
        <v>91</v>
      </c>
      <c r="F3695" s="18" t="s">
        <v>92</v>
      </c>
      <c r="G3695" s="17" t="s">
        <v>171</v>
      </c>
      <c r="H3695" s="18" t="s">
        <v>11990</v>
      </c>
      <c r="I3695" s="18" t="s">
        <v>11991</v>
      </c>
      <c r="J3695" s="18" t="s">
        <v>11992</v>
      </c>
      <c r="K3695" s="17" t="s">
        <v>163</v>
      </c>
      <c r="L3695" s="17" t="n">
        <v>1</v>
      </c>
      <c r="M3695" s="17" t="s">
        <v>163</v>
      </c>
      <c r="N3695" s="17" t="s">
        <v>164</v>
      </c>
      <c r="O3695" s="19" t="s">
        <v>123</v>
      </c>
      <c r="P3695" s="18" t="s">
        <v>11993</v>
      </c>
      <c r="Q3695" s="18" t="s">
        <v>11994</v>
      </c>
      <c r="R3695" s="18" t="s">
        <v>165</v>
      </c>
      <c r="S3695" s="20" t="s">
        <v>28109</v>
      </c>
    </row>
    <row r="3696" customFormat="false" ht="35.05" hidden="false" customHeight="false" outlineLevel="0" collapsed="false">
      <c r="A3696" s="17" t="n">
        <v>3695</v>
      </c>
      <c r="B3696" s="17" t="n">
        <v>8</v>
      </c>
      <c r="C3696" s="17" t="n">
        <v>5288</v>
      </c>
      <c r="D3696" s="18" t="s">
        <v>7245</v>
      </c>
      <c r="E3696" s="17" t="s">
        <v>42</v>
      </c>
      <c r="F3696" s="18" t="s">
        <v>43</v>
      </c>
      <c r="G3696" s="17" t="s">
        <v>167</v>
      </c>
      <c r="H3696" s="18" t="s">
        <v>11995</v>
      </c>
      <c r="I3696" s="18" t="s">
        <v>11996</v>
      </c>
      <c r="J3696" s="18" t="s">
        <v>11997</v>
      </c>
      <c r="K3696" s="17" t="s">
        <v>163</v>
      </c>
      <c r="L3696" s="17" t="n">
        <v>1</v>
      </c>
      <c r="M3696" s="17" t="s">
        <v>163</v>
      </c>
      <c r="N3696" s="17" t="s">
        <v>163</v>
      </c>
      <c r="O3696" s="19"/>
      <c r="P3696" s="18"/>
      <c r="Q3696" s="18"/>
      <c r="R3696" s="18" t="s">
        <v>165</v>
      </c>
      <c r="S3696" s="20" t="s">
        <v>28109</v>
      </c>
    </row>
    <row r="3697" customFormat="false" ht="46.25" hidden="false" customHeight="false" outlineLevel="0" collapsed="false">
      <c r="A3697" s="17" t="n">
        <v>3696</v>
      </c>
      <c r="B3697" s="17" t="n">
        <v>8</v>
      </c>
      <c r="C3697" s="17" t="n">
        <v>5288</v>
      </c>
      <c r="D3697" s="18" t="s">
        <v>7245</v>
      </c>
      <c r="E3697" s="17" t="s">
        <v>81</v>
      </c>
      <c r="F3697" s="18" t="s">
        <v>82</v>
      </c>
      <c r="G3697" s="17" t="s">
        <v>159</v>
      </c>
      <c r="H3697" s="18" t="s">
        <v>11998</v>
      </c>
      <c r="I3697" s="18" t="s">
        <v>11999</v>
      </c>
      <c r="J3697" s="18" t="s">
        <v>12000</v>
      </c>
      <c r="K3697" s="17" t="s">
        <v>163</v>
      </c>
      <c r="L3697" s="17" t="n">
        <v>1</v>
      </c>
      <c r="M3697" s="17" t="s">
        <v>163</v>
      </c>
      <c r="N3697" s="17" t="s">
        <v>164</v>
      </c>
      <c r="O3697" s="19" t="s">
        <v>124</v>
      </c>
      <c r="P3697" s="18" t="s">
        <v>12001</v>
      </c>
      <c r="Q3697" s="18" t="s">
        <v>11794</v>
      </c>
      <c r="R3697" s="18" t="s">
        <v>165</v>
      </c>
      <c r="S3697" s="20" t="s">
        <v>28109</v>
      </c>
    </row>
    <row r="3698" customFormat="false" ht="23.85" hidden="false" customHeight="false" outlineLevel="0" collapsed="false">
      <c r="A3698" s="17" t="n">
        <v>3697</v>
      </c>
      <c r="B3698" s="17" t="n">
        <v>8</v>
      </c>
      <c r="C3698" s="17" t="n">
        <v>5290</v>
      </c>
      <c r="D3698" s="18" t="s">
        <v>7245</v>
      </c>
      <c r="E3698" s="17" t="s">
        <v>70</v>
      </c>
      <c r="F3698" s="18" t="s">
        <v>71</v>
      </c>
      <c r="G3698" s="17" t="s">
        <v>171</v>
      </c>
      <c r="H3698" s="18" t="s">
        <v>12002</v>
      </c>
      <c r="I3698" s="18" t="s">
        <v>12003</v>
      </c>
      <c r="J3698" s="18" t="s">
        <v>12004</v>
      </c>
      <c r="K3698" s="17" t="s">
        <v>163</v>
      </c>
      <c r="L3698" s="17" t="n">
        <v>1</v>
      </c>
      <c r="M3698" s="17" t="s">
        <v>164</v>
      </c>
      <c r="N3698" s="17" t="s">
        <v>163</v>
      </c>
      <c r="O3698" s="19"/>
      <c r="P3698" s="18"/>
      <c r="Q3698" s="18"/>
      <c r="R3698" s="18" t="s">
        <v>165</v>
      </c>
      <c r="S3698" s="20" t="s">
        <v>28109</v>
      </c>
    </row>
    <row r="3699" customFormat="false" ht="46.25" hidden="false" customHeight="false" outlineLevel="0" collapsed="false">
      <c r="A3699" s="17" t="n">
        <v>3698</v>
      </c>
      <c r="B3699" s="17" t="n">
        <v>8</v>
      </c>
      <c r="C3699" s="17" t="n">
        <v>5290</v>
      </c>
      <c r="D3699" s="18" t="s">
        <v>7245</v>
      </c>
      <c r="E3699" s="17" t="s">
        <v>38</v>
      </c>
      <c r="F3699" s="18" t="s">
        <v>39</v>
      </c>
      <c r="G3699" s="17" t="s">
        <v>167</v>
      </c>
      <c r="H3699" s="18" t="s">
        <v>12005</v>
      </c>
      <c r="I3699" s="18" t="s">
        <v>12006</v>
      </c>
      <c r="J3699" s="18" t="s">
        <v>12007</v>
      </c>
      <c r="K3699" s="17" t="s">
        <v>163</v>
      </c>
      <c r="L3699" s="17" t="n">
        <v>1</v>
      </c>
      <c r="M3699" s="17" t="s">
        <v>164</v>
      </c>
      <c r="N3699" s="17" t="s">
        <v>163</v>
      </c>
      <c r="O3699" s="19"/>
      <c r="P3699" s="18"/>
      <c r="Q3699" s="18"/>
      <c r="R3699" s="18" t="s">
        <v>165</v>
      </c>
      <c r="S3699" s="20" t="s">
        <v>28109</v>
      </c>
    </row>
    <row r="3700" customFormat="false" ht="35.05" hidden="false" customHeight="false" outlineLevel="0" collapsed="false">
      <c r="A3700" s="17" t="n">
        <v>3699</v>
      </c>
      <c r="B3700" s="17" t="n">
        <v>8</v>
      </c>
      <c r="C3700" s="17" t="n">
        <v>5292</v>
      </c>
      <c r="D3700" s="18" t="s">
        <v>7245</v>
      </c>
      <c r="E3700" s="17" t="s">
        <v>38</v>
      </c>
      <c r="F3700" s="18" t="s">
        <v>39</v>
      </c>
      <c r="G3700" s="17" t="s">
        <v>167</v>
      </c>
      <c r="H3700" s="18" t="s">
        <v>12008</v>
      </c>
      <c r="I3700" s="18" t="s">
        <v>12009</v>
      </c>
      <c r="J3700" s="18" t="s">
        <v>12010</v>
      </c>
      <c r="K3700" s="17" t="s">
        <v>163</v>
      </c>
      <c r="L3700" s="17" t="n">
        <v>1</v>
      </c>
      <c r="M3700" s="17" t="s">
        <v>164</v>
      </c>
      <c r="N3700" s="17" t="s">
        <v>163</v>
      </c>
      <c r="O3700" s="19"/>
      <c r="P3700" s="18"/>
      <c r="Q3700" s="18"/>
      <c r="R3700" s="18" t="s">
        <v>165</v>
      </c>
      <c r="S3700" s="20" t="s">
        <v>28109</v>
      </c>
    </row>
    <row r="3701" customFormat="false" ht="35.05" hidden="false" customHeight="false" outlineLevel="0" collapsed="false">
      <c r="A3701" s="17" t="n">
        <v>3700</v>
      </c>
      <c r="B3701" s="17" t="n">
        <v>8</v>
      </c>
      <c r="C3701" s="17" t="n">
        <v>5292</v>
      </c>
      <c r="D3701" s="18" t="s">
        <v>7245</v>
      </c>
      <c r="E3701" s="17" t="s">
        <v>47</v>
      </c>
      <c r="F3701" s="18" t="s">
        <v>48</v>
      </c>
      <c r="G3701" s="17" t="s">
        <v>167</v>
      </c>
      <c r="H3701" s="18" t="s">
        <v>12011</v>
      </c>
      <c r="I3701" s="18" t="s">
        <v>12012</v>
      </c>
      <c r="J3701" s="18" t="s">
        <v>12013</v>
      </c>
      <c r="K3701" s="17" t="s">
        <v>163</v>
      </c>
      <c r="L3701" s="17" t="n">
        <v>1</v>
      </c>
      <c r="M3701" s="17" t="s">
        <v>163</v>
      </c>
      <c r="N3701" s="17" t="s">
        <v>163</v>
      </c>
      <c r="O3701" s="19"/>
      <c r="P3701" s="18"/>
      <c r="Q3701" s="18"/>
      <c r="R3701" s="18" t="s">
        <v>165</v>
      </c>
      <c r="S3701" s="20" t="s">
        <v>28109</v>
      </c>
    </row>
    <row r="3702" customFormat="false" ht="35.05" hidden="false" customHeight="false" outlineLevel="0" collapsed="false">
      <c r="A3702" s="17" t="n">
        <v>3701</v>
      </c>
      <c r="B3702" s="17" t="n">
        <v>8</v>
      </c>
      <c r="C3702" s="17" t="n">
        <v>5302</v>
      </c>
      <c r="D3702" s="18" t="s">
        <v>7245</v>
      </c>
      <c r="E3702" s="17" t="s">
        <v>87</v>
      </c>
      <c r="F3702" s="18" t="s">
        <v>88</v>
      </c>
      <c r="G3702" s="17" t="s">
        <v>167</v>
      </c>
      <c r="H3702" s="18" t="s">
        <v>12014</v>
      </c>
      <c r="I3702" s="18" t="s">
        <v>12015</v>
      </c>
      <c r="J3702" s="18" t="s">
        <v>12016</v>
      </c>
      <c r="K3702" s="17" t="s">
        <v>163</v>
      </c>
      <c r="L3702" s="17" t="n">
        <v>1</v>
      </c>
      <c r="M3702" s="17" t="s">
        <v>163</v>
      </c>
      <c r="N3702" s="17" t="s">
        <v>163</v>
      </c>
      <c r="O3702" s="19"/>
      <c r="P3702" s="18"/>
      <c r="Q3702" s="18"/>
      <c r="R3702" s="18" t="s">
        <v>165</v>
      </c>
      <c r="S3702" s="20" t="s">
        <v>28109</v>
      </c>
    </row>
    <row r="3703" customFormat="false" ht="23.85" hidden="false" customHeight="false" outlineLevel="0" collapsed="false">
      <c r="A3703" s="17" t="n">
        <v>3702</v>
      </c>
      <c r="B3703" s="17" t="n">
        <v>8</v>
      </c>
      <c r="C3703" s="17" t="n">
        <v>5320</v>
      </c>
      <c r="D3703" s="18" t="s">
        <v>7245</v>
      </c>
      <c r="E3703" s="17" t="s">
        <v>87</v>
      </c>
      <c r="F3703" s="18" t="s">
        <v>88</v>
      </c>
      <c r="G3703" s="17" t="s">
        <v>159</v>
      </c>
      <c r="H3703" s="18" t="s">
        <v>12017</v>
      </c>
      <c r="I3703" s="18" t="s">
        <v>12018</v>
      </c>
      <c r="J3703" s="18" t="s">
        <v>12019</v>
      </c>
      <c r="K3703" s="17" t="s">
        <v>163</v>
      </c>
      <c r="L3703" s="17" t="n">
        <v>1</v>
      </c>
      <c r="M3703" s="17" t="s">
        <v>163</v>
      </c>
      <c r="N3703" s="17" t="s">
        <v>163</v>
      </c>
      <c r="O3703" s="19"/>
      <c r="P3703" s="18"/>
      <c r="Q3703" s="18"/>
      <c r="R3703" s="18" t="s">
        <v>165</v>
      </c>
      <c r="S3703" s="20" t="s">
        <v>28109</v>
      </c>
    </row>
    <row r="3704" customFormat="false" ht="46.25" hidden="false" customHeight="false" outlineLevel="0" collapsed="false">
      <c r="A3704" s="17" t="n">
        <v>3703</v>
      </c>
      <c r="B3704" s="17" t="n">
        <v>8</v>
      </c>
      <c r="C3704" s="17" t="n">
        <v>5339</v>
      </c>
      <c r="D3704" s="18" t="s">
        <v>7245</v>
      </c>
      <c r="E3704" s="17" t="s">
        <v>42</v>
      </c>
      <c r="F3704" s="18" t="s">
        <v>43</v>
      </c>
      <c r="G3704" s="17" t="s">
        <v>159</v>
      </c>
      <c r="H3704" s="18" t="s">
        <v>12020</v>
      </c>
      <c r="I3704" s="18" t="s">
        <v>12021</v>
      </c>
      <c r="J3704" s="18" t="s">
        <v>12022</v>
      </c>
      <c r="K3704" s="17" t="s">
        <v>163</v>
      </c>
      <c r="L3704" s="17" t="n">
        <v>1</v>
      </c>
      <c r="M3704" s="17" t="s">
        <v>164</v>
      </c>
      <c r="N3704" s="17" t="s">
        <v>163</v>
      </c>
      <c r="O3704" s="19"/>
      <c r="P3704" s="18"/>
      <c r="Q3704" s="18"/>
      <c r="R3704" s="18" t="s">
        <v>165</v>
      </c>
      <c r="S3704" s="20" t="s">
        <v>28109</v>
      </c>
    </row>
    <row r="3705" customFormat="false" ht="46.25" hidden="false" customHeight="false" outlineLevel="0" collapsed="false">
      <c r="A3705" s="17" t="n">
        <v>3704</v>
      </c>
      <c r="B3705" s="17" t="n">
        <v>9</v>
      </c>
      <c r="C3705" s="17" t="n">
        <v>24</v>
      </c>
      <c r="D3705" s="18" t="s">
        <v>193</v>
      </c>
      <c r="E3705" s="17" t="s">
        <v>42</v>
      </c>
      <c r="F3705" s="18" t="s">
        <v>43</v>
      </c>
      <c r="G3705" s="17" t="s">
        <v>167</v>
      </c>
      <c r="H3705" s="18" t="s">
        <v>12023</v>
      </c>
      <c r="I3705" s="18" t="s">
        <v>12024</v>
      </c>
      <c r="J3705" s="18" t="s">
        <v>12025</v>
      </c>
      <c r="K3705" s="17" t="s">
        <v>163</v>
      </c>
      <c r="L3705" s="17" t="n">
        <v>1</v>
      </c>
      <c r="M3705" s="17" t="s">
        <v>164</v>
      </c>
      <c r="N3705" s="17" t="s">
        <v>163</v>
      </c>
      <c r="O3705" s="19"/>
      <c r="P3705" s="18"/>
      <c r="Q3705" s="18"/>
      <c r="R3705" s="18" t="s">
        <v>165</v>
      </c>
      <c r="S3705" s="20" t="s">
        <v>28109</v>
      </c>
    </row>
    <row r="3706" customFormat="false" ht="23.85" hidden="false" customHeight="false" outlineLevel="0" collapsed="false">
      <c r="A3706" s="17" t="n">
        <v>3705</v>
      </c>
      <c r="B3706" s="17" t="n">
        <v>9</v>
      </c>
      <c r="C3706" s="17" t="n">
        <v>103</v>
      </c>
      <c r="D3706" s="18" t="s">
        <v>12026</v>
      </c>
      <c r="E3706" s="17" t="s">
        <v>70</v>
      </c>
      <c r="F3706" s="18" t="s">
        <v>71</v>
      </c>
      <c r="G3706" s="17" t="s">
        <v>171</v>
      </c>
      <c r="H3706" s="18" t="s">
        <v>12027</v>
      </c>
      <c r="I3706" s="18" t="s">
        <v>12028</v>
      </c>
      <c r="J3706" s="18" t="s">
        <v>12029</v>
      </c>
      <c r="K3706" s="17" t="s">
        <v>163</v>
      </c>
      <c r="L3706" s="17" t="n">
        <v>1</v>
      </c>
      <c r="M3706" s="17" t="s">
        <v>164</v>
      </c>
      <c r="N3706" s="17" t="s">
        <v>163</v>
      </c>
      <c r="O3706" s="19"/>
      <c r="P3706" s="18"/>
      <c r="Q3706" s="18"/>
      <c r="R3706" s="18" t="s">
        <v>192</v>
      </c>
      <c r="S3706" s="20" t="s">
        <v>28109</v>
      </c>
    </row>
    <row r="3707" customFormat="false" ht="35.05" hidden="false" customHeight="false" outlineLevel="0" collapsed="false">
      <c r="A3707" s="17" t="n">
        <v>3706</v>
      </c>
      <c r="B3707" s="17" t="n">
        <v>9</v>
      </c>
      <c r="C3707" s="17" t="n">
        <v>103</v>
      </c>
      <c r="D3707" s="18" t="s">
        <v>12026</v>
      </c>
      <c r="E3707" s="17" t="s">
        <v>51</v>
      </c>
      <c r="F3707" s="18" t="s">
        <v>52</v>
      </c>
      <c r="G3707" s="17" t="s">
        <v>171</v>
      </c>
      <c r="H3707" s="18" t="s">
        <v>12030</v>
      </c>
      <c r="I3707" s="18" t="s">
        <v>12031</v>
      </c>
      <c r="J3707" s="18" t="s">
        <v>12032</v>
      </c>
      <c r="K3707" s="17" t="s">
        <v>163</v>
      </c>
      <c r="L3707" s="17" t="n">
        <v>1</v>
      </c>
      <c r="M3707" s="17" t="s">
        <v>164</v>
      </c>
      <c r="N3707" s="17" t="s">
        <v>163</v>
      </c>
      <c r="O3707" s="19"/>
      <c r="P3707" s="18"/>
      <c r="Q3707" s="18"/>
      <c r="R3707" s="18" t="s">
        <v>192</v>
      </c>
      <c r="S3707" s="20" t="s">
        <v>28109</v>
      </c>
    </row>
    <row r="3708" customFormat="false" ht="35.05" hidden="false" customHeight="false" outlineLevel="0" collapsed="false">
      <c r="A3708" s="17" t="n">
        <v>3707</v>
      </c>
      <c r="B3708" s="17" t="n">
        <v>9</v>
      </c>
      <c r="C3708" s="17" t="n">
        <v>103</v>
      </c>
      <c r="D3708" s="18" t="s">
        <v>12026</v>
      </c>
      <c r="E3708" s="17" t="s">
        <v>70</v>
      </c>
      <c r="F3708" s="18" t="s">
        <v>71</v>
      </c>
      <c r="G3708" s="17" t="s">
        <v>171</v>
      </c>
      <c r="H3708" s="18" t="s">
        <v>12033</v>
      </c>
      <c r="I3708" s="18" t="s">
        <v>12034</v>
      </c>
      <c r="J3708" s="18" t="s">
        <v>12035</v>
      </c>
      <c r="K3708" s="17" t="s">
        <v>163</v>
      </c>
      <c r="L3708" s="17" t="n">
        <v>1</v>
      </c>
      <c r="M3708" s="17" t="s">
        <v>164</v>
      </c>
      <c r="N3708" s="17" t="s">
        <v>163</v>
      </c>
      <c r="O3708" s="19"/>
      <c r="P3708" s="18"/>
      <c r="Q3708" s="18"/>
      <c r="R3708" s="18" t="s">
        <v>165</v>
      </c>
      <c r="S3708" s="20" t="s">
        <v>28109</v>
      </c>
    </row>
    <row r="3709" customFormat="false" ht="46.25" hidden="false" customHeight="false" outlineLevel="0" collapsed="false">
      <c r="A3709" s="17" t="n">
        <v>3708</v>
      </c>
      <c r="B3709" s="17" t="n">
        <v>9</v>
      </c>
      <c r="C3709" s="17" t="n">
        <v>103</v>
      </c>
      <c r="D3709" s="18" t="s">
        <v>12026</v>
      </c>
      <c r="E3709" s="17" t="s">
        <v>47</v>
      </c>
      <c r="F3709" s="18" t="s">
        <v>48</v>
      </c>
      <c r="G3709" s="17" t="s">
        <v>171</v>
      </c>
      <c r="H3709" s="18" t="s">
        <v>12030</v>
      </c>
      <c r="I3709" s="18" t="s">
        <v>12036</v>
      </c>
      <c r="J3709" s="18" t="s">
        <v>12037</v>
      </c>
      <c r="K3709" s="17" t="s">
        <v>163</v>
      </c>
      <c r="L3709" s="17" t="n">
        <v>1</v>
      </c>
      <c r="M3709" s="17" t="s">
        <v>163</v>
      </c>
      <c r="N3709" s="17" t="s">
        <v>163</v>
      </c>
      <c r="O3709" s="19"/>
      <c r="P3709" s="18"/>
      <c r="Q3709" s="18"/>
      <c r="R3709" s="18" t="s">
        <v>165</v>
      </c>
      <c r="S3709" s="20" t="s">
        <v>28109</v>
      </c>
    </row>
    <row r="3710" customFormat="false" ht="23.85" hidden="false" customHeight="false" outlineLevel="0" collapsed="false">
      <c r="A3710" s="17" t="n">
        <v>3709</v>
      </c>
      <c r="B3710" s="17" t="n">
        <v>9</v>
      </c>
      <c r="C3710" s="17" t="n">
        <v>107</v>
      </c>
      <c r="D3710" s="18" t="s">
        <v>12026</v>
      </c>
      <c r="E3710" s="17" t="s">
        <v>36</v>
      </c>
      <c r="F3710" s="18" t="s">
        <v>37</v>
      </c>
      <c r="G3710" s="17" t="s">
        <v>167</v>
      </c>
      <c r="H3710" s="18" t="s">
        <v>12038</v>
      </c>
      <c r="I3710" s="18" t="s">
        <v>12039</v>
      </c>
      <c r="J3710" s="18" t="s">
        <v>12040</v>
      </c>
      <c r="K3710" s="17" t="s">
        <v>163</v>
      </c>
      <c r="L3710" s="17" t="n">
        <v>1</v>
      </c>
      <c r="M3710" s="17" t="s">
        <v>164</v>
      </c>
      <c r="N3710" s="17" t="s">
        <v>163</v>
      </c>
      <c r="O3710" s="19"/>
      <c r="P3710" s="18"/>
      <c r="Q3710" s="18"/>
      <c r="R3710" s="18" t="s">
        <v>165</v>
      </c>
      <c r="S3710" s="20" t="s">
        <v>28109</v>
      </c>
    </row>
    <row r="3711" customFormat="false" ht="35.05" hidden="false" customHeight="false" outlineLevel="0" collapsed="false">
      <c r="A3711" s="17" t="n">
        <v>3710</v>
      </c>
      <c r="B3711" s="17" t="n">
        <v>9</v>
      </c>
      <c r="C3711" s="17" t="n">
        <v>116</v>
      </c>
      <c r="D3711" s="18" t="s">
        <v>12026</v>
      </c>
      <c r="E3711" s="17" t="s">
        <v>87</v>
      </c>
      <c r="F3711" s="18" t="s">
        <v>88</v>
      </c>
      <c r="G3711" s="17" t="s">
        <v>167</v>
      </c>
      <c r="H3711" s="18" t="s">
        <v>12041</v>
      </c>
      <c r="I3711" s="18" t="s">
        <v>12042</v>
      </c>
      <c r="J3711" s="18" t="s">
        <v>12043</v>
      </c>
      <c r="K3711" s="17" t="s">
        <v>163</v>
      </c>
      <c r="L3711" s="17" t="n">
        <v>1</v>
      </c>
      <c r="M3711" s="17" t="s">
        <v>163</v>
      </c>
      <c r="N3711" s="17" t="s">
        <v>163</v>
      </c>
      <c r="O3711" s="19"/>
      <c r="P3711" s="18"/>
      <c r="Q3711" s="18"/>
      <c r="R3711" s="18" t="s">
        <v>165</v>
      </c>
      <c r="S3711" s="20" t="s">
        <v>28109</v>
      </c>
    </row>
    <row r="3712" customFormat="false" ht="35.05" hidden="false" customHeight="false" outlineLevel="0" collapsed="false">
      <c r="A3712" s="17" t="n">
        <v>3711</v>
      </c>
      <c r="B3712" s="17" t="n">
        <v>9</v>
      </c>
      <c r="C3712" s="17" t="n">
        <v>134</v>
      </c>
      <c r="D3712" s="18" t="s">
        <v>12026</v>
      </c>
      <c r="E3712" s="17" t="s">
        <v>76</v>
      </c>
      <c r="F3712" s="18" t="s">
        <v>77</v>
      </c>
      <c r="G3712" s="17" t="s">
        <v>167</v>
      </c>
      <c r="H3712" s="18" t="s">
        <v>12044</v>
      </c>
      <c r="I3712" s="18" t="s">
        <v>12045</v>
      </c>
      <c r="J3712" s="18" t="s">
        <v>12046</v>
      </c>
      <c r="K3712" s="17" t="s">
        <v>163</v>
      </c>
      <c r="L3712" s="17" t="n">
        <v>1</v>
      </c>
      <c r="M3712" s="17" t="s">
        <v>164</v>
      </c>
      <c r="N3712" s="17" t="s">
        <v>163</v>
      </c>
      <c r="O3712" s="19"/>
      <c r="P3712" s="18"/>
      <c r="Q3712" s="18"/>
      <c r="R3712" s="18" t="s">
        <v>165</v>
      </c>
      <c r="S3712" s="20" t="s">
        <v>28109</v>
      </c>
    </row>
    <row r="3713" customFormat="false" ht="35.05" hidden="false" customHeight="false" outlineLevel="0" collapsed="false">
      <c r="A3713" s="17" t="n">
        <v>3712</v>
      </c>
      <c r="B3713" s="17" t="n">
        <v>9</v>
      </c>
      <c r="C3713" s="17" t="n">
        <v>157</v>
      </c>
      <c r="D3713" s="18" t="s">
        <v>12026</v>
      </c>
      <c r="E3713" s="17" t="s">
        <v>36</v>
      </c>
      <c r="F3713" s="18" t="s">
        <v>37</v>
      </c>
      <c r="G3713" s="17" t="s">
        <v>167</v>
      </c>
      <c r="H3713" s="18" t="s">
        <v>12047</v>
      </c>
      <c r="I3713" s="18" t="s">
        <v>12048</v>
      </c>
      <c r="J3713" s="18" t="s">
        <v>12049</v>
      </c>
      <c r="K3713" s="17" t="s">
        <v>163</v>
      </c>
      <c r="L3713" s="17" t="n">
        <v>1</v>
      </c>
      <c r="M3713" s="17" t="s">
        <v>164</v>
      </c>
      <c r="N3713" s="17" t="s">
        <v>163</v>
      </c>
      <c r="O3713" s="19"/>
      <c r="P3713" s="18"/>
      <c r="Q3713" s="18"/>
      <c r="R3713" s="18" t="s">
        <v>165</v>
      </c>
      <c r="S3713" s="20" t="s">
        <v>28109</v>
      </c>
    </row>
    <row r="3714" customFormat="false" ht="35.05" hidden="false" customHeight="false" outlineLevel="0" collapsed="false">
      <c r="A3714" s="17" t="n">
        <v>3713</v>
      </c>
      <c r="B3714" s="17" t="n">
        <v>9</v>
      </c>
      <c r="C3714" s="17" t="n">
        <v>167</v>
      </c>
      <c r="D3714" s="18" t="s">
        <v>12026</v>
      </c>
      <c r="E3714" s="17" t="s">
        <v>36</v>
      </c>
      <c r="F3714" s="18" t="s">
        <v>37</v>
      </c>
      <c r="G3714" s="17" t="s">
        <v>167</v>
      </c>
      <c r="H3714" s="18" t="s">
        <v>12050</v>
      </c>
      <c r="I3714" s="18" t="s">
        <v>12051</v>
      </c>
      <c r="J3714" s="18" t="s">
        <v>12052</v>
      </c>
      <c r="K3714" s="17" t="s">
        <v>164</v>
      </c>
      <c r="L3714" s="17" t="n">
        <v>7</v>
      </c>
      <c r="M3714" s="17" t="s">
        <v>164</v>
      </c>
      <c r="N3714" s="17" t="s">
        <v>163</v>
      </c>
      <c r="O3714" s="19"/>
      <c r="P3714" s="18"/>
      <c r="Q3714" s="18"/>
      <c r="R3714" s="18" t="s">
        <v>165</v>
      </c>
      <c r="S3714" s="20" t="s">
        <v>28109</v>
      </c>
    </row>
    <row r="3715" customFormat="false" ht="35.05" hidden="false" customHeight="false" outlineLevel="0" collapsed="false">
      <c r="A3715" s="17" t="n">
        <v>3714</v>
      </c>
      <c r="B3715" s="17" t="n">
        <v>9</v>
      </c>
      <c r="C3715" s="17" t="n">
        <v>222</v>
      </c>
      <c r="D3715" s="18" t="s">
        <v>12026</v>
      </c>
      <c r="E3715" s="17" t="s">
        <v>76</v>
      </c>
      <c r="F3715" s="18" t="s">
        <v>77</v>
      </c>
      <c r="G3715" s="17" t="s">
        <v>167</v>
      </c>
      <c r="H3715" s="18" t="s">
        <v>12053</v>
      </c>
      <c r="I3715" s="18" t="s">
        <v>12054</v>
      </c>
      <c r="J3715" s="18" t="s">
        <v>12055</v>
      </c>
      <c r="K3715" s="17" t="s">
        <v>164</v>
      </c>
      <c r="L3715" s="17" t="n">
        <v>7</v>
      </c>
      <c r="M3715" s="17" t="s">
        <v>164</v>
      </c>
      <c r="N3715" s="17" t="s">
        <v>163</v>
      </c>
      <c r="O3715" s="19"/>
      <c r="P3715" s="18"/>
      <c r="Q3715" s="18"/>
      <c r="R3715" s="18" t="s">
        <v>165</v>
      </c>
      <c r="S3715" s="20" t="s">
        <v>28109</v>
      </c>
    </row>
    <row r="3716" customFormat="false" ht="35.05" hidden="false" customHeight="false" outlineLevel="0" collapsed="false">
      <c r="A3716" s="17" t="n">
        <v>3715</v>
      </c>
      <c r="B3716" s="17" t="n">
        <v>9</v>
      </c>
      <c r="C3716" s="17" t="n">
        <v>239</v>
      </c>
      <c r="D3716" s="18" t="s">
        <v>12026</v>
      </c>
      <c r="E3716" s="17" t="s">
        <v>24</v>
      </c>
      <c r="F3716" s="18" t="s">
        <v>25</v>
      </c>
      <c r="G3716" s="17" t="s">
        <v>167</v>
      </c>
      <c r="H3716" s="18" t="s">
        <v>12056</v>
      </c>
      <c r="I3716" s="18" t="s">
        <v>12057</v>
      </c>
      <c r="J3716" s="18" t="s">
        <v>12058</v>
      </c>
      <c r="K3716" s="17" t="s">
        <v>164</v>
      </c>
      <c r="L3716" s="17" t="n">
        <v>9</v>
      </c>
      <c r="M3716" s="17" t="s">
        <v>163</v>
      </c>
      <c r="N3716" s="17" t="s">
        <v>163</v>
      </c>
      <c r="O3716" s="19"/>
      <c r="P3716" s="18"/>
      <c r="Q3716" s="18"/>
      <c r="R3716" s="18" t="s">
        <v>165</v>
      </c>
      <c r="S3716" s="20" t="s">
        <v>28109</v>
      </c>
    </row>
    <row r="3717" customFormat="false" ht="35.05" hidden="false" customHeight="false" outlineLevel="0" collapsed="false">
      <c r="A3717" s="17" t="n">
        <v>3716</v>
      </c>
      <c r="B3717" s="17" t="n">
        <v>9</v>
      </c>
      <c r="C3717" s="17" t="n">
        <v>242</v>
      </c>
      <c r="D3717" s="18" t="s">
        <v>12026</v>
      </c>
      <c r="E3717" s="17" t="s">
        <v>36</v>
      </c>
      <c r="F3717" s="18" t="s">
        <v>37</v>
      </c>
      <c r="G3717" s="17" t="s">
        <v>167</v>
      </c>
      <c r="H3717" s="18" t="s">
        <v>12059</v>
      </c>
      <c r="I3717" s="18" t="s">
        <v>12060</v>
      </c>
      <c r="J3717" s="18" t="s">
        <v>12061</v>
      </c>
      <c r="K3717" s="17" t="s">
        <v>164</v>
      </c>
      <c r="L3717" s="17" t="n">
        <v>12</v>
      </c>
      <c r="M3717" s="17" t="s">
        <v>164</v>
      </c>
      <c r="N3717" s="17" t="s">
        <v>163</v>
      </c>
      <c r="O3717" s="19"/>
      <c r="P3717" s="18"/>
      <c r="Q3717" s="18"/>
      <c r="R3717" s="18" t="s">
        <v>165</v>
      </c>
      <c r="S3717" s="20" t="s">
        <v>28109</v>
      </c>
    </row>
    <row r="3718" customFormat="false" ht="46.25" hidden="false" customHeight="false" outlineLevel="0" collapsed="false">
      <c r="A3718" s="17" t="n">
        <v>3717</v>
      </c>
      <c r="B3718" s="17" t="n">
        <v>9</v>
      </c>
      <c r="C3718" s="17" t="n">
        <v>267</v>
      </c>
      <c r="D3718" s="18" t="s">
        <v>12026</v>
      </c>
      <c r="E3718" s="17" t="s">
        <v>32</v>
      </c>
      <c r="F3718" s="18" t="s">
        <v>33</v>
      </c>
      <c r="G3718" s="17" t="s">
        <v>167</v>
      </c>
      <c r="H3718" s="18" t="s">
        <v>12062</v>
      </c>
      <c r="I3718" s="18" t="s">
        <v>12063</v>
      </c>
      <c r="J3718" s="18" t="s">
        <v>12064</v>
      </c>
      <c r="K3718" s="17" t="s">
        <v>164</v>
      </c>
      <c r="L3718" s="17" t="n">
        <v>40</v>
      </c>
      <c r="M3718" s="17" t="s">
        <v>163</v>
      </c>
      <c r="N3718" s="17" t="s">
        <v>163</v>
      </c>
      <c r="O3718" s="19"/>
      <c r="P3718" s="18"/>
      <c r="Q3718" s="18"/>
      <c r="R3718" s="18" t="s">
        <v>165</v>
      </c>
      <c r="S3718" s="20" t="s">
        <v>28109</v>
      </c>
    </row>
    <row r="3719" customFormat="false" ht="35.05" hidden="false" customHeight="false" outlineLevel="0" collapsed="false">
      <c r="A3719" s="17" t="n">
        <v>3718</v>
      </c>
      <c r="B3719" s="17" t="n">
        <v>9</v>
      </c>
      <c r="C3719" s="17" t="n">
        <v>276</v>
      </c>
      <c r="D3719" s="18" t="s">
        <v>12026</v>
      </c>
      <c r="E3719" s="17" t="s">
        <v>70</v>
      </c>
      <c r="F3719" s="18" t="s">
        <v>71</v>
      </c>
      <c r="G3719" s="17" t="s">
        <v>167</v>
      </c>
      <c r="H3719" s="18" t="s">
        <v>12065</v>
      </c>
      <c r="I3719" s="18" t="s">
        <v>12066</v>
      </c>
      <c r="J3719" s="18" t="s">
        <v>12067</v>
      </c>
      <c r="K3719" s="17" t="s">
        <v>163</v>
      </c>
      <c r="L3719" s="17" t="n">
        <v>1</v>
      </c>
      <c r="M3719" s="17" t="s">
        <v>164</v>
      </c>
      <c r="N3719" s="17" t="s">
        <v>163</v>
      </c>
      <c r="O3719" s="19"/>
      <c r="P3719" s="18"/>
      <c r="Q3719" s="18"/>
      <c r="R3719" s="18" t="s">
        <v>165</v>
      </c>
      <c r="S3719" s="20" t="s">
        <v>28109</v>
      </c>
    </row>
    <row r="3720" customFormat="false" ht="46.25" hidden="false" customHeight="false" outlineLevel="0" collapsed="false">
      <c r="A3720" s="17" t="n">
        <v>3719</v>
      </c>
      <c r="B3720" s="17" t="n">
        <v>9</v>
      </c>
      <c r="C3720" s="17" t="n">
        <v>281</v>
      </c>
      <c r="D3720" s="18" t="s">
        <v>12026</v>
      </c>
      <c r="E3720" s="17" t="s">
        <v>70</v>
      </c>
      <c r="F3720" s="18" t="s">
        <v>71</v>
      </c>
      <c r="G3720" s="17" t="s">
        <v>167</v>
      </c>
      <c r="H3720" s="18" t="s">
        <v>12068</v>
      </c>
      <c r="I3720" s="18" t="s">
        <v>12069</v>
      </c>
      <c r="J3720" s="18" t="s">
        <v>12070</v>
      </c>
      <c r="K3720" s="17" t="s">
        <v>163</v>
      </c>
      <c r="L3720" s="17" t="n">
        <v>1</v>
      </c>
      <c r="M3720" s="17" t="s">
        <v>164</v>
      </c>
      <c r="N3720" s="17" t="s">
        <v>163</v>
      </c>
      <c r="O3720" s="19"/>
      <c r="P3720" s="18"/>
      <c r="Q3720" s="18"/>
      <c r="R3720" s="18" t="s">
        <v>165</v>
      </c>
      <c r="S3720" s="20" t="s">
        <v>28109</v>
      </c>
    </row>
    <row r="3721" customFormat="false" ht="23.85" hidden="false" customHeight="false" outlineLevel="0" collapsed="false">
      <c r="A3721" s="17" t="n">
        <v>3720</v>
      </c>
      <c r="B3721" s="17" t="n">
        <v>9</v>
      </c>
      <c r="C3721" s="17" t="n">
        <v>286</v>
      </c>
      <c r="D3721" s="18" t="s">
        <v>12026</v>
      </c>
      <c r="E3721" s="17" t="s">
        <v>70</v>
      </c>
      <c r="F3721" s="18" t="s">
        <v>71</v>
      </c>
      <c r="G3721" s="17" t="s">
        <v>171</v>
      </c>
      <c r="H3721" s="18" t="s">
        <v>12071</v>
      </c>
      <c r="I3721" s="18" t="s">
        <v>12072</v>
      </c>
      <c r="J3721" s="18" t="s">
        <v>12073</v>
      </c>
      <c r="K3721" s="17" t="s">
        <v>163</v>
      </c>
      <c r="L3721" s="17" t="n">
        <v>1</v>
      </c>
      <c r="M3721" s="17" t="s">
        <v>164</v>
      </c>
      <c r="N3721" s="17" t="s">
        <v>163</v>
      </c>
      <c r="O3721" s="19"/>
      <c r="P3721" s="18"/>
      <c r="Q3721" s="18"/>
      <c r="R3721" s="18" t="s">
        <v>165</v>
      </c>
      <c r="S3721" s="20" t="s">
        <v>28109</v>
      </c>
    </row>
    <row r="3722" customFormat="false" ht="46.25" hidden="false" customHeight="false" outlineLevel="0" collapsed="false">
      <c r="A3722" s="17" t="n">
        <v>3721</v>
      </c>
      <c r="B3722" s="17" t="n">
        <v>9</v>
      </c>
      <c r="C3722" s="17" t="n">
        <v>309</v>
      </c>
      <c r="D3722" s="18" t="s">
        <v>12026</v>
      </c>
      <c r="E3722" s="17" t="s">
        <v>83</v>
      </c>
      <c r="F3722" s="18" t="s">
        <v>84</v>
      </c>
      <c r="G3722" s="17" t="s">
        <v>167</v>
      </c>
      <c r="H3722" s="18" t="s">
        <v>12074</v>
      </c>
      <c r="I3722" s="18" t="s">
        <v>12075</v>
      </c>
      <c r="J3722" s="18" t="s">
        <v>12076</v>
      </c>
      <c r="K3722" s="17" t="s">
        <v>163</v>
      </c>
      <c r="L3722" s="17" t="n">
        <v>1</v>
      </c>
      <c r="M3722" s="17" t="s">
        <v>163</v>
      </c>
      <c r="N3722" s="17" t="s">
        <v>164</v>
      </c>
      <c r="O3722" s="19" t="s">
        <v>121</v>
      </c>
      <c r="P3722" s="18" t="s">
        <v>12077</v>
      </c>
      <c r="Q3722" s="18" t="s">
        <v>12078</v>
      </c>
      <c r="R3722" s="18" t="s">
        <v>165</v>
      </c>
      <c r="S3722" s="20" t="s">
        <v>28109</v>
      </c>
    </row>
    <row r="3723" customFormat="false" ht="57.45" hidden="false" customHeight="false" outlineLevel="0" collapsed="false">
      <c r="A3723" s="17" t="n">
        <v>3722</v>
      </c>
      <c r="B3723" s="17" t="n">
        <v>9</v>
      </c>
      <c r="C3723" s="17" t="n">
        <v>330</v>
      </c>
      <c r="D3723" s="18" t="s">
        <v>12026</v>
      </c>
      <c r="E3723" s="17" t="s">
        <v>87</v>
      </c>
      <c r="F3723" s="18" t="s">
        <v>88</v>
      </c>
      <c r="G3723" s="17" t="s">
        <v>159</v>
      </c>
      <c r="H3723" s="18" t="s">
        <v>12079</v>
      </c>
      <c r="I3723" s="18" t="s">
        <v>12080</v>
      </c>
      <c r="J3723" s="18" t="s">
        <v>12081</v>
      </c>
      <c r="K3723" s="17" t="s">
        <v>163</v>
      </c>
      <c r="L3723" s="17" t="n">
        <v>1</v>
      </c>
      <c r="M3723" s="17" t="s">
        <v>163</v>
      </c>
      <c r="N3723" s="17" t="s">
        <v>164</v>
      </c>
      <c r="O3723" s="19" t="s">
        <v>123</v>
      </c>
      <c r="P3723" s="18" t="s">
        <v>12082</v>
      </c>
      <c r="Q3723" s="18" t="s">
        <v>12083</v>
      </c>
      <c r="R3723" s="18" t="s">
        <v>165</v>
      </c>
      <c r="S3723" s="20" t="s">
        <v>28109</v>
      </c>
    </row>
    <row r="3724" customFormat="false" ht="35.05" hidden="false" customHeight="false" outlineLevel="0" collapsed="false">
      <c r="A3724" s="17" t="n">
        <v>3723</v>
      </c>
      <c r="B3724" s="17" t="n">
        <v>9</v>
      </c>
      <c r="C3724" s="17" t="n">
        <v>337</v>
      </c>
      <c r="D3724" s="18" t="s">
        <v>12026</v>
      </c>
      <c r="E3724" s="17" t="s">
        <v>74</v>
      </c>
      <c r="F3724" s="18" t="s">
        <v>75</v>
      </c>
      <c r="G3724" s="17" t="s">
        <v>167</v>
      </c>
      <c r="H3724" s="18" t="s">
        <v>12084</v>
      </c>
      <c r="I3724" s="18" t="s">
        <v>12085</v>
      </c>
      <c r="J3724" s="18" t="s">
        <v>12086</v>
      </c>
      <c r="K3724" s="17" t="s">
        <v>163</v>
      </c>
      <c r="L3724" s="17" t="n">
        <v>1</v>
      </c>
      <c r="M3724" s="17" t="s">
        <v>164</v>
      </c>
      <c r="N3724" s="17" t="s">
        <v>163</v>
      </c>
      <c r="O3724" s="19"/>
      <c r="P3724" s="18"/>
      <c r="Q3724" s="18"/>
      <c r="R3724" s="18" t="s">
        <v>165</v>
      </c>
      <c r="S3724" s="20" t="s">
        <v>28109</v>
      </c>
    </row>
    <row r="3725" customFormat="false" ht="35.05" hidden="false" customHeight="false" outlineLevel="0" collapsed="false">
      <c r="A3725" s="17" t="n">
        <v>3724</v>
      </c>
      <c r="B3725" s="17" t="n">
        <v>9</v>
      </c>
      <c r="C3725" s="17" t="n">
        <v>348</v>
      </c>
      <c r="D3725" s="18" t="s">
        <v>12026</v>
      </c>
      <c r="E3725" s="17" t="s">
        <v>36</v>
      </c>
      <c r="F3725" s="18" t="s">
        <v>37</v>
      </c>
      <c r="G3725" s="17" t="s">
        <v>167</v>
      </c>
      <c r="H3725" s="18" t="s">
        <v>12087</v>
      </c>
      <c r="I3725" s="18" t="s">
        <v>12088</v>
      </c>
      <c r="J3725" s="18" t="s">
        <v>12089</v>
      </c>
      <c r="K3725" s="17" t="s">
        <v>163</v>
      </c>
      <c r="L3725" s="17" t="n">
        <v>1</v>
      </c>
      <c r="M3725" s="17" t="s">
        <v>163</v>
      </c>
      <c r="N3725" s="17" t="s">
        <v>163</v>
      </c>
      <c r="O3725" s="19"/>
      <c r="P3725" s="18"/>
      <c r="Q3725" s="18"/>
      <c r="R3725" s="18" t="s">
        <v>165</v>
      </c>
      <c r="S3725" s="20" t="s">
        <v>28109</v>
      </c>
    </row>
    <row r="3726" customFormat="false" ht="35.05" hidden="false" customHeight="false" outlineLevel="0" collapsed="false">
      <c r="A3726" s="17" t="n">
        <v>3725</v>
      </c>
      <c r="B3726" s="17" t="n">
        <v>9</v>
      </c>
      <c r="C3726" s="17" t="n">
        <v>354</v>
      </c>
      <c r="D3726" s="18" t="s">
        <v>12026</v>
      </c>
      <c r="E3726" s="17" t="s">
        <v>87</v>
      </c>
      <c r="F3726" s="18" t="s">
        <v>88</v>
      </c>
      <c r="G3726" s="17" t="s">
        <v>167</v>
      </c>
      <c r="H3726" s="18" t="s">
        <v>12090</v>
      </c>
      <c r="I3726" s="18" t="s">
        <v>12091</v>
      </c>
      <c r="J3726" s="18" t="s">
        <v>12092</v>
      </c>
      <c r="K3726" s="17" t="s">
        <v>163</v>
      </c>
      <c r="L3726" s="17" t="n">
        <v>1</v>
      </c>
      <c r="M3726" s="17" t="s">
        <v>164</v>
      </c>
      <c r="N3726" s="17" t="s">
        <v>163</v>
      </c>
      <c r="O3726" s="19"/>
      <c r="P3726" s="18"/>
      <c r="Q3726" s="18"/>
      <c r="R3726" s="18" t="s">
        <v>165</v>
      </c>
      <c r="S3726" s="20" t="s">
        <v>28109</v>
      </c>
    </row>
    <row r="3727" customFormat="false" ht="23.85" hidden="false" customHeight="false" outlineLevel="0" collapsed="false">
      <c r="A3727" s="17" t="n">
        <v>3726</v>
      </c>
      <c r="B3727" s="17" t="n">
        <v>9</v>
      </c>
      <c r="C3727" s="17" t="n">
        <v>360</v>
      </c>
      <c r="D3727" s="18" t="s">
        <v>12026</v>
      </c>
      <c r="E3727" s="17" t="s">
        <v>38</v>
      </c>
      <c r="F3727" s="18" t="s">
        <v>39</v>
      </c>
      <c r="G3727" s="17" t="s">
        <v>159</v>
      </c>
      <c r="H3727" s="18" t="s">
        <v>12093</v>
      </c>
      <c r="I3727" s="18" t="s">
        <v>12094</v>
      </c>
      <c r="J3727" s="18" t="s">
        <v>12095</v>
      </c>
      <c r="K3727" s="17" t="s">
        <v>163</v>
      </c>
      <c r="L3727" s="17" t="n">
        <v>1</v>
      </c>
      <c r="M3727" s="17" t="s">
        <v>163</v>
      </c>
      <c r="N3727" s="17" t="s">
        <v>163</v>
      </c>
      <c r="O3727" s="19"/>
      <c r="P3727" s="18"/>
      <c r="Q3727" s="18"/>
      <c r="R3727" s="18" t="s">
        <v>165</v>
      </c>
      <c r="S3727" s="20" t="s">
        <v>28109</v>
      </c>
    </row>
    <row r="3728" customFormat="false" ht="35.05" hidden="false" customHeight="false" outlineLevel="0" collapsed="false">
      <c r="A3728" s="17" t="n">
        <v>3727</v>
      </c>
      <c r="B3728" s="17" t="n">
        <v>9</v>
      </c>
      <c r="C3728" s="17" t="n">
        <v>365</v>
      </c>
      <c r="D3728" s="18" t="s">
        <v>12026</v>
      </c>
      <c r="E3728" s="17" t="s">
        <v>68</v>
      </c>
      <c r="F3728" s="18" t="s">
        <v>69</v>
      </c>
      <c r="G3728" s="17" t="s">
        <v>159</v>
      </c>
      <c r="H3728" s="18" t="s">
        <v>12096</v>
      </c>
      <c r="I3728" s="18" t="s">
        <v>12097</v>
      </c>
      <c r="J3728" s="18" t="s">
        <v>12098</v>
      </c>
      <c r="K3728" s="17" t="s">
        <v>163</v>
      </c>
      <c r="L3728" s="17" t="n">
        <v>1</v>
      </c>
      <c r="M3728" s="17" t="s">
        <v>164</v>
      </c>
      <c r="N3728" s="17" t="s">
        <v>163</v>
      </c>
      <c r="O3728" s="19"/>
      <c r="P3728" s="18"/>
      <c r="Q3728" s="18"/>
      <c r="R3728" s="18" t="s">
        <v>165</v>
      </c>
      <c r="S3728" s="20" t="s">
        <v>28109</v>
      </c>
    </row>
    <row r="3729" customFormat="false" ht="35.05" hidden="false" customHeight="false" outlineLevel="0" collapsed="false">
      <c r="A3729" s="17" t="n">
        <v>3728</v>
      </c>
      <c r="B3729" s="17" t="n">
        <v>9</v>
      </c>
      <c r="C3729" s="17" t="n">
        <v>384</v>
      </c>
      <c r="D3729" s="18" t="s">
        <v>12026</v>
      </c>
      <c r="E3729" s="17" t="s">
        <v>87</v>
      </c>
      <c r="F3729" s="18" t="s">
        <v>88</v>
      </c>
      <c r="G3729" s="17" t="s">
        <v>167</v>
      </c>
      <c r="H3729" s="18" t="s">
        <v>12099</v>
      </c>
      <c r="I3729" s="18" t="s">
        <v>12100</v>
      </c>
      <c r="J3729" s="18" t="s">
        <v>12101</v>
      </c>
      <c r="K3729" s="17" t="s">
        <v>163</v>
      </c>
      <c r="L3729" s="17" t="n">
        <v>1</v>
      </c>
      <c r="M3729" s="17" t="s">
        <v>164</v>
      </c>
      <c r="N3729" s="17" t="s">
        <v>163</v>
      </c>
      <c r="O3729" s="19"/>
      <c r="P3729" s="18"/>
      <c r="Q3729" s="18"/>
      <c r="R3729" s="18" t="s">
        <v>192</v>
      </c>
      <c r="S3729" s="20" t="s">
        <v>28109</v>
      </c>
    </row>
    <row r="3730" customFormat="false" ht="35.05" hidden="false" customHeight="false" outlineLevel="0" collapsed="false">
      <c r="A3730" s="17" t="n">
        <v>3729</v>
      </c>
      <c r="B3730" s="17" t="n">
        <v>9</v>
      </c>
      <c r="C3730" s="17" t="n">
        <v>384</v>
      </c>
      <c r="D3730" s="18" t="s">
        <v>12026</v>
      </c>
      <c r="E3730" s="17" t="s">
        <v>66</v>
      </c>
      <c r="F3730" s="18" t="s">
        <v>67</v>
      </c>
      <c r="G3730" s="17" t="s">
        <v>167</v>
      </c>
      <c r="H3730" s="18" t="s">
        <v>12102</v>
      </c>
      <c r="I3730" s="18" t="s">
        <v>12103</v>
      </c>
      <c r="J3730" s="18" t="s">
        <v>12104</v>
      </c>
      <c r="K3730" s="17" t="s">
        <v>163</v>
      </c>
      <c r="L3730" s="17" t="n">
        <v>1</v>
      </c>
      <c r="M3730" s="17" t="s">
        <v>164</v>
      </c>
      <c r="N3730" s="17" t="s">
        <v>163</v>
      </c>
      <c r="O3730" s="19"/>
      <c r="P3730" s="18"/>
      <c r="Q3730" s="18"/>
      <c r="R3730" s="18" t="s">
        <v>165</v>
      </c>
      <c r="S3730" s="20" t="s">
        <v>28109</v>
      </c>
    </row>
    <row r="3731" customFormat="false" ht="23.85" hidden="false" customHeight="false" outlineLevel="0" collapsed="false">
      <c r="A3731" s="17" t="n">
        <v>3730</v>
      </c>
      <c r="B3731" s="17" t="n">
        <v>9</v>
      </c>
      <c r="C3731" s="17" t="n">
        <v>390</v>
      </c>
      <c r="D3731" s="18" t="s">
        <v>12026</v>
      </c>
      <c r="E3731" s="17" t="s">
        <v>87</v>
      </c>
      <c r="F3731" s="18" t="s">
        <v>88</v>
      </c>
      <c r="G3731" s="17" t="s">
        <v>167</v>
      </c>
      <c r="H3731" s="18" t="s">
        <v>12105</v>
      </c>
      <c r="I3731" s="18" t="s">
        <v>12106</v>
      </c>
      <c r="J3731" s="18" t="s">
        <v>12107</v>
      </c>
      <c r="K3731" s="17" t="s">
        <v>163</v>
      </c>
      <c r="L3731" s="17" t="n">
        <v>1</v>
      </c>
      <c r="M3731" s="17" t="s">
        <v>164</v>
      </c>
      <c r="N3731" s="17" t="s">
        <v>163</v>
      </c>
      <c r="O3731" s="19"/>
      <c r="P3731" s="18"/>
      <c r="Q3731" s="18"/>
      <c r="R3731" s="18" t="s">
        <v>192</v>
      </c>
      <c r="S3731" s="20" t="s">
        <v>28109</v>
      </c>
    </row>
    <row r="3732" customFormat="false" ht="35.05" hidden="false" customHeight="false" outlineLevel="0" collapsed="false">
      <c r="A3732" s="17" t="n">
        <v>3731</v>
      </c>
      <c r="B3732" s="17" t="n">
        <v>9</v>
      </c>
      <c r="C3732" s="17" t="n">
        <v>390</v>
      </c>
      <c r="D3732" s="18" t="s">
        <v>12026</v>
      </c>
      <c r="E3732" s="17" t="s">
        <v>49</v>
      </c>
      <c r="F3732" s="18" t="s">
        <v>50</v>
      </c>
      <c r="G3732" s="17" t="s">
        <v>167</v>
      </c>
      <c r="H3732" s="18" t="s">
        <v>12108</v>
      </c>
      <c r="I3732" s="18" t="s">
        <v>12109</v>
      </c>
      <c r="J3732" s="18" t="s">
        <v>12110</v>
      </c>
      <c r="K3732" s="17" t="s">
        <v>163</v>
      </c>
      <c r="L3732" s="17" t="n">
        <v>1</v>
      </c>
      <c r="M3732" s="17" t="s">
        <v>163</v>
      </c>
      <c r="N3732" s="17" t="s">
        <v>163</v>
      </c>
      <c r="O3732" s="19"/>
      <c r="P3732" s="18"/>
      <c r="Q3732" s="18"/>
      <c r="R3732" s="18" t="s">
        <v>165</v>
      </c>
      <c r="S3732" s="20" t="s">
        <v>28109</v>
      </c>
    </row>
    <row r="3733" customFormat="false" ht="35.05" hidden="false" customHeight="false" outlineLevel="0" collapsed="false">
      <c r="A3733" s="17" t="n">
        <v>3732</v>
      </c>
      <c r="B3733" s="17" t="n">
        <v>9</v>
      </c>
      <c r="C3733" s="17" t="n">
        <v>390</v>
      </c>
      <c r="D3733" s="18" t="s">
        <v>12026</v>
      </c>
      <c r="E3733" s="17" t="s">
        <v>51</v>
      </c>
      <c r="F3733" s="18" t="s">
        <v>52</v>
      </c>
      <c r="G3733" s="17" t="s">
        <v>167</v>
      </c>
      <c r="H3733" s="18" t="s">
        <v>12111</v>
      </c>
      <c r="I3733" s="18" t="s">
        <v>12112</v>
      </c>
      <c r="J3733" s="18" t="s">
        <v>12113</v>
      </c>
      <c r="K3733" s="17" t="s">
        <v>163</v>
      </c>
      <c r="L3733" s="17" t="n">
        <v>1</v>
      </c>
      <c r="M3733" s="17" t="s">
        <v>163</v>
      </c>
      <c r="N3733" s="17" t="s">
        <v>163</v>
      </c>
      <c r="O3733" s="19"/>
      <c r="P3733" s="18"/>
      <c r="Q3733" s="18"/>
      <c r="R3733" s="18" t="s">
        <v>165</v>
      </c>
      <c r="S3733" s="20" t="s">
        <v>28109</v>
      </c>
    </row>
    <row r="3734" customFormat="false" ht="35.05" hidden="false" customHeight="false" outlineLevel="0" collapsed="false">
      <c r="A3734" s="17" t="n">
        <v>3733</v>
      </c>
      <c r="B3734" s="17" t="n">
        <v>9</v>
      </c>
      <c r="C3734" s="17" t="n">
        <v>416</v>
      </c>
      <c r="D3734" s="18" t="s">
        <v>12026</v>
      </c>
      <c r="E3734" s="17" t="s">
        <v>87</v>
      </c>
      <c r="F3734" s="18" t="s">
        <v>88</v>
      </c>
      <c r="G3734" s="17" t="s">
        <v>171</v>
      </c>
      <c r="H3734" s="18" t="s">
        <v>12114</v>
      </c>
      <c r="I3734" s="18" t="s">
        <v>12115</v>
      </c>
      <c r="J3734" s="18" t="s">
        <v>12116</v>
      </c>
      <c r="K3734" s="17" t="s">
        <v>163</v>
      </c>
      <c r="L3734" s="17" t="n">
        <v>2</v>
      </c>
      <c r="M3734" s="17" t="s">
        <v>164</v>
      </c>
      <c r="N3734" s="17" t="s">
        <v>163</v>
      </c>
      <c r="O3734" s="19"/>
      <c r="P3734" s="18"/>
      <c r="Q3734" s="18"/>
      <c r="R3734" s="18" t="s">
        <v>192</v>
      </c>
      <c r="S3734" s="20" t="s">
        <v>28109</v>
      </c>
    </row>
    <row r="3735" customFormat="false" ht="35.05" hidden="false" customHeight="false" outlineLevel="0" collapsed="false">
      <c r="A3735" s="17" t="n">
        <v>3734</v>
      </c>
      <c r="B3735" s="17" t="n">
        <v>9</v>
      </c>
      <c r="C3735" s="17" t="n">
        <v>416</v>
      </c>
      <c r="D3735" s="18" t="s">
        <v>12026</v>
      </c>
      <c r="E3735" s="17" t="s">
        <v>49</v>
      </c>
      <c r="F3735" s="18" t="s">
        <v>50</v>
      </c>
      <c r="G3735" s="17" t="s">
        <v>171</v>
      </c>
      <c r="H3735" s="18" t="s">
        <v>12114</v>
      </c>
      <c r="I3735" s="18" t="s">
        <v>12117</v>
      </c>
      <c r="J3735" s="18" t="s">
        <v>12118</v>
      </c>
      <c r="K3735" s="17" t="s">
        <v>163</v>
      </c>
      <c r="L3735" s="17" t="n">
        <v>1</v>
      </c>
      <c r="M3735" s="17" t="s">
        <v>163</v>
      </c>
      <c r="N3735" s="17" t="s">
        <v>163</v>
      </c>
      <c r="O3735" s="19"/>
      <c r="P3735" s="18"/>
      <c r="Q3735" s="18"/>
      <c r="R3735" s="18" t="s">
        <v>165</v>
      </c>
      <c r="S3735" s="20" t="s">
        <v>28109</v>
      </c>
    </row>
    <row r="3736" customFormat="false" ht="46.25" hidden="false" customHeight="false" outlineLevel="0" collapsed="false">
      <c r="A3736" s="17" t="n">
        <v>3735</v>
      </c>
      <c r="B3736" s="17" t="n">
        <v>9</v>
      </c>
      <c r="C3736" s="17" t="n">
        <v>425</v>
      </c>
      <c r="D3736" s="18" t="s">
        <v>12026</v>
      </c>
      <c r="E3736" s="17" t="s">
        <v>83</v>
      </c>
      <c r="F3736" s="18" t="s">
        <v>84</v>
      </c>
      <c r="G3736" s="17" t="s">
        <v>159</v>
      </c>
      <c r="H3736" s="18" t="s">
        <v>12119</v>
      </c>
      <c r="I3736" s="18" t="s">
        <v>12120</v>
      </c>
      <c r="J3736" s="18" t="s">
        <v>12121</v>
      </c>
      <c r="K3736" s="17" t="s">
        <v>163</v>
      </c>
      <c r="L3736" s="17" t="n">
        <v>1</v>
      </c>
      <c r="M3736" s="17" t="s">
        <v>163</v>
      </c>
      <c r="N3736" s="17" t="s">
        <v>164</v>
      </c>
      <c r="O3736" s="19" t="s">
        <v>123</v>
      </c>
      <c r="P3736" s="18" t="s">
        <v>12122</v>
      </c>
      <c r="Q3736" s="18" t="s">
        <v>12123</v>
      </c>
      <c r="R3736" s="18" t="s">
        <v>165</v>
      </c>
      <c r="S3736" s="20" t="s">
        <v>28109</v>
      </c>
    </row>
    <row r="3737" customFormat="false" ht="35.05" hidden="false" customHeight="false" outlineLevel="0" collapsed="false">
      <c r="A3737" s="17" t="n">
        <v>3736</v>
      </c>
      <c r="B3737" s="17" t="n">
        <v>9</v>
      </c>
      <c r="C3737" s="17" t="n">
        <v>433</v>
      </c>
      <c r="D3737" s="18" t="s">
        <v>12026</v>
      </c>
      <c r="E3737" s="17" t="s">
        <v>19</v>
      </c>
      <c r="F3737" s="18" t="s">
        <v>21</v>
      </c>
      <c r="G3737" s="17" t="s">
        <v>167</v>
      </c>
      <c r="H3737" s="18" t="s">
        <v>12124</v>
      </c>
      <c r="I3737" s="18" t="s">
        <v>12125</v>
      </c>
      <c r="J3737" s="18" t="s">
        <v>12126</v>
      </c>
      <c r="K3737" s="17" t="s">
        <v>164</v>
      </c>
      <c r="L3737" s="17" t="n">
        <v>20</v>
      </c>
      <c r="M3737" s="17" t="s">
        <v>164</v>
      </c>
      <c r="N3737" s="17" t="s">
        <v>163</v>
      </c>
      <c r="O3737" s="19"/>
      <c r="P3737" s="18"/>
      <c r="Q3737" s="18"/>
      <c r="R3737" s="18" t="s">
        <v>165</v>
      </c>
      <c r="S3737" s="20" t="s">
        <v>28109</v>
      </c>
    </row>
    <row r="3738" customFormat="false" ht="35.05" hidden="false" customHeight="false" outlineLevel="0" collapsed="false">
      <c r="A3738" s="17" t="n">
        <v>3737</v>
      </c>
      <c r="B3738" s="17" t="n">
        <v>9</v>
      </c>
      <c r="C3738" s="17" t="n">
        <v>536</v>
      </c>
      <c r="D3738" s="18" t="s">
        <v>12026</v>
      </c>
      <c r="E3738" s="17" t="s">
        <v>87</v>
      </c>
      <c r="F3738" s="18" t="s">
        <v>88</v>
      </c>
      <c r="G3738" s="17" t="s">
        <v>171</v>
      </c>
      <c r="H3738" s="18" t="s">
        <v>12127</v>
      </c>
      <c r="I3738" s="18" t="s">
        <v>12128</v>
      </c>
      <c r="J3738" s="18" t="s">
        <v>12129</v>
      </c>
      <c r="K3738" s="17" t="s">
        <v>163</v>
      </c>
      <c r="L3738" s="17" t="n">
        <v>1</v>
      </c>
      <c r="M3738" s="17" t="s">
        <v>163</v>
      </c>
      <c r="N3738" s="17" t="s">
        <v>163</v>
      </c>
      <c r="O3738" s="19"/>
      <c r="P3738" s="18"/>
      <c r="Q3738" s="18"/>
      <c r="R3738" s="18" t="s">
        <v>192</v>
      </c>
      <c r="S3738" s="20" t="s">
        <v>28109</v>
      </c>
    </row>
    <row r="3739" customFormat="false" ht="35.05" hidden="false" customHeight="false" outlineLevel="0" collapsed="false">
      <c r="A3739" s="17" t="n">
        <v>3738</v>
      </c>
      <c r="B3739" s="17" t="n">
        <v>9</v>
      </c>
      <c r="C3739" s="17" t="n">
        <v>536</v>
      </c>
      <c r="D3739" s="18" t="s">
        <v>12026</v>
      </c>
      <c r="E3739" s="17" t="s">
        <v>49</v>
      </c>
      <c r="F3739" s="18" t="s">
        <v>50</v>
      </c>
      <c r="G3739" s="17" t="s">
        <v>171</v>
      </c>
      <c r="H3739" s="18" t="s">
        <v>12127</v>
      </c>
      <c r="I3739" s="18" t="s">
        <v>12130</v>
      </c>
      <c r="J3739" s="18" t="s">
        <v>12131</v>
      </c>
      <c r="K3739" s="17" t="s">
        <v>163</v>
      </c>
      <c r="L3739" s="17" t="n">
        <v>1</v>
      </c>
      <c r="M3739" s="17" t="s">
        <v>163</v>
      </c>
      <c r="N3739" s="17" t="s">
        <v>163</v>
      </c>
      <c r="O3739" s="19"/>
      <c r="P3739" s="18"/>
      <c r="Q3739" s="18"/>
      <c r="R3739" s="18" t="s">
        <v>165</v>
      </c>
      <c r="S3739" s="20" t="s">
        <v>28109</v>
      </c>
    </row>
    <row r="3740" customFormat="false" ht="35.05" hidden="false" customHeight="false" outlineLevel="0" collapsed="false">
      <c r="A3740" s="17" t="n">
        <v>3739</v>
      </c>
      <c r="B3740" s="17" t="n">
        <v>9</v>
      </c>
      <c r="C3740" s="17" t="n">
        <v>538</v>
      </c>
      <c r="D3740" s="18" t="s">
        <v>12026</v>
      </c>
      <c r="E3740" s="17" t="s">
        <v>49</v>
      </c>
      <c r="F3740" s="18" t="s">
        <v>50</v>
      </c>
      <c r="G3740" s="17" t="s">
        <v>167</v>
      </c>
      <c r="H3740" s="18" t="s">
        <v>12132</v>
      </c>
      <c r="I3740" s="18" t="s">
        <v>12133</v>
      </c>
      <c r="J3740" s="18" t="s">
        <v>12134</v>
      </c>
      <c r="K3740" s="17" t="s">
        <v>163</v>
      </c>
      <c r="L3740" s="17" t="n">
        <v>1</v>
      </c>
      <c r="M3740" s="17" t="s">
        <v>163</v>
      </c>
      <c r="N3740" s="17" t="s">
        <v>163</v>
      </c>
      <c r="O3740" s="19"/>
      <c r="P3740" s="18"/>
      <c r="Q3740" s="18"/>
      <c r="R3740" s="18" t="s">
        <v>165</v>
      </c>
      <c r="S3740" s="20" t="s">
        <v>28109</v>
      </c>
    </row>
    <row r="3741" customFormat="false" ht="35.05" hidden="false" customHeight="false" outlineLevel="0" collapsed="false">
      <c r="A3741" s="17" t="n">
        <v>3740</v>
      </c>
      <c r="B3741" s="17" t="n">
        <v>9</v>
      </c>
      <c r="C3741" s="17" t="n">
        <v>562</v>
      </c>
      <c r="D3741" s="18" t="s">
        <v>12026</v>
      </c>
      <c r="E3741" s="17" t="s">
        <v>83</v>
      </c>
      <c r="F3741" s="18" t="s">
        <v>84</v>
      </c>
      <c r="G3741" s="17" t="s">
        <v>159</v>
      </c>
      <c r="H3741" s="18" t="s">
        <v>12135</v>
      </c>
      <c r="I3741" s="18" t="s">
        <v>12136</v>
      </c>
      <c r="J3741" s="18" t="s">
        <v>12137</v>
      </c>
      <c r="K3741" s="17" t="s">
        <v>163</v>
      </c>
      <c r="L3741" s="17" t="n">
        <v>1</v>
      </c>
      <c r="M3741" s="17" t="s">
        <v>163</v>
      </c>
      <c r="N3741" s="17" t="s">
        <v>164</v>
      </c>
      <c r="O3741" s="19" t="s">
        <v>123</v>
      </c>
      <c r="P3741" s="18" t="s">
        <v>12138</v>
      </c>
      <c r="Q3741" s="18" t="s">
        <v>12139</v>
      </c>
      <c r="R3741" s="18" t="s">
        <v>165</v>
      </c>
      <c r="S3741" s="20" t="s">
        <v>28109</v>
      </c>
    </row>
    <row r="3742" customFormat="false" ht="35.05" hidden="false" customHeight="false" outlineLevel="0" collapsed="false">
      <c r="A3742" s="17" t="n">
        <v>3741</v>
      </c>
      <c r="B3742" s="17" t="n">
        <v>9</v>
      </c>
      <c r="C3742" s="17" t="n">
        <v>575</v>
      </c>
      <c r="D3742" s="18" t="s">
        <v>12026</v>
      </c>
      <c r="E3742" s="17" t="s">
        <v>87</v>
      </c>
      <c r="F3742" s="18" t="s">
        <v>88</v>
      </c>
      <c r="G3742" s="17" t="s">
        <v>159</v>
      </c>
      <c r="H3742" s="18" t="s">
        <v>12140</v>
      </c>
      <c r="I3742" s="18" t="s">
        <v>12141</v>
      </c>
      <c r="J3742" s="18" t="s">
        <v>12142</v>
      </c>
      <c r="K3742" s="17" t="s">
        <v>163</v>
      </c>
      <c r="L3742" s="17" t="n">
        <v>1</v>
      </c>
      <c r="M3742" s="17" t="s">
        <v>163</v>
      </c>
      <c r="N3742" s="17" t="s">
        <v>163</v>
      </c>
      <c r="O3742" s="19"/>
      <c r="P3742" s="18"/>
      <c r="Q3742" s="18"/>
      <c r="R3742" s="18" t="s">
        <v>165</v>
      </c>
      <c r="S3742" s="20" t="s">
        <v>28109</v>
      </c>
    </row>
    <row r="3743" customFormat="false" ht="35.05" hidden="false" customHeight="false" outlineLevel="0" collapsed="false">
      <c r="A3743" s="17" t="n">
        <v>3742</v>
      </c>
      <c r="B3743" s="17" t="n">
        <v>9</v>
      </c>
      <c r="C3743" s="17" t="n">
        <v>592</v>
      </c>
      <c r="D3743" s="18" t="s">
        <v>12026</v>
      </c>
      <c r="E3743" s="17" t="s">
        <v>87</v>
      </c>
      <c r="F3743" s="18" t="s">
        <v>88</v>
      </c>
      <c r="G3743" s="17" t="s">
        <v>171</v>
      </c>
      <c r="H3743" s="18" t="s">
        <v>12143</v>
      </c>
      <c r="I3743" s="18" t="s">
        <v>12144</v>
      </c>
      <c r="J3743" s="18" t="s">
        <v>12145</v>
      </c>
      <c r="K3743" s="17" t="s">
        <v>163</v>
      </c>
      <c r="L3743" s="17" t="n">
        <v>1</v>
      </c>
      <c r="M3743" s="17" t="s">
        <v>163</v>
      </c>
      <c r="N3743" s="17" t="s">
        <v>163</v>
      </c>
      <c r="O3743" s="19"/>
      <c r="P3743" s="18"/>
      <c r="Q3743" s="18"/>
      <c r="R3743" s="18" t="s">
        <v>165</v>
      </c>
      <c r="S3743" s="20" t="s">
        <v>28109</v>
      </c>
    </row>
    <row r="3744" customFormat="false" ht="35.05" hidden="false" customHeight="false" outlineLevel="0" collapsed="false">
      <c r="A3744" s="17" t="n">
        <v>3743</v>
      </c>
      <c r="B3744" s="17" t="n">
        <v>9</v>
      </c>
      <c r="C3744" s="17" t="n">
        <v>592</v>
      </c>
      <c r="D3744" s="18" t="s">
        <v>12026</v>
      </c>
      <c r="E3744" s="17" t="s">
        <v>87</v>
      </c>
      <c r="F3744" s="18" t="s">
        <v>88</v>
      </c>
      <c r="G3744" s="17" t="s">
        <v>167</v>
      </c>
      <c r="H3744" s="18" t="s">
        <v>12146</v>
      </c>
      <c r="I3744" s="18" t="s">
        <v>12147</v>
      </c>
      <c r="J3744" s="18" t="s">
        <v>12148</v>
      </c>
      <c r="K3744" s="17" t="s">
        <v>163</v>
      </c>
      <c r="L3744" s="17" t="n">
        <v>1</v>
      </c>
      <c r="M3744" s="17" t="s">
        <v>163</v>
      </c>
      <c r="N3744" s="17" t="s">
        <v>163</v>
      </c>
      <c r="O3744" s="19"/>
      <c r="P3744" s="18"/>
      <c r="Q3744" s="18"/>
      <c r="R3744" s="18" t="s">
        <v>192</v>
      </c>
      <c r="S3744" s="20" t="s">
        <v>28109</v>
      </c>
    </row>
    <row r="3745" customFormat="false" ht="23.85" hidden="false" customHeight="false" outlineLevel="0" collapsed="false">
      <c r="A3745" s="17" t="n">
        <v>3744</v>
      </c>
      <c r="B3745" s="17" t="n">
        <v>9</v>
      </c>
      <c r="C3745" s="17" t="n">
        <v>613</v>
      </c>
      <c r="D3745" s="18" t="s">
        <v>12026</v>
      </c>
      <c r="E3745" s="17" t="s">
        <v>36</v>
      </c>
      <c r="F3745" s="18" t="s">
        <v>37</v>
      </c>
      <c r="G3745" s="17" t="s">
        <v>167</v>
      </c>
      <c r="H3745" s="18" t="s">
        <v>12149</v>
      </c>
      <c r="I3745" s="18" t="s">
        <v>12150</v>
      </c>
      <c r="J3745" s="18" t="s">
        <v>12151</v>
      </c>
      <c r="K3745" s="17" t="s">
        <v>163</v>
      </c>
      <c r="L3745" s="17" t="n">
        <v>1</v>
      </c>
      <c r="M3745" s="17" t="s">
        <v>163</v>
      </c>
      <c r="N3745" s="17" t="s">
        <v>163</v>
      </c>
      <c r="O3745" s="19"/>
      <c r="P3745" s="18"/>
      <c r="Q3745" s="18"/>
      <c r="R3745" s="18" t="s">
        <v>165</v>
      </c>
      <c r="S3745" s="20" t="s">
        <v>28109</v>
      </c>
    </row>
    <row r="3746" customFormat="false" ht="35.05" hidden="false" customHeight="false" outlineLevel="0" collapsed="false">
      <c r="A3746" s="17" t="n">
        <v>3745</v>
      </c>
      <c r="B3746" s="17" t="n">
        <v>9</v>
      </c>
      <c r="C3746" s="17" t="n">
        <v>641</v>
      </c>
      <c r="D3746" s="18" t="s">
        <v>12026</v>
      </c>
      <c r="E3746" s="17" t="s">
        <v>22</v>
      </c>
      <c r="F3746" s="18" t="s">
        <v>23</v>
      </c>
      <c r="G3746" s="17" t="s">
        <v>167</v>
      </c>
      <c r="H3746" s="18" t="s">
        <v>12152</v>
      </c>
      <c r="I3746" s="18" t="s">
        <v>12153</v>
      </c>
      <c r="J3746" s="18" t="s">
        <v>12154</v>
      </c>
      <c r="K3746" s="17" t="s">
        <v>164</v>
      </c>
      <c r="L3746" s="17" t="n">
        <v>6</v>
      </c>
      <c r="M3746" s="17" t="s">
        <v>163</v>
      </c>
      <c r="N3746" s="17" t="s">
        <v>163</v>
      </c>
      <c r="O3746" s="19"/>
      <c r="P3746" s="18"/>
      <c r="Q3746" s="18"/>
      <c r="R3746" s="18" t="s">
        <v>165</v>
      </c>
      <c r="S3746" s="20" t="s">
        <v>28109</v>
      </c>
    </row>
    <row r="3747" customFormat="false" ht="23.85" hidden="false" customHeight="false" outlineLevel="0" collapsed="false">
      <c r="A3747" s="17" t="n">
        <v>3746</v>
      </c>
      <c r="B3747" s="17" t="n">
        <v>9</v>
      </c>
      <c r="C3747" s="17" t="n">
        <v>649</v>
      </c>
      <c r="D3747" s="18" t="s">
        <v>12026</v>
      </c>
      <c r="E3747" s="17" t="s">
        <v>83</v>
      </c>
      <c r="F3747" s="18" t="s">
        <v>84</v>
      </c>
      <c r="G3747" s="17" t="s">
        <v>159</v>
      </c>
      <c r="H3747" s="18" t="s">
        <v>12155</v>
      </c>
      <c r="I3747" s="18" t="s">
        <v>12156</v>
      </c>
      <c r="J3747" s="18" t="s">
        <v>12157</v>
      </c>
      <c r="K3747" s="17" t="s">
        <v>163</v>
      </c>
      <c r="L3747" s="17" t="n">
        <v>1</v>
      </c>
      <c r="M3747" s="17" t="s">
        <v>163</v>
      </c>
      <c r="N3747" s="17" t="s">
        <v>164</v>
      </c>
      <c r="O3747" s="19" t="s">
        <v>121</v>
      </c>
      <c r="P3747" s="18" t="s">
        <v>12158</v>
      </c>
      <c r="Q3747" s="18" t="s">
        <v>12159</v>
      </c>
      <c r="R3747" s="18" t="s">
        <v>165</v>
      </c>
      <c r="S3747" s="20" t="s">
        <v>28109</v>
      </c>
    </row>
    <row r="3748" customFormat="false" ht="35.05" hidden="false" customHeight="false" outlineLevel="0" collapsed="false">
      <c r="A3748" s="17" t="n">
        <v>3747</v>
      </c>
      <c r="B3748" s="17" t="n">
        <v>9</v>
      </c>
      <c r="C3748" s="17" t="n">
        <v>730</v>
      </c>
      <c r="D3748" s="18" t="s">
        <v>12026</v>
      </c>
      <c r="E3748" s="17" t="s">
        <v>87</v>
      </c>
      <c r="F3748" s="18" t="s">
        <v>88</v>
      </c>
      <c r="G3748" s="17" t="s">
        <v>167</v>
      </c>
      <c r="H3748" s="18" t="s">
        <v>12160</v>
      </c>
      <c r="I3748" s="18" t="s">
        <v>12161</v>
      </c>
      <c r="J3748" s="18" t="s">
        <v>12162</v>
      </c>
      <c r="K3748" s="17" t="s">
        <v>163</v>
      </c>
      <c r="L3748" s="17" t="n">
        <v>1</v>
      </c>
      <c r="M3748" s="17" t="s">
        <v>163</v>
      </c>
      <c r="N3748" s="17" t="s">
        <v>163</v>
      </c>
      <c r="O3748" s="19"/>
      <c r="P3748" s="18"/>
      <c r="Q3748" s="18"/>
      <c r="R3748" s="18" t="s">
        <v>165</v>
      </c>
      <c r="S3748" s="20" t="s">
        <v>28109</v>
      </c>
    </row>
    <row r="3749" customFormat="false" ht="46.25" hidden="false" customHeight="false" outlineLevel="0" collapsed="false">
      <c r="A3749" s="17" t="n">
        <v>3748</v>
      </c>
      <c r="B3749" s="17" t="n">
        <v>9</v>
      </c>
      <c r="C3749" s="17" t="n">
        <v>806</v>
      </c>
      <c r="D3749" s="18" t="s">
        <v>12026</v>
      </c>
      <c r="E3749" s="17" t="s">
        <v>81</v>
      </c>
      <c r="F3749" s="18" t="s">
        <v>82</v>
      </c>
      <c r="G3749" s="17" t="s">
        <v>159</v>
      </c>
      <c r="H3749" s="18" t="s">
        <v>12163</v>
      </c>
      <c r="I3749" s="18" t="s">
        <v>12164</v>
      </c>
      <c r="J3749" s="18" t="s">
        <v>12165</v>
      </c>
      <c r="K3749" s="17" t="s">
        <v>163</v>
      </c>
      <c r="L3749" s="17" t="n">
        <v>1</v>
      </c>
      <c r="M3749" s="17" t="s">
        <v>163</v>
      </c>
      <c r="N3749" s="17" t="s">
        <v>164</v>
      </c>
      <c r="O3749" s="19" t="s">
        <v>124</v>
      </c>
      <c r="P3749" s="18" t="s">
        <v>12166</v>
      </c>
      <c r="Q3749" s="18" t="s">
        <v>12167</v>
      </c>
      <c r="R3749" s="18" t="s">
        <v>165</v>
      </c>
      <c r="S3749" s="20" t="s">
        <v>28109</v>
      </c>
    </row>
    <row r="3750" customFormat="false" ht="35.05" hidden="false" customHeight="false" outlineLevel="0" collapsed="false">
      <c r="A3750" s="17" t="n">
        <v>3749</v>
      </c>
      <c r="B3750" s="17" t="n">
        <v>9</v>
      </c>
      <c r="C3750" s="17" t="n">
        <v>827</v>
      </c>
      <c r="D3750" s="18" t="s">
        <v>12026</v>
      </c>
      <c r="E3750" s="17" t="s">
        <v>70</v>
      </c>
      <c r="F3750" s="18" t="s">
        <v>71</v>
      </c>
      <c r="G3750" s="17" t="s">
        <v>171</v>
      </c>
      <c r="H3750" s="18" t="s">
        <v>12168</v>
      </c>
      <c r="I3750" s="18" t="s">
        <v>12169</v>
      </c>
      <c r="J3750" s="18" t="s">
        <v>12170</v>
      </c>
      <c r="K3750" s="17" t="s">
        <v>163</v>
      </c>
      <c r="L3750" s="17" t="n">
        <v>1</v>
      </c>
      <c r="M3750" s="17" t="s">
        <v>164</v>
      </c>
      <c r="N3750" s="17" t="s">
        <v>163</v>
      </c>
      <c r="O3750" s="19"/>
      <c r="P3750" s="18"/>
      <c r="Q3750" s="18"/>
      <c r="R3750" s="18" t="s">
        <v>165</v>
      </c>
      <c r="S3750" s="20" t="s">
        <v>28109</v>
      </c>
    </row>
    <row r="3751" customFormat="false" ht="46.25" hidden="false" customHeight="false" outlineLevel="0" collapsed="false">
      <c r="A3751" s="17" t="n">
        <v>3750</v>
      </c>
      <c r="B3751" s="17" t="n">
        <v>9</v>
      </c>
      <c r="C3751" s="17" t="n">
        <v>862</v>
      </c>
      <c r="D3751" s="18" t="s">
        <v>12026</v>
      </c>
      <c r="E3751" s="17" t="s">
        <v>61</v>
      </c>
      <c r="F3751" s="18" t="s">
        <v>62</v>
      </c>
      <c r="G3751" s="17" t="s">
        <v>167</v>
      </c>
      <c r="H3751" s="18" t="s">
        <v>7652</v>
      </c>
      <c r="I3751" s="18" t="s">
        <v>12171</v>
      </c>
      <c r="J3751" s="18" t="s">
        <v>12172</v>
      </c>
      <c r="K3751" s="17" t="s">
        <v>163</v>
      </c>
      <c r="L3751" s="17" t="n">
        <v>1</v>
      </c>
      <c r="M3751" s="17" t="s">
        <v>163</v>
      </c>
      <c r="N3751" s="17" t="s">
        <v>163</v>
      </c>
      <c r="O3751" s="19"/>
      <c r="P3751" s="18"/>
      <c r="Q3751" s="18"/>
      <c r="R3751" s="18" t="s">
        <v>165</v>
      </c>
      <c r="S3751" s="20" t="s">
        <v>28109</v>
      </c>
    </row>
    <row r="3752" customFormat="false" ht="35.05" hidden="false" customHeight="false" outlineLevel="0" collapsed="false">
      <c r="A3752" s="17" t="n">
        <v>3751</v>
      </c>
      <c r="B3752" s="17" t="n">
        <v>9</v>
      </c>
      <c r="C3752" s="17" t="n">
        <v>868</v>
      </c>
      <c r="D3752" s="18" t="s">
        <v>12026</v>
      </c>
      <c r="E3752" s="17" t="s">
        <v>72</v>
      </c>
      <c r="F3752" s="18" t="s">
        <v>73</v>
      </c>
      <c r="G3752" s="17" t="s">
        <v>171</v>
      </c>
      <c r="H3752" s="18" t="s">
        <v>12173</v>
      </c>
      <c r="I3752" s="18" t="s">
        <v>12174</v>
      </c>
      <c r="J3752" s="18" t="s">
        <v>12175</v>
      </c>
      <c r="K3752" s="17" t="s">
        <v>163</v>
      </c>
      <c r="L3752" s="17" t="n">
        <v>1</v>
      </c>
      <c r="M3752" s="17" t="s">
        <v>163</v>
      </c>
      <c r="N3752" s="17" t="s">
        <v>163</v>
      </c>
      <c r="O3752" s="19"/>
      <c r="P3752" s="18"/>
      <c r="Q3752" s="18"/>
      <c r="R3752" s="18" t="s">
        <v>165</v>
      </c>
      <c r="S3752" s="20" t="s">
        <v>28109</v>
      </c>
    </row>
    <row r="3753" customFormat="false" ht="35.05" hidden="false" customHeight="false" outlineLevel="0" collapsed="false">
      <c r="A3753" s="17" t="n">
        <v>3752</v>
      </c>
      <c r="B3753" s="17" t="n">
        <v>9</v>
      </c>
      <c r="C3753" s="17" t="n">
        <v>942</v>
      </c>
      <c r="D3753" s="18" t="s">
        <v>12026</v>
      </c>
      <c r="E3753" s="17" t="s">
        <v>87</v>
      </c>
      <c r="F3753" s="18" t="s">
        <v>88</v>
      </c>
      <c r="G3753" s="17" t="s">
        <v>159</v>
      </c>
      <c r="H3753" s="18" t="s">
        <v>12176</v>
      </c>
      <c r="I3753" s="18" t="s">
        <v>12177</v>
      </c>
      <c r="J3753" s="18" t="s">
        <v>12178</v>
      </c>
      <c r="K3753" s="17" t="s">
        <v>163</v>
      </c>
      <c r="L3753" s="17" t="n">
        <v>1</v>
      </c>
      <c r="M3753" s="17" t="s">
        <v>163</v>
      </c>
      <c r="N3753" s="17" t="s">
        <v>163</v>
      </c>
      <c r="O3753" s="19"/>
      <c r="P3753" s="18"/>
      <c r="Q3753" s="18"/>
      <c r="R3753" s="18" t="s">
        <v>165</v>
      </c>
      <c r="S3753" s="20" t="s">
        <v>28109</v>
      </c>
    </row>
    <row r="3754" customFormat="false" ht="35.05" hidden="false" customHeight="false" outlineLevel="0" collapsed="false">
      <c r="A3754" s="17" t="n">
        <v>3753</v>
      </c>
      <c r="B3754" s="17" t="n">
        <v>9</v>
      </c>
      <c r="C3754" s="17" t="n">
        <v>947</v>
      </c>
      <c r="D3754" s="18" t="s">
        <v>12026</v>
      </c>
      <c r="E3754" s="17" t="s">
        <v>70</v>
      </c>
      <c r="F3754" s="18" t="s">
        <v>71</v>
      </c>
      <c r="G3754" s="17" t="s">
        <v>171</v>
      </c>
      <c r="H3754" s="18" t="s">
        <v>12179</v>
      </c>
      <c r="I3754" s="18" t="s">
        <v>12180</v>
      </c>
      <c r="J3754" s="18" t="s">
        <v>12181</v>
      </c>
      <c r="K3754" s="17" t="s">
        <v>163</v>
      </c>
      <c r="L3754" s="17" t="n">
        <v>1</v>
      </c>
      <c r="M3754" s="17" t="s">
        <v>164</v>
      </c>
      <c r="N3754" s="17" t="s">
        <v>163</v>
      </c>
      <c r="O3754" s="19"/>
      <c r="P3754" s="18"/>
      <c r="Q3754" s="18"/>
      <c r="R3754" s="18" t="s">
        <v>165</v>
      </c>
      <c r="S3754" s="20" t="s">
        <v>28109</v>
      </c>
    </row>
    <row r="3755" customFormat="false" ht="35.05" hidden="false" customHeight="false" outlineLevel="0" collapsed="false">
      <c r="A3755" s="17" t="n">
        <v>3754</v>
      </c>
      <c r="B3755" s="17" t="n">
        <v>9</v>
      </c>
      <c r="C3755" s="17" t="n">
        <v>955</v>
      </c>
      <c r="D3755" s="18" t="s">
        <v>12182</v>
      </c>
      <c r="E3755" s="17" t="s">
        <v>70</v>
      </c>
      <c r="F3755" s="18" t="s">
        <v>71</v>
      </c>
      <c r="G3755" s="17" t="s">
        <v>171</v>
      </c>
      <c r="H3755" s="18" t="s">
        <v>12183</v>
      </c>
      <c r="I3755" s="18" t="s">
        <v>12184</v>
      </c>
      <c r="J3755" s="18" t="s">
        <v>12185</v>
      </c>
      <c r="K3755" s="17" t="s">
        <v>164</v>
      </c>
      <c r="L3755" s="17" t="n">
        <v>2</v>
      </c>
      <c r="M3755" s="17" t="s">
        <v>164</v>
      </c>
      <c r="N3755" s="17" t="s">
        <v>163</v>
      </c>
      <c r="O3755" s="19"/>
      <c r="P3755" s="18"/>
      <c r="Q3755" s="18"/>
      <c r="R3755" s="18" t="s">
        <v>192</v>
      </c>
      <c r="S3755" s="20" t="s">
        <v>28109</v>
      </c>
    </row>
    <row r="3756" customFormat="false" ht="23.85" hidden="false" customHeight="false" outlineLevel="0" collapsed="false">
      <c r="A3756" s="17" t="n">
        <v>3755</v>
      </c>
      <c r="B3756" s="17" t="n">
        <v>9</v>
      </c>
      <c r="C3756" s="17" t="n">
        <v>955</v>
      </c>
      <c r="D3756" s="18" t="s">
        <v>12182</v>
      </c>
      <c r="E3756" s="17" t="s">
        <v>70</v>
      </c>
      <c r="F3756" s="18" t="s">
        <v>71</v>
      </c>
      <c r="G3756" s="17" t="s">
        <v>171</v>
      </c>
      <c r="H3756" s="18" t="s">
        <v>12186</v>
      </c>
      <c r="I3756" s="18" t="s">
        <v>12187</v>
      </c>
      <c r="J3756" s="18" t="s">
        <v>12188</v>
      </c>
      <c r="K3756" s="17" t="s">
        <v>163</v>
      </c>
      <c r="L3756" s="17" t="n">
        <v>1</v>
      </c>
      <c r="M3756" s="17" t="s">
        <v>164</v>
      </c>
      <c r="N3756" s="17" t="s">
        <v>163</v>
      </c>
      <c r="O3756" s="19"/>
      <c r="P3756" s="18"/>
      <c r="Q3756" s="18"/>
      <c r="R3756" s="18" t="s">
        <v>165</v>
      </c>
      <c r="S3756" s="20" t="s">
        <v>28109</v>
      </c>
    </row>
    <row r="3757" customFormat="false" ht="23.85" hidden="false" customHeight="false" outlineLevel="0" collapsed="false">
      <c r="A3757" s="17" t="n">
        <v>3756</v>
      </c>
      <c r="B3757" s="17" t="n">
        <v>9</v>
      </c>
      <c r="C3757" s="17" t="n">
        <v>955</v>
      </c>
      <c r="D3757" s="18" t="s">
        <v>12182</v>
      </c>
      <c r="E3757" s="17" t="s">
        <v>70</v>
      </c>
      <c r="F3757" s="18" t="s">
        <v>71</v>
      </c>
      <c r="G3757" s="17" t="s">
        <v>171</v>
      </c>
      <c r="H3757" s="18" t="s">
        <v>12189</v>
      </c>
      <c r="I3757" s="18" t="s">
        <v>12190</v>
      </c>
      <c r="J3757" s="18" t="s">
        <v>12191</v>
      </c>
      <c r="K3757" s="17" t="s">
        <v>163</v>
      </c>
      <c r="L3757" s="17" t="n">
        <v>1</v>
      </c>
      <c r="M3757" s="17" t="s">
        <v>164</v>
      </c>
      <c r="N3757" s="17" t="s">
        <v>163</v>
      </c>
      <c r="O3757" s="19"/>
      <c r="P3757" s="18"/>
      <c r="Q3757" s="18"/>
      <c r="R3757" s="18" t="s">
        <v>165</v>
      </c>
      <c r="S3757" s="20" t="s">
        <v>28109</v>
      </c>
    </row>
    <row r="3758" customFormat="false" ht="35.05" hidden="false" customHeight="false" outlineLevel="0" collapsed="false">
      <c r="A3758" s="17" t="n">
        <v>3757</v>
      </c>
      <c r="B3758" s="17" t="n">
        <v>9</v>
      </c>
      <c r="C3758" s="17" t="n">
        <v>955</v>
      </c>
      <c r="D3758" s="18" t="s">
        <v>12182</v>
      </c>
      <c r="E3758" s="17" t="s">
        <v>87</v>
      </c>
      <c r="F3758" s="18" t="s">
        <v>88</v>
      </c>
      <c r="G3758" s="17" t="s">
        <v>167</v>
      </c>
      <c r="H3758" s="18" t="s">
        <v>12192</v>
      </c>
      <c r="I3758" s="18" t="s">
        <v>12193</v>
      </c>
      <c r="J3758" s="18" t="s">
        <v>12194</v>
      </c>
      <c r="K3758" s="17" t="s">
        <v>163</v>
      </c>
      <c r="L3758" s="17" t="n">
        <v>1</v>
      </c>
      <c r="M3758" s="17" t="s">
        <v>163</v>
      </c>
      <c r="N3758" s="17" t="s">
        <v>163</v>
      </c>
      <c r="O3758" s="19"/>
      <c r="P3758" s="18"/>
      <c r="Q3758" s="18"/>
      <c r="R3758" s="18" t="s">
        <v>165</v>
      </c>
      <c r="S3758" s="20" t="s">
        <v>28109</v>
      </c>
    </row>
    <row r="3759" customFormat="false" ht="35.05" hidden="false" customHeight="false" outlineLevel="0" collapsed="false">
      <c r="A3759" s="17" t="n">
        <v>3758</v>
      </c>
      <c r="B3759" s="17" t="n">
        <v>9</v>
      </c>
      <c r="C3759" s="17" t="n">
        <v>955</v>
      </c>
      <c r="D3759" s="18" t="s">
        <v>12182</v>
      </c>
      <c r="E3759" s="17" t="s">
        <v>42</v>
      </c>
      <c r="F3759" s="18" t="s">
        <v>43</v>
      </c>
      <c r="G3759" s="17" t="s">
        <v>167</v>
      </c>
      <c r="H3759" s="18" t="s">
        <v>12195</v>
      </c>
      <c r="I3759" s="18" t="s">
        <v>12196</v>
      </c>
      <c r="J3759" s="18" t="s">
        <v>12197</v>
      </c>
      <c r="K3759" s="17" t="s">
        <v>163</v>
      </c>
      <c r="L3759" s="17" t="n">
        <v>1</v>
      </c>
      <c r="M3759" s="17" t="s">
        <v>163</v>
      </c>
      <c r="N3759" s="17" t="s">
        <v>163</v>
      </c>
      <c r="O3759" s="19"/>
      <c r="P3759" s="18"/>
      <c r="Q3759" s="18"/>
      <c r="R3759" s="18" t="s">
        <v>165</v>
      </c>
      <c r="S3759" s="20" t="s">
        <v>28109</v>
      </c>
    </row>
    <row r="3760" customFormat="false" ht="35.05" hidden="false" customHeight="false" outlineLevel="0" collapsed="false">
      <c r="A3760" s="17" t="n">
        <v>3759</v>
      </c>
      <c r="B3760" s="17" t="n">
        <v>9</v>
      </c>
      <c r="C3760" s="17" t="n">
        <v>955</v>
      </c>
      <c r="D3760" s="18" t="s">
        <v>12182</v>
      </c>
      <c r="E3760" s="17" t="s">
        <v>87</v>
      </c>
      <c r="F3760" s="18" t="s">
        <v>88</v>
      </c>
      <c r="G3760" s="17" t="s">
        <v>167</v>
      </c>
      <c r="H3760" s="18" t="s">
        <v>12198</v>
      </c>
      <c r="I3760" s="18" t="s">
        <v>12199</v>
      </c>
      <c r="J3760" s="18" t="s">
        <v>12200</v>
      </c>
      <c r="K3760" s="17" t="s">
        <v>163</v>
      </c>
      <c r="L3760" s="17" t="n">
        <v>1</v>
      </c>
      <c r="M3760" s="17" t="s">
        <v>163</v>
      </c>
      <c r="N3760" s="17" t="s">
        <v>163</v>
      </c>
      <c r="O3760" s="19"/>
      <c r="P3760" s="18"/>
      <c r="Q3760" s="18"/>
      <c r="R3760" s="18" t="s">
        <v>165</v>
      </c>
      <c r="S3760" s="20" t="s">
        <v>28109</v>
      </c>
    </row>
    <row r="3761" customFormat="false" ht="35.05" hidden="false" customHeight="false" outlineLevel="0" collapsed="false">
      <c r="A3761" s="17" t="n">
        <v>3760</v>
      </c>
      <c r="B3761" s="17" t="n">
        <v>9</v>
      </c>
      <c r="C3761" s="17" t="n">
        <v>957</v>
      </c>
      <c r="D3761" s="18" t="s">
        <v>12182</v>
      </c>
      <c r="E3761" s="17" t="s">
        <v>19</v>
      </c>
      <c r="F3761" s="18" t="s">
        <v>21</v>
      </c>
      <c r="G3761" s="17" t="s">
        <v>167</v>
      </c>
      <c r="H3761" s="18" t="s">
        <v>12201</v>
      </c>
      <c r="I3761" s="18" t="s">
        <v>12202</v>
      </c>
      <c r="J3761" s="18" t="s">
        <v>12203</v>
      </c>
      <c r="K3761" s="17" t="s">
        <v>164</v>
      </c>
      <c r="L3761" s="17" t="n">
        <v>12</v>
      </c>
      <c r="M3761" s="17" t="s">
        <v>164</v>
      </c>
      <c r="N3761" s="17" t="s">
        <v>163</v>
      </c>
      <c r="O3761" s="19"/>
      <c r="P3761" s="18"/>
      <c r="Q3761" s="18"/>
      <c r="R3761" s="18" t="s">
        <v>165</v>
      </c>
      <c r="S3761" s="20" t="s">
        <v>28109</v>
      </c>
    </row>
    <row r="3762" customFormat="false" ht="23.85" hidden="false" customHeight="false" outlineLevel="0" collapsed="false">
      <c r="A3762" s="17" t="n">
        <v>3761</v>
      </c>
      <c r="B3762" s="17" t="n">
        <v>9</v>
      </c>
      <c r="C3762" s="17" t="n">
        <v>957</v>
      </c>
      <c r="D3762" s="18" t="s">
        <v>12182</v>
      </c>
      <c r="E3762" s="17" t="s">
        <v>78</v>
      </c>
      <c r="F3762" s="18" t="s">
        <v>80</v>
      </c>
      <c r="G3762" s="17" t="s">
        <v>167</v>
      </c>
      <c r="H3762" s="18" t="s">
        <v>12204</v>
      </c>
      <c r="I3762" s="18" t="s">
        <v>12205</v>
      </c>
      <c r="J3762" s="18" t="s">
        <v>12206</v>
      </c>
      <c r="K3762" s="17" t="s">
        <v>164</v>
      </c>
      <c r="L3762" s="17" t="n">
        <v>4</v>
      </c>
      <c r="M3762" s="17" t="s">
        <v>163</v>
      </c>
      <c r="N3762" s="17" t="s">
        <v>163</v>
      </c>
      <c r="O3762" s="19"/>
      <c r="P3762" s="18"/>
      <c r="Q3762" s="18"/>
      <c r="R3762" s="18" t="s">
        <v>165</v>
      </c>
      <c r="S3762" s="20" t="s">
        <v>28109</v>
      </c>
    </row>
    <row r="3763" customFormat="false" ht="35.05" hidden="false" customHeight="false" outlineLevel="0" collapsed="false">
      <c r="A3763" s="17" t="n">
        <v>3762</v>
      </c>
      <c r="B3763" s="17" t="n">
        <v>9</v>
      </c>
      <c r="C3763" s="17" t="n">
        <v>959</v>
      </c>
      <c r="D3763" s="18" t="s">
        <v>12182</v>
      </c>
      <c r="E3763" s="17" t="s">
        <v>70</v>
      </c>
      <c r="F3763" s="18" t="s">
        <v>71</v>
      </c>
      <c r="G3763" s="17" t="s">
        <v>171</v>
      </c>
      <c r="H3763" s="18" t="s">
        <v>12207</v>
      </c>
      <c r="I3763" s="18" t="s">
        <v>12208</v>
      </c>
      <c r="J3763" s="18" t="s">
        <v>12209</v>
      </c>
      <c r="K3763" s="17" t="s">
        <v>163</v>
      </c>
      <c r="L3763" s="17" t="n">
        <v>1</v>
      </c>
      <c r="M3763" s="17" t="s">
        <v>164</v>
      </c>
      <c r="N3763" s="17" t="s">
        <v>163</v>
      </c>
      <c r="O3763" s="19"/>
      <c r="P3763" s="18"/>
      <c r="Q3763" s="18"/>
      <c r="R3763" s="18" t="s">
        <v>192</v>
      </c>
      <c r="S3763" s="20" t="s">
        <v>28109</v>
      </c>
    </row>
    <row r="3764" customFormat="false" ht="35.05" hidden="false" customHeight="false" outlineLevel="0" collapsed="false">
      <c r="A3764" s="17" t="n">
        <v>3763</v>
      </c>
      <c r="B3764" s="17" t="n">
        <v>9</v>
      </c>
      <c r="C3764" s="17" t="n">
        <v>959</v>
      </c>
      <c r="D3764" s="18" t="s">
        <v>12182</v>
      </c>
      <c r="E3764" s="17" t="s">
        <v>70</v>
      </c>
      <c r="F3764" s="18" t="s">
        <v>71</v>
      </c>
      <c r="G3764" s="17" t="s">
        <v>171</v>
      </c>
      <c r="H3764" s="18" t="s">
        <v>12210</v>
      </c>
      <c r="I3764" s="18" t="s">
        <v>12211</v>
      </c>
      <c r="J3764" s="18" t="s">
        <v>12212</v>
      </c>
      <c r="K3764" s="17" t="s">
        <v>163</v>
      </c>
      <c r="L3764" s="17" t="n">
        <v>2</v>
      </c>
      <c r="M3764" s="17" t="s">
        <v>164</v>
      </c>
      <c r="N3764" s="17" t="s">
        <v>163</v>
      </c>
      <c r="O3764" s="19"/>
      <c r="P3764" s="18"/>
      <c r="Q3764" s="18"/>
      <c r="R3764" s="18" t="s">
        <v>192</v>
      </c>
      <c r="S3764" s="20" t="s">
        <v>28109</v>
      </c>
    </row>
    <row r="3765" customFormat="false" ht="35.05" hidden="false" customHeight="false" outlineLevel="0" collapsed="false">
      <c r="A3765" s="17" t="n">
        <v>3764</v>
      </c>
      <c r="B3765" s="17" t="n">
        <v>9</v>
      </c>
      <c r="C3765" s="17" t="n">
        <v>959</v>
      </c>
      <c r="D3765" s="18" t="s">
        <v>12182</v>
      </c>
      <c r="E3765" s="17" t="s">
        <v>70</v>
      </c>
      <c r="F3765" s="18" t="s">
        <v>71</v>
      </c>
      <c r="G3765" s="17" t="s">
        <v>171</v>
      </c>
      <c r="H3765" s="18" t="s">
        <v>12213</v>
      </c>
      <c r="I3765" s="18" t="s">
        <v>12214</v>
      </c>
      <c r="J3765" s="18" t="s">
        <v>12215</v>
      </c>
      <c r="K3765" s="17" t="s">
        <v>164</v>
      </c>
      <c r="L3765" s="17" t="n">
        <v>2</v>
      </c>
      <c r="M3765" s="17" t="s">
        <v>164</v>
      </c>
      <c r="N3765" s="17" t="s">
        <v>163</v>
      </c>
      <c r="O3765" s="19"/>
      <c r="P3765" s="18"/>
      <c r="Q3765" s="18"/>
      <c r="R3765" s="18" t="s">
        <v>192</v>
      </c>
      <c r="S3765" s="20" t="s">
        <v>28109</v>
      </c>
    </row>
    <row r="3766" customFormat="false" ht="23.85" hidden="false" customHeight="false" outlineLevel="0" collapsed="false">
      <c r="A3766" s="17" t="n">
        <v>3765</v>
      </c>
      <c r="B3766" s="17" t="n">
        <v>9</v>
      </c>
      <c r="C3766" s="17" t="n">
        <v>959</v>
      </c>
      <c r="D3766" s="18" t="s">
        <v>12182</v>
      </c>
      <c r="E3766" s="17" t="s">
        <v>70</v>
      </c>
      <c r="F3766" s="18" t="s">
        <v>71</v>
      </c>
      <c r="G3766" s="17" t="s">
        <v>171</v>
      </c>
      <c r="H3766" s="18" t="s">
        <v>12213</v>
      </c>
      <c r="I3766" s="18" t="s">
        <v>12216</v>
      </c>
      <c r="J3766" s="18" t="s">
        <v>12217</v>
      </c>
      <c r="K3766" s="17" t="s">
        <v>163</v>
      </c>
      <c r="L3766" s="17" t="n">
        <v>1</v>
      </c>
      <c r="M3766" s="17" t="s">
        <v>164</v>
      </c>
      <c r="N3766" s="17" t="s">
        <v>163</v>
      </c>
      <c r="O3766" s="19"/>
      <c r="P3766" s="18"/>
      <c r="Q3766" s="18"/>
      <c r="R3766" s="18" t="s">
        <v>165</v>
      </c>
      <c r="S3766" s="20" t="s">
        <v>28109</v>
      </c>
    </row>
    <row r="3767" customFormat="false" ht="23.85" hidden="false" customHeight="false" outlineLevel="0" collapsed="false">
      <c r="A3767" s="17" t="n">
        <v>3766</v>
      </c>
      <c r="B3767" s="17" t="n">
        <v>9</v>
      </c>
      <c r="C3767" s="17" t="n">
        <v>959</v>
      </c>
      <c r="D3767" s="18" t="s">
        <v>12182</v>
      </c>
      <c r="E3767" s="17" t="s">
        <v>70</v>
      </c>
      <c r="F3767" s="18" t="s">
        <v>71</v>
      </c>
      <c r="G3767" s="17" t="s">
        <v>171</v>
      </c>
      <c r="H3767" s="18" t="s">
        <v>12218</v>
      </c>
      <c r="I3767" s="18" t="s">
        <v>12219</v>
      </c>
      <c r="J3767" s="18" t="s">
        <v>12220</v>
      </c>
      <c r="K3767" s="17" t="s">
        <v>163</v>
      </c>
      <c r="L3767" s="17" t="n">
        <v>1</v>
      </c>
      <c r="M3767" s="17" t="s">
        <v>164</v>
      </c>
      <c r="N3767" s="17" t="s">
        <v>163</v>
      </c>
      <c r="O3767" s="19"/>
      <c r="P3767" s="18"/>
      <c r="Q3767" s="18"/>
      <c r="R3767" s="18" t="s">
        <v>165</v>
      </c>
      <c r="S3767" s="20" t="s">
        <v>28109</v>
      </c>
    </row>
    <row r="3768" customFormat="false" ht="35.05" hidden="false" customHeight="false" outlineLevel="0" collapsed="false">
      <c r="A3768" s="17" t="n">
        <v>3767</v>
      </c>
      <c r="B3768" s="17" t="n">
        <v>9</v>
      </c>
      <c r="C3768" s="17" t="n">
        <v>963</v>
      </c>
      <c r="D3768" s="18" t="s">
        <v>12182</v>
      </c>
      <c r="E3768" s="17" t="s">
        <v>63</v>
      </c>
      <c r="F3768" s="18" t="s">
        <v>65</v>
      </c>
      <c r="G3768" s="17" t="s">
        <v>167</v>
      </c>
      <c r="H3768" s="18" t="s">
        <v>12221</v>
      </c>
      <c r="I3768" s="18" t="s">
        <v>12222</v>
      </c>
      <c r="J3768" s="18" t="s">
        <v>12223</v>
      </c>
      <c r="K3768" s="17" t="s">
        <v>163</v>
      </c>
      <c r="L3768" s="17" t="n">
        <v>1</v>
      </c>
      <c r="M3768" s="17" t="s">
        <v>164</v>
      </c>
      <c r="N3768" s="17" t="s">
        <v>163</v>
      </c>
      <c r="O3768" s="19"/>
      <c r="P3768" s="18"/>
      <c r="Q3768" s="18"/>
      <c r="R3768" s="18" t="s">
        <v>165</v>
      </c>
      <c r="S3768" s="20" t="s">
        <v>28109</v>
      </c>
    </row>
    <row r="3769" customFormat="false" ht="35.05" hidden="false" customHeight="false" outlineLevel="0" collapsed="false">
      <c r="A3769" s="17" t="n">
        <v>3768</v>
      </c>
      <c r="B3769" s="17" t="n">
        <v>9</v>
      </c>
      <c r="C3769" s="17" t="n">
        <v>965</v>
      </c>
      <c r="D3769" s="18" t="s">
        <v>12182</v>
      </c>
      <c r="E3769" s="17" t="s">
        <v>87</v>
      </c>
      <c r="F3769" s="18" t="s">
        <v>88</v>
      </c>
      <c r="G3769" s="17" t="s">
        <v>171</v>
      </c>
      <c r="H3769" s="18" t="s">
        <v>12224</v>
      </c>
      <c r="I3769" s="18" t="s">
        <v>12225</v>
      </c>
      <c r="J3769" s="18" t="s">
        <v>12226</v>
      </c>
      <c r="K3769" s="17" t="s">
        <v>163</v>
      </c>
      <c r="L3769" s="17" t="n">
        <v>1</v>
      </c>
      <c r="M3769" s="17" t="s">
        <v>163</v>
      </c>
      <c r="N3769" s="17" t="s">
        <v>163</v>
      </c>
      <c r="O3769" s="19"/>
      <c r="P3769" s="18"/>
      <c r="Q3769" s="18"/>
      <c r="R3769" s="18" t="s">
        <v>165</v>
      </c>
      <c r="S3769" s="20" t="s">
        <v>28109</v>
      </c>
    </row>
    <row r="3770" customFormat="false" ht="35.05" hidden="false" customHeight="false" outlineLevel="0" collapsed="false">
      <c r="A3770" s="17" t="n">
        <v>3769</v>
      </c>
      <c r="B3770" s="17" t="n">
        <v>9</v>
      </c>
      <c r="C3770" s="17" t="n">
        <v>967</v>
      </c>
      <c r="D3770" s="18" t="s">
        <v>12182</v>
      </c>
      <c r="E3770" s="17" t="s">
        <v>36</v>
      </c>
      <c r="F3770" s="18" t="s">
        <v>37</v>
      </c>
      <c r="G3770" s="17" t="s">
        <v>171</v>
      </c>
      <c r="H3770" s="18" t="s">
        <v>12227</v>
      </c>
      <c r="I3770" s="18" t="s">
        <v>12228</v>
      </c>
      <c r="J3770" s="18" t="s">
        <v>12229</v>
      </c>
      <c r="K3770" s="17" t="s">
        <v>163</v>
      </c>
      <c r="L3770" s="17" t="n">
        <v>1</v>
      </c>
      <c r="M3770" s="17" t="s">
        <v>163</v>
      </c>
      <c r="N3770" s="17" t="s">
        <v>163</v>
      </c>
      <c r="O3770" s="19"/>
      <c r="P3770" s="18"/>
      <c r="Q3770" s="18"/>
      <c r="R3770" s="18" t="s">
        <v>165</v>
      </c>
      <c r="S3770" s="20" t="s">
        <v>28109</v>
      </c>
    </row>
    <row r="3771" customFormat="false" ht="23.85" hidden="false" customHeight="false" outlineLevel="0" collapsed="false">
      <c r="A3771" s="17" t="n">
        <v>3770</v>
      </c>
      <c r="B3771" s="17" t="n">
        <v>9</v>
      </c>
      <c r="C3771" s="17" t="n">
        <v>992</v>
      </c>
      <c r="D3771" s="18" t="s">
        <v>12182</v>
      </c>
      <c r="E3771" s="17" t="s">
        <v>87</v>
      </c>
      <c r="F3771" s="18" t="s">
        <v>88</v>
      </c>
      <c r="G3771" s="17" t="s">
        <v>171</v>
      </c>
      <c r="H3771" s="18" t="s">
        <v>12230</v>
      </c>
      <c r="I3771" s="18" t="s">
        <v>12231</v>
      </c>
      <c r="J3771" s="18" t="s">
        <v>12232</v>
      </c>
      <c r="K3771" s="17" t="s">
        <v>163</v>
      </c>
      <c r="L3771" s="17" t="n">
        <v>1</v>
      </c>
      <c r="M3771" s="17" t="s">
        <v>163</v>
      </c>
      <c r="N3771" s="17" t="s">
        <v>163</v>
      </c>
      <c r="O3771" s="19"/>
      <c r="P3771" s="18"/>
      <c r="Q3771" s="18"/>
      <c r="R3771" s="18" t="s">
        <v>165</v>
      </c>
      <c r="S3771" s="20" t="s">
        <v>28109</v>
      </c>
    </row>
    <row r="3772" customFormat="false" ht="68.65" hidden="false" customHeight="false" outlineLevel="0" collapsed="false">
      <c r="A3772" s="17" t="n">
        <v>3771</v>
      </c>
      <c r="B3772" s="17" t="n">
        <v>9</v>
      </c>
      <c r="C3772" s="17" t="n">
        <v>1015</v>
      </c>
      <c r="D3772" s="18" t="s">
        <v>12182</v>
      </c>
      <c r="E3772" s="17" t="s">
        <v>83</v>
      </c>
      <c r="F3772" s="18" t="s">
        <v>84</v>
      </c>
      <c r="G3772" s="17" t="s">
        <v>159</v>
      </c>
      <c r="H3772" s="18" t="s">
        <v>12233</v>
      </c>
      <c r="I3772" s="18" t="s">
        <v>12234</v>
      </c>
      <c r="J3772" s="18" t="s">
        <v>12235</v>
      </c>
      <c r="K3772" s="17" t="s">
        <v>163</v>
      </c>
      <c r="L3772" s="17" t="n">
        <v>1</v>
      </c>
      <c r="M3772" s="17" t="s">
        <v>163</v>
      </c>
      <c r="N3772" s="17" t="s">
        <v>164</v>
      </c>
      <c r="O3772" s="19" t="s">
        <v>123</v>
      </c>
      <c r="P3772" s="18" t="s">
        <v>12236</v>
      </c>
      <c r="Q3772" s="18" t="s">
        <v>12237</v>
      </c>
      <c r="R3772" s="18" t="s">
        <v>165</v>
      </c>
      <c r="S3772" s="20" t="s">
        <v>28109</v>
      </c>
    </row>
    <row r="3773" customFormat="false" ht="35.05" hidden="false" customHeight="false" outlineLevel="0" collapsed="false">
      <c r="A3773" s="17" t="n">
        <v>3772</v>
      </c>
      <c r="B3773" s="17" t="n">
        <v>9</v>
      </c>
      <c r="C3773" s="17" t="n">
        <v>1027</v>
      </c>
      <c r="D3773" s="18" t="s">
        <v>12182</v>
      </c>
      <c r="E3773" s="17" t="s">
        <v>72</v>
      </c>
      <c r="F3773" s="18" t="s">
        <v>73</v>
      </c>
      <c r="G3773" s="17" t="s">
        <v>167</v>
      </c>
      <c r="H3773" s="18" t="s">
        <v>12238</v>
      </c>
      <c r="I3773" s="18" t="s">
        <v>12239</v>
      </c>
      <c r="J3773" s="18" t="s">
        <v>12240</v>
      </c>
      <c r="K3773" s="17" t="s">
        <v>164</v>
      </c>
      <c r="L3773" s="17" t="n">
        <v>2</v>
      </c>
      <c r="M3773" s="17" t="s">
        <v>164</v>
      </c>
      <c r="N3773" s="17" t="s">
        <v>163</v>
      </c>
      <c r="O3773" s="19"/>
      <c r="P3773" s="18"/>
      <c r="Q3773" s="18"/>
      <c r="R3773" s="18" t="s">
        <v>165</v>
      </c>
      <c r="S3773" s="20" t="s">
        <v>28109</v>
      </c>
    </row>
    <row r="3774" customFormat="false" ht="23.85" hidden="false" customHeight="false" outlineLevel="0" collapsed="false">
      <c r="A3774" s="17" t="n">
        <v>3773</v>
      </c>
      <c r="B3774" s="17" t="n">
        <v>9</v>
      </c>
      <c r="C3774" s="17" t="n">
        <v>1045</v>
      </c>
      <c r="D3774" s="18" t="s">
        <v>12182</v>
      </c>
      <c r="E3774" s="17" t="s">
        <v>19</v>
      </c>
      <c r="F3774" s="18" t="s">
        <v>21</v>
      </c>
      <c r="G3774" s="17" t="s">
        <v>167</v>
      </c>
      <c r="H3774" s="18" t="s">
        <v>12241</v>
      </c>
      <c r="I3774" s="18" t="s">
        <v>12242</v>
      </c>
      <c r="J3774" s="18" t="s">
        <v>12243</v>
      </c>
      <c r="K3774" s="17" t="s">
        <v>164</v>
      </c>
      <c r="L3774" s="17" t="n">
        <v>10</v>
      </c>
      <c r="M3774" s="17" t="s">
        <v>163</v>
      </c>
      <c r="N3774" s="17" t="s">
        <v>163</v>
      </c>
      <c r="O3774" s="19"/>
      <c r="P3774" s="18"/>
      <c r="Q3774" s="18"/>
      <c r="R3774" s="18" t="s">
        <v>165</v>
      </c>
      <c r="S3774" s="20" t="s">
        <v>28109</v>
      </c>
    </row>
    <row r="3775" customFormat="false" ht="35.05" hidden="false" customHeight="false" outlineLevel="0" collapsed="false">
      <c r="A3775" s="17" t="n">
        <v>3774</v>
      </c>
      <c r="B3775" s="17" t="n">
        <v>9</v>
      </c>
      <c r="C3775" s="17" t="n">
        <v>1104</v>
      </c>
      <c r="D3775" s="18" t="s">
        <v>12182</v>
      </c>
      <c r="E3775" s="17" t="s">
        <v>36</v>
      </c>
      <c r="F3775" s="18" t="s">
        <v>37</v>
      </c>
      <c r="G3775" s="17" t="s">
        <v>167</v>
      </c>
      <c r="H3775" s="18" t="s">
        <v>12244</v>
      </c>
      <c r="I3775" s="18" t="s">
        <v>12245</v>
      </c>
      <c r="J3775" s="18" t="s">
        <v>12246</v>
      </c>
      <c r="K3775" s="17" t="s">
        <v>164</v>
      </c>
      <c r="L3775" s="17" t="n">
        <v>4</v>
      </c>
      <c r="M3775" s="17" t="s">
        <v>164</v>
      </c>
      <c r="N3775" s="17" t="s">
        <v>163</v>
      </c>
      <c r="O3775" s="19"/>
      <c r="P3775" s="18"/>
      <c r="Q3775" s="18"/>
      <c r="R3775" s="18" t="s">
        <v>165</v>
      </c>
      <c r="S3775" s="20" t="s">
        <v>28109</v>
      </c>
    </row>
    <row r="3776" customFormat="false" ht="35.05" hidden="false" customHeight="false" outlineLevel="0" collapsed="false">
      <c r="A3776" s="17" t="n">
        <v>3775</v>
      </c>
      <c r="B3776" s="17" t="n">
        <v>9</v>
      </c>
      <c r="C3776" s="17" t="n">
        <v>1112</v>
      </c>
      <c r="D3776" s="18" t="s">
        <v>12182</v>
      </c>
      <c r="E3776" s="17" t="s">
        <v>74</v>
      </c>
      <c r="F3776" s="18" t="s">
        <v>75</v>
      </c>
      <c r="G3776" s="17" t="s">
        <v>171</v>
      </c>
      <c r="H3776" s="18" t="s">
        <v>12247</v>
      </c>
      <c r="I3776" s="18" t="s">
        <v>12248</v>
      </c>
      <c r="J3776" s="18" t="s">
        <v>12249</v>
      </c>
      <c r="K3776" s="17" t="s">
        <v>163</v>
      </c>
      <c r="L3776" s="17" t="n">
        <v>1</v>
      </c>
      <c r="M3776" s="17" t="s">
        <v>164</v>
      </c>
      <c r="N3776" s="17" t="s">
        <v>163</v>
      </c>
      <c r="O3776" s="19"/>
      <c r="P3776" s="18"/>
      <c r="Q3776" s="18"/>
      <c r="R3776" s="18" t="s">
        <v>165</v>
      </c>
      <c r="S3776" s="20" t="s">
        <v>28109</v>
      </c>
    </row>
    <row r="3777" customFormat="false" ht="35.05" hidden="false" customHeight="false" outlineLevel="0" collapsed="false">
      <c r="A3777" s="17" t="n">
        <v>3776</v>
      </c>
      <c r="B3777" s="17" t="n">
        <v>9</v>
      </c>
      <c r="C3777" s="17" t="n">
        <v>1128</v>
      </c>
      <c r="D3777" s="18" t="s">
        <v>12182</v>
      </c>
      <c r="E3777" s="17" t="s">
        <v>36</v>
      </c>
      <c r="F3777" s="18" t="s">
        <v>37</v>
      </c>
      <c r="G3777" s="17" t="s">
        <v>167</v>
      </c>
      <c r="H3777" s="18" t="s">
        <v>12250</v>
      </c>
      <c r="I3777" s="18" t="s">
        <v>12251</v>
      </c>
      <c r="J3777" s="18" t="s">
        <v>12252</v>
      </c>
      <c r="K3777" s="17" t="s">
        <v>163</v>
      </c>
      <c r="L3777" s="17" t="n">
        <v>1</v>
      </c>
      <c r="M3777" s="17" t="s">
        <v>164</v>
      </c>
      <c r="N3777" s="17" t="s">
        <v>163</v>
      </c>
      <c r="O3777" s="19"/>
      <c r="P3777" s="18"/>
      <c r="Q3777" s="18"/>
      <c r="R3777" s="18" t="s">
        <v>165</v>
      </c>
      <c r="S3777" s="20" t="s">
        <v>28109</v>
      </c>
    </row>
    <row r="3778" customFormat="false" ht="68.65" hidden="false" customHeight="false" outlineLevel="0" collapsed="false">
      <c r="A3778" s="17" t="n">
        <v>3777</v>
      </c>
      <c r="B3778" s="17" t="n">
        <v>9</v>
      </c>
      <c r="C3778" s="17" t="n">
        <v>1146</v>
      </c>
      <c r="D3778" s="18" t="s">
        <v>12182</v>
      </c>
      <c r="E3778" s="17" t="s">
        <v>83</v>
      </c>
      <c r="F3778" s="18" t="s">
        <v>84</v>
      </c>
      <c r="G3778" s="17" t="s">
        <v>171</v>
      </c>
      <c r="H3778" s="18" t="s">
        <v>12253</v>
      </c>
      <c r="I3778" s="18" t="s">
        <v>12254</v>
      </c>
      <c r="J3778" s="18" t="s">
        <v>12255</v>
      </c>
      <c r="K3778" s="17" t="s">
        <v>163</v>
      </c>
      <c r="L3778" s="17" t="n">
        <v>1</v>
      </c>
      <c r="M3778" s="17" t="s">
        <v>163</v>
      </c>
      <c r="N3778" s="17" t="s">
        <v>164</v>
      </c>
      <c r="O3778" s="19" t="s">
        <v>124</v>
      </c>
      <c r="P3778" s="18" t="s">
        <v>12256</v>
      </c>
      <c r="Q3778" s="18" t="s">
        <v>12257</v>
      </c>
      <c r="R3778" s="18" t="s">
        <v>165</v>
      </c>
      <c r="S3778" s="20" t="s">
        <v>28109</v>
      </c>
    </row>
    <row r="3779" customFormat="false" ht="35.05" hidden="false" customHeight="false" outlineLevel="0" collapsed="false">
      <c r="A3779" s="17" t="n">
        <v>3778</v>
      </c>
      <c r="B3779" s="17" t="n">
        <v>9</v>
      </c>
      <c r="C3779" s="17" t="n">
        <v>1149</v>
      </c>
      <c r="D3779" s="18" t="s">
        <v>12182</v>
      </c>
      <c r="E3779" s="17" t="s">
        <v>87</v>
      </c>
      <c r="F3779" s="18" t="s">
        <v>88</v>
      </c>
      <c r="G3779" s="17" t="s">
        <v>167</v>
      </c>
      <c r="H3779" s="18" t="s">
        <v>12258</v>
      </c>
      <c r="I3779" s="18" t="s">
        <v>12259</v>
      </c>
      <c r="J3779" s="18" t="s">
        <v>12260</v>
      </c>
      <c r="K3779" s="17" t="s">
        <v>163</v>
      </c>
      <c r="L3779" s="17" t="n">
        <v>1</v>
      </c>
      <c r="M3779" s="17" t="s">
        <v>163</v>
      </c>
      <c r="N3779" s="17" t="s">
        <v>164</v>
      </c>
      <c r="O3779" s="19"/>
      <c r="P3779" s="18"/>
      <c r="Q3779" s="18"/>
      <c r="R3779" s="18" t="s">
        <v>165</v>
      </c>
      <c r="S3779" s="20" t="s">
        <v>28109</v>
      </c>
    </row>
    <row r="3780" customFormat="false" ht="91" hidden="false" customHeight="false" outlineLevel="0" collapsed="false">
      <c r="A3780" s="17" t="n">
        <v>3779</v>
      </c>
      <c r="B3780" s="17" t="n">
        <v>9</v>
      </c>
      <c r="C3780" s="17" t="n">
        <v>1158</v>
      </c>
      <c r="D3780" s="18" t="s">
        <v>12182</v>
      </c>
      <c r="E3780" s="17" t="s">
        <v>91</v>
      </c>
      <c r="F3780" s="18" t="s">
        <v>92</v>
      </c>
      <c r="G3780" s="17" t="s">
        <v>167</v>
      </c>
      <c r="H3780" s="18" t="s">
        <v>12261</v>
      </c>
      <c r="I3780" s="18" t="s">
        <v>12262</v>
      </c>
      <c r="J3780" s="18" t="s">
        <v>12263</v>
      </c>
      <c r="K3780" s="17" t="s">
        <v>163</v>
      </c>
      <c r="L3780" s="17" t="n">
        <v>1</v>
      </c>
      <c r="M3780" s="17" t="s">
        <v>163</v>
      </c>
      <c r="N3780" s="17" t="s">
        <v>164</v>
      </c>
      <c r="O3780" s="19" t="s">
        <v>123</v>
      </c>
      <c r="P3780" s="18" t="s">
        <v>12264</v>
      </c>
      <c r="Q3780" s="18" t="s">
        <v>12265</v>
      </c>
      <c r="R3780" s="18" t="s">
        <v>165</v>
      </c>
      <c r="S3780" s="20" t="s">
        <v>28109</v>
      </c>
    </row>
    <row r="3781" customFormat="false" ht="35.05" hidden="false" customHeight="false" outlineLevel="0" collapsed="false">
      <c r="A3781" s="17" t="n">
        <v>3780</v>
      </c>
      <c r="B3781" s="17" t="n">
        <v>9</v>
      </c>
      <c r="C3781" s="17" t="n">
        <v>1166</v>
      </c>
      <c r="D3781" s="18" t="s">
        <v>12182</v>
      </c>
      <c r="E3781" s="17" t="s">
        <v>87</v>
      </c>
      <c r="F3781" s="18" t="s">
        <v>88</v>
      </c>
      <c r="G3781" s="17" t="s">
        <v>167</v>
      </c>
      <c r="H3781" s="18" t="s">
        <v>12266</v>
      </c>
      <c r="I3781" s="18" t="s">
        <v>12267</v>
      </c>
      <c r="J3781" s="18" t="s">
        <v>12268</v>
      </c>
      <c r="K3781" s="17" t="s">
        <v>163</v>
      </c>
      <c r="L3781" s="17" t="n">
        <v>1</v>
      </c>
      <c r="M3781" s="17" t="s">
        <v>163</v>
      </c>
      <c r="N3781" s="17" t="s">
        <v>163</v>
      </c>
      <c r="O3781" s="19"/>
      <c r="P3781" s="18"/>
      <c r="Q3781" s="18"/>
      <c r="R3781" s="18" t="s">
        <v>165</v>
      </c>
      <c r="S3781" s="20" t="s">
        <v>28109</v>
      </c>
    </row>
    <row r="3782" customFormat="false" ht="35.05" hidden="false" customHeight="false" outlineLevel="0" collapsed="false">
      <c r="A3782" s="17" t="n">
        <v>3781</v>
      </c>
      <c r="B3782" s="17" t="n">
        <v>9</v>
      </c>
      <c r="C3782" s="17" t="n">
        <v>1166</v>
      </c>
      <c r="D3782" s="18" t="s">
        <v>12182</v>
      </c>
      <c r="E3782" s="17" t="s">
        <v>42</v>
      </c>
      <c r="F3782" s="18" t="s">
        <v>43</v>
      </c>
      <c r="G3782" s="17" t="s">
        <v>167</v>
      </c>
      <c r="H3782" s="18" t="s">
        <v>12269</v>
      </c>
      <c r="I3782" s="18" t="s">
        <v>12270</v>
      </c>
      <c r="J3782" s="18" t="s">
        <v>12271</v>
      </c>
      <c r="K3782" s="17" t="s">
        <v>164</v>
      </c>
      <c r="L3782" s="17" t="n">
        <v>4</v>
      </c>
      <c r="M3782" s="17" t="s">
        <v>163</v>
      </c>
      <c r="N3782" s="17" t="s">
        <v>163</v>
      </c>
      <c r="O3782" s="19"/>
      <c r="P3782" s="18"/>
      <c r="Q3782" s="18"/>
      <c r="R3782" s="18" t="s">
        <v>165</v>
      </c>
      <c r="S3782" s="20" t="s">
        <v>28109</v>
      </c>
    </row>
    <row r="3783" customFormat="false" ht="35.05" hidden="false" customHeight="false" outlineLevel="0" collapsed="false">
      <c r="A3783" s="17" t="n">
        <v>3782</v>
      </c>
      <c r="B3783" s="17" t="n">
        <v>9</v>
      </c>
      <c r="C3783" s="17" t="n">
        <v>1169</v>
      </c>
      <c r="D3783" s="18" t="s">
        <v>12182</v>
      </c>
      <c r="E3783" s="17" t="s">
        <v>76</v>
      </c>
      <c r="F3783" s="18" t="s">
        <v>77</v>
      </c>
      <c r="G3783" s="17" t="s">
        <v>167</v>
      </c>
      <c r="H3783" s="18" t="s">
        <v>12272</v>
      </c>
      <c r="I3783" s="18" t="s">
        <v>12273</v>
      </c>
      <c r="J3783" s="18" t="s">
        <v>12274</v>
      </c>
      <c r="K3783" s="17" t="s">
        <v>163</v>
      </c>
      <c r="L3783" s="17" t="n">
        <v>1</v>
      </c>
      <c r="M3783" s="17" t="s">
        <v>164</v>
      </c>
      <c r="N3783" s="17" t="s">
        <v>163</v>
      </c>
      <c r="O3783" s="19"/>
      <c r="P3783" s="18"/>
      <c r="Q3783" s="18"/>
      <c r="R3783" s="18" t="s">
        <v>165</v>
      </c>
      <c r="S3783" s="20" t="s">
        <v>28109</v>
      </c>
    </row>
    <row r="3784" customFormat="false" ht="35.05" hidden="false" customHeight="false" outlineLevel="0" collapsed="false">
      <c r="A3784" s="17" t="n">
        <v>3783</v>
      </c>
      <c r="B3784" s="17" t="n">
        <v>9</v>
      </c>
      <c r="C3784" s="17" t="n">
        <v>1213</v>
      </c>
      <c r="D3784" s="18" t="s">
        <v>12182</v>
      </c>
      <c r="E3784" s="17" t="s">
        <v>36</v>
      </c>
      <c r="F3784" s="18" t="s">
        <v>37</v>
      </c>
      <c r="G3784" s="17" t="s">
        <v>171</v>
      </c>
      <c r="H3784" s="18" t="s">
        <v>12275</v>
      </c>
      <c r="I3784" s="18" t="s">
        <v>12276</v>
      </c>
      <c r="J3784" s="18" t="s">
        <v>12277</v>
      </c>
      <c r="K3784" s="17" t="s">
        <v>163</v>
      </c>
      <c r="L3784" s="17" t="n">
        <v>1</v>
      </c>
      <c r="M3784" s="17" t="s">
        <v>164</v>
      </c>
      <c r="N3784" s="17" t="s">
        <v>163</v>
      </c>
      <c r="O3784" s="19"/>
      <c r="P3784" s="18"/>
      <c r="Q3784" s="18"/>
      <c r="R3784" s="18" t="s">
        <v>165</v>
      </c>
      <c r="S3784" s="20" t="s">
        <v>28109</v>
      </c>
    </row>
    <row r="3785" customFormat="false" ht="35.05" hidden="false" customHeight="false" outlineLevel="0" collapsed="false">
      <c r="A3785" s="17" t="n">
        <v>3784</v>
      </c>
      <c r="B3785" s="17" t="n">
        <v>9</v>
      </c>
      <c r="C3785" s="17" t="n">
        <v>1236</v>
      </c>
      <c r="D3785" s="18" t="s">
        <v>12182</v>
      </c>
      <c r="E3785" s="17" t="s">
        <v>36</v>
      </c>
      <c r="F3785" s="18" t="s">
        <v>37</v>
      </c>
      <c r="G3785" s="17" t="s">
        <v>167</v>
      </c>
      <c r="H3785" s="18" t="s">
        <v>12278</v>
      </c>
      <c r="I3785" s="18" t="s">
        <v>12279</v>
      </c>
      <c r="J3785" s="18" t="s">
        <v>12280</v>
      </c>
      <c r="K3785" s="17" t="s">
        <v>164</v>
      </c>
      <c r="L3785" s="17" t="n">
        <v>6</v>
      </c>
      <c r="M3785" s="17" t="s">
        <v>164</v>
      </c>
      <c r="N3785" s="17" t="s">
        <v>163</v>
      </c>
      <c r="O3785" s="19"/>
      <c r="P3785" s="18"/>
      <c r="Q3785" s="18"/>
      <c r="R3785" s="18" t="s">
        <v>165</v>
      </c>
      <c r="S3785" s="20" t="s">
        <v>28109</v>
      </c>
    </row>
    <row r="3786" customFormat="false" ht="35.05" hidden="false" customHeight="false" outlineLevel="0" collapsed="false">
      <c r="A3786" s="17" t="n">
        <v>3785</v>
      </c>
      <c r="B3786" s="17" t="n">
        <v>9</v>
      </c>
      <c r="C3786" s="17" t="n">
        <v>1257</v>
      </c>
      <c r="D3786" s="18" t="s">
        <v>12182</v>
      </c>
      <c r="E3786" s="17" t="s">
        <v>32</v>
      </c>
      <c r="F3786" s="18" t="s">
        <v>33</v>
      </c>
      <c r="G3786" s="17" t="s">
        <v>167</v>
      </c>
      <c r="H3786" s="18" t="s">
        <v>12281</v>
      </c>
      <c r="I3786" s="18" t="s">
        <v>12282</v>
      </c>
      <c r="J3786" s="18" t="s">
        <v>12283</v>
      </c>
      <c r="K3786" s="17" t="s">
        <v>164</v>
      </c>
      <c r="L3786" s="17" t="n">
        <v>35</v>
      </c>
      <c r="M3786" s="17" t="s">
        <v>163</v>
      </c>
      <c r="N3786" s="17" t="s">
        <v>163</v>
      </c>
      <c r="O3786" s="19"/>
      <c r="P3786" s="18"/>
      <c r="Q3786" s="18"/>
      <c r="R3786" s="18" t="s">
        <v>165</v>
      </c>
      <c r="S3786" s="20" t="s">
        <v>28109</v>
      </c>
    </row>
    <row r="3787" customFormat="false" ht="35.05" hidden="false" customHeight="false" outlineLevel="0" collapsed="false">
      <c r="A3787" s="17" t="n">
        <v>3786</v>
      </c>
      <c r="B3787" s="17" t="n">
        <v>9</v>
      </c>
      <c r="C3787" s="17" t="n">
        <v>1300</v>
      </c>
      <c r="D3787" s="18" t="s">
        <v>12182</v>
      </c>
      <c r="E3787" s="17" t="s">
        <v>85</v>
      </c>
      <c r="F3787" s="18" t="s">
        <v>86</v>
      </c>
      <c r="G3787" s="17" t="s">
        <v>167</v>
      </c>
      <c r="H3787" s="18" t="s">
        <v>12284</v>
      </c>
      <c r="I3787" s="18" t="s">
        <v>12285</v>
      </c>
      <c r="J3787" s="18" t="s">
        <v>12286</v>
      </c>
      <c r="K3787" s="17" t="s">
        <v>163</v>
      </c>
      <c r="L3787" s="17" t="n">
        <v>1</v>
      </c>
      <c r="M3787" s="17" t="s">
        <v>163</v>
      </c>
      <c r="N3787" s="17" t="s">
        <v>163</v>
      </c>
      <c r="O3787" s="19"/>
      <c r="P3787" s="18"/>
      <c r="Q3787" s="18"/>
      <c r="R3787" s="18" t="s">
        <v>165</v>
      </c>
      <c r="S3787" s="20" t="s">
        <v>28109</v>
      </c>
    </row>
    <row r="3788" customFormat="false" ht="46.25" hidden="false" customHeight="false" outlineLevel="0" collapsed="false">
      <c r="A3788" s="17" t="n">
        <v>3787</v>
      </c>
      <c r="B3788" s="17" t="n">
        <v>9</v>
      </c>
      <c r="C3788" s="17" t="n">
        <v>1306</v>
      </c>
      <c r="D3788" s="18" t="s">
        <v>12182</v>
      </c>
      <c r="E3788" s="17" t="s">
        <v>87</v>
      </c>
      <c r="F3788" s="18" t="s">
        <v>88</v>
      </c>
      <c r="G3788" s="17" t="s">
        <v>171</v>
      </c>
      <c r="H3788" s="18" t="s">
        <v>12287</v>
      </c>
      <c r="I3788" s="18" t="s">
        <v>12288</v>
      </c>
      <c r="J3788" s="18" t="s">
        <v>12289</v>
      </c>
      <c r="K3788" s="17" t="s">
        <v>163</v>
      </c>
      <c r="L3788" s="17" t="n">
        <v>1</v>
      </c>
      <c r="M3788" s="17" t="s">
        <v>163</v>
      </c>
      <c r="N3788" s="17" t="s">
        <v>164</v>
      </c>
      <c r="O3788" s="19" t="s">
        <v>121</v>
      </c>
      <c r="P3788" s="18" t="s">
        <v>12290</v>
      </c>
      <c r="Q3788" s="18" t="s">
        <v>12291</v>
      </c>
      <c r="R3788" s="18" t="s">
        <v>165</v>
      </c>
      <c r="S3788" s="20" t="s">
        <v>28109</v>
      </c>
    </row>
    <row r="3789" customFormat="false" ht="46.25" hidden="false" customHeight="false" outlineLevel="0" collapsed="false">
      <c r="A3789" s="17" t="n">
        <v>3788</v>
      </c>
      <c r="B3789" s="17" t="n">
        <v>9</v>
      </c>
      <c r="C3789" s="17" t="n">
        <v>1315</v>
      </c>
      <c r="D3789" s="18" t="s">
        <v>12182</v>
      </c>
      <c r="E3789" s="17" t="s">
        <v>36</v>
      </c>
      <c r="F3789" s="18" t="s">
        <v>37</v>
      </c>
      <c r="G3789" s="17" t="s">
        <v>171</v>
      </c>
      <c r="H3789" s="18" t="s">
        <v>12292</v>
      </c>
      <c r="I3789" s="18" t="s">
        <v>12293</v>
      </c>
      <c r="J3789" s="18" t="s">
        <v>12294</v>
      </c>
      <c r="K3789" s="17" t="s">
        <v>163</v>
      </c>
      <c r="L3789" s="17" t="n">
        <v>1</v>
      </c>
      <c r="M3789" s="17" t="s">
        <v>163</v>
      </c>
      <c r="N3789" s="17" t="s">
        <v>164</v>
      </c>
      <c r="O3789" s="19" t="s">
        <v>123</v>
      </c>
      <c r="P3789" s="18" t="s">
        <v>12295</v>
      </c>
      <c r="Q3789" s="18" t="s">
        <v>12296</v>
      </c>
      <c r="R3789" s="18" t="s">
        <v>165</v>
      </c>
      <c r="S3789" s="20" t="s">
        <v>28109</v>
      </c>
    </row>
    <row r="3790" customFormat="false" ht="68.65" hidden="false" customHeight="false" outlineLevel="0" collapsed="false">
      <c r="A3790" s="17" t="n">
        <v>3789</v>
      </c>
      <c r="B3790" s="17" t="n">
        <v>9</v>
      </c>
      <c r="C3790" s="17" t="n">
        <v>1317</v>
      </c>
      <c r="D3790" s="18" t="s">
        <v>12182</v>
      </c>
      <c r="E3790" s="17" t="s">
        <v>85</v>
      </c>
      <c r="F3790" s="18" t="s">
        <v>86</v>
      </c>
      <c r="G3790" s="17" t="s">
        <v>167</v>
      </c>
      <c r="H3790" s="18" t="s">
        <v>12297</v>
      </c>
      <c r="I3790" s="18" t="s">
        <v>12298</v>
      </c>
      <c r="J3790" s="18" t="s">
        <v>12299</v>
      </c>
      <c r="K3790" s="17" t="s">
        <v>163</v>
      </c>
      <c r="L3790" s="17" t="n">
        <v>1</v>
      </c>
      <c r="M3790" s="17" t="s">
        <v>163</v>
      </c>
      <c r="N3790" s="17" t="s">
        <v>164</v>
      </c>
      <c r="O3790" s="19" t="s">
        <v>123</v>
      </c>
      <c r="P3790" s="18" t="s">
        <v>12300</v>
      </c>
      <c r="Q3790" s="18" t="s">
        <v>12301</v>
      </c>
      <c r="R3790" s="18" t="s">
        <v>165</v>
      </c>
      <c r="S3790" s="20" t="s">
        <v>28109</v>
      </c>
    </row>
    <row r="3791" customFormat="false" ht="46.25" hidden="false" customHeight="false" outlineLevel="0" collapsed="false">
      <c r="A3791" s="17" t="n">
        <v>3790</v>
      </c>
      <c r="B3791" s="17" t="n">
        <v>9</v>
      </c>
      <c r="C3791" s="17" t="n">
        <v>1319</v>
      </c>
      <c r="D3791" s="18" t="s">
        <v>12182</v>
      </c>
      <c r="E3791" s="17" t="s">
        <v>83</v>
      </c>
      <c r="F3791" s="18" t="s">
        <v>84</v>
      </c>
      <c r="G3791" s="17" t="s">
        <v>167</v>
      </c>
      <c r="H3791" s="18" t="s">
        <v>12302</v>
      </c>
      <c r="I3791" s="18" t="s">
        <v>12303</v>
      </c>
      <c r="J3791" s="18" t="s">
        <v>12304</v>
      </c>
      <c r="K3791" s="17" t="s">
        <v>163</v>
      </c>
      <c r="L3791" s="17" t="n">
        <v>1</v>
      </c>
      <c r="M3791" s="17" t="s">
        <v>163</v>
      </c>
      <c r="N3791" s="17" t="s">
        <v>164</v>
      </c>
      <c r="O3791" s="19" t="s">
        <v>124</v>
      </c>
      <c r="P3791" s="18" t="s">
        <v>12305</v>
      </c>
      <c r="Q3791" s="18" t="s">
        <v>12306</v>
      </c>
      <c r="R3791" s="18" t="s">
        <v>165</v>
      </c>
      <c r="S3791" s="20" t="s">
        <v>28109</v>
      </c>
    </row>
    <row r="3792" customFormat="false" ht="23.85" hidden="false" customHeight="false" outlineLevel="0" collapsed="false">
      <c r="A3792" s="17" t="n">
        <v>3791</v>
      </c>
      <c r="B3792" s="17" t="n">
        <v>9</v>
      </c>
      <c r="C3792" s="17" t="n">
        <v>1346</v>
      </c>
      <c r="D3792" s="18" t="s">
        <v>12182</v>
      </c>
      <c r="E3792" s="17" t="s">
        <v>38</v>
      </c>
      <c r="F3792" s="18" t="s">
        <v>39</v>
      </c>
      <c r="G3792" s="17" t="s">
        <v>159</v>
      </c>
      <c r="H3792" s="18" t="s">
        <v>12307</v>
      </c>
      <c r="I3792" s="18" t="s">
        <v>12308</v>
      </c>
      <c r="J3792" s="18" t="s">
        <v>12309</v>
      </c>
      <c r="K3792" s="17" t="s">
        <v>163</v>
      </c>
      <c r="L3792" s="17" t="n">
        <v>1</v>
      </c>
      <c r="M3792" s="17" t="s">
        <v>163</v>
      </c>
      <c r="N3792" s="17" t="s">
        <v>163</v>
      </c>
      <c r="O3792" s="19"/>
      <c r="P3792" s="18"/>
      <c r="Q3792" s="18"/>
      <c r="R3792" s="18" t="s">
        <v>165</v>
      </c>
      <c r="S3792" s="20" t="s">
        <v>28109</v>
      </c>
    </row>
    <row r="3793" customFormat="false" ht="35.05" hidden="false" customHeight="false" outlineLevel="0" collapsed="false">
      <c r="A3793" s="17" t="n">
        <v>3792</v>
      </c>
      <c r="B3793" s="17" t="n">
        <v>9</v>
      </c>
      <c r="C3793" s="17" t="n">
        <v>1351</v>
      </c>
      <c r="D3793" s="18" t="s">
        <v>12182</v>
      </c>
      <c r="E3793" s="17" t="s">
        <v>87</v>
      </c>
      <c r="F3793" s="18" t="s">
        <v>88</v>
      </c>
      <c r="G3793" s="17" t="s">
        <v>171</v>
      </c>
      <c r="H3793" s="18" t="s">
        <v>12310</v>
      </c>
      <c r="I3793" s="18" t="s">
        <v>12311</v>
      </c>
      <c r="J3793" s="18" t="s">
        <v>12312</v>
      </c>
      <c r="K3793" s="17" t="s">
        <v>163</v>
      </c>
      <c r="L3793" s="17" t="n">
        <v>1</v>
      </c>
      <c r="M3793" s="17" t="s">
        <v>163</v>
      </c>
      <c r="N3793" s="17" t="s">
        <v>163</v>
      </c>
      <c r="O3793" s="19"/>
      <c r="P3793" s="18"/>
      <c r="Q3793" s="18"/>
      <c r="R3793" s="18" t="s">
        <v>165</v>
      </c>
      <c r="S3793" s="20" t="s">
        <v>28109</v>
      </c>
    </row>
    <row r="3794" customFormat="false" ht="35.05" hidden="false" customHeight="false" outlineLevel="0" collapsed="false">
      <c r="A3794" s="17" t="n">
        <v>3793</v>
      </c>
      <c r="B3794" s="17" t="n">
        <v>9</v>
      </c>
      <c r="C3794" s="17" t="n">
        <v>1355</v>
      </c>
      <c r="D3794" s="18" t="s">
        <v>12182</v>
      </c>
      <c r="E3794" s="17" t="s">
        <v>87</v>
      </c>
      <c r="F3794" s="18" t="s">
        <v>88</v>
      </c>
      <c r="G3794" s="17" t="s">
        <v>171</v>
      </c>
      <c r="H3794" s="18" t="s">
        <v>12313</v>
      </c>
      <c r="I3794" s="18" t="s">
        <v>12314</v>
      </c>
      <c r="J3794" s="18" t="s">
        <v>12315</v>
      </c>
      <c r="K3794" s="17" t="s">
        <v>163</v>
      </c>
      <c r="L3794" s="17" t="n">
        <v>1</v>
      </c>
      <c r="M3794" s="17" t="s">
        <v>163</v>
      </c>
      <c r="N3794" s="17" t="s">
        <v>163</v>
      </c>
      <c r="O3794" s="19"/>
      <c r="P3794" s="18"/>
      <c r="Q3794" s="18"/>
      <c r="R3794" s="18" t="s">
        <v>165</v>
      </c>
      <c r="S3794" s="20" t="s">
        <v>28109</v>
      </c>
    </row>
    <row r="3795" customFormat="false" ht="46.25" hidden="false" customHeight="false" outlineLevel="0" collapsed="false">
      <c r="A3795" s="17" t="n">
        <v>3794</v>
      </c>
      <c r="B3795" s="17" t="n">
        <v>9</v>
      </c>
      <c r="C3795" s="17" t="n">
        <v>1372</v>
      </c>
      <c r="D3795" s="18" t="s">
        <v>12182</v>
      </c>
      <c r="E3795" s="17" t="s">
        <v>87</v>
      </c>
      <c r="F3795" s="18" t="s">
        <v>88</v>
      </c>
      <c r="G3795" s="17" t="s">
        <v>171</v>
      </c>
      <c r="H3795" s="18" t="s">
        <v>12316</v>
      </c>
      <c r="I3795" s="18" t="s">
        <v>12317</v>
      </c>
      <c r="J3795" s="18" t="s">
        <v>12318</v>
      </c>
      <c r="K3795" s="17" t="s">
        <v>163</v>
      </c>
      <c r="L3795" s="17" t="n">
        <v>1</v>
      </c>
      <c r="M3795" s="17" t="s">
        <v>163</v>
      </c>
      <c r="N3795" s="17" t="s">
        <v>163</v>
      </c>
      <c r="O3795" s="19"/>
      <c r="P3795" s="18"/>
      <c r="Q3795" s="18"/>
      <c r="R3795" s="18" t="s">
        <v>165</v>
      </c>
      <c r="S3795" s="20" t="s">
        <v>28109</v>
      </c>
    </row>
    <row r="3796" customFormat="false" ht="35.05" hidden="false" customHeight="false" outlineLevel="0" collapsed="false">
      <c r="A3796" s="17" t="n">
        <v>3795</v>
      </c>
      <c r="B3796" s="17" t="n">
        <v>9</v>
      </c>
      <c r="C3796" s="17" t="n">
        <v>1376</v>
      </c>
      <c r="D3796" s="18" t="s">
        <v>12182</v>
      </c>
      <c r="E3796" s="17" t="s">
        <v>87</v>
      </c>
      <c r="F3796" s="18" t="s">
        <v>88</v>
      </c>
      <c r="G3796" s="17" t="s">
        <v>171</v>
      </c>
      <c r="H3796" s="18" t="s">
        <v>12319</v>
      </c>
      <c r="I3796" s="18" t="s">
        <v>12320</v>
      </c>
      <c r="J3796" s="18" t="s">
        <v>12321</v>
      </c>
      <c r="K3796" s="17" t="s">
        <v>163</v>
      </c>
      <c r="L3796" s="17" t="n">
        <v>1</v>
      </c>
      <c r="M3796" s="17" t="s">
        <v>163</v>
      </c>
      <c r="N3796" s="17" t="s">
        <v>163</v>
      </c>
      <c r="O3796" s="19"/>
      <c r="P3796" s="18"/>
      <c r="Q3796" s="18"/>
      <c r="R3796" s="18" t="s">
        <v>165</v>
      </c>
      <c r="S3796" s="20" t="s">
        <v>28109</v>
      </c>
    </row>
    <row r="3797" customFormat="false" ht="35.05" hidden="false" customHeight="false" outlineLevel="0" collapsed="false">
      <c r="A3797" s="17" t="n">
        <v>3796</v>
      </c>
      <c r="B3797" s="17" t="n">
        <v>9</v>
      </c>
      <c r="C3797" s="17" t="n">
        <v>1391</v>
      </c>
      <c r="D3797" s="18" t="s">
        <v>12182</v>
      </c>
      <c r="E3797" s="17" t="s">
        <v>66</v>
      </c>
      <c r="F3797" s="18" t="s">
        <v>67</v>
      </c>
      <c r="G3797" s="17" t="s">
        <v>167</v>
      </c>
      <c r="H3797" s="18" t="s">
        <v>12322</v>
      </c>
      <c r="I3797" s="18" t="s">
        <v>12323</v>
      </c>
      <c r="J3797" s="18" t="s">
        <v>12324</v>
      </c>
      <c r="K3797" s="17" t="s">
        <v>163</v>
      </c>
      <c r="L3797" s="17" t="n">
        <v>1</v>
      </c>
      <c r="M3797" s="17" t="s">
        <v>164</v>
      </c>
      <c r="N3797" s="17" t="s">
        <v>163</v>
      </c>
      <c r="O3797" s="19"/>
      <c r="P3797" s="18"/>
      <c r="Q3797" s="18"/>
      <c r="R3797" s="18" t="s">
        <v>165</v>
      </c>
      <c r="S3797" s="20" t="s">
        <v>28109</v>
      </c>
    </row>
    <row r="3798" customFormat="false" ht="35.05" hidden="false" customHeight="false" outlineLevel="0" collapsed="false">
      <c r="A3798" s="17" t="n">
        <v>3797</v>
      </c>
      <c r="B3798" s="17" t="n">
        <v>9</v>
      </c>
      <c r="C3798" s="17" t="n">
        <v>1395</v>
      </c>
      <c r="D3798" s="18" t="s">
        <v>12182</v>
      </c>
      <c r="E3798" s="17" t="s">
        <v>87</v>
      </c>
      <c r="F3798" s="18" t="s">
        <v>88</v>
      </c>
      <c r="G3798" s="17" t="s">
        <v>167</v>
      </c>
      <c r="H3798" s="18" t="s">
        <v>12325</v>
      </c>
      <c r="I3798" s="18" t="s">
        <v>12326</v>
      </c>
      <c r="J3798" s="18" t="s">
        <v>12327</v>
      </c>
      <c r="K3798" s="17" t="s">
        <v>163</v>
      </c>
      <c r="L3798" s="17" t="n">
        <v>1</v>
      </c>
      <c r="M3798" s="17" t="s">
        <v>163</v>
      </c>
      <c r="N3798" s="17" t="s">
        <v>163</v>
      </c>
      <c r="O3798" s="19"/>
      <c r="P3798" s="18"/>
      <c r="Q3798" s="18"/>
      <c r="R3798" s="18" t="s">
        <v>165</v>
      </c>
      <c r="S3798" s="20" t="s">
        <v>28109</v>
      </c>
    </row>
    <row r="3799" customFormat="false" ht="35.05" hidden="false" customHeight="false" outlineLevel="0" collapsed="false">
      <c r="A3799" s="17" t="n">
        <v>3798</v>
      </c>
      <c r="B3799" s="17" t="n">
        <v>9</v>
      </c>
      <c r="C3799" s="17" t="n">
        <v>1421</v>
      </c>
      <c r="D3799" s="18" t="s">
        <v>12182</v>
      </c>
      <c r="E3799" s="17" t="s">
        <v>74</v>
      </c>
      <c r="F3799" s="18" t="s">
        <v>75</v>
      </c>
      <c r="G3799" s="17" t="s">
        <v>167</v>
      </c>
      <c r="H3799" s="18" t="s">
        <v>12328</v>
      </c>
      <c r="I3799" s="18" t="s">
        <v>12329</v>
      </c>
      <c r="J3799" s="18" t="s">
        <v>12330</v>
      </c>
      <c r="K3799" s="17" t="s">
        <v>163</v>
      </c>
      <c r="L3799" s="17" t="n">
        <v>1</v>
      </c>
      <c r="M3799" s="17" t="s">
        <v>163</v>
      </c>
      <c r="N3799" s="17" t="s">
        <v>163</v>
      </c>
      <c r="O3799" s="19"/>
      <c r="P3799" s="18"/>
      <c r="Q3799" s="18"/>
      <c r="R3799" s="18" t="s">
        <v>165</v>
      </c>
      <c r="S3799" s="20" t="s">
        <v>28109</v>
      </c>
    </row>
    <row r="3800" customFormat="false" ht="46.25" hidden="false" customHeight="false" outlineLevel="0" collapsed="false">
      <c r="A3800" s="17" t="n">
        <v>3799</v>
      </c>
      <c r="B3800" s="17" t="n">
        <v>9</v>
      </c>
      <c r="C3800" s="17" t="n">
        <v>1425</v>
      </c>
      <c r="D3800" s="18" t="s">
        <v>12182</v>
      </c>
      <c r="E3800" s="17" t="s">
        <v>70</v>
      </c>
      <c r="F3800" s="18" t="s">
        <v>71</v>
      </c>
      <c r="G3800" s="17" t="s">
        <v>171</v>
      </c>
      <c r="H3800" s="18" t="s">
        <v>12331</v>
      </c>
      <c r="I3800" s="18" t="s">
        <v>12332</v>
      </c>
      <c r="J3800" s="18" t="s">
        <v>12333</v>
      </c>
      <c r="K3800" s="17" t="s">
        <v>163</v>
      </c>
      <c r="L3800" s="17" t="n">
        <v>1</v>
      </c>
      <c r="M3800" s="17" t="s">
        <v>164</v>
      </c>
      <c r="N3800" s="17" t="s">
        <v>163</v>
      </c>
      <c r="O3800" s="19"/>
      <c r="P3800" s="18"/>
      <c r="Q3800" s="18"/>
      <c r="R3800" s="18" t="s">
        <v>165</v>
      </c>
      <c r="S3800" s="20" t="s">
        <v>28109</v>
      </c>
    </row>
    <row r="3801" customFormat="false" ht="23.85" hidden="false" customHeight="false" outlineLevel="0" collapsed="false">
      <c r="A3801" s="17" t="n">
        <v>3800</v>
      </c>
      <c r="B3801" s="17" t="n">
        <v>9</v>
      </c>
      <c r="C3801" s="17" t="n">
        <v>1524</v>
      </c>
      <c r="D3801" s="18" t="s">
        <v>12182</v>
      </c>
      <c r="E3801" s="17" t="s">
        <v>70</v>
      </c>
      <c r="F3801" s="18" t="s">
        <v>71</v>
      </c>
      <c r="G3801" s="17" t="s">
        <v>171</v>
      </c>
      <c r="H3801" s="18" t="s">
        <v>12334</v>
      </c>
      <c r="I3801" s="18" t="s">
        <v>12335</v>
      </c>
      <c r="J3801" s="18" t="s">
        <v>12336</v>
      </c>
      <c r="K3801" s="17" t="s">
        <v>163</v>
      </c>
      <c r="L3801" s="17" t="n">
        <v>1</v>
      </c>
      <c r="M3801" s="17" t="s">
        <v>164</v>
      </c>
      <c r="N3801" s="17" t="s">
        <v>163</v>
      </c>
      <c r="O3801" s="19"/>
      <c r="P3801" s="18"/>
      <c r="Q3801" s="18"/>
      <c r="R3801" s="18" t="s">
        <v>165</v>
      </c>
      <c r="S3801" s="20" t="s">
        <v>28109</v>
      </c>
    </row>
    <row r="3802" customFormat="false" ht="35.05" hidden="false" customHeight="false" outlineLevel="0" collapsed="false">
      <c r="A3802" s="17" t="n">
        <v>3801</v>
      </c>
      <c r="B3802" s="17" t="n">
        <v>9</v>
      </c>
      <c r="C3802" s="17" t="n">
        <v>1524</v>
      </c>
      <c r="D3802" s="18" t="s">
        <v>12182</v>
      </c>
      <c r="E3802" s="17" t="s">
        <v>87</v>
      </c>
      <c r="F3802" s="18" t="s">
        <v>88</v>
      </c>
      <c r="G3802" s="17" t="s">
        <v>167</v>
      </c>
      <c r="H3802" s="18" t="s">
        <v>12337</v>
      </c>
      <c r="I3802" s="18" t="s">
        <v>12338</v>
      </c>
      <c r="J3802" s="18" t="s">
        <v>12339</v>
      </c>
      <c r="K3802" s="17" t="s">
        <v>163</v>
      </c>
      <c r="L3802" s="17" t="n">
        <v>1</v>
      </c>
      <c r="M3802" s="17" t="s">
        <v>163</v>
      </c>
      <c r="N3802" s="17" t="s">
        <v>163</v>
      </c>
      <c r="O3802" s="19"/>
      <c r="P3802" s="18"/>
      <c r="Q3802" s="18"/>
      <c r="R3802" s="18" t="s">
        <v>165</v>
      </c>
      <c r="S3802" s="20" t="s">
        <v>28109</v>
      </c>
    </row>
    <row r="3803" customFormat="false" ht="35.05" hidden="false" customHeight="false" outlineLevel="0" collapsed="false">
      <c r="A3803" s="17" t="n">
        <v>3802</v>
      </c>
      <c r="B3803" s="17" t="n">
        <v>9</v>
      </c>
      <c r="C3803" s="17" t="n">
        <v>1526</v>
      </c>
      <c r="D3803" s="18" t="s">
        <v>12182</v>
      </c>
      <c r="E3803" s="17" t="s">
        <v>38</v>
      </c>
      <c r="F3803" s="18" t="s">
        <v>39</v>
      </c>
      <c r="G3803" s="17" t="s">
        <v>167</v>
      </c>
      <c r="H3803" s="18" t="s">
        <v>12340</v>
      </c>
      <c r="I3803" s="18" t="s">
        <v>12341</v>
      </c>
      <c r="J3803" s="18" t="s">
        <v>12342</v>
      </c>
      <c r="K3803" s="17" t="s">
        <v>163</v>
      </c>
      <c r="L3803" s="17" t="n">
        <v>1</v>
      </c>
      <c r="M3803" s="17" t="s">
        <v>163</v>
      </c>
      <c r="N3803" s="17" t="s">
        <v>163</v>
      </c>
      <c r="O3803" s="19"/>
      <c r="P3803" s="18"/>
      <c r="Q3803" s="18"/>
      <c r="R3803" s="18" t="s">
        <v>165</v>
      </c>
      <c r="S3803" s="20" t="s">
        <v>28109</v>
      </c>
    </row>
    <row r="3804" customFormat="false" ht="46.25" hidden="false" customHeight="false" outlineLevel="0" collapsed="false">
      <c r="A3804" s="17" t="n">
        <v>3803</v>
      </c>
      <c r="B3804" s="17" t="n">
        <v>9</v>
      </c>
      <c r="C3804" s="17" t="n">
        <v>1538</v>
      </c>
      <c r="D3804" s="18" t="s">
        <v>884</v>
      </c>
      <c r="E3804" s="17" t="s">
        <v>32</v>
      </c>
      <c r="F3804" s="18" t="s">
        <v>33</v>
      </c>
      <c r="G3804" s="17" t="s">
        <v>167</v>
      </c>
      <c r="H3804" s="18" t="s">
        <v>12343</v>
      </c>
      <c r="I3804" s="18" t="s">
        <v>12344</v>
      </c>
      <c r="J3804" s="18" t="s">
        <v>12345</v>
      </c>
      <c r="K3804" s="17" t="s">
        <v>164</v>
      </c>
      <c r="L3804" s="17" t="n">
        <v>66</v>
      </c>
      <c r="M3804" s="17" t="s">
        <v>163</v>
      </c>
      <c r="N3804" s="17" t="s">
        <v>163</v>
      </c>
      <c r="O3804" s="19"/>
      <c r="P3804" s="18"/>
      <c r="Q3804" s="18"/>
      <c r="R3804" s="18" t="s">
        <v>165</v>
      </c>
      <c r="S3804" s="20" t="s">
        <v>28109</v>
      </c>
    </row>
    <row r="3805" customFormat="false" ht="35.05" hidden="false" customHeight="false" outlineLevel="0" collapsed="false">
      <c r="A3805" s="17" t="n">
        <v>3804</v>
      </c>
      <c r="B3805" s="17" t="n">
        <v>9</v>
      </c>
      <c r="C3805" s="17" t="n">
        <v>1542</v>
      </c>
      <c r="D3805" s="18" t="s">
        <v>884</v>
      </c>
      <c r="E3805" s="17" t="s">
        <v>51</v>
      </c>
      <c r="F3805" s="18" t="s">
        <v>52</v>
      </c>
      <c r="G3805" s="17" t="s">
        <v>167</v>
      </c>
      <c r="H3805" s="18" t="s">
        <v>12346</v>
      </c>
      <c r="I3805" s="18" t="s">
        <v>12347</v>
      </c>
      <c r="J3805" s="18" t="s">
        <v>12348</v>
      </c>
      <c r="K3805" s="17" t="s">
        <v>163</v>
      </c>
      <c r="L3805" s="17" t="n">
        <v>1</v>
      </c>
      <c r="M3805" s="17" t="s">
        <v>163</v>
      </c>
      <c r="N3805" s="17" t="s">
        <v>163</v>
      </c>
      <c r="O3805" s="19"/>
      <c r="P3805" s="18"/>
      <c r="Q3805" s="18"/>
      <c r="R3805" s="18" t="s">
        <v>192</v>
      </c>
      <c r="S3805" s="20" t="s">
        <v>28109</v>
      </c>
    </row>
    <row r="3806" customFormat="false" ht="46.25" hidden="false" customHeight="false" outlineLevel="0" collapsed="false">
      <c r="A3806" s="17" t="n">
        <v>3805</v>
      </c>
      <c r="B3806" s="17" t="n">
        <v>9</v>
      </c>
      <c r="C3806" s="17" t="n">
        <v>1542</v>
      </c>
      <c r="D3806" s="18" t="s">
        <v>884</v>
      </c>
      <c r="E3806" s="17" t="s">
        <v>51</v>
      </c>
      <c r="F3806" s="18" t="s">
        <v>52</v>
      </c>
      <c r="G3806" s="17" t="s">
        <v>167</v>
      </c>
      <c r="H3806" s="18" t="s">
        <v>12349</v>
      </c>
      <c r="I3806" s="18" t="s">
        <v>12350</v>
      </c>
      <c r="J3806" s="18" t="s">
        <v>12351</v>
      </c>
      <c r="K3806" s="17" t="s">
        <v>163</v>
      </c>
      <c r="L3806" s="17" t="n">
        <v>1</v>
      </c>
      <c r="M3806" s="17" t="s">
        <v>163</v>
      </c>
      <c r="N3806" s="17" t="s">
        <v>163</v>
      </c>
      <c r="O3806" s="19"/>
      <c r="P3806" s="18"/>
      <c r="Q3806" s="18"/>
      <c r="R3806" s="18" t="s">
        <v>165</v>
      </c>
      <c r="S3806" s="20" t="s">
        <v>28109</v>
      </c>
    </row>
    <row r="3807" customFormat="false" ht="35.05" hidden="false" customHeight="false" outlineLevel="0" collapsed="false">
      <c r="A3807" s="17" t="n">
        <v>3806</v>
      </c>
      <c r="B3807" s="17" t="n">
        <v>9</v>
      </c>
      <c r="C3807" s="17" t="n">
        <v>1546</v>
      </c>
      <c r="D3807" s="18" t="s">
        <v>884</v>
      </c>
      <c r="E3807" s="17" t="s">
        <v>55</v>
      </c>
      <c r="F3807" s="18" t="s">
        <v>56</v>
      </c>
      <c r="G3807" s="17" t="s">
        <v>167</v>
      </c>
      <c r="H3807" s="18" t="s">
        <v>12352</v>
      </c>
      <c r="I3807" s="18" t="s">
        <v>12353</v>
      </c>
      <c r="J3807" s="18" t="s">
        <v>12354</v>
      </c>
      <c r="K3807" s="17" t="s">
        <v>163</v>
      </c>
      <c r="L3807" s="17" t="n">
        <v>1</v>
      </c>
      <c r="M3807" s="17" t="s">
        <v>163</v>
      </c>
      <c r="N3807" s="17" t="s">
        <v>163</v>
      </c>
      <c r="O3807" s="19"/>
      <c r="P3807" s="18"/>
      <c r="Q3807" s="18"/>
      <c r="R3807" s="18" t="s">
        <v>165</v>
      </c>
      <c r="S3807" s="20" t="s">
        <v>28109</v>
      </c>
    </row>
    <row r="3808" customFormat="false" ht="35.05" hidden="false" customHeight="false" outlineLevel="0" collapsed="false">
      <c r="A3808" s="17" t="n">
        <v>3807</v>
      </c>
      <c r="B3808" s="17" t="n">
        <v>9</v>
      </c>
      <c r="C3808" s="17" t="n">
        <v>1551</v>
      </c>
      <c r="D3808" s="18" t="s">
        <v>884</v>
      </c>
      <c r="E3808" s="17" t="s">
        <v>36</v>
      </c>
      <c r="F3808" s="18" t="s">
        <v>37</v>
      </c>
      <c r="G3808" s="17" t="s">
        <v>159</v>
      </c>
      <c r="H3808" s="18" t="s">
        <v>12355</v>
      </c>
      <c r="I3808" s="18" t="s">
        <v>12356</v>
      </c>
      <c r="J3808" s="18" t="s">
        <v>12357</v>
      </c>
      <c r="K3808" s="17" t="s">
        <v>163</v>
      </c>
      <c r="L3808" s="17" t="n">
        <v>1</v>
      </c>
      <c r="M3808" s="17" t="s">
        <v>164</v>
      </c>
      <c r="N3808" s="17" t="s">
        <v>163</v>
      </c>
      <c r="O3808" s="19"/>
      <c r="P3808" s="18"/>
      <c r="Q3808" s="18"/>
      <c r="R3808" s="18" t="s">
        <v>165</v>
      </c>
      <c r="S3808" s="20" t="s">
        <v>28109</v>
      </c>
    </row>
    <row r="3809" customFormat="false" ht="35.05" hidden="false" customHeight="false" outlineLevel="0" collapsed="false">
      <c r="A3809" s="17" t="n">
        <v>3808</v>
      </c>
      <c r="B3809" s="17" t="n">
        <v>9</v>
      </c>
      <c r="C3809" s="17" t="n">
        <v>1553</v>
      </c>
      <c r="D3809" s="18" t="s">
        <v>884</v>
      </c>
      <c r="E3809" s="17" t="s">
        <v>34</v>
      </c>
      <c r="F3809" s="18" t="s">
        <v>35</v>
      </c>
      <c r="G3809" s="17" t="s">
        <v>159</v>
      </c>
      <c r="H3809" s="18" t="s">
        <v>12358</v>
      </c>
      <c r="I3809" s="18" t="s">
        <v>12359</v>
      </c>
      <c r="J3809" s="18" t="s">
        <v>12360</v>
      </c>
      <c r="K3809" s="17" t="s">
        <v>164</v>
      </c>
      <c r="L3809" s="17" t="n">
        <v>8</v>
      </c>
      <c r="M3809" s="17" t="s">
        <v>163</v>
      </c>
      <c r="N3809" s="17" t="s">
        <v>163</v>
      </c>
      <c r="O3809" s="19"/>
      <c r="P3809" s="18"/>
      <c r="Q3809" s="18"/>
      <c r="R3809" s="18" t="s">
        <v>165</v>
      </c>
      <c r="S3809" s="20" t="s">
        <v>28109</v>
      </c>
    </row>
    <row r="3810" customFormat="false" ht="35.05" hidden="false" customHeight="false" outlineLevel="0" collapsed="false">
      <c r="A3810" s="17" t="n">
        <v>3809</v>
      </c>
      <c r="B3810" s="17" t="n">
        <v>9</v>
      </c>
      <c r="C3810" s="17" t="n">
        <v>1557</v>
      </c>
      <c r="D3810" s="18" t="s">
        <v>884</v>
      </c>
      <c r="E3810" s="17" t="s">
        <v>74</v>
      </c>
      <c r="F3810" s="18" t="s">
        <v>75</v>
      </c>
      <c r="G3810" s="17" t="s">
        <v>167</v>
      </c>
      <c r="H3810" s="18" t="s">
        <v>12361</v>
      </c>
      <c r="I3810" s="18" t="s">
        <v>12362</v>
      </c>
      <c r="J3810" s="18" t="s">
        <v>12363</v>
      </c>
      <c r="K3810" s="17" t="s">
        <v>163</v>
      </c>
      <c r="L3810" s="17" t="n">
        <v>1</v>
      </c>
      <c r="M3810" s="17" t="s">
        <v>164</v>
      </c>
      <c r="N3810" s="17" t="s">
        <v>163</v>
      </c>
      <c r="O3810" s="19"/>
      <c r="P3810" s="18"/>
      <c r="Q3810" s="18"/>
      <c r="R3810" s="18" t="s">
        <v>165</v>
      </c>
      <c r="S3810" s="20" t="s">
        <v>28109</v>
      </c>
    </row>
    <row r="3811" customFormat="false" ht="35.05" hidden="false" customHeight="false" outlineLevel="0" collapsed="false">
      <c r="A3811" s="17" t="n">
        <v>3810</v>
      </c>
      <c r="B3811" s="17" t="n">
        <v>9</v>
      </c>
      <c r="C3811" s="17" t="n">
        <v>1562</v>
      </c>
      <c r="D3811" s="18" t="s">
        <v>884</v>
      </c>
      <c r="E3811" s="17" t="s">
        <v>36</v>
      </c>
      <c r="F3811" s="18" t="s">
        <v>37</v>
      </c>
      <c r="G3811" s="17" t="s">
        <v>159</v>
      </c>
      <c r="H3811" s="18" t="s">
        <v>12364</v>
      </c>
      <c r="I3811" s="18" t="s">
        <v>12365</v>
      </c>
      <c r="J3811" s="18" t="s">
        <v>12366</v>
      </c>
      <c r="K3811" s="17" t="s">
        <v>163</v>
      </c>
      <c r="L3811" s="17" t="n">
        <v>1</v>
      </c>
      <c r="M3811" s="17" t="s">
        <v>163</v>
      </c>
      <c r="N3811" s="17" t="s">
        <v>163</v>
      </c>
      <c r="O3811" s="19"/>
      <c r="P3811" s="18"/>
      <c r="Q3811" s="18"/>
      <c r="R3811" s="18" t="s">
        <v>165</v>
      </c>
      <c r="S3811" s="20" t="s">
        <v>28109</v>
      </c>
    </row>
    <row r="3812" customFormat="false" ht="57.45" hidden="false" customHeight="false" outlineLevel="0" collapsed="false">
      <c r="A3812" s="17" t="n">
        <v>3811</v>
      </c>
      <c r="B3812" s="17" t="n">
        <v>9</v>
      </c>
      <c r="C3812" s="17" t="n">
        <v>1564</v>
      </c>
      <c r="D3812" s="18" t="s">
        <v>884</v>
      </c>
      <c r="E3812" s="17" t="s">
        <v>83</v>
      </c>
      <c r="F3812" s="18" t="s">
        <v>84</v>
      </c>
      <c r="G3812" s="17" t="s">
        <v>167</v>
      </c>
      <c r="H3812" s="18" t="s">
        <v>12367</v>
      </c>
      <c r="I3812" s="18" t="s">
        <v>12368</v>
      </c>
      <c r="J3812" s="18" t="s">
        <v>12369</v>
      </c>
      <c r="K3812" s="17" t="s">
        <v>163</v>
      </c>
      <c r="L3812" s="17" t="n">
        <v>1</v>
      </c>
      <c r="M3812" s="17" t="s">
        <v>163</v>
      </c>
      <c r="N3812" s="17" t="s">
        <v>163</v>
      </c>
      <c r="O3812" s="19" t="s">
        <v>123</v>
      </c>
      <c r="P3812" s="18" t="s">
        <v>12370</v>
      </c>
      <c r="Q3812" s="18" t="s">
        <v>12371</v>
      </c>
      <c r="R3812" s="18" t="s">
        <v>165</v>
      </c>
      <c r="S3812" s="20" t="s">
        <v>28109</v>
      </c>
    </row>
    <row r="3813" customFormat="false" ht="23.85" hidden="false" customHeight="false" outlineLevel="0" collapsed="false">
      <c r="A3813" s="17" t="n">
        <v>3812</v>
      </c>
      <c r="B3813" s="17" t="n">
        <v>9</v>
      </c>
      <c r="C3813" s="17" t="n">
        <v>1574</v>
      </c>
      <c r="D3813" s="18" t="s">
        <v>884</v>
      </c>
      <c r="E3813" s="17" t="s">
        <v>36</v>
      </c>
      <c r="F3813" s="18" t="s">
        <v>37</v>
      </c>
      <c r="G3813" s="17" t="s">
        <v>167</v>
      </c>
      <c r="H3813" s="18" t="s">
        <v>12372</v>
      </c>
      <c r="I3813" s="18" t="s">
        <v>12373</v>
      </c>
      <c r="J3813" s="18" t="s">
        <v>12374</v>
      </c>
      <c r="K3813" s="17" t="s">
        <v>163</v>
      </c>
      <c r="L3813" s="17" t="n">
        <v>1</v>
      </c>
      <c r="M3813" s="17" t="s">
        <v>164</v>
      </c>
      <c r="N3813" s="17" t="s">
        <v>163</v>
      </c>
      <c r="O3813" s="19"/>
      <c r="P3813" s="18"/>
      <c r="Q3813" s="18"/>
      <c r="R3813" s="18" t="s">
        <v>165</v>
      </c>
      <c r="S3813" s="20" t="s">
        <v>28109</v>
      </c>
    </row>
    <row r="3814" customFormat="false" ht="46.25" hidden="false" customHeight="false" outlineLevel="0" collapsed="false">
      <c r="A3814" s="17" t="n">
        <v>3813</v>
      </c>
      <c r="B3814" s="17" t="n">
        <v>9</v>
      </c>
      <c r="C3814" s="17" t="n">
        <v>1576</v>
      </c>
      <c r="D3814" s="18" t="s">
        <v>884</v>
      </c>
      <c r="E3814" s="17" t="s">
        <v>36</v>
      </c>
      <c r="F3814" s="18" t="s">
        <v>37</v>
      </c>
      <c r="G3814" s="17" t="s">
        <v>171</v>
      </c>
      <c r="H3814" s="18" t="s">
        <v>12375</v>
      </c>
      <c r="I3814" s="18" t="s">
        <v>12376</v>
      </c>
      <c r="J3814" s="18" t="s">
        <v>12377</v>
      </c>
      <c r="K3814" s="17" t="s">
        <v>164</v>
      </c>
      <c r="L3814" s="17" t="n">
        <v>45</v>
      </c>
      <c r="M3814" s="17" t="s">
        <v>164</v>
      </c>
      <c r="N3814" s="17" t="s">
        <v>163</v>
      </c>
      <c r="O3814" s="19"/>
      <c r="P3814" s="18"/>
      <c r="Q3814" s="18"/>
      <c r="R3814" s="18" t="s">
        <v>165</v>
      </c>
      <c r="S3814" s="20" t="s">
        <v>28109</v>
      </c>
    </row>
    <row r="3815" customFormat="false" ht="35.05" hidden="false" customHeight="false" outlineLevel="0" collapsed="false">
      <c r="A3815" s="17" t="n">
        <v>3814</v>
      </c>
      <c r="B3815" s="17" t="n">
        <v>9</v>
      </c>
      <c r="C3815" s="17" t="n">
        <v>1576</v>
      </c>
      <c r="D3815" s="18" t="s">
        <v>884</v>
      </c>
      <c r="E3815" s="17" t="s">
        <v>38</v>
      </c>
      <c r="F3815" s="18" t="s">
        <v>39</v>
      </c>
      <c r="G3815" s="17" t="s">
        <v>167</v>
      </c>
      <c r="H3815" s="18" t="s">
        <v>12378</v>
      </c>
      <c r="I3815" s="18" t="s">
        <v>12379</v>
      </c>
      <c r="J3815" s="18" t="s">
        <v>12380</v>
      </c>
      <c r="K3815" s="17" t="s">
        <v>163</v>
      </c>
      <c r="L3815" s="17" t="n">
        <v>1</v>
      </c>
      <c r="M3815" s="17" t="s">
        <v>164</v>
      </c>
      <c r="N3815" s="17" t="s">
        <v>163</v>
      </c>
      <c r="O3815" s="19"/>
      <c r="P3815" s="18"/>
      <c r="Q3815" s="18"/>
      <c r="R3815" s="18" t="s">
        <v>165</v>
      </c>
      <c r="S3815" s="20" t="s">
        <v>28109</v>
      </c>
    </row>
    <row r="3816" customFormat="false" ht="46.25" hidden="false" customHeight="false" outlineLevel="0" collapsed="false">
      <c r="A3816" s="17" t="n">
        <v>3815</v>
      </c>
      <c r="B3816" s="17" t="n">
        <v>9</v>
      </c>
      <c r="C3816" s="17" t="n">
        <v>1600</v>
      </c>
      <c r="D3816" s="18" t="s">
        <v>884</v>
      </c>
      <c r="E3816" s="17" t="s">
        <v>87</v>
      </c>
      <c r="F3816" s="18" t="s">
        <v>88</v>
      </c>
      <c r="G3816" s="17" t="s">
        <v>171</v>
      </c>
      <c r="H3816" s="18" t="s">
        <v>12381</v>
      </c>
      <c r="I3816" s="18" t="s">
        <v>12382</v>
      </c>
      <c r="J3816" s="18" t="s">
        <v>12383</v>
      </c>
      <c r="K3816" s="17" t="s">
        <v>163</v>
      </c>
      <c r="L3816" s="17" t="n">
        <v>1</v>
      </c>
      <c r="M3816" s="17" t="s">
        <v>164</v>
      </c>
      <c r="N3816" s="17" t="s">
        <v>163</v>
      </c>
      <c r="O3816" s="19"/>
      <c r="P3816" s="18"/>
      <c r="Q3816" s="18"/>
      <c r="R3816" s="18" t="s">
        <v>165</v>
      </c>
      <c r="S3816" s="20" t="s">
        <v>28109</v>
      </c>
    </row>
    <row r="3817" customFormat="false" ht="35.05" hidden="false" customHeight="false" outlineLevel="0" collapsed="false">
      <c r="A3817" s="17" t="n">
        <v>3816</v>
      </c>
      <c r="B3817" s="17" t="n">
        <v>9</v>
      </c>
      <c r="C3817" s="17" t="n">
        <v>1609</v>
      </c>
      <c r="D3817" s="18" t="s">
        <v>884</v>
      </c>
      <c r="E3817" s="17" t="s">
        <v>24</v>
      </c>
      <c r="F3817" s="18" t="s">
        <v>25</v>
      </c>
      <c r="G3817" s="17" t="s">
        <v>167</v>
      </c>
      <c r="H3817" s="18" t="s">
        <v>12384</v>
      </c>
      <c r="I3817" s="18" t="s">
        <v>12385</v>
      </c>
      <c r="J3817" s="18" t="s">
        <v>12386</v>
      </c>
      <c r="K3817" s="17" t="s">
        <v>164</v>
      </c>
      <c r="L3817" s="17" t="n">
        <v>25</v>
      </c>
      <c r="M3817" s="17" t="s">
        <v>163</v>
      </c>
      <c r="N3817" s="17" t="s">
        <v>163</v>
      </c>
      <c r="O3817" s="19"/>
      <c r="P3817" s="18"/>
      <c r="Q3817" s="18"/>
      <c r="R3817" s="18" t="s">
        <v>165</v>
      </c>
      <c r="S3817" s="20" t="s">
        <v>28109</v>
      </c>
    </row>
    <row r="3818" customFormat="false" ht="68.65" hidden="false" customHeight="false" outlineLevel="0" collapsed="false">
      <c r="A3818" s="17" t="n">
        <v>3817</v>
      </c>
      <c r="B3818" s="17" t="n">
        <v>9</v>
      </c>
      <c r="C3818" s="17" t="n">
        <v>1662</v>
      </c>
      <c r="D3818" s="18" t="s">
        <v>884</v>
      </c>
      <c r="E3818" s="17" t="s">
        <v>83</v>
      </c>
      <c r="F3818" s="18" t="s">
        <v>84</v>
      </c>
      <c r="G3818" s="17" t="s">
        <v>167</v>
      </c>
      <c r="H3818" s="18" t="s">
        <v>12387</v>
      </c>
      <c r="I3818" s="18" t="s">
        <v>12388</v>
      </c>
      <c r="J3818" s="18" t="s">
        <v>12389</v>
      </c>
      <c r="K3818" s="17" t="s">
        <v>163</v>
      </c>
      <c r="L3818" s="17" t="n">
        <v>1</v>
      </c>
      <c r="M3818" s="17" t="s">
        <v>163</v>
      </c>
      <c r="N3818" s="17" t="s">
        <v>164</v>
      </c>
      <c r="O3818" s="19" t="s">
        <v>123</v>
      </c>
      <c r="P3818" s="18" t="s">
        <v>12390</v>
      </c>
      <c r="Q3818" s="18" t="s">
        <v>12391</v>
      </c>
      <c r="R3818" s="18" t="s">
        <v>165</v>
      </c>
      <c r="S3818" s="20" t="s">
        <v>28109</v>
      </c>
    </row>
    <row r="3819" customFormat="false" ht="35.05" hidden="false" customHeight="false" outlineLevel="0" collapsed="false">
      <c r="A3819" s="17" t="n">
        <v>3818</v>
      </c>
      <c r="B3819" s="17" t="n">
        <v>9</v>
      </c>
      <c r="C3819" s="17" t="n">
        <v>1662</v>
      </c>
      <c r="D3819" s="18" t="s">
        <v>884</v>
      </c>
      <c r="E3819" s="17" t="s">
        <v>22</v>
      </c>
      <c r="F3819" s="18" t="s">
        <v>23</v>
      </c>
      <c r="G3819" s="17" t="s">
        <v>167</v>
      </c>
      <c r="H3819" s="18" t="s">
        <v>12392</v>
      </c>
      <c r="I3819" s="18" t="s">
        <v>12393</v>
      </c>
      <c r="J3819" s="18" t="s">
        <v>12394</v>
      </c>
      <c r="K3819" s="17" t="s">
        <v>164</v>
      </c>
      <c r="L3819" s="17" t="n">
        <v>30</v>
      </c>
      <c r="M3819" s="17" t="s">
        <v>164</v>
      </c>
      <c r="N3819" s="17" t="s">
        <v>163</v>
      </c>
      <c r="O3819" s="19"/>
      <c r="P3819" s="18"/>
      <c r="Q3819" s="18"/>
      <c r="R3819" s="18" t="s">
        <v>165</v>
      </c>
      <c r="S3819" s="20" t="s">
        <v>28109</v>
      </c>
    </row>
    <row r="3820" customFormat="false" ht="46.25" hidden="false" customHeight="false" outlineLevel="0" collapsed="false">
      <c r="A3820" s="17" t="n">
        <v>3819</v>
      </c>
      <c r="B3820" s="17" t="n">
        <v>9</v>
      </c>
      <c r="C3820" s="17" t="n">
        <v>1690</v>
      </c>
      <c r="D3820" s="18" t="s">
        <v>884</v>
      </c>
      <c r="E3820" s="17" t="s">
        <v>87</v>
      </c>
      <c r="F3820" s="18" t="s">
        <v>88</v>
      </c>
      <c r="G3820" s="17" t="s">
        <v>171</v>
      </c>
      <c r="H3820" s="18" t="s">
        <v>12395</v>
      </c>
      <c r="I3820" s="18" t="s">
        <v>12396</v>
      </c>
      <c r="J3820" s="18" t="s">
        <v>12397</v>
      </c>
      <c r="K3820" s="17" t="s">
        <v>163</v>
      </c>
      <c r="L3820" s="17" t="n">
        <v>1</v>
      </c>
      <c r="M3820" s="17" t="s">
        <v>163</v>
      </c>
      <c r="N3820" s="17" t="s">
        <v>163</v>
      </c>
      <c r="O3820" s="19"/>
      <c r="P3820" s="18"/>
      <c r="Q3820" s="18"/>
      <c r="R3820" s="18" t="s">
        <v>165</v>
      </c>
      <c r="S3820" s="20" t="s">
        <v>28109</v>
      </c>
    </row>
    <row r="3821" customFormat="false" ht="46.25" hidden="false" customHeight="false" outlineLevel="0" collapsed="false">
      <c r="A3821" s="17" t="n">
        <v>3820</v>
      </c>
      <c r="B3821" s="17" t="n">
        <v>9</v>
      </c>
      <c r="C3821" s="17" t="n">
        <v>1698</v>
      </c>
      <c r="D3821" s="18" t="s">
        <v>884</v>
      </c>
      <c r="E3821" s="17" t="s">
        <v>87</v>
      </c>
      <c r="F3821" s="18" t="s">
        <v>88</v>
      </c>
      <c r="G3821" s="17" t="s">
        <v>171</v>
      </c>
      <c r="H3821" s="18" t="s">
        <v>12398</v>
      </c>
      <c r="I3821" s="18" t="s">
        <v>12399</v>
      </c>
      <c r="J3821" s="18" t="s">
        <v>12400</v>
      </c>
      <c r="K3821" s="17" t="s">
        <v>163</v>
      </c>
      <c r="L3821" s="17" t="n">
        <v>1</v>
      </c>
      <c r="M3821" s="17" t="s">
        <v>164</v>
      </c>
      <c r="N3821" s="17" t="s">
        <v>163</v>
      </c>
      <c r="O3821" s="19"/>
      <c r="P3821" s="18"/>
      <c r="Q3821" s="18"/>
      <c r="R3821" s="18" t="s">
        <v>165</v>
      </c>
      <c r="S3821" s="20" t="s">
        <v>28109</v>
      </c>
    </row>
    <row r="3822" customFormat="false" ht="35.05" hidden="false" customHeight="false" outlineLevel="0" collapsed="false">
      <c r="A3822" s="17" t="n">
        <v>3821</v>
      </c>
      <c r="B3822" s="17" t="n">
        <v>9</v>
      </c>
      <c r="C3822" s="17" t="n">
        <v>1712</v>
      </c>
      <c r="D3822" s="18" t="s">
        <v>884</v>
      </c>
      <c r="E3822" s="17" t="s">
        <v>36</v>
      </c>
      <c r="F3822" s="18" t="s">
        <v>37</v>
      </c>
      <c r="G3822" s="17" t="s">
        <v>167</v>
      </c>
      <c r="H3822" s="18" t="s">
        <v>12401</v>
      </c>
      <c r="I3822" s="18" t="s">
        <v>12402</v>
      </c>
      <c r="J3822" s="18" t="s">
        <v>12403</v>
      </c>
      <c r="K3822" s="17" t="s">
        <v>163</v>
      </c>
      <c r="L3822" s="17" t="n">
        <v>1</v>
      </c>
      <c r="M3822" s="17" t="s">
        <v>164</v>
      </c>
      <c r="N3822" s="17" t="s">
        <v>163</v>
      </c>
      <c r="O3822" s="19"/>
      <c r="P3822" s="18"/>
      <c r="Q3822" s="18"/>
      <c r="R3822" s="18" t="s">
        <v>165</v>
      </c>
      <c r="S3822" s="20" t="s">
        <v>28109</v>
      </c>
    </row>
    <row r="3823" customFormat="false" ht="46.25" hidden="false" customHeight="false" outlineLevel="0" collapsed="false">
      <c r="A3823" s="17" t="n">
        <v>3822</v>
      </c>
      <c r="B3823" s="17" t="n">
        <v>9</v>
      </c>
      <c r="C3823" s="17" t="n">
        <v>1714</v>
      </c>
      <c r="D3823" s="18" t="s">
        <v>884</v>
      </c>
      <c r="E3823" s="17" t="s">
        <v>61</v>
      </c>
      <c r="F3823" s="18" t="s">
        <v>62</v>
      </c>
      <c r="G3823" s="17" t="s">
        <v>171</v>
      </c>
      <c r="H3823" s="18" t="s">
        <v>12404</v>
      </c>
      <c r="I3823" s="18" t="s">
        <v>12405</v>
      </c>
      <c r="J3823" s="18" t="s">
        <v>12406</v>
      </c>
      <c r="K3823" s="17" t="s">
        <v>163</v>
      </c>
      <c r="L3823" s="17" t="n">
        <v>1</v>
      </c>
      <c r="M3823" s="17" t="s">
        <v>164</v>
      </c>
      <c r="N3823" s="17" t="s">
        <v>163</v>
      </c>
      <c r="O3823" s="19"/>
      <c r="P3823" s="18"/>
      <c r="Q3823" s="18"/>
      <c r="R3823" s="18" t="s">
        <v>165</v>
      </c>
      <c r="S3823" s="20" t="s">
        <v>28109</v>
      </c>
    </row>
    <row r="3824" customFormat="false" ht="35.05" hidden="false" customHeight="false" outlineLevel="0" collapsed="false">
      <c r="A3824" s="17" t="n">
        <v>3823</v>
      </c>
      <c r="B3824" s="17" t="n">
        <v>9</v>
      </c>
      <c r="C3824" s="17" t="n">
        <v>1742</v>
      </c>
      <c r="D3824" s="18" t="s">
        <v>884</v>
      </c>
      <c r="E3824" s="17" t="s">
        <v>36</v>
      </c>
      <c r="F3824" s="18" t="s">
        <v>37</v>
      </c>
      <c r="G3824" s="17" t="s">
        <v>167</v>
      </c>
      <c r="H3824" s="18" t="s">
        <v>12407</v>
      </c>
      <c r="I3824" s="18" t="s">
        <v>12408</v>
      </c>
      <c r="J3824" s="18" t="s">
        <v>12409</v>
      </c>
      <c r="K3824" s="17" t="s">
        <v>164</v>
      </c>
      <c r="L3824" s="17" t="n">
        <v>3</v>
      </c>
      <c r="M3824" s="17" t="s">
        <v>164</v>
      </c>
      <c r="N3824" s="17" t="s">
        <v>163</v>
      </c>
      <c r="O3824" s="19"/>
      <c r="P3824" s="18"/>
      <c r="Q3824" s="18"/>
      <c r="R3824" s="18" t="s">
        <v>165</v>
      </c>
      <c r="S3824" s="20" t="s">
        <v>28109</v>
      </c>
    </row>
    <row r="3825" customFormat="false" ht="46.25" hidden="false" customHeight="false" outlineLevel="0" collapsed="false">
      <c r="A3825" s="17" t="n">
        <v>3824</v>
      </c>
      <c r="B3825" s="17" t="n">
        <v>9</v>
      </c>
      <c r="C3825" s="17" t="n">
        <v>1769</v>
      </c>
      <c r="D3825" s="18" t="s">
        <v>884</v>
      </c>
      <c r="E3825" s="17" t="s">
        <v>36</v>
      </c>
      <c r="F3825" s="18" t="s">
        <v>37</v>
      </c>
      <c r="G3825" s="17" t="s">
        <v>159</v>
      </c>
      <c r="H3825" s="18" t="s">
        <v>12410</v>
      </c>
      <c r="I3825" s="18" t="s">
        <v>12411</v>
      </c>
      <c r="J3825" s="18" t="s">
        <v>12412</v>
      </c>
      <c r="K3825" s="17" t="s">
        <v>164</v>
      </c>
      <c r="L3825" s="17" t="n">
        <v>6</v>
      </c>
      <c r="M3825" s="17" t="s">
        <v>164</v>
      </c>
      <c r="N3825" s="17" t="s">
        <v>163</v>
      </c>
      <c r="O3825" s="19"/>
      <c r="P3825" s="18"/>
      <c r="Q3825" s="18"/>
      <c r="R3825" s="18" t="s">
        <v>165</v>
      </c>
      <c r="S3825" s="20" t="s">
        <v>28109</v>
      </c>
    </row>
    <row r="3826" customFormat="false" ht="46.25" hidden="false" customHeight="false" outlineLevel="0" collapsed="false">
      <c r="A3826" s="17" t="n">
        <v>3825</v>
      </c>
      <c r="B3826" s="17" t="n">
        <v>9</v>
      </c>
      <c r="C3826" s="17" t="n">
        <v>1771</v>
      </c>
      <c r="D3826" s="18" t="s">
        <v>884</v>
      </c>
      <c r="E3826" s="17" t="s">
        <v>53</v>
      </c>
      <c r="F3826" s="18" t="s">
        <v>54</v>
      </c>
      <c r="G3826" s="17" t="s">
        <v>167</v>
      </c>
      <c r="H3826" s="18" t="s">
        <v>12413</v>
      </c>
      <c r="I3826" s="18" t="s">
        <v>12414</v>
      </c>
      <c r="J3826" s="18" t="s">
        <v>12415</v>
      </c>
      <c r="K3826" s="17" t="s">
        <v>163</v>
      </c>
      <c r="L3826" s="17" t="n">
        <v>1</v>
      </c>
      <c r="M3826" s="17" t="s">
        <v>163</v>
      </c>
      <c r="N3826" s="17" t="s">
        <v>163</v>
      </c>
      <c r="O3826" s="19"/>
      <c r="P3826" s="18"/>
      <c r="Q3826" s="18"/>
      <c r="R3826" s="18" t="s">
        <v>165</v>
      </c>
      <c r="S3826" s="20" t="s">
        <v>28109</v>
      </c>
    </row>
    <row r="3827" customFormat="false" ht="46.25" hidden="false" customHeight="false" outlineLevel="0" collapsed="false">
      <c r="A3827" s="17" t="n">
        <v>3826</v>
      </c>
      <c r="B3827" s="17" t="n">
        <v>9</v>
      </c>
      <c r="C3827" s="17" t="n">
        <v>1780</v>
      </c>
      <c r="D3827" s="18" t="s">
        <v>962</v>
      </c>
      <c r="E3827" s="17" t="s">
        <v>47</v>
      </c>
      <c r="F3827" s="18" t="s">
        <v>48</v>
      </c>
      <c r="G3827" s="17" t="s">
        <v>167</v>
      </c>
      <c r="H3827" s="18" t="s">
        <v>12416</v>
      </c>
      <c r="I3827" s="18" t="s">
        <v>12417</v>
      </c>
      <c r="J3827" s="18" t="s">
        <v>12418</v>
      </c>
      <c r="K3827" s="17" t="s">
        <v>163</v>
      </c>
      <c r="L3827" s="17" t="n">
        <v>1</v>
      </c>
      <c r="M3827" s="17" t="s">
        <v>163</v>
      </c>
      <c r="N3827" s="17" t="s">
        <v>163</v>
      </c>
      <c r="O3827" s="19"/>
      <c r="P3827" s="18"/>
      <c r="Q3827" s="18"/>
      <c r="R3827" s="18" t="s">
        <v>165</v>
      </c>
      <c r="S3827" s="20" t="s">
        <v>28109</v>
      </c>
    </row>
    <row r="3828" customFormat="false" ht="35.05" hidden="false" customHeight="false" outlineLevel="0" collapsed="false">
      <c r="A3828" s="17" t="n">
        <v>3827</v>
      </c>
      <c r="B3828" s="17" t="n">
        <v>9</v>
      </c>
      <c r="C3828" s="17" t="n">
        <v>1780</v>
      </c>
      <c r="D3828" s="18" t="s">
        <v>962</v>
      </c>
      <c r="E3828" s="17" t="s">
        <v>66</v>
      </c>
      <c r="F3828" s="18" t="s">
        <v>67</v>
      </c>
      <c r="G3828" s="17" t="s">
        <v>167</v>
      </c>
      <c r="H3828" s="18" t="s">
        <v>12419</v>
      </c>
      <c r="I3828" s="18" t="s">
        <v>12420</v>
      </c>
      <c r="J3828" s="18" t="s">
        <v>12421</v>
      </c>
      <c r="K3828" s="17" t="s">
        <v>164</v>
      </c>
      <c r="L3828" s="17" t="n">
        <v>4</v>
      </c>
      <c r="M3828" s="17" t="s">
        <v>163</v>
      </c>
      <c r="N3828" s="17" t="s">
        <v>163</v>
      </c>
      <c r="O3828" s="19"/>
      <c r="P3828" s="18"/>
      <c r="Q3828" s="18"/>
      <c r="R3828" s="18" t="s">
        <v>165</v>
      </c>
      <c r="S3828" s="20" t="s">
        <v>28109</v>
      </c>
    </row>
    <row r="3829" customFormat="false" ht="35.05" hidden="false" customHeight="false" outlineLevel="0" collapsed="false">
      <c r="A3829" s="17" t="n">
        <v>3828</v>
      </c>
      <c r="B3829" s="17" t="n">
        <v>9</v>
      </c>
      <c r="C3829" s="17" t="n">
        <v>1780</v>
      </c>
      <c r="D3829" s="18" t="s">
        <v>962</v>
      </c>
      <c r="E3829" s="17" t="s">
        <v>87</v>
      </c>
      <c r="F3829" s="18" t="s">
        <v>88</v>
      </c>
      <c r="G3829" s="17" t="s">
        <v>159</v>
      </c>
      <c r="H3829" s="18" t="s">
        <v>12422</v>
      </c>
      <c r="I3829" s="18" t="s">
        <v>12423</v>
      </c>
      <c r="J3829" s="18" t="s">
        <v>12424</v>
      </c>
      <c r="K3829" s="17" t="s">
        <v>163</v>
      </c>
      <c r="L3829" s="17" t="n">
        <v>1</v>
      </c>
      <c r="M3829" s="17" t="s">
        <v>163</v>
      </c>
      <c r="N3829" s="17" t="s">
        <v>163</v>
      </c>
      <c r="O3829" s="19"/>
      <c r="P3829" s="18"/>
      <c r="Q3829" s="18"/>
      <c r="R3829" s="18" t="s">
        <v>165</v>
      </c>
      <c r="S3829" s="20" t="s">
        <v>28109</v>
      </c>
    </row>
    <row r="3830" customFormat="false" ht="68.65" hidden="false" customHeight="false" outlineLevel="0" collapsed="false">
      <c r="A3830" s="17" t="n">
        <v>3829</v>
      </c>
      <c r="B3830" s="17" t="n">
        <v>9</v>
      </c>
      <c r="C3830" s="17" t="n">
        <v>1793</v>
      </c>
      <c r="D3830" s="18" t="s">
        <v>962</v>
      </c>
      <c r="E3830" s="17" t="s">
        <v>38</v>
      </c>
      <c r="F3830" s="18" t="s">
        <v>39</v>
      </c>
      <c r="G3830" s="17" t="s">
        <v>167</v>
      </c>
      <c r="H3830" s="18" t="s">
        <v>12425</v>
      </c>
      <c r="I3830" s="18" t="s">
        <v>12426</v>
      </c>
      <c r="J3830" s="18" t="s">
        <v>12427</v>
      </c>
      <c r="K3830" s="17" t="s">
        <v>163</v>
      </c>
      <c r="L3830" s="17" t="n">
        <v>1</v>
      </c>
      <c r="M3830" s="17" t="s">
        <v>164</v>
      </c>
      <c r="N3830" s="17" t="s">
        <v>164</v>
      </c>
      <c r="O3830" s="19" t="s">
        <v>123</v>
      </c>
      <c r="P3830" s="18" t="s">
        <v>12428</v>
      </c>
      <c r="Q3830" s="18" t="s">
        <v>12429</v>
      </c>
      <c r="R3830" s="18" t="s">
        <v>165</v>
      </c>
      <c r="S3830" s="20" t="s">
        <v>28109</v>
      </c>
    </row>
    <row r="3831" customFormat="false" ht="35.05" hidden="false" customHeight="false" outlineLevel="0" collapsed="false">
      <c r="A3831" s="17" t="n">
        <v>3830</v>
      </c>
      <c r="B3831" s="17" t="n">
        <v>9</v>
      </c>
      <c r="C3831" s="17" t="n">
        <v>1793</v>
      </c>
      <c r="D3831" s="18" t="s">
        <v>962</v>
      </c>
      <c r="E3831" s="17" t="s">
        <v>78</v>
      </c>
      <c r="F3831" s="18" t="s">
        <v>80</v>
      </c>
      <c r="G3831" s="17" t="s">
        <v>167</v>
      </c>
      <c r="H3831" s="18" t="s">
        <v>12430</v>
      </c>
      <c r="I3831" s="18" t="s">
        <v>12431</v>
      </c>
      <c r="J3831" s="18" t="s">
        <v>12432</v>
      </c>
      <c r="K3831" s="17" t="s">
        <v>163</v>
      </c>
      <c r="L3831" s="17" t="n">
        <v>1</v>
      </c>
      <c r="M3831" s="17" t="s">
        <v>163</v>
      </c>
      <c r="N3831" s="17" t="s">
        <v>164</v>
      </c>
      <c r="O3831" s="19"/>
      <c r="P3831" s="18"/>
      <c r="Q3831" s="18"/>
      <c r="R3831" s="18" t="s">
        <v>165</v>
      </c>
      <c r="S3831" s="20" t="s">
        <v>28109</v>
      </c>
    </row>
    <row r="3832" customFormat="false" ht="35.05" hidden="false" customHeight="false" outlineLevel="0" collapsed="false">
      <c r="A3832" s="17" t="n">
        <v>3831</v>
      </c>
      <c r="B3832" s="17" t="n">
        <v>9</v>
      </c>
      <c r="C3832" s="17" t="n">
        <v>1807</v>
      </c>
      <c r="D3832" s="18" t="s">
        <v>962</v>
      </c>
      <c r="E3832" s="17" t="s">
        <v>61</v>
      </c>
      <c r="F3832" s="18" t="s">
        <v>62</v>
      </c>
      <c r="G3832" s="17" t="s">
        <v>167</v>
      </c>
      <c r="H3832" s="18" t="s">
        <v>12433</v>
      </c>
      <c r="I3832" s="18" t="s">
        <v>12434</v>
      </c>
      <c r="J3832" s="18" t="s">
        <v>12435</v>
      </c>
      <c r="K3832" s="17" t="s">
        <v>163</v>
      </c>
      <c r="L3832" s="17" t="n">
        <v>1</v>
      </c>
      <c r="M3832" s="17" t="s">
        <v>164</v>
      </c>
      <c r="N3832" s="17" t="s">
        <v>163</v>
      </c>
      <c r="O3832" s="19"/>
      <c r="P3832" s="18"/>
      <c r="Q3832" s="18"/>
      <c r="R3832" s="18" t="s">
        <v>165</v>
      </c>
      <c r="S3832" s="20" t="s">
        <v>28109</v>
      </c>
    </row>
    <row r="3833" customFormat="false" ht="57.45" hidden="false" customHeight="false" outlineLevel="0" collapsed="false">
      <c r="A3833" s="17" t="n">
        <v>3832</v>
      </c>
      <c r="B3833" s="17" t="n">
        <v>9</v>
      </c>
      <c r="C3833" s="17" t="n">
        <v>1809</v>
      </c>
      <c r="D3833" s="18" t="s">
        <v>962</v>
      </c>
      <c r="E3833" s="17" t="s">
        <v>83</v>
      </c>
      <c r="F3833" s="18" t="s">
        <v>84</v>
      </c>
      <c r="G3833" s="17" t="s">
        <v>167</v>
      </c>
      <c r="H3833" s="18" t="s">
        <v>12436</v>
      </c>
      <c r="I3833" s="18" t="s">
        <v>12437</v>
      </c>
      <c r="J3833" s="18" t="s">
        <v>12438</v>
      </c>
      <c r="K3833" s="17" t="s">
        <v>163</v>
      </c>
      <c r="L3833" s="17" t="n">
        <v>1</v>
      </c>
      <c r="M3833" s="17" t="s">
        <v>163</v>
      </c>
      <c r="N3833" s="17" t="s">
        <v>164</v>
      </c>
      <c r="O3833" s="19" t="s">
        <v>121</v>
      </c>
      <c r="P3833" s="18" t="s">
        <v>12439</v>
      </c>
      <c r="Q3833" s="18" t="s">
        <v>12440</v>
      </c>
      <c r="R3833" s="18" t="s">
        <v>165</v>
      </c>
      <c r="S3833" s="20" t="s">
        <v>28109</v>
      </c>
    </row>
    <row r="3834" customFormat="false" ht="57.45" hidden="false" customHeight="false" outlineLevel="0" collapsed="false">
      <c r="A3834" s="17" t="n">
        <v>3833</v>
      </c>
      <c r="B3834" s="17" t="n">
        <v>9</v>
      </c>
      <c r="C3834" s="17" t="n">
        <v>1820</v>
      </c>
      <c r="D3834" s="18" t="s">
        <v>962</v>
      </c>
      <c r="E3834" s="17" t="s">
        <v>83</v>
      </c>
      <c r="F3834" s="18" t="s">
        <v>84</v>
      </c>
      <c r="G3834" s="17" t="s">
        <v>167</v>
      </c>
      <c r="H3834" s="18" t="s">
        <v>12441</v>
      </c>
      <c r="I3834" s="18" t="s">
        <v>12442</v>
      </c>
      <c r="J3834" s="18" t="s">
        <v>12443</v>
      </c>
      <c r="K3834" s="17" t="s">
        <v>163</v>
      </c>
      <c r="L3834" s="17" t="n">
        <v>1</v>
      </c>
      <c r="M3834" s="17" t="s">
        <v>163</v>
      </c>
      <c r="N3834" s="17" t="s">
        <v>164</v>
      </c>
      <c r="O3834" s="19" t="s">
        <v>121</v>
      </c>
      <c r="P3834" s="18" t="s">
        <v>12444</v>
      </c>
      <c r="Q3834" s="18" t="s">
        <v>12445</v>
      </c>
      <c r="R3834" s="18" t="s">
        <v>165</v>
      </c>
      <c r="S3834" s="20" t="s">
        <v>28109</v>
      </c>
    </row>
    <row r="3835" customFormat="false" ht="35.05" hidden="false" customHeight="false" outlineLevel="0" collapsed="false">
      <c r="A3835" s="17" t="n">
        <v>3834</v>
      </c>
      <c r="B3835" s="17" t="n">
        <v>9</v>
      </c>
      <c r="C3835" s="17" t="n">
        <v>1830</v>
      </c>
      <c r="D3835" s="18" t="s">
        <v>962</v>
      </c>
      <c r="E3835" s="17" t="s">
        <v>87</v>
      </c>
      <c r="F3835" s="18" t="s">
        <v>88</v>
      </c>
      <c r="G3835" s="17" t="s">
        <v>171</v>
      </c>
      <c r="H3835" s="18" t="s">
        <v>12446</v>
      </c>
      <c r="I3835" s="18" t="s">
        <v>12447</v>
      </c>
      <c r="J3835" s="18" t="s">
        <v>12448</v>
      </c>
      <c r="K3835" s="17" t="s">
        <v>163</v>
      </c>
      <c r="L3835" s="17" t="n">
        <v>1</v>
      </c>
      <c r="M3835" s="17" t="s">
        <v>163</v>
      </c>
      <c r="N3835" s="17" t="s">
        <v>163</v>
      </c>
      <c r="O3835" s="19"/>
      <c r="P3835" s="18"/>
      <c r="Q3835" s="18"/>
      <c r="R3835" s="18" t="s">
        <v>165</v>
      </c>
      <c r="S3835" s="20" t="s">
        <v>28109</v>
      </c>
    </row>
    <row r="3836" customFormat="false" ht="68.65" hidden="false" customHeight="false" outlineLevel="0" collapsed="false">
      <c r="A3836" s="17" t="n">
        <v>3835</v>
      </c>
      <c r="B3836" s="17" t="n">
        <v>9</v>
      </c>
      <c r="C3836" s="17" t="n">
        <v>1839</v>
      </c>
      <c r="D3836" s="18" t="s">
        <v>962</v>
      </c>
      <c r="E3836" s="17" t="s">
        <v>85</v>
      </c>
      <c r="F3836" s="18" t="s">
        <v>86</v>
      </c>
      <c r="G3836" s="17" t="s">
        <v>167</v>
      </c>
      <c r="H3836" s="18" t="s">
        <v>12449</v>
      </c>
      <c r="I3836" s="18" t="s">
        <v>12450</v>
      </c>
      <c r="J3836" s="18" t="s">
        <v>12451</v>
      </c>
      <c r="K3836" s="17" t="s">
        <v>163</v>
      </c>
      <c r="L3836" s="17" t="n">
        <v>1</v>
      </c>
      <c r="M3836" s="17" t="s">
        <v>163</v>
      </c>
      <c r="N3836" s="17" t="s">
        <v>164</v>
      </c>
      <c r="O3836" s="19" t="s">
        <v>123</v>
      </c>
      <c r="P3836" s="18" t="s">
        <v>12452</v>
      </c>
      <c r="Q3836" s="18" t="s">
        <v>12453</v>
      </c>
      <c r="R3836" s="18" t="s">
        <v>165</v>
      </c>
      <c r="S3836" s="20" t="s">
        <v>28109</v>
      </c>
    </row>
    <row r="3837" customFormat="false" ht="35.05" hidden="false" customHeight="false" outlineLevel="0" collapsed="false">
      <c r="A3837" s="17" t="n">
        <v>3836</v>
      </c>
      <c r="B3837" s="17" t="n">
        <v>9</v>
      </c>
      <c r="C3837" s="17" t="n">
        <v>1839</v>
      </c>
      <c r="D3837" s="18" t="s">
        <v>962</v>
      </c>
      <c r="E3837" s="17" t="s">
        <v>83</v>
      </c>
      <c r="F3837" s="18" t="s">
        <v>84</v>
      </c>
      <c r="G3837" s="17" t="s">
        <v>159</v>
      </c>
      <c r="H3837" s="18" t="s">
        <v>12454</v>
      </c>
      <c r="I3837" s="18" t="s">
        <v>12455</v>
      </c>
      <c r="J3837" s="18" t="s">
        <v>12456</v>
      </c>
      <c r="K3837" s="17" t="s">
        <v>163</v>
      </c>
      <c r="L3837" s="17" t="n">
        <v>1</v>
      </c>
      <c r="M3837" s="17" t="s">
        <v>163</v>
      </c>
      <c r="N3837" s="17" t="s">
        <v>164</v>
      </c>
      <c r="O3837" s="19" t="s">
        <v>121</v>
      </c>
      <c r="P3837" s="18" t="s">
        <v>12457</v>
      </c>
      <c r="Q3837" s="18" t="s">
        <v>12458</v>
      </c>
      <c r="R3837" s="18" t="s">
        <v>165</v>
      </c>
      <c r="S3837" s="20" t="s">
        <v>28109</v>
      </c>
    </row>
    <row r="3838" customFormat="false" ht="46.25" hidden="false" customHeight="false" outlineLevel="0" collapsed="false">
      <c r="A3838" s="17" t="n">
        <v>3837</v>
      </c>
      <c r="B3838" s="17" t="n">
        <v>9</v>
      </c>
      <c r="C3838" s="17" t="n">
        <v>1843</v>
      </c>
      <c r="D3838" s="18" t="s">
        <v>962</v>
      </c>
      <c r="E3838" s="17" t="s">
        <v>87</v>
      </c>
      <c r="F3838" s="18" t="s">
        <v>88</v>
      </c>
      <c r="G3838" s="17" t="s">
        <v>171</v>
      </c>
      <c r="H3838" s="18" t="s">
        <v>12459</v>
      </c>
      <c r="I3838" s="18" t="s">
        <v>12460</v>
      </c>
      <c r="J3838" s="18" t="s">
        <v>12461</v>
      </c>
      <c r="K3838" s="17" t="s">
        <v>163</v>
      </c>
      <c r="L3838" s="17" t="n">
        <v>1</v>
      </c>
      <c r="M3838" s="17" t="s">
        <v>164</v>
      </c>
      <c r="N3838" s="17" t="s">
        <v>163</v>
      </c>
      <c r="O3838" s="19"/>
      <c r="P3838" s="18"/>
      <c r="Q3838" s="18"/>
      <c r="R3838" s="18" t="s">
        <v>192</v>
      </c>
      <c r="S3838" s="20" t="s">
        <v>28109</v>
      </c>
    </row>
    <row r="3839" customFormat="false" ht="46.25" hidden="false" customHeight="false" outlineLevel="0" collapsed="false">
      <c r="A3839" s="17" t="n">
        <v>3838</v>
      </c>
      <c r="B3839" s="17" t="n">
        <v>9</v>
      </c>
      <c r="C3839" s="17" t="n">
        <v>1843</v>
      </c>
      <c r="D3839" s="18" t="s">
        <v>962</v>
      </c>
      <c r="E3839" s="17" t="s">
        <v>87</v>
      </c>
      <c r="F3839" s="18" t="s">
        <v>88</v>
      </c>
      <c r="G3839" s="17" t="s">
        <v>171</v>
      </c>
      <c r="H3839" s="18" t="s">
        <v>12459</v>
      </c>
      <c r="I3839" s="18" t="s">
        <v>12462</v>
      </c>
      <c r="J3839" s="18" t="s">
        <v>12463</v>
      </c>
      <c r="K3839" s="17" t="s">
        <v>163</v>
      </c>
      <c r="L3839" s="17" t="n">
        <v>1</v>
      </c>
      <c r="M3839" s="17" t="s">
        <v>163</v>
      </c>
      <c r="N3839" s="17" t="s">
        <v>163</v>
      </c>
      <c r="O3839" s="19"/>
      <c r="P3839" s="18"/>
      <c r="Q3839" s="18"/>
      <c r="R3839" s="18" t="s">
        <v>165</v>
      </c>
      <c r="S3839" s="20" t="s">
        <v>28109</v>
      </c>
    </row>
    <row r="3840" customFormat="false" ht="57.45" hidden="false" customHeight="false" outlineLevel="0" collapsed="false">
      <c r="A3840" s="17" t="n">
        <v>3839</v>
      </c>
      <c r="B3840" s="17" t="n">
        <v>9</v>
      </c>
      <c r="C3840" s="17" t="n">
        <v>1843</v>
      </c>
      <c r="D3840" s="18" t="s">
        <v>962</v>
      </c>
      <c r="E3840" s="17" t="s">
        <v>91</v>
      </c>
      <c r="F3840" s="18" t="s">
        <v>92</v>
      </c>
      <c r="G3840" s="17" t="s">
        <v>167</v>
      </c>
      <c r="H3840" s="18" t="s">
        <v>12464</v>
      </c>
      <c r="I3840" s="18" t="s">
        <v>12465</v>
      </c>
      <c r="J3840" s="18" t="s">
        <v>12466</v>
      </c>
      <c r="K3840" s="17" t="s">
        <v>163</v>
      </c>
      <c r="L3840" s="17" t="n">
        <v>1</v>
      </c>
      <c r="M3840" s="17" t="s">
        <v>163</v>
      </c>
      <c r="N3840" s="17" t="s">
        <v>164</v>
      </c>
      <c r="O3840" s="19" t="s">
        <v>123</v>
      </c>
      <c r="P3840" s="18" t="s">
        <v>12467</v>
      </c>
      <c r="Q3840" s="18" t="s">
        <v>12468</v>
      </c>
      <c r="R3840" s="18" t="s">
        <v>165</v>
      </c>
      <c r="S3840" s="20" t="s">
        <v>28109</v>
      </c>
    </row>
    <row r="3841" customFormat="false" ht="23.85" hidden="false" customHeight="false" outlineLevel="0" collapsed="false">
      <c r="A3841" s="17" t="n">
        <v>3840</v>
      </c>
      <c r="B3841" s="17" t="n">
        <v>9</v>
      </c>
      <c r="C3841" s="17" t="n">
        <v>1852</v>
      </c>
      <c r="D3841" s="18" t="s">
        <v>962</v>
      </c>
      <c r="E3841" s="17" t="s">
        <v>36</v>
      </c>
      <c r="F3841" s="18" t="s">
        <v>37</v>
      </c>
      <c r="G3841" s="17" t="s">
        <v>167</v>
      </c>
      <c r="H3841" s="18" t="s">
        <v>12469</v>
      </c>
      <c r="I3841" s="18" t="s">
        <v>12470</v>
      </c>
      <c r="J3841" s="18" t="s">
        <v>12471</v>
      </c>
      <c r="K3841" s="17" t="s">
        <v>164</v>
      </c>
      <c r="L3841" s="17" t="n">
        <v>2</v>
      </c>
      <c r="M3841" s="17" t="s">
        <v>163</v>
      </c>
      <c r="N3841" s="17" t="s">
        <v>163</v>
      </c>
      <c r="O3841" s="19"/>
      <c r="P3841" s="18"/>
      <c r="Q3841" s="18"/>
      <c r="R3841" s="18" t="s">
        <v>165</v>
      </c>
      <c r="S3841" s="20" t="s">
        <v>28109</v>
      </c>
    </row>
    <row r="3842" customFormat="false" ht="35.05" hidden="false" customHeight="false" outlineLevel="0" collapsed="false">
      <c r="A3842" s="17" t="n">
        <v>3841</v>
      </c>
      <c r="B3842" s="17" t="n">
        <v>9</v>
      </c>
      <c r="C3842" s="17" t="n">
        <v>1858</v>
      </c>
      <c r="D3842" s="18" t="s">
        <v>962</v>
      </c>
      <c r="E3842" s="17" t="s">
        <v>87</v>
      </c>
      <c r="F3842" s="18" t="s">
        <v>88</v>
      </c>
      <c r="G3842" s="17" t="s">
        <v>171</v>
      </c>
      <c r="H3842" s="18" t="s">
        <v>12472</v>
      </c>
      <c r="I3842" s="18" t="s">
        <v>12473</v>
      </c>
      <c r="J3842" s="18" t="s">
        <v>12474</v>
      </c>
      <c r="K3842" s="17" t="s">
        <v>163</v>
      </c>
      <c r="L3842" s="17" t="n">
        <v>1</v>
      </c>
      <c r="M3842" s="17" t="s">
        <v>164</v>
      </c>
      <c r="N3842" s="17" t="s">
        <v>163</v>
      </c>
      <c r="O3842" s="19"/>
      <c r="P3842" s="18"/>
      <c r="Q3842" s="18"/>
      <c r="R3842" s="18" t="s">
        <v>192</v>
      </c>
      <c r="S3842" s="20" t="s">
        <v>28109</v>
      </c>
    </row>
    <row r="3843" customFormat="false" ht="35.05" hidden="false" customHeight="false" outlineLevel="0" collapsed="false">
      <c r="A3843" s="17" t="n">
        <v>3842</v>
      </c>
      <c r="B3843" s="17" t="n">
        <v>9</v>
      </c>
      <c r="C3843" s="17" t="n">
        <v>1858</v>
      </c>
      <c r="D3843" s="18" t="s">
        <v>962</v>
      </c>
      <c r="E3843" s="17" t="s">
        <v>49</v>
      </c>
      <c r="F3843" s="18" t="s">
        <v>50</v>
      </c>
      <c r="G3843" s="17" t="s">
        <v>171</v>
      </c>
      <c r="H3843" s="18" t="s">
        <v>12472</v>
      </c>
      <c r="I3843" s="18" t="s">
        <v>12475</v>
      </c>
      <c r="J3843" s="18" t="s">
        <v>12476</v>
      </c>
      <c r="K3843" s="17" t="s">
        <v>163</v>
      </c>
      <c r="L3843" s="17" t="n">
        <v>1</v>
      </c>
      <c r="M3843" s="17" t="s">
        <v>163</v>
      </c>
      <c r="N3843" s="17" t="s">
        <v>163</v>
      </c>
      <c r="O3843" s="19"/>
      <c r="P3843" s="18"/>
      <c r="Q3843" s="18"/>
      <c r="R3843" s="18" t="s">
        <v>165</v>
      </c>
      <c r="S3843" s="20" t="s">
        <v>28109</v>
      </c>
    </row>
    <row r="3844" customFormat="false" ht="35.05" hidden="false" customHeight="false" outlineLevel="0" collapsed="false">
      <c r="A3844" s="17" t="n">
        <v>3843</v>
      </c>
      <c r="B3844" s="17" t="n">
        <v>9</v>
      </c>
      <c r="C3844" s="17" t="n">
        <v>1861</v>
      </c>
      <c r="D3844" s="18" t="s">
        <v>962</v>
      </c>
      <c r="E3844" s="17" t="s">
        <v>36</v>
      </c>
      <c r="F3844" s="18" t="s">
        <v>37</v>
      </c>
      <c r="G3844" s="17" t="s">
        <v>159</v>
      </c>
      <c r="H3844" s="18" t="s">
        <v>12477</v>
      </c>
      <c r="I3844" s="18" t="s">
        <v>12478</v>
      </c>
      <c r="J3844" s="18" t="s">
        <v>12479</v>
      </c>
      <c r="K3844" s="17" t="s">
        <v>163</v>
      </c>
      <c r="L3844" s="17" t="n">
        <v>1</v>
      </c>
      <c r="M3844" s="17" t="s">
        <v>163</v>
      </c>
      <c r="N3844" s="17" t="s">
        <v>163</v>
      </c>
      <c r="O3844" s="19"/>
      <c r="P3844" s="18"/>
      <c r="Q3844" s="18"/>
      <c r="R3844" s="18" t="s">
        <v>165</v>
      </c>
      <c r="S3844" s="20" t="s">
        <v>28109</v>
      </c>
    </row>
    <row r="3845" customFormat="false" ht="35.05" hidden="false" customHeight="false" outlineLevel="0" collapsed="false">
      <c r="A3845" s="17" t="n">
        <v>3844</v>
      </c>
      <c r="B3845" s="17" t="n">
        <v>9</v>
      </c>
      <c r="C3845" s="17" t="n">
        <v>1863</v>
      </c>
      <c r="D3845" s="18" t="s">
        <v>962</v>
      </c>
      <c r="E3845" s="17" t="s">
        <v>72</v>
      </c>
      <c r="F3845" s="18" t="s">
        <v>73</v>
      </c>
      <c r="G3845" s="17" t="s">
        <v>167</v>
      </c>
      <c r="H3845" s="18" t="s">
        <v>12480</v>
      </c>
      <c r="I3845" s="18" t="s">
        <v>12481</v>
      </c>
      <c r="J3845" s="18" t="s">
        <v>12482</v>
      </c>
      <c r="K3845" s="17" t="s">
        <v>163</v>
      </c>
      <c r="L3845" s="17" t="n">
        <v>1</v>
      </c>
      <c r="M3845" s="17" t="s">
        <v>164</v>
      </c>
      <c r="N3845" s="17" t="s">
        <v>163</v>
      </c>
      <c r="O3845" s="19"/>
      <c r="P3845" s="18"/>
      <c r="Q3845" s="18"/>
      <c r="R3845" s="18" t="s">
        <v>165</v>
      </c>
      <c r="S3845" s="20" t="s">
        <v>28109</v>
      </c>
    </row>
    <row r="3846" customFormat="false" ht="46.25" hidden="false" customHeight="false" outlineLevel="0" collapsed="false">
      <c r="A3846" s="17" t="n">
        <v>3845</v>
      </c>
      <c r="B3846" s="17" t="n">
        <v>9</v>
      </c>
      <c r="C3846" s="17" t="n">
        <v>1865</v>
      </c>
      <c r="D3846" s="18" t="s">
        <v>962</v>
      </c>
      <c r="E3846" s="17" t="s">
        <v>83</v>
      </c>
      <c r="F3846" s="18" t="s">
        <v>84</v>
      </c>
      <c r="G3846" s="17" t="s">
        <v>171</v>
      </c>
      <c r="H3846" s="18" t="s">
        <v>12483</v>
      </c>
      <c r="I3846" s="18" t="s">
        <v>12484</v>
      </c>
      <c r="J3846" s="18" t="s">
        <v>12485</v>
      </c>
      <c r="K3846" s="17" t="s">
        <v>163</v>
      </c>
      <c r="L3846" s="17" t="n">
        <v>1</v>
      </c>
      <c r="M3846" s="17" t="s">
        <v>163</v>
      </c>
      <c r="N3846" s="17" t="s">
        <v>164</v>
      </c>
      <c r="O3846" s="19" t="s">
        <v>123</v>
      </c>
      <c r="P3846" s="18" t="s">
        <v>12486</v>
      </c>
      <c r="Q3846" s="18" t="s">
        <v>12487</v>
      </c>
      <c r="R3846" s="18" t="s">
        <v>165</v>
      </c>
      <c r="S3846" s="20" t="s">
        <v>28109</v>
      </c>
    </row>
    <row r="3847" customFormat="false" ht="46.25" hidden="false" customHeight="false" outlineLevel="0" collapsed="false">
      <c r="A3847" s="17" t="n">
        <v>3846</v>
      </c>
      <c r="B3847" s="17" t="n">
        <v>9</v>
      </c>
      <c r="C3847" s="17" t="n">
        <v>1879</v>
      </c>
      <c r="D3847" s="18" t="s">
        <v>962</v>
      </c>
      <c r="E3847" s="17" t="s">
        <v>38</v>
      </c>
      <c r="F3847" s="18" t="s">
        <v>39</v>
      </c>
      <c r="G3847" s="17" t="s">
        <v>171</v>
      </c>
      <c r="H3847" s="18" t="s">
        <v>12488</v>
      </c>
      <c r="I3847" s="18" t="s">
        <v>12489</v>
      </c>
      <c r="J3847" s="18" t="s">
        <v>12490</v>
      </c>
      <c r="K3847" s="17" t="s">
        <v>163</v>
      </c>
      <c r="L3847" s="17" t="n">
        <v>1</v>
      </c>
      <c r="M3847" s="17" t="s">
        <v>164</v>
      </c>
      <c r="N3847" s="17" t="s">
        <v>163</v>
      </c>
      <c r="O3847" s="19"/>
      <c r="P3847" s="18"/>
      <c r="Q3847" s="18"/>
      <c r="R3847" s="18" t="s">
        <v>165</v>
      </c>
      <c r="S3847" s="20" t="s">
        <v>28109</v>
      </c>
    </row>
    <row r="3848" customFormat="false" ht="35.05" hidden="false" customHeight="false" outlineLevel="0" collapsed="false">
      <c r="A3848" s="17" t="n">
        <v>3847</v>
      </c>
      <c r="B3848" s="17" t="n">
        <v>9</v>
      </c>
      <c r="C3848" s="17" t="n">
        <v>1896</v>
      </c>
      <c r="D3848" s="18" t="s">
        <v>962</v>
      </c>
      <c r="E3848" s="17" t="s">
        <v>76</v>
      </c>
      <c r="F3848" s="18" t="s">
        <v>77</v>
      </c>
      <c r="G3848" s="17" t="s">
        <v>167</v>
      </c>
      <c r="H3848" s="18" t="s">
        <v>12491</v>
      </c>
      <c r="I3848" s="18" t="s">
        <v>12492</v>
      </c>
      <c r="J3848" s="18" t="s">
        <v>12493</v>
      </c>
      <c r="K3848" s="17" t="s">
        <v>163</v>
      </c>
      <c r="L3848" s="17" t="n">
        <v>1</v>
      </c>
      <c r="M3848" s="17" t="s">
        <v>164</v>
      </c>
      <c r="N3848" s="17" t="s">
        <v>163</v>
      </c>
      <c r="O3848" s="19"/>
      <c r="P3848" s="18"/>
      <c r="Q3848" s="18"/>
      <c r="R3848" s="18" t="s">
        <v>165</v>
      </c>
      <c r="S3848" s="20" t="s">
        <v>28109</v>
      </c>
    </row>
    <row r="3849" customFormat="false" ht="46.25" hidden="false" customHeight="false" outlineLevel="0" collapsed="false">
      <c r="A3849" s="17" t="n">
        <v>3848</v>
      </c>
      <c r="B3849" s="17" t="n">
        <v>9</v>
      </c>
      <c r="C3849" s="17" t="n">
        <v>1914</v>
      </c>
      <c r="D3849" s="18" t="s">
        <v>962</v>
      </c>
      <c r="E3849" s="17" t="s">
        <v>42</v>
      </c>
      <c r="F3849" s="18" t="s">
        <v>43</v>
      </c>
      <c r="G3849" s="17" t="s">
        <v>167</v>
      </c>
      <c r="H3849" s="18" t="s">
        <v>12494</v>
      </c>
      <c r="I3849" s="18" t="s">
        <v>12495</v>
      </c>
      <c r="J3849" s="18" t="s">
        <v>12496</v>
      </c>
      <c r="K3849" s="17" t="s">
        <v>163</v>
      </c>
      <c r="L3849" s="17" t="n">
        <v>1</v>
      </c>
      <c r="M3849" s="17" t="s">
        <v>163</v>
      </c>
      <c r="N3849" s="17" t="s">
        <v>163</v>
      </c>
      <c r="O3849" s="19"/>
      <c r="P3849" s="18"/>
      <c r="Q3849" s="18"/>
      <c r="R3849" s="18" t="s">
        <v>165</v>
      </c>
      <c r="S3849" s="20" t="s">
        <v>28109</v>
      </c>
    </row>
    <row r="3850" customFormat="false" ht="35.05" hidden="false" customHeight="false" outlineLevel="0" collapsed="false">
      <c r="A3850" s="17" t="n">
        <v>3849</v>
      </c>
      <c r="B3850" s="17" t="n">
        <v>9</v>
      </c>
      <c r="C3850" s="17" t="n">
        <v>1916</v>
      </c>
      <c r="D3850" s="18" t="s">
        <v>962</v>
      </c>
      <c r="E3850" s="17" t="s">
        <v>36</v>
      </c>
      <c r="F3850" s="18" t="s">
        <v>37</v>
      </c>
      <c r="G3850" s="17" t="s">
        <v>159</v>
      </c>
      <c r="H3850" s="18" t="s">
        <v>12497</v>
      </c>
      <c r="I3850" s="18" t="s">
        <v>12498</v>
      </c>
      <c r="J3850" s="18" t="s">
        <v>12499</v>
      </c>
      <c r="K3850" s="17" t="s">
        <v>164</v>
      </c>
      <c r="L3850" s="17" t="n">
        <v>6</v>
      </c>
      <c r="M3850" s="17" t="s">
        <v>164</v>
      </c>
      <c r="N3850" s="17" t="s">
        <v>163</v>
      </c>
      <c r="O3850" s="19"/>
      <c r="P3850" s="18"/>
      <c r="Q3850" s="18"/>
      <c r="R3850" s="18" t="s">
        <v>165</v>
      </c>
      <c r="S3850" s="20" t="s">
        <v>28109</v>
      </c>
    </row>
    <row r="3851" customFormat="false" ht="46.25" hidden="false" customHeight="false" outlineLevel="0" collapsed="false">
      <c r="A3851" s="17" t="n">
        <v>3850</v>
      </c>
      <c r="B3851" s="17" t="n">
        <v>9</v>
      </c>
      <c r="C3851" s="17" t="n">
        <v>1918</v>
      </c>
      <c r="D3851" s="18" t="s">
        <v>962</v>
      </c>
      <c r="E3851" s="17" t="s">
        <v>83</v>
      </c>
      <c r="F3851" s="18" t="s">
        <v>84</v>
      </c>
      <c r="G3851" s="17" t="s">
        <v>159</v>
      </c>
      <c r="H3851" s="18" t="s">
        <v>12500</v>
      </c>
      <c r="I3851" s="18" t="s">
        <v>12501</v>
      </c>
      <c r="J3851" s="18" t="s">
        <v>12502</v>
      </c>
      <c r="K3851" s="17" t="s">
        <v>163</v>
      </c>
      <c r="L3851" s="17" t="n">
        <v>1</v>
      </c>
      <c r="M3851" s="17" t="s">
        <v>163</v>
      </c>
      <c r="N3851" s="17" t="s">
        <v>164</v>
      </c>
      <c r="O3851" s="19" t="s">
        <v>123</v>
      </c>
      <c r="P3851" s="18" t="s">
        <v>12503</v>
      </c>
      <c r="Q3851" s="18" t="s">
        <v>6141</v>
      </c>
      <c r="R3851" s="18" t="s">
        <v>165</v>
      </c>
      <c r="S3851" s="20" t="s">
        <v>28109</v>
      </c>
    </row>
    <row r="3852" customFormat="false" ht="35.05" hidden="false" customHeight="false" outlineLevel="0" collapsed="false">
      <c r="A3852" s="17" t="n">
        <v>3851</v>
      </c>
      <c r="B3852" s="17" t="n">
        <v>9</v>
      </c>
      <c r="C3852" s="17" t="n">
        <v>1925</v>
      </c>
      <c r="D3852" s="18" t="s">
        <v>1069</v>
      </c>
      <c r="E3852" s="17" t="s">
        <v>63</v>
      </c>
      <c r="F3852" s="18" t="s">
        <v>65</v>
      </c>
      <c r="G3852" s="17" t="s">
        <v>159</v>
      </c>
      <c r="H3852" s="18" t="s">
        <v>12504</v>
      </c>
      <c r="I3852" s="18" t="s">
        <v>12505</v>
      </c>
      <c r="J3852" s="18" t="s">
        <v>12506</v>
      </c>
      <c r="K3852" s="17" t="s">
        <v>164</v>
      </c>
      <c r="L3852" s="17" t="n">
        <v>40</v>
      </c>
      <c r="M3852" s="17" t="s">
        <v>163</v>
      </c>
      <c r="N3852" s="17" t="s">
        <v>163</v>
      </c>
      <c r="O3852" s="19"/>
      <c r="P3852" s="18"/>
      <c r="Q3852" s="18"/>
      <c r="R3852" s="18" t="s">
        <v>165</v>
      </c>
      <c r="S3852" s="20" t="s">
        <v>28109</v>
      </c>
    </row>
    <row r="3853" customFormat="false" ht="35.05" hidden="false" customHeight="false" outlineLevel="0" collapsed="false">
      <c r="A3853" s="17" t="n">
        <v>3852</v>
      </c>
      <c r="B3853" s="17" t="n">
        <v>9</v>
      </c>
      <c r="C3853" s="17" t="n">
        <v>1927</v>
      </c>
      <c r="D3853" s="18" t="s">
        <v>1069</v>
      </c>
      <c r="E3853" s="17" t="s">
        <v>49</v>
      </c>
      <c r="F3853" s="18" t="s">
        <v>50</v>
      </c>
      <c r="G3853" s="17" t="s">
        <v>167</v>
      </c>
      <c r="H3853" s="18" t="s">
        <v>12507</v>
      </c>
      <c r="I3853" s="18" t="s">
        <v>12508</v>
      </c>
      <c r="J3853" s="18" t="s">
        <v>12509</v>
      </c>
      <c r="K3853" s="17" t="s">
        <v>163</v>
      </c>
      <c r="L3853" s="17" t="n">
        <v>1</v>
      </c>
      <c r="M3853" s="17" t="s">
        <v>164</v>
      </c>
      <c r="N3853" s="17" t="s">
        <v>163</v>
      </c>
      <c r="O3853" s="19"/>
      <c r="P3853" s="18"/>
      <c r="Q3853" s="18"/>
      <c r="R3853" s="18" t="s">
        <v>192</v>
      </c>
      <c r="S3853" s="20" t="s">
        <v>28109</v>
      </c>
    </row>
    <row r="3854" customFormat="false" ht="35.05" hidden="false" customHeight="false" outlineLevel="0" collapsed="false">
      <c r="A3854" s="17" t="n">
        <v>3853</v>
      </c>
      <c r="B3854" s="17" t="n">
        <v>9</v>
      </c>
      <c r="C3854" s="17" t="n">
        <v>1927</v>
      </c>
      <c r="D3854" s="18" t="s">
        <v>1069</v>
      </c>
      <c r="E3854" s="17" t="s">
        <v>49</v>
      </c>
      <c r="F3854" s="18" t="s">
        <v>50</v>
      </c>
      <c r="G3854" s="17" t="s">
        <v>167</v>
      </c>
      <c r="H3854" s="18" t="s">
        <v>12507</v>
      </c>
      <c r="I3854" s="18" t="s">
        <v>12510</v>
      </c>
      <c r="J3854" s="18" t="s">
        <v>12511</v>
      </c>
      <c r="K3854" s="17" t="s">
        <v>163</v>
      </c>
      <c r="L3854" s="17" t="n">
        <v>1</v>
      </c>
      <c r="M3854" s="17" t="s">
        <v>163</v>
      </c>
      <c r="N3854" s="17" t="s">
        <v>163</v>
      </c>
      <c r="O3854" s="19"/>
      <c r="P3854" s="18"/>
      <c r="Q3854" s="18"/>
      <c r="R3854" s="18" t="s">
        <v>165</v>
      </c>
      <c r="S3854" s="20" t="s">
        <v>28109</v>
      </c>
    </row>
    <row r="3855" customFormat="false" ht="35.05" hidden="false" customHeight="false" outlineLevel="0" collapsed="false">
      <c r="A3855" s="17" t="n">
        <v>3854</v>
      </c>
      <c r="B3855" s="17" t="n">
        <v>9</v>
      </c>
      <c r="C3855" s="17" t="n">
        <v>1929</v>
      </c>
      <c r="D3855" s="18" t="s">
        <v>1069</v>
      </c>
      <c r="E3855" s="17" t="s">
        <v>78</v>
      </c>
      <c r="F3855" s="18" t="s">
        <v>80</v>
      </c>
      <c r="G3855" s="17" t="s">
        <v>167</v>
      </c>
      <c r="H3855" s="18" t="s">
        <v>12512</v>
      </c>
      <c r="I3855" s="18" t="s">
        <v>12513</v>
      </c>
      <c r="J3855" s="18" t="s">
        <v>12514</v>
      </c>
      <c r="K3855" s="17" t="s">
        <v>163</v>
      </c>
      <c r="L3855" s="17" t="n">
        <v>1</v>
      </c>
      <c r="M3855" s="17" t="s">
        <v>163</v>
      </c>
      <c r="N3855" s="17" t="s">
        <v>163</v>
      </c>
      <c r="O3855" s="19"/>
      <c r="P3855" s="18"/>
      <c r="Q3855" s="18"/>
      <c r="R3855" s="18" t="s">
        <v>165</v>
      </c>
      <c r="S3855" s="20" t="s">
        <v>28109</v>
      </c>
    </row>
    <row r="3856" customFormat="false" ht="46.25" hidden="false" customHeight="false" outlineLevel="0" collapsed="false">
      <c r="A3856" s="17" t="n">
        <v>3855</v>
      </c>
      <c r="B3856" s="17" t="n">
        <v>9</v>
      </c>
      <c r="C3856" s="17" t="n">
        <v>1931</v>
      </c>
      <c r="D3856" s="18" t="s">
        <v>1069</v>
      </c>
      <c r="E3856" s="17" t="s">
        <v>83</v>
      </c>
      <c r="F3856" s="18" t="s">
        <v>84</v>
      </c>
      <c r="G3856" s="17" t="s">
        <v>167</v>
      </c>
      <c r="H3856" s="18" t="s">
        <v>12515</v>
      </c>
      <c r="I3856" s="18" t="s">
        <v>12516</v>
      </c>
      <c r="J3856" s="18" t="s">
        <v>12517</v>
      </c>
      <c r="K3856" s="17" t="s">
        <v>163</v>
      </c>
      <c r="L3856" s="17" t="n">
        <v>1</v>
      </c>
      <c r="M3856" s="17" t="s">
        <v>163</v>
      </c>
      <c r="N3856" s="17" t="s">
        <v>163</v>
      </c>
      <c r="O3856" s="19" t="s">
        <v>121</v>
      </c>
      <c r="P3856" s="18" t="s">
        <v>12518</v>
      </c>
      <c r="Q3856" s="18" t="s">
        <v>12519</v>
      </c>
      <c r="R3856" s="18" t="s">
        <v>165</v>
      </c>
      <c r="S3856" s="20" t="s">
        <v>28109</v>
      </c>
    </row>
    <row r="3857" customFormat="false" ht="23.85" hidden="false" customHeight="false" outlineLevel="0" collapsed="false">
      <c r="A3857" s="17" t="n">
        <v>3856</v>
      </c>
      <c r="B3857" s="17" t="n">
        <v>9</v>
      </c>
      <c r="C3857" s="17" t="n">
        <v>1945</v>
      </c>
      <c r="D3857" s="18" t="s">
        <v>1069</v>
      </c>
      <c r="E3857" s="17" t="s">
        <v>32</v>
      </c>
      <c r="F3857" s="18" t="s">
        <v>33</v>
      </c>
      <c r="G3857" s="17" t="s">
        <v>159</v>
      </c>
      <c r="H3857" s="18" t="s">
        <v>12520</v>
      </c>
      <c r="I3857" s="18" t="s">
        <v>12521</v>
      </c>
      <c r="J3857" s="18" t="s">
        <v>12522</v>
      </c>
      <c r="K3857" s="17" t="s">
        <v>164</v>
      </c>
      <c r="L3857" s="17" t="n">
        <v>8</v>
      </c>
      <c r="M3857" s="17" t="s">
        <v>163</v>
      </c>
      <c r="N3857" s="17" t="s">
        <v>163</v>
      </c>
      <c r="O3857" s="19"/>
      <c r="P3857" s="18"/>
      <c r="Q3857" s="18"/>
      <c r="R3857" s="18" t="s">
        <v>165</v>
      </c>
      <c r="S3857" s="20" t="s">
        <v>28109</v>
      </c>
    </row>
    <row r="3858" customFormat="false" ht="68.65" hidden="false" customHeight="false" outlineLevel="0" collapsed="false">
      <c r="A3858" s="17" t="n">
        <v>3857</v>
      </c>
      <c r="B3858" s="17" t="n">
        <v>9</v>
      </c>
      <c r="C3858" s="17" t="n">
        <v>1957</v>
      </c>
      <c r="D3858" s="18" t="s">
        <v>1069</v>
      </c>
      <c r="E3858" s="17" t="s">
        <v>91</v>
      </c>
      <c r="F3858" s="18" t="s">
        <v>92</v>
      </c>
      <c r="G3858" s="17" t="s">
        <v>167</v>
      </c>
      <c r="H3858" s="18" t="s">
        <v>12523</v>
      </c>
      <c r="I3858" s="18" t="s">
        <v>12524</v>
      </c>
      <c r="J3858" s="18" t="s">
        <v>12525</v>
      </c>
      <c r="K3858" s="17" t="s">
        <v>163</v>
      </c>
      <c r="L3858" s="17" t="n">
        <v>1</v>
      </c>
      <c r="M3858" s="17" t="s">
        <v>163</v>
      </c>
      <c r="N3858" s="17" t="s">
        <v>163</v>
      </c>
      <c r="O3858" s="19" t="s">
        <v>123</v>
      </c>
      <c r="P3858" s="18" t="s">
        <v>12526</v>
      </c>
      <c r="Q3858" s="18" t="s">
        <v>12527</v>
      </c>
      <c r="R3858" s="18" t="s">
        <v>165</v>
      </c>
      <c r="S3858" s="20" t="s">
        <v>28109</v>
      </c>
    </row>
    <row r="3859" customFormat="false" ht="46.25" hidden="false" customHeight="false" outlineLevel="0" collapsed="false">
      <c r="A3859" s="17" t="n">
        <v>3858</v>
      </c>
      <c r="B3859" s="17" t="n">
        <v>9</v>
      </c>
      <c r="C3859" s="17" t="n">
        <v>1961</v>
      </c>
      <c r="D3859" s="18" t="s">
        <v>1069</v>
      </c>
      <c r="E3859" s="17" t="s">
        <v>32</v>
      </c>
      <c r="F3859" s="18" t="s">
        <v>33</v>
      </c>
      <c r="G3859" s="17" t="s">
        <v>167</v>
      </c>
      <c r="H3859" s="18" t="s">
        <v>12528</v>
      </c>
      <c r="I3859" s="18" t="s">
        <v>12529</v>
      </c>
      <c r="J3859" s="18" t="s">
        <v>12530</v>
      </c>
      <c r="K3859" s="17" t="s">
        <v>164</v>
      </c>
      <c r="L3859" s="17" t="n">
        <v>35</v>
      </c>
      <c r="M3859" s="17" t="s">
        <v>163</v>
      </c>
      <c r="N3859" s="17" t="s">
        <v>163</v>
      </c>
      <c r="O3859" s="19"/>
      <c r="P3859" s="18"/>
      <c r="Q3859" s="18"/>
      <c r="R3859" s="18" t="s">
        <v>165</v>
      </c>
      <c r="S3859" s="20" t="s">
        <v>28109</v>
      </c>
    </row>
    <row r="3860" customFormat="false" ht="23.85" hidden="false" customHeight="false" outlineLevel="0" collapsed="false">
      <c r="A3860" s="17" t="n">
        <v>3859</v>
      </c>
      <c r="B3860" s="17" t="n">
        <v>9</v>
      </c>
      <c r="C3860" s="17" t="n">
        <v>1967</v>
      </c>
      <c r="D3860" s="18" t="s">
        <v>1069</v>
      </c>
      <c r="E3860" s="17" t="s">
        <v>87</v>
      </c>
      <c r="F3860" s="18" t="s">
        <v>88</v>
      </c>
      <c r="G3860" s="17" t="s">
        <v>167</v>
      </c>
      <c r="H3860" s="18" t="s">
        <v>12531</v>
      </c>
      <c r="I3860" s="18" t="s">
        <v>12532</v>
      </c>
      <c r="J3860" s="18" t="s">
        <v>12533</v>
      </c>
      <c r="K3860" s="17" t="s">
        <v>163</v>
      </c>
      <c r="L3860" s="17" t="n">
        <v>1</v>
      </c>
      <c r="M3860" s="17" t="s">
        <v>163</v>
      </c>
      <c r="N3860" s="17" t="s">
        <v>163</v>
      </c>
      <c r="O3860" s="19"/>
      <c r="P3860" s="18"/>
      <c r="Q3860" s="18"/>
      <c r="R3860" s="18" t="s">
        <v>165</v>
      </c>
      <c r="S3860" s="20" t="s">
        <v>28109</v>
      </c>
    </row>
    <row r="3861" customFormat="false" ht="46.25" hidden="false" customHeight="false" outlineLevel="0" collapsed="false">
      <c r="A3861" s="17" t="n">
        <v>3860</v>
      </c>
      <c r="B3861" s="17" t="n">
        <v>9</v>
      </c>
      <c r="C3861" s="17" t="n">
        <v>1974</v>
      </c>
      <c r="D3861" s="18" t="s">
        <v>1069</v>
      </c>
      <c r="E3861" s="17" t="s">
        <v>83</v>
      </c>
      <c r="F3861" s="18" t="s">
        <v>84</v>
      </c>
      <c r="G3861" s="17" t="s">
        <v>171</v>
      </c>
      <c r="H3861" s="18" t="s">
        <v>12534</v>
      </c>
      <c r="I3861" s="18" t="s">
        <v>12535</v>
      </c>
      <c r="J3861" s="18" t="s">
        <v>12536</v>
      </c>
      <c r="K3861" s="17" t="s">
        <v>163</v>
      </c>
      <c r="L3861" s="17" t="n">
        <v>1</v>
      </c>
      <c r="M3861" s="17" t="s">
        <v>163</v>
      </c>
      <c r="N3861" s="17" t="s">
        <v>164</v>
      </c>
      <c r="O3861" s="19" t="s">
        <v>121</v>
      </c>
      <c r="P3861" s="18" t="s">
        <v>12537</v>
      </c>
      <c r="Q3861" s="18" t="s">
        <v>12538</v>
      </c>
      <c r="R3861" s="18" t="s">
        <v>165</v>
      </c>
      <c r="S3861" s="20" t="s">
        <v>28109</v>
      </c>
    </row>
    <row r="3862" customFormat="false" ht="57.45" hidden="false" customHeight="false" outlineLevel="0" collapsed="false">
      <c r="A3862" s="17" t="n">
        <v>3861</v>
      </c>
      <c r="B3862" s="17" t="n">
        <v>9</v>
      </c>
      <c r="C3862" s="17" t="n">
        <v>1978</v>
      </c>
      <c r="D3862" s="18" t="s">
        <v>1069</v>
      </c>
      <c r="E3862" s="17" t="s">
        <v>83</v>
      </c>
      <c r="F3862" s="18" t="s">
        <v>84</v>
      </c>
      <c r="G3862" s="17" t="s">
        <v>167</v>
      </c>
      <c r="H3862" s="18" t="s">
        <v>12539</v>
      </c>
      <c r="I3862" s="18" t="s">
        <v>12540</v>
      </c>
      <c r="J3862" s="18" t="s">
        <v>12541</v>
      </c>
      <c r="K3862" s="17" t="s">
        <v>163</v>
      </c>
      <c r="L3862" s="17" t="n">
        <v>1</v>
      </c>
      <c r="M3862" s="17" t="s">
        <v>163</v>
      </c>
      <c r="N3862" s="17" t="s">
        <v>164</v>
      </c>
      <c r="O3862" s="19" t="s">
        <v>121</v>
      </c>
      <c r="P3862" s="18" t="s">
        <v>12542</v>
      </c>
      <c r="Q3862" s="18" t="s">
        <v>12543</v>
      </c>
      <c r="R3862" s="18" t="s">
        <v>165</v>
      </c>
      <c r="S3862" s="20" t="s">
        <v>28109</v>
      </c>
    </row>
    <row r="3863" customFormat="false" ht="35.05" hidden="false" customHeight="false" outlineLevel="0" collapsed="false">
      <c r="A3863" s="17" t="n">
        <v>3862</v>
      </c>
      <c r="B3863" s="17" t="n">
        <v>9</v>
      </c>
      <c r="C3863" s="17" t="n">
        <v>1978</v>
      </c>
      <c r="D3863" s="18" t="s">
        <v>1069</v>
      </c>
      <c r="E3863" s="17" t="s">
        <v>78</v>
      </c>
      <c r="F3863" s="18" t="s">
        <v>80</v>
      </c>
      <c r="G3863" s="17" t="s">
        <v>159</v>
      </c>
      <c r="H3863" s="18" t="s">
        <v>12544</v>
      </c>
      <c r="I3863" s="18" t="s">
        <v>12545</v>
      </c>
      <c r="J3863" s="18" t="s">
        <v>12546</v>
      </c>
      <c r="K3863" s="17" t="s">
        <v>163</v>
      </c>
      <c r="L3863" s="17" t="n">
        <v>1</v>
      </c>
      <c r="M3863" s="17" t="s">
        <v>163</v>
      </c>
      <c r="N3863" s="17" t="s">
        <v>163</v>
      </c>
      <c r="O3863" s="19"/>
      <c r="P3863" s="18"/>
      <c r="Q3863" s="18"/>
      <c r="R3863" s="18" t="s">
        <v>165</v>
      </c>
      <c r="S3863" s="20" t="s">
        <v>28109</v>
      </c>
    </row>
    <row r="3864" customFormat="false" ht="46.25" hidden="false" customHeight="false" outlineLevel="0" collapsed="false">
      <c r="A3864" s="17" t="n">
        <v>3863</v>
      </c>
      <c r="B3864" s="17" t="n">
        <v>9</v>
      </c>
      <c r="C3864" s="17" t="n">
        <v>1982</v>
      </c>
      <c r="D3864" s="18" t="s">
        <v>1069</v>
      </c>
      <c r="E3864" s="17" t="s">
        <v>83</v>
      </c>
      <c r="F3864" s="18" t="s">
        <v>84</v>
      </c>
      <c r="G3864" s="17" t="s">
        <v>159</v>
      </c>
      <c r="H3864" s="18" t="s">
        <v>12547</v>
      </c>
      <c r="I3864" s="18" t="s">
        <v>12548</v>
      </c>
      <c r="J3864" s="18" t="s">
        <v>12549</v>
      </c>
      <c r="K3864" s="17" t="s">
        <v>163</v>
      </c>
      <c r="L3864" s="17" t="n">
        <v>1</v>
      </c>
      <c r="M3864" s="17" t="s">
        <v>163</v>
      </c>
      <c r="N3864" s="17" t="s">
        <v>164</v>
      </c>
      <c r="O3864" s="19" t="s">
        <v>124</v>
      </c>
      <c r="P3864" s="18" t="s">
        <v>12550</v>
      </c>
      <c r="Q3864" s="18" t="s">
        <v>12551</v>
      </c>
      <c r="R3864" s="18" t="s">
        <v>165</v>
      </c>
      <c r="S3864" s="20" t="s">
        <v>28109</v>
      </c>
    </row>
    <row r="3865" customFormat="false" ht="35.05" hidden="false" customHeight="false" outlineLevel="0" collapsed="false">
      <c r="A3865" s="17" t="n">
        <v>3864</v>
      </c>
      <c r="B3865" s="17" t="n">
        <v>9</v>
      </c>
      <c r="C3865" s="17" t="n">
        <v>1982</v>
      </c>
      <c r="D3865" s="18" t="s">
        <v>1069</v>
      </c>
      <c r="E3865" s="17" t="s">
        <v>36</v>
      </c>
      <c r="F3865" s="18" t="s">
        <v>37</v>
      </c>
      <c r="G3865" s="17" t="s">
        <v>159</v>
      </c>
      <c r="H3865" s="18" t="s">
        <v>12552</v>
      </c>
      <c r="I3865" s="18" t="s">
        <v>12553</v>
      </c>
      <c r="J3865" s="18" t="s">
        <v>12554</v>
      </c>
      <c r="K3865" s="17" t="s">
        <v>164</v>
      </c>
      <c r="L3865" s="17" t="n">
        <v>17</v>
      </c>
      <c r="M3865" s="17" t="s">
        <v>164</v>
      </c>
      <c r="N3865" s="17" t="s">
        <v>163</v>
      </c>
      <c r="O3865" s="19"/>
      <c r="P3865" s="18"/>
      <c r="Q3865" s="18"/>
      <c r="R3865" s="18" t="s">
        <v>165</v>
      </c>
      <c r="S3865" s="20" t="s">
        <v>28109</v>
      </c>
    </row>
    <row r="3866" customFormat="false" ht="35.05" hidden="false" customHeight="false" outlineLevel="0" collapsed="false">
      <c r="A3866" s="17" t="n">
        <v>3865</v>
      </c>
      <c r="B3866" s="17" t="n">
        <v>9</v>
      </c>
      <c r="C3866" s="17" t="n">
        <v>1988</v>
      </c>
      <c r="D3866" s="18" t="s">
        <v>1069</v>
      </c>
      <c r="E3866" s="17" t="s">
        <v>61</v>
      </c>
      <c r="F3866" s="18" t="s">
        <v>62</v>
      </c>
      <c r="G3866" s="17" t="s">
        <v>171</v>
      </c>
      <c r="H3866" s="18" t="s">
        <v>12555</v>
      </c>
      <c r="I3866" s="18" t="s">
        <v>12556</v>
      </c>
      <c r="J3866" s="18" t="s">
        <v>12557</v>
      </c>
      <c r="K3866" s="17" t="s">
        <v>163</v>
      </c>
      <c r="L3866" s="17" t="n">
        <v>1</v>
      </c>
      <c r="M3866" s="17" t="s">
        <v>163</v>
      </c>
      <c r="N3866" s="17" t="s">
        <v>163</v>
      </c>
      <c r="O3866" s="19"/>
      <c r="P3866" s="18"/>
      <c r="Q3866" s="18"/>
      <c r="R3866" s="18" t="s">
        <v>165</v>
      </c>
      <c r="S3866" s="20" t="s">
        <v>28109</v>
      </c>
    </row>
    <row r="3867" customFormat="false" ht="46.25" hidden="false" customHeight="false" outlineLevel="0" collapsed="false">
      <c r="A3867" s="17" t="n">
        <v>3866</v>
      </c>
      <c r="B3867" s="17" t="n">
        <v>9</v>
      </c>
      <c r="C3867" s="17" t="n">
        <v>1990</v>
      </c>
      <c r="D3867" s="18" t="s">
        <v>1069</v>
      </c>
      <c r="E3867" s="17" t="s">
        <v>83</v>
      </c>
      <c r="F3867" s="18" t="s">
        <v>84</v>
      </c>
      <c r="G3867" s="17" t="s">
        <v>167</v>
      </c>
      <c r="H3867" s="18" t="s">
        <v>12558</v>
      </c>
      <c r="I3867" s="18" t="s">
        <v>12559</v>
      </c>
      <c r="J3867" s="18" t="s">
        <v>12560</v>
      </c>
      <c r="K3867" s="17" t="s">
        <v>163</v>
      </c>
      <c r="L3867" s="17" t="n">
        <v>1</v>
      </c>
      <c r="M3867" s="17" t="s">
        <v>163</v>
      </c>
      <c r="N3867" s="17" t="s">
        <v>163</v>
      </c>
      <c r="O3867" s="19" t="s">
        <v>121</v>
      </c>
      <c r="P3867" s="18" t="s">
        <v>12561</v>
      </c>
      <c r="Q3867" s="18" t="s">
        <v>12562</v>
      </c>
      <c r="R3867" s="18" t="s">
        <v>165</v>
      </c>
      <c r="S3867" s="20" t="s">
        <v>28109</v>
      </c>
    </row>
    <row r="3868" customFormat="false" ht="46.25" hidden="false" customHeight="false" outlineLevel="0" collapsed="false">
      <c r="A3868" s="17" t="n">
        <v>3867</v>
      </c>
      <c r="B3868" s="17" t="n">
        <v>9</v>
      </c>
      <c r="C3868" s="17" t="n">
        <v>1994</v>
      </c>
      <c r="D3868" s="18" t="s">
        <v>1069</v>
      </c>
      <c r="E3868" s="17" t="s">
        <v>89</v>
      </c>
      <c r="F3868" s="18" t="s">
        <v>90</v>
      </c>
      <c r="G3868" s="17" t="s">
        <v>167</v>
      </c>
      <c r="H3868" s="18" t="s">
        <v>12563</v>
      </c>
      <c r="I3868" s="18" t="s">
        <v>12564</v>
      </c>
      <c r="J3868" s="18" t="s">
        <v>12565</v>
      </c>
      <c r="K3868" s="17" t="s">
        <v>163</v>
      </c>
      <c r="L3868" s="17" t="n">
        <v>1</v>
      </c>
      <c r="M3868" s="17" t="s">
        <v>163</v>
      </c>
      <c r="N3868" s="17" t="s">
        <v>163</v>
      </c>
      <c r="O3868" s="19"/>
      <c r="P3868" s="18"/>
      <c r="Q3868" s="18"/>
      <c r="R3868" s="18" t="s">
        <v>165</v>
      </c>
      <c r="S3868" s="20" t="s">
        <v>28109</v>
      </c>
    </row>
    <row r="3869" customFormat="false" ht="23.85" hidden="false" customHeight="false" outlineLevel="0" collapsed="false">
      <c r="A3869" s="17" t="n">
        <v>3868</v>
      </c>
      <c r="B3869" s="17" t="n">
        <v>9</v>
      </c>
      <c r="C3869" s="17" t="n">
        <v>2002</v>
      </c>
      <c r="D3869" s="18" t="s">
        <v>1069</v>
      </c>
      <c r="E3869" s="17" t="s">
        <v>36</v>
      </c>
      <c r="F3869" s="18" t="s">
        <v>37</v>
      </c>
      <c r="G3869" s="17" t="s">
        <v>167</v>
      </c>
      <c r="H3869" s="18" t="s">
        <v>12566</v>
      </c>
      <c r="I3869" s="18" t="s">
        <v>12567</v>
      </c>
      <c r="J3869" s="18" t="s">
        <v>12568</v>
      </c>
      <c r="K3869" s="17" t="s">
        <v>163</v>
      </c>
      <c r="L3869" s="17" t="n">
        <v>1</v>
      </c>
      <c r="M3869" s="17" t="s">
        <v>163</v>
      </c>
      <c r="N3869" s="17" t="s">
        <v>163</v>
      </c>
      <c r="O3869" s="19"/>
      <c r="P3869" s="18"/>
      <c r="Q3869" s="18"/>
      <c r="R3869" s="18" t="s">
        <v>165</v>
      </c>
      <c r="S3869" s="20" t="s">
        <v>28109</v>
      </c>
    </row>
    <row r="3870" customFormat="false" ht="35.05" hidden="false" customHeight="false" outlineLevel="0" collapsed="false">
      <c r="A3870" s="17" t="n">
        <v>3869</v>
      </c>
      <c r="B3870" s="17" t="n">
        <v>9</v>
      </c>
      <c r="C3870" s="17" t="n">
        <v>2006</v>
      </c>
      <c r="D3870" s="18" t="s">
        <v>1069</v>
      </c>
      <c r="E3870" s="17" t="s">
        <v>72</v>
      </c>
      <c r="F3870" s="18" t="s">
        <v>73</v>
      </c>
      <c r="G3870" s="17" t="s">
        <v>167</v>
      </c>
      <c r="H3870" s="18" t="s">
        <v>12569</v>
      </c>
      <c r="I3870" s="18" t="s">
        <v>12570</v>
      </c>
      <c r="J3870" s="18" t="s">
        <v>12571</v>
      </c>
      <c r="K3870" s="17" t="s">
        <v>163</v>
      </c>
      <c r="L3870" s="17" t="n">
        <v>1</v>
      </c>
      <c r="M3870" s="17" t="s">
        <v>164</v>
      </c>
      <c r="N3870" s="17" t="s">
        <v>163</v>
      </c>
      <c r="O3870" s="19"/>
      <c r="P3870" s="18"/>
      <c r="Q3870" s="18"/>
      <c r="R3870" s="18" t="s">
        <v>165</v>
      </c>
      <c r="S3870" s="20" t="s">
        <v>28109</v>
      </c>
    </row>
    <row r="3871" customFormat="false" ht="35.05" hidden="false" customHeight="false" outlineLevel="0" collapsed="false">
      <c r="A3871" s="17" t="n">
        <v>3870</v>
      </c>
      <c r="B3871" s="17" t="n">
        <v>9</v>
      </c>
      <c r="C3871" s="17" t="n">
        <v>2006</v>
      </c>
      <c r="D3871" s="18" t="s">
        <v>1069</v>
      </c>
      <c r="E3871" s="17" t="s">
        <v>83</v>
      </c>
      <c r="F3871" s="18" t="s">
        <v>84</v>
      </c>
      <c r="G3871" s="17" t="s">
        <v>159</v>
      </c>
      <c r="H3871" s="18" t="s">
        <v>12572</v>
      </c>
      <c r="I3871" s="18" t="s">
        <v>12573</v>
      </c>
      <c r="J3871" s="18" t="s">
        <v>12574</v>
      </c>
      <c r="K3871" s="17" t="s">
        <v>163</v>
      </c>
      <c r="L3871" s="17" t="n">
        <v>1</v>
      </c>
      <c r="M3871" s="17" t="s">
        <v>163</v>
      </c>
      <c r="N3871" s="17" t="s">
        <v>164</v>
      </c>
      <c r="O3871" s="19" t="s">
        <v>121</v>
      </c>
      <c r="P3871" s="18" t="s">
        <v>12575</v>
      </c>
      <c r="Q3871" s="18" t="s">
        <v>12576</v>
      </c>
      <c r="R3871" s="18" t="s">
        <v>165</v>
      </c>
      <c r="S3871" s="20" t="s">
        <v>28109</v>
      </c>
    </row>
    <row r="3872" customFormat="false" ht="35.05" hidden="false" customHeight="false" outlineLevel="0" collapsed="false">
      <c r="A3872" s="17" t="n">
        <v>3871</v>
      </c>
      <c r="B3872" s="17" t="n">
        <v>9</v>
      </c>
      <c r="C3872" s="17" t="n">
        <v>2011</v>
      </c>
      <c r="D3872" s="18" t="s">
        <v>1069</v>
      </c>
      <c r="E3872" s="17" t="s">
        <v>59</v>
      </c>
      <c r="F3872" s="18" t="s">
        <v>60</v>
      </c>
      <c r="G3872" s="17" t="s">
        <v>167</v>
      </c>
      <c r="H3872" s="18" t="s">
        <v>12577</v>
      </c>
      <c r="I3872" s="18" t="s">
        <v>12578</v>
      </c>
      <c r="J3872" s="18" t="s">
        <v>12579</v>
      </c>
      <c r="K3872" s="17" t="s">
        <v>163</v>
      </c>
      <c r="L3872" s="17" t="n">
        <v>1</v>
      </c>
      <c r="M3872" s="17" t="s">
        <v>163</v>
      </c>
      <c r="N3872" s="17" t="s">
        <v>163</v>
      </c>
      <c r="O3872" s="19"/>
      <c r="P3872" s="18"/>
      <c r="Q3872" s="18"/>
      <c r="R3872" s="18" t="s">
        <v>165</v>
      </c>
      <c r="S3872" s="20" t="s">
        <v>28109</v>
      </c>
    </row>
    <row r="3873" customFormat="false" ht="35.05" hidden="false" customHeight="false" outlineLevel="0" collapsed="false">
      <c r="A3873" s="17" t="n">
        <v>3872</v>
      </c>
      <c r="B3873" s="17" t="n">
        <v>9</v>
      </c>
      <c r="C3873" s="17" t="n">
        <v>2017</v>
      </c>
      <c r="D3873" s="18" t="s">
        <v>1069</v>
      </c>
      <c r="E3873" s="17" t="s">
        <v>61</v>
      </c>
      <c r="F3873" s="18" t="s">
        <v>62</v>
      </c>
      <c r="G3873" s="17" t="s">
        <v>167</v>
      </c>
      <c r="H3873" s="18" t="s">
        <v>12580</v>
      </c>
      <c r="I3873" s="18" t="s">
        <v>12581</v>
      </c>
      <c r="J3873" s="18" t="s">
        <v>12582</v>
      </c>
      <c r="K3873" s="17" t="s">
        <v>163</v>
      </c>
      <c r="L3873" s="17" t="n">
        <v>1</v>
      </c>
      <c r="M3873" s="17" t="s">
        <v>164</v>
      </c>
      <c r="N3873" s="17" t="s">
        <v>163</v>
      </c>
      <c r="O3873" s="19"/>
      <c r="P3873" s="18"/>
      <c r="Q3873" s="18"/>
      <c r="R3873" s="18" t="s">
        <v>165</v>
      </c>
      <c r="S3873" s="20" t="s">
        <v>28109</v>
      </c>
    </row>
    <row r="3874" customFormat="false" ht="35.05" hidden="false" customHeight="false" outlineLevel="0" collapsed="false">
      <c r="A3874" s="17" t="n">
        <v>3873</v>
      </c>
      <c r="B3874" s="17" t="n">
        <v>9</v>
      </c>
      <c r="C3874" s="17" t="n">
        <v>2029</v>
      </c>
      <c r="D3874" s="18" t="s">
        <v>1069</v>
      </c>
      <c r="E3874" s="17" t="s">
        <v>76</v>
      </c>
      <c r="F3874" s="18" t="s">
        <v>77</v>
      </c>
      <c r="G3874" s="17" t="s">
        <v>167</v>
      </c>
      <c r="H3874" s="18" t="s">
        <v>12583</v>
      </c>
      <c r="I3874" s="18" t="s">
        <v>12584</v>
      </c>
      <c r="J3874" s="18" t="s">
        <v>12585</v>
      </c>
      <c r="K3874" s="17" t="s">
        <v>163</v>
      </c>
      <c r="L3874" s="17" t="n">
        <v>1</v>
      </c>
      <c r="M3874" s="17" t="s">
        <v>164</v>
      </c>
      <c r="N3874" s="17" t="s">
        <v>163</v>
      </c>
      <c r="O3874" s="19"/>
      <c r="P3874" s="18"/>
      <c r="Q3874" s="18"/>
      <c r="R3874" s="18" t="s">
        <v>165</v>
      </c>
      <c r="S3874" s="20" t="s">
        <v>28109</v>
      </c>
    </row>
    <row r="3875" customFormat="false" ht="35.05" hidden="false" customHeight="false" outlineLevel="0" collapsed="false">
      <c r="A3875" s="17" t="n">
        <v>3874</v>
      </c>
      <c r="B3875" s="17" t="n">
        <v>9</v>
      </c>
      <c r="C3875" s="17" t="n">
        <v>2047</v>
      </c>
      <c r="D3875" s="18" t="s">
        <v>1069</v>
      </c>
      <c r="E3875" s="17" t="s">
        <v>30</v>
      </c>
      <c r="F3875" s="18" t="s">
        <v>31</v>
      </c>
      <c r="G3875" s="17" t="s">
        <v>167</v>
      </c>
      <c r="H3875" s="18" t="s">
        <v>12586</v>
      </c>
      <c r="I3875" s="18" t="s">
        <v>12587</v>
      </c>
      <c r="J3875" s="18" t="s">
        <v>12588</v>
      </c>
      <c r="K3875" s="17" t="s">
        <v>164</v>
      </c>
      <c r="L3875" s="17" t="n">
        <v>6</v>
      </c>
      <c r="M3875" s="17" t="s">
        <v>163</v>
      </c>
      <c r="N3875" s="17" t="s">
        <v>163</v>
      </c>
      <c r="O3875" s="19"/>
      <c r="P3875" s="18"/>
      <c r="Q3875" s="18"/>
      <c r="R3875" s="18" t="s">
        <v>165</v>
      </c>
      <c r="S3875" s="20" t="s">
        <v>28109</v>
      </c>
    </row>
    <row r="3876" customFormat="false" ht="35.05" hidden="false" customHeight="false" outlineLevel="0" collapsed="false">
      <c r="A3876" s="17" t="n">
        <v>3875</v>
      </c>
      <c r="B3876" s="17" t="n">
        <v>9</v>
      </c>
      <c r="C3876" s="17" t="n">
        <v>2055</v>
      </c>
      <c r="D3876" s="18" t="s">
        <v>1069</v>
      </c>
      <c r="E3876" s="17" t="s">
        <v>89</v>
      </c>
      <c r="F3876" s="18" t="s">
        <v>90</v>
      </c>
      <c r="G3876" s="17" t="s">
        <v>159</v>
      </c>
      <c r="H3876" s="18" t="s">
        <v>12589</v>
      </c>
      <c r="I3876" s="18" t="s">
        <v>12590</v>
      </c>
      <c r="J3876" s="18" t="s">
        <v>12591</v>
      </c>
      <c r="K3876" s="17" t="s">
        <v>163</v>
      </c>
      <c r="L3876" s="17" t="n">
        <v>1</v>
      </c>
      <c r="M3876" s="17" t="s">
        <v>163</v>
      </c>
      <c r="N3876" s="17" t="s">
        <v>163</v>
      </c>
      <c r="O3876" s="19"/>
      <c r="P3876" s="18"/>
      <c r="Q3876" s="18"/>
      <c r="R3876" s="18" t="s">
        <v>165</v>
      </c>
      <c r="S3876" s="20" t="s">
        <v>28109</v>
      </c>
    </row>
    <row r="3877" customFormat="false" ht="35.05" hidden="false" customHeight="false" outlineLevel="0" collapsed="false">
      <c r="A3877" s="17" t="n">
        <v>3876</v>
      </c>
      <c r="B3877" s="17" t="n">
        <v>9</v>
      </c>
      <c r="C3877" s="17" t="n">
        <v>2064</v>
      </c>
      <c r="D3877" s="18" t="s">
        <v>1145</v>
      </c>
      <c r="E3877" s="17" t="s">
        <v>47</v>
      </c>
      <c r="F3877" s="18" t="s">
        <v>48</v>
      </c>
      <c r="G3877" s="17" t="s">
        <v>171</v>
      </c>
      <c r="H3877" s="18" t="s">
        <v>12592</v>
      </c>
      <c r="I3877" s="18" t="s">
        <v>12593</v>
      </c>
      <c r="J3877" s="18" t="s">
        <v>12594</v>
      </c>
      <c r="K3877" s="17" t="s">
        <v>163</v>
      </c>
      <c r="L3877" s="17" t="n">
        <v>1</v>
      </c>
      <c r="M3877" s="17" t="s">
        <v>163</v>
      </c>
      <c r="N3877" s="17" t="s">
        <v>163</v>
      </c>
      <c r="O3877" s="19"/>
      <c r="P3877" s="18"/>
      <c r="Q3877" s="18"/>
      <c r="R3877" s="18" t="s">
        <v>165</v>
      </c>
      <c r="S3877" s="20" t="s">
        <v>28109</v>
      </c>
    </row>
    <row r="3878" customFormat="false" ht="35.05" hidden="false" customHeight="false" outlineLevel="0" collapsed="false">
      <c r="A3878" s="17" t="n">
        <v>3877</v>
      </c>
      <c r="B3878" s="17" t="n">
        <v>9</v>
      </c>
      <c r="C3878" s="17" t="n">
        <v>2075</v>
      </c>
      <c r="D3878" s="18" t="s">
        <v>1145</v>
      </c>
      <c r="E3878" s="17" t="s">
        <v>36</v>
      </c>
      <c r="F3878" s="18" t="s">
        <v>37</v>
      </c>
      <c r="G3878" s="17" t="s">
        <v>171</v>
      </c>
      <c r="H3878" s="18" t="s">
        <v>12595</v>
      </c>
      <c r="I3878" s="18" t="s">
        <v>12596</v>
      </c>
      <c r="J3878" s="18" t="s">
        <v>12597</v>
      </c>
      <c r="K3878" s="17" t="s">
        <v>163</v>
      </c>
      <c r="L3878" s="17" t="n">
        <v>1</v>
      </c>
      <c r="M3878" s="17" t="s">
        <v>164</v>
      </c>
      <c r="N3878" s="17" t="s">
        <v>163</v>
      </c>
      <c r="O3878" s="19"/>
      <c r="P3878" s="18"/>
      <c r="Q3878" s="18"/>
      <c r="R3878" s="18" t="s">
        <v>165</v>
      </c>
      <c r="S3878" s="20" t="s">
        <v>28109</v>
      </c>
    </row>
    <row r="3879" customFormat="false" ht="46.25" hidden="false" customHeight="false" outlineLevel="0" collapsed="false">
      <c r="A3879" s="17" t="n">
        <v>3878</v>
      </c>
      <c r="B3879" s="17" t="n">
        <v>9</v>
      </c>
      <c r="C3879" s="17" t="n">
        <v>2077</v>
      </c>
      <c r="D3879" s="18" t="s">
        <v>1145</v>
      </c>
      <c r="E3879" s="17" t="s">
        <v>19</v>
      </c>
      <c r="F3879" s="18" t="s">
        <v>21</v>
      </c>
      <c r="G3879" s="17" t="s">
        <v>167</v>
      </c>
      <c r="H3879" s="18" t="s">
        <v>12598</v>
      </c>
      <c r="I3879" s="18" t="s">
        <v>12599</v>
      </c>
      <c r="J3879" s="18" t="s">
        <v>12600</v>
      </c>
      <c r="K3879" s="17" t="s">
        <v>164</v>
      </c>
      <c r="L3879" s="17" t="n">
        <v>8</v>
      </c>
      <c r="M3879" s="17" t="s">
        <v>163</v>
      </c>
      <c r="N3879" s="17" t="s">
        <v>163</v>
      </c>
      <c r="O3879" s="19"/>
      <c r="P3879" s="18"/>
      <c r="Q3879" s="18"/>
      <c r="R3879" s="18" t="s">
        <v>165</v>
      </c>
      <c r="S3879" s="20" t="s">
        <v>28109</v>
      </c>
    </row>
    <row r="3880" customFormat="false" ht="46.25" hidden="false" customHeight="false" outlineLevel="0" collapsed="false">
      <c r="A3880" s="17" t="n">
        <v>3879</v>
      </c>
      <c r="B3880" s="17" t="n">
        <v>9</v>
      </c>
      <c r="C3880" s="17" t="n">
        <v>2081</v>
      </c>
      <c r="D3880" s="18" t="s">
        <v>1145</v>
      </c>
      <c r="E3880" s="17" t="s">
        <v>87</v>
      </c>
      <c r="F3880" s="18" t="s">
        <v>88</v>
      </c>
      <c r="G3880" s="17" t="s">
        <v>171</v>
      </c>
      <c r="H3880" s="18" t="s">
        <v>12601</v>
      </c>
      <c r="I3880" s="18" t="s">
        <v>12602</v>
      </c>
      <c r="J3880" s="18" t="s">
        <v>12603</v>
      </c>
      <c r="K3880" s="17" t="s">
        <v>163</v>
      </c>
      <c r="L3880" s="17" t="n">
        <v>1</v>
      </c>
      <c r="M3880" s="17" t="s">
        <v>163</v>
      </c>
      <c r="N3880" s="17" t="s">
        <v>164</v>
      </c>
      <c r="O3880" s="19" t="s">
        <v>124</v>
      </c>
      <c r="P3880" s="18" t="s">
        <v>12604</v>
      </c>
      <c r="Q3880" s="18" t="s">
        <v>12605</v>
      </c>
      <c r="R3880" s="18" t="s">
        <v>165</v>
      </c>
      <c r="S3880" s="20" t="s">
        <v>28109</v>
      </c>
    </row>
    <row r="3881" customFormat="false" ht="46.25" hidden="false" customHeight="false" outlineLevel="0" collapsed="false">
      <c r="A3881" s="17" t="n">
        <v>3880</v>
      </c>
      <c r="B3881" s="17" t="n">
        <v>9</v>
      </c>
      <c r="C3881" s="17" t="n">
        <v>2081</v>
      </c>
      <c r="D3881" s="18" t="s">
        <v>1145</v>
      </c>
      <c r="E3881" s="17" t="s">
        <v>83</v>
      </c>
      <c r="F3881" s="18" t="s">
        <v>84</v>
      </c>
      <c r="G3881" s="17" t="s">
        <v>171</v>
      </c>
      <c r="H3881" s="18" t="s">
        <v>12606</v>
      </c>
      <c r="I3881" s="18" t="s">
        <v>12607</v>
      </c>
      <c r="J3881" s="18" t="s">
        <v>12608</v>
      </c>
      <c r="K3881" s="17" t="s">
        <v>163</v>
      </c>
      <c r="L3881" s="17" t="n">
        <v>1</v>
      </c>
      <c r="M3881" s="17" t="s">
        <v>163</v>
      </c>
      <c r="N3881" s="17" t="s">
        <v>163</v>
      </c>
      <c r="O3881" s="19" t="s">
        <v>121</v>
      </c>
      <c r="P3881" s="18" t="s">
        <v>12609</v>
      </c>
      <c r="Q3881" s="18" t="s">
        <v>12610</v>
      </c>
      <c r="R3881" s="18" t="s">
        <v>165</v>
      </c>
      <c r="S3881" s="20" t="s">
        <v>28109</v>
      </c>
    </row>
    <row r="3882" customFormat="false" ht="23.85" hidden="false" customHeight="false" outlineLevel="0" collapsed="false">
      <c r="A3882" s="17" t="n">
        <v>3881</v>
      </c>
      <c r="B3882" s="17" t="n">
        <v>9</v>
      </c>
      <c r="C3882" s="17" t="n">
        <v>2081</v>
      </c>
      <c r="D3882" s="18" t="s">
        <v>1145</v>
      </c>
      <c r="E3882" s="17" t="s">
        <v>36</v>
      </c>
      <c r="F3882" s="18" t="s">
        <v>37</v>
      </c>
      <c r="G3882" s="17" t="s">
        <v>159</v>
      </c>
      <c r="H3882" s="18" t="s">
        <v>12611</v>
      </c>
      <c r="I3882" s="18" t="s">
        <v>12612</v>
      </c>
      <c r="J3882" s="18" t="s">
        <v>12613</v>
      </c>
      <c r="K3882" s="17" t="s">
        <v>163</v>
      </c>
      <c r="L3882" s="17" t="n">
        <v>1</v>
      </c>
      <c r="M3882" s="17" t="s">
        <v>163</v>
      </c>
      <c r="N3882" s="17" t="s">
        <v>163</v>
      </c>
      <c r="O3882" s="19"/>
      <c r="P3882" s="18"/>
      <c r="Q3882" s="18"/>
      <c r="R3882" s="18" t="s">
        <v>165</v>
      </c>
      <c r="S3882" s="20" t="s">
        <v>28109</v>
      </c>
    </row>
    <row r="3883" customFormat="false" ht="35.05" hidden="false" customHeight="false" outlineLevel="0" collapsed="false">
      <c r="A3883" s="17" t="n">
        <v>3882</v>
      </c>
      <c r="B3883" s="17" t="n">
        <v>9</v>
      </c>
      <c r="C3883" s="17" t="n">
        <v>2083</v>
      </c>
      <c r="D3883" s="18" t="s">
        <v>1145</v>
      </c>
      <c r="E3883" s="17" t="s">
        <v>87</v>
      </c>
      <c r="F3883" s="18" t="s">
        <v>88</v>
      </c>
      <c r="G3883" s="17" t="s">
        <v>159</v>
      </c>
      <c r="H3883" s="18" t="s">
        <v>12614</v>
      </c>
      <c r="I3883" s="18" t="s">
        <v>12615</v>
      </c>
      <c r="J3883" s="18" t="s">
        <v>12616</v>
      </c>
      <c r="K3883" s="17" t="s">
        <v>163</v>
      </c>
      <c r="L3883" s="17" t="n">
        <v>1</v>
      </c>
      <c r="M3883" s="17" t="s">
        <v>163</v>
      </c>
      <c r="N3883" s="17" t="s">
        <v>163</v>
      </c>
      <c r="O3883" s="19"/>
      <c r="P3883" s="18"/>
      <c r="Q3883" s="18"/>
      <c r="R3883" s="18" t="s">
        <v>165</v>
      </c>
      <c r="S3883" s="20" t="s">
        <v>28109</v>
      </c>
    </row>
    <row r="3884" customFormat="false" ht="35.05" hidden="false" customHeight="false" outlineLevel="0" collapsed="false">
      <c r="A3884" s="17" t="n">
        <v>3883</v>
      </c>
      <c r="B3884" s="17" t="n">
        <v>9</v>
      </c>
      <c r="C3884" s="17" t="n">
        <v>2093</v>
      </c>
      <c r="D3884" s="18" t="s">
        <v>1145</v>
      </c>
      <c r="E3884" s="17" t="s">
        <v>72</v>
      </c>
      <c r="F3884" s="18" t="s">
        <v>73</v>
      </c>
      <c r="G3884" s="17" t="s">
        <v>171</v>
      </c>
      <c r="H3884" s="18" t="s">
        <v>12617</v>
      </c>
      <c r="I3884" s="18" t="s">
        <v>12618</v>
      </c>
      <c r="J3884" s="18" t="s">
        <v>12619</v>
      </c>
      <c r="K3884" s="17" t="s">
        <v>163</v>
      </c>
      <c r="L3884" s="17" t="n">
        <v>1</v>
      </c>
      <c r="M3884" s="17" t="s">
        <v>164</v>
      </c>
      <c r="N3884" s="17" t="s">
        <v>163</v>
      </c>
      <c r="O3884" s="19"/>
      <c r="P3884" s="18"/>
      <c r="Q3884" s="18"/>
      <c r="R3884" s="18" t="s">
        <v>165</v>
      </c>
      <c r="S3884" s="20" t="s">
        <v>28109</v>
      </c>
    </row>
    <row r="3885" customFormat="false" ht="57.45" hidden="false" customHeight="false" outlineLevel="0" collapsed="false">
      <c r="A3885" s="17" t="n">
        <v>3884</v>
      </c>
      <c r="B3885" s="17" t="n">
        <v>9</v>
      </c>
      <c r="C3885" s="17" t="n">
        <v>2099</v>
      </c>
      <c r="D3885" s="18" t="s">
        <v>1145</v>
      </c>
      <c r="E3885" s="17" t="s">
        <v>85</v>
      </c>
      <c r="F3885" s="18" t="s">
        <v>86</v>
      </c>
      <c r="G3885" s="17" t="s">
        <v>167</v>
      </c>
      <c r="H3885" s="18" t="s">
        <v>12620</v>
      </c>
      <c r="I3885" s="18" t="s">
        <v>12621</v>
      </c>
      <c r="J3885" s="18" t="s">
        <v>12622</v>
      </c>
      <c r="K3885" s="17" t="s">
        <v>163</v>
      </c>
      <c r="L3885" s="17" t="n">
        <v>1</v>
      </c>
      <c r="M3885" s="17" t="s">
        <v>163</v>
      </c>
      <c r="N3885" s="17" t="s">
        <v>164</v>
      </c>
      <c r="O3885" s="19" t="s">
        <v>125</v>
      </c>
      <c r="P3885" s="18" t="s">
        <v>12623</v>
      </c>
      <c r="Q3885" s="18" t="s">
        <v>12624</v>
      </c>
      <c r="R3885" s="18" t="s">
        <v>165</v>
      </c>
      <c r="S3885" s="20" t="s">
        <v>28109</v>
      </c>
    </row>
    <row r="3886" customFormat="false" ht="35.05" hidden="false" customHeight="false" outlineLevel="0" collapsed="false">
      <c r="A3886" s="17" t="n">
        <v>3885</v>
      </c>
      <c r="B3886" s="17" t="n">
        <v>9</v>
      </c>
      <c r="C3886" s="17" t="n">
        <v>2099</v>
      </c>
      <c r="D3886" s="18" t="s">
        <v>1145</v>
      </c>
      <c r="E3886" s="17" t="s">
        <v>38</v>
      </c>
      <c r="F3886" s="18" t="s">
        <v>39</v>
      </c>
      <c r="G3886" s="17" t="s">
        <v>167</v>
      </c>
      <c r="H3886" s="18" t="s">
        <v>12625</v>
      </c>
      <c r="I3886" s="18" t="s">
        <v>12626</v>
      </c>
      <c r="J3886" s="18" t="s">
        <v>12627</v>
      </c>
      <c r="K3886" s="17" t="s">
        <v>163</v>
      </c>
      <c r="L3886" s="17" t="n">
        <v>1</v>
      </c>
      <c r="M3886" s="17" t="s">
        <v>164</v>
      </c>
      <c r="N3886" s="17" t="s">
        <v>163</v>
      </c>
      <c r="O3886" s="19"/>
      <c r="P3886" s="18"/>
      <c r="Q3886" s="18"/>
      <c r="R3886" s="18" t="s">
        <v>165</v>
      </c>
      <c r="S3886" s="20" t="s">
        <v>28109</v>
      </c>
    </row>
    <row r="3887" customFormat="false" ht="35.05" hidden="false" customHeight="false" outlineLevel="0" collapsed="false">
      <c r="A3887" s="17" t="n">
        <v>3886</v>
      </c>
      <c r="B3887" s="17" t="n">
        <v>9</v>
      </c>
      <c r="C3887" s="17" t="n">
        <v>2101</v>
      </c>
      <c r="D3887" s="18" t="s">
        <v>1145</v>
      </c>
      <c r="E3887" s="17" t="s">
        <v>61</v>
      </c>
      <c r="F3887" s="18" t="s">
        <v>62</v>
      </c>
      <c r="G3887" s="17" t="s">
        <v>167</v>
      </c>
      <c r="H3887" s="18" t="s">
        <v>12628</v>
      </c>
      <c r="I3887" s="18" t="s">
        <v>12629</v>
      </c>
      <c r="J3887" s="18" t="s">
        <v>12630</v>
      </c>
      <c r="K3887" s="17" t="s">
        <v>163</v>
      </c>
      <c r="L3887" s="17" t="n">
        <v>1</v>
      </c>
      <c r="M3887" s="17" t="s">
        <v>164</v>
      </c>
      <c r="N3887" s="17" t="s">
        <v>163</v>
      </c>
      <c r="O3887" s="19"/>
      <c r="P3887" s="18"/>
      <c r="Q3887" s="18"/>
      <c r="R3887" s="18" t="s">
        <v>165</v>
      </c>
      <c r="S3887" s="20" t="s">
        <v>28109</v>
      </c>
    </row>
    <row r="3888" customFormat="false" ht="35.05" hidden="false" customHeight="false" outlineLevel="0" collapsed="false">
      <c r="A3888" s="17" t="n">
        <v>3887</v>
      </c>
      <c r="B3888" s="17" t="n">
        <v>9</v>
      </c>
      <c r="C3888" s="17" t="n">
        <v>2107</v>
      </c>
      <c r="D3888" s="18" t="s">
        <v>1145</v>
      </c>
      <c r="E3888" s="17" t="s">
        <v>87</v>
      </c>
      <c r="F3888" s="18" t="s">
        <v>88</v>
      </c>
      <c r="G3888" s="17" t="s">
        <v>171</v>
      </c>
      <c r="H3888" s="18" t="s">
        <v>12631</v>
      </c>
      <c r="I3888" s="18" t="s">
        <v>12632</v>
      </c>
      <c r="J3888" s="18" t="s">
        <v>12633</v>
      </c>
      <c r="K3888" s="17" t="s">
        <v>163</v>
      </c>
      <c r="L3888" s="17" t="n">
        <v>1</v>
      </c>
      <c r="M3888" s="17" t="s">
        <v>164</v>
      </c>
      <c r="N3888" s="17" t="s">
        <v>164</v>
      </c>
      <c r="O3888" s="19" t="s">
        <v>125</v>
      </c>
      <c r="P3888" s="18" t="s">
        <v>12634</v>
      </c>
      <c r="Q3888" s="18" t="s">
        <v>12635</v>
      </c>
      <c r="R3888" s="18" t="s">
        <v>165</v>
      </c>
      <c r="S3888" s="20" t="s">
        <v>28109</v>
      </c>
    </row>
    <row r="3889" customFormat="false" ht="35.05" hidden="false" customHeight="false" outlineLevel="0" collapsed="false">
      <c r="A3889" s="17" t="n">
        <v>3888</v>
      </c>
      <c r="B3889" s="17" t="n">
        <v>9</v>
      </c>
      <c r="C3889" s="17" t="n">
        <v>2113</v>
      </c>
      <c r="D3889" s="18" t="s">
        <v>1145</v>
      </c>
      <c r="E3889" s="17" t="s">
        <v>87</v>
      </c>
      <c r="F3889" s="18" t="s">
        <v>88</v>
      </c>
      <c r="G3889" s="17" t="s">
        <v>159</v>
      </c>
      <c r="H3889" s="18" t="s">
        <v>12636</v>
      </c>
      <c r="I3889" s="18" t="s">
        <v>12637</v>
      </c>
      <c r="J3889" s="18" t="s">
        <v>12638</v>
      </c>
      <c r="K3889" s="17" t="s">
        <v>163</v>
      </c>
      <c r="L3889" s="17" t="n">
        <v>1</v>
      </c>
      <c r="M3889" s="17" t="s">
        <v>163</v>
      </c>
      <c r="N3889" s="17" t="s">
        <v>163</v>
      </c>
      <c r="O3889" s="19"/>
      <c r="P3889" s="18"/>
      <c r="Q3889" s="18"/>
      <c r="R3889" s="18" t="s">
        <v>165</v>
      </c>
      <c r="S3889" s="20" t="s">
        <v>28109</v>
      </c>
    </row>
    <row r="3890" customFormat="false" ht="35.05" hidden="false" customHeight="false" outlineLevel="0" collapsed="false">
      <c r="A3890" s="17" t="n">
        <v>3889</v>
      </c>
      <c r="B3890" s="17" t="n">
        <v>9</v>
      </c>
      <c r="C3890" s="17" t="n">
        <v>2119</v>
      </c>
      <c r="D3890" s="18" t="s">
        <v>1145</v>
      </c>
      <c r="E3890" s="17" t="s">
        <v>76</v>
      </c>
      <c r="F3890" s="18" t="s">
        <v>77</v>
      </c>
      <c r="G3890" s="17" t="s">
        <v>167</v>
      </c>
      <c r="H3890" s="18" t="s">
        <v>12639</v>
      </c>
      <c r="I3890" s="18" t="s">
        <v>12640</v>
      </c>
      <c r="J3890" s="18" t="s">
        <v>12641</v>
      </c>
      <c r="K3890" s="17" t="s">
        <v>163</v>
      </c>
      <c r="L3890" s="17" t="n">
        <v>1</v>
      </c>
      <c r="M3890" s="17" t="s">
        <v>164</v>
      </c>
      <c r="N3890" s="17" t="s">
        <v>163</v>
      </c>
      <c r="O3890" s="19"/>
      <c r="P3890" s="18"/>
      <c r="Q3890" s="18"/>
      <c r="R3890" s="18" t="s">
        <v>165</v>
      </c>
      <c r="S3890" s="20" t="s">
        <v>28109</v>
      </c>
    </row>
    <row r="3891" customFormat="false" ht="35.05" hidden="false" customHeight="false" outlineLevel="0" collapsed="false">
      <c r="A3891" s="17" t="n">
        <v>3890</v>
      </c>
      <c r="B3891" s="17" t="n">
        <v>9</v>
      </c>
      <c r="C3891" s="17" t="n">
        <v>2138</v>
      </c>
      <c r="D3891" s="18" t="s">
        <v>1145</v>
      </c>
      <c r="E3891" s="17" t="s">
        <v>32</v>
      </c>
      <c r="F3891" s="18" t="s">
        <v>33</v>
      </c>
      <c r="G3891" s="17" t="s">
        <v>167</v>
      </c>
      <c r="H3891" s="18" t="s">
        <v>12642</v>
      </c>
      <c r="I3891" s="18" t="s">
        <v>12643</v>
      </c>
      <c r="J3891" s="18" t="s">
        <v>12644</v>
      </c>
      <c r="K3891" s="17" t="s">
        <v>164</v>
      </c>
      <c r="L3891" s="17" t="n">
        <v>25</v>
      </c>
      <c r="M3891" s="17" t="s">
        <v>163</v>
      </c>
      <c r="N3891" s="17" t="s">
        <v>163</v>
      </c>
      <c r="O3891" s="19"/>
      <c r="P3891" s="18"/>
      <c r="Q3891" s="18"/>
      <c r="R3891" s="18" t="s">
        <v>165</v>
      </c>
      <c r="S3891" s="20" t="s">
        <v>28109</v>
      </c>
    </row>
    <row r="3892" customFormat="false" ht="46.25" hidden="false" customHeight="false" outlineLevel="0" collapsed="false">
      <c r="A3892" s="17" t="n">
        <v>3891</v>
      </c>
      <c r="B3892" s="17" t="n">
        <v>9</v>
      </c>
      <c r="C3892" s="17" t="n">
        <v>2147</v>
      </c>
      <c r="D3892" s="18" t="s">
        <v>1145</v>
      </c>
      <c r="E3892" s="17" t="s">
        <v>83</v>
      </c>
      <c r="F3892" s="18" t="s">
        <v>84</v>
      </c>
      <c r="G3892" s="17" t="s">
        <v>167</v>
      </c>
      <c r="H3892" s="18" t="s">
        <v>12645</v>
      </c>
      <c r="I3892" s="18" t="s">
        <v>12646</v>
      </c>
      <c r="J3892" s="18" t="s">
        <v>12647</v>
      </c>
      <c r="K3892" s="17" t="s">
        <v>163</v>
      </c>
      <c r="L3892" s="17" t="n">
        <v>1</v>
      </c>
      <c r="M3892" s="17" t="s">
        <v>163</v>
      </c>
      <c r="N3892" s="17" t="s">
        <v>163</v>
      </c>
      <c r="O3892" s="19" t="s">
        <v>121</v>
      </c>
      <c r="P3892" s="18" t="s">
        <v>12648</v>
      </c>
      <c r="Q3892" s="18" t="s">
        <v>12649</v>
      </c>
      <c r="R3892" s="18" t="s">
        <v>165</v>
      </c>
      <c r="S3892" s="20" t="s">
        <v>28109</v>
      </c>
    </row>
    <row r="3893" customFormat="false" ht="46.25" hidden="false" customHeight="false" outlineLevel="0" collapsed="false">
      <c r="A3893" s="17" t="n">
        <v>3892</v>
      </c>
      <c r="B3893" s="17" t="n">
        <v>9</v>
      </c>
      <c r="C3893" s="17" t="n">
        <v>2155</v>
      </c>
      <c r="D3893" s="18" t="s">
        <v>1145</v>
      </c>
      <c r="E3893" s="17" t="s">
        <v>36</v>
      </c>
      <c r="F3893" s="18" t="s">
        <v>37</v>
      </c>
      <c r="G3893" s="17" t="s">
        <v>167</v>
      </c>
      <c r="H3893" s="18" t="s">
        <v>12650</v>
      </c>
      <c r="I3893" s="18" t="s">
        <v>12651</v>
      </c>
      <c r="J3893" s="18" t="s">
        <v>12652</v>
      </c>
      <c r="K3893" s="17" t="s">
        <v>163</v>
      </c>
      <c r="L3893" s="17" t="n">
        <v>1</v>
      </c>
      <c r="M3893" s="17" t="s">
        <v>163</v>
      </c>
      <c r="N3893" s="17" t="s">
        <v>163</v>
      </c>
      <c r="O3893" s="19"/>
      <c r="P3893" s="18"/>
      <c r="Q3893" s="18"/>
      <c r="R3893" s="18" t="s">
        <v>165</v>
      </c>
      <c r="S3893" s="20" t="s">
        <v>28109</v>
      </c>
    </row>
    <row r="3894" customFormat="false" ht="57.45" hidden="false" customHeight="false" outlineLevel="0" collapsed="false">
      <c r="A3894" s="17" t="n">
        <v>3893</v>
      </c>
      <c r="B3894" s="17" t="n">
        <v>9</v>
      </c>
      <c r="C3894" s="17" t="n">
        <v>2168</v>
      </c>
      <c r="D3894" s="18" t="s">
        <v>1145</v>
      </c>
      <c r="E3894" s="17" t="s">
        <v>83</v>
      </c>
      <c r="F3894" s="18" t="s">
        <v>84</v>
      </c>
      <c r="G3894" s="17" t="s">
        <v>159</v>
      </c>
      <c r="H3894" s="18" t="s">
        <v>12653</v>
      </c>
      <c r="I3894" s="18" t="s">
        <v>12654</v>
      </c>
      <c r="J3894" s="18" t="s">
        <v>12655</v>
      </c>
      <c r="K3894" s="17" t="s">
        <v>163</v>
      </c>
      <c r="L3894" s="17" t="n">
        <v>1</v>
      </c>
      <c r="M3894" s="17" t="s">
        <v>163</v>
      </c>
      <c r="N3894" s="17" t="s">
        <v>164</v>
      </c>
      <c r="O3894" s="19" t="s">
        <v>121</v>
      </c>
      <c r="P3894" s="18" t="s">
        <v>12656</v>
      </c>
      <c r="Q3894" s="18" t="s">
        <v>12657</v>
      </c>
      <c r="R3894" s="18" t="s">
        <v>165</v>
      </c>
      <c r="S3894" s="20" t="s">
        <v>28109</v>
      </c>
    </row>
    <row r="3895" customFormat="false" ht="35.05" hidden="false" customHeight="false" outlineLevel="0" collapsed="false">
      <c r="A3895" s="17" t="n">
        <v>3894</v>
      </c>
      <c r="B3895" s="17" t="n">
        <v>9</v>
      </c>
      <c r="C3895" s="17" t="n">
        <v>2173</v>
      </c>
      <c r="D3895" s="18" t="s">
        <v>1145</v>
      </c>
      <c r="E3895" s="17" t="s">
        <v>74</v>
      </c>
      <c r="F3895" s="18" t="s">
        <v>75</v>
      </c>
      <c r="G3895" s="17" t="s">
        <v>167</v>
      </c>
      <c r="H3895" s="18" t="s">
        <v>12658</v>
      </c>
      <c r="I3895" s="18" t="s">
        <v>12659</v>
      </c>
      <c r="J3895" s="18" t="s">
        <v>12660</v>
      </c>
      <c r="K3895" s="17" t="s">
        <v>163</v>
      </c>
      <c r="L3895" s="17" t="n">
        <v>1</v>
      </c>
      <c r="M3895" s="17" t="s">
        <v>164</v>
      </c>
      <c r="N3895" s="17" t="s">
        <v>163</v>
      </c>
      <c r="O3895" s="19"/>
      <c r="P3895" s="18"/>
      <c r="Q3895" s="18"/>
      <c r="R3895" s="18" t="s">
        <v>165</v>
      </c>
      <c r="S3895" s="20" t="s">
        <v>28109</v>
      </c>
    </row>
    <row r="3896" customFormat="false" ht="46.25" hidden="false" customHeight="false" outlineLevel="0" collapsed="false">
      <c r="A3896" s="17" t="n">
        <v>3895</v>
      </c>
      <c r="B3896" s="17" t="n">
        <v>9</v>
      </c>
      <c r="C3896" s="17" t="n">
        <v>2183</v>
      </c>
      <c r="D3896" s="18" t="s">
        <v>1145</v>
      </c>
      <c r="E3896" s="17" t="s">
        <v>51</v>
      </c>
      <c r="F3896" s="18" t="s">
        <v>52</v>
      </c>
      <c r="G3896" s="17" t="s">
        <v>167</v>
      </c>
      <c r="H3896" s="18" t="s">
        <v>10214</v>
      </c>
      <c r="I3896" s="18" t="s">
        <v>12661</v>
      </c>
      <c r="J3896" s="18" t="s">
        <v>12662</v>
      </c>
      <c r="K3896" s="17" t="s">
        <v>163</v>
      </c>
      <c r="L3896" s="17" t="n">
        <v>1</v>
      </c>
      <c r="M3896" s="17" t="s">
        <v>163</v>
      </c>
      <c r="N3896" s="17" t="s">
        <v>163</v>
      </c>
      <c r="O3896" s="19"/>
      <c r="P3896" s="18"/>
      <c r="Q3896" s="18"/>
      <c r="R3896" s="18" t="s">
        <v>165</v>
      </c>
      <c r="S3896" s="20" t="s">
        <v>28109</v>
      </c>
    </row>
    <row r="3897" customFormat="false" ht="46.25" hidden="false" customHeight="false" outlineLevel="0" collapsed="false">
      <c r="A3897" s="17" t="n">
        <v>3896</v>
      </c>
      <c r="B3897" s="17" t="n">
        <v>9</v>
      </c>
      <c r="C3897" s="17" t="n">
        <v>2208</v>
      </c>
      <c r="D3897" s="18" t="s">
        <v>1238</v>
      </c>
      <c r="E3897" s="17" t="s">
        <v>51</v>
      </c>
      <c r="F3897" s="18" t="s">
        <v>52</v>
      </c>
      <c r="G3897" s="17" t="s">
        <v>171</v>
      </c>
      <c r="H3897" s="18" t="s">
        <v>12663</v>
      </c>
      <c r="I3897" s="18" t="s">
        <v>12664</v>
      </c>
      <c r="J3897" s="18" t="s">
        <v>12665</v>
      </c>
      <c r="K3897" s="17" t="s">
        <v>163</v>
      </c>
      <c r="L3897" s="17" t="n">
        <v>1</v>
      </c>
      <c r="M3897" s="17" t="s">
        <v>163</v>
      </c>
      <c r="N3897" s="17" t="s">
        <v>163</v>
      </c>
      <c r="O3897" s="19"/>
      <c r="P3897" s="18"/>
      <c r="Q3897" s="18"/>
      <c r="R3897" s="18" t="s">
        <v>192</v>
      </c>
      <c r="S3897" s="20" t="s">
        <v>28109</v>
      </c>
    </row>
    <row r="3898" customFormat="false" ht="46.25" hidden="false" customHeight="false" outlineLevel="0" collapsed="false">
      <c r="A3898" s="17" t="n">
        <v>3897</v>
      </c>
      <c r="B3898" s="17" t="n">
        <v>9</v>
      </c>
      <c r="C3898" s="17" t="n">
        <v>2208</v>
      </c>
      <c r="D3898" s="18" t="s">
        <v>1238</v>
      </c>
      <c r="E3898" s="17" t="s">
        <v>47</v>
      </c>
      <c r="F3898" s="18" t="s">
        <v>48</v>
      </c>
      <c r="G3898" s="17" t="s">
        <v>171</v>
      </c>
      <c r="H3898" s="18" t="s">
        <v>12666</v>
      </c>
      <c r="I3898" s="18" t="s">
        <v>12667</v>
      </c>
      <c r="J3898" s="18" t="s">
        <v>12668</v>
      </c>
      <c r="K3898" s="17" t="s">
        <v>163</v>
      </c>
      <c r="L3898" s="17" t="n">
        <v>1</v>
      </c>
      <c r="M3898" s="17" t="s">
        <v>163</v>
      </c>
      <c r="N3898" s="17" t="s">
        <v>163</v>
      </c>
      <c r="O3898" s="19"/>
      <c r="P3898" s="18"/>
      <c r="Q3898" s="18"/>
      <c r="R3898" s="18" t="s">
        <v>165</v>
      </c>
      <c r="S3898" s="20" t="s">
        <v>28109</v>
      </c>
    </row>
    <row r="3899" customFormat="false" ht="35.05" hidden="false" customHeight="false" outlineLevel="0" collapsed="false">
      <c r="A3899" s="17" t="n">
        <v>3898</v>
      </c>
      <c r="B3899" s="17" t="n">
        <v>9</v>
      </c>
      <c r="C3899" s="17" t="n">
        <v>2210</v>
      </c>
      <c r="D3899" s="18" t="s">
        <v>1238</v>
      </c>
      <c r="E3899" s="17" t="s">
        <v>19</v>
      </c>
      <c r="F3899" s="18" t="s">
        <v>21</v>
      </c>
      <c r="G3899" s="17" t="s">
        <v>167</v>
      </c>
      <c r="H3899" s="18" t="s">
        <v>12669</v>
      </c>
      <c r="I3899" s="18" t="s">
        <v>12670</v>
      </c>
      <c r="J3899" s="18" t="s">
        <v>12671</v>
      </c>
      <c r="K3899" s="17" t="s">
        <v>164</v>
      </c>
      <c r="L3899" s="17" t="n">
        <v>6</v>
      </c>
      <c r="M3899" s="17" t="s">
        <v>163</v>
      </c>
      <c r="N3899" s="17" t="s">
        <v>163</v>
      </c>
      <c r="O3899" s="19"/>
      <c r="P3899" s="18"/>
      <c r="Q3899" s="18"/>
      <c r="R3899" s="18" t="s">
        <v>165</v>
      </c>
      <c r="S3899" s="20" t="s">
        <v>28109</v>
      </c>
    </row>
    <row r="3900" customFormat="false" ht="35.05" hidden="false" customHeight="false" outlineLevel="0" collapsed="false">
      <c r="A3900" s="17" t="n">
        <v>3899</v>
      </c>
      <c r="B3900" s="17" t="n">
        <v>9</v>
      </c>
      <c r="C3900" s="17" t="n">
        <v>2212</v>
      </c>
      <c r="D3900" s="18" t="s">
        <v>1238</v>
      </c>
      <c r="E3900" s="17" t="s">
        <v>55</v>
      </c>
      <c r="F3900" s="18" t="s">
        <v>56</v>
      </c>
      <c r="G3900" s="17" t="s">
        <v>167</v>
      </c>
      <c r="H3900" s="18" t="s">
        <v>12672</v>
      </c>
      <c r="I3900" s="18" t="s">
        <v>12673</v>
      </c>
      <c r="J3900" s="18" t="s">
        <v>12674</v>
      </c>
      <c r="K3900" s="17" t="s">
        <v>164</v>
      </c>
      <c r="L3900" s="17" t="n">
        <v>5</v>
      </c>
      <c r="M3900" s="17" t="s">
        <v>163</v>
      </c>
      <c r="N3900" s="17" t="s">
        <v>163</v>
      </c>
      <c r="O3900" s="19"/>
      <c r="P3900" s="18"/>
      <c r="Q3900" s="18"/>
      <c r="R3900" s="18" t="s">
        <v>165</v>
      </c>
      <c r="S3900" s="20" t="s">
        <v>28109</v>
      </c>
    </row>
    <row r="3901" customFormat="false" ht="46.25" hidden="false" customHeight="false" outlineLevel="0" collapsed="false">
      <c r="A3901" s="17" t="n">
        <v>3900</v>
      </c>
      <c r="B3901" s="17" t="n">
        <v>9</v>
      </c>
      <c r="C3901" s="17" t="n">
        <v>2216</v>
      </c>
      <c r="D3901" s="18" t="s">
        <v>1238</v>
      </c>
      <c r="E3901" s="17" t="s">
        <v>34</v>
      </c>
      <c r="F3901" s="18" t="s">
        <v>35</v>
      </c>
      <c r="G3901" s="17" t="s">
        <v>167</v>
      </c>
      <c r="H3901" s="18" t="s">
        <v>12675</v>
      </c>
      <c r="I3901" s="18" t="s">
        <v>12676</v>
      </c>
      <c r="J3901" s="18" t="s">
        <v>12677</v>
      </c>
      <c r="K3901" s="17" t="s">
        <v>164</v>
      </c>
      <c r="L3901" s="17" t="n">
        <v>12</v>
      </c>
      <c r="M3901" s="17" t="s">
        <v>163</v>
      </c>
      <c r="N3901" s="17" t="s">
        <v>163</v>
      </c>
      <c r="O3901" s="19"/>
      <c r="P3901" s="18"/>
      <c r="Q3901" s="18"/>
      <c r="R3901" s="18" t="s">
        <v>165</v>
      </c>
      <c r="S3901" s="20" t="s">
        <v>28109</v>
      </c>
    </row>
    <row r="3902" customFormat="false" ht="35.05" hidden="false" customHeight="false" outlineLevel="0" collapsed="false">
      <c r="A3902" s="17" t="n">
        <v>3901</v>
      </c>
      <c r="B3902" s="17" t="n">
        <v>9</v>
      </c>
      <c r="C3902" s="17" t="n">
        <v>2218</v>
      </c>
      <c r="D3902" s="18" t="s">
        <v>1238</v>
      </c>
      <c r="E3902" s="17" t="s">
        <v>26</v>
      </c>
      <c r="F3902" s="18" t="s">
        <v>27</v>
      </c>
      <c r="G3902" s="17" t="s">
        <v>167</v>
      </c>
      <c r="H3902" s="18" t="s">
        <v>12678</v>
      </c>
      <c r="I3902" s="18" t="s">
        <v>12679</v>
      </c>
      <c r="J3902" s="18" t="s">
        <v>12680</v>
      </c>
      <c r="K3902" s="17" t="s">
        <v>163</v>
      </c>
      <c r="L3902" s="17" t="n">
        <v>1</v>
      </c>
      <c r="M3902" s="17" t="s">
        <v>164</v>
      </c>
      <c r="N3902" s="17" t="s">
        <v>163</v>
      </c>
      <c r="O3902" s="19"/>
      <c r="P3902" s="18"/>
      <c r="Q3902" s="18"/>
      <c r="R3902" s="18" t="s">
        <v>165</v>
      </c>
      <c r="S3902" s="20" t="s">
        <v>28109</v>
      </c>
    </row>
    <row r="3903" customFormat="false" ht="35.05" hidden="false" customHeight="false" outlineLevel="0" collapsed="false">
      <c r="A3903" s="17" t="n">
        <v>3902</v>
      </c>
      <c r="B3903" s="17" t="n">
        <v>9</v>
      </c>
      <c r="C3903" s="17" t="n">
        <v>2220</v>
      </c>
      <c r="D3903" s="18" t="s">
        <v>1238</v>
      </c>
      <c r="E3903" s="17" t="s">
        <v>63</v>
      </c>
      <c r="F3903" s="18" t="s">
        <v>65</v>
      </c>
      <c r="G3903" s="17" t="s">
        <v>167</v>
      </c>
      <c r="H3903" s="18" t="s">
        <v>12681</v>
      </c>
      <c r="I3903" s="18" t="s">
        <v>12682</v>
      </c>
      <c r="J3903" s="18" t="s">
        <v>12683</v>
      </c>
      <c r="K3903" s="17" t="s">
        <v>164</v>
      </c>
      <c r="L3903" s="17" t="n">
        <v>45</v>
      </c>
      <c r="M3903" s="17" t="s">
        <v>163</v>
      </c>
      <c r="N3903" s="17" t="s">
        <v>163</v>
      </c>
      <c r="O3903" s="19"/>
      <c r="P3903" s="18"/>
      <c r="Q3903" s="18"/>
      <c r="R3903" s="18" t="s">
        <v>165</v>
      </c>
      <c r="S3903" s="20" t="s">
        <v>28109</v>
      </c>
    </row>
    <row r="3904" customFormat="false" ht="46.25" hidden="false" customHeight="false" outlineLevel="0" collapsed="false">
      <c r="A3904" s="17" t="n">
        <v>3903</v>
      </c>
      <c r="B3904" s="17" t="n">
        <v>9</v>
      </c>
      <c r="C3904" s="17" t="n">
        <v>2226</v>
      </c>
      <c r="D3904" s="18" t="s">
        <v>1238</v>
      </c>
      <c r="E3904" s="17" t="s">
        <v>87</v>
      </c>
      <c r="F3904" s="18" t="s">
        <v>88</v>
      </c>
      <c r="G3904" s="17" t="s">
        <v>171</v>
      </c>
      <c r="H3904" s="18" t="s">
        <v>12684</v>
      </c>
      <c r="I3904" s="18" t="s">
        <v>12685</v>
      </c>
      <c r="J3904" s="18" t="s">
        <v>12686</v>
      </c>
      <c r="K3904" s="17" t="s">
        <v>163</v>
      </c>
      <c r="L3904" s="17" t="n">
        <v>1</v>
      </c>
      <c r="M3904" s="17" t="s">
        <v>164</v>
      </c>
      <c r="N3904" s="17" t="s">
        <v>163</v>
      </c>
      <c r="O3904" s="19"/>
      <c r="P3904" s="18"/>
      <c r="Q3904" s="18"/>
      <c r="R3904" s="18" t="s">
        <v>165</v>
      </c>
      <c r="S3904" s="20" t="s">
        <v>28109</v>
      </c>
    </row>
    <row r="3905" customFormat="false" ht="35.05" hidden="false" customHeight="false" outlineLevel="0" collapsed="false">
      <c r="A3905" s="17" t="n">
        <v>3904</v>
      </c>
      <c r="B3905" s="17" t="n">
        <v>9</v>
      </c>
      <c r="C3905" s="17" t="n">
        <v>2228</v>
      </c>
      <c r="D3905" s="18" t="s">
        <v>1238</v>
      </c>
      <c r="E3905" s="17" t="s">
        <v>61</v>
      </c>
      <c r="F3905" s="18" t="s">
        <v>62</v>
      </c>
      <c r="G3905" s="17" t="s">
        <v>167</v>
      </c>
      <c r="H3905" s="18" t="s">
        <v>12687</v>
      </c>
      <c r="I3905" s="18" t="s">
        <v>12688</v>
      </c>
      <c r="J3905" s="18" t="s">
        <v>12689</v>
      </c>
      <c r="K3905" s="17" t="s">
        <v>163</v>
      </c>
      <c r="L3905" s="17" t="n">
        <v>1</v>
      </c>
      <c r="M3905" s="17" t="s">
        <v>163</v>
      </c>
      <c r="N3905" s="17" t="s">
        <v>163</v>
      </c>
      <c r="O3905" s="19"/>
      <c r="P3905" s="18"/>
      <c r="Q3905" s="18"/>
      <c r="R3905" s="18" t="s">
        <v>165</v>
      </c>
      <c r="S3905" s="20" t="s">
        <v>28109</v>
      </c>
    </row>
    <row r="3906" customFormat="false" ht="23.85" hidden="false" customHeight="false" outlineLevel="0" collapsed="false">
      <c r="A3906" s="17" t="n">
        <v>3905</v>
      </c>
      <c r="B3906" s="17" t="n">
        <v>9</v>
      </c>
      <c r="C3906" s="17" t="n">
        <v>2232</v>
      </c>
      <c r="D3906" s="18" t="s">
        <v>1238</v>
      </c>
      <c r="E3906" s="17" t="s">
        <v>36</v>
      </c>
      <c r="F3906" s="18" t="s">
        <v>37</v>
      </c>
      <c r="G3906" s="17" t="s">
        <v>167</v>
      </c>
      <c r="H3906" s="18" t="s">
        <v>12690</v>
      </c>
      <c r="I3906" s="18" t="s">
        <v>12691</v>
      </c>
      <c r="J3906" s="18" t="s">
        <v>12692</v>
      </c>
      <c r="K3906" s="17" t="s">
        <v>163</v>
      </c>
      <c r="L3906" s="17" t="n">
        <v>1</v>
      </c>
      <c r="M3906" s="17" t="s">
        <v>163</v>
      </c>
      <c r="N3906" s="17" t="s">
        <v>163</v>
      </c>
      <c r="O3906" s="19"/>
      <c r="P3906" s="18"/>
      <c r="Q3906" s="18"/>
      <c r="R3906" s="18" t="s">
        <v>165</v>
      </c>
      <c r="S3906" s="20" t="s">
        <v>28109</v>
      </c>
    </row>
    <row r="3907" customFormat="false" ht="57.45" hidden="false" customHeight="false" outlineLevel="0" collapsed="false">
      <c r="A3907" s="17" t="n">
        <v>3906</v>
      </c>
      <c r="B3907" s="17" t="n">
        <v>9</v>
      </c>
      <c r="C3907" s="17" t="n">
        <v>2238</v>
      </c>
      <c r="D3907" s="18" t="s">
        <v>1238</v>
      </c>
      <c r="E3907" s="17" t="s">
        <v>89</v>
      </c>
      <c r="F3907" s="18" t="s">
        <v>90</v>
      </c>
      <c r="G3907" s="17" t="s">
        <v>167</v>
      </c>
      <c r="H3907" s="18" t="s">
        <v>12693</v>
      </c>
      <c r="I3907" s="18" t="s">
        <v>12694</v>
      </c>
      <c r="J3907" s="18" t="s">
        <v>12695</v>
      </c>
      <c r="K3907" s="17" t="s">
        <v>163</v>
      </c>
      <c r="L3907" s="17" t="n">
        <v>1</v>
      </c>
      <c r="M3907" s="17" t="s">
        <v>163</v>
      </c>
      <c r="N3907" s="17" t="s">
        <v>164</v>
      </c>
      <c r="O3907" s="19" t="s">
        <v>123</v>
      </c>
      <c r="P3907" s="18" t="s">
        <v>12696</v>
      </c>
      <c r="Q3907" s="18" t="s">
        <v>12697</v>
      </c>
      <c r="R3907" s="18" t="s">
        <v>165</v>
      </c>
      <c r="S3907" s="20" t="s">
        <v>28109</v>
      </c>
    </row>
    <row r="3908" customFormat="false" ht="57.45" hidden="false" customHeight="false" outlineLevel="0" collapsed="false">
      <c r="A3908" s="17" t="n">
        <v>3907</v>
      </c>
      <c r="B3908" s="17" t="n">
        <v>9</v>
      </c>
      <c r="C3908" s="17" t="n">
        <v>2239</v>
      </c>
      <c r="D3908" s="18" t="s">
        <v>1238</v>
      </c>
      <c r="E3908" s="17" t="s">
        <v>83</v>
      </c>
      <c r="F3908" s="18" t="s">
        <v>84</v>
      </c>
      <c r="G3908" s="17" t="s">
        <v>167</v>
      </c>
      <c r="H3908" s="18" t="s">
        <v>12698</v>
      </c>
      <c r="I3908" s="18" t="s">
        <v>12699</v>
      </c>
      <c r="J3908" s="18" t="s">
        <v>12700</v>
      </c>
      <c r="K3908" s="17" t="s">
        <v>163</v>
      </c>
      <c r="L3908" s="17" t="n">
        <v>1</v>
      </c>
      <c r="M3908" s="17" t="s">
        <v>163</v>
      </c>
      <c r="N3908" s="17" t="s">
        <v>164</v>
      </c>
      <c r="O3908" s="19" t="s">
        <v>123</v>
      </c>
      <c r="P3908" s="18" t="s">
        <v>12701</v>
      </c>
      <c r="Q3908" s="18" t="s">
        <v>12702</v>
      </c>
      <c r="R3908" s="18" t="s">
        <v>165</v>
      </c>
      <c r="S3908" s="20" t="s">
        <v>28109</v>
      </c>
    </row>
    <row r="3909" customFormat="false" ht="35.05" hidden="false" customHeight="false" outlineLevel="0" collapsed="false">
      <c r="A3909" s="17" t="n">
        <v>3908</v>
      </c>
      <c r="B3909" s="17" t="n">
        <v>9</v>
      </c>
      <c r="C3909" s="17" t="n">
        <v>2241</v>
      </c>
      <c r="D3909" s="18" t="s">
        <v>1238</v>
      </c>
      <c r="E3909" s="17" t="s">
        <v>36</v>
      </c>
      <c r="F3909" s="18" t="s">
        <v>37</v>
      </c>
      <c r="G3909" s="17" t="s">
        <v>171</v>
      </c>
      <c r="H3909" s="18" t="s">
        <v>12703</v>
      </c>
      <c r="I3909" s="18" t="s">
        <v>12704</v>
      </c>
      <c r="J3909" s="18" t="s">
        <v>12705</v>
      </c>
      <c r="K3909" s="17" t="s">
        <v>163</v>
      </c>
      <c r="L3909" s="17" t="n">
        <v>1</v>
      </c>
      <c r="M3909" s="17" t="s">
        <v>164</v>
      </c>
      <c r="N3909" s="17" t="s">
        <v>163</v>
      </c>
      <c r="O3909" s="19"/>
      <c r="P3909" s="18"/>
      <c r="Q3909" s="18"/>
      <c r="R3909" s="18" t="s">
        <v>165</v>
      </c>
      <c r="S3909" s="20" t="s">
        <v>28109</v>
      </c>
    </row>
    <row r="3910" customFormat="false" ht="35.05" hidden="false" customHeight="false" outlineLevel="0" collapsed="false">
      <c r="A3910" s="17" t="n">
        <v>3909</v>
      </c>
      <c r="B3910" s="17" t="n">
        <v>9</v>
      </c>
      <c r="C3910" s="17" t="n">
        <v>2241</v>
      </c>
      <c r="D3910" s="18" t="s">
        <v>1238</v>
      </c>
      <c r="E3910" s="17" t="s">
        <v>87</v>
      </c>
      <c r="F3910" s="18" t="s">
        <v>88</v>
      </c>
      <c r="G3910" s="17" t="s">
        <v>171</v>
      </c>
      <c r="H3910" s="18" t="s">
        <v>12706</v>
      </c>
      <c r="I3910" s="18" t="s">
        <v>12707</v>
      </c>
      <c r="J3910" s="18" t="s">
        <v>12708</v>
      </c>
      <c r="K3910" s="17" t="s">
        <v>163</v>
      </c>
      <c r="L3910" s="17" t="n">
        <v>1</v>
      </c>
      <c r="M3910" s="17" t="s">
        <v>164</v>
      </c>
      <c r="N3910" s="17" t="s">
        <v>163</v>
      </c>
      <c r="O3910" s="19"/>
      <c r="P3910" s="18"/>
      <c r="Q3910" s="18"/>
      <c r="R3910" s="18" t="s">
        <v>165</v>
      </c>
      <c r="S3910" s="20" t="s">
        <v>28109</v>
      </c>
    </row>
    <row r="3911" customFormat="false" ht="35.05" hidden="false" customHeight="false" outlineLevel="0" collapsed="false">
      <c r="A3911" s="17" t="n">
        <v>3910</v>
      </c>
      <c r="B3911" s="17" t="n">
        <v>9</v>
      </c>
      <c r="C3911" s="17" t="n">
        <v>2241</v>
      </c>
      <c r="D3911" s="18" t="s">
        <v>1238</v>
      </c>
      <c r="E3911" s="17" t="s">
        <v>72</v>
      </c>
      <c r="F3911" s="18" t="s">
        <v>73</v>
      </c>
      <c r="G3911" s="17" t="s">
        <v>167</v>
      </c>
      <c r="H3911" s="18" t="s">
        <v>12709</v>
      </c>
      <c r="I3911" s="18" t="s">
        <v>12710</v>
      </c>
      <c r="J3911" s="18" t="s">
        <v>12711</v>
      </c>
      <c r="K3911" s="17" t="s">
        <v>163</v>
      </c>
      <c r="L3911" s="17" t="n">
        <v>1</v>
      </c>
      <c r="M3911" s="17" t="s">
        <v>164</v>
      </c>
      <c r="N3911" s="17" t="s">
        <v>163</v>
      </c>
      <c r="O3911" s="19"/>
      <c r="P3911" s="18"/>
      <c r="Q3911" s="18"/>
      <c r="R3911" s="18" t="s">
        <v>165</v>
      </c>
      <c r="S3911" s="20" t="s">
        <v>28109</v>
      </c>
    </row>
    <row r="3912" customFormat="false" ht="35.05" hidden="false" customHeight="false" outlineLevel="0" collapsed="false">
      <c r="A3912" s="17" t="n">
        <v>3911</v>
      </c>
      <c r="B3912" s="17" t="n">
        <v>9</v>
      </c>
      <c r="C3912" s="17" t="n">
        <v>2243</v>
      </c>
      <c r="D3912" s="18" t="s">
        <v>1238</v>
      </c>
      <c r="E3912" s="17" t="s">
        <v>87</v>
      </c>
      <c r="F3912" s="18" t="s">
        <v>88</v>
      </c>
      <c r="G3912" s="17" t="s">
        <v>171</v>
      </c>
      <c r="H3912" s="18" t="s">
        <v>12712</v>
      </c>
      <c r="I3912" s="18" t="s">
        <v>12713</v>
      </c>
      <c r="J3912" s="18" t="s">
        <v>12714</v>
      </c>
      <c r="K3912" s="17" t="s">
        <v>163</v>
      </c>
      <c r="L3912" s="17" t="n">
        <v>1</v>
      </c>
      <c r="M3912" s="17" t="s">
        <v>164</v>
      </c>
      <c r="N3912" s="17" t="s">
        <v>163</v>
      </c>
      <c r="O3912" s="19"/>
      <c r="P3912" s="18"/>
      <c r="Q3912" s="18"/>
      <c r="R3912" s="18" t="s">
        <v>165</v>
      </c>
      <c r="S3912" s="20" t="s">
        <v>28109</v>
      </c>
    </row>
    <row r="3913" customFormat="false" ht="35.05" hidden="false" customHeight="false" outlineLevel="0" collapsed="false">
      <c r="A3913" s="17" t="n">
        <v>3912</v>
      </c>
      <c r="B3913" s="17" t="n">
        <v>9</v>
      </c>
      <c r="C3913" s="17" t="n">
        <v>2269</v>
      </c>
      <c r="D3913" s="18" t="s">
        <v>1238</v>
      </c>
      <c r="E3913" s="17" t="s">
        <v>72</v>
      </c>
      <c r="F3913" s="18" t="s">
        <v>73</v>
      </c>
      <c r="G3913" s="17" t="s">
        <v>167</v>
      </c>
      <c r="H3913" s="18" t="s">
        <v>12715</v>
      </c>
      <c r="I3913" s="18" t="s">
        <v>12716</v>
      </c>
      <c r="J3913" s="18" t="s">
        <v>12717</v>
      </c>
      <c r="K3913" s="17" t="s">
        <v>163</v>
      </c>
      <c r="L3913" s="17" t="n">
        <v>1</v>
      </c>
      <c r="M3913" s="17" t="s">
        <v>164</v>
      </c>
      <c r="N3913" s="17" t="s">
        <v>163</v>
      </c>
      <c r="O3913" s="19"/>
      <c r="P3913" s="18"/>
      <c r="Q3913" s="18"/>
      <c r="R3913" s="18" t="s">
        <v>165</v>
      </c>
      <c r="S3913" s="20" t="s">
        <v>28109</v>
      </c>
    </row>
    <row r="3914" customFormat="false" ht="46.25" hidden="false" customHeight="false" outlineLevel="0" collapsed="false">
      <c r="A3914" s="17" t="n">
        <v>3913</v>
      </c>
      <c r="B3914" s="17" t="n">
        <v>9</v>
      </c>
      <c r="C3914" s="17" t="n">
        <v>2271</v>
      </c>
      <c r="D3914" s="18" t="s">
        <v>1238</v>
      </c>
      <c r="E3914" s="17" t="s">
        <v>22</v>
      </c>
      <c r="F3914" s="18" t="s">
        <v>23</v>
      </c>
      <c r="G3914" s="17" t="s">
        <v>167</v>
      </c>
      <c r="H3914" s="18" t="s">
        <v>12718</v>
      </c>
      <c r="I3914" s="18" t="s">
        <v>12719</v>
      </c>
      <c r="J3914" s="18" t="s">
        <v>12720</v>
      </c>
      <c r="K3914" s="17" t="s">
        <v>164</v>
      </c>
      <c r="L3914" s="17" t="n">
        <v>15</v>
      </c>
      <c r="M3914" s="17" t="s">
        <v>163</v>
      </c>
      <c r="N3914" s="17" t="s">
        <v>163</v>
      </c>
      <c r="O3914" s="19"/>
      <c r="P3914" s="18"/>
      <c r="Q3914" s="18"/>
      <c r="R3914" s="18" t="s">
        <v>165</v>
      </c>
      <c r="S3914" s="20" t="s">
        <v>28109</v>
      </c>
    </row>
    <row r="3915" customFormat="false" ht="46.25" hidden="false" customHeight="false" outlineLevel="0" collapsed="false">
      <c r="A3915" s="17" t="n">
        <v>3914</v>
      </c>
      <c r="B3915" s="17" t="n">
        <v>9</v>
      </c>
      <c r="C3915" s="17" t="n">
        <v>2290</v>
      </c>
      <c r="D3915" s="18" t="s">
        <v>1238</v>
      </c>
      <c r="E3915" s="17" t="s">
        <v>83</v>
      </c>
      <c r="F3915" s="18" t="s">
        <v>84</v>
      </c>
      <c r="G3915" s="17" t="s">
        <v>167</v>
      </c>
      <c r="H3915" s="18" t="s">
        <v>12721</v>
      </c>
      <c r="I3915" s="18" t="s">
        <v>12722</v>
      </c>
      <c r="J3915" s="18" t="s">
        <v>12723</v>
      </c>
      <c r="K3915" s="17" t="s">
        <v>163</v>
      </c>
      <c r="L3915" s="17" t="n">
        <v>1</v>
      </c>
      <c r="M3915" s="17" t="s">
        <v>163</v>
      </c>
      <c r="N3915" s="17" t="s">
        <v>163</v>
      </c>
      <c r="O3915" s="19" t="s">
        <v>123</v>
      </c>
      <c r="P3915" s="18" t="s">
        <v>12724</v>
      </c>
      <c r="Q3915" s="18" t="s">
        <v>12725</v>
      </c>
      <c r="R3915" s="18" t="s">
        <v>165</v>
      </c>
      <c r="S3915" s="20" t="s">
        <v>28109</v>
      </c>
    </row>
    <row r="3916" customFormat="false" ht="68.65" hidden="false" customHeight="false" outlineLevel="0" collapsed="false">
      <c r="A3916" s="17" t="n">
        <v>3915</v>
      </c>
      <c r="B3916" s="17" t="n">
        <v>9</v>
      </c>
      <c r="C3916" s="17" t="n">
        <v>2299</v>
      </c>
      <c r="D3916" s="18" t="s">
        <v>1238</v>
      </c>
      <c r="E3916" s="17" t="s">
        <v>87</v>
      </c>
      <c r="F3916" s="18" t="s">
        <v>88</v>
      </c>
      <c r="G3916" s="17" t="s">
        <v>171</v>
      </c>
      <c r="H3916" s="18" t="s">
        <v>12726</v>
      </c>
      <c r="I3916" s="18" t="s">
        <v>12727</v>
      </c>
      <c r="J3916" s="18" t="s">
        <v>12728</v>
      </c>
      <c r="K3916" s="17" t="s">
        <v>163</v>
      </c>
      <c r="L3916" s="17" t="n">
        <v>1</v>
      </c>
      <c r="M3916" s="17" t="s">
        <v>163</v>
      </c>
      <c r="N3916" s="17" t="s">
        <v>164</v>
      </c>
      <c r="O3916" s="19" t="s">
        <v>123</v>
      </c>
      <c r="P3916" s="18" t="s">
        <v>12729</v>
      </c>
      <c r="Q3916" s="18" t="s">
        <v>12730</v>
      </c>
      <c r="R3916" s="18" t="s">
        <v>165</v>
      </c>
      <c r="S3916" s="20" t="s">
        <v>28109</v>
      </c>
    </row>
    <row r="3917" customFormat="false" ht="35.05" hidden="false" customHeight="false" outlineLevel="0" collapsed="false">
      <c r="A3917" s="17" t="n">
        <v>3916</v>
      </c>
      <c r="B3917" s="17" t="n">
        <v>9</v>
      </c>
      <c r="C3917" s="17" t="n">
        <v>2303</v>
      </c>
      <c r="D3917" s="18" t="s">
        <v>1238</v>
      </c>
      <c r="E3917" s="17" t="s">
        <v>72</v>
      </c>
      <c r="F3917" s="18" t="s">
        <v>73</v>
      </c>
      <c r="G3917" s="17" t="s">
        <v>167</v>
      </c>
      <c r="H3917" s="18" t="s">
        <v>12731</v>
      </c>
      <c r="I3917" s="18" t="s">
        <v>12732</v>
      </c>
      <c r="J3917" s="18" t="s">
        <v>12733</v>
      </c>
      <c r="K3917" s="17" t="s">
        <v>163</v>
      </c>
      <c r="L3917" s="17" t="n">
        <v>1</v>
      </c>
      <c r="M3917" s="17" t="s">
        <v>164</v>
      </c>
      <c r="N3917" s="17" t="s">
        <v>163</v>
      </c>
      <c r="O3917" s="19"/>
      <c r="P3917" s="18"/>
      <c r="Q3917" s="18"/>
      <c r="R3917" s="18" t="s">
        <v>165</v>
      </c>
      <c r="S3917" s="20" t="s">
        <v>28109</v>
      </c>
    </row>
    <row r="3918" customFormat="false" ht="79.85" hidden="false" customHeight="false" outlineLevel="0" collapsed="false">
      <c r="A3918" s="17" t="n">
        <v>3917</v>
      </c>
      <c r="B3918" s="17" t="n">
        <v>9</v>
      </c>
      <c r="C3918" s="17" t="n">
        <v>2303</v>
      </c>
      <c r="D3918" s="18" t="s">
        <v>1238</v>
      </c>
      <c r="E3918" s="17" t="s">
        <v>85</v>
      </c>
      <c r="F3918" s="18" t="s">
        <v>86</v>
      </c>
      <c r="G3918" s="17" t="s">
        <v>167</v>
      </c>
      <c r="H3918" s="18" t="s">
        <v>12734</v>
      </c>
      <c r="I3918" s="18" t="s">
        <v>12735</v>
      </c>
      <c r="J3918" s="18" t="s">
        <v>12736</v>
      </c>
      <c r="K3918" s="17" t="s">
        <v>163</v>
      </c>
      <c r="L3918" s="17" t="n">
        <v>1</v>
      </c>
      <c r="M3918" s="17" t="s">
        <v>163</v>
      </c>
      <c r="N3918" s="17" t="s">
        <v>164</v>
      </c>
      <c r="O3918" s="19" t="s">
        <v>123</v>
      </c>
      <c r="P3918" s="18" t="s">
        <v>12737</v>
      </c>
      <c r="Q3918" s="18" t="s">
        <v>12738</v>
      </c>
      <c r="R3918" s="18" t="s">
        <v>165</v>
      </c>
      <c r="S3918" s="20" t="s">
        <v>28109</v>
      </c>
    </row>
    <row r="3919" customFormat="false" ht="35.05" hidden="false" customHeight="false" outlineLevel="0" collapsed="false">
      <c r="A3919" s="17" t="n">
        <v>3918</v>
      </c>
      <c r="B3919" s="17" t="n">
        <v>9</v>
      </c>
      <c r="C3919" s="17" t="n">
        <v>2308</v>
      </c>
      <c r="D3919" s="18" t="s">
        <v>1238</v>
      </c>
      <c r="E3919" s="17" t="s">
        <v>61</v>
      </c>
      <c r="F3919" s="18" t="s">
        <v>62</v>
      </c>
      <c r="G3919" s="17" t="s">
        <v>167</v>
      </c>
      <c r="H3919" s="18" t="s">
        <v>12739</v>
      </c>
      <c r="I3919" s="18" t="s">
        <v>12740</v>
      </c>
      <c r="J3919" s="18" t="s">
        <v>12741</v>
      </c>
      <c r="K3919" s="17" t="s">
        <v>164</v>
      </c>
      <c r="L3919" s="17" t="n">
        <v>4</v>
      </c>
      <c r="M3919" s="17" t="s">
        <v>163</v>
      </c>
      <c r="N3919" s="17" t="s">
        <v>163</v>
      </c>
      <c r="O3919" s="19"/>
      <c r="P3919" s="18"/>
      <c r="Q3919" s="18"/>
      <c r="R3919" s="18" t="s">
        <v>165</v>
      </c>
      <c r="S3919" s="20" t="s">
        <v>28109</v>
      </c>
    </row>
    <row r="3920" customFormat="false" ht="35.05" hidden="false" customHeight="false" outlineLevel="0" collapsed="false">
      <c r="A3920" s="17" t="n">
        <v>3919</v>
      </c>
      <c r="B3920" s="17" t="n">
        <v>9</v>
      </c>
      <c r="C3920" s="17" t="n">
        <v>2322</v>
      </c>
      <c r="D3920" s="18" t="s">
        <v>1238</v>
      </c>
      <c r="E3920" s="17" t="s">
        <v>51</v>
      </c>
      <c r="F3920" s="18" t="s">
        <v>52</v>
      </c>
      <c r="G3920" s="17" t="s">
        <v>171</v>
      </c>
      <c r="H3920" s="18" t="s">
        <v>12742</v>
      </c>
      <c r="I3920" s="18" t="s">
        <v>12743</v>
      </c>
      <c r="J3920" s="18" t="s">
        <v>12744</v>
      </c>
      <c r="K3920" s="17" t="s">
        <v>163</v>
      </c>
      <c r="L3920" s="17" t="n">
        <v>1</v>
      </c>
      <c r="M3920" s="17" t="s">
        <v>164</v>
      </c>
      <c r="N3920" s="17" t="s">
        <v>163</v>
      </c>
      <c r="O3920" s="19"/>
      <c r="P3920" s="18"/>
      <c r="Q3920" s="18"/>
      <c r="R3920" s="18" t="s">
        <v>165</v>
      </c>
      <c r="S3920" s="20" t="s">
        <v>28109</v>
      </c>
    </row>
    <row r="3921" customFormat="false" ht="35.05" hidden="false" customHeight="false" outlineLevel="0" collapsed="false">
      <c r="A3921" s="17" t="n">
        <v>3920</v>
      </c>
      <c r="B3921" s="17" t="n">
        <v>9</v>
      </c>
      <c r="C3921" s="17" t="n">
        <v>2327</v>
      </c>
      <c r="D3921" s="18" t="s">
        <v>1238</v>
      </c>
      <c r="E3921" s="17" t="s">
        <v>36</v>
      </c>
      <c r="F3921" s="18" t="s">
        <v>37</v>
      </c>
      <c r="G3921" s="17" t="s">
        <v>171</v>
      </c>
      <c r="H3921" s="18" t="s">
        <v>12745</v>
      </c>
      <c r="I3921" s="18" t="s">
        <v>12746</v>
      </c>
      <c r="J3921" s="18" t="s">
        <v>12747</v>
      </c>
      <c r="K3921" s="17" t="s">
        <v>163</v>
      </c>
      <c r="L3921" s="17" t="n">
        <v>1</v>
      </c>
      <c r="M3921" s="17" t="s">
        <v>163</v>
      </c>
      <c r="N3921" s="17" t="s">
        <v>163</v>
      </c>
      <c r="O3921" s="19"/>
      <c r="P3921" s="18"/>
      <c r="Q3921" s="18"/>
      <c r="R3921" s="18" t="s">
        <v>165</v>
      </c>
      <c r="S3921" s="20" t="s">
        <v>28109</v>
      </c>
    </row>
    <row r="3922" customFormat="false" ht="68.65" hidden="false" customHeight="false" outlineLevel="0" collapsed="false">
      <c r="A3922" s="17" t="n">
        <v>3921</v>
      </c>
      <c r="B3922" s="17" t="n">
        <v>9</v>
      </c>
      <c r="C3922" s="17" t="n">
        <v>2328</v>
      </c>
      <c r="D3922" s="18" t="s">
        <v>1238</v>
      </c>
      <c r="E3922" s="17" t="s">
        <v>91</v>
      </c>
      <c r="F3922" s="18" t="s">
        <v>92</v>
      </c>
      <c r="G3922" s="17" t="s">
        <v>171</v>
      </c>
      <c r="H3922" s="18" t="s">
        <v>12748</v>
      </c>
      <c r="I3922" s="18" t="s">
        <v>12749</v>
      </c>
      <c r="J3922" s="18" t="s">
        <v>12750</v>
      </c>
      <c r="K3922" s="17" t="s">
        <v>163</v>
      </c>
      <c r="L3922" s="17" t="n">
        <v>1</v>
      </c>
      <c r="M3922" s="17" t="s">
        <v>163</v>
      </c>
      <c r="N3922" s="17" t="s">
        <v>164</v>
      </c>
      <c r="O3922" s="19" t="s">
        <v>123</v>
      </c>
      <c r="P3922" s="18" t="s">
        <v>12751</v>
      </c>
      <c r="Q3922" s="18" t="s">
        <v>12752</v>
      </c>
      <c r="R3922" s="18" t="s">
        <v>165</v>
      </c>
      <c r="S3922" s="20" t="s">
        <v>28109</v>
      </c>
    </row>
    <row r="3923" customFormat="false" ht="35.05" hidden="false" customHeight="false" outlineLevel="0" collapsed="false">
      <c r="A3923" s="17" t="n">
        <v>3922</v>
      </c>
      <c r="B3923" s="17" t="n">
        <v>9</v>
      </c>
      <c r="C3923" s="17" t="n">
        <v>2330</v>
      </c>
      <c r="D3923" s="18" t="s">
        <v>1238</v>
      </c>
      <c r="E3923" s="17" t="s">
        <v>36</v>
      </c>
      <c r="F3923" s="18" t="s">
        <v>37</v>
      </c>
      <c r="G3923" s="17" t="s">
        <v>167</v>
      </c>
      <c r="H3923" s="18" t="s">
        <v>12753</v>
      </c>
      <c r="I3923" s="18" t="s">
        <v>12754</v>
      </c>
      <c r="J3923" s="18" t="s">
        <v>12755</v>
      </c>
      <c r="K3923" s="17" t="s">
        <v>164</v>
      </c>
      <c r="L3923" s="17" t="n">
        <v>9</v>
      </c>
      <c r="M3923" s="17" t="s">
        <v>163</v>
      </c>
      <c r="N3923" s="17" t="s">
        <v>163</v>
      </c>
      <c r="O3923" s="19"/>
      <c r="P3923" s="18"/>
      <c r="Q3923" s="18"/>
      <c r="R3923" s="18" t="s">
        <v>165</v>
      </c>
      <c r="S3923" s="20" t="s">
        <v>28109</v>
      </c>
    </row>
    <row r="3924" customFormat="false" ht="35.05" hidden="false" customHeight="false" outlineLevel="0" collapsed="false">
      <c r="A3924" s="17" t="n">
        <v>3923</v>
      </c>
      <c r="B3924" s="17" t="n">
        <v>9</v>
      </c>
      <c r="C3924" s="17" t="n">
        <v>2341</v>
      </c>
      <c r="D3924" s="18" t="s">
        <v>1319</v>
      </c>
      <c r="E3924" s="17" t="s">
        <v>47</v>
      </c>
      <c r="F3924" s="18" t="s">
        <v>48</v>
      </c>
      <c r="G3924" s="17" t="s">
        <v>171</v>
      </c>
      <c r="H3924" s="18" t="s">
        <v>12756</v>
      </c>
      <c r="I3924" s="18" t="s">
        <v>12757</v>
      </c>
      <c r="J3924" s="18" t="s">
        <v>12758</v>
      </c>
      <c r="K3924" s="17" t="s">
        <v>164</v>
      </c>
      <c r="L3924" s="17" t="n">
        <v>18</v>
      </c>
      <c r="M3924" s="17" t="s">
        <v>163</v>
      </c>
      <c r="N3924" s="17" t="s">
        <v>163</v>
      </c>
      <c r="O3924" s="19"/>
      <c r="P3924" s="18"/>
      <c r="Q3924" s="18"/>
      <c r="R3924" s="18" t="s">
        <v>192</v>
      </c>
      <c r="S3924" s="20" t="s">
        <v>28109</v>
      </c>
    </row>
    <row r="3925" customFormat="false" ht="35.05" hidden="false" customHeight="false" outlineLevel="0" collapsed="false">
      <c r="A3925" s="17" t="n">
        <v>3924</v>
      </c>
      <c r="B3925" s="17" t="n">
        <v>9</v>
      </c>
      <c r="C3925" s="17" t="n">
        <v>2341</v>
      </c>
      <c r="D3925" s="18" t="s">
        <v>1319</v>
      </c>
      <c r="E3925" s="17" t="s">
        <v>87</v>
      </c>
      <c r="F3925" s="18" t="s">
        <v>88</v>
      </c>
      <c r="G3925" s="17" t="s">
        <v>171</v>
      </c>
      <c r="H3925" s="18" t="s">
        <v>12759</v>
      </c>
      <c r="I3925" s="18" t="s">
        <v>12760</v>
      </c>
      <c r="J3925" s="18" t="s">
        <v>12761</v>
      </c>
      <c r="K3925" s="17" t="s">
        <v>163</v>
      </c>
      <c r="L3925" s="17" t="n">
        <v>1</v>
      </c>
      <c r="M3925" s="17" t="s">
        <v>163</v>
      </c>
      <c r="N3925" s="17" t="s">
        <v>163</v>
      </c>
      <c r="O3925" s="19"/>
      <c r="P3925" s="18"/>
      <c r="Q3925" s="18"/>
      <c r="R3925" s="18" t="s">
        <v>165</v>
      </c>
      <c r="S3925" s="20" t="s">
        <v>28109</v>
      </c>
    </row>
    <row r="3926" customFormat="false" ht="35.05" hidden="false" customHeight="false" outlineLevel="0" collapsed="false">
      <c r="A3926" s="17" t="n">
        <v>3925</v>
      </c>
      <c r="B3926" s="17" t="n">
        <v>9</v>
      </c>
      <c r="C3926" s="17" t="n">
        <v>2345</v>
      </c>
      <c r="D3926" s="18" t="s">
        <v>1319</v>
      </c>
      <c r="E3926" s="17" t="s">
        <v>44</v>
      </c>
      <c r="F3926" s="18" t="s">
        <v>46</v>
      </c>
      <c r="G3926" s="17" t="s">
        <v>167</v>
      </c>
      <c r="H3926" s="18" t="s">
        <v>12762</v>
      </c>
      <c r="I3926" s="18" t="s">
        <v>12763</v>
      </c>
      <c r="J3926" s="18" t="s">
        <v>12764</v>
      </c>
      <c r="K3926" s="17" t="s">
        <v>164</v>
      </c>
      <c r="L3926" s="17" t="n">
        <v>4</v>
      </c>
      <c r="M3926" s="17" t="s">
        <v>163</v>
      </c>
      <c r="N3926" s="17" t="s">
        <v>163</v>
      </c>
      <c r="O3926" s="19"/>
      <c r="P3926" s="18"/>
      <c r="Q3926" s="18"/>
      <c r="R3926" s="18" t="s">
        <v>165</v>
      </c>
      <c r="S3926" s="20" t="s">
        <v>28109</v>
      </c>
    </row>
    <row r="3927" customFormat="false" ht="35.05" hidden="false" customHeight="false" outlineLevel="0" collapsed="false">
      <c r="A3927" s="17" t="n">
        <v>3926</v>
      </c>
      <c r="B3927" s="17" t="n">
        <v>9</v>
      </c>
      <c r="C3927" s="17" t="n">
        <v>2354</v>
      </c>
      <c r="D3927" s="18" t="s">
        <v>1319</v>
      </c>
      <c r="E3927" s="17" t="s">
        <v>70</v>
      </c>
      <c r="F3927" s="18" t="s">
        <v>71</v>
      </c>
      <c r="G3927" s="17" t="s">
        <v>171</v>
      </c>
      <c r="H3927" s="18" t="s">
        <v>12765</v>
      </c>
      <c r="I3927" s="18" t="s">
        <v>12766</v>
      </c>
      <c r="J3927" s="18" t="s">
        <v>12767</v>
      </c>
      <c r="K3927" s="17" t="s">
        <v>163</v>
      </c>
      <c r="L3927" s="17" t="n">
        <v>1</v>
      </c>
      <c r="M3927" s="17" t="s">
        <v>164</v>
      </c>
      <c r="N3927" s="17" t="s">
        <v>163</v>
      </c>
      <c r="O3927" s="19"/>
      <c r="P3927" s="18"/>
      <c r="Q3927" s="18"/>
      <c r="R3927" s="18" t="s">
        <v>165</v>
      </c>
      <c r="S3927" s="20" t="s">
        <v>28109</v>
      </c>
    </row>
    <row r="3928" customFormat="false" ht="35.05" hidden="false" customHeight="false" outlineLevel="0" collapsed="false">
      <c r="A3928" s="17" t="n">
        <v>3927</v>
      </c>
      <c r="B3928" s="17" t="n">
        <v>9</v>
      </c>
      <c r="C3928" s="17" t="n">
        <v>2359</v>
      </c>
      <c r="D3928" s="18" t="s">
        <v>1319</v>
      </c>
      <c r="E3928" s="17" t="s">
        <v>34</v>
      </c>
      <c r="F3928" s="18" t="s">
        <v>35</v>
      </c>
      <c r="G3928" s="17" t="s">
        <v>167</v>
      </c>
      <c r="H3928" s="18" t="s">
        <v>12768</v>
      </c>
      <c r="I3928" s="18" t="s">
        <v>12769</v>
      </c>
      <c r="J3928" s="18" t="s">
        <v>12770</v>
      </c>
      <c r="K3928" s="17" t="s">
        <v>164</v>
      </c>
      <c r="L3928" s="17" t="n">
        <v>10</v>
      </c>
      <c r="M3928" s="17" t="s">
        <v>163</v>
      </c>
      <c r="N3928" s="17" t="s">
        <v>163</v>
      </c>
      <c r="O3928" s="19"/>
      <c r="P3928" s="18"/>
      <c r="Q3928" s="18"/>
      <c r="R3928" s="18" t="s">
        <v>165</v>
      </c>
      <c r="S3928" s="20" t="s">
        <v>28109</v>
      </c>
    </row>
    <row r="3929" customFormat="false" ht="35.05" hidden="false" customHeight="false" outlineLevel="0" collapsed="false">
      <c r="A3929" s="17" t="n">
        <v>3928</v>
      </c>
      <c r="B3929" s="17" t="n">
        <v>9</v>
      </c>
      <c r="C3929" s="17" t="n">
        <v>2361</v>
      </c>
      <c r="D3929" s="18" t="s">
        <v>1319</v>
      </c>
      <c r="E3929" s="17" t="s">
        <v>61</v>
      </c>
      <c r="F3929" s="18" t="s">
        <v>62</v>
      </c>
      <c r="G3929" s="17" t="s">
        <v>167</v>
      </c>
      <c r="H3929" s="18" t="s">
        <v>12771</v>
      </c>
      <c r="I3929" s="18" t="s">
        <v>12772</v>
      </c>
      <c r="J3929" s="18" t="s">
        <v>12773</v>
      </c>
      <c r="K3929" s="17" t="s">
        <v>163</v>
      </c>
      <c r="L3929" s="17" t="n">
        <v>1</v>
      </c>
      <c r="M3929" s="17" t="s">
        <v>163</v>
      </c>
      <c r="N3929" s="17" t="s">
        <v>163</v>
      </c>
      <c r="O3929" s="19"/>
      <c r="P3929" s="18"/>
      <c r="Q3929" s="18"/>
      <c r="R3929" s="18" t="s">
        <v>165</v>
      </c>
      <c r="S3929" s="20" t="s">
        <v>28109</v>
      </c>
    </row>
    <row r="3930" customFormat="false" ht="35.05" hidden="false" customHeight="false" outlineLevel="0" collapsed="false">
      <c r="A3930" s="17" t="n">
        <v>3929</v>
      </c>
      <c r="B3930" s="17" t="n">
        <v>9</v>
      </c>
      <c r="C3930" s="17" t="n">
        <v>2365</v>
      </c>
      <c r="D3930" s="18" t="s">
        <v>1319</v>
      </c>
      <c r="E3930" s="17" t="s">
        <v>36</v>
      </c>
      <c r="F3930" s="18" t="s">
        <v>37</v>
      </c>
      <c r="G3930" s="17" t="s">
        <v>167</v>
      </c>
      <c r="H3930" s="18" t="s">
        <v>12774</v>
      </c>
      <c r="I3930" s="18" t="s">
        <v>12775</v>
      </c>
      <c r="J3930" s="18" t="s">
        <v>12776</v>
      </c>
      <c r="K3930" s="17" t="s">
        <v>163</v>
      </c>
      <c r="L3930" s="17" t="n">
        <v>1</v>
      </c>
      <c r="M3930" s="17" t="s">
        <v>164</v>
      </c>
      <c r="N3930" s="17" t="s">
        <v>163</v>
      </c>
      <c r="O3930" s="19"/>
      <c r="P3930" s="18"/>
      <c r="Q3930" s="18"/>
      <c r="R3930" s="18" t="s">
        <v>165</v>
      </c>
      <c r="S3930" s="20" t="s">
        <v>28109</v>
      </c>
    </row>
    <row r="3931" customFormat="false" ht="35.05" hidden="false" customHeight="false" outlineLevel="0" collapsed="false">
      <c r="A3931" s="17" t="n">
        <v>3930</v>
      </c>
      <c r="B3931" s="17" t="n">
        <v>9</v>
      </c>
      <c r="C3931" s="17" t="n">
        <v>2376</v>
      </c>
      <c r="D3931" s="18" t="s">
        <v>1319</v>
      </c>
      <c r="E3931" s="17" t="s">
        <v>32</v>
      </c>
      <c r="F3931" s="18" t="s">
        <v>33</v>
      </c>
      <c r="G3931" s="17" t="s">
        <v>167</v>
      </c>
      <c r="H3931" s="18" t="s">
        <v>12777</v>
      </c>
      <c r="I3931" s="18" t="s">
        <v>12778</v>
      </c>
      <c r="J3931" s="18" t="s">
        <v>12779</v>
      </c>
      <c r="K3931" s="17" t="s">
        <v>164</v>
      </c>
      <c r="L3931" s="17" t="n">
        <v>60</v>
      </c>
      <c r="M3931" s="17" t="s">
        <v>163</v>
      </c>
      <c r="N3931" s="17" t="s">
        <v>163</v>
      </c>
      <c r="O3931" s="19"/>
      <c r="P3931" s="18"/>
      <c r="Q3931" s="18"/>
      <c r="R3931" s="18" t="s">
        <v>165</v>
      </c>
      <c r="S3931" s="20" t="s">
        <v>28109</v>
      </c>
    </row>
    <row r="3932" customFormat="false" ht="79.85" hidden="false" customHeight="false" outlineLevel="0" collapsed="false">
      <c r="A3932" s="17" t="n">
        <v>3931</v>
      </c>
      <c r="B3932" s="17" t="n">
        <v>9</v>
      </c>
      <c r="C3932" s="17" t="n">
        <v>2378</v>
      </c>
      <c r="D3932" s="18" t="s">
        <v>1319</v>
      </c>
      <c r="E3932" s="17" t="s">
        <v>83</v>
      </c>
      <c r="F3932" s="18" t="s">
        <v>84</v>
      </c>
      <c r="G3932" s="17" t="s">
        <v>167</v>
      </c>
      <c r="H3932" s="18" t="s">
        <v>12780</v>
      </c>
      <c r="I3932" s="18" t="s">
        <v>12781</v>
      </c>
      <c r="J3932" s="18" t="s">
        <v>12782</v>
      </c>
      <c r="K3932" s="17" t="s">
        <v>163</v>
      </c>
      <c r="L3932" s="17" t="n">
        <v>1</v>
      </c>
      <c r="M3932" s="17" t="s">
        <v>163</v>
      </c>
      <c r="N3932" s="17" t="s">
        <v>164</v>
      </c>
      <c r="O3932" s="19" t="s">
        <v>122</v>
      </c>
      <c r="P3932" s="18" t="s">
        <v>12783</v>
      </c>
      <c r="Q3932" s="18" t="s">
        <v>12784</v>
      </c>
      <c r="R3932" s="18" t="s">
        <v>165</v>
      </c>
      <c r="S3932" s="20" t="s">
        <v>28109</v>
      </c>
    </row>
    <row r="3933" customFormat="false" ht="35.05" hidden="false" customHeight="false" outlineLevel="0" collapsed="false">
      <c r="A3933" s="17" t="n">
        <v>3932</v>
      </c>
      <c r="B3933" s="17" t="n">
        <v>9</v>
      </c>
      <c r="C3933" s="17" t="n">
        <v>2378</v>
      </c>
      <c r="D3933" s="18" t="s">
        <v>1319</v>
      </c>
      <c r="E3933" s="17" t="s">
        <v>36</v>
      </c>
      <c r="F3933" s="18" t="s">
        <v>37</v>
      </c>
      <c r="G3933" s="17" t="s">
        <v>167</v>
      </c>
      <c r="H3933" s="18" t="s">
        <v>12785</v>
      </c>
      <c r="I3933" s="18" t="s">
        <v>12786</v>
      </c>
      <c r="J3933" s="18" t="s">
        <v>12787</v>
      </c>
      <c r="K3933" s="17" t="s">
        <v>164</v>
      </c>
      <c r="L3933" s="17" t="n">
        <v>9</v>
      </c>
      <c r="M3933" s="17" t="s">
        <v>163</v>
      </c>
      <c r="N3933" s="17" t="s">
        <v>164</v>
      </c>
      <c r="O3933" s="19"/>
      <c r="P3933" s="18"/>
      <c r="Q3933" s="18"/>
      <c r="R3933" s="18" t="s">
        <v>165</v>
      </c>
      <c r="S3933" s="20" t="s">
        <v>28109</v>
      </c>
    </row>
    <row r="3934" customFormat="false" ht="79.85" hidden="false" customHeight="false" outlineLevel="0" collapsed="false">
      <c r="A3934" s="17" t="n">
        <v>3933</v>
      </c>
      <c r="B3934" s="17" t="n">
        <v>9</v>
      </c>
      <c r="C3934" s="17" t="n">
        <v>2386</v>
      </c>
      <c r="D3934" s="18" t="s">
        <v>1319</v>
      </c>
      <c r="E3934" s="17" t="s">
        <v>83</v>
      </c>
      <c r="F3934" s="18" t="s">
        <v>84</v>
      </c>
      <c r="G3934" s="17" t="s">
        <v>171</v>
      </c>
      <c r="H3934" s="18" t="s">
        <v>12788</v>
      </c>
      <c r="I3934" s="18" t="s">
        <v>12789</v>
      </c>
      <c r="J3934" s="18" t="s">
        <v>12790</v>
      </c>
      <c r="K3934" s="17" t="s">
        <v>163</v>
      </c>
      <c r="L3934" s="17" t="n">
        <v>1</v>
      </c>
      <c r="M3934" s="17" t="s">
        <v>163</v>
      </c>
      <c r="N3934" s="17" t="s">
        <v>164</v>
      </c>
      <c r="O3934" s="19" t="s">
        <v>121</v>
      </c>
      <c r="P3934" s="18" t="s">
        <v>12791</v>
      </c>
      <c r="Q3934" s="18" t="s">
        <v>12792</v>
      </c>
      <c r="R3934" s="18" t="s">
        <v>165</v>
      </c>
      <c r="S3934" s="20" t="s">
        <v>28109</v>
      </c>
    </row>
    <row r="3935" customFormat="false" ht="35.05" hidden="false" customHeight="false" outlineLevel="0" collapsed="false">
      <c r="A3935" s="17" t="n">
        <v>3934</v>
      </c>
      <c r="B3935" s="17" t="n">
        <v>9</v>
      </c>
      <c r="C3935" s="17" t="n">
        <v>2412</v>
      </c>
      <c r="D3935" s="18" t="s">
        <v>1319</v>
      </c>
      <c r="E3935" s="17" t="s">
        <v>87</v>
      </c>
      <c r="F3935" s="18" t="s">
        <v>88</v>
      </c>
      <c r="G3935" s="17" t="s">
        <v>171</v>
      </c>
      <c r="H3935" s="18" t="s">
        <v>12793</v>
      </c>
      <c r="I3935" s="18" t="s">
        <v>12794</v>
      </c>
      <c r="J3935" s="18" t="s">
        <v>12795</v>
      </c>
      <c r="K3935" s="17" t="s">
        <v>163</v>
      </c>
      <c r="L3935" s="17" t="n">
        <v>1</v>
      </c>
      <c r="M3935" s="17" t="s">
        <v>164</v>
      </c>
      <c r="N3935" s="17" t="s">
        <v>164</v>
      </c>
      <c r="O3935" s="19" t="s">
        <v>124</v>
      </c>
      <c r="P3935" s="18" t="s">
        <v>12796</v>
      </c>
      <c r="Q3935" s="18" t="s">
        <v>12797</v>
      </c>
      <c r="R3935" s="18" t="s">
        <v>165</v>
      </c>
      <c r="S3935" s="20" t="s">
        <v>28109</v>
      </c>
    </row>
    <row r="3936" customFormat="false" ht="35.05" hidden="false" customHeight="false" outlineLevel="0" collapsed="false">
      <c r="A3936" s="17" t="n">
        <v>3935</v>
      </c>
      <c r="B3936" s="17" t="n">
        <v>9</v>
      </c>
      <c r="C3936" s="17" t="n">
        <v>2414</v>
      </c>
      <c r="D3936" s="18" t="s">
        <v>1319</v>
      </c>
      <c r="E3936" s="17" t="s">
        <v>36</v>
      </c>
      <c r="F3936" s="18" t="s">
        <v>37</v>
      </c>
      <c r="G3936" s="17" t="s">
        <v>171</v>
      </c>
      <c r="H3936" s="18" t="s">
        <v>12798</v>
      </c>
      <c r="I3936" s="18" t="s">
        <v>12799</v>
      </c>
      <c r="J3936" s="18" t="s">
        <v>12800</v>
      </c>
      <c r="K3936" s="17" t="s">
        <v>163</v>
      </c>
      <c r="L3936" s="17" t="n">
        <v>1</v>
      </c>
      <c r="M3936" s="17" t="s">
        <v>164</v>
      </c>
      <c r="N3936" s="17" t="s">
        <v>163</v>
      </c>
      <c r="O3936" s="19"/>
      <c r="P3936" s="18"/>
      <c r="Q3936" s="18"/>
      <c r="R3936" s="18" t="s">
        <v>165</v>
      </c>
      <c r="S3936" s="20" t="s">
        <v>28109</v>
      </c>
    </row>
    <row r="3937" customFormat="false" ht="35.05" hidden="false" customHeight="false" outlineLevel="0" collapsed="false">
      <c r="A3937" s="17" t="n">
        <v>3936</v>
      </c>
      <c r="B3937" s="17" t="n">
        <v>9</v>
      </c>
      <c r="C3937" s="17" t="n">
        <v>2420</v>
      </c>
      <c r="D3937" s="18" t="s">
        <v>1319</v>
      </c>
      <c r="E3937" s="17" t="s">
        <v>83</v>
      </c>
      <c r="F3937" s="18" t="s">
        <v>84</v>
      </c>
      <c r="G3937" s="17" t="s">
        <v>167</v>
      </c>
      <c r="H3937" s="18" t="s">
        <v>12801</v>
      </c>
      <c r="I3937" s="18" t="s">
        <v>12802</v>
      </c>
      <c r="J3937" s="18" t="s">
        <v>12803</v>
      </c>
      <c r="K3937" s="17" t="s">
        <v>163</v>
      </c>
      <c r="L3937" s="17" t="n">
        <v>1</v>
      </c>
      <c r="M3937" s="17" t="s">
        <v>163</v>
      </c>
      <c r="N3937" s="17" t="s">
        <v>164</v>
      </c>
      <c r="O3937" s="19" t="s">
        <v>124</v>
      </c>
      <c r="P3937" s="18" t="s">
        <v>12804</v>
      </c>
      <c r="Q3937" s="18" t="s">
        <v>12805</v>
      </c>
      <c r="R3937" s="18" t="s">
        <v>165</v>
      </c>
      <c r="S3937" s="20" t="s">
        <v>28109</v>
      </c>
    </row>
    <row r="3938" customFormat="false" ht="23.85" hidden="false" customHeight="false" outlineLevel="0" collapsed="false">
      <c r="A3938" s="17" t="n">
        <v>3937</v>
      </c>
      <c r="B3938" s="17" t="n">
        <v>9</v>
      </c>
      <c r="C3938" s="17" t="n">
        <v>2422</v>
      </c>
      <c r="D3938" s="18" t="s">
        <v>1319</v>
      </c>
      <c r="E3938" s="17" t="s">
        <v>61</v>
      </c>
      <c r="F3938" s="18" t="s">
        <v>62</v>
      </c>
      <c r="G3938" s="17" t="s">
        <v>167</v>
      </c>
      <c r="H3938" s="18" t="s">
        <v>12806</v>
      </c>
      <c r="I3938" s="18" t="s">
        <v>12807</v>
      </c>
      <c r="J3938" s="18" t="s">
        <v>12808</v>
      </c>
      <c r="K3938" s="17" t="s">
        <v>163</v>
      </c>
      <c r="L3938" s="17" t="n">
        <v>1</v>
      </c>
      <c r="M3938" s="17" t="s">
        <v>163</v>
      </c>
      <c r="N3938" s="17" t="s">
        <v>164</v>
      </c>
      <c r="O3938" s="19"/>
      <c r="P3938" s="18"/>
      <c r="Q3938" s="18"/>
      <c r="R3938" s="18" t="s">
        <v>165</v>
      </c>
      <c r="S3938" s="20" t="s">
        <v>28109</v>
      </c>
    </row>
    <row r="3939" customFormat="false" ht="68.65" hidden="false" customHeight="false" outlineLevel="0" collapsed="false">
      <c r="A3939" s="17" t="n">
        <v>3938</v>
      </c>
      <c r="B3939" s="17" t="n">
        <v>9</v>
      </c>
      <c r="C3939" s="17" t="n">
        <v>2434</v>
      </c>
      <c r="D3939" s="18" t="s">
        <v>1319</v>
      </c>
      <c r="E3939" s="17" t="s">
        <v>81</v>
      </c>
      <c r="F3939" s="18" t="s">
        <v>82</v>
      </c>
      <c r="G3939" s="17" t="s">
        <v>167</v>
      </c>
      <c r="H3939" s="18" t="s">
        <v>12809</v>
      </c>
      <c r="I3939" s="18" t="s">
        <v>12810</v>
      </c>
      <c r="J3939" s="18" t="s">
        <v>12811</v>
      </c>
      <c r="K3939" s="17" t="s">
        <v>163</v>
      </c>
      <c r="L3939" s="17" t="n">
        <v>1</v>
      </c>
      <c r="M3939" s="17" t="s">
        <v>163</v>
      </c>
      <c r="N3939" s="17" t="s">
        <v>164</v>
      </c>
      <c r="O3939" s="19" t="s">
        <v>123</v>
      </c>
      <c r="P3939" s="18" t="s">
        <v>12812</v>
      </c>
      <c r="Q3939" s="18" t="s">
        <v>12813</v>
      </c>
      <c r="R3939" s="18" t="s">
        <v>165</v>
      </c>
      <c r="S3939" s="20" t="s">
        <v>28109</v>
      </c>
    </row>
    <row r="3940" customFormat="false" ht="46.25" hidden="false" customHeight="false" outlineLevel="0" collapsed="false">
      <c r="A3940" s="17" t="n">
        <v>3939</v>
      </c>
      <c r="B3940" s="17" t="n">
        <v>9</v>
      </c>
      <c r="C3940" s="17" t="n">
        <v>2442</v>
      </c>
      <c r="D3940" s="18" t="s">
        <v>1319</v>
      </c>
      <c r="E3940" s="17" t="s">
        <v>87</v>
      </c>
      <c r="F3940" s="18" t="s">
        <v>88</v>
      </c>
      <c r="G3940" s="17" t="s">
        <v>171</v>
      </c>
      <c r="H3940" s="18" t="s">
        <v>12814</v>
      </c>
      <c r="I3940" s="18" t="s">
        <v>12815</v>
      </c>
      <c r="J3940" s="18" t="s">
        <v>12816</v>
      </c>
      <c r="K3940" s="17" t="s">
        <v>163</v>
      </c>
      <c r="L3940" s="17" t="n">
        <v>1</v>
      </c>
      <c r="M3940" s="17" t="s">
        <v>163</v>
      </c>
      <c r="N3940" s="17" t="s">
        <v>164</v>
      </c>
      <c r="O3940" s="19" t="s">
        <v>123</v>
      </c>
      <c r="P3940" s="18" t="s">
        <v>12817</v>
      </c>
      <c r="Q3940" s="18" t="s">
        <v>12818</v>
      </c>
      <c r="R3940" s="18" t="s">
        <v>165</v>
      </c>
      <c r="S3940" s="20" t="s">
        <v>28109</v>
      </c>
    </row>
    <row r="3941" customFormat="false" ht="35.05" hidden="false" customHeight="false" outlineLevel="0" collapsed="false">
      <c r="A3941" s="17" t="n">
        <v>3940</v>
      </c>
      <c r="B3941" s="17" t="n">
        <v>9</v>
      </c>
      <c r="C3941" s="17" t="n">
        <v>2446</v>
      </c>
      <c r="D3941" s="18" t="s">
        <v>1319</v>
      </c>
      <c r="E3941" s="17" t="s">
        <v>81</v>
      </c>
      <c r="F3941" s="18" t="s">
        <v>82</v>
      </c>
      <c r="G3941" s="17" t="s">
        <v>159</v>
      </c>
      <c r="H3941" s="18" t="s">
        <v>12819</v>
      </c>
      <c r="I3941" s="18" t="s">
        <v>12820</v>
      </c>
      <c r="J3941" s="18" t="s">
        <v>12821</v>
      </c>
      <c r="K3941" s="17" t="s">
        <v>163</v>
      </c>
      <c r="L3941" s="17" t="n">
        <v>1</v>
      </c>
      <c r="M3941" s="17" t="s">
        <v>163</v>
      </c>
      <c r="N3941" s="17" t="s">
        <v>164</v>
      </c>
      <c r="O3941" s="19" t="s">
        <v>122</v>
      </c>
      <c r="P3941" s="18" t="s">
        <v>12822</v>
      </c>
      <c r="Q3941" s="18" t="s">
        <v>12818</v>
      </c>
      <c r="R3941" s="18" t="s">
        <v>165</v>
      </c>
      <c r="S3941" s="20" t="s">
        <v>28109</v>
      </c>
    </row>
    <row r="3942" customFormat="false" ht="57.45" hidden="false" customHeight="false" outlineLevel="0" collapsed="false">
      <c r="A3942" s="17" t="n">
        <v>3941</v>
      </c>
      <c r="B3942" s="17" t="n">
        <v>9</v>
      </c>
      <c r="C3942" s="17" t="n">
        <v>2462</v>
      </c>
      <c r="D3942" s="18" t="s">
        <v>1319</v>
      </c>
      <c r="E3942" s="17" t="s">
        <v>36</v>
      </c>
      <c r="F3942" s="18" t="s">
        <v>37</v>
      </c>
      <c r="G3942" s="17" t="s">
        <v>171</v>
      </c>
      <c r="H3942" s="18" t="s">
        <v>12823</v>
      </c>
      <c r="I3942" s="18" t="s">
        <v>12824</v>
      </c>
      <c r="J3942" s="18" t="s">
        <v>12825</v>
      </c>
      <c r="K3942" s="17" t="s">
        <v>163</v>
      </c>
      <c r="L3942" s="17" t="n">
        <v>1</v>
      </c>
      <c r="M3942" s="17" t="s">
        <v>164</v>
      </c>
      <c r="N3942" s="17" t="s">
        <v>164</v>
      </c>
      <c r="O3942" s="19" t="s">
        <v>121</v>
      </c>
      <c r="P3942" s="18" t="s">
        <v>12826</v>
      </c>
      <c r="Q3942" s="18" t="s">
        <v>12827</v>
      </c>
      <c r="R3942" s="18" t="s">
        <v>165</v>
      </c>
      <c r="S3942" s="20" t="s">
        <v>28109</v>
      </c>
    </row>
    <row r="3943" customFormat="false" ht="35.05" hidden="false" customHeight="false" outlineLevel="0" collapsed="false">
      <c r="A3943" s="17" t="n">
        <v>3942</v>
      </c>
      <c r="B3943" s="17" t="n">
        <v>9</v>
      </c>
      <c r="C3943" s="17" t="n">
        <v>2467</v>
      </c>
      <c r="D3943" s="18" t="s">
        <v>1319</v>
      </c>
      <c r="E3943" s="17" t="s">
        <v>87</v>
      </c>
      <c r="F3943" s="18" t="s">
        <v>88</v>
      </c>
      <c r="G3943" s="17" t="s">
        <v>171</v>
      </c>
      <c r="H3943" s="18" t="s">
        <v>12828</v>
      </c>
      <c r="I3943" s="18" t="s">
        <v>12829</v>
      </c>
      <c r="J3943" s="18" t="s">
        <v>12830</v>
      </c>
      <c r="K3943" s="17" t="s">
        <v>163</v>
      </c>
      <c r="L3943" s="17" t="n">
        <v>1</v>
      </c>
      <c r="M3943" s="17" t="s">
        <v>164</v>
      </c>
      <c r="N3943" s="17" t="s">
        <v>163</v>
      </c>
      <c r="O3943" s="19"/>
      <c r="P3943" s="18"/>
      <c r="Q3943" s="18"/>
      <c r="R3943" s="18" t="s">
        <v>165</v>
      </c>
      <c r="S3943" s="20" t="s">
        <v>28109</v>
      </c>
    </row>
    <row r="3944" customFormat="false" ht="68.65" hidden="false" customHeight="false" outlineLevel="0" collapsed="false">
      <c r="A3944" s="17" t="n">
        <v>3943</v>
      </c>
      <c r="B3944" s="17" t="n">
        <v>9</v>
      </c>
      <c r="C3944" s="17" t="n">
        <v>2479</v>
      </c>
      <c r="D3944" s="18" t="s">
        <v>1319</v>
      </c>
      <c r="E3944" s="17" t="s">
        <v>83</v>
      </c>
      <c r="F3944" s="18" t="s">
        <v>84</v>
      </c>
      <c r="G3944" s="17" t="s">
        <v>167</v>
      </c>
      <c r="H3944" s="18" t="s">
        <v>12831</v>
      </c>
      <c r="I3944" s="18" t="s">
        <v>12832</v>
      </c>
      <c r="J3944" s="18" t="s">
        <v>12833</v>
      </c>
      <c r="K3944" s="17" t="s">
        <v>163</v>
      </c>
      <c r="L3944" s="17" t="n">
        <v>1</v>
      </c>
      <c r="M3944" s="17" t="s">
        <v>163</v>
      </c>
      <c r="N3944" s="17" t="s">
        <v>164</v>
      </c>
      <c r="O3944" s="19" t="s">
        <v>123</v>
      </c>
      <c r="P3944" s="18" t="s">
        <v>12834</v>
      </c>
      <c r="Q3944" s="18" t="s">
        <v>12835</v>
      </c>
      <c r="R3944" s="18" t="s">
        <v>165</v>
      </c>
      <c r="S3944" s="20" t="s">
        <v>28109</v>
      </c>
    </row>
    <row r="3945" customFormat="false" ht="35.05" hidden="false" customHeight="false" outlineLevel="0" collapsed="false">
      <c r="A3945" s="17" t="n">
        <v>3944</v>
      </c>
      <c r="B3945" s="17" t="n">
        <v>9</v>
      </c>
      <c r="C3945" s="17" t="n">
        <v>2505</v>
      </c>
      <c r="D3945" s="18" t="s">
        <v>1319</v>
      </c>
      <c r="E3945" s="17" t="s">
        <v>59</v>
      </c>
      <c r="F3945" s="18" t="s">
        <v>60</v>
      </c>
      <c r="G3945" s="17" t="s">
        <v>167</v>
      </c>
      <c r="H3945" s="18" t="s">
        <v>12836</v>
      </c>
      <c r="I3945" s="18" t="s">
        <v>12837</v>
      </c>
      <c r="J3945" s="18" t="s">
        <v>12838</v>
      </c>
      <c r="K3945" s="17" t="s">
        <v>163</v>
      </c>
      <c r="L3945" s="17" t="n">
        <v>1</v>
      </c>
      <c r="M3945" s="17" t="s">
        <v>163</v>
      </c>
      <c r="N3945" s="17" t="s">
        <v>163</v>
      </c>
      <c r="O3945" s="19"/>
      <c r="P3945" s="18"/>
      <c r="Q3945" s="18"/>
      <c r="R3945" s="18" t="s">
        <v>165</v>
      </c>
      <c r="S3945" s="20" t="s">
        <v>28109</v>
      </c>
    </row>
    <row r="3946" customFormat="false" ht="35.05" hidden="false" customHeight="false" outlineLevel="0" collapsed="false">
      <c r="A3946" s="17" t="n">
        <v>3945</v>
      </c>
      <c r="B3946" s="17" t="n">
        <v>9</v>
      </c>
      <c r="C3946" s="17" t="n">
        <v>2518</v>
      </c>
      <c r="D3946" s="18" t="s">
        <v>1319</v>
      </c>
      <c r="E3946" s="17" t="s">
        <v>78</v>
      </c>
      <c r="F3946" s="18" t="s">
        <v>80</v>
      </c>
      <c r="G3946" s="17" t="s">
        <v>167</v>
      </c>
      <c r="H3946" s="18" t="s">
        <v>12839</v>
      </c>
      <c r="I3946" s="18" t="s">
        <v>12840</v>
      </c>
      <c r="J3946" s="18" t="s">
        <v>12841</v>
      </c>
      <c r="K3946" s="17" t="s">
        <v>163</v>
      </c>
      <c r="L3946" s="17" t="n">
        <v>1</v>
      </c>
      <c r="M3946" s="17" t="s">
        <v>163</v>
      </c>
      <c r="N3946" s="17" t="s">
        <v>163</v>
      </c>
      <c r="O3946" s="19"/>
      <c r="P3946" s="18"/>
      <c r="Q3946" s="18"/>
      <c r="R3946" s="18" t="s">
        <v>165</v>
      </c>
      <c r="S3946" s="20" t="s">
        <v>28109</v>
      </c>
    </row>
    <row r="3947" customFormat="false" ht="35.05" hidden="false" customHeight="false" outlineLevel="0" collapsed="false">
      <c r="A3947" s="17" t="n">
        <v>3946</v>
      </c>
      <c r="B3947" s="17" t="n">
        <v>9</v>
      </c>
      <c r="C3947" s="17" t="n">
        <v>2520</v>
      </c>
      <c r="D3947" s="18" t="s">
        <v>1319</v>
      </c>
      <c r="E3947" s="17" t="s">
        <v>61</v>
      </c>
      <c r="F3947" s="18" t="s">
        <v>62</v>
      </c>
      <c r="G3947" s="17" t="s">
        <v>167</v>
      </c>
      <c r="H3947" s="18" t="s">
        <v>12842</v>
      </c>
      <c r="I3947" s="18" t="s">
        <v>12843</v>
      </c>
      <c r="J3947" s="18" t="s">
        <v>12844</v>
      </c>
      <c r="K3947" s="17" t="s">
        <v>163</v>
      </c>
      <c r="L3947" s="17" t="n">
        <v>1</v>
      </c>
      <c r="M3947" s="17" t="s">
        <v>163</v>
      </c>
      <c r="N3947" s="17" t="s">
        <v>163</v>
      </c>
      <c r="O3947" s="19"/>
      <c r="P3947" s="18"/>
      <c r="Q3947" s="18"/>
      <c r="R3947" s="18" t="s">
        <v>165</v>
      </c>
      <c r="S3947" s="20" t="s">
        <v>28109</v>
      </c>
    </row>
    <row r="3948" customFormat="false" ht="35.05" hidden="false" customHeight="false" outlineLevel="0" collapsed="false">
      <c r="A3948" s="17" t="n">
        <v>3947</v>
      </c>
      <c r="B3948" s="17" t="n">
        <v>9</v>
      </c>
      <c r="C3948" s="17" t="n">
        <v>2522</v>
      </c>
      <c r="D3948" s="18" t="s">
        <v>1319</v>
      </c>
      <c r="E3948" s="17" t="s">
        <v>22</v>
      </c>
      <c r="F3948" s="18" t="s">
        <v>23</v>
      </c>
      <c r="G3948" s="17" t="s">
        <v>167</v>
      </c>
      <c r="H3948" s="18" t="s">
        <v>12845</v>
      </c>
      <c r="I3948" s="18" t="s">
        <v>12846</v>
      </c>
      <c r="J3948" s="18" t="s">
        <v>12847</v>
      </c>
      <c r="K3948" s="17" t="s">
        <v>164</v>
      </c>
      <c r="L3948" s="17" t="n">
        <v>12</v>
      </c>
      <c r="M3948" s="17" t="s">
        <v>163</v>
      </c>
      <c r="N3948" s="17" t="s">
        <v>163</v>
      </c>
      <c r="O3948" s="19"/>
      <c r="P3948" s="18"/>
      <c r="Q3948" s="18"/>
      <c r="R3948" s="18" t="s">
        <v>165</v>
      </c>
      <c r="S3948" s="20" t="s">
        <v>28109</v>
      </c>
    </row>
    <row r="3949" customFormat="false" ht="35.05" hidden="false" customHeight="false" outlineLevel="0" collapsed="false">
      <c r="A3949" s="17" t="n">
        <v>3948</v>
      </c>
      <c r="B3949" s="17" t="n">
        <v>9</v>
      </c>
      <c r="C3949" s="17" t="n">
        <v>2534</v>
      </c>
      <c r="D3949" s="18" t="s">
        <v>1319</v>
      </c>
      <c r="E3949" s="17" t="s">
        <v>76</v>
      </c>
      <c r="F3949" s="18" t="s">
        <v>77</v>
      </c>
      <c r="G3949" s="17" t="s">
        <v>167</v>
      </c>
      <c r="H3949" s="18" t="s">
        <v>12848</v>
      </c>
      <c r="I3949" s="18" t="s">
        <v>12849</v>
      </c>
      <c r="J3949" s="18" t="s">
        <v>12850</v>
      </c>
      <c r="K3949" s="17" t="s">
        <v>163</v>
      </c>
      <c r="L3949" s="17" t="n">
        <v>1</v>
      </c>
      <c r="M3949" s="17" t="s">
        <v>164</v>
      </c>
      <c r="N3949" s="17" t="s">
        <v>163</v>
      </c>
      <c r="O3949" s="19"/>
      <c r="P3949" s="18"/>
      <c r="Q3949" s="18"/>
      <c r="R3949" s="18" t="s">
        <v>165</v>
      </c>
      <c r="S3949" s="20" t="s">
        <v>28109</v>
      </c>
    </row>
    <row r="3950" customFormat="false" ht="35.05" hidden="false" customHeight="false" outlineLevel="0" collapsed="false">
      <c r="A3950" s="17" t="n">
        <v>3949</v>
      </c>
      <c r="B3950" s="17" t="n">
        <v>9</v>
      </c>
      <c r="C3950" s="17" t="n">
        <v>2544</v>
      </c>
      <c r="D3950" s="18" t="s">
        <v>1319</v>
      </c>
      <c r="E3950" s="17" t="s">
        <v>51</v>
      </c>
      <c r="F3950" s="18" t="s">
        <v>52</v>
      </c>
      <c r="G3950" s="17" t="s">
        <v>171</v>
      </c>
      <c r="H3950" s="18" t="s">
        <v>12851</v>
      </c>
      <c r="I3950" s="18" t="s">
        <v>12852</v>
      </c>
      <c r="J3950" s="18" t="s">
        <v>12853</v>
      </c>
      <c r="K3950" s="17" t="s">
        <v>164</v>
      </c>
      <c r="L3950" s="17" t="n">
        <v>46</v>
      </c>
      <c r="M3950" s="17" t="s">
        <v>164</v>
      </c>
      <c r="N3950" s="17" t="s">
        <v>163</v>
      </c>
      <c r="O3950" s="19"/>
      <c r="P3950" s="18"/>
      <c r="Q3950" s="18"/>
      <c r="R3950" s="18" t="s">
        <v>192</v>
      </c>
      <c r="S3950" s="20" t="s">
        <v>28109</v>
      </c>
    </row>
    <row r="3951" customFormat="false" ht="35.05" hidden="false" customHeight="false" outlineLevel="0" collapsed="false">
      <c r="A3951" s="17" t="n">
        <v>3950</v>
      </c>
      <c r="B3951" s="17" t="n">
        <v>9</v>
      </c>
      <c r="C3951" s="17" t="n">
        <v>2544</v>
      </c>
      <c r="D3951" s="18" t="s">
        <v>1319</v>
      </c>
      <c r="E3951" s="17" t="s">
        <v>51</v>
      </c>
      <c r="F3951" s="18" t="s">
        <v>52</v>
      </c>
      <c r="G3951" s="17" t="s">
        <v>167</v>
      </c>
      <c r="H3951" s="18" t="s">
        <v>12854</v>
      </c>
      <c r="I3951" s="18" t="s">
        <v>12855</v>
      </c>
      <c r="J3951" s="18" t="s">
        <v>12856</v>
      </c>
      <c r="K3951" s="17" t="s">
        <v>163</v>
      </c>
      <c r="L3951" s="17" t="n">
        <v>1</v>
      </c>
      <c r="M3951" s="17" t="s">
        <v>164</v>
      </c>
      <c r="N3951" s="17" t="s">
        <v>163</v>
      </c>
      <c r="O3951" s="19"/>
      <c r="P3951" s="18"/>
      <c r="Q3951" s="18"/>
      <c r="R3951" s="18" t="s">
        <v>165</v>
      </c>
      <c r="S3951" s="20" t="s">
        <v>28109</v>
      </c>
    </row>
    <row r="3952" customFormat="false" ht="57.45" hidden="false" customHeight="false" outlineLevel="0" collapsed="false">
      <c r="A3952" s="17" t="n">
        <v>3951</v>
      </c>
      <c r="B3952" s="17" t="n">
        <v>9</v>
      </c>
      <c r="C3952" s="17" t="n">
        <v>2554</v>
      </c>
      <c r="D3952" s="18" t="s">
        <v>1319</v>
      </c>
      <c r="E3952" s="17" t="s">
        <v>83</v>
      </c>
      <c r="F3952" s="18" t="s">
        <v>84</v>
      </c>
      <c r="G3952" s="17" t="s">
        <v>159</v>
      </c>
      <c r="H3952" s="18" t="s">
        <v>12857</v>
      </c>
      <c r="I3952" s="18" t="s">
        <v>12858</v>
      </c>
      <c r="J3952" s="18" t="s">
        <v>12859</v>
      </c>
      <c r="K3952" s="17" t="s">
        <v>163</v>
      </c>
      <c r="L3952" s="17" t="n">
        <v>1</v>
      </c>
      <c r="M3952" s="17" t="s">
        <v>163</v>
      </c>
      <c r="N3952" s="17" t="s">
        <v>163</v>
      </c>
      <c r="O3952" s="19" t="s">
        <v>123</v>
      </c>
      <c r="P3952" s="18" t="s">
        <v>12860</v>
      </c>
      <c r="Q3952" s="18" t="s">
        <v>12861</v>
      </c>
      <c r="R3952" s="18" t="s">
        <v>165</v>
      </c>
      <c r="S3952" s="20" t="s">
        <v>28109</v>
      </c>
    </row>
    <row r="3953" customFormat="false" ht="35.05" hidden="false" customHeight="false" outlineLevel="0" collapsed="false">
      <c r="A3953" s="17" t="n">
        <v>3952</v>
      </c>
      <c r="B3953" s="17" t="n">
        <v>9</v>
      </c>
      <c r="C3953" s="17" t="n">
        <v>2563</v>
      </c>
      <c r="D3953" s="18" t="s">
        <v>1376</v>
      </c>
      <c r="E3953" s="17" t="s">
        <v>49</v>
      </c>
      <c r="F3953" s="18" t="s">
        <v>50</v>
      </c>
      <c r="G3953" s="17" t="s">
        <v>167</v>
      </c>
      <c r="H3953" s="18" t="s">
        <v>12862</v>
      </c>
      <c r="I3953" s="18" t="s">
        <v>12863</v>
      </c>
      <c r="J3953" s="18" t="s">
        <v>12864</v>
      </c>
      <c r="K3953" s="17" t="s">
        <v>163</v>
      </c>
      <c r="L3953" s="17" t="n">
        <v>1</v>
      </c>
      <c r="M3953" s="17" t="s">
        <v>163</v>
      </c>
      <c r="N3953" s="17" t="s">
        <v>163</v>
      </c>
      <c r="O3953" s="19"/>
      <c r="P3953" s="18"/>
      <c r="Q3953" s="18"/>
      <c r="R3953" s="18" t="s">
        <v>165</v>
      </c>
      <c r="S3953" s="20" t="s">
        <v>28109</v>
      </c>
    </row>
    <row r="3954" customFormat="false" ht="35.05" hidden="false" customHeight="false" outlineLevel="0" collapsed="false">
      <c r="A3954" s="17" t="n">
        <v>3953</v>
      </c>
      <c r="B3954" s="17" t="n">
        <v>9</v>
      </c>
      <c r="C3954" s="17" t="n">
        <v>2574</v>
      </c>
      <c r="D3954" s="18" t="s">
        <v>1376</v>
      </c>
      <c r="E3954" s="17" t="s">
        <v>47</v>
      </c>
      <c r="F3954" s="18" t="s">
        <v>48</v>
      </c>
      <c r="G3954" s="17" t="s">
        <v>171</v>
      </c>
      <c r="H3954" s="18" t="s">
        <v>12865</v>
      </c>
      <c r="I3954" s="18" t="s">
        <v>12866</v>
      </c>
      <c r="J3954" s="18" t="s">
        <v>12867</v>
      </c>
      <c r="K3954" s="17" t="s">
        <v>163</v>
      </c>
      <c r="L3954" s="17" t="n">
        <v>1</v>
      </c>
      <c r="M3954" s="17" t="s">
        <v>163</v>
      </c>
      <c r="N3954" s="17" t="s">
        <v>163</v>
      </c>
      <c r="O3954" s="19"/>
      <c r="P3954" s="18"/>
      <c r="Q3954" s="18"/>
      <c r="R3954" s="18" t="s">
        <v>165</v>
      </c>
      <c r="S3954" s="20" t="s">
        <v>28109</v>
      </c>
    </row>
    <row r="3955" customFormat="false" ht="46.25" hidden="false" customHeight="false" outlineLevel="0" collapsed="false">
      <c r="A3955" s="17" t="n">
        <v>3954</v>
      </c>
      <c r="B3955" s="17" t="n">
        <v>9</v>
      </c>
      <c r="C3955" s="17" t="n">
        <v>2574</v>
      </c>
      <c r="D3955" s="18" t="s">
        <v>1376</v>
      </c>
      <c r="E3955" s="17" t="s">
        <v>83</v>
      </c>
      <c r="F3955" s="18" t="s">
        <v>84</v>
      </c>
      <c r="G3955" s="17" t="s">
        <v>171</v>
      </c>
      <c r="H3955" s="18" t="s">
        <v>12868</v>
      </c>
      <c r="I3955" s="18" t="s">
        <v>12869</v>
      </c>
      <c r="J3955" s="18" t="s">
        <v>12870</v>
      </c>
      <c r="K3955" s="17" t="s">
        <v>163</v>
      </c>
      <c r="L3955" s="17" t="n">
        <v>1</v>
      </c>
      <c r="M3955" s="17" t="s">
        <v>163</v>
      </c>
      <c r="N3955" s="17" t="s">
        <v>163</v>
      </c>
      <c r="O3955" s="19" t="s">
        <v>121</v>
      </c>
      <c r="P3955" s="18" t="s">
        <v>12871</v>
      </c>
      <c r="Q3955" s="18" t="s">
        <v>12872</v>
      </c>
      <c r="R3955" s="18" t="s">
        <v>165</v>
      </c>
      <c r="S3955" s="20" t="s">
        <v>28109</v>
      </c>
    </row>
    <row r="3956" customFormat="false" ht="35.05" hidden="false" customHeight="false" outlineLevel="0" collapsed="false">
      <c r="A3956" s="17" t="n">
        <v>3955</v>
      </c>
      <c r="B3956" s="17" t="n">
        <v>9</v>
      </c>
      <c r="C3956" s="17" t="n">
        <v>2574</v>
      </c>
      <c r="D3956" s="18" t="s">
        <v>1376</v>
      </c>
      <c r="E3956" s="17" t="s">
        <v>87</v>
      </c>
      <c r="F3956" s="18" t="s">
        <v>88</v>
      </c>
      <c r="G3956" s="17" t="s">
        <v>171</v>
      </c>
      <c r="H3956" s="18" t="s">
        <v>12873</v>
      </c>
      <c r="I3956" s="18" t="s">
        <v>12874</v>
      </c>
      <c r="J3956" s="18" t="s">
        <v>12875</v>
      </c>
      <c r="K3956" s="17" t="s">
        <v>163</v>
      </c>
      <c r="L3956" s="17" t="n">
        <v>1</v>
      </c>
      <c r="M3956" s="17" t="s">
        <v>163</v>
      </c>
      <c r="N3956" s="17" t="s">
        <v>163</v>
      </c>
      <c r="O3956" s="19"/>
      <c r="P3956" s="18"/>
      <c r="Q3956" s="18"/>
      <c r="R3956" s="18" t="s">
        <v>165</v>
      </c>
      <c r="S3956" s="20" t="s">
        <v>28109</v>
      </c>
    </row>
    <row r="3957" customFormat="false" ht="35.05" hidden="false" customHeight="false" outlineLevel="0" collapsed="false">
      <c r="A3957" s="17" t="n">
        <v>3956</v>
      </c>
      <c r="B3957" s="17" t="n">
        <v>9</v>
      </c>
      <c r="C3957" s="17" t="n">
        <v>2574</v>
      </c>
      <c r="D3957" s="18" t="s">
        <v>1376</v>
      </c>
      <c r="E3957" s="17" t="s">
        <v>87</v>
      </c>
      <c r="F3957" s="18" t="s">
        <v>88</v>
      </c>
      <c r="G3957" s="17" t="s">
        <v>167</v>
      </c>
      <c r="H3957" s="18" t="s">
        <v>12876</v>
      </c>
      <c r="I3957" s="18" t="s">
        <v>12877</v>
      </c>
      <c r="J3957" s="18" t="s">
        <v>12878</v>
      </c>
      <c r="K3957" s="17" t="s">
        <v>163</v>
      </c>
      <c r="L3957" s="17" t="n">
        <v>1</v>
      </c>
      <c r="M3957" s="17" t="s">
        <v>163</v>
      </c>
      <c r="N3957" s="17" t="s">
        <v>163</v>
      </c>
      <c r="O3957" s="19"/>
      <c r="P3957" s="18"/>
      <c r="Q3957" s="18"/>
      <c r="R3957" s="18" t="s">
        <v>192</v>
      </c>
      <c r="S3957" s="20" t="s">
        <v>28109</v>
      </c>
    </row>
    <row r="3958" customFormat="false" ht="35.05" hidden="false" customHeight="false" outlineLevel="0" collapsed="false">
      <c r="A3958" s="17" t="n">
        <v>3957</v>
      </c>
      <c r="B3958" s="17" t="n">
        <v>9</v>
      </c>
      <c r="C3958" s="17" t="n">
        <v>2578</v>
      </c>
      <c r="D3958" s="18" t="s">
        <v>1376</v>
      </c>
      <c r="E3958" s="17" t="s">
        <v>72</v>
      </c>
      <c r="F3958" s="18" t="s">
        <v>73</v>
      </c>
      <c r="G3958" s="17" t="s">
        <v>167</v>
      </c>
      <c r="H3958" s="18" t="s">
        <v>12879</v>
      </c>
      <c r="I3958" s="18" t="s">
        <v>12880</v>
      </c>
      <c r="J3958" s="18" t="s">
        <v>12881</v>
      </c>
      <c r="K3958" s="17" t="s">
        <v>163</v>
      </c>
      <c r="L3958" s="17" t="n">
        <v>1</v>
      </c>
      <c r="M3958" s="17" t="s">
        <v>163</v>
      </c>
      <c r="N3958" s="17" t="s">
        <v>163</v>
      </c>
      <c r="O3958" s="19"/>
      <c r="P3958" s="18"/>
      <c r="Q3958" s="18"/>
      <c r="R3958" s="18" t="s">
        <v>165</v>
      </c>
      <c r="S3958" s="20" t="s">
        <v>28109</v>
      </c>
    </row>
    <row r="3959" customFormat="false" ht="35.05" hidden="false" customHeight="false" outlineLevel="0" collapsed="false">
      <c r="A3959" s="17" t="n">
        <v>3958</v>
      </c>
      <c r="B3959" s="17" t="n">
        <v>9</v>
      </c>
      <c r="C3959" s="17" t="n">
        <v>2584</v>
      </c>
      <c r="D3959" s="18" t="s">
        <v>1376</v>
      </c>
      <c r="E3959" s="17" t="s">
        <v>34</v>
      </c>
      <c r="F3959" s="18" t="s">
        <v>35</v>
      </c>
      <c r="G3959" s="17" t="s">
        <v>167</v>
      </c>
      <c r="H3959" s="18" t="s">
        <v>12882</v>
      </c>
      <c r="I3959" s="18" t="s">
        <v>12883</v>
      </c>
      <c r="J3959" s="18" t="s">
        <v>12884</v>
      </c>
      <c r="K3959" s="17" t="s">
        <v>164</v>
      </c>
      <c r="L3959" s="17" t="n">
        <v>15</v>
      </c>
      <c r="M3959" s="17" t="s">
        <v>163</v>
      </c>
      <c r="N3959" s="17" t="s">
        <v>163</v>
      </c>
      <c r="O3959" s="19"/>
      <c r="P3959" s="18"/>
      <c r="Q3959" s="18"/>
      <c r="R3959" s="18" t="s">
        <v>165</v>
      </c>
      <c r="S3959" s="20" t="s">
        <v>28109</v>
      </c>
    </row>
    <row r="3960" customFormat="false" ht="35.05" hidden="false" customHeight="false" outlineLevel="0" collapsed="false">
      <c r="A3960" s="17" t="n">
        <v>3959</v>
      </c>
      <c r="B3960" s="17" t="n">
        <v>9</v>
      </c>
      <c r="C3960" s="17" t="n">
        <v>2590</v>
      </c>
      <c r="D3960" s="18" t="s">
        <v>1376</v>
      </c>
      <c r="E3960" s="17" t="s">
        <v>32</v>
      </c>
      <c r="F3960" s="18" t="s">
        <v>33</v>
      </c>
      <c r="G3960" s="17" t="s">
        <v>167</v>
      </c>
      <c r="H3960" s="18" t="s">
        <v>12885</v>
      </c>
      <c r="I3960" s="18" t="s">
        <v>12886</v>
      </c>
      <c r="J3960" s="18" t="s">
        <v>12887</v>
      </c>
      <c r="K3960" s="17" t="s">
        <v>164</v>
      </c>
      <c r="L3960" s="17" t="n">
        <v>70</v>
      </c>
      <c r="M3960" s="17" t="s">
        <v>163</v>
      </c>
      <c r="N3960" s="17" t="s">
        <v>163</v>
      </c>
      <c r="O3960" s="19"/>
      <c r="P3960" s="18"/>
      <c r="Q3960" s="18"/>
      <c r="R3960" s="18" t="s">
        <v>165</v>
      </c>
      <c r="S3960" s="20" t="s">
        <v>28109</v>
      </c>
    </row>
    <row r="3961" customFormat="false" ht="68.65" hidden="false" customHeight="false" outlineLevel="0" collapsed="false">
      <c r="A3961" s="17" t="n">
        <v>3960</v>
      </c>
      <c r="B3961" s="17" t="n">
        <v>9</v>
      </c>
      <c r="C3961" s="17" t="n">
        <v>2612</v>
      </c>
      <c r="D3961" s="18" t="s">
        <v>1376</v>
      </c>
      <c r="E3961" s="17" t="s">
        <v>91</v>
      </c>
      <c r="F3961" s="18" t="s">
        <v>92</v>
      </c>
      <c r="G3961" s="17" t="s">
        <v>167</v>
      </c>
      <c r="H3961" s="18" t="s">
        <v>12888</v>
      </c>
      <c r="I3961" s="18" t="s">
        <v>12889</v>
      </c>
      <c r="J3961" s="18" t="s">
        <v>12890</v>
      </c>
      <c r="K3961" s="17" t="s">
        <v>163</v>
      </c>
      <c r="L3961" s="17" t="n">
        <v>1</v>
      </c>
      <c r="M3961" s="17" t="s">
        <v>163</v>
      </c>
      <c r="N3961" s="17" t="s">
        <v>164</v>
      </c>
      <c r="O3961" s="19" t="s">
        <v>123</v>
      </c>
      <c r="P3961" s="18" t="s">
        <v>12891</v>
      </c>
      <c r="Q3961" s="18" t="s">
        <v>12892</v>
      </c>
      <c r="R3961" s="18" t="s">
        <v>165</v>
      </c>
      <c r="S3961" s="20" t="s">
        <v>28109</v>
      </c>
    </row>
    <row r="3962" customFormat="false" ht="68.65" hidden="false" customHeight="false" outlineLevel="0" collapsed="false">
      <c r="A3962" s="17" t="n">
        <v>3961</v>
      </c>
      <c r="B3962" s="17" t="n">
        <v>9</v>
      </c>
      <c r="C3962" s="17" t="n">
        <v>2619</v>
      </c>
      <c r="D3962" s="18" t="s">
        <v>1376</v>
      </c>
      <c r="E3962" s="17" t="s">
        <v>81</v>
      </c>
      <c r="F3962" s="18" t="s">
        <v>82</v>
      </c>
      <c r="G3962" s="17" t="s">
        <v>167</v>
      </c>
      <c r="H3962" s="18" t="s">
        <v>12893</v>
      </c>
      <c r="I3962" s="18" t="s">
        <v>12894</v>
      </c>
      <c r="J3962" s="18" t="s">
        <v>12895</v>
      </c>
      <c r="K3962" s="17" t="s">
        <v>164</v>
      </c>
      <c r="L3962" s="17" t="n">
        <v>3</v>
      </c>
      <c r="M3962" s="17" t="s">
        <v>163</v>
      </c>
      <c r="N3962" s="17" t="s">
        <v>164</v>
      </c>
      <c r="O3962" s="19" t="s">
        <v>122</v>
      </c>
      <c r="P3962" s="18" t="s">
        <v>12896</v>
      </c>
      <c r="Q3962" s="18" t="s">
        <v>12897</v>
      </c>
      <c r="R3962" s="18" t="s">
        <v>165</v>
      </c>
      <c r="S3962" s="20" t="s">
        <v>28109</v>
      </c>
    </row>
    <row r="3963" customFormat="false" ht="57.45" hidden="false" customHeight="false" outlineLevel="0" collapsed="false">
      <c r="A3963" s="17" t="n">
        <v>3962</v>
      </c>
      <c r="B3963" s="17" t="n">
        <v>9</v>
      </c>
      <c r="C3963" s="17" t="n">
        <v>2636</v>
      </c>
      <c r="D3963" s="18" t="s">
        <v>1376</v>
      </c>
      <c r="E3963" s="17" t="s">
        <v>83</v>
      </c>
      <c r="F3963" s="18" t="s">
        <v>84</v>
      </c>
      <c r="G3963" s="17" t="s">
        <v>167</v>
      </c>
      <c r="H3963" s="18" t="s">
        <v>12898</v>
      </c>
      <c r="I3963" s="18" t="s">
        <v>12899</v>
      </c>
      <c r="J3963" s="18" t="s">
        <v>12900</v>
      </c>
      <c r="K3963" s="17" t="s">
        <v>163</v>
      </c>
      <c r="L3963" s="17" t="n">
        <v>1</v>
      </c>
      <c r="M3963" s="17" t="s">
        <v>163</v>
      </c>
      <c r="N3963" s="17" t="s">
        <v>164</v>
      </c>
      <c r="O3963" s="19" t="s">
        <v>123</v>
      </c>
      <c r="P3963" s="18" t="s">
        <v>12901</v>
      </c>
      <c r="Q3963" s="18" t="s">
        <v>12902</v>
      </c>
      <c r="R3963" s="18" t="s">
        <v>165</v>
      </c>
      <c r="S3963" s="20" t="s">
        <v>28109</v>
      </c>
    </row>
    <row r="3964" customFormat="false" ht="23.85" hidden="false" customHeight="false" outlineLevel="0" collapsed="false">
      <c r="A3964" s="17" t="n">
        <v>3963</v>
      </c>
      <c r="B3964" s="17" t="n">
        <v>9</v>
      </c>
      <c r="C3964" s="17" t="n">
        <v>2638</v>
      </c>
      <c r="D3964" s="18" t="s">
        <v>1376</v>
      </c>
      <c r="E3964" s="17" t="s">
        <v>36</v>
      </c>
      <c r="F3964" s="18" t="s">
        <v>37</v>
      </c>
      <c r="G3964" s="17" t="s">
        <v>171</v>
      </c>
      <c r="H3964" s="18" t="s">
        <v>12903</v>
      </c>
      <c r="I3964" s="18" t="s">
        <v>12904</v>
      </c>
      <c r="J3964" s="18" t="s">
        <v>12905</v>
      </c>
      <c r="K3964" s="17" t="s">
        <v>163</v>
      </c>
      <c r="L3964" s="17" t="n">
        <v>1</v>
      </c>
      <c r="M3964" s="17" t="s">
        <v>163</v>
      </c>
      <c r="N3964" s="17" t="s">
        <v>163</v>
      </c>
      <c r="O3964" s="19"/>
      <c r="P3964" s="18"/>
      <c r="Q3964" s="18"/>
      <c r="R3964" s="18" t="s">
        <v>165</v>
      </c>
      <c r="S3964" s="20" t="s">
        <v>28109</v>
      </c>
    </row>
    <row r="3965" customFormat="false" ht="35.05" hidden="false" customHeight="false" outlineLevel="0" collapsed="false">
      <c r="A3965" s="17" t="n">
        <v>3964</v>
      </c>
      <c r="B3965" s="17" t="n">
        <v>9</v>
      </c>
      <c r="C3965" s="17" t="n">
        <v>2640</v>
      </c>
      <c r="D3965" s="18" t="s">
        <v>1376</v>
      </c>
      <c r="E3965" s="17" t="s">
        <v>87</v>
      </c>
      <c r="F3965" s="18" t="s">
        <v>88</v>
      </c>
      <c r="G3965" s="17" t="s">
        <v>167</v>
      </c>
      <c r="H3965" s="18" t="s">
        <v>12906</v>
      </c>
      <c r="I3965" s="18" t="s">
        <v>12907</v>
      </c>
      <c r="J3965" s="18" t="s">
        <v>12908</v>
      </c>
      <c r="K3965" s="17" t="s">
        <v>163</v>
      </c>
      <c r="L3965" s="17" t="n">
        <v>1</v>
      </c>
      <c r="M3965" s="17" t="s">
        <v>163</v>
      </c>
      <c r="N3965" s="17" t="s">
        <v>163</v>
      </c>
      <c r="O3965" s="19"/>
      <c r="P3965" s="18"/>
      <c r="Q3965" s="18"/>
      <c r="R3965" s="18" t="s">
        <v>165</v>
      </c>
      <c r="S3965" s="20" t="s">
        <v>28109</v>
      </c>
    </row>
    <row r="3966" customFormat="false" ht="68.65" hidden="false" customHeight="false" outlineLevel="0" collapsed="false">
      <c r="A3966" s="17" t="n">
        <v>3965</v>
      </c>
      <c r="B3966" s="17" t="n">
        <v>9</v>
      </c>
      <c r="C3966" s="17" t="n">
        <v>2649</v>
      </c>
      <c r="D3966" s="18" t="s">
        <v>1376</v>
      </c>
      <c r="E3966" s="17" t="s">
        <v>91</v>
      </c>
      <c r="F3966" s="18" t="s">
        <v>92</v>
      </c>
      <c r="G3966" s="17" t="s">
        <v>167</v>
      </c>
      <c r="H3966" s="18" t="s">
        <v>12909</v>
      </c>
      <c r="I3966" s="18" t="s">
        <v>12910</v>
      </c>
      <c r="J3966" s="18" t="s">
        <v>12911</v>
      </c>
      <c r="K3966" s="17" t="s">
        <v>163</v>
      </c>
      <c r="L3966" s="17" t="n">
        <v>1</v>
      </c>
      <c r="M3966" s="17" t="s">
        <v>163</v>
      </c>
      <c r="N3966" s="17" t="s">
        <v>164</v>
      </c>
      <c r="O3966" s="19" t="s">
        <v>122</v>
      </c>
      <c r="P3966" s="18" t="s">
        <v>12912</v>
      </c>
      <c r="Q3966" s="18" t="s">
        <v>12913</v>
      </c>
      <c r="R3966" s="18" t="s">
        <v>165</v>
      </c>
      <c r="S3966" s="20" t="s">
        <v>28109</v>
      </c>
    </row>
    <row r="3967" customFormat="false" ht="35.05" hidden="false" customHeight="false" outlineLevel="0" collapsed="false">
      <c r="A3967" s="17" t="n">
        <v>3966</v>
      </c>
      <c r="B3967" s="17" t="n">
        <v>9</v>
      </c>
      <c r="C3967" s="17" t="n">
        <v>2655</v>
      </c>
      <c r="D3967" s="18" t="s">
        <v>1376</v>
      </c>
      <c r="E3967" s="17" t="s">
        <v>87</v>
      </c>
      <c r="F3967" s="18" t="s">
        <v>88</v>
      </c>
      <c r="G3967" s="17" t="s">
        <v>171</v>
      </c>
      <c r="H3967" s="18" t="s">
        <v>12914</v>
      </c>
      <c r="I3967" s="18" t="s">
        <v>12915</v>
      </c>
      <c r="J3967" s="18" t="s">
        <v>12916</v>
      </c>
      <c r="K3967" s="17" t="s">
        <v>163</v>
      </c>
      <c r="L3967" s="17" t="n">
        <v>1</v>
      </c>
      <c r="M3967" s="17" t="s">
        <v>164</v>
      </c>
      <c r="N3967" s="17" t="s">
        <v>163</v>
      </c>
      <c r="O3967" s="19"/>
      <c r="P3967" s="18"/>
      <c r="Q3967" s="18"/>
      <c r="R3967" s="18" t="s">
        <v>165</v>
      </c>
      <c r="S3967" s="20" t="s">
        <v>28109</v>
      </c>
    </row>
    <row r="3968" customFormat="false" ht="35.05" hidden="false" customHeight="false" outlineLevel="0" collapsed="false">
      <c r="A3968" s="17" t="n">
        <v>3967</v>
      </c>
      <c r="B3968" s="17" t="n">
        <v>9</v>
      </c>
      <c r="C3968" s="17" t="n">
        <v>2671</v>
      </c>
      <c r="D3968" s="18" t="s">
        <v>1376</v>
      </c>
      <c r="E3968" s="17" t="s">
        <v>87</v>
      </c>
      <c r="F3968" s="18" t="s">
        <v>88</v>
      </c>
      <c r="G3968" s="17" t="s">
        <v>171</v>
      </c>
      <c r="H3968" s="18" t="s">
        <v>12917</v>
      </c>
      <c r="I3968" s="18" t="s">
        <v>12918</v>
      </c>
      <c r="J3968" s="18" t="s">
        <v>12919</v>
      </c>
      <c r="K3968" s="17" t="s">
        <v>163</v>
      </c>
      <c r="L3968" s="17" t="n">
        <v>1</v>
      </c>
      <c r="M3968" s="17" t="s">
        <v>163</v>
      </c>
      <c r="N3968" s="17" t="s">
        <v>163</v>
      </c>
      <c r="O3968" s="19"/>
      <c r="P3968" s="18"/>
      <c r="Q3968" s="18"/>
      <c r="R3968" s="18" t="s">
        <v>165</v>
      </c>
      <c r="S3968" s="20" t="s">
        <v>28109</v>
      </c>
    </row>
    <row r="3969" customFormat="false" ht="23.85" hidden="false" customHeight="false" outlineLevel="0" collapsed="false">
      <c r="A3969" s="17" t="n">
        <v>3968</v>
      </c>
      <c r="B3969" s="17" t="n">
        <v>9</v>
      </c>
      <c r="C3969" s="17" t="n">
        <v>2675</v>
      </c>
      <c r="D3969" s="18" t="s">
        <v>1376</v>
      </c>
      <c r="E3969" s="17" t="s">
        <v>36</v>
      </c>
      <c r="F3969" s="18" t="s">
        <v>37</v>
      </c>
      <c r="G3969" s="17" t="s">
        <v>167</v>
      </c>
      <c r="H3969" s="18" t="s">
        <v>12920</v>
      </c>
      <c r="I3969" s="18" t="s">
        <v>12921</v>
      </c>
      <c r="J3969" s="18" t="s">
        <v>12922</v>
      </c>
      <c r="K3969" s="17" t="s">
        <v>163</v>
      </c>
      <c r="L3969" s="17" t="n">
        <v>1</v>
      </c>
      <c r="M3969" s="17" t="s">
        <v>163</v>
      </c>
      <c r="N3969" s="17" t="s">
        <v>163</v>
      </c>
      <c r="O3969" s="19"/>
      <c r="P3969" s="18"/>
      <c r="Q3969" s="18"/>
      <c r="R3969" s="18" t="s">
        <v>165</v>
      </c>
      <c r="S3969" s="20" t="s">
        <v>28109</v>
      </c>
    </row>
    <row r="3970" customFormat="false" ht="35.05" hidden="false" customHeight="false" outlineLevel="0" collapsed="false">
      <c r="A3970" s="17" t="n">
        <v>3969</v>
      </c>
      <c r="B3970" s="17" t="n">
        <v>9</v>
      </c>
      <c r="C3970" s="17" t="n">
        <v>2710</v>
      </c>
      <c r="D3970" s="18" t="s">
        <v>1376</v>
      </c>
      <c r="E3970" s="17" t="s">
        <v>70</v>
      </c>
      <c r="F3970" s="18" t="s">
        <v>71</v>
      </c>
      <c r="G3970" s="17" t="s">
        <v>171</v>
      </c>
      <c r="H3970" s="18" t="s">
        <v>12923</v>
      </c>
      <c r="I3970" s="18" t="s">
        <v>12924</v>
      </c>
      <c r="J3970" s="18" t="s">
        <v>12925</v>
      </c>
      <c r="K3970" s="17" t="s">
        <v>163</v>
      </c>
      <c r="L3970" s="17" t="n">
        <v>1</v>
      </c>
      <c r="M3970" s="17" t="s">
        <v>164</v>
      </c>
      <c r="N3970" s="17" t="s">
        <v>163</v>
      </c>
      <c r="O3970" s="19"/>
      <c r="P3970" s="18"/>
      <c r="Q3970" s="18"/>
      <c r="R3970" s="18" t="s">
        <v>165</v>
      </c>
      <c r="S3970" s="20" t="s">
        <v>28109</v>
      </c>
    </row>
    <row r="3971" customFormat="false" ht="23.85" hidden="false" customHeight="false" outlineLevel="0" collapsed="false">
      <c r="A3971" s="17" t="n">
        <v>3970</v>
      </c>
      <c r="B3971" s="17" t="n">
        <v>9</v>
      </c>
      <c r="C3971" s="17" t="n">
        <v>2713</v>
      </c>
      <c r="D3971" s="18" t="s">
        <v>1376</v>
      </c>
      <c r="E3971" s="17" t="s">
        <v>19</v>
      </c>
      <c r="F3971" s="18" t="s">
        <v>21</v>
      </c>
      <c r="G3971" s="17" t="s">
        <v>167</v>
      </c>
      <c r="H3971" s="18" t="s">
        <v>12926</v>
      </c>
      <c r="I3971" s="18" t="s">
        <v>12927</v>
      </c>
      <c r="J3971" s="18" t="s">
        <v>12928</v>
      </c>
      <c r="K3971" s="17" t="s">
        <v>164</v>
      </c>
      <c r="L3971" s="17" t="n">
        <v>2</v>
      </c>
      <c r="M3971" s="17" t="s">
        <v>163</v>
      </c>
      <c r="N3971" s="17" t="s">
        <v>163</v>
      </c>
      <c r="O3971" s="19"/>
      <c r="P3971" s="18"/>
      <c r="Q3971" s="18"/>
      <c r="R3971" s="18" t="s">
        <v>165</v>
      </c>
      <c r="S3971" s="20" t="s">
        <v>28109</v>
      </c>
    </row>
    <row r="3972" customFormat="false" ht="35.05" hidden="false" customHeight="false" outlineLevel="0" collapsed="false">
      <c r="A3972" s="17" t="n">
        <v>3971</v>
      </c>
      <c r="B3972" s="17" t="n">
        <v>9</v>
      </c>
      <c r="C3972" s="17" t="n">
        <v>2724</v>
      </c>
      <c r="D3972" s="18" t="s">
        <v>1463</v>
      </c>
      <c r="E3972" s="17" t="s">
        <v>47</v>
      </c>
      <c r="F3972" s="18" t="s">
        <v>48</v>
      </c>
      <c r="G3972" s="17" t="s">
        <v>171</v>
      </c>
      <c r="H3972" s="18" t="s">
        <v>12929</v>
      </c>
      <c r="I3972" s="18" t="s">
        <v>12930</v>
      </c>
      <c r="J3972" s="18" t="s">
        <v>12931</v>
      </c>
      <c r="K3972" s="17" t="s">
        <v>163</v>
      </c>
      <c r="L3972" s="17" t="n">
        <v>1</v>
      </c>
      <c r="M3972" s="17" t="s">
        <v>163</v>
      </c>
      <c r="N3972" s="17" t="s">
        <v>163</v>
      </c>
      <c r="O3972" s="19"/>
      <c r="P3972" s="18"/>
      <c r="Q3972" s="18"/>
      <c r="R3972" s="18" t="s">
        <v>165</v>
      </c>
      <c r="S3972" s="20" t="s">
        <v>28109</v>
      </c>
    </row>
    <row r="3973" customFormat="false" ht="23.85" hidden="false" customHeight="false" outlineLevel="0" collapsed="false">
      <c r="A3973" s="17" t="n">
        <v>3972</v>
      </c>
      <c r="B3973" s="17" t="n">
        <v>9</v>
      </c>
      <c r="C3973" s="17" t="n">
        <v>2726</v>
      </c>
      <c r="D3973" s="18" t="s">
        <v>1463</v>
      </c>
      <c r="E3973" s="17" t="s">
        <v>36</v>
      </c>
      <c r="F3973" s="18" t="s">
        <v>37</v>
      </c>
      <c r="G3973" s="17" t="s">
        <v>167</v>
      </c>
      <c r="H3973" s="18" t="s">
        <v>12932</v>
      </c>
      <c r="I3973" s="18" t="s">
        <v>12933</v>
      </c>
      <c r="J3973" s="18" t="s">
        <v>12934</v>
      </c>
      <c r="K3973" s="17" t="s">
        <v>163</v>
      </c>
      <c r="L3973" s="17" t="n">
        <v>1</v>
      </c>
      <c r="M3973" s="17" t="s">
        <v>163</v>
      </c>
      <c r="N3973" s="17" t="s">
        <v>163</v>
      </c>
      <c r="O3973" s="19"/>
      <c r="P3973" s="18"/>
      <c r="Q3973" s="18"/>
      <c r="R3973" s="18" t="s">
        <v>165</v>
      </c>
      <c r="S3973" s="20" t="s">
        <v>28109</v>
      </c>
    </row>
    <row r="3974" customFormat="false" ht="23.85" hidden="false" customHeight="false" outlineLevel="0" collapsed="false">
      <c r="A3974" s="17" t="n">
        <v>3973</v>
      </c>
      <c r="B3974" s="17" t="n">
        <v>9</v>
      </c>
      <c r="C3974" s="17" t="n">
        <v>2735</v>
      </c>
      <c r="D3974" s="18" t="s">
        <v>1463</v>
      </c>
      <c r="E3974" s="17" t="s">
        <v>76</v>
      </c>
      <c r="F3974" s="18" t="s">
        <v>77</v>
      </c>
      <c r="G3974" s="17" t="s">
        <v>159</v>
      </c>
      <c r="H3974" s="18" t="s">
        <v>12935</v>
      </c>
      <c r="I3974" s="18" t="s">
        <v>12936</v>
      </c>
      <c r="J3974" s="18" t="s">
        <v>12937</v>
      </c>
      <c r="K3974" s="17" t="s">
        <v>163</v>
      </c>
      <c r="L3974" s="17" t="n">
        <v>1</v>
      </c>
      <c r="M3974" s="17" t="s">
        <v>163</v>
      </c>
      <c r="N3974" s="17" t="s">
        <v>163</v>
      </c>
      <c r="O3974" s="19"/>
      <c r="P3974" s="18"/>
      <c r="Q3974" s="18"/>
      <c r="R3974" s="18" t="s">
        <v>165</v>
      </c>
      <c r="S3974" s="20" t="s">
        <v>28109</v>
      </c>
    </row>
    <row r="3975" customFormat="false" ht="35.05" hidden="false" customHeight="false" outlineLevel="0" collapsed="false">
      <c r="A3975" s="17" t="n">
        <v>3974</v>
      </c>
      <c r="B3975" s="17" t="n">
        <v>9</v>
      </c>
      <c r="C3975" s="17" t="n">
        <v>2741</v>
      </c>
      <c r="D3975" s="18" t="s">
        <v>1463</v>
      </c>
      <c r="E3975" s="17" t="s">
        <v>22</v>
      </c>
      <c r="F3975" s="18" t="s">
        <v>23</v>
      </c>
      <c r="G3975" s="17" t="s">
        <v>167</v>
      </c>
      <c r="H3975" s="18" t="s">
        <v>12938</v>
      </c>
      <c r="I3975" s="18" t="s">
        <v>12939</v>
      </c>
      <c r="J3975" s="18" t="s">
        <v>12940</v>
      </c>
      <c r="K3975" s="17" t="s">
        <v>164</v>
      </c>
      <c r="L3975" s="17" t="n">
        <v>12</v>
      </c>
      <c r="M3975" s="17" t="s">
        <v>163</v>
      </c>
      <c r="N3975" s="17" t="s">
        <v>163</v>
      </c>
      <c r="O3975" s="19"/>
      <c r="P3975" s="18"/>
      <c r="Q3975" s="18"/>
      <c r="R3975" s="18" t="s">
        <v>165</v>
      </c>
      <c r="S3975" s="20" t="s">
        <v>28109</v>
      </c>
    </row>
    <row r="3976" customFormat="false" ht="23.85" hidden="false" customHeight="false" outlineLevel="0" collapsed="false">
      <c r="A3976" s="17" t="n">
        <v>3975</v>
      </c>
      <c r="B3976" s="17" t="n">
        <v>9</v>
      </c>
      <c r="C3976" s="17" t="n">
        <v>2743</v>
      </c>
      <c r="D3976" s="18" t="s">
        <v>1463</v>
      </c>
      <c r="E3976" s="17" t="s">
        <v>61</v>
      </c>
      <c r="F3976" s="18" t="s">
        <v>62</v>
      </c>
      <c r="G3976" s="17" t="s">
        <v>167</v>
      </c>
      <c r="H3976" s="18" t="s">
        <v>12941</v>
      </c>
      <c r="I3976" s="18" t="s">
        <v>12942</v>
      </c>
      <c r="J3976" s="18" t="s">
        <v>12943</v>
      </c>
      <c r="K3976" s="17" t="s">
        <v>163</v>
      </c>
      <c r="L3976" s="17" t="n">
        <v>1</v>
      </c>
      <c r="M3976" s="17" t="s">
        <v>163</v>
      </c>
      <c r="N3976" s="17" t="s">
        <v>163</v>
      </c>
      <c r="O3976" s="19"/>
      <c r="P3976" s="18"/>
      <c r="Q3976" s="18"/>
      <c r="R3976" s="18" t="s">
        <v>165</v>
      </c>
      <c r="S3976" s="20" t="s">
        <v>28109</v>
      </c>
    </row>
    <row r="3977" customFormat="false" ht="35.05" hidden="false" customHeight="false" outlineLevel="0" collapsed="false">
      <c r="A3977" s="17" t="n">
        <v>3976</v>
      </c>
      <c r="B3977" s="17" t="n">
        <v>9</v>
      </c>
      <c r="C3977" s="17" t="n">
        <v>2752</v>
      </c>
      <c r="D3977" s="18" t="s">
        <v>1463</v>
      </c>
      <c r="E3977" s="17" t="s">
        <v>61</v>
      </c>
      <c r="F3977" s="18" t="s">
        <v>62</v>
      </c>
      <c r="G3977" s="17" t="s">
        <v>167</v>
      </c>
      <c r="H3977" s="18" t="s">
        <v>12944</v>
      </c>
      <c r="I3977" s="18" t="s">
        <v>12945</v>
      </c>
      <c r="J3977" s="18" t="s">
        <v>12946</v>
      </c>
      <c r="K3977" s="17" t="s">
        <v>163</v>
      </c>
      <c r="L3977" s="17" t="n">
        <v>1</v>
      </c>
      <c r="M3977" s="17" t="s">
        <v>163</v>
      </c>
      <c r="N3977" s="17" t="s">
        <v>163</v>
      </c>
      <c r="O3977" s="19"/>
      <c r="P3977" s="18"/>
      <c r="Q3977" s="18"/>
      <c r="R3977" s="18" t="s">
        <v>165</v>
      </c>
      <c r="S3977" s="20" t="s">
        <v>28109</v>
      </c>
    </row>
    <row r="3978" customFormat="false" ht="35.05" hidden="false" customHeight="false" outlineLevel="0" collapsed="false">
      <c r="A3978" s="17" t="n">
        <v>3977</v>
      </c>
      <c r="B3978" s="17" t="n">
        <v>9</v>
      </c>
      <c r="C3978" s="17" t="n">
        <v>2778</v>
      </c>
      <c r="D3978" s="18" t="s">
        <v>1463</v>
      </c>
      <c r="E3978" s="17" t="s">
        <v>32</v>
      </c>
      <c r="F3978" s="18" t="s">
        <v>33</v>
      </c>
      <c r="G3978" s="17" t="s">
        <v>167</v>
      </c>
      <c r="H3978" s="18" t="s">
        <v>12947</v>
      </c>
      <c r="I3978" s="18" t="s">
        <v>12948</v>
      </c>
      <c r="J3978" s="18" t="s">
        <v>12949</v>
      </c>
      <c r="K3978" s="17" t="s">
        <v>164</v>
      </c>
      <c r="L3978" s="17" t="n">
        <v>40</v>
      </c>
      <c r="M3978" s="17" t="s">
        <v>163</v>
      </c>
      <c r="N3978" s="17" t="s">
        <v>163</v>
      </c>
      <c r="O3978" s="19"/>
      <c r="P3978" s="18"/>
      <c r="Q3978" s="18"/>
      <c r="R3978" s="18" t="s">
        <v>165</v>
      </c>
      <c r="S3978" s="20" t="s">
        <v>28109</v>
      </c>
    </row>
    <row r="3979" customFormat="false" ht="46.25" hidden="false" customHeight="false" outlineLevel="0" collapsed="false">
      <c r="A3979" s="17" t="n">
        <v>3978</v>
      </c>
      <c r="B3979" s="17" t="n">
        <v>9</v>
      </c>
      <c r="C3979" s="17" t="n">
        <v>2791</v>
      </c>
      <c r="D3979" s="18" t="s">
        <v>1463</v>
      </c>
      <c r="E3979" s="17" t="s">
        <v>91</v>
      </c>
      <c r="F3979" s="18" t="s">
        <v>92</v>
      </c>
      <c r="G3979" s="17" t="s">
        <v>167</v>
      </c>
      <c r="H3979" s="18" t="s">
        <v>12950</v>
      </c>
      <c r="I3979" s="18" t="s">
        <v>12951</v>
      </c>
      <c r="J3979" s="18" t="s">
        <v>12952</v>
      </c>
      <c r="K3979" s="17" t="s">
        <v>163</v>
      </c>
      <c r="L3979" s="17" t="n">
        <v>1</v>
      </c>
      <c r="M3979" s="17" t="s">
        <v>163</v>
      </c>
      <c r="N3979" s="17" t="s">
        <v>163</v>
      </c>
      <c r="O3979" s="19" t="s">
        <v>125</v>
      </c>
      <c r="P3979" s="18" t="s">
        <v>12953</v>
      </c>
      <c r="Q3979" s="18" t="s">
        <v>12954</v>
      </c>
      <c r="R3979" s="18" t="s">
        <v>165</v>
      </c>
      <c r="S3979" s="20" t="s">
        <v>28109</v>
      </c>
    </row>
    <row r="3980" customFormat="false" ht="35.05" hidden="false" customHeight="false" outlineLevel="0" collapsed="false">
      <c r="A3980" s="17" t="n">
        <v>3979</v>
      </c>
      <c r="B3980" s="17" t="n">
        <v>9</v>
      </c>
      <c r="C3980" s="17" t="n">
        <v>2797</v>
      </c>
      <c r="D3980" s="18" t="s">
        <v>1463</v>
      </c>
      <c r="E3980" s="17" t="s">
        <v>81</v>
      </c>
      <c r="F3980" s="18" t="s">
        <v>82</v>
      </c>
      <c r="G3980" s="17" t="s">
        <v>167</v>
      </c>
      <c r="H3980" s="18" t="s">
        <v>12955</v>
      </c>
      <c r="I3980" s="18" t="s">
        <v>12956</v>
      </c>
      <c r="J3980" s="18" t="s">
        <v>12957</v>
      </c>
      <c r="K3980" s="17" t="s">
        <v>163</v>
      </c>
      <c r="L3980" s="17" t="n">
        <v>1</v>
      </c>
      <c r="M3980" s="17" t="s">
        <v>163</v>
      </c>
      <c r="N3980" s="17" t="s">
        <v>164</v>
      </c>
      <c r="O3980" s="19" t="s">
        <v>122</v>
      </c>
      <c r="P3980" s="18" t="s">
        <v>12958</v>
      </c>
      <c r="Q3980" s="18" t="s">
        <v>12959</v>
      </c>
      <c r="R3980" s="18" t="s">
        <v>165</v>
      </c>
      <c r="S3980" s="20" t="s">
        <v>28109</v>
      </c>
    </row>
    <row r="3981" customFormat="false" ht="35.05" hidden="false" customHeight="false" outlineLevel="0" collapsed="false">
      <c r="A3981" s="17" t="n">
        <v>3980</v>
      </c>
      <c r="B3981" s="17" t="n">
        <v>9</v>
      </c>
      <c r="C3981" s="17" t="n">
        <v>2803</v>
      </c>
      <c r="D3981" s="18" t="s">
        <v>1463</v>
      </c>
      <c r="E3981" s="17" t="s">
        <v>36</v>
      </c>
      <c r="F3981" s="18" t="s">
        <v>37</v>
      </c>
      <c r="G3981" s="17" t="s">
        <v>171</v>
      </c>
      <c r="H3981" s="18" t="s">
        <v>12960</v>
      </c>
      <c r="I3981" s="18" t="s">
        <v>12961</v>
      </c>
      <c r="J3981" s="18" t="s">
        <v>12962</v>
      </c>
      <c r="K3981" s="17" t="s">
        <v>163</v>
      </c>
      <c r="L3981" s="17" t="n">
        <v>1</v>
      </c>
      <c r="M3981" s="17" t="s">
        <v>163</v>
      </c>
      <c r="N3981" s="17" t="s">
        <v>163</v>
      </c>
      <c r="O3981" s="19"/>
      <c r="P3981" s="18"/>
      <c r="Q3981" s="18"/>
      <c r="R3981" s="18" t="s">
        <v>165</v>
      </c>
      <c r="S3981" s="20" t="s">
        <v>28109</v>
      </c>
    </row>
    <row r="3982" customFormat="false" ht="35.05" hidden="false" customHeight="false" outlineLevel="0" collapsed="false">
      <c r="A3982" s="17" t="n">
        <v>3981</v>
      </c>
      <c r="B3982" s="17" t="n">
        <v>9</v>
      </c>
      <c r="C3982" s="17" t="n">
        <v>2812</v>
      </c>
      <c r="D3982" s="18" t="s">
        <v>1463</v>
      </c>
      <c r="E3982" s="17" t="s">
        <v>76</v>
      </c>
      <c r="F3982" s="18" t="s">
        <v>77</v>
      </c>
      <c r="G3982" s="17" t="s">
        <v>167</v>
      </c>
      <c r="H3982" s="18" t="s">
        <v>12963</v>
      </c>
      <c r="I3982" s="18" t="s">
        <v>12964</v>
      </c>
      <c r="J3982" s="18" t="s">
        <v>12965</v>
      </c>
      <c r="K3982" s="17" t="s">
        <v>163</v>
      </c>
      <c r="L3982" s="17" t="n">
        <v>1</v>
      </c>
      <c r="M3982" s="17" t="s">
        <v>164</v>
      </c>
      <c r="N3982" s="17" t="s">
        <v>163</v>
      </c>
      <c r="O3982" s="19"/>
      <c r="P3982" s="18"/>
      <c r="Q3982" s="18"/>
      <c r="R3982" s="18" t="s">
        <v>165</v>
      </c>
      <c r="S3982" s="20" t="s">
        <v>28109</v>
      </c>
    </row>
    <row r="3983" customFormat="false" ht="35.05" hidden="false" customHeight="false" outlineLevel="0" collapsed="false">
      <c r="A3983" s="17" t="n">
        <v>3982</v>
      </c>
      <c r="B3983" s="17" t="n">
        <v>9</v>
      </c>
      <c r="C3983" s="17" t="n">
        <v>2815</v>
      </c>
      <c r="D3983" s="18" t="s">
        <v>1463</v>
      </c>
      <c r="E3983" s="17" t="s">
        <v>36</v>
      </c>
      <c r="F3983" s="18" t="s">
        <v>37</v>
      </c>
      <c r="G3983" s="17" t="s">
        <v>167</v>
      </c>
      <c r="H3983" s="18" t="s">
        <v>12966</v>
      </c>
      <c r="I3983" s="18" t="s">
        <v>12967</v>
      </c>
      <c r="J3983" s="18" t="s">
        <v>12968</v>
      </c>
      <c r="K3983" s="17" t="s">
        <v>164</v>
      </c>
      <c r="L3983" s="17" t="n">
        <v>10</v>
      </c>
      <c r="M3983" s="17" t="s">
        <v>163</v>
      </c>
      <c r="N3983" s="17" t="s">
        <v>163</v>
      </c>
      <c r="O3983" s="19"/>
      <c r="P3983" s="18"/>
      <c r="Q3983" s="18"/>
      <c r="R3983" s="18" t="s">
        <v>165</v>
      </c>
      <c r="S3983" s="20" t="s">
        <v>28109</v>
      </c>
    </row>
    <row r="3984" customFormat="false" ht="35.05" hidden="false" customHeight="false" outlineLevel="0" collapsed="false">
      <c r="A3984" s="17" t="n">
        <v>3983</v>
      </c>
      <c r="B3984" s="17" t="n">
        <v>9</v>
      </c>
      <c r="C3984" s="17" t="n">
        <v>2834</v>
      </c>
      <c r="D3984" s="18" t="s">
        <v>1463</v>
      </c>
      <c r="E3984" s="17" t="s">
        <v>70</v>
      </c>
      <c r="F3984" s="18" t="s">
        <v>71</v>
      </c>
      <c r="G3984" s="17" t="s">
        <v>171</v>
      </c>
      <c r="H3984" s="18" t="s">
        <v>12969</v>
      </c>
      <c r="I3984" s="18" t="s">
        <v>12970</v>
      </c>
      <c r="J3984" s="18" t="s">
        <v>12971</v>
      </c>
      <c r="K3984" s="17" t="s">
        <v>163</v>
      </c>
      <c r="L3984" s="17" t="n">
        <v>1</v>
      </c>
      <c r="M3984" s="17" t="s">
        <v>163</v>
      </c>
      <c r="N3984" s="17" t="s">
        <v>163</v>
      </c>
      <c r="O3984" s="19"/>
      <c r="P3984" s="18"/>
      <c r="Q3984" s="18"/>
      <c r="R3984" s="18" t="s">
        <v>165</v>
      </c>
      <c r="S3984" s="20" t="s">
        <v>28109</v>
      </c>
    </row>
    <row r="3985" customFormat="false" ht="46.25" hidden="false" customHeight="false" outlineLevel="0" collapsed="false">
      <c r="A3985" s="17" t="n">
        <v>3984</v>
      </c>
      <c r="B3985" s="17" t="n">
        <v>9</v>
      </c>
      <c r="C3985" s="17" t="n">
        <v>2845</v>
      </c>
      <c r="D3985" s="18" t="s">
        <v>1463</v>
      </c>
      <c r="E3985" s="17" t="s">
        <v>83</v>
      </c>
      <c r="F3985" s="18" t="s">
        <v>84</v>
      </c>
      <c r="G3985" s="17" t="s">
        <v>167</v>
      </c>
      <c r="H3985" s="18" t="s">
        <v>12972</v>
      </c>
      <c r="I3985" s="18" t="s">
        <v>12973</v>
      </c>
      <c r="J3985" s="18" t="s">
        <v>12974</v>
      </c>
      <c r="K3985" s="17" t="s">
        <v>163</v>
      </c>
      <c r="L3985" s="17" t="n">
        <v>1</v>
      </c>
      <c r="M3985" s="17" t="s">
        <v>163</v>
      </c>
      <c r="N3985" s="17" t="s">
        <v>163</v>
      </c>
      <c r="O3985" s="19" t="s">
        <v>121</v>
      </c>
      <c r="P3985" s="18" t="s">
        <v>12975</v>
      </c>
      <c r="Q3985" s="18" t="s">
        <v>12976</v>
      </c>
      <c r="R3985" s="18" t="s">
        <v>165</v>
      </c>
      <c r="S3985" s="20" t="s">
        <v>28109</v>
      </c>
    </row>
    <row r="3986" customFormat="false" ht="68.65" hidden="false" customHeight="false" outlineLevel="0" collapsed="false">
      <c r="A3986" s="17" t="n">
        <v>3985</v>
      </c>
      <c r="B3986" s="17" t="n">
        <v>9</v>
      </c>
      <c r="C3986" s="17" t="n">
        <v>2847</v>
      </c>
      <c r="D3986" s="18" t="s">
        <v>1463</v>
      </c>
      <c r="E3986" s="17" t="s">
        <v>83</v>
      </c>
      <c r="F3986" s="18" t="s">
        <v>84</v>
      </c>
      <c r="G3986" s="17" t="s">
        <v>167</v>
      </c>
      <c r="H3986" s="18" t="s">
        <v>12977</v>
      </c>
      <c r="I3986" s="18" t="s">
        <v>12978</v>
      </c>
      <c r="J3986" s="18" t="s">
        <v>12979</v>
      </c>
      <c r="K3986" s="17" t="s">
        <v>163</v>
      </c>
      <c r="L3986" s="17" t="n">
        <v>1</v>
      </c>
      <c r="M3986" s="17" t="s">
        <v>163</v>
      </c>
      <c r="N3986" s="17" t="s">
        <v>164</v>
      </c>
      <c r="O3986" s="19" t="s">
        <v>123</v>
      </c>
      <c r="P3986" s="18" t="s">
        <v>12980</v>
      </c>
      <c r="Q3986" s="18" t="s">
        <v>12981</v>
      </c>
      <c r="R3986" s="18" t="s">
        <v>165</v>
      </c>
      <c r="S3986" s="20" t="s">
        <v>28109</v>
      </c>
    </row>
    <row r="3987" customFormat="false" ht="35.05" hidden="false" customHeight="false" outlineLevel="0" collapsed="false">
      <c r="A3987" s="17" t="n">
        <v>3986</v>
      </c>
      <c r="B3987" s="17" t="n">
        <v>9</v>
      </c>
      <c r="C3987" s="17" t="n">
        <v>2847</v>
      </c>
      <c r="D3987" s="18" t="s">
        <v>1463</v>
      </c>
      <c r="E3987" s="17" t="s">
        <v>36</v>
      </c>
      <c r="F3987" s="18" t="s">
        <v>37</v>
      </c>
      <c r="G3987" s="17" t="s">
        <v>167</v>
      </c>
      <c r="H3987" s="18" t="s">
        <v>12982</v>
      </c>
      <c r="I3987" s="18" t="s">
        <v>12983</v>
      </c>
      <c r="J3987" s="18" t="s">
        <v>12984</v>
      </c>
      <c r="K3987" s="17" t="s">
        <v>164</v>
      </c>
      <c r="L3987" s="17" t="n">
        <v>110</v>
      </c>
      <c r="M3987" s="17" t="s">
        <v>163</v>
      </c>
      <c r="N3987" s="17" t="s">
        <v>163</v>
      </c>
      <c r="O3987" s="19"/>
      <c r="P3987" s="18"/>
      <c r="Q3987" s="18"/>
      <c r="R3987" s="18" t="s">
        <v>165</v>
      </c>
      <c r="S3987" s="20" t="s">
        <v>28109</v>
      </c>
    </row>
    <row r="3988" customFormat="false" ht="46.25" hidden="false" customHeight="false" outlineLevel="0" collapsed="false">
      <c r="A3988" s="17" t="n">
        <v>3987</v>
      </c>
      <c r="B3988" s="17" t="n">
        <v>9</v>
      </c>
      <c r="C3988" s="17" t="n">
        <v>2875</v>
      </c>
      <c r="D3988" s="18" t="s">
        <v>1463</v>
      </c>
      <c r="E3988" s="17" t="s">
        <v>57</v>
      </c>
      <c r="F3988" s="18" t="s">
        <v>58</v>
      </c>
      <c r="G3988" s="17" t="s">
        <v>171</v>
      </c>
      <c r="H3988" s="18" t="s">
        <v>12985</v>
      </c>
      <c r="I3988" s="18" t="s">
        <v>12986</v>
      </c>
      <c r="J3988" s="18" t="s">
        <v>12987</v>
      </c>
      <c r="K3988" s="17" t="s">
        <v>163</v>
      </c>
      <c r="L3988" s="17" t="n">
        <v>1</v>
      </c>
      <c r="M3988" s="17" t="s">
        <v>163</v>
      </c>
      <c r="N3988" s="17" t="s">
        <v>164</v>
      </c>
      <c r="O3988" s="19" t="s">
        <v>125</v>
      </c>
      <c r="P3988" s="18" t="s">
        <v>12988</v>
      </c>
      <c r="Q3988" s="18" t="s">
        <v>12989</v>
      </c>
      <c r="R3988" s="18" t="s">
        <v>165</v>
      </c>
      <c r="S3988" s="20" t="s">
        <v>28109</v>
      </c>
    </row>
    <row r="3989" customFormat="false" ht="35.05" hidden="false" customHeight="false" outlineLevel="0" collapsed="false">
      <c r="A3989" s="17" t="n">
        <v>3988</v>
      </c>
      <c r="B3989" s="17" t="n">
        <v>9</v>
      </c>
      <c r="C3989" s="17" t="n">
        <v>2875</v>
      </c>
      <c r="D3989" s="18" t="s">
        <v>1463</v>
      </c>
      <c r="E3989" s="17" t="s">
        <v>72</v>
      </c>
      <c r="F3989" s="18" t="s">
        <v>73</v>
      </c>
      <c r="G3989" s="17" t="s">
        <v>167</v>
      </c>
      <c r="H3989" s="18" t="s">
        <v>12990</v>
      </c>
      <c r="I3989" s="18" t="s">
        <v>12991</v>
      </c>
      <c r="J3989" s="18" t="s">
        <v>12992</v>
      </c>
      <c r="K3989" s="17" t="s">
        <v>163</v>
      </c>
      <c r="L3989" s="17" t="n">
        <v>1</v>
      </c>
      <c r="M3989" s="17" t="s">
        <v>164</v>
      </c>
      <c r="N3989" s="17" t="s">
        <v>163</v>
      </c>
      <c r="O3989" s="19"/>
      <c r="P3989" s="18"/>
      <c r="Q3989" s="18"/>
      <c r="R3989" s="18" t="s">
        <v>165</v>
      </c>
      <c r="S3989" s="20" t="s">
        <v>28109</v>
      </c>
    </row>
    <row r="3990" customFormat="false" ht="35.05" hidden="false" customHeight="false" outlineLevel="0" collapsed="false">
      <c r="A3990" s="17" t="n">
        <v>3989</v>
      </c>
      <c r="B3990" s="17" t="n">
        <v>9</v>
      </c>
      <c r="C3990" s="17" t="n">
        <v>2881</v>
      </c>
      <c r="D3990" s="18" t="s">
        <v>1463</v>
      </c>
      <c r="E3990" s="17" t="s">
        <v>51</v>
      </c>
      <c r="F3990" s="18" t="s">
        <v>52</v>
      </c>
      <c r="G3990" s="17" t="s">
        <v>167</v>
      </c>
      <c r="H3990" s="18" t="s">
        <v>12322</v>
      </c>
      <c r="I3990" s="18" t="s">
        <v>12993</v>
      </c>
      <c r="J3990" s="18" t="s">
        <v>12994</v>
      </c>
      <c r="K3990" s="17" t="s">
        <v>163</v>
      </c>
      <c r="L3990" s="17" t="n">
        <v>1</v>
      </c>
      <c r="M3990" s="17" t="s">
        <v>164</v>
      </c>
      <c r="N3990" s="17" t="s">
        <v>163</v>
      </c>
      <c r="O3990" s="19"/>
      <c r="P3990" s="18"/>
      <c r="Q3990" s="18"/>
      <c r="R3990" s="18" t="s">
        <v>165</v>
      </c>
      <c r="S3990" s="20" t="s">
        <v>28109</v>
      </c>
    </row>
    <row r="3991" customFormat="false" ht="35.05" hidden="false" customHeight="false" outlineLevel="0" collapsed="false">
      <c r="A3991" s="17" t="n">
        <v>3990</v>
      </c>
      <c r="B3991" s="17" t="n">
        <v>9</v>
      </c>
      <c r="C3991" s="17" t="n">
        <v>2906</v>
      </c>
      <c r="D3991" s="18" t="s">
        <v>1557</v>
      </c>
      <c r="E3991" s="17" t="s">
        <v>61</v>
      </c>
      <c r="F3991" s="18" t="s">
        <v>62</v>
      </c>
      <c r="G3991" s="17" t="s">
        <v>171</v>
      </c>
      <c r="H3991" s="18" t="s">
        <v>12995</v>
      </c>
      <c r="I3991" s="18" t="s">
        <v>12996</v>
      </c>
      <c r="J3991" s="18" t="s">
        <v>12997</v>
      </c>
      <c r="K3991" s="17" t="s">
        <v>163</v>
      </c>
      <c r="L3991" s="17" t="n">
        <v>1</v>
      </c>
      <c r="M3991" s="17" t="s">
        <v>164</v>
      </c>
      <c r="N3991" s="17" t="s">
        <v>163</v>
      </c>
      <c r="O3991" s="19"/>
      <c r="P3991" s="18"/>
      <c r="Q3991" s="18"/>
      <c r="R3991" s="18" t="s">
        <v>165</v>
      </c>
      <c r="S3991" s="20" t="s">
        <v>28109</v>
      </c>
    </row>
    <row r="3992" customFormat="false" ht="46.25" hidden="false" customHeight="false" outlineLevel="0" collapsed="false">
      <c r="A3992" s="17" t="n">
        <v>3991</v>
      </c>
      <c r="B3992" s="17" t="n">
        <v>9</v>
      </c>
      <c r="C3992" s="17" t="n">
        <v>2906</v>
      </c>
      <c r="D3992" s="18" t="s">
        <v>1557</v>
      </c>
      <c r="E3992" s="17" t="s">
        <v>47</v>
      </c>
      <c r="F3992" s="18" t="s">
        <v>48</v>
      </c>
      <c r="G3992" s="17" t="s">
        <v>171</v>
      </c>
      <c r="H3992" s="18" t="s">
        <v>12998</v>
      </c>
      <c r="I3992" s="18" t="s">
        <v>12999</v>
      </c>
      <c r="J3992" s="18" t="s">
        <v>13000</v>
      </c>
      <c r="K3992" s="17" t="s">
        <v>163</v>
      </c>
      <c r="L3992" s="17" t="n">
        <v>1</v>
      </c>
      <c r="M3992" s="17" t="s">
        <v>164</v>
      </c>
      <c r="N3992" s="17" t="s">
        <v>163</v>
      </c>
      <c r="O3992" s="19"/>
      <c r="P3992" s="18"/>
      <c r="Q3992" s="18"/>
      <c r="R3992" s="18" t="s">
        <v>165</v>
      </c>
      <c r="S3992" s="20" t="s">
        <v>28109</v>
      </c>
    </row>
    <row r="3993" customFormat="false" ht="46.25" hidden="false" customHeight="false" outlineLevel="0" collapsed="false">
      <c r="A3993" s="17" t="n">
        <v>3992</v>
      </c>
      <c r="B3993" s="17" t="n">
        <v>9</v>
      </c>
      <c r="C3993" s="17" t="n">
        <v>2906</v>
      </c>
      <c r="D3993" s="18" t="s">
        <v>1557</v>
      </c>
      <c r="E3993" s="17" t="s">
        <v>83</v>
      </c>
      <c r="F3993" s="18" t="s">
        <v>84</v>
      </c>
      <c r="G3993" s="17" t="s">
        <v>167</v>
      </c>
      <c r="H3993" s="18" t="s">
        <v>13001</v>
      </c>
      <c r="I3993" s="18" t="s">
        <v>13002</v>
      </c>
      <c r="J3993" s="18" t="s">
        <v>13003</v>
      </c>
      <c r="K3993" s="17" t="s">
        <v>163</v>
      </c>
      <c r="L3993" s="17" t="n">
        <v>1</v>
      </c>
      <c r="M3993" s="17" t="s">
        <v>163</v>
      </c>
      <c r="N3993" s="17" t="s">
        <v>163</v>
      </c>
      <c r="O3993" s="19" t="s">
        <v>125</v>
      </c>
      <c r="P3993" s="18" t="s">
        <v>13004</v>
      </c>
      <c r="Q3993" s="18" t="s">
        <v>13005</v>
      </c>
      <c r="R3993" s="18" t="s">
        <v>165</v>
      </c>
      <c r="S3993" s="20" t="s">
        <v>28109</v>
      </c>
    </row>
    <row r="3994" customFormat="false" ht="35.05" hidden="false" customHeight="false" outlineLevel="0" collapsed="false">
      <c r="A3994" s="17" t="n">
        <v>3993</v>
      </c>
      <c r="B3994" s="17" t="n">
        <v>9</v>
      </c>
      <c r="C3994" s="17" t="n">
        <v>2910</v>
      </c>
      <c r="D3994" s="18" t="s">
        <v>1557</v>
      </c>
      <c r="E3994" s="17" t="s">
        <v>55</v>
      </c>
      <c r="F3994" s="18" t="s">
        <v>56</v>
      </c>
      <c r="G3994" s="17" t="s">
        <v>167</v>
      </c>
      <c r="H3994" s="18" t="s">
        <v>13006</v>
      </c>
      <c r="I3994" s="18" t="s">
        <v>13007</v>
      </c>
      <c r="J3994" s="18" t="s">
        <v>13008</v>
      </c>
      <c r="K3994" s="17" t="s">
        <v>163</v>
      </c>
      <c r="L3994" s="17" t="n">
        <v>1</v>
      </c>
      <c r="M3994" s="17" t="s">
        <v>163</v>
      </c>
      <c r="N3994" s="17" t="s">
        <v>163</v>
      </c>
      <c r="O3994" s="19"/>
      <c r="P3994" s="18"/>
      <c r="Q3994" s="18"/>
      <c r="R3994" s="18" t="s">
        <v>165</v>
      </c>
      <c r="S3994" s="20" t="s">
        <v>28109</v>
      </c>
    </row>
    <row r="3995" customFormat="false" ht="23.85" hidden="false" customHeight="false" outlineLevel="0" collapsed="false">
      <c r="A3995" s="17" t="n">
        <v>3994</v>
      </c>
      <c r="B3995" s="17" t="n">
        <v>9</v>
      </c>
      <c r="C3995" s="17" t="n">
        <v>2910</v>
      </c>
      <c r="D3995" s="18" t="s">
        <v>1557</v>
      </c>
      <c r="E3995" s="17" t="s">
        <v>24</v>
      </c>
      <c r="F3995" s="18" t="s">
        <v>25</v>
      </c>
      <c r="G3995" s="17" t="s">
        <v>167</v>
      </c>
      <c r="H3995" s="18" t="s">
        <v>13009</v>
      </c>
      <c r="I3995" s="18" t="s">
        <v>13010</v>
      </c>
      <c r="J3995" s="18" t="s">
        <v>13011</v>
      </c>
      <c r="K3995" s="17" t="s">
        <v>164</v>
      </c>
      <c r="L3995" s="17" t="n">
        <v>4</v>
      </c>
      <c r="M3995" s="17" t="s">
        <v>163</v>
      </c>
      <c r="N3995" s="17" t="s">
        <v>163</v>
      </c>
      <c r="O3995" s="19"/>
      <c r="P3995" s="18"/>
      <c r="Q3995" s="18"/>
      <c r="R3995" s="18" t="s">
        <v>165</v>
      </c>
      <c r="S3995" s="20" t="s">
        <v>28109</v>
      </c>
    </row>
    <row r="3996" customFormat="false" ht="35.05" hidden="false" customHeight="false" outlineLevel="0" collapsed="false">
      <c r="A3996" s="17" t="n">
        <v>3995</v>
      </c>
      <c r="B3996" s="17" t="n">
        <v>9</v>
      </c>
      <c r="C3996" s="17" t="n">
        <v>2917</v>
      </c>
      <c r="D3996" s="18" t="s">
        <v>1557</v>
      </c>
      <c r="E3996" s="17" t="s">
        <v>70</v>
      </c>
      <c r="F3996" s="18" t="s">
        <v>71</v>
      </c>
      <c r="G3996" s="17" t="s">
        <v>171</v>
      </c>
      <c r="H3996" s="18" t="s">
        <v>13012</v>
      </c>
      <c r="I3996" s="18" t="s">
        <v>13013</v>
      </c>
      <c r="J3996" s="18" t="s">
        <v>13014</v>
      </c>
      <c r="K3996" s="17" t="s">
        <v>163</v>
      </c>
      <c r="L3996" s="17" t="n">
        <v>1</v>
      </c>
      <c r="M3996" s="17" t="s">
        <v>164</v>
      </c>
      <c r="N3996" s="17" t="s">
        <v>163</v>
      </c>
      <c r="O3996" s="19"/>
      <c r="P3996" s="18"/>
      <c r="Q3996" s="18"/>
      <c r="R3996" s="18" t="s">
        <v>165</v>
      </c>
      <c r="S3996" s="20" t="s">
        <v>28109</v>
      </c>
    </row>
    <row r="3997" customFormat="false" ht="35.05" hidden="false" customHeight="false" outlineLevel="0" collapsed="false">
      <c r="A3997" s="17" t="n">
        <v>3996</v>
      </c>
      <c r="B3997" s="17" t="n">
        <v>9</v>
      </c>
      <c r="C3997" s="17" t="n">
        <v>2918</v>
      </c>
      <c r="D3997" s="18" t="s">
        <v>1557</v>
      </c>
      <c r="E3997" s="17" t="s">
        <v>70</v>
      </c>
      <c r="F3997" s="18" t="s">
        <v>71</v>
      </c>
      <c r="G3997" s="17" t="s">
        <v>171</v>
      </c>
      <c r="H3997" s="18" t="s">
        <v>13015</v>
      </c>
      <c r="I3997" s="18" t="s">
        <v>13016</v>
      </c>
      <c r="J3997" s="18" t="s">
        <v>13017</v>
      </c>
      <c r="K3997" s="17" t="s">
        <v>163</v>
      </c>
      <c r="L3997" s="17" t="n">
        <v>1</v>
      </c>
      <c r="M3997" s="17" t="s">
        <v>164</v>
      </c>
      <c r="N3997" s="17" t="s">
        <v>163</v>
      </c>
      <c r="O3997" s="19"/>
      <c r="P3997" s="18"/>
      <c r="Q3997" s="18"/>
      <c r="R3997" s="18" t="s">
        <v>165</v>
      </c>
      <c r="S3997" s="20" t="s">
        <v>28109</v>
      </c>
    </row>
    <row r="3998" customFormat="false" ht="46.25" hidden="false" customHeight="false" outlineLevel="0" collapsed="false">
      <c r="A3998" s="17" t="n">
        <v>3997</v>
      </c>
      <c r="B3998" s="17" t="n">
        <v>9</v>
      </c>
      <c r="C3998" s="17" t="n">
        <v>2923</v>
      </c>
      <c r="D3998" s="18" t="s">
        <v>1557</v>
      </c>
      <c r="E3998" s="17" t="s">
        <v>19</v>
      </c>
      <c r="F3998" s="18" t="s">
        <v>21</v>
      </c>
      <c r="G3998" s="17" t="s">
        <v>167</v>
      </c>
      <c r="H3998" s="18" t="s">
        <v>13018</v>
      </c>
      <c r="I3998" s="18" t="s">
        <v>13019</v>
      </c>
      <c r="J3998" s="18" t="s">
        <v>13020</v>
      </c>
      <c r="K3998" s="17" t="s">
        <v>164</v>
      </c>
      <c r="L3998" s="17" t="n">
        <v>2</v>
      </c>
      <c r="M3998" s="17" t="s">
        <v>163</v>
      </c>
      <c r="N3998" s="17" t="s">
        <v>163</v>
      </c>
      <c r="O3998" s="19"/>
      <c r="P3998" s="18"/>
      <c r="Q3998" s="18"/>
      <c r="R3998" s="18" t="s">
        <v>165</v>
      </c>
      <c r="S3998" s="20" t="s">
        <v>28109</v>
      </c>
    </row>
    <row r="3999" customFormat="false" ht="23.85" hidden="false" customHeight="false" outlineLevel="0" collapsed="false">
      <c r="A3999" s="17" t="n">
        <v>3998</v>
      </c>
      <c r="B3999" s="17" t="n">
        <v>9</v>
      </c>
      <c r="C3999" s="17" t="n">
        <v>2925</v>
      </c>
      <c r="D3999" s="18" t="s">
        <v>1557</v>
      </c>
      <c r="E3999" s="17" t="s">
        <v>47</v>
      </c>
      <c r="F3999" s="18" t="s">
        <v>48</v>
      </c>
      <c r="G3999" s="17" t="s">
        <v>167</v>
      </c>
      <c r="H3999" s="18" t="s">
        <v>13021</v>
      </c>
      <c r="I3999" s="18" t="s">
        <v>13022</v>
      </c>
      <c r="J3999" s="18" t="s">
        <v>13023</v>
      </c>
      <c r="K3999" s="17" t="s">
        <v>163</v>
      </c>
      <c r="L3999" s="17" t="n">
        <v>1</v>
      </c>
      <c r="M3999" s="17" t="s">
        <v>164</v>
      </c>
      <c r="N3999" s="17" t="s">
        <v>163</v>
      </c>
      <c r="O3999" s="19"/>
      <c r="P3999" s="18"/>
      <c r="Q3999" s="18"/>
      <c r="R3999" s="18" t="s">
        <v>192</v>
      </c>
      <c r="S3999" s="20" t="s">
        <v>28109</v>
      </c>
    </row>
    <row r="4000" customFormat="false" ht="35.05" hidden="false" customHeight="false" outlineLevel="0" collapsed="false">
      <c r="A4000" s="17" t="n">
        <v>3999</v>
      </c>
      <c r="B4000" s="17" t="n">
        <v>9</v>
      </c>
      <c r="C4000" s="17" t="n">
        <v>2925</v>
      </c>
      <c r="D4000" s="18" t="s">
        <v>1557</v>
      </c>
      <c r="E4000" s="17" t="s">
        <v>87</v>
      </c>
      <c r="F4000" s="18" t="s">
        <v>88</v>
      </c>
      <c r="G4000" s="17" t="s">
        <v>167</v>
      </c>
      <c r="H4000" s="18" t="s">
        <v>13021</v>
      </c>
      <c r="I4000" s="18" t="s">
        <v>13024</v>
      </c>
      <c r="J4000" s="18" t="s">
        <v>13025</v>
      </c>
      <c r="K4000" s="17" t="s">
        <v>163</v>
      </c>
      <c r="L4000" s="17" t="n">
        <v>1</v>
      </c>
      <c r="M4000" s="17" t="s">
        <v>164</v>
      </c>
      <c r="N4000" s="17" t="s">
        <v>163</v>
      </c>
      <c r="O4000" s="19"/>
      <c r="P4000" s="18"/>
      <c r="Q4000" s="18"/>
      <c r="R4000" s="18" t="s">
        <v>165</v>
      </c>
      <c r="S4000" s="20" t="s">
        <v>28109</v>
      </c>
    </row>
    <row r="4001" customFormat="false" ht="46.25" hidden="false" customHeight="false" outlineLevel="0" collapsed="false">
      <c r="A4001" s="17" t="n">
        <v>4000</v>
      </c>
      <c r="B4001" s="17" t="n">
        <v>9</v>
      </c>
      <c r="C4001" s="17" t="n">
        <v>2935</v>
      </c>
      <c r="D4001" s="18" t="s">
        <v>1557</v>
      </c>
      <c r="E4001" s="17" t="s">
        <v>36</v>
      </c>
      <c r="F4001" s="18" t="s">
        <v>37</v>
      </c>
      <c r="G4001" s="17" t="s">
        <v>171</v>
      </c>
      <c r="H4001" s="18" t="s">
        <v>13026</v>
      </c>
      <c r="I4001" s="18" t="s">
        <v>13027</v>
      </c>
      <c r="J4001" s="18" t="s">
        <v>13028</v>
      </c>
      <c r="K4001" s="17" t="s">
        <v>163</v>
      </c>
      <c r="L4001" s="17" t="n">
        <v>1</v>
      </c>
      <c r="M4001" s="17" t="s">
        <v>164</v>
      </c>
      <c r="N4001" s="17" t="s">
        <v>163</v>
      </c>
      <c r="O4001" s="19"/>
      <c r="P4001" s="18"/>
      <c r="Q4001" s="18"/>
      <c r="R4001" s="18" t="s">
        <v>165</v>
      </c>
      <c r="S4001" s="20" t="s">
        <v>28109</v>
      </c>
    </row>
    <row r="4002" customFormat="false" ht="35.05" hidden="false" customHeight="false" outlineLevel="0" collapsed="false">
      <c r="A4002" s="17" t="n">
        <v>4001</v>
      </c>
      <c r="B4002" s="17" t="n">
        <v>9</v>
      </c>
      <c r="C4002" s="17" t="n">
        <v>2971</v>
      </c>
      <c r="D4002" s="18" t="s">
        <v>1557</v>
      </c>
      <c r="E4002" s="17" t="s">
        <v>32</v>
      </c>
      <c r="F4002" s="18" t="s">
        <v>33</v>
      </c>
      <c r="G4002" s="17" t="s">
        <v>167</v>
      </c>
      <c r="H4002" s="18" t="s">
        <v>13029</v>
      </c>
      <c r="I4002" s="18" t="s">
        <v>13030</v>
      </c>
      <c r="J4002" s="18" t="s">
        <v>13031</v>
      </c>
      <c r="K4002" s="17" t="s">
        <v>164</v>
      </c>
      <c r="L4002" s="17" t="n">
        <v>25</v>
      </c>
      <c r="M4002" s="17" t="s">
        <v>163</v>
      </c>
      <c r="N4002" s="17" t="s">
        <v>163</v>
      </c>
      <c r="O4002" s="19"/>
      <c r="P4002" s="18"/>
      <c r="Q4002" s="18"/>
      <c r="R4002" s="18" t="s">
        <v>165</v>
      </c>
      <c r="S4002" s="20" t="s">
        <v>28109</v>
      </c>
    </row>
    <row r="4003" customFormat="false" ht="35.05" hidden="false" customHeight="false" outlineLevel="0" collapsed="false">
      <c r="A4003" s="17" t="n">
        <v>4002</v>
      </c>
      <c r="B4003" s="17" t="n">
        <v>9</v>
      </c>
      <c r="C4003" s="17" t="n">
        <v>3003</v>
      </c>
      <c r="D4003" s="18" t="s">
        <v>1557</v>
      </c>
      <c r="E4003" s="17" t="s">
        <v>70</v>
      </c>
      <c r="F4003" s="18" t="s">
        <v>71</v>
      </c>
      <c r="G4003" s="17" t="s">
        <v>171</v>
      </c>
      <c r="H4003" s="18" t="s">
        <v>13032</v>
      </c>
      <c r="I4003" s="18" t="s">
        <v>13033</v>
      </c>
      <c r="J4003" s="18" t="s">
        <v>13034</v>
      </c>
      <c r="K4003" s="17" t="s">
        <v>163</v>
      </c>
      <c r="L4003" s="17" t="n">
        <v>1</v>
      </c>
      <c r="M4003" s="17" t="s">
        <v>164</v>
      </c>
      <c r="N4003" s="17" t="s">
        <v>163</v>
      </c>
      <c r="O4003" s="19"/>
      <c r="P4003" s="18"/>
      <c r="Q4003" s="18"/>
      <c r="R4003" s="18" t="s">
        <v>165</v>
      </c>
      <c r="S4003" s="20" t="s">
        <v>28109</v>
      </c>
    </row>
    <row r="4004" customFormat="false" ht="35.05" hidden="false" customHeight="false" outlineLevel="0" collapsed="false">
      <c r="A4004" s="17" t="n">
        <v>4003</v>
      </c>
      <c r="B4004" s="17" t="n">
        <v>9</v>
      </c>
      <c r="C4004" s="17" t="n">
        <v>3009</v>
      </c>
      <c r="D4004" s="18" t="s">
        <v>1557</v>
      </c>
      <c r="E4004" s="17" t="s">
        <v>72</v>
      </c>
      <c r="F4004" s="18" t="s">
        <v>73</v>
      </c>
      <c r="G4004" s="17" t="s">
        <v>159</v>
      </c>
      <c r="H4004" s="18" t="s">
        <v>13035</v>
      </c>
      <c r="I4004" s="18" t="s">
        <v>13036</v>
      </c>
      <c r="J4004" s="18" t="s">
        <v>13037</v>
      </c>
      <c r="K4004" s="17" t="s">
        <v>163</v>
      </c>
      <c r="L4004" s="17" t="n">
        <v>1</v>
      </c>
      <c r="M4004" s="17" t="s">
        <v>163</v>
      </c>
      <c r="N4004" s="17" t="s">
        <v>163</v>
      </c>
      <c r="O4004" s="19"/>
      <c r="P4004" s="18"/>
      <c r="Q4004" s="18"/>
      <c r="R4004" s="18" t="s">
        <v>165</v>
      </c>
      <c r="S4004" s="20" t="s">
        <v>28109</v>
      </c>
    </row>
    <row r="4005" customFormat="false" ht="35.05" hidden="false" customHeight="false" outlineLevel="0" collapsed="false">
      <c r="A4005" s="17" t="n">
        <v>4004</v>
      </c>
      <c r="B4005" s="17" t="n">
        <v>9</v>
      </c>
      <c r="C4005" s="17" t="n">
        <v>3031</v>
      </c>
      <c r="D4005" s="18" t="s">
        <v>1557</v>
      </c>
      <c r="E4005" s="17" t="s">
        <v>22</v>
      </c>
      <c r="F4005" s="18" t="s">
        <v>23</v>
      </c>
      <c r="G4005" s="17" t="s">
        <v>167</v>
      </c>
      <c r="H4005" s="18" t="s">
        <v>13038</v>
      </c>
      <c r="I4005" s="18" t="s">
        <v>13039</v>
      </c>
      <c r="J4005" s="18" t="s">
        <v>13040</v>
      </c>
      <c r="K4005" s="17" t="s">
        <v>164</v>
      </c>
      <c r="L4005" s="17" t="n">
        <v>10</v>
      </c>
      <c r="M4005" s="17" t="s">
        <v>163</v>
      </c>
      <c r="N4005" s="17" t="s">
        <v>163</v>
      </c>
      <c r="O4005" s="19"/>
      <c r="P4005" s="18"/>
      <c r="Q4005" s="18"/>
      <c r="R4005" s="18" t="s">
        <v>165</v>
      </c>
      <c r="S4005" s="20" t="s">
        <v>28109</v>
      </c>
    </row>
    <row r="4006" customFormat="false" ht="35.05" hidden="false" customHeight="false" outlineLevel="0" collapsed="false">
      <c r="A4006" s="17" t="n">
        <v>4005</v>
      </c>
      <c r="B4006" s="17" t="n">
        <v>9</v>
      </c>
      <c r="C4006" s="17" t="n">
        <v>3041</v>
      </c>
      <c r="D4006" s="18" t="s">
        <v>1557</v>
      </c>
      <c r="E4006" s="17" t="s">
        <v>76</v>
      </c>
      <c r="F4006" s="18" t="s">
        <v>77</v>
      </c>
      <c r="G4006" s="17" t="s">
        <v>171</v>
      </c>
      <c r="H4006" s="18" t="s">
        <v>13041</v>
      </c>
      <c r="I4006" s="18" t="s">
        <v>13042</v>
      </c>
      <c r="J4006" s="18" t="s">
        <v>13043</v>
      </c>
      <c r="K4006" s="17" t="s">
        <v>163</v>
      </c>
      <c r="L4006" s="17" t="n">
        <v>1</v>
      </c>
      <c r="M4006" s="17" t="s">
        <v>164</v>
      </c>
      <c r="N4006" s="17" t="s">
        <v>163</v>
      </c>
      <c r="O4006" s="19"/>
      <c r="P4006" s="18"/>
      <c r="Q4006" s="18"/>
      <c r="R4006" s="18" t="s">
        <v>165</v>
      </c>
      <c r="S4006" s="20" t="s">
        <v>28109</v>
      </c>
    </row>
    <row r="4007" customFormat="false" ht="35.05" hidden="false" customHeight="false" outlineLevel="0" collapsed="false">
      <c r="A4007" s="17" t="n">
        <v>4006</v>
      </c>
      <c r="B4007" s="17" t="n">
        <v>9</v>
      </c>
      <c r="C4007" s="17" t="n">
        <v>3094</v>
      </c>
      <c r="D4007" s="18" t="s">
        <v>1557</v>
      </c>
      <c r="E4007" s="17" t="s">
        <v>19</v>
      </c>
      <c r="F4007" s="18" t="s">
        <v>21</v>
      </c>
      <c r="G4007" s="17" t="s">
        <v>167</v>
      </c>
      <c r="H4007" s="18" t="s">
        <v>13044</v>
      </c>
      <c r="I4007" s="18" t="s">
        <v>13045</v>
      </c>
      <c r="J4007" s="18" t="s">
        <v>13046</v>
      </c>
      <c r="K4007" s="17" t="s">
        <v>164</v>
      </c>
      <c r="L4007" s="17" t="n">
        <v>6</v>
      </c>
      <c r="M4007" s="17" t="s">
        <v>164</v>
      </c>
      <c r="N4007" s="17" t="s">
        <v>163</v>
      </c>
      <c r="O4007" s="19"/>
      <c r="P4007" s="18"/>
      <c r="Q4007" s="18"/>
      <c r="R4007" s="18" t="s">
        <v>165</v>
      </c>
      <c r="S4007" s="20" t="s">
        <v>28109</v>
      </c>
    </row>
    <row r="4008" customFormat="false" ht="35.05" hidden="false" customHeight="false" outlineLevel="0" collapsed="false">
      <c r="A4008" s="17" t="n">
        <v>4007</v>
      </c>
      <c r="B4008" s="17" t="n">
        <v>9</v>
      </c>
      <c r="C4008" s="17" t="n">
        <v>3121</v>
      </c>
      <c r="D4008" s="18" t="s">
        <v>1557</v>
      </c>
      <c r="E4008" s="17" t="s">
        <v>38</v>
      </c>
      <c r="F4008" s="18" t="s">
        <v>39</v>
      </c>
      <c r="G4008" s="17" t="s">
        <v>167</v>
      </c>
      <c r="H4008" s="18" t="s">
        <v>13047</v>
      </c>
      <c r="I4008" s="18" t="s">
        <v>13048</v>
      </c>
      <c r="J4008" s="18" t="s">
        <v>13049</v>
      </c>
      <c r="K4008" s="17" t="s">
        <v>163</v>
      </c>
      <c r="L4008" s="17" t="n">
        <v>1</v>
      </c>
      <c r="M4008" s="17" t="s">
        <v>164</v>
      </c>
      <c r="N4008" s="17" t="s">
        <v>163</v>
      </c>
      <c r="O4008" s="19"/>
      <c r="P4008" s="18"/>
      <c r="Q4008" s="18"/>
      <c r="R4008" s="18" t="s">
        <v>165</v>
      </c>
      <c r="S4008" s="20" t="s">
        <v>28109</v>
      </c>
    </row>
    <row r="4009" customFormat="false" ht="35.05" hidden="false" customHeight="false" outlineLevel="0" collapsed="false">
      <c r="A4009" s="17" t="n">
        <v>4008</v>
      </c>
      <c r="B4009" s="17" t="n">
        <v>9</v>
      </c>
      <c r="C4009" s="17" t="n">
        <v>3154</v>
      </c>
      <c r="D4009" s="18" t="s">
        <v>1557</v>
      </c>
      <c r="E4009" s="17" t="s">
        <v>36</v>
      </c>
      <c r="F4009" s="18" t="s">
        <v>37</v>
      </c>
      <c r="G4009" s="17" t="s">
        <v>167</v>
      </c>
      <c r="H4009" s="18" t="s">
        <v>13050</v>
      </c>
      <c r="I4009" s="18" t="s">
        <v>13051</v>
      </c>
      <c r="J4009" s="18" t="s">
        <v>13052</v>
      </c>
      <c r="K4009" s="17" t="s">
        <v>164</v>
      </c>
      <c r="L4009" s="17" t="n">
        <v>5</v>
      </c>
      <c r="M4009" s="17" t="s">
        <v>164</v>
      </c>
      <c r="N4009" s="17" t="s">
        <v>163</v>
      </c>
      <c r="O4009" s="19"/>
      <c r="P4009" s="18"/>
      <c r="Q4009" s="18"/>
      <c r="R4009" s="18" t="s">
        <v>165</v>
      </c>
      <c r="S4009" s="20" t="s">
        <v>28109</v>
      </c>
    </row>
    <row r="4010" customFormat="false" ht="46.25" hidden="false" customHeight="false" outlineLevel="0" collapsed="false">
      <c r="A4010" s="17" t="n">
        <v>4009</v>
      </c>
      <c r="B4010" s="17" t="n">
        <v>9</v>
      </c>
      <c r="C4010" s="17" t="n">
        <v>3176</v>
      </c>
      <c r="D4010" s="18" t="s">
        <v>1557</v>
      </c>
      <c r="E4010" s="17" t="s">
        <v>89</v>
      </c>
      <c r="F4010" s="18" t="s">
        <v>90</v>
      </c>
      <c r="G4010" s="17" t="s">
        <v>167</v>
      </c>
      <c r="H4010" s="18" t="s">
        <v>13053</v>
      </c>
      <c r="I4010" s="18" t="s">
        <v>13054</v>
      </c>
      <c r="J4010" s="18" t="s">
        <v>13055</v>
      </c>
      <c r="K4010" s="17" t="s">
        <v>163</v>
      </c>
      <c r="L4010" s="17" t="n">
        <v>1</v>
      </c>
      <c r="M4010" s="17" t="s">
        <v>163</v>
      </c>
      <c r="N4010" s="17" t="s">
        <v>163</v>
      </c>
      <c r="O4010" s="19"/>
      <c r="P4010" s="18"/>
      <c r="Q4010" s="18"/>
      <c r="R4010" s="18" t="s">
        <v>165</v>
      </c>
      <c r="S4010" s="20" t="s">
        <v>28109</v>
      </c>
    </row>
    <row r="4011" customFormat="false" ht="35.05" hidden="false" customHeight="false" outlineLevel="0" collapsed="false">
      <c r="A4011" s="17" t="n">
        <v>4010</v>
      </c>
      <c r="B4011" s="17" t="n">
        <v>9</v>
      </c>
      <c r="C4011" s="17" t="n">
        <v>3223</v>
      </c>
      <c r="D4011" s="18" t="s">
        <v>1557</v>
      </c>
      <c r="E4011" s="17" t="s">
        <v>42</v>
      </c>
      <c r="F4011" s="18" t="s">
        <v>43</v>
      </c>
      <c r="G4011" s="17" t="s">
        <v>167</v>
      </c>
      <c r="H4011" s="18" t="s">
        <v>13056</v>
      </c>
      <c r="I4011" s="18" t="s">
        <v>13057</v>
      </c>
      <c r="J4011" s="18" t="s">
        <v>13058</v>
      </c>
      <c r="K4011" s="17" t="s">
        <v>164</v>
      </c>
      <c r="L4011" s="17" t="n">
        <v>5</v>
      </c>
      <c r="M4011" s="17" t="s">
        <v>164</v>
      </c>
      <c r="N4011" s="17" t="s">
        <v>163</v>
      </c>
      <c r="O4011" s="19"/>
      <c r="P4011" s="18"/>
      <c r="Q4011" s="18"/>
      <c r="R4011" s="18" t="s">
        <v>165</v>
      </c>
      <c r="S4011" s="20" t="s">
        <v>28109</v>
      </c>
    </row>
    <row r="4012" customFormat="false" ht="35.05" hidden="false" customHeight="false" outlineLevel="0" collapsed="false">
      <c r="A4012" s="17" t="n">
        <v>4011</v>
      </c>
      <c r="B4012" s="17" t="n">
        <v>9</v>
      </c>
      <c r="C4012" s="17" t="n">
        <v>3259</v>
      </c>
      <c r="D4012" s="18" t="s">
        <v>1557</v>
      </c>
      <c r="E4012" s="17" t="s">
        <v>36</v>
      </c>
      <c r="F4012" s="18" t="s">
        <v>37</v>
      </c>
      <c r="G4012" s="17" t="s">
        <v>167</v>
      </c>
      <c r="H4012" s="18" t="s">
        <v>13059</v>
      </c>
      <c r="I4012" s="18" t="s">
        <v>13060</v>
      </c>
      <c r="J4012" s="18" t="s">
        <v>13061</v>
      </c>
      <c r="K4012" s="17" t="s">
        <v>163</v>
      </c>
      <c r="L4012" s="17" t="n">
        <v>1</v>
      </c>
      <c r="M4012" s="17" t="s">
        <v>163</v>
      </c>
      <c r="N4012" s="17" t="s">
        <v>163</v>
      </c>
      <c r="O4012" s="19"/>
      <c r="P4012" s="18"/>
      <c r="Q4012" s="18"/>
      <c r="R4012" s="18" t="s">
        <v>165</v>
      </c>
      <c r="S4012" s="20" t="s">
        <v>28109</v>
      </c>
    </row>
    <row r="4013" customFormat="false" ht="46.25" hidden="false" customHeight="false" outlineLevel="0" collapsed="false">
      <c r="A4013" s="17" t="n">
        <v>4012</v>
      </c>
      <c r="B4013" s="17" t="n">
        <v>9</v>
      </c>
      <c r="C4013" s="17" t="n">
        <v>3277</v>
      </c>
      <c r="D4013" s="18" t="s">
        <v>1557</v>
      </c>
      <c r="E4013" s="17" t="s">
        <v>38</v>
      </c>
      <c r="F4013" s="18" t="s">
        <v>39</v>
      </c>
      <c r="G4013" s="17" t="s">
        <v>167</v>
      </c>
      <c r="H4013" s="18" t="s">
        <v>13062</v>
      </c>
      <c r="I4013" s="18" t="s">
        <v>13063</v>
      </c>
      <c r="J4013" s="18" t="s">
        <v>13064</v>
      </c>
      <c r="K4013" s="17" t="s">
        <v>164</v>
      </c>
      <c r="L4013" s="17" t="n">
        <v>2</v>
      </c>
      <c r="M4013" s="17" t="s">
        <v>164</v>
      </c>
      <c r="N4013" s="17" t="s">
        <v>163</v>
      </c>
      <c r="O4013" s="19"/>
      <c r="P4013" s="18"/>
      <c r="Q4013" s="18"/>
      <c r="R4013" s="18" t="s">
        <v>165</v>
      </c>
      <c r="S4013" s="20" t="s">
        <v>28109</v>
      </c>
    </row>
    <row r="4014" customFormat="false" ht="35.05" hidden="false" customHeight="false" outlineLevel="0" collapsed="false">
      <c r="A4014" s="17" t="n">
        <v>4013</v>
      </c>
      <c r="B4014" s="17" t="n">
        <v>9</v>
      </c>
      <c r="C4014" s="17" t="n">
        <v>3297</v>
      </c>
      <c r="D4014" s="18" t="s">
        <v>1557</v>
      </c>
      <c r="E4014" s="17" t="s">
        <v>70</v>
      </c>
      <c r="F4014" s="18" t="s">
        <v>71</v>
      </c>
      <c r="G4014" s="17" t="s">
        <v>171</v>
      </c>
      <c r="H4014" s="18" t="s">
        <v>13065</v>
      </c>
      <c r="I4014" s="18" t="s">
        <v>13066</v>
      </c>
      <c r="J4014" s="18" t="s">
        <v>13067</v>
      </c>
      <c r="K4014" s="17" t="s">
        <v>163</v>
      </c>
      <c r="L4014" s="17" t="n">
        <v>1</v>
      </c>
      <c r="M4014" s="17" t="s">
        <v>164</v>
      </c>
      <c r="N4014" s="17" t="s">
        <v>163</v>
      </c>
      <c r="O4014" s="19"/>
      <c r="P4014" s="18"/>
      <c r="Q4014" s="18"/>
      <c r="R4014" s="18" t="s">
        <v>165</v>
      </c>
      <c r="S4014" s="20" t="s">
        <v>28109</v>
      </c>
    </row>
    <row r="4015" customFormat="false" ht="35.05" hidden="false" customHeight="false" outlineLevel="0" collapsed="false">
      <c r="A4015" s="17" t="n">
        <v>4014</v>
      </c>
      <c r="B4015" s="17" t="n">
        <v>9</v>
      </c>
      <c r="C4015" s="17" t="n">
        <v>3297</v>
      </c>
      <c r="D4015" s="18" t="s">
        <v>1557</v>
      </c>
      <c r="E4015" s="17" t="s">
        <v>87</v>
      </c>
      <c r="F4015" s="18" t="s">
        <v>88</v>
      </c>
      <c r="G4015" s="17" t="s">
        <v>167</v>
      </c>
      <c r="H4015" s="18" t="s">
        <v>13068</v>
      </c>
      <c r="I4015" s="18" t="s">
        <v>13069</v>
      </c>
      <c r="J4015" s="18" t="s">
        <v>13070</v>
      </c>
      <c r="K4015" s="17" t="s">
        <v>163</v>
      </c>
      <c r="L4015" s="17" t="n">
        <v>3</v>
      </c>
      <c r="M4015" s="17" t="s">
        <v>164</v>
      </c>
      <c r="N4015" s="17" t="s">
        <v>163</v>
      </c>
      <c r="O4015" s="19"/>
      <c r="P4015" s="18"/>
      <c r="Q4015" s="18"/>
      <c r="R4015" s="18" t="s">
        <v>192</v>
      </c>
      <c r="S4015" s="20" t="s">
        <v>28109</v>
      </c>
    </row>
    <row r="4016" customFormat="false" ht="35.05" hidden="false" customHeight="false" outlineLevel="0" collapsed="false">
      <c r="A4016" s="17" t="n">
        <v>4015</v>
      </c>
      <c r="B4016" s="17" t="n">
        <v>9</v>
      </c>
      <c r="C4016" s="17" t="n">
        <v>3319</v>
      </c>
      <c r="D4016" s="18" t="s">
        <v>1662</v>
      </c>
      <c r="E4016" s="17" t="s">
        <v>24</v>
      </c>
      <c r="F4016" s="18" t="s">
        <v>25</v>
      </c>
      <c r="G4016" s="17" t="s">
        <v>167</v>
      </c>
      <c r="H4016" s="18" t="s">
        <v>13071</v>
      </c>
      <c r="I4016" s="18" t="s">
        <v>13072</v>
      </c>
      <c r="J4016" s="18" t="s">
        <v>13073</v>
      </c>
      <c r="K4016" s="17" t="s">
        <v>164</v>
      </c>
      <c r="L4016" s="17" t="n">
        <v>5</v>
      </c>
      <c r="M4016" s="17" t="s">
        <v>163</v>
      </c>
      <c r="N4016" s="17" t="s">
        <v>163</v>
      </c>
      <c r="O4016" s="19"/>
      <c r="P4016" s="18"/>
      <c r="Q4016" s="18"/>
      <c r="R4016" s="18" t="s">
        <v>165</v>
      </c>
      <c r="S4016" s="20" t="s">
        <v>28109</v>
      </c>
    </row>
    <row r="4017" customFormat="false" ht="35.05" hidden="false" customHeight="false" outlineLevel="0" collapsed="false">
      <c r="A4017" s="17" t="n">
        <v>4016</v>
      </c>
      <c r="B4017" s="17" t="n">
        <v>9</v>
      </c>
      <c r="C4017" s="17" t="n">
        <v>3319</v>
      </c>
      <c r="D4017" s="18" t="s">
        <v>1662</v>
      </c>
      <c r="E4017" s="17" t="s">
        <v>19</v>
      </c>
      <c r="F4017" s="18" t="s">
        <v>21</v>
      </c>
      <c r="G4017" s="17" t="s">
        <v>167</v>
      </c>
      <c r="H4017" s="18" t="s">
        <v>13074</v>
      </c>
      <c r="I4017" s="18" t="s">
        <v>13075</v>
      </c>
      <c r="J4017" s="18" t="s">
        <v>13076</v>
      </c>
      <c r="K4017" s="17" t="s">
        <v>164</v>
      </c>
      <c r="L4017" s="17" t="n">
        <v>3</v>
      </c>
      <c r="M4017" s="17" t="s">
        <v>163</v>
      </c>
      <c r="N4017" s="17" t="s">
        <v>163</v>
      </c>
      <c r="O4017" s="19"/>
      <c r="P4017" s="18"/>
      <c r="Q4017" s="18"/>
      <c r="R4017" s="18" t="s">
        <v>165</v>
      </c>
      <c r="S4017" s="20" t="s">
        <v>28109</v>
      </c>
    </row>
    <row r="4018" customFormat="false" ht="57.45" hidden="false" customHeight="false" outlineLevel="0" collapsed="false">
      <c r="A4018" s="17" t="n">
        <v>4017</v>
      </c>
      <c r="B4018" s="17" t="n">
        <v>9</v>
      </c>
      <c r="C4018" s="17" t="n">
        <v>3319</v>
      </c>
      <c r="D4018" s="18" t="s">
        <v>1662</v>
      </c>
      <c r="E4018" s="17" t="s">
        <v>91</v>
      </c>
      <c r="F4018" s="18" t="s">
        <v>92</v>
      </c>
      <c r="G4018" s="17" t="s">
        <v>159</v>
      </c>
      <c r="H4018" s="18" t="s">
        <v>13077</v>
      </c>
      <c r="I4018" s="18" t="s">
        <v>13078</v>
      </c>
      <c r="J4018" s="18" t="s">
        <v>13079</v>
      </c>
      <c r="K4018" s="17" t="s">
        <v>163</v>
      </c>
      <c r="L4018" s="17" t="n">
        <v>1</v>
      </c>
      <c r="M4018" s="17" t="s">
        <v>163</v>
      </c>
      <c r="N4018" s="17" t="s">
        <v>163</v>
      </c>
      <c r="O4018" s="19" t="s">
        <v>123</v>
      </c>
      <c r="P4018" s="18" t="s">
        <v>13080</v>
      </c>
      <c r="Q4018" s="18" t="s">
        <v>1304</v>
      </c>
      <c r="R4018" s="18" t="s">
        <v>165</v>
      </c>
      <c r="S4018" s="20" t="s">
        <v>28109</v>
      </c>
    </row>
    <row r="4019" customFormat="false" ht="46.25" hidden="false" customHeight="false" outlineLevel="0" collapsed="false">
      <c r="A4019" s="17" t="n">
        <v>4018</v>
      </c>
      <c r="B4019" s="17" t="n">
        <v>9</v>
      </c>
      <c r="C4019" s="17" t="n">
        <v>3330</v>
      </c>
      <c r="D4019" s="18" t="s">
        <v>1662</v>
      </c>
      <c r="E4019" s="17" t="s">
        <v>87</v>
      </c>
      <c r="F4019" s="18" t="s">
        <v>88</v>
      </c>
      <c r="G4019" s="17" t="s">
        <v>167</v>
      </c>
      <c r="H4019" s="18" t="s">
        <v>13081</v>
      </c>
      <c r="I4019" s="18" t="s">
        <v>13082</v>
      </c>
      <c r="J4019" s="18" t="s">
        <v>13083</v>
      </c>
      <c r="K4019" s="17" t="s">
        <v>163</v>
      </c>
      <c r="L4019" s="17" t="n">
        <v>1</v>
      </c>
      <c r="M4019" s="17" t="s">
        <v>163</v>
      </c>
      <c r="N4019" s="17" t="s">
        <v>163</v>
      </c>
      <c r="O4019" s="19"/>
      <c r="P4019" s="18"/>
      <c r="Q4019" s="18"/>
      <c r="R4019" s="18" t="s">
        <v>165</v>
      </c>
      <c r="S4019" s="20" t="s">
        <v>28109</v>
      </c>
    </row>
    <row r="4020" customFormat="false" ht="23.85" hidden="false" customHeight="false" outlineLevel="0" collapsed="false">
      <c r="A4020" s="17" t="n">
        <v>4019</v>
      </c>
      <c r="B4020" s="17" t="n">
        <v>9</v>
      </c>
      <c r="C4020" s="17" t="n">
        <v>3330</v>
      </c>
      <c r="D4020" s="18" t="s">
        <v>1662</v>
      </c>
      <c r="E4020" s="17" t="s">
        <v>70</v>
      </c>
      <c r="F4020" s="18" t="s">
        <v>71</v>
      </c>
      <c r="G4020" s="17" t="s">
        <v>167</v>
      </c>
      <c r="H4020" s="18" t="s">
        <v>13084</v>
      </c>
      <c r="I4020" s="18" t="s">
        <v>13085</v>
      </c>
      <c r="J4020" s="18" t="s">
        <v>13086</v>
      </c>
      <c r="K4020" s="17" t="s">
        <v>163</v>
      </c>
      <c r="L4020" s="17" t="n">
        <v>1</v>
      </c>
      <c r="M4020" s="17" t="s">
        <v>163</v>
      </c>
      <c r="N4020" s="17" t="s">
        <v>163</v>
      </c>
      <c r="O4020" s="19"/>
      <c r="P4020" s="18"/>
      <c r="Q4020" s="18"/>
      <c r="R4020" s="18" t="s">
        <v>165</v>
      </c>
      <c r="S4020" s="20" t="s">
        <v>28109</v>
      </c>
    </row>
    <row r="4021" customFormat="false" ht="35.05" hidden="false" customHeight="false" outlineLevel="0" collapsed="false">
      <c r="A4021" s="17" t="n">
        <v>4020</v>
      </c>
      <c r="B4021" s="17" t="n">
        <v>9</v>
      </c>
      <c r="C4021" s="17" t="n">
        <v>3336</v>
      </c>
      <c r="D4021" s="18" t="s">
        <v>1662</v>
      </c>
      <c r="E4021" s="17" t="s">
        <v>34</v>
      </c>
      <c r="F4021" s="18" t="s">
        <v>35</v>
      </c>
      <c r="G4021" s="17" t="s">
        <v>167</v>
      </c>
      <c r="H4021" s="18" t="s">
        <v>13087</v>
      </c>
      <c r="I4021" s="18" t="s">
        <v>13088</v>
      </c>
      <c r="J4021" s="18" t="s">
        <v>13089</v>
      </c>
      <c r="K4021" s="17" t="s">
        <v>164</v>
      </c>
      <c r="L4021" s="17" t="n">
        <v>5</v>
      </c>
      <c r="M4021" s="17" t="s">
        <v>163</v>
      </c>
      <c r="N4021" s="17" t="s">
        <v>163</v>
      </c>
      <c r="O4021" s="19"/>
      <c r="P4021" s="18"/>
      <c r="Q4021" s="18"/>
      <c r="R4021" s="18" t="s">
        <v>165</v>
      </c>
      <c r="S4021" s="20" t="s">
        <v>28109</v>
      </c>
    </row>
    <row r="4022" customFormat="false" ht="35.05" hidden="false" customHeight="false" outlineLevel="0" collapsed="false">
      <c r="A4022" s="17" t="n">
        <v>4021</v>
      </c>
      <c r="B4022" s="17" t="n">
        <v>9</v>
      </c>
      <c r="C4022" s="17" t="n">
        <v>3338</v>
      </c>
      <c r="D4022" s="18" t="s">
        <v>1662</v>
      </c>
      <c r="E4022" s="17" t="s">
        <v>74</v>
      </c>
      <c r="F4022" s="18" t="s">
        <v>75</v>
      </c>
      <c r="G4022" s="17" t="s">
        <v>167</v>
      </c>
      <c r="H4022" s="18" t="s">
        <v>13090</v>
      </c>
      <c r="I4022" s="18" t="s">
        <v>13091</v>
      </c>
      <c r="J4022" s="18" t="s">
        <v>13092</v>
      </c>
      <c r="K4022" s="17" t="s">
        <v>163</v>
      </c>
      <c r="L4022" s="17" t="n">
        <v>1</v>
      </c>
      <c r="M4022" s="17" t="s">
        <v>164</v>
      </c>
      <c r="N4022" s="17" t="s">
        <v>163</v>
      </c>
      <c r="O4022" s="19"/>
      <c r="P4022" s="18"/>
      <c r="Q4022" s="18"/>
      <c r="R4022" s="18" t="s">
        <v>165</v>
      </c>
      <c r="S4022" s="20" t="s">
        <v>28109</v>
      </c>
    </row>
    <row r="4023" customFormat="false" ht="35.05" hidden="false" customHeight="false" outlineLevel="0" collapsed="false">
      <c r="A4023" s="17" t="n">
        <v>4022</v>
      </c>
      <c r="B4023" s="17" t="n">
        <v>9</v>
      </c>
      <c r="C4023" s="17" t="n">
        <v>3350</v>
      </c>
      <c r="D4023" s="18" t="s">
        <v>1662</v>
      </c>
      <c r="E4023" s="17" t="s">
        <v>61</v>
      </c>
      <c r="F4023" s="18" t="s">
        <v>62</v>
      </c>
      <c r="G4023" s="17" t="s">
        <v>167</v>
      </c>
      <c r="H4023" s="18" t="s">
        <v>13093</v>
      </c>
      <c r="I4023" s="18" t="s">
        <v>13094</v>
      </c>
      <c r="J4023" s="18" t="s">
        <v>13095</v>
      </c>
      <c r="K4023" s="17" t="s">
        <v>163</v>
      </c>
      <c r="L4023" s="17" t="n">
        <v>1</v>
      </c>
      <c r="M4023" s="17" t="s">
        <v>163</v>
      </c>
      <c r="N4023" s="17" t="s">
        <v>163</v>
      </c>
      <c r="O4023" s="19"/>
      <c r="P4023" s="18"/>
      <c r="Q4023" s="18"/>
      <c r="R4023" s="18" t="s">
        <v>165</v>
      </c>
      <c r="S4023" s="20" t="s">
        <v>28109</v>
      </c>
    </row>
    <row r="4024" customFormat="false" ht="35.05" hidden="false" customHeight="false" outlineLevel="0" collapsed="false">
      <c r="A4024" s="17" t="n">
        <v>4023</v>
      </c>
      <c r="B4024" s="17" t="n">
        <v>9</v>
      </c>
      <c r="C4024" s="17" t="n">
        <v>3352</v>
      </c>
      <c r="D4024" s="18" t="s">
        <v>1662</v>
      </c>
      <c r="E4024" s="17" t="s">
        <v>32</v>
      </c>
      <c r="F4024" s="18" t="s">
        <v>33</v>
      </c>
      <c r="G4024" s="17" t="s">
        <v>167</v>
      </c>
      <c r="H4024" s="18" t="s">
        <v>13096</v>
      </c>
      <c r="I4024" s="18" t="s">
        <v>13097</v>
      </c>
      <c r="J4024" s="18" t="s">
        <v>13098</v>
      </c>
      <c r="K4024" s="17" t="s">
        <v>164</v>
      </c>
      <c r="L4024" s="17" t="n">
        <v>80</v>
      </c>
      <c r="M4024" s="17" t="s">
        <v>163</v>
      </c>
      <c r="N4024" s="17" t="s">
        <v>163</v>
      </c>
      <c r="O4024" s="19"/>
      <c r="P4024" s="18"/>
      <c r="Q4024" s="18"/>
      <c r="R4024" s="18" t="s">
        <v>165</v>
      </c>
      <c r="S4024" s="20" t="s">
        <v>28109</v>
      </c>
    </row>
    <row r="4025" customFormat="false" ht="23.85" hidden="false" customHeight="false" outlineLevel="0" collapsed="false">
      <c r="A4025" s="17" t="n">
        <v>4024</v>
      </c>
      <c r="B4025" s="17" t="n">
        <v>9</v>
      </c>
      <c r="C4025" s="17" t="n">
        <v>3365</v>
      </c>
      <c r="D4025" s="18" t="s">
        <v>1662</v>
      </c>
      <c r="E4025" s="17" t="s">
        <v>36</v>
      </c>
      <c r="F4025" s="18" t="s">
        <v>37</v>
      </c>
      <c r="G4025" s="17" t="s">
        <v>159</v>
      </c>
      <c r="H4025" s="18" t="s">
        <v>13099</v>
      </c>
      <c r="I4025" s="18" t="s">
        <v>13100</v>
      </c>
      <c r="J4025" s="18" t="s">
        <v>13101</v>
      </c>
      <c r="K4025" s="17" t="s">
        <v>163</v>
      </c>
      <c r="L4025" s="17" t="n">
        <v>1</v>
      </c>
      <c r="M4025" s="17" t="s">
        <v>163</v>
      </c>
      <c r="N4025" s="17" t="s">
        <v>163</v>
      </c>
      <c r="O4025" s="19"/>
      <c r="P4025" s="18"/>
      <c r="Q4025" s="18"/>
      <c r="R4025" s="18" t="s">
        <v>165</v>
      </c>
      <c r="S4025" s="20" t="s">
        <v>28109</v>
      </c>
    </row>
    <row r="4026" customFormat="false" ht="57.45" hidden="false" customHeight="false" outlineLevel="0" collapsed="false">
      <c r="A4026" s="17" t="n">
        <v>4025</v>
      </c>
      <c r="B4026" s="17" t="n">
        <v>9</v>
      </c>
      <c r="C4026" s="17" t="n">
        <v>3367</v>
      </c>
      <c r="D4026" s="18" t="s">
        <v>1662</v>
      </c>
      <c r="E4026" s="17" t="s">
        <v>89</v>
      </c>
      <c r="F4026" s="18" t="s">
        <v>90</v>
      </c>
      <c r="G4026" s="17" t="s">
        <v>167</v>
      </c>
      <c r="H4026" s="18" t="s">
        <v>13102</v>
      </c>
      <c r="I4026" s="18" t="s">
        <v>13103</v>
      </c>
      <c r="J4026" s="18" t="s">
        <v>13104</v>
      </c>
      <c r="K4026" s="17" t="s">
        <v>163</v>
      </c>
      <c r="L4026" s="17" t="n">
        <v>1</v>
      </c>
      <c r="M4026" s="17" t="s">
        <v>163</v>
      </c>
      <c r="N4026" s="17" t="s">
        <v>164</v>
      </c>
      <c r="O4026" s="19" t="s">
        <v>123</v>
      </c>
      <c r="P4026" s="18" t="s">
        <v>13105</v>
      </c>
      <c r="Q4026" s="18" t="s">
        <v>13106</v>
      </c>
      <c r="R4026" s="18" t="s">
        <v>165</v>
      </c>
      <c r="S4026" s="20" t="s">
        <v>28109</v>
      </c>
    </row>
    <row r="4027" customFormat="false" ht="35.05" hidden="false" customHeight="false" outlineLevel="0" collapsed="false">
      <c r="A4027" s="17" t="n">
        <v>4026</v>
      </c>
      <c r="B4027" s="17" t="n">
        <v>9</v>
      </c>
      <c r="C4027" s="17" t="n">
        <v>3378</v>
      </c>
      <c r="D4027" s="18" t="s">
        <v>1662</v>
      </c>
      <c r="E4027" s="17" t="s">
        <v>87</v>
      </c>
      <c r="F4027" s="18" t="s">
        <v>88</v>
      </c>
      <c r="G4027" s="17" t="s">
        <v>167</v>
      </c>
      <c r="H4027" s="18" t="s">
        <v>13107</v>
      </c>
      <c r="I4027" s="18" t="s">
        <v>13108</v>
      </c>
      <c r="J4027" s="18" t="s">
        <v>13109</v>
      </c>
      <c r="K4027" s="17" t="s">
        <v>163</v>
      </c>
      <c r="L4027" s="17" t="n">
        <v>1</v>
      </c>
      <c r="M4027" s="17" t="s">
        <v>163</v>
      </c>
      <c r="N4027" s="17" t="s">
        <v>163</v>
      </c>
      <c r="O4027" s="19"/>
      <c r="P4027" s="18"/>
      <c r="Q4027" s="18"/>
      <c r="R4027" s="18" t="s">
        <v>165</v>
      </c>
      <c r="S4027" s="20" t="s">
        <v>28109</v>
      </c>
    </row>
    <row r="4028" customFormat="false" ht="23.85" hidden="false" customHeight="false" outlineLevel="0" collapsed="false">
      <c r="A4028" s="17" t="n">
        <v>4027</v>
      </c>
      <c r="B4028" s="17" t="n">
        <v>9</v>
      </c>
      <c r="C4028" s="17" t="n">
        <v>3380</v>
      </c>
      <c r="D4028" s="18" t="s">
        <v>1662</v>
      </c>
      <c r="E4028" s="17" t="s">
        <v>36</v>
      </c>
      <c r="F4028" s="18" t="s">
        <v>37</v>
      </c>
      <c r="G4028" s="17" t="s">
        <v>159</v>
      </c>
      <c r="H4028" s="18" t="s">
        <v>13110</v>
      </c>
      <c r="I4028" s="18" t="s">
        <v>13111</v>
      </c>
      <c r="J4028" s="18" t="s">
        <v>13112</v>
      </c>
      <c r="K4028" s="17" t="s">
        <v>163</v>
      </c>
      <c r="L4028" s="17" t="n">
        <v>1</v>
      </c>
      <c r="M4028" s="17" t="s">
        <v>163</v>
      </c>
      <c r="N4028" s="17" t="s">
        <v>163</v>
      </c>
      <c r="O4028" s="19"/>
      <c r="P4028" s="18"/>
      <c r="Q4028" s="18"/>
      <c r="R4028" s="18" t="s">
        <v>165</v>
      </c>
      <c r="S4028" s="20" t="s">
        <v>28109</v>
      </c>
    </row>
    <row r="4029" customFormat="false" ht="46.25" hidden="false" customHeight="false" outlineLevel="0" collapsed="false">
      <c r="A4029" s="17" t="n">
        <v>4028</v>
      </c>
      <c r="B4029" s="17" t="n">
        <v>9</v>
      </c>
      <c r="C4029" s="17" t="n">
        <v>3386</v>
      </c>
      <c r="D4029" s="18" t="s">
        <v>1662</v>
      </c>
      <c r="E4029" s="17" t="s">
        <v>63</v>
      </c>
      <c r="F4029" s="18" t="s">
        <v>65</v>
      </c>
      <c r="G4029" s="17" t="s">
        <v>167</v>
      </c>
      <c r="H4029" s="18" t="s">
        <v>13113</v>
      </c>
      <c r="I4029" s="18" t="s">
        <v>13114</v>
      </c>
      <c r="J4029" s="18" t="s">
        <v>13115</v>
      </c>
      <c r="K4029" s="17" t="s">
        <v>164</v>
      </c>
      <c r="L4029" s="17" t="n">
        <v>12</v>
      </c>
      <c r="M4029" s="17" t="s">
        <v>163</v>
      </c>
      <c r="N4029" s="17" t="s">
        <v>163</v>
      </c>
      <c r="O4029" s="19"/>
      <c r="P4029" s="18"/>
      <c r="Q4029" s="18"/>
      <c r="R4029" s="18" t="s">
        <v>165</v>
      </c>
      <c r="S4029" s="20" t="s">
        <v>28109</v>
      </c>
    </row>
    <row r="4030" customFormat="false" ht="57.45" hidden="false" customHeight="false" outlineLevel="0" collapsed="false">
      <c r="A4030" s="17" t="n">
        <v>4029</v>
      </c>
      <c r="B4030" s="17" t="n">
        <v>9</v>
      </c>
      <c r="C4030" s="17" t="n">
        <v>3388</v>
      </c>
      <c r="D4030" s="18" t="s">
        <v>1662</v>
      </c>
      <c r="E4030" s="17" t="s">
        <v>87</v>
      </c>
      <c r="F4030" s="18" t="s">
        <v>88</v>
      </c>
      <c r="G4030" s="17" t="s">
        <v>167</v>
      </c>
      <c r="H4030" s="18" t="s">
        <v>13116</v>
      </c>
      <c r="I4030" s="18" t="s">
        <v>13117</v>
      </c>
      <c r="J4030" s="18" t="s">
        <v>13118</v>
      </c>
      <c r="K4030" s="17" t="s">
        <v>163</v>
      </c>
      <c r="L4030" s="17" t="n">
        <v>1</v>
      </c>
      <c r="M4030" s="17" t="s">
        <v>163</v>
      </c>
      <c r="N4030" s="17" t="s">
        <v>164</v>
      </c>
      <c r="O4030" s="19" t="s">
        <v>123</v>
      </c>
      <c r="P4030" s="18" t="s">
        <v>13119</v>
      </c>
      <c r="Q4030" s="18" t="s">
        <v>13120</v>
      </c>
      <c r="R4030" s="18" t="s">
        <v>165</v>
      </c>
      <c r="S4030" s="20" t="s">
        <v>28109</v>
      </c>
    </row>
    <row r="4031" customFormat="false" ht="23.85" hidden="false" customHeight="false" outlineLevel="0" collapsed="false">
      <c r="A4031" s="17" t="n">
        <v>4030</v>
      </c>
      <c r="B4031" s="17" t="n">
        <v>9</v>
      </c>
      <c r="C4031" s="17" t="n">
        <v>3388</v>
      </c>
      <c r="D4031" s="18" t="s">
        <v>1662</v>
      </c>
      <c r="E4031" s="17" t="s">
        <v>36</v>
      </c>
      <c r="F4031" s="18" t="s">
        <v>37</v>
      </c>
      <c r="G4031" s="17" t="s">
        <v>159</v>
      </c>
      <c r="H4031" s="18" t="s">
        <v>13121</v>
      </c>
      <c r="I4031" s="18" t="s">
        <v>13122</v>
      </c>
      <c r="J4031" s="18" t="s">
        <v>13123</v>
      </c>
      <c r="K4031" s="17" t="s">
        <v>163</v>
      </c>
      <c r="L4031" s="17" t="n">
        <v>1</v>
      </c>
      <c r="M4031" s="17" t="s">
        <v>163</v>
      </c>
      <c r="N4031" s="17" t="s">
        <v>163</v>
      </c>
      <c r="O4031" s="19"/>
      <c r="P4031" s="18"/>
      <c r="Q4031" s="18"/>
      <c r="R4031" s="18" t="s">
        <v>165</v>
      </c>
      <c r="S4031" s="20" t="s">
        <v>28109</v>
      </c>
    </row>
    <row r="4032" customFormat="false" ht="68.65" hidden="false" customHeight="false" outlineLevel="0" collapsed="false">
      <c r="A4032" s="17" t="n">
        <v>4031</v>
      </c>
      <c r="B4032" s="17" t="n">
        <v>9</v>
      </c>
      <c r="C4032" s="17" t="n">
        <v>3388</v>
      </c>
      <c r="D4032" s="18" t="s">
        <v>1662</v>
      </c>
      <c r="E4032" s="17" t="s">
        <v>83</v>
      </c>
      <c r="F4032" s="18" t="s">
        <v>84</v>
      </c>
      <c r="G4032" s="17" t="s">
        <v>159</v>
      </c>
      <c r="H4032" s="18" t="s">
        <v>13124</v>
      </c>
      <c r="I4032" s="18" t="s">
        <v>13125</v>
      </c>
      <c r="J4032" s="18" t="s">
        <v>13126</v>
      </c>
      <c r="K4032" s="17" t="s">
        <v>163</v>
      </c>
      <c r="L4032" s="17" t="n">
        <v>1</v>
      </c>
      <c r="M4032" s="17" t="s">
        <v>163</v>
      </c>
      <c r="N4032" s="17" t="s">
        <v>163</v>
      </c>
      <c r="O4032" s="19" t="s">
        <v>121</v>
      </c>
      <c r="P4032" s="18" t="s">
        <v>13127</v>
      </c>
      <c r="Q4032" s="18" t="s">
        <v>13128</v>
      </c>
      <c r="R4032" s="18" t="s">
        <v>165</v>
      </c>
      <c r="S4032" s="20" t="s">
        <v>28109</v>
      </c>
    </row>
    <row r="4033" customFormat="false" ht="46.25" hidden="false" customHeight="false" outlineLevel="0" collapsed="false">
      <c r="A4033" s="17" t="n">
        <v>4032</v>
      </c>
      <c r="B4033" s="17" t="n">
        <v>9</v>
      </c>
      <c r="C4033" s="17" t="n">
        <v>3394</v>
      </c>
      <c r="D4033" s="18" t="s">
        <v>1662</v>
      </c>
      <c r="E4033" s="17" t="s">
        <v>91</v>
      </c>
      <c r="F4033" s="18" t="s">
        <v>92</v>
      </c>
      <c r="G4033" s="17" t="s">
        <v>167</v>
      </c>
      <c r="H4033" s="18" t="s">
        <v>13129</v>
      </c>
      <c r="I4033" s="18" t="s">
        <v>13130</v>
      </c>
      <c r="J4033" s="18" t="s">
        <v>13131</v>
      </c>
      <c r="K4033" s="17" t="s">
        <v>163</v>
      </c>
      <c r="L4033" s="17" t="n">
        <v>1</v>
      </c>
      <c r="M4033" s="17" t="s">
        <v>163</v>
      </c>
      <c r="N4033" s="17" t="s">
        <v>164</v>
      </c>
      <c r="O4033" s="19" t="s">
        <v>123</v>
      </c>
      <c r="P4033" s="18" t="s">
        <v>13132</v>
      </c>
      <c r="Q4033" s="18" t="s">
        <v>13133</v>
      </c>
      <c r="R4033" s="18" t="s">
        <v>165</v>
      </c>
      <c r="S4033" s="20" t="s">
        <v>28109</v>
      </c>
    </row>
    <row r="4034" customFormat="false" ht="35.05" hidden="false" customHeight="false" outlineLevel="0" collapsed="false">
      <c r="A4034" s="17" t="n">
        <v>4033</v>
      </c>
      <c r="B4034" s="17" t="n">
        <v>9</v>
      </c>
      <c r="C4034" s="17" t="n">
        <v>3397</v>
      </c>
      <c r="D4034" s="18" t="s">
        <v>1662</v>
      </c>
      <c r="E4034" s="17" t="s">
        <v>38</v>
      </c>
      <c r="F4034" s="18" t="s">
        <v>39</v>
      </c>
      <c r="G4034" s="17" t="s">
        <v>167</v>
      </c>
      <c r="H4034" s="18" t="s">
        <v>13134</v>
      </c>
      <c r="I4034" s="18" t="s">
        <v>13135</v>
      </c>
      <c r="J4034" s="18" t="s">
        <v>13136</v>
      </c>
      <c r="K4034" s="17" t="s">
        <v>164</v>
      </c>
      <c r="L4034" s="17" t="n">
        <v>3</v>
      </c>
      <c r="M4034" s="17" t="s">
        <v>163</v>
      </c>
      <c r="N4034" s="17" t="s">
        <v>163</v>
      </c>
      <c r="O4034" s="19"/>
      <c r="P4034" s="18"/>
      <c r="Q4034" s="18"/>
      <c r="R4034" s="18" t="s">
        <v>165</v>
      </c>
      <c r="S4034" s="20" t="s">
        <v>28109</v>
      </c>
    </row>
    <row r="4035" customFormat="false" ht="57.45" hidden="false" customHeight="false" outlineLevel="0" collapsed="false">
      <c r="A4035" s="17" t="n">
        <v>4034</v>
      </c>
      <c r="B4035" s="17" t="n">
        <v>9</v>
      </c>
      <c r="C4035" s="17" t="n">
        <v>3397</v>
      </c>
      <c r="D4035" s="18" t="s">
        <v>1662</v>
      </c>
      <c r="E4035" s="17" t="s">
        <v>78</v>
      </c>
      <c r="F4035" s="18" t="s">
        <v>80</v>
      </c>
      <c r="G4035" s="17" t="s">
        <v>167</v>
      </c>
      <c r="H4035" s="18" t="s">
        <v>13137</v>
      </c>
      <c r="I4035" s="18" t="s">
        <v>13138</v>
      </c>
      <c r="J4035" s="18" t="s">
        <v>13139</v>
      </c>
      <c r="K4035" s="17" t="s">
        <v>163</v>
      </c>
      <c r="L4035" s="17" t="n">
        <v>1</v>
      </c>
      <c r="M4035" s="17" t="s">
        <v>163</v>
      </c>
      <c r="N4035" s="17" t="s">
        <v>164</v>
      </c>
      <c r="O4035" s="19" t="s">
        <v>125</v>
      </c>
      <c r="P4035" s="18" t="s">
        <v>13140</v>
      </c>
      <c r="Q4035" s="18" t="s">
        <v>13141</v>
      </c>
      <c r="R4035" s="18" t="s">
        <v>165</v>
      </c>
      <c r="S4035" s="20" t="s">
        <v>28109</v>
      </c>
    </row>
    <row r="4036" customFormat="false" ht="46.25" hidden="false" customHeight="false" outlineLevel="0" collapsed="false">
      <c r="A4036" s="17" t="n">
        <v>4035</v>
      </c>
      <c r="B4036" s="17" t="n">
        <v>9</v>
      </c>
      <c r="C4036" s="17" t="n">
        <v>3401</v>
      </c>
      <c r="D4036" s="18" t="s">
        <v>1662</v>
      </c>
      <c r="E4036" s="17" t="s">
        <v>22</v>
      </c>
      <c r="F4036" s="18" t="s">
        <v>23</v>
      </c>
      <c r="G4036" s="17" t="s">
        <v>167</v>
      </c>
      <c r="H4036" s="18" t="s">
        <v>13142</v>
      </c>
      <c r="I4036" s="18" t="s">
        <v>13143</v>
      </c>
      <c r="J4036" s="18" t="s">
        <v>13144</v>
      </c>
      <c r="K4036" s="17" t="s">
        <v>164</v>
      </c>
      <c r="L4036" s="17" t="n">
        <v>8</v>
      </c>
      <c r="M4036" s="17" t="s">
        <v>163</v>
      </c>
      <c r="N4036" s="17" t="s">
        <v>163</v>
      </c>
      <c r="O4036" s="19"/>
      <c r="P4036" s="18"/>
      <c r="Q4036" s="18"/>
      <c r="R4036" s="18" t="s">
        <v>165</v>
      </c>
      <c r="S4036" s="20" t="s">
        <v>28109</v>
      </c>
    </row>
    <row r="4037" customFormat="false" ht="57.45" hidden="false" customHeight="false" outlineLevel="0" collapsed="false">
      <c r="A4037" s="17" t="n">
        <v>4036</v>
      </c>
      <c r="B4037" s="17" t="n">
        <v>9</v>
      </c>
      <c r="C4037" s="17" t="n">
        <v>3414</v>
      </c>
      <c r="D4037" s="18" t="s">
        <v>1662</v>
      </c>
      <c r="E4037" s="17" t="s">
        <v>91</v>
      </c>
      <c r="F4037" s="18" t="s">
        <v>92</v>
      </c>
      <c r="G4037" s="17" t="s">
        <v>171</v>
      </c>
      <c r="H4037" s="18" t="s">
        <v>13145</v>
      </c>
      <c r="I4037" s="18" t="s">
        <v>13146</v>
      </c>
      <c r="J4037" s="18" t="s">
        <v>13147</v>
      </c>
      <c r="K4037" s="17" t="s">
        <v>163</v>
      </c>
      <c r="L4037" s="17" t="n">
        <v>1</v>
      </c>
      <c r="M4037" s="17" t="s">
        <v>163</v>
      </c>
      <c r="N4037" s="17" t="s">
        <v>164</v>
      </c>
      <c r="O4037" s="19" t="s">
        <v>123</v>
      </c>
      <c r="P4037" s="18" t="s">
        <v>13148</v>
      </c>
      <c r="Q4037" s="18" t="s">
        <v>13149</v>
      </c>
      <c r="R4037" s="18" t="s">
        <v>165</v>
      </c>
      <c r="S4037" s="20" t="s">
        <v>28109</v>
      </c>
    </row>
    <row r="4038" customFormat="false" ht="68.65" hidden="false" customHeight="false" outlineLevel="0" collapsed="false">
      <c r="A4038" s="17" t="n">
        <v>4037</v>
      </c>
      <c r="B4038" s="17" t="n">
        <v>9</v>
      </c>
      <c r="C4038" s="17" t="n">
        <v>3414</v>
      </c>
      <c r="D4038" s="18" t="s">
        <v>1662</v>
      </c>
      <c r="E4038" s="17" t="s">
        <v>89</v>
      </c>
      <c r="F4038" s="18" t="s">
        <v>90</v>
      </c>
      <c r="G4038" s="17" t="s">
        <v>167</v>
      </c>
      <c r="H4038" s="18" t="s">
        <v>13150</v>
      </c>
      <c r="I4038" s="18" t="s">
        <v>13151</v>
      </c>
      <c r="J4038" s="18" t="s">
        <v>13152</v>
      </c>
      <c r="K4038" s="17" t="s">
        <v>163</v>
      </c>
      <c r="L4038" s="17" t="n">
        <v>1</v>
      </c>
      <c r="M4038" s="17" t="s">
        <v>163</v>
      </c>
      <c r="N4038" s="17" t="s">
        <v>164</v>
      </c>
      <c r="O4038" s="19" t="s">
        <v>124</v>
      </c>
      <c r="P4038" s="18" t="s">
        <v>13153</v>
      </c>
      <c r="Q4038" s="18" t="s">
        <v>13154</v>
      </c>
      <c r="R4038" s="18" t="s">
        <v>165</v>
      </c>
      <c r="S4038" s="20" t="s">
        <v>28109</v>
      </c>
    </row>
    <row r="4039" customFormat="false" ht="46.25" hidden="false" customHeight="false" outlineLevel="0" collapsed="false">
      <c r="A4039" s="17" t="n">
        <v>4038</v>
      </c>
      <c r="B4039" s="17" t="n">
        <v>9</v>
      </c>
      <c r="C4039" s="17" t="n">
        <v>3418</v>
      </c>
      <c r="D4039" s="18" t="s">
        <v>1662</v>
      </c>
      <c r="E4039" s="17" t="s">
        <v>49</v>
      </c>
      <c r="F4039" s="18" t="s">
        <v>50</v>
      </c>
      <c r="G4039" s="17" t="s">
        <v>171</v>
      </c>
      <c r="H4039" s="18" t="s">
        <v>13155</v>
      </c>
      <c r="I4039" s="18" t="s">
        <v>13156</v>
      </c>
      <c r="J4039" s="18" t="s">
        <v>13157</v>
      </c>
      <c r="K4039" s="17" t="s">
        <v>163</v>
      </c>
      <c r="L4039" s="17" t="n">
        <v>1</v>
      </c>
      <c r="M4039" s="17" t="s">
        <v>164</v>
      </c>
      <c r="N4039" s="17" t="s">
        <v>163</v>
      </c>
      <c r="O4039" s="19"/>
      <c r="P4039" s="18"/>
      <c r="Q4039" s="18"/>
      <c r="R4039" s="18" t="s">
        <v>165</v>
      </c>
      <c r="S4039" s="20" t="s">
        <v>28109</v>
      </c>
    </row>
    <row r="4040" customFormat="false" ht="35.05" hidden="false" customHeight="false" outlineLevel="0" collapsed="false">
      <c r="A4040" s="17" t="n">
        <v>4039</v>
      </c>
      <c r="B4040" s="17" t="n">
        <v>9</v>
      </c>
      <c r="C4040" s="17" t="n">
        <v>3418</v>
      </c>
      <c r="D4040" s="18" t="s">
        <v>1662</v>
      </c>
      <c r="E4040" s="17" t="s">
        <v>87</v>
      </c>
      <c r="F4040" s="18" t="s">
        <v>88</v>
      </c>
      <c r="G4040" s="17" t="s">
        <v>167</v>
      </c>
      <c r="H4040" s="18" t="s">
        <v>13158</v>
      </c>
      <c r="I4040" s="18" t="s">
        <v>13159</v>
      </c>
      <c r="J4040" s="18" t="s">
        <v>13160</v>
      </c>
      <c r="K4040" s="17" t="s">
        <v>163</v>
      </c>
      <c r="L4040" s="17" t="n">
        <v>1</v>
      </c>
      <c r="M4040" s="17" t="s">
        <v>163</v>
      </c>
      <c r="N4040" s="17" t="s">
        <v>163</v>
      </c>
      <c r="O4040" s="19"/>
      <c r="P4040" s="18"/>
      <c r="Q4040" s="18"/>
      <c r="R4040" s="18" t="s">
        <v>192</v>
      </c>
      <c r="S4040" s="20" t="s">
        <v>28109</v>
      </c>
    </row>
    <row r="4041" customFormat="false" ht="57.45" hidden="false" customHeight="false" outlineLevel="0" collapsed="false">
      <c r="A4041" s="17" t="n">
        <v>4040</v>
      </c>
      <c r="B4041" s="17" t="n">
        <v>9</v>
      </c>
      <c r="C4041" s="17" t="n">
        <v>3418</v>
      </c>
      <c r="D4041" s="18" t="s">
        <v>1662</v>
      </c>
      <c r="E4041" s="17" t="s">
        <v>83</v>
      </c>
      <c r="F4041" s="18" t="s">
        <v>84</v>
      </c>
      <c r="G4041" s="17" t="s">
        <v>167</v>
      </c>
      <c r="H4041" s="18" t="s">
        <v>13161</v>
      </c>
      <c r="I4041" s="18" t="s">
        <v>13162</v>
      </c>
      <c r="J4041" s="18" t="s">
        <v>13163</v>
      </c>
      <c r="K4041" s="17" t="s">
        <v>163</v>
      </c>
      <c r="L4041" s="17" t="n">
        <v>1</v>
      </c>
      <c r="M4041" s="17" t="s">
        <v>164</v>
      </c>
      <c r="N4041" s="17" t="s">
        <v>164</v>
      </c>
      <c r="O4041" s="19" t="s">
        <v>123</v>
      </c>
      <c r="P4041" s="18" t="s">
        <v>13164</v>
      </c>
      <c r="Q4041" s="18" t="s">
        <v>13165</v>
      </c>
      <c r="R4041" s="18" t="s">
        <v>165</v>
      </c>
      <c r="S4041" s="20" t="s">
        <v>28109</v>
      </c>
    </row>
    <row r="4042" customFormat="false" ht="35.05" hidden="false" customHeight="false" outlineLevel="0" collapsed="false">
      <c r="A4042" s="17" t="n">
        <v>4041</v>
      </c>
      <c r="B4042" s="17" t="n">
        <v>9</v>
      </c>
      <c r="C4042" s="17" t="n">
        <v>3420</v>
      </c>
      <c r="D4042" s="18" t="s">
        <v>1662</v>
      </c>
      <c r="E4042" s="17" t="s">
        <v>61</v>
      </c>
      <c r="F4042" s="18" t="s">
        <v>62</v>
      </c>
      <c r="G4042" s="17" t="s">
        <v>159</v>
      </c>
      <c r="H4042" s="18" t="s">
        <v>13166</v>
      </c>
      <c r="I4042" s="18" t="s">
        <v>13167</v>
      </c>
      <c r="J4042" s="18" t="s">
        <v>13168</v>
      </c>
      <c r="K4042" s="17" t="s">
        <v>163</v>
      </c>
      <c r="L4042" s="17" t="n">
        <v>1</v>
      </c>
      <c r="M4042" s="17" t="s">
        <v>163</v>
      </c>
      <c r="N4042" s="17" t="s">
        <v>163</v>
      </c>
      <c r="O4042" s="19"/>
      <c r="P4042" s="18"/>
      <c r="Q4042" s="18"/>
      <c r="R4042" s="18" t="s">
        <v>165</v>
      </c>
      <c r="S4042" s="20" t="s">
        <v>28109</v>
      </c>
    </row>
    <row r="4043" customFormat="false" ht="46.25" hidden="false" customHeight="false" outlineLevel="0" collapsed="false">
      <c r="A4043" s="17" t="n">
        <v>4042</v>
      </c>
      <c r="B4043" s="17" t="n">
        <v>9</v>
      </c>
      <c r="C4043" s="17" t="n">
        <v>3463</v>
      </c>
      <c r="D4043" s="18" t="s">
        <v>1662</v>
      </c>
      <c r="E4043" s="17" t="s">
        <v>89</v>
      </c>
      <c r="F4043" s="18" t="s">
        <v>90</v>
      </c>
      <c r="G4043" s="17" t="s">
        <v>167</v>
      </c>
      <c r="H4043" s="18" t="s">
        <v>13169</v>
      </c>
      <c r="I4043" s="18" t="s">
        <v>13170</v>
      </c>
      <c r="J4043" s="18" t="s">
        <v>13171</v>
      </c>
      <c r="K4043" s="17" t="s">
        <v>163</v>
      </c>
      <c r="L4043" s="17" t="n">
        <v>1</v>
      </c>
      <c r="M4043" s="17" t="s">
        <v>163</v>
      </c>
      <c r="N4043" s="17" t="s">
        <v>164</v>
      </c>
      <c r="O4043" s="19"/>
      <c r="P4043" s="18"/>
      <c r="Q4043" s="18"/>
      <c r="R4043" s="18" t="s">
        <v>165</v>
      </c>
      <c r="S4043" s="20" t="s">
        <v>28109</v>
      </c>
    </row>
    <row r="4044" customFormat="false" ht="23.85" hidden="false" customHeight="false" outlineLevel="0" collapsed="false">
      <c r="A4044" s="17" t="n">
        <v>4043</v>
      </c>
      <c r="B4044" s="17" t="n">
        <v>9</v>
      </c>
      <c r="C4044" s="17" t="n">
        <v>3469</v>
      </c>
      <c r="D4044" s="18" t="s">
        <v>1662</v>
      </c>
      <c r="E4044" s="17" t="s">
        <v>87</v>
      </c>
      <c r="F4044" s="18" t="s">
        <v>88</v>
      </c>
      <c r="G4044" s="17" t="s">
        <v>159</v>
      </c>
      <c r="H4044" s="18" t="s">
        <v>13172</v>
      </c>
      <c r="I4044" s="18" t="s">
        <v>13173</v>
      </c>
      <c r="J4044" s="18" t="s">
        <v>13174</v>
      </c>
      <c r="K4044" s="17" t="s">
        <v>163</v>
      </c>
      <c r="L4044" s="17" t="n">
        <v>1</v>
      </c>
      <c r="M4044" s="17" t="s">
        <v>163</v>
      </c>
      <c r="N4044" s="17" t="s">
        <v>163</v>
      </c>
      <c r="O4044" s="19"/>
      <c r="P4044" s="18"/>
      <c r="Q4044" s="18"/>
      <c r="R4044" s="18" t="s">
        <v>165</v>
      </c>
      <c r="S4044" s="20" t="s">
        <v>28109</v>
      </c>
    </row>
    <row r="4045" customFormat="false" ht="35.05" hidden="false" customHeight="false" outlineLevel="0" collapsed="false">
      <c r="A4045" s="17" t="n">
        <v>4044</v>
      </c>
      <c r="B4045" s="17" t="n">
        <v>9</v>
      </c>
      <c r="C4045" s="17" t="n">
        <v>3475</v>
      </c>
      <c r="D4045" s="18" t="s">
        <v>1662</v>
      </c>
      <c r="E4045" s="17" t="s">
        <v>66</v>
      </c>
      <c r="F4045" s="18" t="s">
        <v>67</v>
      </c>
      <c r="G4045" s="17" t="s">
        <v>167</v>
      </c>
      <c r="H4045" s="18" t="s">
        <v>13175</v>
      </c>
      <c r="I4045" s="18" t="s">
        <v>13176</v>
      </c>
      <c r="J4045" s="18" t="s">
        <v>13177</v>
      </c>
      <c r="K4045" s="17" t="s">
        <v>163</v>
      </c>
      <c r="L4045" s="17" t="n">
        <v>1</v>
      </c>
      <c r="M4045" s="17" t="s">
        <v>164</v>
      </c>
      <c r="N4045" s="17" t="s">
        <v>163</v>
      </c>
      <c r="O4045" s="19"/>
      <c r="P4045" s="18"/>
      <c r="Q4045" s="18"/>
      <c r="R4045" s="18" t="s">
        <v>165</v>
      </c>
      <c r="S4045" s="20" t="s">
        <v>28109</v>
      </c>
    </row>
    <row r="4046" customFormat="false" ht="35.05" hidden="false" customHeight="false" outlineLevel="0" collapsed="false">
      <c r="A4046" s="17" t="n">
        <v>4045</v>
      </c>
      <c r="B4046" s="17" t="n">
        <v>9</v>
      </c>
      <c r="C4046" s="17" t="n">
        <v>3483</v>
      </c>
      <c r="D4046" s="18" t="s">
        <v>1662</v>
      </c>
      <c r="E4046" s="17" t="s">
        <v>87</v>
      </c>
      <c r="F4046" s="18" t="s">
        <v>88</v>
      </c>
      <c r="G4046" s="17" t="s">
        <v>159</v>
      </c>
      <c r="H4046" s="18" t="s">
        <v>13178</v>
      </c>
      <c r="I4046" s="18" t="s">
        <v>13179</v>
      </c>
      <c r="J4046" s="18" t="s">
        <v>13180</v>
      </c>
      <c r="K4046" s="17" t="s">
        <v>163</v>
      </c>
      <c r="L4046" s="17" t="n">
        <v>1</v>
      </c>
      <c r="M4046" s="17" t="s">
        <v>163</v>
      </c>
      <c r="N4046" s="17" t="s">
        <v>163</v>
      </c>
      <c r="O4046" s="19"/>
      <c r="P4046" s="18"/>
      <c r="Q4046" s="18"/>
      <c r="R4046" s="18" t="s">
        <v>165</v>
      </c>
      <c r="S4046" s="20" t="s">
        <v>28109</v>
      </c>
    </row>
    <row r="4047" customFormat="false" ht="35.05" hidden="false" customHeight="false" outlineLevel="0" collapsed="false">
      <c r="A4047" s="17" t="n">
        <v>4046</v>
      </c>
      <c r="B4047" s="17" t="n">
        <v>9</v>
      </c>
      <c r="C4047" s="17" t="n">
        <v>3485</v>
      </c>
      <c r="D4047" s="18" t="s">
        <v>1662</v>
      </c>
      <c r="E4047" s="17" t="s">
        <v>53</v>
      </c>
      <c r="F4047" s="18" t="s">
        <v>54</v>
      </c>
      <c r="G4047" s="17" t="s">
        <v>167</v>
      </c>
      <c r="H4047" s="18" t="s">
        <v>13181</v>
      </c>
      <c r="I4047" s="18" t="s">
        <v>13182</v>
      </c>
      <c r="J4047" s="18" t="s">
        <v>13183</v>
      </c>
      <c r="K4047" s="17" t="s">
        <v>163</v>
      </c>
      <c r="L4047" s="17" t="n">
        <v>1</v>
      </c>
      <c r="M4047" s="17" t="s">
        <v>164</v>
      </c>
      <c r="N4047" s="17" t="s">
        <v>163</v>
      </c>
      <c r="O4047" s="19"/>
      <c r="P4047" s="18"/>
      <c r="Q4047" s="18"/>
      <c r="R4047" s="18" t="s">
        <v>165</v>
      </c>
      <c r="S4047" s="20" t="s">
        <v>28109</v>
      </c>
    </row>
    <row r="4048" customFormat="false" ht="35.05" hidden="false" customHeight="false" outlineLevel="0" collapsed="false">
      <c r="A4048" s="17" t="n">
        <v>4047</v>
      </c>
      <c r="B4048" s="17" t="n">
        <v>9</v>
      </c>
      <c r="C4048" s="17" t="n">
        <v>3496</v>
      </c>
      <c r="D4048" s="18" t="s">
        <v>1749</v>
      </c>
      <c r="E4048" s="17" t="s">
        <v>87</v>
      </c>
      <c r="F4048" s="18" t="s">
        <v>88</v>
      </c>
      <c r="G4048" s="17" t="s">
        <v>171</v>
      </c>
      <c r="H4048" s="18" t="s">
        <v>13184</v>
      </c>
      <c r="I4048" s="18" t="s">
        <v>13185</v>
      </c>
      <c r="J4048" s="18" t="s">
        <v>13186</v>
      </c>
      <c r="K4048" s="17" t="s">
        <v>163</v>
      </c>
      <c r="L4048" s="17" t="n">
        <v>1</v>
      </c>
      <c r="M4048" s="17" t="s">
        <v>163</v>
      </c>
      <c r="N4048" s="17" t="s">
        <v>163</v>
      </c>
      <c r="O4048" s="19"/>
      <c r="P4048" s="18"/>
      <c r="Q4048" s="18"/>
      <c r="R4048" s="18" t="s">
        <v>165</v>
      </c>
      <c r="S4048" s="20" t="s">
        <v>28109</v>
      </c>
    </row>
    <row r="4049" customFormat="false" ht="35.05" hidden="false" customHeight="false" outlineLevel="0" collapsed="false">
      <c r="A4049" s="17" t="n">
        <v>4048</v>
      </c>
      <c r="B4049" s="17" t="n">
        <v>9</v>
      </c>
      <c r="C4049" s="17" t="n">
        <v>3496</v>
      </c>
      <c r="D4049" s="18" t="s">
        <v>1749</v>
      </c>
      <c r="E4049" s="17" t="s">
        <v>55</v>
      </c>
      <c r="F4049" s="18" t="s">
        <v>56</v>
      </c>
      <c r="G4049" s="17" t="s">
        <v>167</v>
      </c>
      <c r="H4049" s="18" t="s">
        <v>13187</v>
      </c>
      <c r="I4049" s="18" t="s">
        <v>13188</v>
      </c>
      <c r="J4049" s="18" t="s">
        <v>13189</v>
      </c>
      <c r="K4049" s="17" t="s">
        <v>163</v>
      </c>
      <c r="L4049" s="17" t="n">
        <v>1</v>
      </c>
      <c r="M4049" s="17" t="s">
        <v>164</v>
      </c>
      <c r="N4049" s="17" t="s">
        <v>163</v>
      </c>
      <c r="O4049" s="19"/>
      <c r="P4049" s="18"/>
      <c r="Q4049" s="18"/>
      <c r="R4049" s="18" t="s">
        <v>165</v>
      </c>
      <c r="S4049" s="20" t="s">
        <v>28109</v>
      </c>
    </row>
    <row r="4050" customFormat="false" ht="35.05" hidden="false" customHeight="false" outlineLevel="0" collapsed="false">
      <c r="A4050" s="17" t="n">
        <v>4049</v>
      </c>
      <c r="B4050" s="17" t="n">
        <v>9</v>
      </c>
      <c r="C4050" s="17" t="n">
        <v>3505</v>
      </c>
      <c r="D4050" s="18" t="s">
        <v>1749</v>
      </c>
      <c r="E4050" s="17" t="s">
        <v>70</v>
      </c>
      <c r="F4050" s="18" t="s">
        <v>71</v>
      </c>
      <c r="G4050" s="17" t="s">
        <v>171</v>
      </c>
      <c r="H4050" s="18" t="s">
        <v>13190</v>
      </c>
      <c r="I4050" s="18" t="s">
        <v>13191</v>
      </c>
      <c r="J4050" s="18" t="s">
        <v>13192</v>
      </c>
      <c r="K4050" s="17" t="s">
        <v>163</v>
      </c>
      <c r="L4050" s="17" t="n">
        <v>1</v>
      </c>
      <c r="M4050" s="17" t="s">
        <v>164</v>
      </c>
      <c r="N4050" s="17" t="s">
        <v>163</v>
      </c>
      <c r="O4050" s="19"/>
      <c r="P4050" s="18"/>
      <c r="Q4050" s="18"/>
      <c r="R4050" s="18" t="s">
        <v>192</v>
      </c>
      <c r="S4050" s="20" t="s">
        <v>28109</v>
      </c>
    </row>
    <row r="4051" customFormat="false" ht="35.05" hidden="false" customHeight="false" outlineLevel="0" collapsed="false">
      <c r="A4051" s="17" t="n">
        <v>4050</v>
      </c>
      <c r="B4051" s="17" t="n">
        <v>9</v>
      </c>
      <c r="C4051" s="17" t="n">
        <v>3505</v>
      </c>
      <c r="D4051" s="18" t="s">
        <v>1749</v>
      </c>
      <c r="E4051" s="17" t="s">
        <v>70</v>
      </c>
      <c r="F4051" s="18" t="s">
        <v>71</v>
      </c>
      <c r="G4051" s="17" t="s">
        <v>171</v>
      </c>
      <c r="H4051" s="18" t="s">
        <v>13193</v>
      </c>
      <c r="I4051" s="18" t="s">
        <v>13194</v>
      </c>
      <c r="J4051" s="18" t="s">
        <v>13195</v>
      </c>
      <c r="K4051" s="17" t="s">
        <v>163</v>
      </c>
      <c r="L4051" s="17" t="n">
        <v>1</v>
      </c>
      <c r="M4051" s="17" t="s">
        <v>164</v>
      </c>
      <c r="N4051" s="17" t="s">
        <v>163</v>
      </c>
      <c r="O4051" s="19"/>
      <c r="P4051" s="18"/>
      <c r="Q4051" s="18"/>
      <c r="R4051" s="18" t="s">
        <v>165</v>
      </c>
      <c r="S4051" s="20" t="s">
        <v>28109</v>
      </c>
    </row>
    <row r="4052" customFormat="false" ht="35.05" hidden="false" customHeight="false" outlineLevel="0" collapsed="false">
      <c r="A4052" s="17" t="n">
        <v>4051</v>
      </c>
      <c r="B4052" s="17" t="n">
        <v>9</v>
      </c>
      <c r="C4052" s="17" t="n">
        <v>3505</v>
      </c>
      <c r="D4052" s="18" t="s">
        <v>1749</v>
      </c>
      <c r="E4052" s="17" t="s">
        <v>87</v>
      </c>
      <c r="F4052" s="18" t="s">
        <v>88</v>
      </c>
      <c r="G4052" s="17" t="s">
        <v>171</v>
      </c>
      <c r="H4052" s="18" t="s">
        <v>13196</v>
      </c>
      <c r="I4052" s="18" t="s">
        <v>13197</v>
      </c>
      <c r="J4052" s="18" t="s">
        <v>13198</v>
      </c>
      <c r="K4052" s="17" t="s">
        <v>163</v>
      </c>
      <c r="L4052" s="17" t="n">
        <v>1</v>
      </c>
      <c r="M4052" s="17" t="s">
        <v>164</v>
      </c>
      <c r="N4052" s="17" t="s">
        <v>163</v>
      </c>
      <c r="O4052" s="19"/>
      <c r="P4052" s="18"/>
      <c r="Q4052" s="18"/>
      <c r="R4052" s="18" t="s">
        <v>165</v>
      </c>
      <c r="S4052" s="20" t="s">
        <v>28109</v>
      </c>
    </row>
    <row r="4053" customFormat="false" ht="35.05" hidden="false" customHeight="false" outlineLevel="0" collapsed="false">
      <c r="A4053" s="17" t="n">
        <v>4052</v>
      </c>
      <c r="B4053" s="17" t="n">
        <v>9</v>
      </c>
      <c r="C4053" s="17" t="n">
        <v>3505</v>
      </c>
      <c r="D4053" s="18" t="s">
        <v>1749</v>
      </c>
      <c r="E4053" s="17" t="s">
        <v>47</v>
      </c>
      <c r="F4053" s="18" t="s">
        <v>48</v>
      </c>
      <c r="G4053" s="17" t="s">
        <v>171</v>
      </c>
      <c r="H4053" s="18" t="s">
        <v>13199</v>
      </c>
      <c r="I4053" s="18" t="s">
        <v>13200</v>
      </c>
      <c r="J4053" s="18" t="s">
        <v>13201</v>
      </c>
      <c r="K4053" s="17" t="s">
        <v>163</v>
      </c>
      <c r="L4053" s="17" t="n">
        <v>1</v>
      </c>
      <c r="M4053" s="17" t="s">
        <v>164</v>
      </c>
      <c r="N4053" s="17" t="s">
        <v>163</v>
      </c>
      <c r="O4053" s="19"/>
      <c r="P4053" s="18"/>
      <c r="Q4053" s="18"/>
      <c r="R4053" s="18" t="s">
        <v>165</v>
      </c>
      <c r="S4053" s="20" t="s">
        <v>28109</v>
      </c>
    </row>
    <row r="4054" customFormat="false" ht="35.05" hidden="false" customHeight="false" outlineLevel="0" collapsed="false">
      <c r="A4054" s="17" t="n">
        <v>4053</v>
      </c>
      <c r="B4054" s="17" t="n">
        <v>9</v>
      </c>
      <c r="C4054" s="17" t="n">
        <v>3505</v>
      </c>
      <c r="D4054" s="18" t="s">
        <v>1749</v>
      </c>
      <c r="E4054" s="17" t="s">
        <v>87</v>
      </c>
      <c r="F4054" s="18" t="s">
        <v>88</v>
      </c>
      <c r="G4054" s="17" t="s">
        <v>167</v>
      </c>
      <c r="H4054" s="18" t="s">
        <v>13196</v>
      </c>
      <c r="I4054" s="18" t="s">
        <v>13202</v>
      </c>
      <c r="J4054" s="18" t="s">
        <v>13203</v>
      </c>
      <c r="K4054" s="17" t="s">
        <v>163</v>
      </c>
      <c r="L4054" s="17" t="n">
        <v>1</v>
      </c>
      <c r="M4054" s="17" t="s">
        <v>164</v>
      </c>
      <c r="N4054" s="17" t="s">
        <v>163</v>
      </c>
      <c r="O4054" s="19"/>
      <c r="P4054" s="18"/>
      <c r="Q4054" s="18"/>
      <c r="R4054" s="18" t="s">
        <v>192</v>
      </c>
      <c r="S4054" s="20" t="s">
        <v>28109</v>
      </c>
    </row>
    <row r="4055" customFormat="false" ht="23.85" hidden="false" customHeight="false" outlineLevel="0" collapsed="false">
      <c r="A4055" s="17" t="n">
        <v>4054</v>
      </c>
      <c r="B4055" s="17" t="n">
        <v>9</v>
      </c>
      <c r="C4055" s="17" t="n">
        <v>3510</v>
      </c>
      <c r="D4055" s="18" t="s">
        <v>1749</v>
      </c>
      <c r="E4055" s="17" t="s">
        <v>19</v>
      </c>
      <c r="F4055" s="18" t="s">
        <v>21</v>
      </c>
      <c r="G4055" s="17" t="s">
        <v>167</v>
      </c>
      <c r="H4055" s="18" t="s">
        <v>13204</v>
      </c>
      <c r="I4055" s="18" t="s">
        <v>13205</v>
      </c>
      <c r="J4055" s="18" t="s">
        <v>13206</v>
      </c>
      <c r="K4055" s="17" t="s">
        <v>164</v>
      </c>
      <c r="L4055" s="17" t="n">
        <v>5</v>
      </c>
      <c r="M4055" s="17" t="s">
        <v>163</v>
      </c>
      <c r="N4055" s="17" t="s">
        <v>163</v>
      </c>
      <c r="O4055" s="19"/>
      <c r="P4055" s="18"/>
      <c r="Q4055" s="18"/>
      <c r="R4055" s="18" t="s">
        <v>165</v>
      </c>
      <c r="S4055" s="20" t="s">
        <v>28109</v>
      </c>
    </row>
    <row r="4056" customFormat="false" ht="35.05" hidden="false" customHeight="false" outlineLevel="0" collapsed="false">
      <c r="A4056" s="17" t="n">
        <v>4055</v>
      </c>
      <c r="B4056" s="17" t="n">
        <v>9</v>
      </c>
      <c r="C4056" s="17" t="n">
        <v>3518</v>
      </c>
      <c r="D4056" s="18" t="s">
        <v>1749</v>
      </c>
      <c r="E4056" s="17" t="s">
        <v>32</v>
      </c>
      <c r="F4056" s="18" t="s">
        <v>33</v>
      </c>
      <c r="G4056" s="17" t="s">
        <v>167</v>
      </c>
      <c r="H4056" s="18" t="s">
        <v>13207</v>
      </c>
      <c r="I4056" s="18" t="s">
        <v>13208</v>
      </c>
      <c r="J4056" s="18" t="s">
        <v>13209</v>
      </c>
      <c r="K4056" s="17" t="s">
        <v>164</v>
      </c>
      <c r="L4056" s="17" t="n">
        <v>20</v>
      </c>
      <c r="M4056" s="17" t="s">
        <v>163</v>
      </c>
      <c r="N4056" s="17" t="s">
        <v>163</v>
      </c>
      <c r="O4056" s="19"/>
      <c r="P4056" s="18"/>
      <c r="Q4056" s="18"/>
      <c r="R4056" s="18" t="s">
        <v>165</v>
      </c>
      <c r="S4056" s="20" t="s">
        <v>28109</v>
      </c>
    </row>
    <row r="4057" customFormat="false" ht="23.85" hidden="false" customHeight="false" outlineLevel="0" collapsed="false">
      <c r="A4057" s="17" t="n">
        <v>4056</v>
      </c>
      <c r="B4057" s="17" t="n">
        <v>9</v>
      </c>
      <c r="C4057" s="17" t="n">
        <v>3530</v>
      </c>
      <c r="D4057" s="18" t="s">
        <v>1749</v>
      </c>
      <c r="E4057" s="17" t="s">
        <v>30</v>
      </c>
      <c r="F4057" s="18" t="s">
        <v>31</v>
      </c>
      <c r="G4057" s="17" t="s">
        <v>159</v>
      </c>
      <c r="H4057" s="18" t="s">
        <v>13210</v>
      </c>
      <c r="I4057" s="18" t="s">
        <v>13211</v>
      </c>
      <c r="J4057" s="18" t="s">
        <v>13212</v>
      </c>
      <c r="K4057" s="17" t="s">
        <v>163</v>
      </c>
      <c r="L4057" s="17" t="n">
        <v>1</v>
      </c>
      <c r="M4057" s="17" t="s">
        <v>163</v>
      </c>
      <c r="N4057" s="17" t="s">
        <v>163</v>
      </c>
      <c r="O4057" s="19"/>
      <c r="P4057" s="18"/>
      <c r="Q4057" s="18"/>
      <c r="R4057" s="18" t="s">
        <v>165</v>
      </c>
      <c r="S4057" s="20" t="s">
        <v>28109</v>
      </c>
    </row>
    <row r="4058" customFormat="false" ht="35.05" hidden="false" customHeight="false" outlineLevel="0" collapsed="false">
      <c r="A4058" s="17" t="n">
        <v>4057</v>
      </c>
      <c r="B4058" s="17" t="n">
        <v>9</v>
      </c>
      <c r="C4058" s="17" t="n">
        <v>3537</v>
      </c>
      <c r="D4058" s="18" t="s">
        <v>1749</v>
      </c>
      <c r="E4058" s="17" t="s">
        <v>61</v>
      </c>
      <c r="F4058" s="18" t="s">
        <v>62</v>
      </c>
      <c r="G4058" s="17" t="s">
        <v>167</v>
      </c>
      <c r="H4058" s="18" t="s">
        <v>13213</v>
      </c>
      <c r="I4058" s="18" t="s">
        <v>13214</v>
      </c>
      <c r="J4058" s="18" t="s">
        <v>13215</v>
      </c>
      <c r="K4058" s="17" t="s">
        <v>163</v>
      </c>
      <c r="L4058" s="17" t="n">
        <v>1</v>
      </c>
      <c r="M4058" s="17" t="s">
        <v>163</v>
      </c>
      <c r="N4058" s="17" t="s">
        <v>163</v>
      </c>
      <c r="O4058" s="19"/>
      <c r="P4058" s="18"/>
      <c r="Q4058" s="18"/>
      <c r="R4058" s="18" t="s">
        <v>165</v>
      </c>
      <c r="S4058" s="20" t="s">
        <v>28109</v>
      </c>
    </row>
    <row r="4059" customFormat="false" ht="57.45" hidden="false" customHeight="false" outlineLevel="0" collapsed="false">
      <c r="A4059" s="17" t="n">
        <v>4058</v>
      </c>
      <c r="B4059" s="17" t="n">
        <v>9</v>
      </c>
      <c r="C4059" s="17" t="n">
        <v>3539</v>
      </c>
      <c r="D4059" s="18" t="s">
        <v>1749</v>
      </c>
      <c r="E4059" s="17" t="s">
        <v>91</v>
      </c>
      <c r="F4059" s="18" t="s">
        <v>92</v>
      </c>
      <c r="G4059" s="17" t="s">
        <v>167</v>
      </c>
      <c r="H4059" s="18" t="s">
        <v>13216</v>
      </c>
      <c r="I4059" s="18" t="s">
        <v>13217</v>
      </c>
      <c r="J4059" s="18" t="s">
        <v>13218</v>
      </c>
      <c r="K4059" s="17" t="s">
        <v>163</v>
      </c>
      <c r="L4059" s="17" t="n">
        <v>1</v>
      </c>
      <c r="M4059" s="17" t="s">
        <v>163</v>
      </c>
      <c r="N4059" s="17" t="s">
        <v>164</v>
      </c>
      <c r="O4059" s="19" t="s">
        <v>123</v>
      </c>
      <c r="P4059" s="18" t="s">
        <v>13219</v>
      </c>
      <c r="Q4059" s="18" t="s">
        <v>13220</v>
      </c>
      <c r="R4059" s="18" t="s">
        <v>165</v>
      </c>
      <c r="S4059" s="20" t="s">
        <v>28109</v>
      </c>
    </row>
    <row r="4060" customFormat="false" ht="57.45" hidden="false" customHeight="false" outlineLevel="0" collapsed="false">
      <c r="A4060" s="17" t="n">
        <v>4059</v>
      </c>
      <c r="B4060" s="17" t="n">
        <v>9</v>
      </c>
      <c r="C4060" s="17" t="n">
        <v>3539</v>
      </c>
      <c r="D4060" s="18" t="s">
        <v>1749</v>
      </c>
      <c r="E4060" s="17" t="s">
        <v>83</v>
      </c>
      <c r="F4060" s="18" t="s">
        <v>84</v>
      </c>
      <c r="G4060" s="17" t="s">
        <v>159</v>
      </c>
      <c r="H4060" s="18" t="s">
        <v>13221</v>
      </c>
      <c r="I4060" s="18" t="s">
        <v>13222</v>
      </c>
      <c r="J4060" s="18" t="s">
        <v>13223</v>
      </c>
      <c r="K4060" s="17" t="s">
        <v>163</v>
      </c>
      <c r="L4060" s="17" t="n">
        <v>1</v>
      </c>
      <c r="M4060" s="17" t="s">
        <v>163</v>
      </c>
      <c r="N4060" s="17" t="s">
        <v>163</v>
      </c>
      <c r="O4060" s="19" t="s">
        <v>123</v>
      </c>
      <c r="P4060" s="18" t="s">
        <v>13224</v>
      </c>
      <c r="Q4060" s="18" t="s">
        <v>13225</v>
      </c>
      <c r="R4060" s="18" t="s">
        <v>165</v>
      </c>
      <c r="S4060" s="20" t="s">
        <v>28109</v>
      </c>
    </row>
    <row r="4061" customFormat="false" ht="57.45" hidden="false" customHeight="false" outlineLevel="0" collapsed="false">
      <c r="A4061" s="17" t="n">
        <v>4060</v>
      </c>
      <c r="B4061" s="17" t="n">
        <v>9</v>
      </c>
      <c r="C4061" s="17" t="n">
        <v>3565</v>
      </c>
      <c r="D4061" s="18" t="s">
        <v>1749</v>
      </c>
      <c r="E4061" s="17" t="s">
        <v>91</v>
      </c>
      <c r="F4061" s="18" t="s">
        <v>92</v>
      </c>
      <c r="G4061" s="17" t="s">
        <v>167</v>
      </c>
      <c r="H4061" s="18" t="s">
        <v>13226</v>
      </c>
      <c r="I4061" s="18" t="s">
        <v>13227</v>
      </c>
      <c r="J4061" s="18" t="s">
        <v>13228</v>
      </c>
      <c r="K4061" s="17" t="s">
        <v>163</v>
      </c>
      <c r="L4061" s="17" t="n">
        <v>1</v>
      </c>
      <c r="M4061" s="17" t="s">
        <v>163</v>
      </c>
      <c r="N4061" s="17" t="s">
        <v>164</v>
      </c>
      <c r="O4061" s="19" t="s">
        <v>123</v>
      </c>
      <c r="P4061" s="18" t="s">
        <v>13229</v>
      </c>
      <c r="Q4061" s="18" t="s">
        <v>13230</v>
      </c>
      <c r="R4061" s="18" t="s">
        <v>165</v>
      </c>
      <c r="S4061" s="20" t="s">
        <v>28109</v>
      </c>
    </row>
    <row r="4062" customFormat="false" ht="35.05" hidden="false" customHeight="false" outlineLevel="0" collapsed="false">
      <c r="A4062" s="17" t="n">
        <v>4061</v>
      </c>
      <c r="B4062" s="17" t="n">
        <v>9</v>
      </c>
      <c r="C4062" s="17" t="n">
        <v>3565</v>
      </c>
      <c r="D4062" s="18" t="s">
        <v>1749</v>
      </c>
      <c r="E4062" s="17" t="s">
        <v>42</v>
      </c>
      <c r="F4062" s="18" t="s">
        <v>43</v>
      </c>
      <c r="G4062" s="17" t="s">
        <v>167</v>
      </c>
      <c r="H4062" s="18" t="s">
        <v>13231</v>
      </c>
      <c r="I4062" s="18" t="s">
        <v>13232</v>
      </c>
      <c r="J4062" s="18" t="s">
        <v>13233</v>
      </c>
      <c r="K4062" s="17" t="s">
        <v>164</v>
      </c>
      <c r="L4062" s="17" t="n">
        <v>4</v>
      </c>
      <c r="M4062" s="17" t="s">
        <v>163</v>
      </c>
      <c r="N4062" s="17" t="s">
        <v>163</v>
      </c>
      <c r="O4062" s="19"/>
      <c r="P4062" s="18"/>
      <c r="Q4062" s="18"/>
      <c r="R4062" s="18" t="s">
        <v>165</v>
      </c>
      <c r="S4062" s="20" t="s">
        <v>28109</v>
      </c>
    </row>
    <row r="4063" customFormat="false" ht="46.25" hidden="false" customHeight="false" outlineLevel="0" collapsed="false">
      <c r="A4063" s="17" t="n">
        <v>4062</v>
      </c>
      <c r="B4063" s="17" t="n">
        <v>9</v>
      </c>
      <c r="C4063" s="17" t="n">
        <v>3582</v>
      </c>
      <c r="D4063" s="18" t="s">
        <v>1749</v>
      </c>
      <c r="E4063" s="17" t="s">
        <v>61</v>
      </c>
      <c r="F4063" s="18" t="s">
        <v>62</v>
      </c>
      <c r="G4063" s="17" t="s">
        <v>167</v>
      </c>
      <c r="H4063" s="18" t="s">
        <v>13234</v>
      </c>
      <c r="I4063" s="18" t="s">
        <v>13235</v>
      </c>
      <c r="J4063" s="18" t="s">
        <v>13236</v>
      </c>
      <c r="K4063" s="17" t="s">
        <v>163</v>
      </c>
      <c r="L4063" s="17" t="n">
        <v>1</v>
      </c>
      <c r="M4063" s="17" t="s">
        <v>163</v>
      </c>
      <c r="N4063" s="17" t="s">
        <v>163</v>
      </c>
      <c r="O4063" s="19"/>
      <c r="P4063" s="18"/>
      <c r="Q4063" s="18"/>
      <c r="R4063" s="18" t="s">
        <v>165</v>
      </c>
      <c r="S4063" s="20" t="s">
        <v>28109</v>
      </c>
    </row>
    <row r="4064" customFormat="false" ht="35.05" hidden="false" customHeight="false" outlineLevel="0" collapsed="false">
      <c r="A4064" s="17" t="n">
        <v>4063</v>
      </c>
      <c r="B4064" s="17" t="n">
        <v>9</v>
      </c>
      <c r="C4064" s="17" t="n">
        <v>3602</v>
      </c>
      <c r="D4064" s="18" t="s">
        <v>1749</v>
      </c>
      <c r="E4064" s="17" t="s">
        <v>81</v>
      </c>
      <c r="F4064" s="18" t="s">
        <v>82</v>
      </c>
      <c r="G4064" s="17" t="s">
        <v>159</v>
      </c>
      <c r="H4064" s="18" t="s">
        <v>13237</v>
      </c>
      <c r="I4064" s="18" t="s">
        <v>13238</v>
      </c>
      <c r="J4064" s="18" t="s">
        <v>13239</v>
      </c>
      <c r="K4064" s="17" t="s">
        <v>163</v>
      </c>
      <c r="L4064" s="17" t="n">
        <v>1</v>
      </c>
      <c r="M4064" s="17" t="s">
        <v>163</v>
      </c>
      <c r="N4064" s="17" t="s">
        <v>163</v>
      </c>
      <c r="O4064" s="19"/>
      <c r="P4064" s="18"/>
      <c r="Q4064" s="18"/>
      <c r="R4064" s="18" t="s">
        <v>165</v>
      </c>
      <c r="S4064" s="20" t="s">
        <v>28109</v>
      </c>
    </row>
    <row r="4065" customFormat="false" ht="68.65" hidden="false" customHeight="false" outlineLevel="0" collapsed="false">
      <c r="A4065" s="17" t="n">
        <v>4064</v>
      </c>
      <c r="B4065" s="17" t="n">
        <v>9</v>
      </c>
      <c r="C4065" s="17" t="n">
        <v>3604</v>
      </c>
      <c r="D4065" s="18" t="s">
        <v>1749</v>
      </c>
      <c r="E4065" s="17" t="s">
        <v>83</v>
      </c>
      <c r="F4065" s="18" t="s">
        <v>84</v>
      </c>
      <c r="G4065" s="17" t="s">
        <v>167</v>
      </c>
      <c r="H4065" s="18" t="s">
        <v>13240</v>
      </c>
      <c r="I4065" s="18" t="s">
        <v>13241</v>
      </c>
      <c r="J4065" s="18" t="s">
        <v>13242</v>
      </c>
      <c r="K4065" s="17" t="s">
        <v>163</v>
      </c>
      <c r="L4065" s="17" t="n">
        <v>1</v>
      </c>
      <c r="M4065" s="17" t="s">
        <v>163</v>
      </c>
      <c r="N4065" s="17" t="s">
        <v>164</v>
      </c>
      <c r="O4065" s="19" t="s">
        <v>121</v>
      </c>
      <c r="P4065" s="18" t="s">
        <v>13243</v>
      </c>
      <c r="Q4065" s="18" t="s">
        <v>13244</v>
      </c>
      <c r="R4065" s="18" t="s">
        <v>165</v>
      </c>
      <c r="S4065" s="20" t="s">
        <v>28109</v>
      </c>
    </row>
    <row r="4066" customFormat="false" ht="68.65" hidden="false" customHeight="false" outlineLevel="0" collapsed="false">
      <c r="A4066" s="17" t="n">
        <v>4065</v>
      </c>
      <c r="B4066" s="17" t="n">
        <v>9</v>
      </c>
      <c r="C4066" s="17" t="n">
        <v>3610</v>
      </c>
      <c r="D4066" s="18" t="s">
        <v>1749</v>
      </c>
      <c r="E4066" s="17" t="s">
        <v>83</v>
      </c>
      <c r="F4066" s="18" t="s">
        <v>84</v>
      </c>
      <c r="G4066" s="17" t="s">
        <v>167</v>
      </c>
      <c r="H4066" s="18" t="s">
        <v>13245</v>
      </c>
      <c r="I4066" s="18" t="s">
        <v>13246</v>
      </c>
      <c r="J4066" s="18" t="s">
        <v>13247</v>
      </c>
      <c r="K4066" s="17" t="s">
        <v>163</v>
      </c>
      <c r="L4066" s="17" t="n">
        <v>1</v>
      </c>
      <c r="M4066" s="17" t="s">
        <v>163</v>
      </c>
      <c r="N4066" s="17" t="s">
        <v>163</v>
      </c>
      <c r="O4066" s="19" t="s">
        <v>123</v>
      </c>
      <c r="P4066" s="18" t="s">
        <v>13248</v>
      </c>
      <c r="Q4066" s="18" t="s">
        <v>13249</v>
      </c>
      <c r="R4066" s="18" t="s">
        <v>165</v>
      </c>
      <c r="S4066" s="20" t="s">
        <v>28109</v>
      </c>
    </row>
    <row r="4067" customFormat="false" ht="57.45" hidden="false" customHeight="false" outlineLevel="0" collapsed="false">
      <c r="A4067" s="17" t="n">
        <v>4066</v>
      </c>
      <c r="B4067" s="17" t="n">
        <v>9</v>
      </c>
      <c r="C4067" s="17" t="n">
        <v>3619</v>
      </c>
      <c r="D4067" s="18" t="s">
        <v>1749</v>
      </c>
      <c r="E4067" s="17" t="s">
        <v>83</v>
      </c>
      <c r="F4067" s="18" t="s">
        <v>84</v>
      </c>
      <c r="G4067" s="17" t="s">
        <v>167</v>
      </c>
      <c r="H4067" s="18" t="s">
        <v>13250</v>
      </c>
      <c r="I4067" s="18" t="s">
        <v>13251</v>
      </c>
      <c r="J4067" s="18" t="s">
        <v>13252</v>
      </c>
      <c r="K4067" s="17" t="s">
        <v>163</v>
      </c>
      <c r="L4067" s="17" t="n">
        <v>1</v>
      </c>
      <c r="M4067" s="17" t="s">
        <v>163</v>
      </c>
      <c r="N4067" s="17" t="s">
        <v>164</v>
      </c>
      <c r="O4067" s="19" t="s">
        <v>123</v>
      </c>
      <c r="P4067" s="18" t="s">
        <v>13253</v>
      </c>
      <c r="Q4067" s="18" t="s">
        <v>13254</v>
      </c>
      <c r="R4067" s="18" t="s">
        <v>165</v>
      </c>
      <c r="S4067" s="20" t="s">
        <v>28109</v>
      </c>
    </row>
    <row r="4068" customFormat="false" ht="35.05" hidden="false" customHeight="false" outlineLevel="0" collapsed="false">
      <c r="A4068" s="17" t="n">
        <v>4067</v>
      </c>
      <c r="B4068" s="17" t="n">
        <v>9</v>
      </c>
      <c r="C4068" s="17" t="n">
        <v>3619</v>
      </c>
      <c r="D4068" s="18" t="s">
        <v>1749</v>
      </c>
      <c r="E4068" s="17" t="s">
        <v>24</v>
      </c>
      <c r="F4068" s="18" t="s">
        <v>25</v>
      </c>
      <c r="G4068" s="17" t="s">
        <v>167</v>
      </c>
      <c r="H4068" s="18" t="s">
        <v>13255</v>
      </c>
      <c r="I4068" s="18" t="s">
        <v>13256</v>
      </c>
      <c r="J4068" s="18" t="s">
        <v>13257</v>
      </c>
      <c r="K4068" s="17" t="s">
        <v>164</v>
      </c>
      <c r="L4068" s="17" t="n">
        <v>5</v>
      </c>
      <c r="M4068" s="17" t="s">
        <v>163</v>
      </c>
      <c r="N4068" s="17" t="s">
        <v>163</v>
      </c>
      <c r="O4068" s="19"/>
      <c r="P4068" s="18"/>
      <c r="Q4068" s="18"/>
      <c r="R4068" s="18" t="s">
        <v>165</v>
      </c>
      <c r="S4068" s="20" t="s">
        <v>28109</v>
      </c>
    </row>
    <row r="4069" customFormat="false" ht="35.05" hidden="false" customHeight="false" outlineLevel="0" collapsed="false">
      <c r="A4069" s="17" t="n">
        <v>4068</v>
      </c>
      <c r="B4069" s="17" t="n">
        <v>9</v>
      </c>
      <c r="C4069" s="17" t="n">
        <v>3624</v>
      </c>
      <c r="D4069" s="18" t="s">
        <v>1749</v>
      </c>
      <c r="E4069" s="17" t="s">
        <v>89</v>
      </c>
      <c r="F4069" s="18" t="s">
        <v>90</v>
      </c>
      <c r="G4069" s="17" t="s">
        <v>167</v>
      </c>
      <c r="H4069" s="18" t="s">
        <v>13258</v>
      </c>
      <c r="I4069" s="18" t="s">
        <v>13259</v>
      </c>
      <c r="J4069" s="18" t="s">
        <v>13260</v>
      </c>
      <c r="K4069" s="17" t="s">
        <v>163</v>
      </c>
      <c r="L4069" s="17" t="n">
        <v>1</v>
      </c>
      <c r="M4069" s="17" t="s">
        <v>163</v>
      </c>
      <c r="N4069" s="17" t="s">
        <v>164</v>
      </c>
      <c r="O4069" s="19"/>
      <c r="P4069" s="18"/>
      <c r="Q4069" s="18"/>
      <c r="R4069" s="18" t="s">
        <v>165</v>
      </c>
      <c r="S4069" s="20" t="s">
        <v>28109</v>
      </c>
    </row>
    <row r="4070" customFormat="false" ht="57.45" hidden="false" customHeight="false" outlineLevel="0" collapsed="false">
      <c r="A4070" s="17" t="n">
        <v>4069</v>
      </c>
      <c r="B4070" s="17" t="n">
        <v>9</v>
      </c>
      <c r="C4070" s="17" t="n">
        <v>3640</v>
      </c>
      <c r="D4070" s="18" t="s">
        <v>1749</v>
      </c>
      <c r="E4070" s="17" t="s">
        <v>89</v>
      </c>
      <c r="F4070" s="18" t="s">
        <v>90</v>
      </c>
      <c r="G4070" s="17" t="s">
        <v>167</v>
      </c>
      <c r="H4070" s="18" t="s">
        <v>13261</v>
      </c>
      <c r="I4070" s="18" t="s">
        <v>13262</v>
      </c>
      <c r="J4070" s="18" t="s">
        <v>13263</v>
      </c>
      <c r="K4070" s="17" t="s">
        <v>163</v>
      </c>
      <c r="L4070" s="17" t="n">
        <v>1</v>
      </c>
      <c r="M4070" s="17" t="s">
        <v>163</v>
      </c>
      <c r="N4070" s="17" t="s">
        <v>164</v>
      </c>
      <c r="O4070" s="19" t="s">
        <v>123</v>
      </c>
      <c r="P4070" s="18" t="s">
        <v>13264</v>
      </c>
      <c r="Q4070" s="18" t="s">
        <v>13265</v>
      </c>
      <c r="R4070" s="18" t="s">
        <v>165</v>
      </c>
      <c r="S4070" s="20" t="s">
        <v>28109</v>
      </c>
    </row>
    <row r="4071" customFormat="false" ht="35.05" hidden="false" customHeight="false" outlineLevel="0" collapsed="false">
      <c r="A4071" s="17" t="n">
        <v>4070</v>
      </c>
      <c r="B4071" s="17" t="n">
        <v>9</v>
      </c>
      <c r="C4071" s="17" t="n">
        <v>3642</v>
      </c>
      <c r="D4071" s="18" t="s">
        <v>1749</v>
      </c>
      <c r="E4071" s="17" t="s">
        <v>72</v>
      </c>
      <c r="F4071" s="18" t="s">
        <v>73</v>
      </c>
      <c r="G4071" s="17" t="s">
        <v>167</v>
      </c>
      <c r="H4071" s="18" t="s">
        <v>13266</v>
      </c>
      <c r="I4071" s="18" t="s">
        <v>13267</v>
      </c>
      <c r="J4071" s="18" t="s">
        <v>13268</v>
      </c>
      <c r="K4071" s="17" t="s">
        <v>163</v>
      </c>
      <c r="L4071" s="17" t="n">
        <v>1</v>
      </c>
      <c r="M4071" s="17" t="s">
        <v>163</v>
      </c>
      <c r="N4071" s="17" t="s">
        <v>163</v>
      </c>
      <c r="O4071" s="19"/>
      <c r="P4071" s="18"/>
      <c r="Q4071" s="18"/>
      <c r="R4071" s="18" t="s">
        <v>165</v>
      </c>
      <c r="S4071" s="20" t="s">
        <v>28109</v>
      </c>
    </row>
    <row r="4072" customFormat="false" ht="68.65" hidden="false" customHeight="false" outlineLevel="0" collapsed="false">
      <c r="A4072" s="17" t="n">
        <v>4071</v>
      </c>
      <c r="B4072" s="17" t="n">
        <v>9</v>
      </c>
      <c r="C4072" s="17" t="n">
        <v>3654</v>
      </c>
      <c r="D4072" s="18" t="s">
        <v>1749</v>
      </c>
      <c r="E4072" s="17" t="s">
        <v>81</v>
      </c>
      <c r="F4072" s="18" t="s">
        <v>82</v>
      </c>
      <c r="G4072" s="17" t="s">
        <v>167</v>
      </c>
      <c r="H4072" s="18" t="s">
        <v>13269</v>
      </c>
      <c r="I4072" s="18" t="s">
        <v>13270</v>
      </c>
      <c r="J4072" s="18" t="s">
        <v>13271</v>
      </c>
      <c r="K4072" s="17" t="s">
        <v>163</v>
      </c>
      <c r="L4072" s="17" t="n">
        <v>1</v>
      </c>
      <c r="M4072" s="17" t="s">
        <v>163</v>
      </c>
      <c r="N4072" s="17" t="s">
        <v>164</v>
      </c>
      <c r="O4072" s="19" t="s">
        <v>122</v>
      </c>
      <c r="P4072" s="18" t="s">
        <v>13272</v>
      </c>
      <c r="Q4072" s="18" t="s">
        <v>13273</v>
      </c>
      <c r="R4072" s="18" t="s">
        <v>165</v>
      </c>
      <c r="S4072" s="20" t="s">
        <v>28109</v>
      </c>
    </row>
    <row r="4073" customFormat="false" ht="46.25" hidden="false" customHeight="false" outlineLevel="0" collapsed="false">
      <c r="A4073" s="17" t="n">
        <v>4072</v>
      </c>
      <c r="B4073" s="17" t="n">
        <v>9</v>
      </c>
      <c r="C4073" s="17" t="n">
        <v>3667</v>
      </c>
      <c r="D4073" s="18" t="s">
        <v>1749</v>
      </c>
      <c r="E4073" s="17" t="s">
        <v>81</v>
      </c>
      <c r="F4073" s="18" t="s">
        <v>82</v>
      </c>
      <c r="G4073" s="17" t="s">
        <v>159</v>
      </c>
      <c r="H4073" s="18" t="s">
        <v>13274</v>
      </c>
      <c r="I4073" s="18" t="s">
        <v>13275</v>
      </c>
      <c r="J4073" s="18" t="s">
        <v>13276</v>
      </c>
      <c r="K4073" s="17" t="s">
        <v>163</v>
      </c>
      <c r="L4073" s="17" t="n">
        <v>1</v>
      </c>
      <c r="M4073" s="17" t="s">
        <v>163</v>
      </c>
      <c r="N4073" s="17" t="s">
        <v>164</v>
      </c>
      <c r="O4073" s="19" t="s">
        <v>123</v>
      </c>
      <c r="P4073" s="18" t="s">
        <v>13277</v>
      </c>
      <c r="Q4073" s="18" t="s">
        <v>13278</v>
      </c>
      <c r="R4073" s="18" t="s">
        <v>165</v>
      </c>
      <c r="S4073" s="20" t="s">
        <v>28109</v>
      </c>
    </row>
    <row r="4074" customFormat="false" ht="46.25" hidden="false" customHeight="false" outlineLevel="0" collapsed="false">
      <c r="A4074" s="17" t="n">
        <v>4073</v>
      </c>
      <c r="B4074" s="17" t="n">
        <v>9</v>
      </c>
      <c r="C4074" s="17" t="n">
        <v>3675</v>
      </c>
      <c r="D4074" s="18" t="s">
        <v>1749</v>
      </c>
      <c r="E4074" s="17" t="s">
        <v>38</v>
      </c>
      <c r="F4074" s="18" t="s">
        <v>39</v>
      </c>
      <c r="G4074" s="17" t="s">
        <v>167</v>
      </c>
      <c r="H4074" s="18" t="s">
        <v>13279</v>
      </c>
      <c r="I4074" s="18" t="s">
        <v>13280</v>
      </c>
      <c r="J4074" s="18" t="s">
        <v>13281</v>
      </c>
      <c r="K4074" s="17" t="s">
        <v>163</v>
      </c>
      <c r="L4074" s="17" t="n">
        <v>1</v>
      </c>
      <c r="M4074" s="17" t="s">
        <v>164</v>
      </c>
      <c r="N4074" s="17" t="s">
        <v>163</v>
      </c>
      <c r="O4074" s="19"/>
      <c r="P4074" s="18"/>
      <c r="Q4074" s="18"/>
      <c r="R4074" s="18" t="s">
        <v>165</v>
      </c>
      <c r="S4074" s="20" t="s">
        <v>28109</v>
      </c>
    </row>
    <row r="4075" customFormat="false" ht="57.45" hidden="false" customHeight="false" outlineLevel="0" collapsed="false">
      <c r="A4075" s="17" t="n">
        <v>4074</v>
      </c>
      <c r="B4075" s="17" t="n">
        <v>9</v>
      </c>
      <c r="C4075" s="17" t="n">
        <v>3679</v>
      </c>
      <c r="D4075" s="18" t="s">
        <v>1749</v>
      </c>
      <c r="E4075" s="17" t="s">
        <v>70</v>
      </c>
      <c r="F4075" s="18" t="s">
        <v>71</v>
      </c>
      <c r="G4075" s="17" t="s">
        <v>167</v>
      </c>
      <c r="H4075" s="18" t="s">
        <v>13282</v>
      </c>
      <c r="I4075" s="18" t="s">
        <v>13283</v>
      </c>
      <c r="J4075" s="18" t="s">
        <v>13284</v>
      </c>
      <c r="K4075" s="17" t="s">
        <v>163</v>
      </c>
      <c r="L4075" s="17" t="n">
        <v>1</v>
      </c>
      <c r="M4075" s="17" t="s">
        <v>163</v>
      </c>
      <c r="N4075" s="17" t="s">
        <v>164</v>
      </c>
      <c r="O4075" s="19" t="s">
        <v>123</v>
      </c>
      <c r="P4075" s="18" t="s">
        <v>13285</v>
      </c>
      <c r="Q4075" s="18" t="s">
        <v>13286</v>
      </c>
      <c r="R4075" s="18" t="s">
        <v>165</v>
      </c>
      <c r="S4075" s="20" t="s">
        <v>28109</v>
      </c>
    </row>
    <row r="4076" customFormat="false" ht="57.45" hidden="false" customHeight="false" outlineLevel="0" collapsed="false">
      <c r="A4076" s="17" t="n">
        <v>4075</v>
      </c>
      <c r="B4076" s="17" t="n">
        <v>9</v>
      </c>
      <c r="C4076" s="17" t="n">
        <v>3715</v>
      </c>
      <c r="D4076" s="18" t="s">
        <v>1749</v>
      </c>
      <c r="E4076" s="17" t="s">
        <v>89</v>
      </c>
      <c r="F4076" s="18" t="s">
        <v>90</v>
      </c>
      <c r="G4076" s="17" t="s">
        <v>167</v>
      </c>
      <c r="H4076" s="18" t="s">
        <v>13287</v>
      </c>
      <c r="I4076" s="18" t="s">
        <v>13288</v>
      </c>
      <c r="J4076" s="18" t="s">
        <v>13289</v>
      </c>
      <c r="K4076" s="17" t="s">
        <v>163</v>
      </c>
      <c r="L4076" s="17" t="n">
        <v>1</v>
      </c>
      <c r="M4076" s="17" t="s">
        <v>163</v>
      </c>
      <c r="N4076" s="17" t="s">
        <v>164</v>
      </c>
      <c r="O4076" s="19" t="s">
        <v>123</v>
      </c>
      <c r="P4076" s="18" t="s">
        <v>13290</v>
      </c>
      <c r="Q4076" s="18" t="s">
        <v>1304</v>
      </c>
      <c r="R4076" s="18" t="s">
        <v>165</v>
      </c>
      <c r="S4076" s="20" t="s">
        <v>28109</v>
      </c>
    </row>
    <row r="4077" customFormat="false" ht="35.05" hidden="false" customHeight="false" outlineLevel="0" collapsed="false">
      <c r="A4077" s="17" t="n">
        <v>4076</v>
      </c>
      <c r="B4077" s="17" t="n">
        <v>9</v>
      </c>
      <c r="C4077" s="17" t="n">
        <v>3719</v>
      </c>
      <c r="D4077" s="18" t="s">
        <v>1749</v>
      </c>
      <c r="E4077" s="17" t="s">
        <v>87</v>
      </c>
      <c r="F4077" s="18" t="s">
        <v>88</v>
      </c>
      <c r="G4077" s="17" t="s">
        <v>171</v>
      </c>
      <c r="H4077" s="18" t="s">
        <v>13291</v>
      </c>
      <c r="I4077" s="18" t="s">
        <v>13292</v>
      </c>
      <c r="J4077" s="18" t="s">
        <v>13293</v>
      </c>
      <c r="K4077" s="17" t="s">
        <v>163</v>
      </c>
      <c r="L4077" s="17" t="n">
        <v>1</v>
      </c>
      <c r="M4077" s="17" t="s">
        <v>163</v>
      </c>
      <c r="N4077" s="17" t="s">
        <v>163</v>
      </c>
      <c r="O4077" s="19"/>
      <c r="P4077" s="18"/>
      <c r="Q4077" s="18"/>
      <c r="R4077" s="18" t="s">
        <v>165</v>
      </c>
      <c r="S4077" s="20" t="s">
        <v>28109</v>
      </c>
    </row>
    <row r="4078" customFormat="false" ht="35.05" hidden="false" customHeight="false" outlineLevel="0" collapsed="false">
      <c r="A4078" s="17" t="n">
        <v>4077</v>
      </c>
      <c r="B4078" s="17" t="n">
        <v>9</v>
      </c>
      <c r="C4078" s="17" t="n">
        <v>3777</v>
      </c>
      <c r="D4078" s="18" t="s">
        <v>1749</v>
      </c>
      <c r="E4078" s="17" t="s">
        <v>74</v>
      </c>
      <c r="F4078" s="18" t="s">
        <v>75</v>
      </c>
      <c r="G4078" s="17" t="s">
        <v>159</v>
      </c>
      <c r="H4078" s="18" t="s">
        <v>13294</v>
      </c>
      <c r="I4078" s="18" t="s">
        <v>13295</v>
      </c>
      <c r="J4078" s="18" t="s">
        <v>13296</v>
      </c>
      <c r="K4078" s="17" t="s">
        <v>163</v>
      </c>
      <c r="L4078" s="17" t="n">
        <v>1</v>
      </c>
      <c r="M4078" s="17" t="s">
        <v>164</v>
      </c>
      <c r="N4078" s="17" t="s">
        <v>163</v>
      </c>
      <c r="O4078" s="19"/>
      <c r="P4078" s="18"/>
      <c r="Q4078" s="18"/>
      <c r="R4078" s="18" t="s">
        <v>165</v>
      </c>
      <c r="S4078" s="20" t="s">
        <v>28109</v>
      </c>
    </row>
    <row r="4079" customFormat="false" ht="35.05" hidden="false" customHeight="false" outlineLevel="0" collapsed="false">
      <c r="A4079" s="17" t="n">
        <v>4078</v>
      </c>
      <c r="B4079" s="17" t="n">
        <v>9</v>
      </c>
      <c r="C4079" s="17" t="n">
        <v>3779</v>
      </c>
      <c r="D4079" s="18" t="s">
        <v>1749</v>
      </c>
      <c r="E4079" s="17" t="s">
        <v>36</v>
      </c>
      <c r="F4079" s="18" t="s">
        <v>37</v>
      </c>
      <c r="G4079" s="17" t="s">
        <v>171</v>
      </c>
      <c r="H4079" s="18" t="s">
        <v>13297</v>
      </c>
      <c r="I4079" s="18" t="s">
        <v>13298</v>
      </c>
      <c r="J4079" s="18" t="s">
        <v>13299</v>
      </c>
      <c r="K4079" s="17" t="s">
        <v>163</v>
      </c>
      <c r="L4079" s="17" t="n">
        <v>1</v>
      </c>
      <c r="M4079" s="17" t="s">
        <v>164</v>
      </c>
      <c r="N4079" s="17" t="s">
        <v>163</v>
      </c>
      <c r="O4079" s="19"/>
      <c r="P4079" s="18"/>
      <c r="Q4079" s="18"/>
      <c r="R4079" s="18" t="s">
        <v>165</v>
      </c>
      <c r="S4079" s="20" t="s">
        <v>28109</v>
      </c>
    </row>
    <row r="4080" customFormat="false" ht="46.25" hidden="false" customHeight="false" outlineLevel="0" collapsed="false">
      <c r="A4080" s="17" t="n">
        <v>4079</v>
      </c>
      <c r="B4080" s="17" t="n">
        <v>9</v>
      </c>
      <c r="C4080" s="17" t="n">
        <v>3829</v>
      </c>
      <c r="D4080" s="18" t="s">
        <v>1749</v>
      </c>
      <c r="E4080" s="17" t="s">
        <v>36</v>
      </c>
      <c r="F4080" s="18" t="s">
        <v>37</v>
      </c>
      <c r="G4080" s="17" t="s">
        <v>167</v>
      </c>
      <c r="H4080" s="18" t="s">
        <v>13300</v>
      </c>
      <c r="I4080" s="18" t="s">
        <v>13301</v>
      </c>
      <c r="J4080" s="18" t="s">
        <v>13302</v>
      </c>
      <c r="K4080" s="17" t="s">
        <v>164</v>
      </c>
      <c r="L4080" s="17" t="n">
        <v>9</v>
      </c>
      <c r="M4080" s="17" t="s">
        <v>164</v>
      </c>
      <c r="N4080" s="17" t="s">
        <v>163</v>
      </c>
      <c r="O4080" s="19"/>
      <c r="P4080" s="18"/>
      <c r="Q4080" s="18"/>
      <c r="R4080" s="18" t="s">
        <v>165</v>
      </c>
      <c r="S4080" s="20" t="s">
        <v>28109</v>
      </c>
    </row>
    <row r="4081" customFormat="false" ht="46.25" hidden="false" customHeight="false" outlineLevel="0" collapsed="false">
      <c r="A4081" s="17" t="n">
        <v>4080</v>
      </c>
      <c r="B4081" s="17" t="n">
        <v>9</v>
      </c>
      <c r="C4081" s="17" t="n">
        <v>3878</v>
      </c>
      <c r="D4081" s="18" t="s">
        <v>1749</v>
      </c>
      <c r="E4081" s="17" t="s">
        <v>70</v>
      </c>
      <c r="F4081" s="18" t="s">
        <v>71</v>
      </c>
      <c r="G4081" s="17" t="s">
        <v>171</v>
      </c>
      <c r="H4081" s="18" t="s">
        <v>13303</v>
      </c>
      <c r="I4081" s="18" t="s">
        <v>13304</v>
      </c>
      <c r="J4081" s="18" t="s">
        <v>13305</v>
      </c>
      <c r="K4081" s="17" t="s">
        <v>163</v>
      </c>
      <c r="L4081" s="17" t="n">
        <v>1</v>
      </c>
      <c r="M4081" s="17" t="s">
        <v>164</v>
      </c>
      <c r="N4081" s="17" t="s">
        <v>163</v>
      </c>
      <c r="O4081" s="19"/>
      <c r="P4081" s="18"/>
      <c r="Q4081" s="18"/>
      <c r="R4081" s="18" t="s">
        <v>165</v>
      </c>
      <c r="S4081" s="20" t="s">
        <v>28109</v>
      </c>
    </row>
    <row r="4082" customFormat="false" ht="46.25" hidden="false" customHeight="false" outlineLevel="0" collapsed="false">
      <c r="A4082" s="17" t="n">
        <v>4081</v>
      </c>
      <c r="B4082" s="17" t="n">
        <v>9</v>
      </c>
      <c r="C4082" s="17" t="n">
        <v>3878</v>
      </c>
      <c r="D4082" s="18" t="s">
        <v>1749</v>
      </c>
      <c r="E4082" s="17" t="s">
        <v>70</v>
      </c>
      <c r="F4082" s="18" t="s">
        <v>71</v>
      </c>
      <c r="G4082" s="17" t="s">
        <v>171</v>
      </c>
      <c r="H4082" s="18" t="s">
        <v>13306</v>
      </c>
      <c r="I4082" s="18" t="s">
        <v>13307</v>
      </c>
      <c r="J4082" s="18" t="s">
        <v>13308</v>
      </c>
      <c r="K4082" s="17" t="s">
        <v>163</v>
      </c>
      <c r="L4082" s="17" t="n">
        <v>1</v>
      </c>
      <c r="M4082" s="17" t="s">
        <v>164</v>
      </c>
      <c r="N4082" s="17" t="s">
        <v>163</v>
      </c>
      <c r="O4082" s="19"/>
      <c r="P4082" s="18"/>
      <c r="Q4082" s="18"/>
      <c r="R4082" s="18" t="s">
        <v>165</v>
      </c>
      <c r="S4082" s="20" t="s">
        <v>28109</v>
      </c>
    </row>
    <row r="4083" customFormat="false" ht="35.05" hidden="false" customHeight="false" outlineLevel="0" collapsed="false">
      <c r="A4083" s="17" t="n">
        <v>4082</v>
      </c>
      <c r="B4083" s="17" t="n">
        <v>9</v>
      </c>
      <c r="C4083" s="17" t="n">
        <v>3884</v>
      </c>
      <c r="D4083" s="18" t="s">
        <v>1749</v>
      </c>
      <c r="E4083" s="17" t="s">
        <v>66</v>
      </c>
      <c r="F4083" s="18" t="s">
        <v>67</v>
      </c>
      <c r="G4083" s="17" t="s">
        <v>167</v>
      </c>
      <c r="H4083" s="18" t="s">
        <v>11149</v>
      </c>
      <c r="I4083" s="18" t="s">
        <v>13309</v>
      </c>
      <c r="J4083" s="18" t="s">
        <v>13310</v>
      </c>
      <c r="K4083" s="17" t="s">
        <v>163</v>
      </c>
      <c r="L4083" s="17" t="n">
        <v>1</v>
      </c>
      <c r="M4083" s="17" t="s">
        <v>164</v>
      </c>
      <c r="N4083" s="17" t="s">
        <v>163</v>
      </c>
      <c r="O4083" s="19"/>
      <c r="P4083" s="18"/>
      <c r="Q4083" s="18"/>
      <c r="R4083" s="18" t="s">
        <v>165</v>
      </c>
      <c r="S4083" s="20" t="s">
        <v>28109</v>
      </c>
    </row>
    <row r="4084" customFormat="false" ht="46.25" hidden="false" customHeight="false" outlineLevel="0" collapsed="false">
      <c r="A4084" s="17" t="n">
        <v>4083</v>
      </c>
      <c r="B4084" s="17" t="n">
        <v>9</v>
      </c>
      <c r="C4084" s="17" t="n">
        <v>3909</v>
      </c>
      <c r="D4084" s="18" t="s">
        <v>1866</v>
      </c>
      <c r="E4084" s="17" t="s">
        <v>44</v>
      </c>
      <c r="F4084" s="18" t="s">
        <v>46</v>
      </c>
      <c r="G4084" s="17" t="s">
        <v>167</v>
      </c>
      <c r="H4084" s="18" t="s">
        <v>13311</v>
      </c>
      <c r="I4084" s="18" t="s">
        <v>13312</v>
      </c>
      <c r="J4084" s="18" t="s">
        <v>13313</v>
      </c>
      <c r="K4084" s="17" t="s">
        <v>163</v>
      </c>
      <c r="L4084" s="17" t="n">
        <v>1</v>
      </c>
      <c r="M4084" s="17" t="s">
        <v>163</v>
      </c>
      <c r="N4084" s="17" t="s">
        <v>163</v>
      </c>
      <c r="O4084" s="19"/>
      <c r="P4084" s="18"/>
      <c r="Q4084" s="18"/>
      <c r="R4084" s="18" t="s">
        <v>165</v>
      </c>
      <c r="S4084" s="20" t="s">
        <v>28109</v>
      </c>
    </row>
    <row r="4085" customFormat="false" ht="46.25" hidden="false" customHeight="false" outlineLevel="0" collapsed="false">
      <c r="A4085" s="17" t="n">
        <v>4084</v>
      </c>
      <c r="B4085" s="17" t="n">
        <v>9</v>
      </c>
      <c r="C4085" s="17" t="n">
        <v>3911</v>
      </c>
      <c r="D4085" s="18" t="s">
        <v>1866</v>
      </c>
      <c r="E4085" s="17" t="s">
        <v>87</v>
      </c>
      <c r="F4085" s="18" t="s">
        <v>88</v>
      </c>
      <c r="G4085" s="17" t="s">
        <v>171</v>
      </c>
      <c r="H4085" s="18" t="s">
        <v>13314</v>
      </c>
      <c r="I4085" s="18" t="s">
        <v>13315</v>
      </c>
      <c r="J4085" s="18" t="s">
        <v>13316</v>
      </c>
      <c r="K4085" s="17" t="s">
        <v>163</v>
      </c>
      <c r="L4085" s="17" t="n">
        <v>1</v>
      </c>
      <c r="M4085" s="17" t="s">
        <v>163</v>
      </c>
      <c r="N4085" s="17" t="s">
        <v>163</v>
      </c>
      <c r="O4085" s="19"/>
      <c r="P4085" s="18"/>
      <c r="Q4085" s="18"/>
      <c r="R4085" s="18" t="s">
        <v>165</v>
      </c>
      <c r="S4085" s="20" t="s">
        <v>28109</v>
      </c>
    </row>
    <row r="4086" customFormat="false" ht="46.25" hidden="false" customHeight="false" outlineLevel="0" collapsed="false">
      <c r="A4086" s="17" t="n">
        <v>4085</v>
      </c>
      <c r="B4086" s="17" t="n">
        <v>9</v>
      </c>
      <c r="C4086" s="17" t="n">
        <v>3913</v>
      </c>
      <c r="D4086" s="18" t="s">
        <v>1866</v>
      </c>
      <c r="E4086" s="17" t="s">
        <v>38</v>
      </c>
      <c r="F4086" s="18" t="s">
        <v>39</v>
      </c>
      <c r="G4086" s="17" t="s">
        <v>167</v>
      </c>
      <c r="H4086" s="18" t="s">
        <v>13317</v>
      </c>
      <c r="I4086" s="18" t="s">
        <v>13318</v>
      </c>
      <c r="J4086" s="18" t="s">
        <v>13319</v>
      </c>
      <c r="K4086" s="17" t="s">
        <v>163</v>
      </c>
      <c r="L4086" s="17" t="n">
        <v>1</v>
      </c>
      <c r="M4086" s="17" t="s">
        <v>163</v>
      </c>
      <c r="N4086" s="17" t="s">
        <v>163</v>
      </c>
      <c r="O4086" s="19"/>
      <c r="P4086" s="18"/>
      <c r="Q4086" s="18"/>
      <c r="R4086" s="18" t="s">
        <v>165</v>
      </c>
      <c r="S4086" s="20" t="s">
        <v>28109</v>
      </c>
    </row>
    <row r="4087" customFormat="false" ht="35.05" hidden="false" customHeight="false" outlineLevel="0" collapsed="false">
      <c r="A4087" s="17" t="n">
        <v>4086</v>
      </c>
      <c r="B4087" s="17" t="n">
        <v>9</v>
      </c>
      <c r="C4087" s="17" t="n">
        <v>3922</v>
      </c>
      <c r="D4087" s="18" t="s">
        <v>1866</v>
      </c>
      <c r="E4087" s="17" t="s">
        <v>19</v>
      </c>
      <c r="F4087" s="18" t="s">
        <v>21</v>
      </c>
      <c r="G4087" s="17" t="s">
        <v>167</v>
      </c>
      <c r="H4087" s="18" t="s">
        <v>13320</v>
      </c>
      <c r="I4087" s="18" t="s">
        <v>13321</v>
      </c>
      <c r="J4087" s="18" t="s">
        <v>13322</v>
      </c>
      <c r="K4087" s="17" t="s">
        <v>164</v>
      </c>
      <c r="L4087" s="17" t="n">
        <v>17</v>
      </c>
      <c r="M4087" s="17" t="s">
        <v>163</v>
      </c>
      <c r="N4087" s="17" t="s">
        <v>163</v>
      </c>
      <c r="O4087" s="19"/>
      <c r="P4087" s="18"/>
      <c r="Q4087" s="18"/>
      <c r="R4087" s="18" t="s">
        <v>165</v>
      </c>
      <c r="S4087" s="20" t="s">
        <v>28109</v>
      </c>
    </row>
    <row r="4088" customFormat="false" ht="46.25" hidden="false" customHeight="false" outlineLevel="0" collapsed="false">
      <c r="A4088" s="17" t="n">
        <v>4087</v>
      </c>
      <c r="B4088" s="17" t="n">
        <v>9</v>
      </c>
      <c r="C4088" s="17" t="n">
        <v>3924</v>
      </c>
      <c r="D4088" s="18" t="s">
        <v>1866</v>
      </c>
      <c r="E4088" s="17" t="s">
        <v>22</v>
      </c>
      <c r="F4088" s="18" t="s">
        <v>23</v>
      </c>
      <c r="G4088" s="17" t="s">
        <v>167</v>
      </c>
      <c r="H4088" s="18" t="s">
        <v>13323</v>
      </c>
      <c r="I4088" s="18" t="s">
        <v>13324</v>
      </c>
      <c r="J4088" s="18" t="s">
        <v>13325</v>
      </c>
      <c r="K4088" s="17" t="s">
        <v>164</v>
      </c>
      <c r="L4088" s="17" t="n">
        <v>12</v>
      </c>
      <c r="M4088" s="17" t="s">
        <v>163</v>
      </c>
      <c r="N4088" s="17" t="s">
        <v>163</v>
      </c>
      <c r="O4088" s="19"/>
      <c r="P4088" s="18"/>
      <c r="Q4088" s="18"/>
      <c r="R4088" s="18" t="s">
        <v>165</v>
      </c>
      <c r="S4088" s="20" t="s">
        <v>28109</v>
      </c>
    </row>
    <row r="4089" customFormat="false" ht="57.45" hidden="false" customHeight="false" outlineLevel="0" collapsed="false">
      <c r="A4089" s="17" t="n">
        <v>4088</v>
      </c>
      <c r="B4089" s="17" t="n">
        <v>9</v>
      </c>
      <c r="C4089" s="17" t="n">
        <v>3927</v>
      </c>
      <c r="D4089" s="18" t="s">
        <v>1866</v>
      </c>
      <c r="E4089" s="17" t="s">
        <v>78</v>
      </c>
      <c r="F4089" s="18" t="s">
        <v>80</v>
      </c>
      <c r="G4089" s="17" t="s">
        <v>167</v>
      </c>
      <c r="H4089" s="18" t="s">
        <v>13326</v>
      </c>
      <c r="I4089" s="18" t="s">
        <v>13327</v>
      </c>
      <c r="J4089" s="18" t="s">
        <v>13328</v>
      </c>
      <c r="K4089" s="17" t="s">
        <v>163</v>
      </c>
      <c r="L4089" s="17" t="n">
        <v>1</v>
      </c>
      <c r="M4089" s="17" t="s">
        <v>163</v>
      </c>
      <c r="N4089" s="17" t="s">
        <v>164</v>
      </c>
      <c r="O4089" s="19" t="s">
        <v>123</v>
      </c>
      <c r="P4089" s="18" t="s">
        <v>13329</v>
      </c>
      <c r="Q4089" s="18" t="s">
        <v>13330</v>
      </c>
      <c r="R4089" s="18" t="s">
        <v>165</v>
      </c>
      <c r="S4089" s="20" t="s">
        <v>28109</v>
      </c>
    </row>
    <row r="4090" customFormat="false" ht="35.05" hidden="false" customHeight="false" outlineLevel="0" collapsed="false">
      <c r="A4090" s="17" t="n">
        <v>4089</v>
      </c>
      <c r="B4090" s="17" t="n">
        <v>9</v>
      </c>
      <c r="C4090" s="17" t="n">
        <v>3942</v>
      </c>
      <c r="D4090" s="18" t="s">
        <v>1866</v>
      </c>
      <c r="E4090" s="17" t="s">
        <v>87</v>
      </c>
      <c r="F4090" s="18" t="s">
        <v>88</v>
      </c>
      <c r="G4090" s="17" t="s">
        <v>171</v>
      </c>
      <c r="H4090" s="18" t="s">
        <v>13331</v>
      </c>
      <c r="I4090" s="18" t="s">
        <v>13332</v>
      </c>
      <c r="J4090" s="18" t="s">
        <v>13333</v>
      </c>
      <c r="K4090" s="17" t="s">
        <v>163</v>
      </c>
      <c r="L4090" s="17" t="n">
        <v>1</v>
      </c>
      <c r="M4090" s="17" t="s">
        <v>164</v>
      </c>
      <c r="N4090" s="17" t="s">
        <v>163</v>
      </c>
      <c r="O4090" s="19"/>
      <c r="P4090" s="18"/>
      <c r="Q4090" s="18"/>
      <c r="R4090" s="18" t="s">
        <v>165</v>
      </c>
      <c r="S4090" s="20" t="s">
        <v>28109</v>
      </c>
    </row>
    <row r="4091" customFormat="false" ht="46.25" hidden="false" customHeight="false" outlineLevel="0" collapsed="false">
      <c r="A4091" s="17" t="n">
        <v>4090</v>
      </c>
      <c r="B4091" s="17" t="n">
        <v>9</v>
      </c>
      <c r="C4091" s="17" t="n">
        <v>3942</v>
      </c>
      <c r="D4091" s="18" t="s">
        <v>1866</v>
      </c>
      <c r="E4091" s="17" t="s">
        <v>87</v>
      </c>
      <c r="F4091" s="18" t="s">
        <v>88</v>
      </c>
      <c r="G4091" s="17" t="s">
        <v>167</v>
      </c>
      <c r="H4091" s="18" t="s">
        <v>13334</v>
      </c>
      <c r="I4091" s="18" t="s">
        <v>13335</v>
      </c>
      <c r="J4091" s="18" t="s">
        <v>13336</v>
      </c>
      <c r="K4091" s="17" t="s">
        <v>163</v>
      </c>
      <c r="L4091" s="17" t="n">
        <v>1</v>
      </c>
      <c r="M4091" s="17" t="s">
        <v>163</v>
      </c>
      <c r="N4091" s="17" t="s">
        <v>163</v>
      </c>
      <c r="O4091" s="19"/>
      <c r="P4091" s="18"/>
      <c r="Q4091" s="18"/>
      <c r="R4091" s="18" t="s">
        <v>165</v>
      </c>
      <c r="S4091" s="20" t="s">
        <v>28109</v>
      </c>
    </row>
    <row r="4092" customFormat="false" ht="46.25" hidden="false" customHeight="false" outlineLevel="0" collapsed="false">
      <c r="A4092" s="17" t="n">
        <v>4091</v>
      </c>
      <c r="B4092" s="17" t="n">
        <v>9</v>
      </c>
      <c r="C4092" s="17" t="n">
        <v>3948</v>
      </c>
      <c r="D4092" s="18" t="s">
        <v>1866</v>
      </c>
      <c r="E4092" s="17" t="s">
        <v>32</v>
      </c>
      <c r="F4092" s="18" t="s">
        <v>33</v>
      </c>
      <c r="G4092" s="17" t="s">
        <v>167</v>
      </c>
      <c r="H4092" s="18" t="s">
        <v>13337</v>
      </c>
      <c r="I4092" s="18" t="s">
        <v>13338</v>
      </c>
      <c r="J4092" s="18" t="s">
        <v>13339</v>
      </c>
      <c r="K4092" s="17" t="s">
        <v>164</v>
      </c>
      <c r="L4092" s="17" t="n">
        <v>40</v>
      </c>
      <c r="M4092" s="17" t="s">
        <v>163</v>
      </c>
      <c r="N4092" s="17" t="s">
        <v>163</v>
      </c>
      <c r="O4092" s="19"/>
      <c r="P4092" s="18"/>
      <c r="Q4092" s="18"/>
      <c r="R4092" s="18" t="s">
        <v>165</v>
      </c>
      <c r="S4092" s="20" t="s">
        <v>28109</v>
      </c>
    </row>
    <row r="4093" customFormat="false" ht="35.05" hidden="false" customHeight="false" outlineLevel="0" collapsed="false">
      <c r="A4093" s="17" t="n">
        <v>4092</v>
      </c>
      <c r="B4093" s="17" t="n">
        <v>9</v>
      </c>
      <c r="C4093" s="17" t="n">
        <v>3958</v>
      </c>
      <c r="D4093" s="18" t="s">
        <v>1866</v>
      </c>
      <c r="E4093" s="17" t="s">
        <v>38</v>
      </c>
      <c r="F4093" s="18" t="s">
        <v>39</v>
      </c>
      <c r="G4093" s="17" t="s">
        <v>171</v>
      </c>
      <c r="H4093" s="18" t="s">
        <v>13340</v>
      </c>
      <c r="I4093" s="18" t="s">
        <v>13341</v>
      </c>
      <c r="J4093" s="18" t="s">
        <v>13342</v>
      </c>
      <c r="K4093" s="17" t="s">
        <v>163</v>
      </c>
      <c r="L4093" s="17" t="n">
        <v>1</v>
      </c>
      <c r="M4093" s="17" t="s">
        <v>164</v>
      </c>
      <c r="N4093" s="17" t="s">
        <v>163</v>
      </c>
      <c r="O4093" s="19"/>
      <c r="P4093" s="18"/>
      <c r="Q4093" s="18"/>
      <c r="R4093" s="18" t="s">
        <v>165</v>
      </c>
      <c r="S4093" s="20" t="s">
        <v>28109</v>
      </c>
    </row>
    <row r="4094" customFormat="false" ht="57.45" hidden="false" customHeight="false" outlineLevel="0" collapsed="false">
      <c r="A4094" s="17" t="n">
        <v>4093</v>
      </c>
      <c r="B4094" s="17" t="n">
        <v>9</v>
      </c>
      <c r="C4094" s="17" t="n">
        <v>3962</v>
      </c>
      <c r="D4094" s="18" t="s">
        <v>1866</v>
      </c>
      <c r="E4094" s="17" t="s">
        <v>87</v>
      </c>
      <c r="F4094" s="18" t="s">
        <v>88</v>
      </c>
      <c r="G4094" s="17" t="s">
        <v>167</v>
      </c>
      <c r="H4094" s="18" t="s">
        <v>13343</v>
      </c>
      <c r="I4094" s="18" t="s">
        <v>13344</v>
      </c>
      <c r="J4094" s="18" t="s">
        <v>13345</v>
      </c>
      <c r="K4094" s="17" t="s">
        <v>163</v>
      </c>
      <c r="L4094" s="17" t="n">
        <v>1</v>
      </c>
      <c r="M4094" s="17" t="s">
        <v>163</v>
      </c>
      <c r="N4094" s="17" t="s">
        <v>164</v>
      </c>
      <c r="O4094" s="19" t="s">
        <v>125</v>
      </c>
      <c r="P4094" s="18" t="s">
        <v>13346</v>
      </c>
      <c r="Q4094" s="18" t="s">
        <v>13347</v>
      </c>
      <c r="R4094" s="18" t="s">
        <v>165</v>
      </c>
      <c r="S4094" s="20" t="s">
        <v>28109</v>
      </c>
    </row>
    <row r="4095" customFormat="false" ht="46.25" hidden="false" customHeight="false" outlineLevel="0" collapsed="false">
      <c r="A4095" s="17" t="n">
        <v>4094</v>
      </c>
      <c r="B4095" s="17" t="n">
        <v>9</v>
      </c>
      <c r="C4095" s="17" t="n">
        <v>3982</v>
      </c>
      <c r="D4095" s="18" t="s">
        <v>1866</v>
      </c>
      <c r="E4095" s="17" t="s">
        <v>91</v>
      </c>
      <c r="F4095" s="18" t="s">
        <v>92</v>
      </c>
      <c r="G4095" s="17" t="s">
        <v>167</v>
      </c>
      <c r="H4095" s="18" t="s">
        <v>13348</v>
      </c>
      <c r="I4095" s="18" t="s">
        <v>13349</v>
      </c>
      <c r="J4095" s="18" t="s">
        <v>13350</v>
      </c>
      <c r="K4095" s="17" t="s">
        <v>163</v>
      </c>
      <c r="L4095" s="17" t="n">
        <v>1</v>
      </c>
      <c r="M4095" s="17" t="s">
        <v>163</v>
      </c>
      <c r="N4095" s="17" t="s">
        <v>163</v>
      </c>
      <c r="O4095" s="19" t="s">
        <v>123</v>
      </c>
      <c r="P4095" s="18" t="s">
        <v>13351</v>
      </c>
      <c r="Q4095" s="18" t="s">
        <v>13352</v>
      </c>
      <c r="R4095" s="18" t="s">
        <v>165</v>
      </c>
      <c r="S4095" s="20" t="s">
        <v>28109</v>
      </c>
    </row>
    <row r="4096" customFormat="false" ht="35.05" hidden="false" customHeight="false" outlineLevel="0" collapsed="false">
      <c r="A4096" s="17" t="n">
        <v>4095</v>
      </c>
      <c r="B4096" s="17" t="n">
        <v>9</v>
      </c>
      <c r="C4096" s="17" t="n">
        <v>3986</v>
      </c>
      <c r="D4096" s="18" t="s">
        <v>1866</v>
      </c>
      <c r="E4096" s="17" t="s">
        <v>87</v>
      </c>
      <c r="F4096" s="18" t="s">
        <v>88</v>
      </c>
      <c r="G4096" s="17" t="s">
        <v>167</v>
      </c>
      <c r="H4096" s="18" t="s">
        <v>13353</v>
      </c>
      <c r="I4096" s="18" t="s">
        <v>13354</v>
      </c>
      <c r="J4096" s="18" t="s">
        <v>13355</v>
      </c>
      <c r="K4096" s="17" t="s">
        <v>163</v>
      </c>
      <c r="L4096" s="17" t="n">
        <v>1</v>
      </c>
      <c r="M4096" s="17" t="s">
        <v>163</v>
      </c>
      <c r="N4096" s="17" t="s">
        <v>163</v>
      </c>
      <c r="O4096" s="19"/>
      <c r="P4096" s="18"/>
      <c r="Q4096" s="18"/>
      <c r="R4096" s="18" t="s">
        <v>165</v>
      </c>
      <c r="S4096" s="20" t="s">
        <v>28109</v>
      </c>
    </row>
    <row r="4097" customFormat="false" ht="46.25" hidden="false" customHeight="false" outlineLevel="0" collapsed="false">
      <c r="A4097" s="17" t="n">
        <v>4096</v>
      </c>
      <c r="B4097" s="17" t="n">
        <v>9</v>
      </c>
      <c r="C4097" s="17" t="n">
        <v>3999</v>
      </c>
      <c r="D4097" s="18" t="s">
        <v>1866</v>
      </c>
      <c r="E4097" s="17" t="s">
        <v>85</v>
      </c>
      <c r="F4097" s="18" t="s">
        <v>86</v>
      </c>
      <c r="G4097" s="17" t="s">
        <v>167</v>
      </c>
      <c r="H4097" s="18" t="s">
        <v>13356</v>
      </c>
      <c r="I4097" s="18" t="s">
        <v>13357</v>
      </c>
      <c r="J4097" s="18" t="s">
        <v>13358</v>
      </c>
      <c r="K4097" s="17" t="s">
        <v>163</v>
      </c>
      <c r="L4097" s="17" t="n">
        <v>1</v>
      </c>
      <c r="M4097" s="17" t="s">
        <v>163</v>
      </c>
      <c r="N4097" s="17" t="s">
        <v>164</v>
      </c>
      <c r="O4097" s="19" t="s">
        <v>121</v>
      </c>
      <c r="P4097" s="18" t="s">
        <v>13359</v>
      </c>
      <c r="Q4097" s="18" t="s">
        <v>13360</v>
      </c>
      <c r="R4097" s="18" t="s">
        <v>165</v>
      </c>
      <c r="S4097" s="20" t="s">
        <v>28109</v>
      </c>
    </row>
    <row r="4098" customFormat="false" ht="35.05" hidden="false" customHeight="false" outlineLevel="0" collapsed="false">
      <c r="A4098" s="17" t="n">
        <v>4097</v>
      </c>
      <c r="B4098" s="17" t="n">
        <v>9</v>
      </c>
      <c r="C4098" s="17" t="n">
        <v>4003</v>
      </c>
      <c r="D4098" s="18" t="s">
        <v>1866</v>
      </c>
      <c r="E4098" s="17" t="s">
        <v>42</v>
      </c>
      <c r="F4098" s="18" t="s">
        <v>43</v>
      </c>
      <c r="G4098" s="17" t="s">
        <v>167</v>
      </c>
      <c r="H4098" s="18" t="s">
        <v>13361</v>
      </c>
      <c r="I4098" s="18" t="s">
        <v>13362</v>
      </c>
      <c r="J4098" s="18" t="s">
        <v>13363</v>
      </c>
      <c r="K4098" s="17" t="s">
        <v>163</v>
      </c>
      <c r="L4098" s="17" t="n">
        <v>1</v>
      </c>
      <c r="M4098" s="17" t="s">
        <v>163</v>
      </c>
      <c r="N4098" s="17" t="s">
        <v>163</v>
      </c>
      <c r="O4098" s="19"/>
      <c r="P4098" s="18"/>
      <c r="Q4098" s="18"/>
      <c r="R4098" s="18" t="s">
        <v>165</v>
      </c>
      <c r="S4098" s="20" t="s">
        <v>28109</v>
      </c>
    </row>
    <row r="4099" customFormat="false" ht="35.05" hidden="false" customHeight="false" outlineLevel="0" collapsed="false">
      <c r="A4099" s="17" t="n">
        <v>4098</v>
      </c>
      <c r="B4099" s="17" t="n">
        <v>9</v>
      </c>
      <c r="C4099" s="17" t="n">
        <v>4011</v>
      </c>
      <c r="D4099" s="18" t="s">
        <v>1866</v>
      </c>
      <c r="E4099" s="17" t="s">
        <v>61</v>
      </c>
      <c r="F4099" s="18" t="s">
        <v>62</v>
      </c>
      <c r="G4099" s="17" t="s">
        <v>167</v>
      </c>
      <c r="H4099" s="18" t="s">
        <v>13364</v>
      </c>
      <c r="I4099" s="18" t="s">
        <v>13365</v>
      </c>
      <c r="J4099" s="18" t="s">
        <v>13366</v>
      </c>
      <c r="K4099" s="17" t="s">
        <v>163</v>
      </c>
      <c r="L4099" s="17" t="n">
        <v>1</v>
      </c>
      <c r="M4099" s="17" t="s">
        <v>163</v>
      </c>
      <c r="N4099" s="17" t="s">
        <v>163</v>
      </c>
      <c r="O4099" s="19"/>
      <c r="P4099" s="18"/>
      <c r="Q4099" s="18"/>
      <c r="R4099" s="18" t="s">
        <v>165</v>
      </c>
      <c r="S4099" s="20" t="s">
        <v>28109</v>
      </c>
    </row>
    <row r="4100" customFormat="false" ht="35.05" hidden="false" customHeight="false" outlineLevel="0" collapsed="false">
      <c r="A4100" s="17" t="n">
        <v>4099</v>
      </c>
      <c r="B4100" s="17" t="n">
        <v>9</v>
      </c>
      <c r="C4100" s="17" t="n">
        <v>4021</v>
      </c>
      <c r="D4100" s="18" t="s">
        <v>1866</v>
      </c>
      <c r="E4100" s="17" t="s">
        <v>32</v>
      </c>
      <c r="F4100" s="18" t="s">
        <v>33</v>
      </c>
      <c r="G4100" s="17" t="s">
        <v>159</v>
      </c>
      <c r="H4100" s="18" t="s">
        <v>13367</v>
      </c>
      <c r="I4100" s="18" t="s">
        <v>13368</v>
      </c>
      <c r="J4100" s="18" t="s">
        <v>13369</v>
      </c>
      <c r="K4100" s="17" t="s">
        <v>164</v>
      </c>
      <c r="L4100" s="17" t="n">
        <v>13</v>
      </c>
      <c r="M4100" s="17" t="s">
        <v>163</v>
      </c>
      <c r="N4100" s="17" t="s">
        <v>163</v>
      </c>
      <c r="O4100" s="19"/>
      <c r="P4100" s="18"/>
      <c r="Q4100" s="18"/>
      <c r="R4100" s="18" t="s">
        <v>165</v>
      </c>
      <c r="S4100" s="20" t="s">
        <v>28109</v>
      </c>
    </row>
    <row r="4101" customFormat="false" ht="35.05" hidden="false" customHeight="false" outlineLevel="0" collapsed="false">
      <c r="A4101" s="17" t="n">
        <v>4100</v>
      </c>
      <c r="B4101" s="17" t="n">
        <v>9</v>
      </c>
      <c r="C4101" s="17" t="n">
        <v>4037</v>
      </c>
      <c r="D4101" s="18" t="s">
        <v>1866</v>
      </c>
      <c r="E4101" s="17" t="s">
        <v>51</v>
      </c>
      <c r="F4101" s="18" t="s">
        <v>52</v>
      </c>
      <c r="G4101" s="17" t="s">
        <v>167</v>
      </c>
      <c r="H4101" s="18" t="s">
        <v>13370</v>
      </c>
      <c r="I4101" s="18" t="s">
        <v>13371</v>
      </c>
      <c r="J4101" s="18" t="s">
        <v>13372</v>
      </c>
      <c r="K4101" s="17" t="s">
        <v>163</v>
      </c>
      <c r="L4101" s="17" t="n">
        <v>1</v>
      </c>
      <c r="M4101" s="17" t="s">
        <v>163</v>
      </c>
      <c r="N4101" s="17" t="s">
        <v>163</v>
      </c>
      <c r="O4101" s="19"/>
      <c r="P4101" s="18"/>
      <c r="Q4101" s="18"/>
      <c r="R4101" s="18" t="s">
        <v>165</v>
      </c>
      <c r="S4101" s="20" t="s">
        <v>28109</v>
      </c>
    </row>
    <row r="4102" customFormat="false" ht="68.65" hidden="false" customHeight="false" outlineLevel="0" collapsed="false">
      <c r="A4102" s="17" t="n">
        <v>4101</v>
      </c>
      <c r="B4102" s="17" t="n">
        <v>9</v>
      </c>
      <c r="C4102" s="17" t="n">
        <v>4038</v>
      </c>
      <c r="D4102" s="18" t="s">
        <v>1866</v>
      </c>
      <c r="E4102" s="17" t="s">
        <v>83</v>
      </c>
      <c r="F4102" s="18" t="s">
        <v>84</v>
      </c>
      <c r="G4102" s="17" t="s">
        <v>167</v>
      </c>
      <c r="H4102" s="18" t="s">
        <v>13373</v>
      </c>
      <c r="I4102" s="18" t="s">
        <v>13374</v>
      </c>
      <c r="J4102" s="18" t="s">
        <v>13375</v>
      </c>
      <c r="K4102" s="17" t="s">
        <v>163</v>
      </c>
      <c r="L4102" s="17" t="n">
        <v>1</v>
      </c>
      <c r="M4102" s="17" t="s">
        <v>163</v>
      </c>
      <c r="N4102" s="17" t="s">
        <v>164</v>
      </c>
      <c r="O4102" s="19" t="s">
        <v>123</v>
      </c>
      <c r="P4102" s="18" t="s">
        <v>13376</v>
      </c>
      <c r="Q4102" s="18" t="s">
        <v>13377</v>
      </c>
      <c r="R4102" s="18" t="s">
        <v>165</v>
      </c>
      <c r="S4102" s="20" t="s">
        <v>28109</v>
      </c>
    </row>
    <row r="4103" customFormat="false" ht="23.85" hidden="false" customHeight="false" outlineLevel="0" collapsed="false">
      <c r="A4103" s="17" t="n">
        <v>4102</v>
      </c>
      <c r="B4103" s="17" t="n">
        <v>9</v>
      </c>
      <c r="C4103" s="17" t="n">
        <v>4039</v>
      </c>
      <c r="D4103" s="18" t="s">
        <v>1866</v>
      </c>
      <c r="E4103" s="17" t="s">
        <v>36</v>
      </c>
      <c r="F4103" s="18" t="s">
        <v>37</v>
      </c>
      <c r="G4103" s="17" t="s">
        <v>159</v>
      </c>
      <c r="H4103" s="18" t="s">
        <v>13378</v>
      </c>
      <c r="I4103" s="18" t="s">
        <v>13379</v>
      </c>
      <c r="J4103" s="18" t="s">
        <v>13380</v>
      </c>
      <c r="K4103" s="17" t="s">
        <v>163</v>
      </c>
      <c r="L4103" s="17" t="n">
        <v>1</v>
      </c>
      <c r="M4103" s="17" t="s">
        <v>163</v>
      </c>
      <c r="N4103" s="17" t="s">
        <v>163</v>
      </c>
      <c r="O4103" s="19"/>
      <c r="P4103" s="18"/>
      <c r="Q4103" s="18"/>
      <c r="R4103" s="18" t="s">
        <v>165</v>
      </c>
      <c r="S4103" s="20" t="s">
        <v>28109</v>
      </c>
    </row>
    <row r="4104" customFormat="false" ht="35.05" hidden="false" customHeight="false" outlineLevel="0" collapsed="false">
      <c r="A4104" s="17" t="n">
        <v>4103</v>
      </c>
      <c r="B4104" s="17" t="n">
        <v>9</v>
      </c>
      <c r="C4104" s="17" t="n">
        <v>4043</v>
      </c>
      <c r="D4104" s="18" t="s">
        <v>1866</v>
      </c>
      <c r="E4104" s="17" t="s">
        <v>53</v>
      </c>
      <c r="F4104" s="18" t="s">
        <v>54</v>
      </c>
      <c r="G4104" s="17" t="s">
        <v>159</v>
      </c>
      <c r="H4104" s="18" t="s">
        <v>13381</v>
      </c>
      <c r="I4104" s="18" t="s">
        <v>13382</v>
      </c>
      <c r="J4104" s="18" t="s">
        <v>13383</v>
      </c>
      <c r="K4104" s="17" t="s">
        <v>163</v>
      </c>
      <c r="L4104" s="17" t="n">
        <v>1</v>
      </c>
      <c r="M4104" s="17" t="s">
        <v>163</v>
      </c>
      <c r="N4104" s="17" t="s">
        <v>163</v>
      </c>
      <c r="O4104" s="19"/>
      <c r="P4104" s="18"/>
      <c r="Q4104" s="18"/>
      <c r="R4104" s="18" t="s">
        <v>165</v>
      </c>
      <c r="S4104" s="20" t="s">
        <v>28109</v>
      </c>
    </row>
    <row r="4105" customFormat="false" ht="35.05" hidden="false" customHeight="false" outlineLevel="0" collapsed="false">
      <c r="A4105" s="17" t="n">
        <v>4104</v>
      </c>
      <c r="B4105" s="17" t="n">
        <v>9</v>
      </c>
      <c r="C4105" s="17" t="n">
        <v>4052</v>
      </c>
      <c r="D4105" s="18" t="s">
        <v>7245</v>
      </c>
      <c r="E4105" s="17" t="s">
        <v>36</v>
      </c>
      <c r="F4105" s="18" t="s">
        <v>37</v>
      </c>
      <c r="G4105" s="17" t="s">
        <v>171</v>
      </c>
      <c r="H4105" s="18" t="s">
        <v>13384</v>
      </c>
      <c r="I4105" s="18" t="s">
        <v>13385</v>
      </c>
      <c r="J4105" s="18" t="s">
        <v>13386</v>
      </c>
      <c r="K4105" s="17" t="s">
        <v>163</v>
      </c>
      <c r="L4105" s="17" t="n">
        <v>1</v>
      </c>
      <c r="M4105" s="17" t="s">
        <v>164</v>
      </c>
      <c r="N4105" s="17" t="s">
        <v>163</v>
      </c>
      <c r="O4105" s="19"/>
      <c r="P4105" s="18"/>
      <c r="Q4105" s="18"/>
      <c r="R4105" s="18" t="s">
        <v>165</v>
      </c>
      <c r="S4105" s="20" t="s">
        <v>28109</v>
      </c>
    </row>
    <row r="4106" customFormat="false" ht="35.05" hidden="false" customHeight="false" outlineLevel="0" collapsed="false">
      <c r="A4106" s="17" t="n">
        <v>4105</v>
      </c>
      <c r="B4106" s="17" t="n">
        <v>9</v>
      </c>
      <c r="C4106" s="17" t="n">
        <v>4052</v>
      </c>
      <c r="D4106" s="18" t="s">
        <v>7245</v>
      </c>
      <c r="E4106" s="17" t="s">
        <v>78</v>
      </c>
      <c r="F4106" s="18" t="s">
        <v>80</v>
      </c>
      <c r="G4106" s="17" t="s">
        <v>167</v>
      </c>
      <c r="H4106" s="18" t="s">
        <v>13387</v>
      </c>
      <c r="I4106" s="18" t="s">
        <v>13388</v>
      </c>
      <c r="J4106" s="18" t="s">
        <v>13389</v>
      </c>
      <c r="K4106" s="17" t="s">
        <v>163</v>
      </c>
      <c r="L4106" s="17" t="n">
        <v>1</v>
      </c>
      <c r="M4106" s="17" t="s">
        <v>163</v>
      </c>
      <c r="N4106" s="17" t="s">
        <v>163</v>
      </c>
      <c r="O4106" s="19"/>
      <c r="P4106" s="18"/>
      <c r="Q4106" s="18"/>
      <c r="R4106" s="18" t="s">
        <v>165</v>
      </c>
      <c r="S4106" s="20" t="s">
        <v>28109</v>
      </c>
    </row>
    <row r="4107" customFormat="false" ht="35.05" hidden="false" customHeight="false" outlineLevel="0" collapsed="false">
      <c r="A4107" s="17" t="n">
        <v>4106</v>
      </c>
      <c r="B4107" s="17" t="n">
        <v>9</v>
      </c>
      <c r="C4107" s="17" t="n">
        <v>4052</v>
      </c>
      <c r="D4107" s="18" t="s">
        <v>7245</v>
      </c>
      <c r="E4107" s="17" t="s">
        <v>87</v>
      </c>
      <c r="F4107" s="18" t="s">
        <v>88</v>
      </c>
      <c r="G4107" s="17" t="s">
        <v>159</v>
      </c>
      <c r="H4107" s="18" t="s">
        <v>13390</v>
      </c>
      <c r="I4107" s="18" t="s">
        <v>13391</v>
      </c>
      <c r="J4107" s="18" t="s">
        <v>13392</v>
      </c>
      <c r="K4107" s="17" t="s">
        <v>163</v>
      </c>
      <c r="L4107" s="17" t="n">
        <v>1</v>
      </c>
      <c r="M4107" s="17" t="s">
        <v>163</v>
      </c>
      <c r="N4107" s="17" t="s">
        <v>163</v>
      </c>
      <c r="O4107" s="19"/>
      <c r="P4107" s="18"/>
      <c r="Q4107" s="18"/>
      <c r="R4107" s="18" t="s">
        <v>165</v>
      </c>
      <c r="S4107" s="20" t="s">
        <v>28109</v>
      </c>
    </row>
    <row r="4108" customFormat="false" ht="35.05" hidden="false" customHeight="false" outlineLevel="0" collapsed="false">
      <c r="A4108" s="17" t="n">
        <v>4107</v>
      </c>
      <c r="B4108" s="17" t="n">
        <v>9</v>
      </c>
      <c r="C4108" s="17" t="n">
        <v>4063</v>
      </c>
      <c r="D4108" s="18" t="s">
        <v>7245</v>
      </c>
      <c r="E4108" s="17" t="s">
        <v>63</v>
      </c>
      <c r="F4108" s="18" t="s">
        <v>65</v>
      </c>
      <c r="G4108" s="17" t="s">
        <v>167</v>
      </c>
      <c r="H4108" s="18" t="s">
        <v>13393</v>
      </c>
      <c r="I4108" s="18" t="s">
        <v>13394</v>
      </c>
      <c r="J4108" s="18" t="s">
        <v>13395</v>
      </c>
      <c r="K4108" s="17" t="s">
        <v>164</v>
      </c>
      <c r="L4108" s="17" t="n">
        <v>55</v>
      </c>
      <c r="M4108" s="17" t="s">
        <v>163</v>
      </c>
      <c r="N4108" s="17" t="s">
        <v>163</v>
      </c>
      <c r="O4108" s="19"/>
      <c r="P4108" s="18"/>
      <c r="Q4108" s="18"/>
      <c r="R4108" s="18" t="s">
        <v>165</v>
      </c>
      <c r="S4108" s="20" t="s">
        <v>28109</v>
      </c>
    </row>
    <row r="4109" customFormat="false" ht="57.45" hidden="false" customHeight="false" outlineLevel="0" collapsed="false">
      <c r="A4109" s="17" t="n">
        <v>4108</v>
      </c>
      <c r="B4109" s="17" t="n">
        <v>9</v>
      </c>
      <c r="C4109" s="17" t="n">
        <v>4065</v>
      </c>
      <c r="D4109" s="18" t="s">
        <v>7245</v>
      </c>
      <c r="E4109" s="17" t="s">
        <v>83</v>
      </c>
      <c r="F4109" s="18" t="s">
        <v>84</v>
      </c>
      <c r="G4109" s="17" t="s">
        <v>159</v>
      </c>
      <c r="H4109" s="18" t="s">
        <v>13396</v>
      </c>
      <c r="I4109" s="18" t="s">
        <v>13397</v>
      </c>
      <c r="J4109" s="18" t="s">
        <v>13398</v>
      </c>
      <c r="K4109" s="17" t="s">
        <v>163</v>
      </c>
      <c r="L4109" s="17" t="n">
        <v>1</v>
      </c>
      <c r="M4109" s="17" t="s">
        <v>163</v>
      </c>
      <c r="N4109" s="17" t="s">
        <v>164</v>
      </c>
      <c r="O4109" s="19" t="s">
        <v>121</v>
      </c>
      <c r="P4109" s="18" t="s">
        <v>13399</v>
      </c>
      <c r="Q4109" s="18" t="s">
        <v>13400</v>
      </c>
      <c r="R4109" s="18" t="s">
        <v>165</v>
      </c>
      <c r="S4109" s="20" t="s">
        <v>28109</v>
      </c>
    </row>
    <row r="4110" customFormat="false" ht="46.25" hidden="false" customHeight="false" outlineLevel="0" collapsed="false">
      <c r="A4110" s="17" t="n">
        <v>4109</v>
      </c>
      <c r="B4110" s="17" t="n">
        <v>9</v>
      </c>
      <c r="C4110" s="17" t="n">
        <v>4067</v>
      </c>
      <c r="D4110" s="18" t="s">
        <v>7245</v>
      </c>
      <c r="E4110" s="17" t="s">
        <v>22</v>
      </c>
      <c r="F4110" s="18" t="s">
        <v>23</v>
      </c>
      <c r="G4110" s="17" t="s">
        <v>167</v>
      </c>
      <c r="H4110" s="18" t="s">
        <v>13401</v>
      </c>
      <c r="I4110" s="18" t="s">
        <v>13402</v>
      </c>
      <c r="J4110" s="18" t="s">
        <v>13403</v>
      </c>
      <c r="K4110" s="17" t="s">
        <v>164</v>
      </c>
      <c r="L4110" s="17" t="n">
        <v>80</v>
      </c>
      <c r="M4110" s="17" t="s">
        <v>163</v>
      </c>
      <c r="N4110" s="17" t="s">
        <v>163</v>
      </c>
      <c r="O4110" s="19"/>
      <c r="P4110" s="18"/>
      <c r="Q4110" s="18"/>
      <c r="R4110" s="18" t="s">
        <v>165</v>
      </c>
      <c r="S4110" s="20" t="s">
        <v>28109</v>
      </c>
    </row>
    <row r="4111" customFormat="false" ht="35.05" hidden="false" customHeight="false" outlineLevel="0" collapsed="false">
      <c r="A4111" s="17" t="n">
        <v>4110</v>
      </c>
      <c r="B4111" s="17" t="n">
        <v>9</v>
      </c>
      <c r="C4111" s="17" t="n">
        <v>4067</v>
      </c>
      <c r="D4111" s="18" t="s">
        <v>7245</v>
      </c>
      <c r="E4111" s="17" t="s">
        <v>36</v>
      </c>
      <c r="F4111" s="18" t="s">
        <v>37</v>
      </c>
      <c r="G4111" s="17" t="s">
        <v>167</v>
      </c>
      <c r="H4111" s="18" t="s">
        <v>13404</v>
      </c>
      <c r="I4111" s="18" t="s">
        <v>13405</v>
      </c>
      <c r="J4111" s="18" t="s">
        <v>13406</v>
      </c>
      <c r="K4111" s="17" t="s">
        <v>164</v>
      </c>
      <c r="L4111" s="17" t="n">
        <v>28</v>
      </c>
      <c r="M4111" s="17" t="s">
        <v>164</v>
      </c>
      <c r="N4111" s="17" t="s">
        <v>163</v>
      </c>
      <c r="O4111" s="19"/>
      <c r="P4111" s="18"/>
      <c r="Q4111" s="18"/>
      <c r="R4111" s="18" t="s">
        <v>165</v>
      </c>
      <c r="S4111" s="20" t="s">
        <v>28109</v>
      </c>
    </row>
    <row r="4112" customFormat="false" ht="46.25" hidden="false" customHeight="false" outlineLevel="0" collapsed="false">
      <c r="A4112" s="17" t="n">
        <v>4111</v>
      </c>
      <c r="B4112" s="17" t="n">
        <v>9</v>
      </c>
      <c r="C4112" s="17" t="n">
        <v>4076</v>
      </c>
      <c r="D4112" s="18" t="s">
        <v>7245</v>
      </c>
      <c r="E4112" s="17" t="s">
        <v>83</v>
      </c>
      <c r="F4112" s="18" t="s">
        <v>84</v>
      </c>
      <c r="G4112" s="17" t="s">
        <v>167</v>
      </c>
      <c r="H4112" s="18" t="s">
        <v>13407</v>
      </c>
      <c r="I4112" s="18" t="s">
        <v>13408</v>
      </c>
      <c r="J4112" s="18" t="s">
        <v>13409</v>
      </c>
      <c r="K4112" s="17" t="s">
        <v>163</v>
      </c>
      <c r="L4112" s="17" t="n">
        <v>1</v>
      </c>
      <c r="M4112" s="17" t="s">
        <v>163</v>
      </c>
      <c r="N4112" s="17" t="s">
        <v>164</v>
      </c>
      <c r="O4112" s="19" t="s">
        <v>121</v>
      </c>
      <c r="P4112" s="18" t="s">
        <v>13410</v>
      </c>
      <c r="Q4112" s="18" t="s">
        <v>13411</v>
      </c>
      <c r="R4112" s="18" t="s">
        <v>165</v>
      </c>
      <c r="S4112" s="20" t="s">
        <v>28109</v>
      </c>
    </row>
    <row r="4113" customFormat="false" ht="46.25" hidden="false" customHeight="false" outlineLevel="0" collapsed="false">
      <c r="A4113" s="17" t="n">
        <v>4112</v>
      </c>
      <c r="B4113" s="17" t="n">
        <v>9</v>
      </c>
      <c r="C4113" s="17" t="n">
        <v>4080</v>
      </c>
      <c r="D4113" s="18" t="s">
        <v>7245</v>
      </c>
      <c r="E4113" s="17" t="s">
        <v>85</v>
      </c>
      <c r="F4113" s="18" t="s">
        <v>86</v>
      </c>
      <c r="G4113" s="17" t="s">
        <v>167</v>
      </c>
      <c r="H4113" s="18" t="s">
        <v>13412</v>
      </c>
      <c r="I4113" s="18" t="s">
        <v>13413</v>
      </c>
      <c r="J4113" s="18" t="s">
        <v>13414</v>
      </c>
      <c r="K4113" s="17" t="s">
        <v>163</v>
      </c>
      <c r="L4113" s="17" t="n">
        <v>1</v>
      </c>
      <c r="M4113" s="17" t="s">
        <v>163</v>
      </c>
      <c r="N4113" s="17" t="s">
        <v>164</v>
      </c>
      <c r="O4113" s="19" t="s">
        <v>123</v>
      </c>
      <c r="P4113" s="18" t="s">
        <v>13415</v>
      </c>
      <c r="Q4113" s="18" t="s">
        <v>13416</v>
      </c>
      <c r="R4113" s="18" t="s">
        <v>165</v>
      </c>
      <c r="S4113" s="20" t="s">
        <v>28109</v>
      </c>
    </row>
    <row r="4114" customFormat="false" ht="79.85" hidden="false" customHeight="false" outlineLevel="0" collapsed="false">
      <c r="A4114" s="17" t="n">
        <v>4113</v>
      </c>
      <c r="B4114" s="17" t="n">
        <v>9</v>
      </c>
      <c r="C4114" s="17" t="n">
        <v>4094</v>
      </c>
      <c r="D4114" s="18" t="s">
        <v>7245</v>
      </c>
      <c r="E4114" s="17" t="s">
        <v>91</v>
      </c>
      <c r="F4114" s="18" t="s">
        <v>92</v>
      </c>
      <c r="G4114" s="17" t="s">
        <v>171</v>
      </c>
      <c r="H4114" s="18" t="s">
        <v>13417</v>
      </c>
      <c r="I4114" s="18" t="s">
        <v>13418</v>
      </c>
      <c r="J4114" s="18" t="s">
        <v>13419</v>
      </c>
      <c r="K4114" s="17" t="s">
        <v>163</v>
      </c>
      <c r="L4114" s="17" t="n">
        <v>1</v>
      </c>
      <c r="M4114" s="17" t="s">
        <v>163</v>
      </c>
      <c r="N4114" s="17" t="s">
        <v>164</v>
      </c>
      <c r="O4114" s="19" t="s">
        <v>123</v>
      </c>
      <c r="P4114" s="18" t="s">
        <v>13420</v>
      </c>
      <c r="Q4114" s="18" t="s">
        <v>13421</v>
      </c>
      <c r="R4114" s="18" t="s">
        <v>165</v>
      </c>
      <c r="S4114" s="20" t="s">
        <v>28109</v>
      </c>
    </row>
    <row r="4115" customFormat="false" ht="35.05" hidden="false" customHeight="false" outlineLevel="0" collapsed="false">
      <c r="A4115" s="17" t="n">
        <v>4114</v>
      </c>
      <c r="B4115" s="17" t="n">
        <v>9</v>
      </c>
      <c r="C4115" s="17" t="n">
        <v>4094</v>
      </c>
      <c r="D4115" s="18" t="s">
        <v>7245</v>
      </c>
      <c r="E4115" s="17" t="s">
        <v>70</v>
      </c>
      <c r="F4115" s="18" t="s">
        <v>71</v>
      </c>
      <c r="G4115" s="17" t="s">
        <v>167</v>
      </c>
      <c r="H4115" s="18" t="s">
        <v>13422</v>
      </c>
      <c r="I4115" s="18" t="s">
        <v>13423</v>
      </c>
      <c r="J4115" s="18" t="s">
        <v>13424</v>
      </c>
      <c r="K4115" s="17" t="s">
        <v>163</v>
      </c>
      <c r="L4115" s="17" t="n">
        <v>1</v>
      </c>
      <c r="M4115" s="17" t="s">
        <v>163</v>
      </c>
      <c r="N4115" s="17" t="s">
        <v>163</v>
      </c>
      <c r="O4115" s="19"/>
      <c r="P4115" s="18"/>
      <c r="Q4115" s="18"/>
      <c r="R4115" s="18" t="s">
        <v>165</v>
      </c>
      <c r="S4115" s="20" t="s">
        <v>28109</v>
      </c>
    </row>
    <row r="4116" customFormat="false" ht="46.25" hidden="false" customHeight="false" outlineLevel="0" collapsed="false">
      <c r="A4116" s="17" t="n">
        <v>4115</v>
      </c>
      <c r="B4116" s="17" t="n">
        <v>9</v>
      </c>
      <c r="C4116" s="17" t="n">
        <v>4100</v>
      </c>
      <c r="D4116" s="18" t="s">
        <v>7245</v>
      </c>
      <c r="E4116" s="17" t="s">
        <v>22</v>
      </c>
      <c r="F4116" s="18" t="s">
        <v>23</v>
      </c>
      <c r="G4116" s="17" t="s">
        <v>171</v>
      </c>
      <c r="H4116" s="18" t="s">
        <v>13425</v>
      </c>
      <c r="I4116" s="18" t="s">
        <v>13426</v>
      </c>
      <c r="J4116" s="18" t="s">
        <v>13427</v>
      </c>
      <c r="K4116" s="17" t="s">
        <v>163</v>
      </c>
      <c r="L4116" s="17" t="n">
        <v>1</v>
      </c>
      <c r="M4116" s="17" t="s">
        <v>163</v>
      </c>
      <c r="N4116" s="17" t="s">
        <v>163</v>
      </c>
      <c r="O4116" s="19"/>
      <c r="P4116" s="18"/>
      <c r="Q4116" s="18"/>
      <c r="R4116" s="18" t="s">
        <v>165</v>
      </c>
      <c r="S4116" s="20" t="s">
        <v>28109</v>
      </c>
    </row>
    <row r="4117" customFormat="false" ht="23.85" hidden="false" customHeight="false" outlineLevel="0" collapsed="false">
      <c r="A4117" s="17" t="n">
        <v>4116</v>
      </c>
      <c r="B4117" s="17" t="n">
        <v>9</v>
      </c>
      <c r="C4117" s="17" t="n">
        <v>4102</v>
      </c>
      <c r="D4117" s="18" t="s">
        <v>7245</v>
      </c>
      <c r="E4117" s="17" t="s">
        <v>38</v>
      </c>
      <c r="F4117" s="18" t="s">
        <v>39</v>
      </c>
      <c r="G4117" s="17" t="s">
        <v>171</v>
      </c>
      <c r="H4117" s="18" t="s">
        <v>13428</v>
      </c>
      <c r="I4117" s="18" t="s">
        <v>13429</v>
      </c>
      <c r="J4117" s="18" t="s">
        <v>13430</v>
      </c>
      <c r="K4117" s="17" t="s">
        <v>163</v>
      </c>
      <c r="L4117" s="17" t="n">
        <v>1</v>
      </c>
      <c r="M4117" s="17" t="s">
        <v>164</v>
      </c>
      <c r="N4117" s="17" t="s">
        <v>163</v>
      </c>
      <c r="O4117" s="19"/>
      <c r="P4117" s="18"/>
      <c r="Q4117" s="18"/>
      <c r="R4117" s="18" t="s">
        <v>165</v>
      </c>
      <c r="S4117" s="20" t="s">
        <v>28109</v>
      </c>
    </row>
    <row r="4118" customFormat="false" ht="35.05" hidden="false" customHeight="false" outlineLevel="0" collapsed="false">
      <c r="A4118" s="17" t="n">
        <v>4117</v>
      </c>
      <c r="B4118" s="17" t="n">
        <v>9</v>
      </c>
      <c r="C4118" s="17" t="n">
        <v>4113</v>
      </c>
      <c r="D4118" s="18" t="s">
        <v>7245</v>
      </c>
      <c r="E4118" s="17" t="s">
        <v>87</v>
      </c>
      <c r="F4118" s="18" t="s">
        <v>88</v>
      </c>
      <c r="G4118" s="17" t="s">
        <v>171</v>
      </c>
      <c r="H4118" s="18" t="s">
        <v>13431</v>
      </c>
      <c r="I4118" s="18" t="s">
        <v>13432</v>
      </c>
      <c r="J4118" s="18" t="s">
        <v>13433</v>
      </c>
      <c r="K4118" s="17" t="s">
        <v>163</v>
      </c>
      <c r="L4118" s="17" t="n">
        <v>1</v>
      </c>
      <c r="M4118" s="17" t="s">
        <v>164</v>
      </c>
      <c r="N4118" s="17" t="s">
        <v>163</v>
      </c>
      <c r="O4118" s="19"/>
      <c r="P4118" s="18"/>
      <c r="Q4118" s="18"/>
      <c r="R4118" s="18" t="s">
        <v>165</v>
      </c>
      <c r="S4118" s="20" t="s">
        <v>28109</v>
      </c>
    </row>
    <row r="4119" customFormat="false" ht="46.25" hidden="false" customHeight="false" outlineLevel="0" collapsed="false">
      <c r="A4119" s="17" t="n">
        <v>4118</v>
      </c>
      <c r="B4119" s="17" t="n">
        <v>9</v>
      </c>
      <c r="C4119" s="17" t="n">
        <v>4115</v>
      </c>
      <c r="D4119" s="18" t="s">
        <v>7245</v>
      </c>
      <c r="E4119" s="17" t="s">
        <v>83</v>
      </c>
      <c r="F4119" s="18" t="s">
        <v>84</v>
      </c>
      <c r="G4119" s="17" t="s">
        <v>159</v>
      </c>
      <c r="H4119" s="18" t="s">
        <v>13434</v>
      </c>
      <c r="I4119" s="18" t="s">
        <v>13435</v>
      </c>
      <c r="J4119" s="18" t="s">
        <v>13436</v>
      </c>
      <c r="K4119" s="17" t="s">
        <v>163</v>
      </c>
      <c r="L4119" s="17" t="n">
        <v>1</v>
      </c>
      <c r="M4119" s="17" t="s">
        <v>163</v>
      </c>
      <c r="N4119" s="17" t="s">
        <v>164</v>
      </c>
      <c r="O4119" s="19" t="s">
        <v>123</v>
      </c>
      <c r="P4119" s="18" t="s">
        <v>13437</v>
      </c>
      <c r="Q4119" s="18" t="s">
        <v>13438</v>
      </c>
      <c r="R4119" s="18" t="s">
        <v>165</v>
      </c>
      <c r="S4119" s="20" t="s">
        <v>28109</v>
      </c>
    </row>
    <row r="4120" customFormat="false" ht="35.05" hidden="false" customHeight="false" outlineLevel="0" collapsed="false">
      <c r="A4120" s="17" t="n">
        <v>4119</v>
      </c>
      <c r="B4120" s="17" t="n">
        <v>9</v>
      </c>
      <c r="C4120" s="17" t="n">
        <v>4125</v>
      </c>
      <c r="D4120" s="18" t="s">
        <v>7245</v>
      </c>
      <c r="E4120" s="17" t="s">
        <v>38</v>
      </c>
      <c r="F4120" s="18" t="s">
        <v>39</v>
      </c>
      <c r="G4120" s="17" t="s">
        <v>167</v>
      </c>
      <c r="H4120" s="18" t="s">
        <v>13439</v>
      </c>
      <c r="I4120" s="18" t="s">
        <v>13440</v>
      </c>
      <c r="J4120" s="18" t="s">
        <v>13441</v>
      </c>
      <c r="K4120" s="17" t="s">
        <v>163</v>
      </c>
      <c r="L4120" s="17" t="n">
        <v>1</v>
      </c>
      <c r="M4120" s="17" t="s">
        <v>163</v>
      </c>
      <c r="N4120" s="17" t="s">
        <v>164</v>
      </c>
      <c r="O4120" s="19"/>
      <c r="P4120" s="18"/>
      <c r="Q4120" s="18"/>
      <c r="R4120" s="18" t="s">
        <v>165</v>
      </c>
      <c r="S4120" s="20" t="s">
        <v>28109</v>
      </c>
    </row>
    <row r="4121" customFormat="false" ht="35.05" hidden="false" customHeight="false" outlineLevel="0" collapsed="false">
      <c r="A4121" s="17" t="n">
        <v>4120</v>
      </c>
      <c r="B4121" s="17" t="n">
        <v>9</v>
      </c>
      <c r="C4121" s="17" t="n">
        <v>4129</v>
      </c>
      <c r="D4121" s="18" t="s">
        <v>7245</v>
      </c>
      <c r="E4121" s="17" t="s">
        <v>87</v>
      </c>
      <c r="F4121" s="18" t="s">
        <v>88</v>
      </c>
      <c r="G4121" s="17" t="s">
        <v>171</v>
      </c>
      <c r="H4121" s="18" t="s">
        <v>13442</v>
      </c>
      <c r="I4121" s="18" t="s">
        <v>13443</v>
      </c>
      <c r="J4121" s="18" t="s">
        <v>13444</v>
      </c>
      <c r="K4121" s="17" t="s">
        <v>163</v>
      </c>
      <c r="L4121" s="17" t="n">
        <v>1</v>
      </c>
      <c r="M4121" s="17" t="s">
        <v>163</v>
      </c>
      <c r="N4121" s="17" t="s">
        <v>163</v>
      </c>
      <c r="O4121" s="19"/>
      <c r="P4121" s="18"/>
      <c r="Q4121" s="18"/>
      <c r="R4121" s="18" t="s">
        <v>165</v>
      </c>
      <c r="S4121" s="20" t="s">
        <v>28109</v>
      </c>
    </row>
    <row r="4122" customFormat="false" ht="57.45" hidden="false" customHeight="false" outlineLevel="0" collapsed="false">
      <c r="A4122" s="17" t="n">
        <v>4121</v>
      </c>
      <c r="B4122" s="17" t="n">
        <v>9</v>
      </c>
      <c r="C4122" s="17" t="n">
        <v>4129</v>
      </c>
      <c r="D4122" s="18" t="s">
        <v>7245</v>
      </c>
      <c r="E4122" s="17" t="s">
        <v>85</v>
      </c>
      <c r="F4122" s="18" t="s">
        <v>86</v>
      </c>
      <c r="G4122" s="17" t="s">
        <v>171</v>
      </c>
      <c r="H4122" s="18" t="s">
        <v>13445</v>
      </c>
      <c r="I4122" s="18" t="s">
        <v>13446</v>
      </c>
      <c r="J4122" s="18" t="s">
        <v>13447</v>
      </c>
      <c r="K4122" s="17" t="s">
        <v>163</v>
      </c>
      <c r="L4122" s="17" t="n">
        <v>1</v>
      </c>
      <c r="M4122" s="17" t="s">
        <v>163</v>
      </c>
      <c r="N4122" s="17" t="s">
        <v>164</v>
      </c>
      <c r="O4122" s="19" t="s">
        <v>125</v>
      </c>
      <c r="P4122" s="18" t="s">
        <v>13448</v>
      </c>
      <c r="Q4122" s="18" t="s">
        <v>13449</v>
      </c>
      <c r="R4122" s="18" t="s">
        <v>165</v>
      </c>
      <c r="S4122" s="20" t="s">
        <v>28109</v>
      </c>
    </row>
    <row r="4123" customFormat="false" ht="35.05" hidden="false" customHeight="false" outlineLevel="0" collapsed="false">
      <c r="A4123" s="17" t="n">
        <v>4122</v>
      </c>
      <c r="B4123" s="17" t="n">
        <v>9</v>
      </c>
      <c r="C4123" s="17" t="n">
        <v>4135</v>
      </c>
      <c r="D4123" s="18" t="s">
        <v>7245</v>
      </c>
      <c r="E4123" s="17" t="s">
        <v>61</v>
      </c>
      <c r="F4123" s="18" t="s">
        <v>62</v>
      </c>
      <c r="G4123" s="17" t="s">
        <v>167</v>
      </c>
      <c r="H4123" s="18" t="s">
        <v>13450</v>
      </c>
      <c r="I4123" s="18" t="s">
        <v>13451</v>
      </c>
      <c r="J4123" s="18" t="s">
        <v>13452</v>
      </c>
      <c r="K4123" s="17" t="s">
        <v>163</v>
      </c>
      <c r="L4123" s="17" t="n">
        <v>1</v>
      </c>
      <c r="M4123" s="17" t="s">
        <v>163</v>
      </c>
      <c r="N4123" s="17" t="s">
        <v>163</v>
      </c>
      <c r="O4123" s="19"/>
      <c r="P4123" s="18"/>
      <c r="Q4123" s="18"/>
      <c r="R4123" s="18" t="s">
        <v>165</v>
      </c>
      <c r="S4123" s="20" t="s">
        <v>28109</v>
      </c>
    </row>
    <row r="4124" customFormat="false" ht="35.05" hidden="false" customHeight="false" outlineLevel="0" collapsed="false">
      <c r="A4124" s="17" t="n">
        <v>4123</v>
      </c>
      <c r="B4124" s="17" t="n">
        <v>9</v>
      </c>
      <c r="C4124" s="17" t="n">
        <v>4137</v>
      </c>
      <c r="D4124" s="18" t="s">
        <v>7245</v>
      </c>
      <c r="E4124" s="17" t="s">
        <v>70</v>
      </c>
      <c r="F4124" s="18" t="s">
        <v>71</v>
      </c>
      <c r="G4124" s="17" t="s">
        <v>171</v>
      </c>
      <c r="H4124" s="18" t="s">
        <v>13453</v>
      </c>
      <c r="I4124" s="18" t="s">
        <v>13454</v>
      </c>
      <c r="J4124" s="18" t="s">
        <v>13455</v>
      </c>
      <c r="K4124" s="17" t="s">
        <v>163</v>
      </c>
      <c r="L4124" s="17" t="n">
        <v>1</v>
      </c>
      <c r="M4124" s="17" t="s">
        <v>164</v>
      </c>
      <c r="N4124" s="17" t="s">
        <v>163</v>
      </c>
      <c r="O4124" s="19"/>
      <c r="P4124" s="18"/>
      <c r="Q4124" s="18"/>
      <c r="R4124" s="18" t="s">
        <v>165</v>
      </c>
      <c r="S4124" s="20" t="s">
        <v>28109</v>
      </c>
    </row>
    <row r="4125" customFormat="false" ht="46.25" hidden="false" customHeight="false" outlineLevel="0" collapsed="false">
      <c r="A4125" s="17" t="n">
        <v>4124</v>
      </c>
      <c r="B4125" s="17" t="n">
        <v>9</v>
      </c>
      <c r="C4125" s="17" t="n">
        <v>4137</v>
      </c>
      <c r="D4125" s="18" t="s">
        <v>7245</v>
      </c>
      <c r="E4125" s="17" t="s">
        <v>83</v>
      </c>
      <c r="F4125" s="18" t="s">
        <v>84</v>
      </c>
      <c r="G4125" s="17" t="s">
        <v>167</v>
      </c>
      <c r="H4125" s="18" t="s">
        <v>13456</v>
      </c>
      <c r="I4125" s="18" t="s">
        <v>13457</v>
      </c>
      <c r="J4125" s="18" t="s">
        <v>13458</v>
      </c>
      <c r="K4125" s="17" t="s">
        <v>163</v>
      </c>
      <c r="L4125" s="17" t="n">
        <v>1</v>
      </c>
      <c r="M4125" s="17" t="s">
        <v>163</v>
      </c>
      <c r="N4125" s="17" t="s">
        <v>163</v>
      </c>
      <c r="O4125" s="19" t="s">
        <v>123</v>
      </c>
      <c r="P4125" s="18" t="s">
        <v>13459</v>
      </c>
      <c r="Q4125" s="18" t="s">
        <v>13460</v>
      </c>
      <c r="R4125" s="18" t="s">
        <v>165</v>
      </c>
      <c r="S4125" s="20" t="s">
        <v>28109</v>
      </c>
    </row>
    <row r="4126" customFormat="false" ht="35.05" hidden="false" customHeight="false" outlineLevel="0" collapsed="false">
      <c r="A4126" s="17" t="n">
        <v>4125</v>
      </c>
      <c r="B4126" s="17" t="n">
        <v>9</v>
      </c>
      <c r="C4126" s="17" t="n">
        <v>4137</v>
      </c>
      <c r="D4126" s="18" t="s">
        <v>7245</v>
      </c>
      <c r="E4126" s="17" t="s">
        <v>42</v>
      </c>
      <c r="F4126" s="18" t="s">
        <v>43</v>
      </c>
      <c r="G4126" s="17" t="s">
        <v>167</v>
      </c>
      <c r="H4126" s="18" t="s">
        <v>13461</v>
      </c>
      <c r="I4126" s="18" t="s">
        <v>13462</v>
      </c>
      <c r="J4126" s="18" t="s">
        <v>13463</v>
      </c>
      <c r="K4126" s="17" t="s">
        <v>164</v>
      </c>
      <c r="L4126" s="17" t="n">
        <v>16</v>
      </c>
      <c r="M4126" s="17" t="s">
        <v>163</v>
      </c>
      <c r="N4126" s="17" t="s">
        <v>163</v>
      </c>
      <c r="O4126" s="19"/>
      <c r="P4126" s="18"/>
      <c r="Q4126" s="18"/>
      <c r="R4126" s="18" t="s">
        <v>165</v>
      </c>
      <c r="S4126" s="20" t="s">
        <v>28109</v>
      </c>
    </row>
    <row r="4127" customFormat="false" ht="57.45" hidden="false" customHeight="false" outlineLevel="0" collapsed="false">
      <c r="A4127" s="17" t="n">
        <v>4126</v>
      </c>
      <c r="B4127" s="17" t="n">
        <v>9</v>
      </c>
      <c r="C4127" s="17" t="n">
        <v>4137</v>
      </c>
      <c r="D4127" s="18" t="s">
        <v>7245</v>
      </c>
      <c r="E4127" s="17" t="s">
        <v>89</v>
      </c>
      <c r="F4127" s="18" t="s">
        <v>90</v>
      </c>
      <c r="G4127" s="17" t="s">
        <v>159</v>
      </c>
      <c r="H4127" s="18" t="s">
        <v>13464</v>
      </c>
      <c r="I4127" s="18" t="s">
        <v>13465</v>
      </c>
      <c r="J4127" s="18" t="s">
        <v>13466</v>
      </c>
      <c r="K4127" s="17" t="s">
        <v>163</v>
      </c>
      <c r="L4127" s="17" t="n">
        <v>1</v>
      </c>
      <c r="M4127" s="17" t="s">
        <v>163</v>
      </c>
      <c r="N4127" s="17" t="s">
        <v>164</v>
      </c>
      <c r="O4127" s="19" t="s">
        <v>123</v>
      </c>
      <c r="P4127" s="18" t="s">
        <v>13467</v>
      </c>
      <c r="Q4127" s="18" t="s">
        <v>13468</v>
      </c>
      <c r="R4127" s="18" t="s">
        <v>165</v>
      </c>
      <c r="S4127" s="20" t="s">
        <v>28109</v>
      </c>
    </row>
    <row r="4128" customFormat="false" ht="35.05" hidden="false" customHeight="false" outlineLevel="0" collapsed="false">
      <c r="A4128" s="17" t="n">
        <v>4127</v>
      </c>
      <c r="B4128" s="17" t="n">
        <v>9</v>
      </c>
      <c r="C4128" s="17" t="n">
        <v>4157</v>
      </c>
      <c r="D4128" s="18" t="s">
        <v>7245</v>
      </c>
      <c r="E4128" s="17" t="s">
        <v>32</v>
      </c>
      <c r="F4128" s="18" t="s">
        <v>33</v>
      </c>
      <c r="G4128" s="17" t="s">
        <v>167</v>
      </c>
      <c r="H4128" s="18" t="s">
        <v>13469</v>
      </c>
      <c r="I4128" s="18" t="s">
        <v>13470</v>
      </c>
      <c r="J4128" s="18" t="s">
        <v>13471</v>
      </c>
      <c r="K4128" s="17" t="s">
        <v>164</v>
      </c>
      <c r="L4128" s="17" t="n">
        <v>20</v>
      </c>
      <c r="M4128" s="17" t="s">
        <v>163</v>
      </c>
      <c r="N4128" s="17" t="s">
        <v>163</v>
      </c>
      <c r="O4128" s="19"/>
      <c r="P4128" s="18"/>
      <c r="Q4128" s="18"/>
      <c r="R4128" s="18" t="s">
        <v>165</v>
      </c>
      <c r="S4128" s="20" t="s">
        <v>28109</v>
      </c>
    </row>
    <row r="4129" customFormat="false" ht="35.05" hidden="false" customHeight="false" outlineLevel="0" collapsed="false">
      <c r="A4129" s="17" t="n">
        <v>4128</v>
      </c>
      <c r="B4129" s="17" t="n">
        <v>9</v>
      </c>
      <c r="C4129" s="17" t="n">
        <v>4207</v>
      </c>
      <c r="D4129" s="18" t="s">
        <v>7245</v>
      </c>
      <c r="E4129" s="17" t="s">
        <v>51</v>
      </c>
      <c r="F4129" s="18" t="s">
        <v>52</v>
      </c>
      <c r="G4129" s="17" t="s">
        <v>167</v>
      </c>
      <c r="H4129" s="18" t="s">
        <v>13472</v>
      </c>
      <c r="I4129" s="18" t="s">
        <v>13473</v>
      </c>
      <c r="J4129" s="18" t="s">
        <v>13474</v>
      </c>
      <c r="K4129" s="17" t="s">
        <v>163</v>
      </c>
      <c r="L4129" s="17" t="n">
        <v>1</v>
      </c>
      <c r="M4129" s="17" t="s">
        <v>163</v>
      </c>
      <c r="N4129" s="17" t="s">
        <v>163</v>
      </c>
      <c r="O4129" s="19"/>
      <c r="P4129" s="18"/>
      <c r="Q4129" s="18"/>
      <c r="R4129" s="18" t="s">
        <v>165</v>
      </c>
      <c r="S4129" s="20" t="s">
        <v>28109</v>
      </c>
    </row>
    <row r="4130" customFormat="false" ht="35.05" hidden="false" customHeight="false" outlineLevel="0" collapsed="false">
      <c r="A4130" s="17" t="n">
        <v>4129</v>
      </c>
      <c r="B4130" s="17" t="n">
        <v>9</v>
      </c>
      <c r="C4130" s="17" t="n">
        <v>4209</v>
      </c>
      <c r="D4130" s="18" t="s">
        <v>7245</v>
      </c>
      <c r="E4130" s="17" t="s">
        <v>49</v>
      </c>
      <c r="F4130" s="18" t="s">
        <v>50</v>
      </c>
      <c r="G4130" s="17" t="s">
        <v>171</v>
      </c>
      <c r="H4130" s="18" t="s">
        <v>13475</v>
      </c>
      <c r="I4130" s="18" t="s">
        <v>13476</v>
      </c>
      <c r="J4130" s="18" t="s">
        <v>13477</v>
      </c>
      <c r="K4130" s="17" t="s">
        <v>163</v>
      </c>
      <c r="L4130" s="17" t="n">
        <v>1</v>
      </c>
      <c r="M4130" s="17" t="s">
        <v>163</v>
      </c>
      <c r="N4130" s="17" t="s">
        <v>163</v>
      </c>
      <c r="O4130" s="19"/>
      <c r="P4130" s="18"/>
      <c r="Q4130" s="18"/>
      <c r="R4130" s="18" t="s">
        <v>165</v>
      </c>
      <c r="S4130" s="20" t="s">
        <v>28109</v>
      </c>
    </row>
    <row r="4131" customFormat="false" ht="35.05" hidden="false" customHeight="false" outlineLevel="0" collapsed="false">
      <c r="A4131" s="17" t="n">
        <v>4130</v>
      </c>
      <c r="B4131" s="17" t="n">
        <v>9</v>
      </c>
      <c r="C4131" s="17" t="n">
        <v>4209</v>
      </c>
      <c r="D4131" s="18" t="s">
        <v>7245</v>
      </c>
      <c r="E4131" s="17" t="s">
        <v>49</v>
      </c>
      <c r="F4131" s="18" t="s">
        <v>50</v>
      </c>
      <c r="G4131" s="17" t="s">
        <v>167</v>
      </c>
      <c r="H4131" s="18" t="s">
        <v>13478</v>
      </c>
      <c r="I4131" s="18" t="s">
        <v>13479</v>
      </c>
      <c r="J4131" s="18" t="s">
        <v>13480</v>
      </c>
      <c r="K4131" s="17" t="s">
        <v>163</v>
      </c>
      <c r="L4131" s="17" t="n">
        <v>1</v>
      </c>
      <c r="M4131" s="17" t="s">
        <v>164</v>
      </c>
      <c r="N4131" s="17" t="s">
        <v>163</v>
      </c>
      <c r="O4131" s="19"/>
      <c r="P4131" s="18"/>
      <c r="Q4131" s="18"/>
      <c r="R4131" s="18" t="s">
        <v>192</v>
      </c>
      <c r="S4131" s="20" t="s">
        <v>28109</v>
      </c>
    </row>
    <row r="4132" customFormat="false" ht="35.05" hidden="false" customHeight="false" outlineLevel="0" collapsed="false">
      <c r="A4132" s="17" t="n">
        <v>4131</v>
      </c>
      <c r="B4132" s="17" t="n">
        <v>9</v>
      </c>
      <c r="C4132" s="17" t="n">
        <v>4219</v>
      </c>
      <c r="D4132" s="18" t="s">
        <v>7245</v>
      </c>
      <c r="E4132" s="17" t="s">
        <v>53</v>
      </c>
      <c r="F4132" s="18" t="s">
        <v>54</v>
      </c>
      <c r="G4132" s="17" t="s">
        <v>159</v>
      </c>
      <c r="H4132" s="18" t="s">
        <v>13481</v>
      </c>
      <c r="I4132" s="18" t="s">
        <v>13482</v>
      </c>
      <c r="J4132" s="18" t="s">
        <v>13483</v>
      </c>
      <c r="K4132" s="17" t="s">
        <v>163</v>
      </c>
      <c r="L4132" s="17" t="n">
        <v>1</v>
      </c>
      <c r="M4132" s="17" t="s">
        <v>163</v>
      </c>
      <c r="N4132" s="17" t="s">
        <v>163</v>
      </c>
      <c r="O4132" s="19"/>
      <c r="P4132" s="18"/>
      <c r="Q4132" s="18"/>
      <c r="R4132" s="18" t="s">
        <v>165</v>
      </c>
      <c r="S4132" s="20" t="s">
        <v>28109</v>
      </c>
    </row>
    <row r="4133" customFormat="false" ht="35.05" hidden="false" customHeight="false" outlineLevel="0" collapsed="false">
      <c r="A4133" s="17" t="n">
        <v>4132</v>
      </c>
      <c r="B4133" s="17" t="n">
        <v>9</v>
      </c>
      <c r="C4133" s="17" t="n">
        <v>4228</v>
      </c>
      <c r="D4133" s="18" t="s">
        <v>7290</v>
      </c>
      <c r="E4133" s="17" t="s">
        <v>87</v>
      </c>
      <c r="F4133" s="18" t="s">
        <v>88</v>
      </c>
      <c r="G4133" s="17" t="s">
        <v>167</v>
      </c>
      <c r="H4133" s="18" t="s">
        <v>13484</v>
      </c>
      <c r="I4133" s="18" t="s">
        <v>13485</v>
      </c>
      <c r="J4133" s="18" t="s">
        <v>13486</v>
      </c>
      <c r="K4133" s="17" t="s">
        <v>163</v>
      </c>
      <c r="L4133" s="17" t="n">
        <v>1</v>
      </c>
      <c r="M4133" s="17" t="s">
        <v>163</v>
      </c>
      <c r="N4133" s="17" t="s">
        <v>163</v>
      </c>
      <c r="O4133" s="19"/>
      <c r="P4133" s="18"/>
      <c r="Q4133" s="18"/>
      <c r="R4133" s="18" t="s">
        <v>192</v>
      </c>
      <c r="S4133" s="20" t="s">
        <v>28109</v>
      </c>
    </row>
    <row r="4134" customFormat="false" ht="35.05" hidden="false" customHeight="false" outlineLevel="0" collapsed="false">
      <c r="A4134" s="17" t="n">
        <v>4133</v>
      </c>
      <c r="B4134" s="17" t="n">
        <v>9</v>
      </c>
      <c r="C4134" s="17" t="n">
        <v>4228</v>
      </c>
      <c r="D4134" s="18" t="s">
        <v>7290</v>
      </c>
      <c r="E4134" s="17" t="s">
        <v>87</v>
      </c>
      <c r="F4134" s="18" t="s">
        <v>88</v>
      </c>
      <c r="G4134" s="17" t="s">
        <v>167</v>
      </c>
      <c r="H4134" s="18" t="s">
        <v>13487</v>
      </c>
      <c r="I4134" s="18" t="s">
        <v>13488</v>
      </c>
      <c r="J4134" s="18" t="s">
        <v>13489</v>
      </c>
      <c r="K4134" s="17" t="s">
        <v>163</v>
      </c>
      <c r="L4134" s="17" t="n">
        <v>1</v>
      </c>
      <c r="M4134" s="17" t="s">
        <v>163</v>
      </c>
      <c r="N4134" s="17" t="s">
        <v>163</v>
      </c>
      <c r="O4134" s="19"/>
      <c r="P4134" s="18"/>
      <c r="Q4134" s="18"/>
      <c r="R4134" s="18" t="s">
        <v>165</v>
      </c>
      <c r="S4134" s="20" t="s">
        <v>28109</v>
      </c>
    </row>
    <row r="4135" customFormat="false" ht="35.05" hidden="false" customHeight="false" outlineLevel="0" collapsed="false">
      <c r="A4135" s="17" t="n">
        <v>4134</v>
      </c>
      <c r="B4135" s="17" t="n">
        <v>9</v>
      </c>
      <c r="C4135" s="17" t="n">
        <v>4228</v>
      </c>
      <c r="D4135" s="18" t="s">
        <v>7290</v>
      </c>
      <c r="E4135" s="17" t="s">
        <v>36</v>
      </c>
      <c r="F4135" s="18" t="s">
        <v>37</v>
      </c>
      <c r="G4135" s="17" t="s">
        <v>167</v>
      </c>
      <c r="H4135" s="18" t="s">
        <v>13490</v>
      </c>
      <c r="I4135" s="18" t="s">
        <v>13491</v>
      </c>
      <c r="J4135" s="18" t="s">
        <v>13492</v>
      </c>
      <c r="K4135" s="17" t="s">
        <v>163</v>
      </c>
      <c r="L4135" s="17" t="n">
        <v>1</v>
      </c>
      <c r="M4135" s="17" t="s">
        <v>163</v>
      </c>
      <c r="N4135" s="17" t="s">
        <v>163</v>
      </c>
      <c r="O4135" s="19"/>
      <c r="P4135" s="18"/>
      <c r="Q4135" s="18"/>
      <c r="R4135" s="18" t="s">
        <v>165</v>
      </c>
      <c r="S4135" s="20" t="s">
        <v>28109</v>
      </c>
    </row>
    <row r="4136" customFormat="false" ht="46.25" hidden="false" customHeight="false" outlineLevel="0" collapsed="false">
      <c r="A4136" s="17" t="n">
        <v>4135</v>
      </c>
      <c r="B4136" s="17" t="n">
        <v>9</v>
      </c>
      <c r="C4136" s="17" t="n">
        <v>4230</v>
      </c>
      <c r="D4136" s="18" t="s">
        <v>7290</v>
      </c>
      <c r="E4136" s="17" t="s">
        <v>36</v>
      </c>
      <c r="F4136" s="18" t="s">
        <v>37</v>
      </c>
      <c r="G4136" s="17" t="s">
        <v>171</v>
      </c>
      <c r="H4136" s="18" t="s">
        <v>13493</v>
      </c>
      <c r="I4136" s="18" t="s">
        <v>13494</v>
      </c>
      <c r="J4136" s="18" t="s">
        <v>13495</v>
      </c>
      <c r="K4136" s="17" t="s">
        <v>163</v>
      </c>
      <c r="L4136" s="17" t="n">
        <v>1</v>
      </c>
      <c r="M4136" s="17" t="s">
        <v>164</v>
      </c>
      <c r="N4136" s="17" t="s">
        <v>163</v>
      </c>
      <c r="O4136" s="19"/>
      <c r="P4136" s="18"/>
      <c r="Q4136" s="18"/>
      <c r="R4136" s="18" t="s">
        <v>165</v>
      </c>
      <c r="S4136" s="20" t="s">
        <v>28109</v>
      </c>
    </row>
    <row r="4137" customFormat="false" ht="35.05" hidden="false" customHeight="false" outlineLevel="0" collapsed="false">
      <c r="A4137" s="17" t="n">
        <v>4136</v>
      </c>
      <c r="B4137" s="17" t="n">
        <v>9</v>
      </c>
      <c r="C4137" s="17" t="n">
        <v>4276</v>
      </c>
      <c r="D4137" s="18" t="s">
        <v>7290</v>
      </c>
      <c r="E4137" s="17" t="s">
        <v>42</v>
      </c>
      <c r="F4137" s="18" t="s">
        <v>43</v>
      </c>
      <c r="G4137" s="17" t="s">
        <v>167</v>
      </c>
      <c r="H4137" s="18" t="s">
        <v>13496</v>
      </c>
      <c r="I4137" s="18" t="s">
        <v>13497</v>
      </c>
      <c r="J4137" s="18" t="s">
        <v>13498</v>
      </c>
      <c r="K4137" s="17" t="s">
        <v>163</v>
      </c>
      <c r="L4137" s="17" t="n">
        <v>1</v>
      </c>
      <c r="M4137" s="17" t="s">
        <v>163</v>
      </c>
      <c r="N4137" s="17" t="s">
        <v>163</v>
      </c>
      <c r="O4137" s="19"/>
      <c r="P4137" s="18"/>
      <c r="Q4137" s="18"/>
      <c r="R4137" s="18" t="s">
        <v>165</v>
      </c>
      <c r="S4137" s="20" t="s">
        <v>28109</v>
      </c>
    </row>
    <row r="4138" customFormat="false" ht="57.45" hidden="false" customHeight="false" outlineLevel="0" collapsed="false">
      <c r="A4138" s="17" t="n">
        <v>4137</v>
      </c>
      <c r="B4138" s="17" t="n">
        <v>9</v>
      </c>
      <c r="C4138" s="17" t="n">
        <v>4277</v>
      </c>
      <c r="D4138" s="18" t="s">
        <v>7290</v>
      </c>
      <c r="E4138" s="17" t="s">
        <v>83</v>
      </c>
      <c r="F4138" s="18" t="s">
        <v>84</v>
      </c>
      <c r="G4138" s="17" t="s">
        <v>167</v>
      </c>
      <c r="H4138" s="18" t="s">
        <v>13499</v>
      </c>
      <c r="I4138" s="18" t="s">
        <v>13500</v>
      </c>
      <c r="J4138" s="18" t="s">
        <v>13501</v>
      </c>
      <c r="K4138" s="17" t="s">
        <v>163</v>
      </c>
      <c r="L4138" s="17" t="n">
        <v>1</v>
      </c>
      <c r="M4138" s="17" t="s">
        <v>163</v>
      </c>
      <c r="N4138" s="17" t="s">
        <v>164</v>
      </c>
      <c r="O4138" s="19" t="s">
        <v>123</v>
      </c>
      <c r="P4138" s="18" t="s">
        <v>13502</v>
      </c>
      <c r="Q4138" s="18" t="s">
        <v>13503</v>
      </c>
      <c r="R4138" s="18" t="s">
        <v>165</v>
      </c>
      <c r="S4138" s="20" t="s">
        <v>28109</v>
      </c>
    </row>
    <row r="4139" customFormat="false" ht="46.25" hidden="false" customHeight="false" outlineLevel="0" collapsed="false">
      <c r="A4139" s="17" t="n">
        <v>4138</v>
      </c>
      <c r="B4139" s="17" t="n">
        <v>9</v>
      </c>
      <c r="C4139" s="17" t="n">
        <v>4278</v>
      </c>
      <c r="D4139" s="18" t="s">
        <v>7290</v>
      </c>
      <c r="E4139" s="17" t="s">
        <v>83</v>
      </c>
      <c r="F4139" s="18" t="s">
        <v>84</v>
      </c>
      <c r="G4139" s="17" t="s">
        <v>159</v>
      </c>
      <c r="H4139" s="18" t="s">
        <v>13504</v>
      </c>
      <c r="I4139" s="18" t="s">
        <v>13505</v>
      </c>
      <c r="J4139" s="18" t="s">
        <v>13506</v>
      </c>
      <c r="K4139" s="17" t="s">
        <v>163</v>
      </c>
      <c r="L4139" s="17" t="n">
        <v>1</v>
      </c>
      <c r="M4139" s="17" t="s">
        <v>163</v>
      </c>
      <c r="N4139" s="17" t="s">
        <v>164</v>
      </c>
      <c r="O4139" s="19" t="s">
        <v>123</v>
      </c>
      <c r="P4139" s="18" t="s">
        <v>13507</v>
      </c>
      <c r="Q4139" s="18" t="s">
        <v>13508</v>
      </c>
      <c r="R4139" s="18" t="s">
        <v>165</v>
      </c>
      <c r="S4139" s="20" t="s">
        <v>28109</v>
      </c>
    </row>
    <row r="4140" customFormat="false" ht="57.45" hidden="false" customHeight="false" outlineLevel="0" collapsed="false">
      <c r="A4140" s="17" t="n">
        <v>4139</v>
      </c>
      <c r="B4140" s="17" t="n">
        <v>9</v>
      </c>
      <c r="C4140" s="17" t="n">
        <v>4279</v>
      </c>
      <c r="D4140" s="18" t="s">
        <v>7290</v>
      </c>
      <c r="E4140" s="17" t="s">
        <v>83</v>
      </c>
      <c r="F4140" s="18" t="s">
        <v>84</v>
      </c>
      <c r="G4140" s="17" t="s">
        <v>159</v>
      </c>
      <c r="H4140" s="18" t="s">
        <v>13509</v>
      </c>
      <c r="I4140" s="18" t="s">
        <v>13510</v>
      </c>
      <c r="J4140" s="18" t="s">
        <v>13511</v>
      </c>
      <c r="K4140" s="17" t="s">
        <v>163</v>
      </c>
      <c r="L4140" s="17" t="n">
        <v>1</v>
      </c>
      <c r="M4140" s="17" t="s">
        <v>163</v>
      </c>
      <c r="N4140" s="17" t="s">
        <v>164</v>
      </c>
      <c r="O4140" s="19" t="s">
        <v>124</v>
      </c>
      <c r="P4140" s="18" t="s">
        <v>13512</v>
      </c>
      <c r="Q4140" s="18" t="s">
        <v>13513</v>
      </c>
      <c r="R4140" s="18" t="s">
        <v>165</v>
      </c>
      <c r="S4140" s="20" t="s">
        <v>28109</v>
      </c>
    </row>
    <row r="4141" customFormat="false" ht="57.45" hidden="false" customHeight="false" outlineLevel="0" collapsed="false">
      <c r="A4141" s="17" t="n">
        <v>4140</v>
      </c>
      <c r="B4141" s="17" t="n">
        <v>9</v>
      </c>
      <c r="C4141" s="17" t="n">
        <v>4283</v>
      </c>
      <c r="D4141" s="18" t="s">
        <v>7290</v>
      </c>
      <c r="E4141" s="17" t="s">
        <v>91</v>
      </c>
      <c r="F4141" s="18" t="s">
        <v>92</v>
      </c>
      <c r="G4141" s="17" t="s">
        <v>167</v>
      </c>
      <c r="H4141" s="18" t="s">
        <v>13514</v>
      </c>
      <c r="I4141" s="18" t="s">
        <v>13515</v>
      </c>
      <c r="J4141" s="18" t="s">
        <v>13516</v>
      </c>
      <c r="K4141" s="17" t="s">
        <v>163</v>
      </c>
      <c r="L4141" s="17" t="n">
        <v>1</v>
      </c>
      <c r="M4141" s="17" t="s">
        <v>163</v>
      </c>
      <c r="N4141" s="17" t="s">
        <v>163</v>
      </c>
      <c r="O4141" s="19" t="s">
        <v>123</v>
      </c>
      <c r="P4141" s="18" t="s">
        <v>13517</v>
      </c>
      <c r="Q4141" s="18" t="s">
        <v>13518</v>
      </c>
      <c r="R4141" s="18" t="s">
        <v>165</v>
      </c>
      <c r="S4141" s="20" t="s">
        <v>28109</v>
      </c>
    </row>
    <row r="4142" customFormat="false" ht="57.45" hidden="false" customHeight="false" outlineLevel="0" collapsed="false">
      <c r="A4142" s="17" t="n">
        <v>4141</v>
      </c>
      <c r="B4142" s="17" t="n">
        <v>9</v>
      </c>
      <c r="C4142" s="17" t="n">
        <v>4303</v>
      </c>
      <c r="D4142" s="18" t="s">
        <v>7290</v>
      </c>
      <c r="E4142" s="17" t="s">
        <v>83</v>
      </c>
      <c r="F4142" s="18" t="s">
        <v>84</v>
      </c>
      <c r="G4142" s="17" t="s">
        <v>167</v>
      </c>
      <c r="H4142" s="18" t="s">
        <v>13519</v>
      </c>
      <c r="I4142" s="18" t="s">
        <v>13520</v>
      </c>
      <c r="J4142" s="18" t="s">
        <v>13521</v>
      </c>
      <c r="K4142" s="17" t="s">
        <v>163</v>
      </c>
      <c r="L4142" s="17" t="n">
        <v>1</v>
      </c>
      <c r="M4142" s="17" t="s">
        <v>163</v>
      </c>
      <c r="N4142" s="17" t="s">
        <v>164</v>
      </c>
      <c r="O4142" s="19" t="s">
        <v>121</v>
      </c>
      <c r="P4142" s="18" t="s">
        <v>13522</v>
      </c>
      <c r="Q4142" s="18" t="s">
        <v>13523</v>
      </c>
      <c r="R4142" s="18" t="s">
        <v>165</v>
      </c>
      <c r="S4142" s="20" t="s">
        <v>28109</v>
      </c>
    </row>
    <row r="4143" customFormat="false" ht="35.05" hidden="false" customHeight="false" outlineLevel="0" collapsed="false">
      <c r="A4143" s="17" t="n">
        <v>4142</v>
      </c>
      <c r="B4143" s="17" t="n">
        <v>9</v>
      </c>
      <c r="C4143" s="17" t="n">
        <v>4312</v>
      </c>
      <c r="D4143" s="18" t="s">
        <v>7290</v>
      </c>
      <c r="E4143" s="17" t="s">
        <v>83</v>
      </c>
      <c r="F4143" s="18" t="s">
        <v>84</v>
      </c>
      <c r="G4143" s="17" t="s">
        <v>159</v>
      </c>
      <c r="H4143" s="18" t="s">
        <v>13524</v>
      </c>
      <c r="I4143" s="18" t="s">
        <v>13525</v>
      </c>
      <c r="J4143" s="18" t="s">
        <v>13526</v>
      </c>
      <c r="K4143" s="17" t="s">
        <v>163</v>
      </c>
      <c r="L4143" s="17" t="n">
        <v>1</v>
      </c>
      <c r="M4143" s="17" t="s">
        <v>163</v>
      </c>
      <c r="N4143" s="17" t="s">
        <v>163</v>
      </c>
      <c r="O4143" s="19"/>
      <c r="P4143" s="18"/>
      <c r="Q4143" s="18"/>
      <c r="R4143" s="18" t="s">
        <v>165</v>
      </c>
      <c r="S4143" s="20" t="s">
        <v>28109</v>
      </c>
    </row>
    <row r="4144" customFormat="false" ht="35.05" hidden="false" customHeight="false" outlineLevel="0" collapsed="false">
      <c r="A4144" s="17" t="n">
        <v>4143</v>
      </c>
      <c r="B4144" s="17" t="n">
        <v>9</v>
      </c>
      <c r="C4144" s="17" t="n">
        <v>4317</v>
      </c>
      <c r="D4144" s="18" t="s">
        <v>7290</v>
      </c>
      <c r="E4144" s="17" t="s">
        <v>87</v>
      </c>
      <c r="F4144" s="18" t="s">
        <v>88</v>
      </c>
      <c r="G4144" s="17" t="s">
        <v>167</v>
      </c>
      <c r="H4144" s="18" t="s">
        <v>13527</v>
      </c>
      <c r="I4144" s="18" t="s">
        <v>13528</v>
      </c>
      <c r="J4144" s="18" t="s">
        <v>13529</v>
      </c>
      <c r="K4144" s="17" t="s">
        <v>163</v>
      </c>
      <c r="L4144" s="17" t="n">
        <v>1</v>
      </c>
      <c r="M4144" s="17" t="s">
        <v>164</v>
      </c>
      <c r="N4144" s="17" t="s">
        <v>163</v>
      </c>
      <c r="O4144" s="19"/>
      <c r="P4144" s="18"/>
      <c r="Q4144" s="18"/>
      <c r="R4144" s="18" t="s">
        <v>165</v>
      </c>
      <c r="S4144" s="20" t="s">
        <v>28109</v>
      </c>
    </row>
    <row r="4145" customFormat="false" ht="23.85" hidden="false" customHeight="false" outlineLevel="0" collapsed="false">
      <c r="A4145" s="17" t="n">
        <v>4144</v>
      </c>
      <c r="B4145" s="17" t="n">
        <v>9</v>
      </c>
      <c r="C4145" s="17" t="n">
        <v>4318</v>
      </c>
      <c r="D4145" s="18" t="s">
        <v>7290</v>
      </c>
      <c r="E4145" s="17" t="s">
        <v>32</v>
      </c>
      <c r="F4145" s="18" t="s">
        <v>33</v>
      </c>
      <c r="G4145" s="17" t="s">
        <v>159</v>
      </c>
      <c r="H4145" s="18" t="s">
        <v>13530</v>
      </c>
      <c r="I4145" s="18" t="s">
        <v>13531</v>
      </c>
      <c r="J4145" s="18" t="s">
        <v>13532</v>
      </c>
      <c r="K4145" s="17" t="s">
        <v>164</v>
      </c>
      <c r="L4145" s="17" t="n">
        <v>2</v>
      </c>
      <c r="M4145" s="17" t="s">
        <v>163</v>
      </c>
      <c r="N4145" s="17" t="s">
        <v>163</v>
      </c>
      <c r="O4145" s="19"/>
      <c r="P4145" s="18"/>
      <c r="Q4145" s="18"/>
      <c r="R4145" s="18" t="s">
        <v>165</v>
      </c>
      <c r="S4145" s="20" t="s">
        <v>28109</v>
      </c>
    </row>
    <row r="4146" customFormat="false" ht="46.25" hidden="false" customHeight="false" outlineLevel="0" collapsed="false">
      <c r="A4146" s="17" t="n">
        <v>4145</v>
      </c>
      <c r="B4146" s="17" t="n">
        <v>9</v>
      </c>
      <c r="C4146" s="17" t="n">
        <v>4341</v>
      </c>
      <c r="D4146" s="18" t="s">
        <v>7290</v>
      </c>
      <c r="E4146" s="17" t="s">
        <v>47</v>
      </c>
      <c r="F4146" s="18" t="s">
        <v>48</v>
      </c>
      <c r="G4146" s="17" t="s">
        <v>167</v>
      </c>
      <c r="H4146" s="18" t="s">
        <v>13533</v>
      </c>
      <c r="I4146" s="18" t="s">
        <v>13534</v>
      </c>
      <c r="J4146" s="18" t="s">
        <v>13535</v>
      </c>
      <c r="K4146" s="17" t="s">
        <v>163</v>
      </c>
      <c r="L4146" s="17" t="n">
        <v>1</v>
      </c>
      <c r="M4146" s="17" t="s">
        <v>163</v>
      </c>
      <c r="N4146" s="17" t="s">
        <v>163</v>
      </c>
      <c r="O4146" s="19"/>
      <c r="P4146" s="18"/>
      <c r="Q4146" s="18"/>
      <c r="R4146" s="18" t="s">
        <v>165</v>
      </c>
      <c r="S4146" s="20" t="s">
        <v>28109</v>
      </c>
    </row>
    <row r="4147" customFormat="false" ht="35.05" hidden="false" customHeight="false" outlineLevel="0" collapsed="false">
      <c r="A4147" s="17" t="n">
        <v>4146</v>
      </c>
      <c r="B4147" s="17" t="n">
        <v>9</v>
      </c>
      <c r="C4147" s="17" t="n">
        <v>4346</v>
      </c>
      <c r="D4147" s="18" t="s">
        <v>7290</v>
      </c>
      <c r="E4147" s="17" t="s">
        <v>36</v>
      </c>
      <c r="F4147" s="18" t="s">
        <v>37</v>
      </c>
      <c r="G4147" s="17" t="s">
        <v>167</v>
      </c>
      <c r="H4147" s="18" t="s">
        <v>13536</v>
      </c>
      <c r="I4147" s="18" t="s">
        <v>13537</v>
      </c>
      <c r="J4147" s="18" t="s">
        <v>13538</v>
      </c>
      <c r="K4147" s="17" t="s">
        <v>164</v>
      </c>
      <c r="L4147" s="17" t="n">
        <v>7</v>
      </c>
      <c r="M4147" s="17" t="s">
        <v>164</v>
      </c>
      <c r="N4147" s="17" t="s">
        <v>163</v>
      </c>
      <c r="O4147" s="19"/>
      <c r="P4147" s="18"/>
      <c r="Q4147" s="18"/>
      <c r="R4147" s="18" t="s">
        <v>165</v>
      </c>
      <c r="S4147" s="20" t="s">
        <v>28109</v>
      </c>
    </row>
    <row r="4148" customFormat="false" ht="35.05" hidden="false" customHeight="false" outlineLevel="0" collapsed="false">
      <c r="A4148" s="17" t="n">
        <v>4147</v>
      </c>
      <c r="B4148" s="17" t="n">
        <v>9</v>
      </c>
      <c r="C4148" s="17" t="n">
        <v>4349</v>
      </c>
      <c r="D4148" s="18" t="s">
        <v>7290</v>
      </c>
      <c r="E4148" s="17" t="s">
        <v>42</v>
      </c>
      <c r="F4148" s="18" t="s">
        <v>43</v>
      </c>
      <c r="G4148" s="17" t="s">
        <v>159</v>
      </c>
      <c r="H4148" s="18" t="s">
        <v>13539</v>
      </c>
      <c r="I4148" s="18" t="s">
        <v>13540</v>
      </c>
      <c r="J4148" s="18" t="s">
        <v>13541</v>
      </c>
      <c r="K4148" s="17" t="s">
        <v>164</v>
      </c>
      <c r="L4148" s="17" t="n">
        <v>6</v>
      </c>
      <c r="M4148" s="17" t="s">
        <v>163</v>
      </c>
      <c r="N4148" s="17" t="s">
        <v>163</v>
      </c>
      <c r="O4148" s="19"/>
      <c r="P4148" s="18"/>
      <c r="Q4148" s="18"/>
      <c r="R4148" s="18" t="s">
        <v>165</v>
      </c>
      <c r="S4148" s="20" t="s">
        <v>28109</v>
      </c>
    </row>
    <row r="4149" customFormat="false" ht="23.85" hidden="false" customHeight="false" outlineLevel="0" collapsed="false">
      <c r="A4149" s="17" t="n">
        <v>4148</v>
      </c>
      <c r="B4149" s="17" t="n">
        <v>9</v>
      </c>
      <c r="C4149" s="17" t="n">
        <v>4360</v>
      </c>
      <c r="D4149" s="18" t="s">
        <v>7341</v>
      </c>
      <c r="E4149" s="17" t="s">
        <v>87</v>
      </c>
      <c r="F4149" s="18" t="s">
        <v>88</v>
      </c>
      <c r="G4149" s="17" t="s">
        <v>167</v>
      </c>
      <c r="H4149" s="18" t="s">
        <v>13542</v>
      </c>
      <c r="I4149" s="18" t="s">
        <v>13543</v>
      </c>
      <c r="J4149" s="18" t="s">
        <v>13544</v>
      </c>
      <c r="K4149" s="17" t="s">
        <v>163</v>
      </c>
      <c r="L4149" s="17" t="n">
        <v>1</v>
      </c>
      <c r="M4149" s="17" t="s">
        <v>163</v>
      </c>
      <c r="N4149" s="17" t="s">
        <v>163</v>
      </c>
      <c r="O4149" s="19"/>
      <c r="P4149" s="18"/>
      <c r="Q4149" s="18"/>
      <c r="R4149" s="18" t="s">
        <v>192</v>
      </c>
      <c r="S4149" s="20" t="s">
        <v>28109</v>
      </c>
    </row>
    <row r="4150" customFormat="false" ht="35.05" hidden="false" customHeight="false" outlineLevel="0" collapsed="false">
      <c r="A4150" s="17" t="n">
        <v>4149</v>
      </c>
      <c r="B4150" s="17" t="n">
        <v>9</v>
      </c>
      <c r="C4150" s="17" t="n">
        <v>4380</v>
      </c>
      <c r="D4150" s="18" t="s">
        <v>7341</v>
      </c>
      <c r="E4150" s="17" t="s">
        <v>87</v>
      </c>
      <c r="F4150" s="18" t="s">
        <v>88</v>
      </c>
      <c r="G4150" s="17" t="s">
        <v>159</v>
      </c>
      <c r="H4150" s="18" t="s">
        <v>13545</v>
      </c>
      <c r="I4150" s="18" t="s">
        <v>13546</v>
      </c>
      <c r="J4150" s="18" t="s">
        <v>13547</v>
      </c>
      <c r="K4150" s="17" t="s">
        <v>163</v>
      </c>
      <c r="L4150" s="17" t="n">
        <v>1</v>
      </c>
      <c r="M4150" s="17" t="s">
        <v>163</v>
      </c>
      <c r="N4150" s="17" t="s">
        <v>163</v>
      </c>
      <c r="O4150" s="19"/>
      <c r="P4150" s="18"/>
      <c r="Q4150" s="18"/>
      <c r="R4150" s="18" t="s">
        <v>165</v>
      </c>
      <c r="S4150" s="20" t="s">
        <v>28109</v>
      </c>
    </row>
    <row r="4151" customFormat="false" ht="35.05" hidden="false" customHeight="false" outlineLevel="0" collapsed="false">
      <c r="A4151" s="17" t="n">
        <v>4150</v>
      </c>
      <c r="B4151" s="17" t="n">
        <v>9</v>
      </c>
      <c r="C4151" s="17" t="n">
        <v>4411</v>
      </c>
      <c r="D4151" s="18" t="s">
        <v>7341</v>
      </c>
      <c r="E4151" s="17" t="s">
        <v>36</v>
      </c>
      <c r="F4151" s="18" t="s">
        <v>37</v>
      </c>
      <c r="G4151" s="17" t="s">
        <v>167</v>
      </c>
      <c r="H4151" s="18" t="s">
        <v>13548</v>
      </c>
      <c r="I4151" s="18" t="s">
        <v>13549</v>
      </c>
      <c r="J4151" s="18" t="s">
        <v>13550</v>
      </c>
      <c r="K4151" s="17" t="s">
        <v>163</v>
      </c>
      <c r="L4151" s="17" t="n">
        <v>1</v>
      </c>
      <c r="M4151" s="17" t="s">
        <v>164</v>
      </c>
      <c r="N4151" s="17" t="s">
        <v>163</v>
      </c>
      <c r="O4151" s="19"/>
      <c r="P4151" s="18"/>
      <c r="Q4151" s="18"/>
      <c r="R4151" s="18" t="s">
        <v>165</v>
      </c>
      <c r="S4151" s="20" t="s">
        <v>28109</v>
      </c>
    </row>
    <row r="4152" customFormat="false" ht="35.05" hidden="false" customHeight="false" outlineLevel="0" collapsed="false">
      <c r="A4152" s="17" t="n">
        <v>4151</v>
      </c>
      <c r="B4152" s="17" t="n">
        <v>9</v>
      </c>
      <c r="C4152" s="17" t="n">
        <v>4424</v>
      </c>
      <c r="D4152" s="18" t="s">
        <v>7341</v>
      </c>
      <c r="E4152" s="17" t="s">
        <v>76</v>
      </c>
      <c r="F4152" s="18" t="s">
        <v>77</v>
      </c>
      <c r="G4152" s="17" t="s">
        <v>167</v>
      </c>
      <c r="H4152" s="18" t="s">
        <v>13551</v>
      </c>
      <c r="I4152" s="18" t="s">
        <v>13552</v>
      </c>
      <c r="J4152" s="18" t="s">
        <v>13553</v>
      </c>
      <c r="K4152" s="17" t="s">
        <v>163</v>
      </c>
      <c r="L4152" s="17" t="n">
        <v>1</v>
      </c>
      <c r="M4152" s="17" t="s">
        <v>163</v>
      </c>
      <c r="N4152" s="17" t="s">
        <v>163</v>
      </c>
      <c r="O4152" s="19"/>
      <c r="P4152" s="18"/>
      <c r="Q4152" s="18"/>
      <c r="R4152" s="18" t="s">
        <v>165</v>
      </c>
      <c r="S4152" s="20" t="s">
        <v>28109</v>
      </c>
    </row>
    <row r="4153" customFormat="false" ht="35.05" hidden="false" customHeight="false" outlineLevel="0" collapsed="false">
      <c r="A4153" s="17" t="n">
        <v>4152</v>
      </c>
      <c r="B4153" s="17" t="n">
        <v>9</v>
      </c>
      <c r="C4153" s="17" t="n">
        <v>4444</v>
      </c>
      <c r="D4153" s="18" t="s">
        <v>7341</v>
      </c>
      <c r="E4153" s="17" t="s">
        <v>87</v>
      </c>
      <c r="F4153" s="18" t="s">
        <v>88</v>
      </c>
      <c r="G4153" s="17" t="s">
        <v>167</v>
      </c>
      <c r="H4153" s="18" t="s">
        <v>13554</v>
      </c>
      <c r="I4153" s="18" t="s">
        <v>13555</v>
      </c>
      <c r="J4153" s="18" t="s">
        <v>13556</v>
      </c>
      <c r="K4153" s="17" t="s">
        <v>163</v>
      </c>
      <c r="L4153" s="17" t="n">
        <v>1</v>
      </c>
      <c r="M4153" s="17" t="s">
        <v>163</v>
      </c>
      <c r="N4153" s="17" t="s">
        <v>163</v>
      </c>
      <c r="O4153" s="19"/>
      <c r="P4153" s="18"/>
      <c r="Q4153" s="18"/>
      <c r="R4153" s="18" t="s">
        <v>165</v>
      </c>
      <c r="S4153" s="20" t="s">
        <v>28109</v>
      </c>
    </row>
    <row r="4154" customFormat="false" ht="35.05" hidden="false" customHeight="false" outlineLevel="0" collapsed="false">
      <c r="A4154" s="17" t="n">
        <v>4153</v>
      </c>
      <c r="B4154" s="17" t="n">
        <v>9</v>
      </c>
      <c r="C4154" s="17" t="n">
        <v>4483</v>
      </c>
      <c r="D4154" s="18" t="s">
        <v>7341</v>
      </c>
      <c r="E4154" s="17" t="s">
        <v>36</v>
      </c>
      <c r="F4154" s="18" t="s">
        <v>37</v>
      </c>
      <c r="G4154" s="17" t="s">
        <v>171</v>
      </c>
      <c r="H4154" s="18" t="s">
        <v>13557</v>
      </c>
      <c r="I4154" s="18" t="s">
        <v>13558</v>
      </c>
      <c r="J4154" s="18" t="s">
        <v>13559</v>
      </c>
      <c r="K4154" s="17" t="s">
        <v>163</v>
      </c>
      <c r="L4154" s="17" t="n">
        <v>1</v>
      </c>
      <c r="M4154" s="17" t="s">
        <v>164</v>
      </c>
      <c r="N4154" s="17" t="s">
        <v>163</v>
      </c>
      <c r="O4154" s="19"/>
      <c r="P4154" s="18"/>
      <c r="Q4154" s="18"/>
      <c r="R4154" s="18" t="s">
        <v>165</v>
      </c>
      <c r="S4154" s="20" t="s">
        <v>28109</v>
      </c>
    </row>
    <row r="4155" customFormat="false" ht="79.85" hidden="false" customHeight="false" outlineLevel="0" collapsed="false">
      <c r="A4155" s="17" t="n">
        <v>4154</v>
      </c>
      <c r="B4155" s="17" t="n">
        <v>9</v>
      </c>
      <c r="C4155" s="17" t="n">
        <v>4483</v>
      </c>
      <c r="D4155" s="18" t="s">
        <v>7341</v>
      </c>
      <c r="E4155" s="17" t="s">
        <v>91</v>
      </c>
      <c r="F4155" s="18" t="s">
        <v>92</v>
      </c>
      <c r="G4155" s="17" t="s">
        <v>167</v>
      </c>
      <c r="H4155" s="18" t="s">
        <v>13560</v>
      </c>
      <c r="I4155" s="18" t="s">
        <v>13561</v>
      </c>
      <c r="J4155" s="18" t="s">
        <v>13562</v>
      </c>
      <c r="K4155" s="17" t="s">
        <v>163</v>
      </c>
      <c r="L4155" s="17" t="n">
        <v>1</v>
      </c>
      <c r="M4155" s="17" t="s">
        <v>163</v>
      </c>
      <c r="N4155" s="17" t="s">
        <v>164</v>
      </c>
      <c r="O4155" s="19" t="s">
        <v>123</v>
      </c>
      <c r="P4155" s="18" t="s">
        <v>13563</v>
      </c>
      <c r="Q4155" s="18" t="s">
        <v>13564</v>
      </c>
      <c r="R4155" s="18" t="s">
        <v>165</v>
      </c>
      <c r="S4155" s="20" t="s">
        <v>28109</v>
      </c>
    </row>
    <row r="4156" customFormat="false" ht="35.05" hidden="false" customHeight="false" outlineLevel="0" collapsed="false">
      <c r="A4156" s="17" t="n">
        <v>4155</v>
      </c>
      <c r="B4156" s="17" t="n">
        <v>9</v>
      </c>
      <c r="C4156" s="17" t="n">
        <v>4501</v>
      </c>
      <c r="D4156" s="18" t="s">
        <v>7341</v>
      </c>
      <c r="E4156" s="17" t="s">
        <v>51</v>
      </c>
      <c r="F4156" s="18" t="s">
        <v>52</v>
      </c>
      <c r="G4156" s="17" t="s">
        <v>167</v>
      </c>
      <c r="H4156" s="18" t="s">
        <v>13565</v>
      </c>
      <c r="I4156" s="18" t="s">
        <v>13566</v>
      </c>
      <c r="J4156" s="18" t="s">
        <v>13567</v>
      </c>
      <c r="K4156" s="17" t="s">
        <v>163</v>
      </c>
      <c r="L4156" s="17" t="n">
        <v>1</v>
      </c>
      <c r="M4156" s="17" t="s">
        <v>163</v>
      </c>
      <c r="N4156" s="17" t="s">
        <v>163</v>
      </c>
      <c r="O4156" s="19"/>
      <c r="P4156" s="18"/>
      <c r="Q4156" s="18"/>
      <c r="R4156" s="18" t="s">
        <v>165</v>
      </c>
      <c r="S4156" s="20" t="s">
        <v>28109</v>
      </c>
    </row>
    <row r="4157" customFormat="false" ht="35.05" hidden="false" customHeight="false" outlineLevel="0" collapsed="false">
      <c r="A4157" s="17" t="n">
        <v>4156</v>
      </c>
      <c r="B4157" s="17" t="n">
        <v>9</v>
      </c>
      <c r="C4157" s="17" t="n">
        <v>4506</v>
      </c>
      <c r="D4157" s="18" t="s">
        <v>7341</v>
      </c>
      <c r="E4157" s="17" t="s">
        <v>42</v>
      </c>
      <c r="F4157" s="18" t="s">
        <v>43</v>
      </c>
      <c r="G4157" s="17" t="s">
        <v>167</v>
      </c>
      <c r="H4157" s="18" t="s">
        <v>13568</v>
      </c>
      <c r="I4157" s="18" t="s">
        <v>13569</v>
      </c>
      <c r="J4157" s="18" t="s">
        <v>13570</v>
      </c>
      <c r="K4157" s="17" t="s">
        <v>163</v>
      </c>
      <c r="L4157" s="17" t="n">
        <v>1</v>
      </c>
      <c r="M4157" s="17" t="s">
        <v>163</v>
      </c>
      <c r="N4157" s="17" t="s">
        <v>163</v>
      </c>
      <c r="O4157" s="19"/>
      <c r="P4157" s="18"/>
      <c r="Q4157" s="18"/>
      <c r="R4157" s="18" t="s">
        <v>165</v>
      </c>
      <c r="S4157" s="20" t="s">
        <v>28109</v>
      </c>
    </row>
    <row r="4158" customFormat="false" ht="35.05" hidden="false" customHeight="false" outlineLevel="0" collapsed="false">
      <c r="A4158" s="17" t="n">
        <v>4157</v>
      </c>
      <c r="B4158" s="17" t="n">
        <v>9</v>
      </c>
      <c r="C4158" s="17" t="n">
        <v>4509</v>
      </c>
      <c r="D4158" s="18" t="s">
        <v>7341</v>
      </c>
      <c r="E4158" s="17" t="s">
        <v>19</v>
      </c>
      <c r="F4158" s="18" t="s">
        <v>21</v>
      </c>
      <c r="G4158" s="17" t="s">
        <v>159</v>
      </c>
      <c r="H4158" s="18" t="s">
        <v>13571</v>
      </c>
      <c r="I4158" s="18" t="s">
        <v>13572</v>
      </c>
      <c r="J4158" s="18" t="s">
        <v>13573</v>
      </c>
      <c r="K4158" s="17" t="s">
        <v>164</v>
      </c>
      <c r="L4158" s="17" t="n">
        <v>7</v>
      </c>
      <c r="M4158" s="17" t="s">
        <v>163</v>
      </c>
      <c r="N4158" s="17" t="s">
        <v>163</v>
      </c>
      <c r="O4158" s="19"/>
      <c r="P4158" s="18"/>
      <c r="Q4158" s="18"/>
      <c r="R4158" s="18" t="s">
        <v>165</v>
      </c>
      <c r="S4158" s="20" t="s">
        <v>28109</v>
      </c>
    </row>
    <row r="4159" customFormat="false" ht="35.05" hidden="false" customHeight="false" outlineLevel="0" collapsed="false">
      <c r="A4159" s="17" t="n">
        <v>4158</v>
      </c>
      <c r="B4159" s="17" t="n">
        <v>9</v>
      </c>
      <c r="C4159" s="17" t="n">
        <v>4520</v>
      </c>
      <c r="D4159" s="18" t="s">
        <v>13574</v>
      </c>
      <c r="E4159" s="17" t="s">
        <v>85</v>
      </c>
      <c r="F4159" s="18" t="s">
        <v>86</v>
      </c>
      <c r="G4159" s="17" t="s">
        <v>167</v>
      </c>
      <c r="H4159" s="18" t="s">
        <v>13575</v>
      </c>
      <c r="I4159" s="18" t="s">
        <v>13576</v>
      </c>
      <c r="J4159" s="18" t="s">
        <v>13577</v>
      </c>
      <c r="K4159" s="17" t="s">
        <v>163</v>
      </c>
      <c r="L4159" s="17" t="n">
        <v>1</v>
      </c>
      <c r="M4159" s="17" t="s">
        <v>163</v>
      </c>
      <c r="N4159" s="17" t="s">
        <v>163</v>
      </c>
      <c r="O4159" s="19"/>
      <c r="P4159" s="18"/>
      <c r="Q4159" s="18"/>
      <c r="R4159" s="18" t="s">
        <v>165</v>
      </c>
      <c r="S4159" s="20" t="s">
        <v>28109</v>
      </c>
    </row>
    <row r="4160" customFormat="false" ht="35.05" hidden="false" customHeight="false" outlineLevel="0" collapsed="false">
      <c r="A4160" s="17" t="n">
        <v>4159</v>
      </c>
      <c r="B4160" s="17" t="n">
        <v>9</v>
      </c>
      <c r="C4160" s="17" t="n">
        <v>4520</v>
      </c>
      <c r="D4160" s="18" t="s">
        <v>13574</v>
      </c>
      <c r="E4160" s="17" t="s">
        <v>42</v>
      </c>
      <c r="F4160" s="18" t="s">
        <v>43</v>
      </c>
      <c r="G4160" s="17" t="s">
        <v>167</v>
      </c>
      <c r="H4160" s="18" t="s">
        <v>13578</v>
      </c>
      <c r="I4160" s="18" t="s">
        <v>13579</v>
      </c>
      <c r="J4160" s="18" t="s">
        <v>13580</v>
      </c>
      <c r="K4160" s="17" t="s">
        <v>164</v>
      </c>
      <c r="L4160" s="17" t="n">
        <v>7</v>
      </c>
      <c r="M4160" s="17" t="s">
        <v>163</v>
      </c>
      <c r="N4160" s="17" t="s">
        <v>163</v>
      </c>
      <c r="O4160" s="19"/>
      <c r="P4160" s="18"/>
      <c r="Q4160" s="18"/>
      <c r="R4160" s="18" t="s">
        <v>165</v>
      </c>
      <c r="S4160" s="20" t="s">
        <v>28109</v>
      </c>
    </row>
    <row r="4161" customFormat="false" ht="35.05" hidden="false" customHeight="false" outlineLevel="0" collapsed="false">
      <c r="A4161" s="17" t="n">
        <v>4160</v>
      </c>
      <c r="B4161" s="17" t="n">
        <v>9</v>
      </c>
      <c r="C4161" s="17" t="n">
        <v>4524</v>
      </c>
      <c r="D4161" s="18" t="s">
        <v>13574</v>
      </c>
      <c r="E4161" s="17" t="s">
        <v>55</v>
      </c>
      <c r="F4161" s="18" t="s">
        <v>56</v>
      </c>
      <c r="G4161" s="17" t="s">
        <v>167</v>
      </c>
      <c r="H4161" s="18" t="s">
        <v>13581</v>
      </c>
      <c r="I4161" s="18" t="s">
        <v>13582</v>
      </c>
      <c r="J4161" s="18" t="s">
        <v>13583</v>
      </c>
      <c r="K4161" s="17" t="s">
        <v>163</v>
      </c>
      <c r="L4161" s="17" t="n">
        <v>1</v>
      </c>
      <c r="M4161" s="17" t="s">
        <v>163</v>
      </c>
      <c r="N4161" s="17" t="s">
        <v>163</v>
      </c>
      <c r="O4161" s="19"/>
      <c r="P4161" s="18"/>
      <c r="Q4161" s="18"/>
      <c r="R4161" s="18" t="s">
        <v>165</v>
      </c>
      <c r="S4161" s="20" t="s">
        <v>28109</v>
      </c>
    </row>
    <row r="4162" customFormat="false" ht="35.05" hidden="false" customHeight="false" outlineLevel="0" collapsed="false">
      <c r="A4162" s="17" t="n">
        <v>4161</v>
      </c>
      <c r="B4162" s="17" t="n">
        <v>9</v>
      </c>
      <c r="C4162" s="17" t="n">
        <v>4526</v>
      </c>
      <c r="D4162" s="18" t="s">
        <v>13574</v>
      </c>
      <c r="E4162" s="17" t="s">
        <v>49</v>
      </c>
      <c r="F4162" s="18" t="s">
        <v>50</v>
      </c>
      <c r="G4162" s="17" t="s">
        <v>171</v>
      </c>
      <c r="H4162" s="18" t="s">
        <v>13584</v>
      </c>
      <c r="I4162" s="18" t="s">
        <v>13585</v>
      </c>
      <c r="J4162" s="18" t="s">
        <v>13586</v>
      </c>
      <c r="K4162" s="17" t="s">
        <v>163</v>
      </c>
      <c r="L4162" s="17" t="n">
        <v>1</v>
      </c>
      <c r="M4162" s="17" t="s">
        <v>164</v>
      </c>
      <c r="N4162" s="17" t="s">
        <v>163</v>
      </c>
      <c r="O4162" s="19"/>
      <c r="P4162" s="18"/>
      <c r="Q4162" s="18"/>
      <c r="R4162" s="18" t="s">
        <v>192</v>
      </c>
      <c r="S4162" s="20" t="s">
        <v>28109</v>
      </c>
    </row>
    <row r="4163" customFormat="false" ht="35.05" hidden="false" customHeight="false" outlineLevel="0" collapsed="false">
      <c r="A4163" s="17" t="n">
        <v>4162</v>
      </c>
      <c r="B4163" s="17" t="n">
        <v>9</v>
      </c>
      <c r="C4163" s="17" t="n">
        <v>4526</v>
      </c>
      <c r="D4163" s="18" t="s">
        <v>13574</v>
      </c>
      <c r="E4163" s="17" t="s">
        <v>76</v>
      </c>
      <c r="F4163" s="18" t="s">
        <v>77</v>
      </c>
      <c r="G4163" s="17" t="s">
        <v>171</v>
      </c>
      <c r="H4163" s="18" t="s">
        <v>13587</v>
      </c>
      <c r="I4163" s="18" t="s">
        <v>13588</v>
      </c>
      <c r="J4163" s="18" t="s">
        <v>13589</v>
      </c>
      <c r="K4163" s="17" t="s">
        <v>163</v>
      </c>
      <c r="L4163" s="17" t="n">
        <v>1</v>
      </c>
      <c r="M4163" s="17" t="s">
        <v>164</v>
      </c>
      <c r="N4163" s="17" t="s">
        <v>163</v>
      </c>
      <c r="O4163" s="19"/>
      <c r="P4163" s="18"/>
      <c r="Q4163" s="18"/>
      <c r="R4163" s="18" t="s">
        <v>165</v>
      </c>
      <c r="S4163" s="20" t="s">
        <v>28109</v>
      </c>
    </row>
    <row r="4164" customFormat="false" ht="35.05" hidden="false" customHeight="false" outlineLevel="0" collapsed="false">
      <c r="A4164" s="17" t="n">
        <v>4163</v>
      </c>
      <c r="B4164" s="17" t="n">
        <v>9</v>
      </c>
      <c r="C4164" s="17" t="n">
        <v>4531</v>
      </c>
      <c r="D4164" s="18" t="s">
        <v>13574</v>
      </c>
      <c r="E4164" s="17" t="s">
        <v>87</v>
      </c>
      <c r="F4164" s="18" t="s">
        <v>88</v>
      </c>
      <c r="G4164" s="17" t="s">
        <v>167</v>
      </c>
      <c r="H4164" s="18" t="s">
        <v>13590</v>
      </c>
      <c r="I4164" s="18" t="s">
        <v>13591</v>
      </c>
      <c r="J4164" s="18" t="s">
        <v>13592</v>
      </c>
      <c r="K4164" s="17" t="s">
        <v>163</v>
      </c>
      <c r="L4164" s="17" t="n">
        <v>1</v>
      </c>
      <c r="M4164" s="17" t="s">
        <v>163</v>
      </c>
      <c r="N4164" s="17" t="s">
        <v>163</v>
      </c>
      <c r="O4164" s="19"/>
      <c r="P4164" s="18"/>
      <c r="Q4164" s="18"/>
      <c r="R4164" s="18" t="s">
        <v>165</v>
      </c>
      <c r="S4164" s="20" t="s">
        <v>28109</v>
      </c>
    </row>
    <row r="4165" customFormat="false" ht="102.2" hidden="false" customHeight="false" outlineLevel="0" collapsed="false">
      <c r="A4165" s="17" t="n">
        <v>4164</v>
      </c>
      <c r="B4165" s="17" t="n">
        <v>9</v>
      </c>
      <c r="C4165" s="17" t="n">
        <v>4545</v>
      </c>
      <c r="D4165" s="18" t="s">
        <v>13574</v>
      </c>
      <c r="E4165" s="17" t="s">
        <v>81</v>
      </c>
      <c r="F4165" s="18" t="s">
        <v>82</v>
      </c>
      <c r="G4165" s="17" t="s">
        <v>167</v>
      </c>
      <c r="H4165" s="18" t="s">
        <v>13593</v>
      </c>
      <c r="I4165" s="18" t="s">
        <v>13594</v>
      </c>
      <c r="J4165" s="18" t="s">
        <v>13595</v>
      </c>
      <c r="K4165" s="17" t="s">
        <v>163</v>
      </c>
      <c r="L4165" s="17" t="n">
        <v>1</v>
      </c>
      <c r="M4165" s="17" t="s">
        <v>163</v>
      </c>
      <c r="N4165" s="17" t="s">
        <v>164</v>
      </c>
      <c r="O4165" s="19" t="s">
        <v>122</v>
      </c>
      <c r="P4165" s="18" t="s">
        <v>13596</v>
      </c>
      <c r="Q4165" s="18" t="s">
        <v>13597</v>
      </c>
      <c r="R4165" s="18" t="s">
        <v>165</v>
      </c>
      <c r="S4165" s="20" t="s">
        <v>28109</v>
      </c>
    </row>
    <row r="4166" customFormat="false" ht="46.25" hidden="false" customHeight="false" outlineLevel="0" collapsed="false">
      <c r="A4166" s="17" t="n">
        <v>4165</v>
      </c>
      <c r="B4166" s="17" t="n">
        <v>9</v>
      </c>
      <c r="C4166" s="17" t="n">
        <v>4557</v>
      </c>
      <c r="D4166" s="18" t="s">
        <v>13574</v>
      </c>
      <c r="E4166" s="17" t="s">
        <v>87</v>
      </c>
      <c r="F4166" s="18" t="s">
        <v>88</v>
      </c>
      <c r="G4166" s="17" t="s">
        <v>171</v>
      </c>
      <c r="H4166" s="18" t="s">
        <v>13598</v>
      </c>
      <c r="I4166" s="18" t="s">
        <v>13599</v>
      </c>
      <c r="J4166" s="18" t="s">
        <v>13600</v>
      </c>
      <c r="K4166" s="17" t="s">
        <v>163</v>
      </c>
      <c r="L4166" s="17" t="n">
        <v>1</v>
      </c>
      <c r="M4166" s="17" t="s">
        <v>163</v>
      </c>
      <c r="N4166" s="17" t="s">
        <v>163</v>
      </c>
      <c r="O4166" s="19"/>
      <c r="P4166" s="18"/>
      <c r="Q4166" s="18"/>
      <c r="R4166" s="18" t="s">
        <v>165</v>
      </c>
      <c r="S4166" s="20" t="s">
        <v>28109</v>
      </c>
    </row>
    <row r="4167" customFormat="false" ht="68.65" hidden="false" customHeight="false" outlineLevel="0" collapsed="false">
      <c r="A4167" s="17" t="n">
        <v>4166</v>
      </c>
      <c r="B4167" s="17" t="n">
        <v>9</v>
      </c>
      <c r="C4167" s="17" t="n">
        <v>4565</v>
      </c>
      <c r="D4167" s="18" t="s">
        <v>13574</v>
      </c>
      <c r="E4167" s="17" t="s">
        <v>81</v>
      </c>
      <c r="F4167" s="18" t="s">
        <v>82</v>
      </c>
      <c r="G4167" s="17" t="s">
        <v>167</v>
      </c>
      <c r="H4167" s="18" t="s">
        <v>13601</v>
      </c>
      <c r="I4167" s="18" t="s">
        <v>13602</v>
      </c>
      <c r="J4167" s="18" t="s">
        <v>13603</v>
      </c>
      <c r="K4167" s="17" t="s">
        <v>163</v>
      </c>
      <c r="L4167" s="17" t="n">
        <v>1</v>
      </c>
      <c r="M4167" s="17" t="s">
        <v>163</v>
      </c>
      <c r="N4167" s="17" t="s">
        <v>164</v>
      </c>
      <c r="O4167" s="19" t="s">
        <v>121</v>
      </c>
      <c r="P4167" s="18" t="s">
        <v>13604</v>
      </c>
      <c r="Q4167" s="18" t="s">
        <v>13605</v>
      </c>
      <c r="R4167" s="18" t="s">
        <v>165</v>
      </c>
      <c r="S4167" s="20" t="s">
        <v>28109</v>
      </c>
    </row>
    <row r="4168" customFormat="false" ht="35.05" hidden="false" customHeight="false" outlineLevel="0" collapsed="false">
      <c r="A4168" s="17" t="n">
        <v>4167</v>
      </c>
      <c r="B4168" s="17" t="n">
        <v>9</v>
      </c>
      <c r="C4168" s="17" t="n">
        <v>4574</v>
      </c>
      <c r="D4168" s="18" t="s">
        <v>13574</v>
      </c>
      <c r="E4168" s="17" t="s">
        <v>87</v>
      </c>
      <c r="F4168" s="18" t="s">
        <v>88</v>
      </c>
      <c r="G4168" s="17" t="s">
        <v>167</v>
      </c>
      <c r="H4168" s="18" t="s">
        <v>13606</v>
      </c>
      <c r="I4168" s="18" t="s">
        <v>13607</v>
      </c>
      <c r="J4168" s="18" t="s">
        <v>13608</v>
      </c>
      <c r="K4168" s="17" t="s">
        <v>163</v>
      </c>
      <c r="L4168" s="17" t="n">
        <v>1</v>
      </c>
      <c r="M4168" s="17" t="s">
        <v>163</v>
      </c>
      <c r="N4168" s="17" t="s">
        <v>163</v>
      </c>
      <c r="O4168" s="19"/>
      <c r="P4168" s="18"/>
      <c r="Q4168" s="18"/>
      <c r="R4168" s="18" t="s">
        <v>165</v>
      </c>
      <c r="S4168" s="20" t="s">
        <v>28109</v>
      </c>
    </row>
    <row r="4169" customFormat="false" ht="35.05" hidden="false" customHeight="false" outlineLevel="0" collapsed="false">
      <c r="A4169" s="17" t="n">
        <v>4168</v>
      </c>
      <c r="B4169" s="17" t="n">
        <v>9</v>
      </c>
      <c r="C4169" s="17" t="n">
        <v>4595</v>
      </c>
      <c r="D4169" s="18" t="s">
        <v>13574</v>
      </c>
      <c r="E4169" s="17" t="s">
        <v>36</v>
      </c>
      <c r="F4169" s="18" t="s">
        <v>37</v>
      </c>
      <c r="G4169" s="17" t="s">
        <v>159</v>
      </c>
      <c r="H4169" s="18" t="s">
        <v>13609</v>
      </c>
      <c r="I4169" s="18" t="s">
        <v>13610</v>
      </c>
      <c r="J4169" s="18" t="s">
        <v>13611</v>
      </c>
      <c r="K4169" s="17" t="s">
        <v>164</v>
      </c>
      <c r="L4169" s="17" t="n">
        <v>5</v>
      </c>
      <c r="M4169" s="17" t="s">
        <v>163</v>
      </c>
      <c r="N4169" s="17" t="s">
        <v>163</v>
      </c>
      <c r="O4169" s="19"/>
      <c r="P4169" s="18"/>
      <c r="Q4169" s="18"/>
      <c r="R4169" s="18" t="s">
        <v>165</v>
      </c>
      <c r="S4169" s="20" t="s">
        <v>28109</v>
      </c>
    </row>
    <row r="4170" customFormat="false" ht="23.85" hidden="false" customHeight="false" outlineLevel="0" collapsed="false">
      <c r="A4170" s="17" t="n">
        <v>4169</v>
      </c>
      <c r="B4170" s="17" t="n">
        <v>9</v>
      </c>
      <c r="C4170" s="17" t="n">
        <v>4599</v>
      </c>
      <c r="D4170" s="18" t="s">
        <v>13574</v>
      </c>
      <c r="E4170" s="17" t="s">
        <v>70</v>
      </c>
      <c r="F4170" s="18" t="s">
        <v>71</v>
      </c>
      <c r="G4170" s="17" t="s">
        <v>171</v>
      </c>
      <c r="H4170" s="18" t="s">
        <v>13612</v>
      </c>
      <c r="I4170" s="18" t="s">
        <v>13613</v>
      </c>
      <c r="J4170" s="18" t="s">
        <v>13614</v>
      </c>
      <c r="K4170" s="17" t="s">
        <v>163</v>
      </c>
      <c r="L4170" s="17" t="n">
        <v>1</v>
      </c>
      <c r="M4170" s="17" t="s">
        <v>164</v>
      </c>
      <c r="N4170" s="17" t="s">
        <v>163</v>
      </c>
      <c r="O4170" s="19"/>
      <c r="P4170" s="18"/>
      <c r="Q4170" s="18"/>
      <c r="R4170" s="18" t="s">
        <v>165</v>
      </c>
      <c r="S4170" s="20" t="s">
        <v>28109</v>
      </c>
    </row>
    <row r="4171" customFormat="false" ht="35.05" hidden="false" customHeight="false" outlineLevel="0" collapsed="false">
      <c r="A4171" s="17" t="n">
        <v>4170</v>
      </c>
      <c r="B4171" s="17" t="n">
        <v>9</v>
      </c>
      <c r="C4171" s="17" t="n">
        <v>4671</v>
      </c>
      <c r="D4171" s="18" t="s">
        <v>13574</v>
      </c>
      <c r="E4171" s="17" t="s">
        <v>87</v>
      </c>
      <c r="F4171" s="18" t="s">
        <v>88</v>
      </c>
      <c r="G4171" s="17" t="s">
        <v>167</v>
      </c>
      <c r="H4171" s="18" t="s">
        <v>13615</v>
      </c>
      <c r="I4171" s="18" t="s">
        <v>13616</v>
      </c>
      <c r="J4171" s="18" t="s">
        <v>13617</v>
      </c>
      <c r="K4171" s="17" t="s">
        <v>163</v>
      </c>
      <c r="L4171" s="17" t="n">
        <v>1</v>
      </c>
      <c r="M4171" s="17" t="s">
        <v>163</v>
      </c>
      <c r="N4171" s="17" t="s">
        <v>163</v>
      </c>
      <c r="O4171" s="19"/>
      <c r="P4171" s="18"/>
      <c r="Q4171" s="18"/>
      <c r="R4171" s="18" t="s">
        <v>165</v>
      </c>
      <c r="S4171" s="20" t="s">
        <v>28109</v>
      </c>
    </row>
    <row r="4172" customFormat="false" ht="46.25" hidden="false" customHeight="false" outlineLevel="0" collapsed="false">
      <c r="A4172" s="17" t="n">
        <v>4171</v>
      </c>
      <c r="B4172" s="17" t="n">
        <v>9</v>
      </c>
      <c r="C4172" s="17" t="n">
        <v>4673</v>
      </c>
      <c r="D4172" s="18" t="s">
        <v>13574</v>
      </c>
      <c r="E4172" s="17" t="s">
        <v>83</v>
      </c>
      <c r="F4172" s="18" t="s">
        <v>84</v>
      </c>
      <c r="G4172" s="17" t="s">
        <v>171</v>
      </c>
      <c r="H4172" s="18" t="s">
        <v>13618</v>
      </c>
      <c r="I4172" s="18" t="s">
        <v>13619</v>
      </c>
      <c r="J4172" s="18" t="s">
        <v>13620</v>
      </c>
      <c r="K4172" s="17" t="s">
        <v>163</v>
      </c>
      <c r="L4172" s="17" t="n">
        <v>1</v>
      </c>
      <c r="M4172" s="17" t="s">
        <v>163</v>
      </c>
      <c r="N4172" s="17" t="s">
        <v>164</v>
      </c>
      <c r="O4172" s="19" t="s">
        <v>121</v>
      </c>
      <c r="P4172" s="18" t="s">
        <v>13621</v>
      </c>
      <c r="Q4172" s="18" t="s">
        <v>13622</v>
      </c>
      <c r="R4172" s="18" t="s">
        <v>165</v>
      </c>
      <c r="S4172" s="20" t="s">
        <v>28109</v>
      </c>
    </row>
    <row r="4173" customFormat="false" ht="23.85" hidden="false" customHeight="false" outlineLevel="0" collapsed="false">
      <c r="A4173" s="17" t="n">
        <v>4172</v>
      </c>
      <c r="B4173" s="17" t="n">
        <v>9</v>
      </c>
      <c r="C4173" s="17" t="n">
        <v>4680</v>
      </c>
      <c r="D4173" s="18" t="s">
        <v>13574</v>
      </c>
      <c r="E4173" s="17" t="s">
        <v>36</v>
      </c>
      <c r="F4173" s="18" t="s">
        <v>37</v>
      </c>
      <c r="G4173" s="17" t="s">
        <v>167</v>
      </c>
      <c r="H4173" s="18" t="s">
        <v>13623</v>
      </c>
      <c r="I4173" s="18" t="s">
        <v>13624</v>
      </c>
      <c r="J4173" s="18" t="s">
        <v>13625</v>
      </c>
      <c r="K4173" s="17" t="s">
        <v>163</v>
      </c>
      <c r="L4173" s="17" t="n">
        <v>1</v>
      </c>
      <c r="M4173" s="17" t="s">
        <v>163</v>
      </c>
      <c r="N4173" s="17" t="s">
        <v>163</v>
      </c>
      <c r="O4173" s="19"/>
      <c r="P4173" s="18"/>
      <c r="Q4173" s="18"/>
      <c r="R4173" s="18" t="s">
        <v>165</v>
      </c>
      <c r="S4173" s="20" t="s">
        <v>28109</v>
      </c>
    </row>
    <row r="4174" customFormat="false" ht="35.05" hidden="false" customHeight="false" outlineLevel="0" collapsed="false">
      <c r="A4174" s="17" t="n">
        <v>4173</v>
      </c>
      <c r="B4174" s="17" t="n">
        <v>9</v>
      </c>
      <c r="C4174" s="17" t="n">
        <v>4696</v>
      </c>
      <c r="D4174" s="18" t="s">
        <v>13574</v>
      </c>
      <c r="E4174" s="17" t="s">
        <v>70</v>
      </c>
      <c r="F4174" s="18" t="s">
        <v>71</v>
      </c>
      <c r="G4174" s="17" t="s">
        <v>171</v>
      </c>
      <c r="H4174" s="18" t="s">
        <v>13626</v>
      </c>
      <c r="I4174" s="18" t="s">
        <v>13627</v>
      </c>
      <c r="J4174" s="18" t="s">
        <v>13628</v>
      </c>
      <c r="K4174" s="17" t="s">
        <v>163</v>
      </c>
      <c r="L4174" s="17" t="n">
        <v>1</v>
      </c>
      <c r="M4174" s="17" t="s">
        <v>163</v>
      </c>
      <c r="N4174" s="17" t="s">
        <v>163</v>
      </c>
      <c r="O4174" s="19"/>
      <c r="P4174" s="18"/>
      <c r="Q4174" s="18"/>
      <c r="R4174" s="18" t="s">
        <v>165</v>
      </c>
      <c r="S4174" s="20" t="s">
        <v>28109</v>
      </c>
    </row>
    <row r="4175" customFormat="false" ht="23.85" hidden="false" customHeight="false" outlineLevel="0" collapsed="false">
      <c r="A4175" s="17" t="n">
        <v>4174</v>
      </c>
      <c r="B4175" s="17" t="n">
        <v>9</v>
      </c>
      <c r="C4175" s="17" t="n">
        <v>4708</v>
      </c>
      <c r="D4175" s="18" t="s">
        <v>13574</v>
      </c>
      <c r="E4175" s="17" t="s">
        <v>76</v>
      </c>
      <c r="F4175" s="18" t="s">
        <v>77</v>
      </c>
      <c r="G4175" s="17" t="s">
        <v>167</v>
      </c>
      <c r="H4175" s="18" t="s">
        <v>488</v>
      </c>
      <c r="I4175" s="18" t="s">
        <v>13629</v>
      </c>
      <c r="J4175" s="18" t="s">
        <v>13630</v>
      </c>
      <c r="K4175" s="17" t="s">
        <v>163</v>
      </c>
      <c r="L4175" s="17" t="n">
        <v>1</v>
      </c>
      <c r="M4175" s="17" t="s">
        <v>163</v>
      </c>
      <c r="N4175" s="17" t="s">
        <v>163</v>
      </c>
      <c r="O4175" s="19"/>
      <c r="P4175" s="18"/>
      <c r="Q4175" s="18"/>
      <c r="R4175" s="18" t="s">
        <v>165</v>
      </c>
      <c r="S4175" s="20" t="s">
        <v>28109</v>
      </c>
    </row>
    <row r="4176" customFormat="false" ht="35.05" hidden="false" customHeight="false" outlineLevel="0" collapsed="false">
      <c r="A4176" s="17" t="n">
        <v>4175</v>
      </c>
      <c r="B4176" s="17" t="n">
        <v>9</v>
      </c>
      <c r="C4176" s="17" t="n">
        <v>4727</v>
      </c>
      <c r="D4176" s="18" t="s">
        <v>13574</v>
      </c>
      <c r="E4176" s="17" t="s">
        <v>49</v>
      </c>
      <c r="F4176" s="18" t="s">
        <v>50</v>
      </c>
      <c r="G4176" s="17" t="s">
        <v>171</v>
      </c>
      <c r="H4176" s="18" t="s">
        <v>13631</v>
      </c>
      <c r="I4176" s="18" t="s">
        <v>13632</v>
      </c>
      <c r="J4176" s="18" t="s">
        <v>13633</v>
      </c>
      <c r="K4176" s="17" t="s">
        <v>163</v>
      </c>
      <c r="L4176" s="17" t="n">
        <v>1</v>
      </c>
      <c r="M4176" s="17" t="s">
        <v>163</v>
      </c>
      <c r="N4176" s="17" t="s">
        <v>163</v>
      </c>
      <c r="O4176" s="19"/>
      <c r="P4176" s="18"/>
      <c r="Q4176" s="18"/>
      <c r="R4176" s="18" t="s">
        <v>165</v>
      </c>
      <c r="S4176" s="20" t="s">
        <v>28109</v>
      </c>
    </row>
    <row r="4177" customFormat="false" ht="35.05" hidden="false" customHeight="false" outlineLevel="0" collapsed="false">
      <c r="A4177" s="17" t="n">
        <v>4176</v>
      </c>
      <c r="B4177" s="17" t="n">
        <v>9</v>
      </c>
      <c r="C4177" s="17" t="n">
        <v>4731</v>
      </c>
      <c r="D4177" s="18" t="s">
        <v>13574</v>
      </c>
      <c r="E4177" s="17" t="s">
        <v>83</v>
      </c>
      <c r="F4177" s="18" t="s">
        <v>84</v>
      </c>
      <c r="G4177" s="17" t="s">
        <v>159</v>
      </c>
      <c r="H4177" s="18" t="s">
        <v>13634</v>
      </c>
      <c r="I4177" s="18" t="s">
        <v>13635</v>
      </c>
      <c r="J4177" s="18" t="s">
        <v>13636</v>
      </c>
      <c r="K4177" s="17" t="s">
        <v>163</v>
      </c>
      <c r="L4177" s="17" t="n">
        <v>1</v>
      </c>
      <c r="M4177" s="17" t="s">
        <v>163</v>
      </c>
      <c r="N4177" s="17" t="s">
        <v>163</v>
      </c>
      <c r="O4177" s="19"/>
      <c r="P4177" s="18"/>
      <c r="Q4177" s="18"/>
      <c r="R4177" s="18" t="s">
        <v>165</v>
      </c>
      <c r="S4177" s="20" t="s">
        <v>28109</v>
      </c>
    </row>
    <row r="4178" customFormat="false" ht="35.05" hidden="false" customHeight="false" outlineLevel="0" collapsed="false">
      <c r="A4178" s="17" t="n">
        <v>4177</v>
      </c>
      <c r="B4178" s="17" t="n">
        <v>9</v>
      </c>
      <c r="C4178" s="17" t="n">
        <v>4746</v>
      </c>
      <c r="D4178" s="18" t="s">
        <v>13637</v>
      </c>
      <c r="E4178" s="17" t="s">
        <v>70</v>
      </c>
      <c r="F4178" s="18" t="s">
        <v>71</v>
      </c>
      <c r="G4178" s="17" t="s">
        <v>171</v>
      </c>
      <c r="H4178" s="18" t="s">
        <v>13638</v>
      </c>
      <c r="I4178" s="18" t="s">
        <v>13639</v>
      </c>
      <c r="J4178" s="18" t="s">
        <v>13640</v>
      </c>
      <c r="K4178" s="17" t="s">
        <v>163</v>
      </c>
      <c r="L4178" s="17" t="n">
        <v>1</v>
      </c>
      <c r="M4178" s="17" t="s">
        <v>164</v>
      </c>
      <c r="N4178" s="17" t="s">
        <v>163</v>
      </c>
      <c r="O4178" s="19"/>
      <c r="P4178" s="18"/>
      <c r="Q4178" s="18"/>
      <c r="R4178" s="18" t="s">
        <v>192</v>
      </c>
      <c r="S4178" s="20" t="s">
        <v>28109</v>
      </c>
    </row>
    <row r="4179" customFormat="false" ht="35.05" hidden="false" customHeight="false" outlineLevel="0" collapsed="false">
      <c r="A4179" s="17" t="n">
        <v>4178</v>
      </c>
      <c r="B4179" s="17" t="n">
        <v>9</v>
      </c>
      <c r="C4179" s="17" t="n">
        <v>4746</v>
      </c>
      <c r="D4179" s="18" t="s">
        <v>13637</v>
      </c>
      <c r="E4179" s="17" t="s">
        <v>87</v>
      </c>
      <c r="F4179" s="18" t="s">
        <v>88</v>
      </c>
      <c r="G4179" s="17" t="s">
        <v>171</v>
      </c>
      <c r="H4179" s="18" t="s">
        <v>13641</v>
      </c>
      <c r="I4179" s="18" t="s">
        <v>13642</v>
      </c>
      <c r="J4179" s="18" t="s">
        <v>13643</v>
      </c>
      <c r="K4179" s="17" t="s">
        <v>163</v>
      </c>
      <c r="L4179" s="17" t="n">
        <v>1</v>
      </c>
      <c r="M4179" s="17" t="s">
        <v>164</v>
      </c>
      <c r="N4179" s="17" t="s">
        <v>163</v>
      </c>
      <c r="O4179" s="19"/>
      <c r="P4179" s="18"/>
      <c r="Q4179" s="18"/>
      <c r="R4179" s="18" t="s">
        <v>192</v>
      </c>
      <c r="S4179" s="20" t="s">
        <v>28109</v>
      </c>
    </row>
    <row r="4180" customFormat="false" ht="35.05" hidden="false" customHeight="false" outlineLevel="0" collapsed="false">
      <c r="A4180" s="17" t="n">
        <v>4179</v>
      </c>
      <c r="B4180" s="17" t="n">
        <v>9</v>
      </c>
      <c r="C4180" s="17" t="n">
        <v>4746</v>
      </c>
      <c r="D4180" s="18" t="s">
        <v>13637</v>
      </c>
      <c r="E4180" s="17" t="s">
        <v>70</v>
      </c>
      <c r="F4180" s="18" t="s">
        <v>71</v>
      </c>
      <c r="G4180" s="17" t="s">
        <v>171</v>
      </c>
      <c r="H4180" s="18" t="s">
        <v>13638</v>
      </c>
      <c r="I4180" s="18" t="s">
        <v>13644</v>
      </c>
      <c r="J4180" s="18" t="s">
        <v>13645</v>
      </c>
      <c r="K4180" s="17" t="s">
        <v>163</v>
      </c>
      <c r="L4180" s="17" t="n">
        <v>1</v>
      </c>
      <c r="M4180" s="17" t="s">
        <v>164</v>
      </c>
      <c r="N4180" s="17" t="s">
        <v>163</v>
      </c>
      <c r="O4180" s="19"/>
      <c r="P4180" s="18"/>
      <c r="Q4180" s="18"/>
      <c r="R4180" s="18" t="s">
        <v>165</v>
      </c>
      <c r="S4180" s="20" t="s">
        <v>28109</v>
      </c>
    </row>
    <row r="4181" customFormat="false" ht="46.25" hidden="false" customHeight="false" outlineLevel="0" collapsed="false">
      <c r="A4181" s="17" t="n">
        <v>4180</v>
      </c>
      <c r="B4181" s="17" t="n">
        <v>9</v>
      </c>
      <c r="C4181" s="17" t="n">
        <v>4746</v>
      </c>
      <c r="D4181" s="18" t="s">
        <v>13637</v>
      </c>
      <c r="E4181" s="17" t="s">
        <v>87</v>
      </c>
      <c r="F4181" s="18" t="s">
        <v>88</v>
      </c>
      <c r="G4181" s="17" t="s">
        <v>171</v>
      </c>
      <c r="H4181" s="18" t="s">
        <v>13641</v>
      </c>
      <c r="I4181" s="18" t="s">
        <v>13646</v>
      </c>
      <c r="J4181" s="18" t="s">
        <v>13647</v>
      </c>
      <c r="K4181" s="17" t="s">
        <v>163</v>
      </c>
      <c r="L4181" s="17" t="n">
        <v>1</v>
      </c>
      <c r="M4181" s="17" t="s">
        <v>163</v>
      </c>
      <c r="N4181" s="17" t="s">
        <v>163</v>
      </c>
      <c r="O4181" s="19"/>
      <c r="P4181" s="18"/>
      <c r="Q4181" s="18"/>
      <c r="R4181" s="18" t="s">
        <v>165</v>
      </c>
      <c r="S4181" s="20" t="s">
        <v>28109</v>
      </c>
    </row>
    <row r="4182" customFormat="false" ht="91" hidden="false" customHeight="false" outlineLevel="0" collapsed="false">
      <c r="A4182" s="17" t="n">
        <v>4181</v>
      </c>
      <c r="B4182" s="17" t="n">
        <v>9</v>
      </c>
      <c r="C4182" s="17" t="n">
        <v>4746</v>
      </c>
      <c r="D4182" s="18" t="s">
        <v>13637</v>
      </c>
      <c r="E4182" s="17" t="s">
        <v>83</v>
      </c>
      <c r="F4182" s="18" t="s">
        <v>84</v>
      </c>
      <c r="G4182" s="17" t="s">
        <v>167</v>
      </c>
      <c r="H4182" s="18" t="s">
        <v>13648</v>
      </c>
      <c r="I4182" s="18" t="s">
        <v>13649</v>
      </c>
      <c r="J4182" s="18" t="s">
        <v>13650</v>
      </c>
      <c r="K4182" s="17" t="s">
        <v>163</v>
      </c>
      <c r="L4182" s="17" t="n">
        <v>1</v>
      </c>
      <c r="M4182" s="17" t="s">
        <v>163</v>
      </c>
      <c r="N4182" s="17" t="s">
        <v>164</v>
      </c>
      <c r="O4182" s="19" t="s">
        <v>123</v>
      </c>
      <c r="P4182" s="18" t="s">
        <v>13651</v>
      </c>
      <c r="Q4182" s="18" t="s">
        <v>13652</v>
      </c>
      <c r="R4182" s="18" t="s">
        <v>165</v>
      </c>
      <c r="S4182" s="20" t="s">
        <v>28109</v>
      </c>
    </row>
    <row r="4183" customFormat="false" ht="35.05" hidden="false" customHeight="false" outlineLevel="0" collapsed="false">
      <c r="A4183" s="17" t="n">
        <v>4182</v>
      </c>
      <c r="B4183" s="17" t="n">
        <v>9</v>
      </c>
      <c r="C4183" s="17" t="n">
        <v>4748</v>
      </c>
      <c r="D4183" s="18" t="s">
        <v>13637</v>
      </c>
      <c r="E4183" s="17" t="s">
        <v>87</v>
      </c>
      <c r="F4183" s="18" t="s">
        <v>88</v>
      </c>
      <c r="G4183" s="17" t="s">
        <v>167</v>
      </c>
      <c r="H4183" s="18" t="s">
        <v>13653</v>
      </c>
      <c r="I4183" s="18" t="s">
        <v>13654</v>
      </c>
      <c r="J4183" s="18" t="s">
        <v>13655</v>
      </c>
      <c r="K4183" s="17" t="s">
        <v>163</v>
      </c>
      <c r="L4183" s="17" t="n">
        <v>1</v>
      </c>
      <c r="M4183" s="17" t="s">
        <v>163</v>
      </c>
      <c r="N4183" s="17" t="s">
        <v>163</v>
      </c>
      <c r="O4183" s="19"/>
      <c r="P4183" s="18"/>
      <c r="Q4183" s="18"/>
      <c r="R4183" s="18" t="s">
        <v>165</v>
      </c>
      <c r="S4183" s="20" t="s">
        <v>28109</v>
      </c>
    </row>
    <row r="4184" customFormat="false" ht="46.25" hidden="false" customHeight="false" outlineLevel="0" collapsed="false">
      <c r="A4184" s="17" t="n">
        <v>4183</v>
      </c>
      <c r="B4184" s="17" t="n">
        <v>9</v>
      </c>
      <c r="C4184" s="17" t="n">
        <v>4758</v>
      </c>
      <c r="D4184" s="18" t="s">
        <v>13637</v>
      </c>
      <c r="E4184" s="17" t="s">
        <v>89</v>
      </c>
      <c r="F4184" s="18" t="s">
        <v>90</v>
      </c>
      <c r="G4184" s="17" t="s">
        <v>167</v>
      </c>
      <c r="H4184" s="18" t="s">
        <v>13656</v>
      </c>
      <c r="I4184" s="18" t="s">
        <v>13657</v>
      </c>
      <c r="J4184" s="18" t="s">
        <v>13658</v>
      </c>
      <c r="K4184" s="17" t="s">
        <v>163</v>
      </c>
      <c r="L4184" s="17" t="n">
        <v>1</v>
      </c>
      <c r="M4184" s="17" t="s">
        <v>163</v>
      </c>
      <c r="N4184" s="17" t="s">
        <v>164</v>
      </c>
      <c r="O4184" s="19" t="s">
        <v>121</v>
      </c>
      <c r="P4184" s="18" t="s">
        <v>13659</v>
      </c>
      <c r="Q4184" s="18" t="s">
        <v>13660</v>
      </c>
      <c r="R4184" s="18" t="s">
        <v>165</v>
      </c>
      <c r="S4184" s="20" t="s">
        <v>28109</v>
      </c>
    </row>
    <row r="4185" customFormat="false" ht="46.25" hidden="false" customHeight="false" outlineLevel="0" collapsed="false">
      <c r="A4185" s="17" t="n">
        <v>4184</v>
      </c>
      <c r="B4185" s="17" t="n">
        <v>9</v>
      </c>
      <c r="C4185" s="17" t="n">
        <v>4764</v>
      </c>
      <c r="D4185" s="18" t="s">
        <v>13637</v>
      </c>
      <c r="E4185" s="17" t="s">
        <v>81</v>
      </c>
      <c r="F4185" s="18" t="s">
        <v>82</v>
      </c>
      <c r="G4185" s="17" t="s">
        <v>167</v>
      </c>
      <c r="H4185" s="18" t="s">
        <v>13661</v>
      </c>
      <c r="I4185" s="18" t="s">
        <v>13662</v>
      </c>
      <c r="J4185" s="18" t="s">
        <v>13663</v>
      </c>
      <c r="K4185" s="17" t="s">
        <v>163</v>
      </c>
      <c r="L4185" s="17" t="n">
        <v>1</v>
      </c>
      <c r="M4185" s="17" t="s">
        <v>163</v>
      </c>
      <c r="N4185" s="17" t="s">
        <v>164</v>
      </c>
      <c r="O4185" s="19" t="s">
        <v>122</v>
      </c>
      <c r="P4185" s="18" t="s">
        <v>13664</v>
      </c>
      <c r="Q4185" s="18" t="s">
        <v>6117</v>
      </c>
      <c r="R4185" s="18" t="s">
        <v>165</v>
      </c>
      <c r="S4185" s="20" t="s">
        <v>28109</v>
      </c>
    </row>
    <row r="4186" customFormat="false" ht="35.05" hidden="false" customHeight="false" outlineLevel="0" collapsed="false">
      <c r="A4186" s="17" t="n">
        <v>4185</v>
      </c>
      <c r="B4186" s="17" t="n">
        <v>9</v>
      </c>
      <c r="C4186" s="17" t="n">
        <v>4764</v>
      </c>
      <c r="D4186" s="18" t="s">
        <v>13637</v>
      </c>
      <c r="E4186" s="17" t="s">
        <v>19</v>
      </c>
      <c r="F4186" s="18" t="s">
        <v>21</v>
      </c>
      <c r="G4186" s="17" t="s">
        <v>167</v>
      </c>
      <c r="H4186" s="18" t="s">
        <v>13665</v>
      </c>
      <c r="I4186" s="18" t="s">
        <v>13666</v>
      </c>
      <c r="J4186" s="18" t="s">
        <v>13667</v>
      </c>
      <c r="K4186" s="17" t="s">
        <v>164</v>
      </c>
      <c r="L4186" s="17" t="n">
        <v>3</v>
      </c>
      <c r="M4186" s="17" t="s">
        <v>163</v>
      </c>
      <c r="N4186" s="17" t="s">
        <v>163</v>
      </c>
      <c r="O4186" s="19"/>
      <c r="P4186" s="18"/>
      <c r="Q4186" s="18"/>
      <c r="R4186" s="18" t="s">
        <v>165</v>
      </c>
      <c r="S4186" s="20" t="s">
        <v>28109</v>
      </c>
    </row>
    <row r="4187" customFormat="false" ht="23.85" hidden="false" customHeight="false" outlineLevel="0" collapsed="false">
      <c r="A4187" s="17" t="n">
        <v>4186</v>
      </c>
      <c r="B4187" s="17" t="n">
        <v>9</v>
      </c>
      <c r="C4187" s="17" t="n">
        <v>4829</v>
      </c>
      <c r="D4187" s="18" t="s">
        <v>13637</v>
      </c>
      <c r="E4187" s="17" t="s">
        <v>36</v>
      </c>
      <c r="F4187" s="18" t="s">
        <v>37</v>
      </c>
      <c r="G4187" s="17" t="s">
        <v>171</v>
      </c>
      <c r="H4187" s="18" t="s">
        <v>13668</v>
      </c>
      <c r="I4187" s="18" t="s">
        <v>13669</v>
      </c>
      <c r="J4187" s="18" t="s">
        <v>13670</v>
      </c>
      <c r="K4187" s="17" t="s">
        <v>163</v>
      </c>
      <c r="L4187" s="17" t="n">
        <v>1</v>
      </c>
      <c r="M4187" s="17" t="s">
        <v>164</v>
      </c>
      <c r="N4187" s="17" t="s">
        <v>163</v>
      </c>
      <c r="O4187" s="19"/>
      <c r="P4187" s="18"/>
      <c r="Q4187" s="18"/>
      <c r="R4187" s="18" t="s">
        <v>165</v>
      </c>
      <c r="S4187" s="20" t="s">
        <v>28109</v>
      </c>
    </row>
    <row r="4188" customFormat="false" ht="46.25" hidden="false" customHeight="false" outlineLevel="0" collapsed="false">
      <c r="A4188" s="17" t="n">
        <v>4187</v>
      </c>
      <c r="B4188" s="17" t="n">
        <v>9</v>
      </c>
      <c r="C4188" s="17" t="n">
        <v>4832</v>
      </c>
      <c r="D4188" s="18" t="s">
        <v>13637</v>
      </c>
      <c r="E4188" s="17" t="s">
        <v>83</v>
      </c>
      <c r="F4188" s="18" t="s">
        <v>84</v>
      </c>
      <c r="G4188" s="17" t="s">
        <v>171</v>
      </c>
      <c r="H4188" s="18" t="s">
        <v>13671</v>
      </c>
      <c r="I4188" s="18" t="s">
        <v>13672</v>
      </c>
      <c r="J4188" s="18" t="s">
        <v>13673</v>
      </c>
      <c r="K4188" s="17" t="s">
        <v>163</v>
      </c>
      <c r="L4188" s="17" t="n">
        <v>1</v>
      </c>
      <c r="M4188" s="17" t="s">
        <v>163</v>
      </c>
      <c r="N4188" s="17" t="s">
        <v>163</v>
      </c>
      <c r="O4188" s="19" t="s">
        <v>121</v>
      </c>
      <c r="P4188" s="18" t="s">
        <v>13674</v>
      </c>
      <c r="Q4188" s="18" t="s">
        <v>13675</v>
      </c>
      <c r="R4188" s="18" t="s">
        <v>165</v>
      </c>
      <c r="S4188" s="20" t="s">
        <v>28109</v>
      </c>
    </row>
    <row r="4189" customFormat="false" ht="46.25" hidden="false" customHeight="false" outlineLevel="0" collapsed="false">
      <c r="A4189" s="17" t="n">
        <v>4188</v>
      </c>
      <c r="B4189" s="17" t="n">
        <v>9</v>
      </c>
      <c r="C4189" s="17" t="n">
        <v>4837</v>
      </c>
      <c r="D4189" s="18" t="s">
        <v>13637</v>
      </c>
      <c r="E4189" s="17" t="s">
        <v>91</v>
      </c>
      <c r="F4189" s="18" t="s">
        <v>92</v>
      </c>
      <c r="G4189" s="17" t="s">
        <v>167</v>
      </c>
      <c r="H4189" s="18" t="s">
        <v>13676</v>
      </c>
      <c r="I4189" s="18" t="s">
        <v>13677</v>
      </c>
      <c r="J4189" s="18" t="s">
        <v>13678</v>
      </c>
      <c r="K4189" s="17" t="s">
        <v>163</v>
      </c>
      <c r="L4189" s="17" t="n">
        <v>1</v>
      </c>
      <c r="M4189" s="17" t="s">
        <v>163</v>
      </c>
      <c r="N4189" s="17" t="s">
        <v>164</v>
      </c>
      <c r="O4189" s="19" t="s">
        <v>123</v>
      </c>
      <c r="P4189" s="18" t="s">
        <v>13679</v>
      </c>
      <c r="Q4189" s="18" t="s">
        <v>13680</v>
      </c>
      <c r="R4189" s="18" t="s">
        <v>165</v>
      </c>
      <c r="S4189" s="20" t="s">
        <v>28109</v>
      </c>
    </row>
    <row r="4190" customFormat="false" ht="35.05" hidden="false" customHeight="false" outlineLevel="0" collapsed="false">
      <c r="A4190" s="17" t="n">
        <v>4189</v>
      </c>
      <c r="B4190" s="17" t="n">
        <v>9</v>
      </c>
      <c r="C4190" s="17" t="n">
        <v>4838</v>
      </c>
      <c r="D4190" s="18" t="s">
        <v>13637</v>
      </c>
      <c r="E4190" s="17" t="s">
        <v>89</v>
      </c>
      <c r="F4190" s="18" t="s">
        <v>90</v>
      </c>
      <c r="G4190" s="17" t="s">
        <v>159</v>
      </c>
      <c r="H4190" s="18" t="s">
        <v>13681</v>
      </c>
      <c r="I4190" s="18" t="s">
        <v>13682</v>
      </c>
      <c r="J4190" s="18" t="s">
        <v>13683</v>
      </c>
      <c r="K4190" s="17" t="s">
        <v>163</v>
      </c>
      <c r="L4190" s="17" t="n">
        <v>1</v>
      </c>
      <c r="M4190" s="17" t="s">
        <v>163</v>
      </c>
      <c r="N4190" s="17" t="s">
        <v>163</v>
      </c>
      <c r="O4190" s="19"/>
      <c r="P4190" s="18"/>
      <c r="Q4190" s="18"/>
      <c r="R4190" s="18" t="s">
        <v>165</v>
      </c>
      <c r="S4190" s="20" t="s">
        <v>28109</v>
      </c>
    </row>
    <row r="4191" customFormat="false" ht="46.25" hidden="false" customHeight="false" outlineLevel="0" collapsed="false">
      <c r="A4191" s="17" t="n">
        <v>4190</v>
      </c>
      <c r="B4191" s="17" t="n">
        <v>9</v>
      </c>
      <c r="C4191" s="17" t="n">
        <v>4842</v>
      </c>
      <c r="D4191" s="18" t="s">
        <v>13637</v>
      </c>
      <c r="E4191" s="17" t="s">
        <v>83</v>
      </c>
      <c r="F4191" s="18" t="s">
        <v>84</v>
      </c>
      <c r="G4191" s="17" t="s">
        <v>171</v>
      </c>
      <c r="H4191" s="18" t="s">
        <v>13684</v>
      </c>
      <c r="I4191" s="18" t="s">
        <v>13685</v>
      </c>
      <c r="J4191" s="18" t="s">
        <v>13686</v>
      </c>
      <c r="K4191" s="17" t="s">
        <v>163</v>
      </c>
      <c r="L4191" s="17" t="n">
        <v>1</v>
      </c>
      <c r="M4191" s="17" t="s">
        <v>163</v>
      </c>
      <c r="N4191" s="17" t="s">
        <v>164</v>
      </c>
      <c r="O4191" s="19" t="s">
        <v>121</v>
      </c>
      <c r="P4191" s="18" t="s">
        <v>13687</v>
      </c>
      <c r="Q4191" s="18" t="s">
        <v>13688</v>
      </c>
      <c r="R4191" s="18" t="s">
        <v>165</v>
      </c>
      <c r="S4191" s="20" t="s">
        <v>28109</v>
      </c>
    </row>
    <row r="4192" customFormat="false" ht="35.05" hidden="false" customHeight="false" outlineLevel="0" collapsed="false">
      <c r="A4192" s="17" t="n">
        <v>4191</v>
      </c>
      <c r="B4192" s="17" t="n">
        <v>9</v>
      </c>
      <c r="C4192" s="17" t="n">
        <v>4848</v>
      </c>
      <c r="D4192" s="18" t="s">
        <v>13637</v>
      </c>
      <c r="E4192" s="17" t="s">
        <v>61</v>
      </c>
      <c r="F4192" s="18" t="s">
        <v>62</v>
      </c>
      <c r="G4192" s="17" t="s">
        <v>167</v>
      </c>
      <c r="H4192" s="18" t="s">
        <v>13689</v>
      </c>
      <c r="I4192" s="18" t="s">
        <v>13690</v>
      </c>
      <c r="J4192" s="18" t="s">
        <v>13691</v>
      </c>
      <c r="K4192" s="17" t="s">
        <v>163</v>
      </c>
      <c r="L4192" s="17" t="n">
        <v>1</v>
      </c>
      <c r="M4192" s="17" t="s">
        <v>163</v>
      </c>
      <c r="N4192" s="17" t="s">
        <v>163</v>
      </c>
      <c r="O4192" s="19"/>
      <c r="P4192" s="18"/>
      <c r="Q4192" s="18"/>
      <c r="R4192" s="18" t="s">
        <v>165</v>
      </c>
      <c r="S4192" s="20" t="s">
        <v>28109</v>
      </c>
    </row>
    <row r="4193" customFormat="false" ht="23.85" hidden="false" customHeight="false" outlineLevel="0" collapsed="false">
      <c r="A4193" s="17" t="n">
        <v>4192</v>
      </c>
      <c r="B4193" s="17" t="n">
        <v>9</v>
      </c>
      <c r="C4193" s="17" t="n">
        <v>4858</v>
      </c>
      <c r="D4193" s="18" t="s">
        <v>13637</v>
      </c>
      <c r="E4193" s="17" t="s">
        <v>70</v>
      </c>
      <c r="F4193" s="18" t="s">
        <v>71</v>
      </c>
      <c r="G4193" s="17" t="s">
        <v>171</v>
      </c>
      <c r="H4193" s="18" t="s">
        <v>13692</v>
      </c>
      <c r="I4193" s="18" t="s">
        <v>13693</v>
      </c>
      <c r="J4193" s="18" t="s">
        <v>13694</v>
      </c>
      <c r="K4193" s="17" t="s">
        <v>163</v>
      </c>
      <c r="L4193" s="17" t="n">
        <v>1</v>
      </c>
      <c r="M4193" s="17" t="s">
        <v>164</v>
      </c>
      <c r="N4193" s="17" t="s">
        <v>163</v>
      </c>
      <c r="O4193" s="19"/>
      <c r="P4193" s="18"/>
      <c r="Q4193" s="18"/>
      <c r="R4193" s="18" t="s">
        <v>165</v>
      </c>
      <c r="S4193" s="20" t="s">
        <v>28109</v>
      </c>
    </row>
    <row r="4194" customFormat="false" ht="23.85" hidden="false" customHeight="false" outlineLevel="0" collapsed="false">
      <c r="A4194" s="17" t="n">
        <v>4193</v>
      </c>
      <c r="B4194" s="17" t="n">
        <v>9</v>
      </c>
      <c r="C4194" s="17" t="n">
        <v>4867</v>
      </c>
      <c r="D4194" s="18" t="s">
        <v>13637</v>
      </c>
      <c r="E4194" s="17" t="s">
        <v>36</v>
      </c>
      <c r="F4194" s="18" t="s">
        <v>37</v>
      </c>
      <c r="G4194" s="17" t="s">
        <v>167</v>
      </c>
      <c r="H4194" s="18" t="s">
        <v>13695</v>
      </c>
      <c r="I4194" s="18" t="s">
        <v>13696</v>
      </c>
      <c r="J4194" s="18" t="s">
        <v>13697</v>
      </c>
      <c r="K4194" s="17" t="s">
        <v>163</v>
      </c>
      <c r="L4194" s="17" t="n">
        <v>1</v>
      </c>
      <c r="M4194" s="17" t="s">
        <v>163</v>
      </c>
      <c r="N4194" s="17" t="s">
        <v>163</v>
      </c>
      <c r="O4194" s="19"/>
      <c r="P4194" s="18"/>
      <c r="Q4194" s="18"/>
      <c r="R4194" s="18" t="s">
        <v>165</v>
      </c>
      <c r="S4194" s="20" t="s">
        <v>28109</v>
      </c>
    </row>
    <row r="4195" customFormat="false" ht="57.45" hidden="false" customHeight="false" outlineLevel="0" collapsed="false">
      <c r="A4195" s="17" t="n">
        <v>4194</v>
      </c>
      <c r="B4195" s="17" t="n">
        <v>9</v>
      </c>
      <c r="C4195" s="17" t="n">
        <v>4871</v>
      </c>
      <c r="D4195" s="18" t="s">
        <v>13637</v>
      </c>
      <c r="E4195" s="17" t="s">
        <v>61</v>
      </c>
      <c r="F4195" s="18" t="s">
        <v>62</v>
      </c>
      <c r="G4195" s="17" t="s">
        <v>167</v>
      </c>
      <c r="H4195" s="18" t="s">
        <v>13698</v>
      </c>
      <c r="I4195" s="18" t="s">
        <v>13699</v>
      </c>
      <c r="J4195" s="18" t="s">
        <v>13700</v>
      </c>
      <c r="K4195" s="17" t="s">
        <v>163</v>
      </c>
      <c r="L4195" s="17" t="n">
        <v>1</v>
      </c>
      <c r="M4195" s="17" t="s">
        <v>163</v>
      </c>
      <c r="N4195" s="17" t="s">
        <v>164</v>
      </c>
      <c r="O4195" s="19" t="s">
        <v>123</v>
      </c>
      <c r="P4195" s="18" t="s">
        <v>13701</v>
      </c>
      <c r="Q4195" s="18" t="s">
        <v>13702</v>
      </c>
      <c r="R4195" s="18" t="s">
        <v>165</v>
      </c>
      <c r="S4195" s="20" t="s">
        <v>28109</v>
      </c>
    </row>
    <row r="4196" customFormat="false" ht="35.05" hidden="false" customHeight="false" outlineLevel="0" collapsed="false">
      <c r="A4196" s="17" t="n">
        <v>4195</v>
      </c>
      <c r="B4196" s="17" t="n">
        <v>9</v>
      </c>
      <c r="C4196" s="17" t="n">
        <v>4873</v>
      </c>
      <c r="D4196" s="18" t="s">
        <v>13637</v>
      </c>
      <c r="E4196" s="17" t="s">
        <v>87</v>
      </c>
      <c r="F4196" s="18" t="s">
        <v>88</v>
      </c>
      <c r="G4196" s="17" t="s">
        <v>167</v>
      </c>
      <c r="H4196" s="18" t="s">
        <v>13703</v>
      </c>
      <c r="I4196" s="18" t="s">
        <v>13704</v>
      </c>
      <c r="J4196" s="18" t="s">
        <v>13705</v>
      </c>
      <c r="K4196" s="17" t="s">
        <v>163</v>
      </c>
      <c r="L4196" s="17" t="n">
        <v>1</v>
      </c>
      <c r="M4196" s="17" t="s">
        <v>163</v>
      </c>
      <c r="N4196" s="17" t="s">
        <v>163</v>
      </c>
      <c r="O4196" s="19"/>
      <c r="P4196" s="18"/>
      <c r="Q4196" s="18"/>
      <c r="R4196" s="18" t="s">
        <v>165</v>
      </c>
      <c r="S4196" s="20" t="s">
        <v>28109</v>
      </c>
    </row>
    <row r="4197" customFormat="false" ht="57.45" hidden="false" customHeight="false" outlineLevel="0" collapsed="false">
      <c r="A4197" s="17" t="n">
        <v>4196</v>
      </c>
      <c r="B4197" s="17" t="n">
        <v>9</v>
      </c>
      <c r="C4197" s="17" t="n">
        <v>4880</v>
      </c>
      <c r="D4197" s="18" t="s">
        <v>13637</v>
      </c>
      <c r="E4197" s="17" t="s">
        <v>87</v>
      </c>
      <c r="F4197" s="18" t="s">
        <v>88</v>
      </c>
      <c r="G4197" s="17" t="s">
        <v>171</v>
      </c>
      <c r="H4197" s="18" t="s">
        <v>13706</v>
      </c>
      <c r="I4197" s="18" t="s">
        <v>13707</v>
      </c>
      <c r="J4197" s="18" t="s">
        <v>13708</v>
      </c>
      <c r="K4197" s="17" t="s">
        <v>163</v>
      </c>
      <c r="L4197" s="17" t="n">
        <v>1</v>
      </c>
      <c r="M4197" s="17" t="s">
        <v>164</v>
      </c>
      <c r="N4197" s="17" t="s">
        <v>164</v>
      </c>
      <c r="O4197" s="19" t="s">
        <v>121</v>
      </c>
      <c r="P4197" s="18" t="s">
        <v>13709</v>
      </c>
      <c r="Q4197" s="18" t="s">
        <v>12827</v>
      </c>
      <c r="R4197" s="18" t="s">
        <v>165</v>
      </c>
      <c r="S4197" s="20" t="s">
        <v>28109</v>
      </c>
    </row>
    <row r="4198" customFormat="false" ht="35.05" hidden="false" customHeight="false" outlineLevel="0" collapsed="false">
      <c r="A4198" s="17" t="n">
        <v>4197</v>
      </c>
      <c r="B4198" s="17" t="n">
        <v>9</v>
      </c>
      <c r="C4198" s="17" t="n">
        <v>4917</v>
      </c>
      <c r="D4198" s="18" t="s">
        <v>13637</v>
      </c>
      <c r="E4198" s="17" t="s">
        <v>74</v>
      </c>
      <c r="F4198" s="18" t="s">
        <v>75</v>
      </c>
      <c r="G4198" s="17" t="s">
        <v>167</v>
      </c>
      <c r="H4198" s="18" t="s">
        <v>13710</v>
      </c>
      <c r="I4198" s="18" t="s">
        <v>13711</v>
      </c>
      <c r="J4198" s="18" t="s">
        <v>13712</v>
      </c>
      <c r="K4198" s="17" t="s">
        <v>163</v>
      </c>
      <c r="L4198" s="17" t="n">
        <v>1</v>
      </c>
      <c r="M4198" s="17" t="s">
        <v>164</v>
      </c>
      <c r="N4198" s="17" t="s">
        <v>163</v>
      </c>
      <c r="O4198" s="19"/>
      <c r="P4198" s="18"/>
      <c r="Q4198" s="18"/>
      <c r="R4198" s="18" t="s">
        <v>165</v>
      </c>
      <c r="S4198" s="20" t="s">
        <v>28109</v>
      </c>
    </row>
    <row r="4199" customFormat="false" ht="23.85" hidden="false" customHeight="false" outlineLevel="0" collapsed="false">
      <c r="A4199" s="17" t="n">
        <v>4198</v>
      </c>
      <c r="B4199" s="17" t="n">
        <v>9</v>
      </c>
      <c r="C4199" s="17" t="n">
        <v>4922</v>
      </c>
      <c r="D4199" s="18" t="s">
        <v>13637</v>
      </c>
      <c r="E4199" s="17" t="s">
        <v>76</v>
      </c>
      <c r="F4199" s="18" t="s">
        <v>77</v>
      </c>
      <c r="G4199" s="17" t="s">
        <v>167</v>
      </c>
      <c r="H4199" s="18" t="s">
        <v>488</v>
      </c>
      <c r="I4199" s="18" t="s">
        <v>13713</v>
      </c>
      <c r="J4199" s="18" t="s">
        <v>13714</v>
      </c>
      <c r="K4199" s="17" t="s">
        <v>164</v>
      </c>
      <c r="L4199" s="17" t="n">
        <v>3</v>
      </c>
      <c r="M4199" s="17" t="s">
        <v>164</v>
      </c>
      <c r="N4199" s="17" t="s">
        <v>163</v>
      </c>
      <c r="O4199" s="19"/>
      <c r="P4199" s="18"/>
      <c r="Q4199" s="18"/>
      <c r="R4199" s="18" t="s">
        <v>165</v>
      </c>
      <c r="S4199" s="20" t="s">
        <v>28109</v>
      </c>
    </row>
    <row r="4200" customFormat="false" ht="35.05" hidden="false" customHeight="false" outlineLevel="0" collapsed="false">
      <c r="A4200" s="17" t="n">
        <v>4199</v>
      </c>
      <c r="B4200" s="17" t="n">
        <v>9</v>
      </c>
      <c r="C4200" s="17" t="n">
        <v>4926</v>
      </c>
      <c r="D4200" s="18" t="s">
        <v>13637</v>
      </c>
      <c r="E4200" s="17" t="s">
        <v>63</v>
      </c>
      <c r="F4200" s="18" t="s">
        <v>65</v>
      </c>
      <c r="G4200" s="17" t="s">
        <v>159</v>
      </c>
      <c r="H4200" s="18" t="s">
        <v>13715</v>
      </c>
      <c r="I4200" s="18" t="s">
        <v>13716</v>
      </c>
      <c r="J4200" s="18" t="s">
        <v>13717</v>
      </c>
      <c r="K4200" s="17" t="s">
        <v>164</v>
      </c>
      <c r="L4200" s="17" t="n">
        <v>20</v>
      </c>
      <c r="M4200" s="17" t="s">
        <v>163</v>
      </c>
      <c r="N4200" s="17" t="s">
        <v>163</v>
      </c>
      <c r="O4200" s="19"/>
      <c r="P4200" s="18"/>
      <c r="Q4200" s="18"/>
      <c r="R4200" s="18" t="s">
        <v>165</v>
      </c>
      <c r="S4200" s="20" t="s">
        <v>28109</v>
      </c>
    </row>
    <row r="4201" customFormat="false" ht="46.25" hidden="false" customHeight="false" outlineLevel="0" collapsed="false">
      <c r="A4201" s="17" t="n">
        <v>4200</v>
      </c>
      <c r="B4201" s="17" t="n">
        <v>9</v>
      </c>
      <c r="C4201" s="17" t="n">
        <v>4928</v>
      </c>
      <c r="D4201" s="18" t="s">
        <v>13637</v>
      </c>
      <c r="E4201" s="17" t="s">
        <v>36</v>
      </c>
      <c r="F4201" s="18" t="s">
        <v>37</v>
      </c>
      <c r="G4201" s="17" t="s">
        <v>171</v>
      </c>
      <c r="H4201" s="18" t="s">
        <v>13718</v>
      </c>
      <c r="I4201" s="18" t="s">
        <v>13719</v>
      </c>
      <c r="J4201" s="18" t="s">
        <v>13720</v>
      </c>
      <c r="K4201" s="17" t="s">
        <v>163</v>
      </c>
      <c r="L4201" s="17" t="n">
        <v>1</v>
      </c>
      <c r="M4201" s="17" t="s">
        <v>164</v>
      </c>
      <c r="N4201" s="17" t="s">
        <v>163</v>
      </c>
      <c r="O4201" s="19"/>
      <c r="P4201" s="18"/>
      <c r="Q4201" s="18"/>
      <c r="R4201" s="18" t="s">
        <v>165</v>
      </c>
      <c r="S4201" s="20" t="s">
        <v>28109</v>
      </c>
    </row>
    <row r="4202" customFormat="false" ht="57.45" hidden="false" customHeight="false" outlineLevel="0" collapsed="false">
      <c r="A4202" s="17" t="n">
        <v>4201</v>
      </c>
      <c r="B4202" s="17" t="n">
        <v>9</v>
      </c>
      <c r="C4202" s="17" t="n">
        <v>4932</v>
      </c>
      <c r="D4202" s="18" t="s">
        <v>13637</v>
      </c>
      <c r="E4202" s="17" t="s">
        <v>91</v>
      </c>
      <c r="F4202" s="18" t="s">
        <v>92</v>
      </c>
      <c r="G4202" s="17" t="s">
        <v>171</v>
      </c>
      <c r="H4202" s="18" t="s">
        <v>13721</v>
      </c>
      <c r="I4202" s="18" t="s">
        <v>13722</v>
      </c>
      <c r="J4202" s="18" t="s">
        <v>13723</v>
      </c>
      <c r="K4202" s="17" t="s">
        <v>163</v>
      </c>
      <c r="L4202" s="17" t="n">
        <v>1</v>
      </c>
      <c r="M4202" s="17" t="s">
        <v>163</v>
      </c>
      <c r="N4202" s="17" t="s">
        <v>164</v>
      </c>
      <c r="O4202" s="19" t="s">
        <v>124</v>
      </c>
      <c r="P4202" s="18" t="s">
        <v>13724</v>
      </c>
      <c r="Q4202" s="18" t="s">
        <v>13725</v>
      </c>
      <c r="R4202" s="18" t="s">
        <v>165</v>
      </c>
      <c r="S4202" s="20" t="s">
        <v>28109</v>
      </c>
    </row>
    <row r="4203" customFormat="false" ht="35.05" hidden="false" customHeight="false" outlineLevel="0" collapsed="false">
      <c r="A4203" s="17" t="n">
        <v>4202</v>
      </c>
      <c r="B4203" s="17" t="n">
        <v>9</v>
      </c>
      <c r="C4203" s="17" t="n">
        <v>4932</v>
      </c>
      <c r="D4203" s="18" t="s">
        <v>13637</v>
      </c>
      <c r="E4203" s="17" t="s">
        <v>36</v>
      </c>
      <c r="F4203" s="18" t="s">
        <v>37</v>
      </c>
      <c r="G4203" s="17" t="s">
        <v>167</v>
      </c>
      <c r="H4203" s="18" t="s">
        <v>13726</v>
      </c>
      <c r="I4203" s="18" t="s">
        <v>13727</v>
      </c>
      <c r="J4203" s="18" t="s">
        <v>13728</v>
      </c>
      <c r="K4203" s="17" t="s">
        <v>163</v>
      </c>
      <c r="L4203" s="17" t="n">
        <v>1</v>
      </c>
      <c r="M4203" s="17" t="s">
        <v>164</v>
      </c>
      <c r="N4203" s="17" t="s">
        <v>163</v>
      </c>
      <c r="O4203" s="19"/>
      <c r="P4203" s="18"/>
      <c r="Q4203" s="18"/>
      <c r="R4203" s="18" t="s">
        <v>165</v>
      </c>
      <c r="S4203" s="20" t="s">
        <v>28109</v>
      </c>
    </row>
    <row r="4204" customFormat="false" ht="68.65" hidden="false" customHeight="false" outlineLevel="0" collapsed="false">
      <c r="A4204" s="17" t="n">
        <v>4203</v>
      </c>
      <c r="B4204" s="17" t="n">
        <v>9</v>
      </c>
      <c r="C4204" s="17" t="n">
        <v>4934</v>
      </c>
      <c r="D4204" s="18" t="s">
        <v>13637</v>
      </c>
      <c r="E4204" s="17" t="s">
        <v>87</v>
      </c>
      <c r="F4204" s="18" t="s">
        <v>88</v>
      </c>
      <c r="G4204" s="17" t="s">
        <v>171</v>
      </c>
      <c r="H4204" s="18" t="s">
        <v>13729</v>
      </c>
      <c r="I4204" s="18" t="s">
        <v>13730</v>
      </c>
      <c r="J4204" s="18" t="s">
        <v>13731</v>
      </c>
      <c r="K4204" s="17" t="s">
        <v>163</v>
      </c>
      <c r="L4204" s="17" t="n">
        <v>1</v>
      </c>
      <c r="M4204" s="17" t="s">
        <v>164</v>
      </c>
      <c r="N4204" s="17" t="s">
        <v>164</v>
      </c>
      <c r="O4204" s="19" t="s">
        <v>123</v>
      </c>
      <c r="P4204" s="18" t="s">
        <v>13732</v>
      </c>
      <c r="Q4204" s="18" t="s">
        <v>13733</v>
      </c>
      <c r="R4204" s="18" t="s">
        <v>165</v>
      </c>
      <c r="S4204" s="20" t="s">
        <v>28109</v>
      </c>
    </row>
    <row r="4205" customFormat="false" ht="35.05" hidden="false" customHeight="false" outlineLevel="0" collapsed="false">
      <c r="A4205" s="17" t="n">
        <v>4204</v>
      </c>
      <c r="B4205" s="17" t="n">
        <v>9</v>
      </c>
      <c r="C4205" s="17" t="n">
        <v>4940</v>
      </c>
      <c r="D4205" s="18" t="s">
        <v>13637</v>
      </c>
      <c r="E4205" s="17" t="s">
        <v>70</v>
      </c>
      <c r="F4205" s="18" t="s">
        <v>71</v>
      </c>
      <c r="G4205" s="17" t="s">
        <v>171</v>
      </c>
      <c r="H4205" s="18" t="s">
        <v>13734</v>
      </c>
      <c r="I4205" s="18" t="s">
        <v>13735</v>
      </c>
      <c r="J4205" s="18" t="s">
        <v>13736</v>
      </c>
      <c r="K4205" s="17" t="s">
        <v>163</v>
      </c>
      <c r="L4205" s="17" t="n">
        <v>1</v>
      </c>
      <c r="M4205" s="17" t="s">
        <v>164</v>
      </c>
      <c r="N4205" s="17" t="s">
        <v>163</v>
      </c>
      <c r="O4205" s="19"/>
      <c r="P4205" s="18"/>
      <c r="Q4205" s="18"/>
      <c r="R4205" s="18" t="s">
        <v>165</v>
      </c>
      <c r="S4205" s="20" t="s">
        <v>28109</v>
      </c>
    </row>
    <row r="4206" customFormat="false" ht="35.05" hidden="false" customHeight="false" outlineLevel="0" collapsed="false">
      <c r="A4206" s="17" t="n">
        <v>4205</v>
      </c>
      <c r="B4206" s="17" t="n">
        <v>9</v>
      </c>
      <c r="C4206" s="17" t="n">
        <v>4944</v>
      </c>
      <c r="D4206" s="18" t="s">
        <v>13637</v>
      </c>
      <c r="E4206" s="17" t="s">
        <v>61</v>
      </c>
      <c r="F4206" s="18" t="s">
        <v>62</v>
      </c>
      <c r="G4206" s="17" t="s">
        <v>167</v>
      </c>
      <c r="H4206" s="18" t="s">
        <v>13737</v>
      </c>
      <c r="I4206" s="18" t="s">
        <v>13738</v>
      </c>
      <c r="J4206" s="18" t="s">
        <v>13739</v>
      </c>
      <c r="K4206" s="17" t="s">
        <v>163</v>
      </c>
      <c r="L4206" s="17" t="n">
        <v>1</v>
      </c>
      <c r="M4206" s="17" t="s">
        <v>163</v>
      </c>
      <c r="N4206" s="17" t="s">
        <v>163</v>
      </c>
      <c r="O4206" s="19"/>
      <c r="P4206" s="18"/>
      <c r="Q4206" s="18"/>
      <c r="R4206" s="18" t="s">
        <v>165</v>
      </c>
      <c r="S4206" s="20" t="s">
        <v>28109</v>
      </c>
    </row>
    <row r="4207" customFormat="false" ht="46.25" hidden="false" customHeight="false" outlineLevel="0" collapsed="false">
      <c r="A4207" s="17" t="n">
        <v>4206</v>
      </c>
      <c r="B4207" s="17" t="n">
        <v>9</v>
      </c>
      <c r="C4207" s="17" t="n">
        <v>4951</v>
      </c>
      <c r="D4207" s="18" t="s">
        <v>13637</v>
      </c>
      <c r="E4207" s="17" t="s">
        <v>89</v>
      </c>
      <c r="F4207" s="18" t="s">
        <v>90</v>
      </c>
      <c r="G4207" s="17" t="s">
        <v>167</v>
      </c>
      <c r="H4207" s="18" t="s">
        <v>13740</v>
      </c>
      <c r="I4207" s="18" t="s">
        <v>13741</v>
      </c>
      <c r="J4207" s="18" t="s">
        <v>13742</v>
      </c>
      <c r="K4207" s="17" t="s">
        <v>163</v>
      </c>
      <c r="L4207" s="17" t="n">
        <v>1</v>
      </c>
      <c r="M4207" s="17" t="s">
        <v>163</v>
      </c>
      <c r="N4207" s="17" t="s">
        <v>164</v>
      </c>
      <c r="O4207" s="19" t="s">
        <v>123</v>
      </c>
      <c r="P4207" s="18" t="s">
        <v>13743</v>
      </c>
      <c r="Q4207" s="18" t="s">
        <v>13744</v>
      </c>
      <c r="R4207" s="18" t="s">
        <v>165</v>
      </c>
      <c r="S4207" s="20" t="s">
        <v>28109</v>
      </c>
    </row>
    <row r="4208" customFormat="false" ht="35.05" hidden="false" customHeight="false" outlineLevel="0" collapsed="false">
      <c r="A4208" s="17" t="n">
        <v>4207</v>
      </c>
      <c r="B4208" s="17" t="n">
        <v>9</v>
      </c>
      <c r="C4208" s="17" t="n">
        <v>4962</v>
      </c>
      <c r="D4208" s="18" t="s">
        <v>13637</v>
      </c>
      <c r="E4208" s="17" t="s">
        <v>51</v>
      </c>
      <c r="F4208" s="18" t="s">
        <v>52</v>
      </c>
      <c r="G4208" s="17" t="s">
        <v>171</v>
      </c>
      <c r="H4208" s="18" t="s">
        <v>13745</v>
      </c>
      <c r="I4208" s="18" t="s">
        <v>13746</v>
      </c>
      <c r="J4208" s="18" t="s">
        <v>13747</v>
      </c>
      <c r="K4208" s="17" t="s">
        <v>163</v>
      </c>
      <c r="L4208" s="17" t="n">
        <v>1</v>
      </c>
      <c r="M4208" s="17" t="s">
        <v>163</v>
      </c>
      <c r="N4208" s="17" t="s">
        <v>163</v>
      </c>
      <c r="O4208" s="19"/>
      <c r="P4208" s="18"/>
      <c r="Q4208" s="18"/>
      <c r="R4208" s="18" t="s">
        <v>165</v>
      </c>
      <c r="S4208" s="20" t="s">
        <v>28109</v>
      </c>
    </row>
    <row r="4209" customFormat="false" ht="57.45" hidden="false" customHeight="false" outlineLevel="0" collapsed="false">
      <c r="A4209" s="17" t="n">
        <v>4208</v>
      </c>
      <c r="B4209" s="17" t="n">
        <v>9</v>
      </c>
      <c r="C4209" s="17" t="n">
        <v>4966</v>
      </c>
      <c r="D4209" s="18" t="s">
        <v>13637</v>
      </c>
      <c r="E4209" s="17" t="s">
        <v>87</v>
      </c>
      <c r="F4209" s="18" t="s">
        <v>88</v>
      </c>
      <c r="G4209" s="17" t="s">
        <v>171</v>
      </c>
      <c r="H4209" s="18" t="s">
        <v>13748</v>
      </c>
      <c r="I4209" s="18" t="s">
        <v>13749</v>
      </c>
      <c r="J4209" s="18" t="s">
        <v>13750</v>
      </c>
      <c r="K4209" s="17" t="s">
        <v>163</v>
      </c>
      <c r="L4209" s="17" t="n">
        <v>1</v>
      </c>
      <c r="M4209" s="17" t="s">
        <v>163</v>
      </c>
      <c r="N4209" s="17" t="s">
        <v>164</v>
      </c>
      <c r="O4209" s="19" t="s">
        <v>122</v>
      </c>
      <c r="P4209" s="18" t="s">
        <v>13751</v>
      </c>
      <c r="Q4209" s="18" t="s">
        <v>6141</v>
      </c>
      <c r="R4209" s="18" t="s">
        <v>165</v>
      </c>
      <c r="S4209" s="20" t="s">
        <v>28109</v>
      </c>
    </row>
    <row r="4210" customFormat="false" ht="68.65" hidden="false" customHeight="false" outlineLevel="0" collapsed="false">
      <c r="A4210" s="17" t="n">
        <v>4209</v>
      </c>
      <c r="B4210" s="17" t="n">
        <v>9</v>
      </c>
      <c r="C4210" s="17" t="n">
        <v>4970</v>
      </c>
      <c r="D4210" s="18" t="s">
        <v>13637</v>
      </c>
      <c r="E4210" s="17" t="s">
        <v>91</v>
      </c>
      <c r="F4210" s="18" t="s">
        <v>92</v>
      </c>
      <c r="G4210" s="17" t="s">
        <v>171</v>
      </c>
      <c r="H4210" s="18" t="s">
        <v>13752</v>
      </c>
      <c r="I4210" s="18" t="s">
        <v>13753</v>
      </c>
      <c r="J4210" s="18" t="s">
        <v>13754</v>
      </c>
      <c r="K4210" s="17" t="s">
        <v>163</v>
      </c>
      <c r="L4210" s="17" t="n">
        <v>1</v>
      </c>
      <c r="M4210" s="17" t="s">
        <v>163</v>
      </c>
      <c r="N4210" s="17" t="s">
        <v>164</v>
      </c>
      <c r="O4210" s="19" t="s">
        <v>123</v>
      </c>
      <c r="P4210" s="18" t="s">
        <v>13755</v>
      </c>
      <c r="Q4210" s="18" t="s">
        <v>12257</v>
      </c>
      <c r="R4210" s="18" t="s">
        <v>165</v>
      </c>
      <c r="S4210" s="20" t="s">
        <v>28109</v>
      </c>
    </row>
    <row r="4211" customFormat="false" ht="23.85" hidden="false" customHeight="false" outlineLevel="0" collapsed="false">
      <c r="A4211" s="17" t="n">
        <v>4210</v>
      </c>
      <c r="B4211" s="17" t="n">
        <v>9</v>
      </c>
      <c r="C4211" s="17" t="n">
        <v>4983</v>
      </c>
      <c r="D4211" s="18" t="s">
        <v>13756</v>
      </c>
      <c r="E4211" s="17" t="s">
        <v>30</v>
      </c>
      <c r="F4211" s="18" t="s">
        <v>31</v>
      </c>
      <c r="G4211" s="17" t="s">
        <v>167</v>
      </c>
      <c r="H4211" s="18" t="s">
        <v>13757</v>
      </c>
      <c r="I4211" s="18" t="s">
        <v>13758</v>
      </c>
      <c r="J4211" s="18" t="s">
        <v>13759</v>
      </c>
      <c r="K4211" s="17" t="s">
        <v>163</v>
      </c>
      <c r="L4211" s="17" t="n">
        <v>1</v>
      </c>
      <c r="M4211" s="17" t="s">
        <v>163</v>
      </c>
      <c r="N4211" s="17" t="s">
        <v>163</v>
      </c>
      <c r="O4211" s="19"/>
      <c r="P4211" s="18"/>
      <c r="Q4211" s="18"/>
      <c r="R4211" s="18" t="s">
        <v>165</v>
      </c>
      <c r="S4211" s="20" t="s">
        <v>28109</v>
      </c>
    </row>
    <row r="4212" customFormat="false" ht="35.05" hidden="false" customHeight="false" outlineLevel="0" collapsed="false">
      <c r="A4212" s="17" t="n">
        <v>4211</v>
      </c>
      <c r="B4212" s="17" t="n">
        <v>9</v>
      </c>
      <c r="C4212" s="17" t="n">
        <v>4992</v>
      </c>
      <c r="D4212" s="18" t="s">
        <v>13756</v>
      </c>
      <c r="E4212" s="17" t="s">
        <v>47</v>
      </c>
      <c r="F4212" s="18" t="s">
        <v>48</v>
      </c>
      <c r="G4212" s="17" t="s">
        <v>171</v>
      </c>
      <c r="H4212" s="18" t="s">
        <v>13760</v>
      </c>
      <c r="I4212" s="18" t="s">
        <v>13761</v>
      </c>
      <c r="J4212" s="18" t="s">
        <v>13762</v>
      </c>
      <c r="K4212" s="17" t="s">
        <v>163</v>
      </c>
      <c r="L4212" s="17" t="n">
        <v>1</v>
      </c>
      <c r="M4212" s="17" t="s">
        <v>163</v>
      </c>
      <c r="N4212" s="17" t="s">
        <v>163</v>
      </c>
      <c r="O4212" s="19"/>
      <c r="P4212" s="18"/>
      <c r="Q4212" s="18"/>
      <c r="R4212" s="18" t="s">
        <v>165</v>
      </c>
      <c r="S4212" s="20" t="s">
        <v>28109</v>
      </c>
    </row>
    <row r="4213" customFormat="false" ht="23.85" hidden="false" customHeight="false" outlineLevel="0" collapsed="false">
      <c r="A4213" s="17" t="n">
        <v>4212</v>
      </c>
      <c r="B4213" s="17" t="n">
        <v>9</v>
      </c>
      <c r="C4213" s="17" t="n">
        <v>4992</v>
      </c>
      <c r="D4213" s="18" t="s">
        <v>13756</v>
      </c>
      <c r="E4213" s="17" t="s">
        <v>51</v>
      </c>
      <c r="F4213" s="18" t="s">
        <v>52</v>
      </c>
      <c r="G4213" s="17" t="s">
        <v>167</v>
      </c>
      <c r="H4213" s="18" t="s">
        <v>13760</v>
      </c>
      <c r="I4213" s="18" t="s">
        <v>13763</v>
      </c>
      <c r="J4213" s="18" t="s">
        <v>13764</v>
      </c>
      <c r="K4213" s="17" t="s">
        <v>163</v>
      </c>
      <c r="L4213" s="17" t="n">
        <v>1</v>
      </c>
      <c r="M4213" s="17" t="s">
        <v>163</v>
      </c>
      <c r="N4213" s="17" t="s">
        <v>163</v>
      </c>
      <c r="O4213" s="19"/>
      <c r="P4213" s="18"/>
      <c r="Q4213" s="18"/>
      <c r="R4213" s="18" t="s">
        <v>192</v>
      </c>
      <c r="S4213" s="20" t="s">
        <v>28109</v>
      </c>
    </row>
    <row r="4214" customFormat="false" ht="35.05" hidden="false" customHeight="false" outlineLevel="0" collapsed="false">
      <c r="A4214" s="17" t="n">
        <v>4213</v>
      </c>
      <c r="B4214" s="17" t="n">
        <v>9</v>
      </c>
      <c r="C4214" s="17" t="n">
        <v>4996</v>
      </c>
      <c r="D4214" s="18" t="s">
        <v>13756</v>
      </c>
      <c r="E4214" s="17" t="s">
        <v>38</v>
      </c>
      <c r="F4214" s="18" t="s">
        <v>39</v>
      </c>
      <c r="G4214" s="17" t="s">
        <v>167</v>
      </c>
      <c r="H4214" s="18" t="s">
        <v>13765</v>
      </c>
      <c r="I4214" s="18" t="s">
        <v>13766</v>
      </c>
      <c r="J4214" s="18" t="s">
        <v>13767</v>
      </c>
      <c r="K4214" s="17" t="s">
        <v>163</v>
      </c>
      <c r="L4214" s="17" t="n">
        <v>1</v>
      </c>
      <c r="M4214" s="17" t="s">
        <v>164</v>
      </c>
      <c r="N4214" s="17" t="s">
        <v>163</v>
      </c>
      <c r="O4214" s="19"/>
      <c r="P4214" s="18"/>
      <c r="Q4214" s="18"/>
      <c r="R4214" s="18" t="s">
        <v>165</v>
      </c>
      <c r="S4214" s="20" t="s">
        <v>28109</v>
      </c>
    </row>
    <row r="4215" customFormat="false" ht="35.05" hidden="false" customHeight="false" outlineLevel="0" collapsed="false">
      <c r="A4215" s="17" t="n">
        <v>4214</v>
      </c>
      <c r="B4215" s="17" t="n">
        <v>9</v>
      </c>
      <c r="C4215" s="17" t="n">
        <v>4998</v>
      </c>
      <c r="D4215" s="18" t="s">
        <v>13756</v>
      </c>
      <c r="E4215" s="17" t="s">
        <v>78</v>
      </c>
      <c r="F4215" s="18" t="s">
        <v>80</v>
      </c>
      <c r="G4215" s="17" t="s">
        <v>167</v>
      </c>
      <c r="H4215" s="18" t="s">
        <v>13768</v>
      </c>
      <c r="I4215" s="18" t="s">
        <v>13769</v>
      </c>
      <c r="J4215" s="18" t="s">
        <v>13770</v>
      </c>
      <c r="K4215" s="17" t="s">
        <v>163</v>
      </c>
      <c r="L4215" s="17" t="n">
        <v>1</v>
      </c>
      <c r="M4215" s="17" t="s">
        <v>163</v>
      </c>
      <c r="N4215" s="17" t="s">
        <v>164</v>
      </c>
      <c r="O4215" s="19"/>
      <c r="P4215" s="18"/>
      <c r="Q4215" s="18"/>
      <c r="R4215" s="18" t="s">
        <v>165</v>
      </c>
      <c r="S4215" s="20" t="s">
        <v>28109</v>
      </c>
    </row>
    <row r="4216" customFormat="false" ht="46.25" hidden="false" customHeight="false" outlineLevel="0" collapsed="false">
      <c r="A4216" s="17" t="n">
        <v>4215</v>
      </c>
      <c r="B4216" s="17" t="n">
        <v>9</v>
      </c>
      <c r="C4216" s="17" t="n">
        <v>5001</v>
      </c>
      <c r="D4216" s="18" t="s">
        <v>13756</v>
      </c>
      <c r="E4216" s="17" t="s">
        <v>22</v>
      </c>
      <c r="F4216" s="18" t="s">
        <v>23</v>
      </c>
      <c r="G4216" s="17" t="s">
        <v>167</v>
      </c>
      <c r="H4216" s="18" t="s">
        <v>13771</v>
      </c>
      <c r="I4216" s="18" t="s">
        <v>13772</v>
      </c>
      <c r="J4216" s="18" t="s">
        <v>13773</v>
      </c>
      <c r="K4216" s="17" t="s">
        <v>164</v>
      </c>
      <c r="L4216" s="17" t="n">
        <v>5</v>
      </c>
      <c r="M4216" s="17" t="s">
        <v>163</v>
      </c>
      <c r="N4216" s="17" t="s">
        <v>163</v>
      </c>
      <c r="O4216" s="19"/>
      <c r="P4216" s="18"/>
      <c r="Q4216" s="18"/>
      <c r="R4216" s="18" t="s">
        <v>165</v>
      </c>
      <c r="S4216" s="20" t="s">
        <v>28109</v>
      </c>
    </row>
    <row r="4217" customFormat="false" ht="35.05" hidden="false" customHeight="false" outlineLevel="0" collapsed="false">
      <c r="A4217" s="17" t="n">
        <v>4216</v>
      </c>
      <c r="B4217" s="17" t="n">
        <v>9</v>
      </c>
      <c r="C4217" s="17" t="n">
        <v>5015</v>
      </c>
      <c r="D4217" s="18" t="s">
        <v>13756</v>
      </c>
      <c r="E4217" s="17" t="s">
        <v>42</v>
      </c>
      <c r="F4217" s="18" t="s">
        <v>43</v>
      </c>
      <c r="G4217" s="17" t="s">
        <v>167</v>
      </c>
      <c r="H4217" s="18" t="s">
        <v>13774</v>
      </c>
      <c r="I4217" s="18" t="s">
        <v>13775</v>
      </c>
      <c r="J4217" s="18" t="s">
        <v>13776</v>
      </c>
      <c r="K4217" s="17" t="s">
        <v>163</v>
      </c>
      <c r="L4217" s="17" t="n">
        <v>1</v>
      </c>
      <c r="M4217" s="17" t="s">
        <v>163</v>
      </c>
      <c r="N4217" s="17" t="s">
        <v>163</v>
      </c>
      <c r="O4217" s="19"/>
      <c r="P4217" s="18"/>
      <c r="Q4217" s="18"/>
      <c r="R4217" s="18" t="s">
        <v>165</v>
      </c>
      <c r="S4217" s="20" t="s">
        <v>28109</v>
      </c>
    </row>
    <row r="4218" customFormat="false" ht="35.05" hidden="false" customHeight="false" outlineLevel="0" collapsed="false">
      <c r="A4218" s="17" t="n">
        <v>4217</v>
      </c>
      <c r="B4218" s="17" t="n">
        <v>9</v>
      </c>
      <c r="C4218" s="17" t="n">
        <v>5036</v>
      </c>
      <c r="D4218" s="18" t="s">
        <v>13756</v>
      </c>
      <c r="E4218" s="17" t="s">
        <v>32</v>
      </c>
      <c r="F4218" s="18" t="s">
        <v>33</v>
      </c>
      <c r="G4218" s="17" t="s">
        <v>167</v>
      </c>
      <c r="H4218" s="18" t="s">
        <v>13777</v>
      </c>
      <c r="I4218" s="18" t="s">
        <v>13778</v>
      </c>
      <c r="J4218" s="18" t="s">
        <v>13779</v>
      </c>
      <c r="K4218" s="17" t="s">
        <v>164</v>
      </c>
      <c r="L4218" s="17" t="n">
        <v>60</v>
      </c>
      <c r="M4218" s="17" t="s">
        <v>163</v>
      </c>
      <c r="N4218" s="17" t="s">
        <v>163</v>
      </c>
      <c r="O4218" s="19"/>
      <c r="P4218" s="18"/>
      <c r="Q4218" s="18"/>
      <c r="R4218" s="18" t="s">
        <v>165</v>
      </c>
      <c r="S4218" s="20" t="s">
        <v>28109</v>
      </c>
    </row>
    <row r="4219" customFormat="false" ht="35.05" hidden="false" customHeight="false" outlineLevel="0" collapsed="false">
      <c r="A4219" s="17" t="n">
        <v>4218</v>
      </c>
      <c r="B4219" s="17" t="n">
        <v>9</v>
      </c>
      <c r="C4219" s="17" t="n">
        <v>5038</v>
      </c>
      <c r="D4219" s="18" t="s">
        <v>13756</v>
      </c>
      <c r="E4219" s="17" t="s">
        <v>76</v>
      </c>
      <c r="F4219" s="18" t="s">
        <v>77</v>
      </c>
      <c r="G4219" s="17" t="s">
        <v>167</v>
      </c>
      <c r="H4219" s="18" t="s">
        <v>13780</v>
      </c>
      <c r="I4219" s="18" t="s">
        <v>13781</v>
      </c>
      <c r="J4219" s="18" t="s">
        <v>13782</v>
      </c>
      <c r="K4219" s="17" t="s">
        <v>164</v>
      </c>
      <c r="L4219" s="17" t="n">
        <v>2</v>
      </c>
      <c r="M4219" s="17" t="s">
        <v>164</v>
      </c>
      <c r="N4219" s="17" t="s">
        <v>163</v>
      </c>
      <c r="O4219" s="19"/>
      <c r="P4219" s="18"/>
      <c r="Q4219" s="18"/>
      <c r="R4219" s="18" t="s">
        <v>165</v>
      </c>
      <c r="S4219" s="20" t="s">
        <v>28109</v>
      </c>
    </row>
    <row r="4220" customFormat="false" ht="35.05" hidden="false" customHeight="false" outlineLevel="0" collapsed="false">
      <c r="A4220" s="17" t="n">
        <v>4219</v>
      </c>
      <c r="B4220" s="17" t="n">
        <v>9</v>
      </c>
      <c r="C4220" s="17" t="n">
        <v>5047</v>
      </c>
      <c r="D4220" s="18" t="s">
        <v>13756</v>
      </c>
      <c r="E4220" s="17" t="s">
        <v>70</v>
      </c>
      <c r="F4220" s="18" t="s">
        <v>71</v>
      </c>
      <c r="G4220" s="17" t="s">
        <v>171</v>
      </c>
      <c r="H4220" s="18" t="s">
        <v>13783</v>
      </c>
      <c r="I4220" s="18" t="s">
        <v>13784</v>
      </c>
      <c r="J4220" s="18" t="s">
        <v>13785</v>
      </c>
      <c r="K4220" s="17" t="s">
        <v>163</v>
      </c>
      <c r="L4220" s="17" t="n">
        <v>1</v>
      </c>
      <c r="M4220" s="17" t="s">
        <v>164</v>
      </c>
      <c r="N4220" s="17" t="s">
        <v>163</v>
      </c>
      <c r="O4220" s="19"/>
      <c r="P4220" s="18"/>
      <c r="Q4220" s="18"/>
      <c r="R4220" s="18" t="s">
        <v>165</v>
      </c>
      <c r="S4220" s="20" t="s">
        <v>28109</v>
      </c>
    </row>
    <row r="4221" customFormat="false" ht="35.05" hidden="false" customHeight="false" outlineLevel="0" collapsed="false">
      <c r="A4221" s="17" t="n">
        <v>4220</v>
      </c>
      <c r="B4221" s="17" t="n">
        <v>9</v>
      </c>
      <c r="C4221" s="17" t="n">
        <v>5059</v>
      </c>
      <c r="D4221" s="18" t="s">
        <v>13756</v>
      </c>
      <c r="E4221" s="17" t="s">
        <v>70</v>
      </c>
      <c r="F4221" s="18" t="s">
        <v>71</v>
      </c>
      <c r="G4221" s="17" t="s">
        <v>171</v>
      </c>
      <c r="H4221" s="18" t="s">
        <v>13786</v>
      </c>
      <c r="I4221" s="18" t="s">
        <v>13787</v>
      </c>
      <c r="J4221" s="18" t="s">
        <v>13788</v>
      </c>
      <c r="K4221" s="17" t="s">
        <v>163</v>
      </c>
      <c r="L4221" s="17" t="n">
        <v>1</v>
      </c>
      <c r="M4221" s="17" t="s">
        <v>164</v>
      </c>
      <c r="N4221" s="17" t="s">
        <v>163</v>
      </c>
      <c r="O4221" s="19"/>
      <c r="P4221" s="18"/>
      <c r="Q4221" s="18"/>
      <c r="R4221" s="18" t="s">
        <v>165</v>
      </c>
      <c r="S4221" s="20" t="s">
        <v>28109</v>
      </c>
    </row>
    <row r="4222" customFormat="false" ht="46.25" hidden="false" customHeight="false" outlineLevel="0" collapsed="false">
      <c r="A4222" s="17" t="n">
        <v>4221</v>
      </c>
      <c r="B4222" s="17" t="n">
        <v>9</v>
      </c>
      <c r="C4222" s="17" t="n">
        <v>5068</v>
      </c>
      <c r="D4222" s="18" t="s">
        <v>13756</v>
      </c>
      <c r="E4222" s="17" t="s">
        <v>32</v>
      </c>
      <c r="F4222" s="18" t="s">
        <v>33</v>
      </c>
      <c r="G4222" s="17" t="s">
        <v>167</v>
      </c>
      <c r="H4222" s="18" t="s">
        <v>13789</v>
      </c>
      <c r="I4222" s="18" t="s">
        <v>13790</v>
      </c>
      <c r="J4222" s="18" t="s">
        <v>13791</v>
      </c>
      <c r="K4222" s="17" t="s">
        <v>164</v>
      </c>
      <c r="L4222" s="17" t="n">
        <v>60</v>
      </c>
      <c r="M4222" s="17" t="s">
        <v>163</v>
      </c>
      <c r="N4222" s="17" t="s">
        <v>163</v>
      </c>
      <c r="O4222" s="19"/>
      <c r="P4222" s="18"/>
      <c r="Q4222" s="18"/>
      <c r="R4222" s="18" t="s">
        <v>165</v>
      </c>
      <c r="S4222" s="20" t="s">
        <v>28109</v>
      </c>
    </row>
    <row r="4223" customFormat="false" ht="35.05" hidden="false" customHeight="false" outlineLevel="0" collapsed="false">
      <c r="A4223" s="17" t="n">
        <v>4222</v>
      </c>
      <c r="B4223" s="17" t="n">
        <v>9</v>
      </c>
      <c r="C4223" s="17" t="n">
        <v>5082</v>
      </c>
      <c r="D4223" s="18" t="s">
        <v>13756</v>
      </c>
      <c r="E4223" s="17" t="s">
        <v>76</v>
      </c>
      <c r="F4223" s="18" t="s">
        <v>77</v>
      </c>
      <c r="G4223" s="17" t="s">
        <v>167</v>
      </c>
      <c r="H4223" s="18" t="s">
        <v>13792</v>
      </c>
      <c r="I4223" s="18" t="s">
        <v>13793</v>
      </c>
      <c r="J4223" s="18" t="s">
        <v>13794</v>
      </c>
      <c r="K4223" s="17" t="s">
        <v>163</v>
      </c>
      <c r="L4223" s="17" t="n">
        <v>1</v>
      </c>
      <c r="M4223" s="17" t="s">
        <v>164</v>
      </c>
      <c r="N4223" s="17" t="s">
        <v>163</v>
      </c>
      <c r="O4223" s="19"/>
      <c r="P4223" s="18"/>
      <c r="Q4223" s="18"/>
      <c r="R4223" s="18" t="s">
        <v>165</v>
      </c>
      <c r="S4223" s="20" t="s">
        <v>28109</v>
      </c>
    </row>
    <row r="4224" customFormat="false" ht="23.85" hidden="false" customHeight="false" outlineLevel="0" collapsed="false">
      <c r="A4224" s="17" t="n">
        <v>4223</v>
      </c>
      <c r="B4224" s="17" t="n">
        <v>9</v>
      </c>
      <c r="C4224" s="17" t="n">
        <v>5093</v>
      </c>
      <c r="D4224" s="18" t="s">
        <v>13756</v>
      </c>
      <c r="E4224" s="17" t="s">
        <v>36</v>
      </c>
      <c r="F4224" s="18" t="s">
        <v>37</v>
      </c>
      <c r="G4224" s="17" t="s">
        <v>167</v>
      </c>
      <c r="H4224" s="18" t="s">
        <v>13795</v>
      </c>
      <c r="I4224" s="18" t="s">
        <v>13796</v>
      </c>
      <c r="J4224" s="18" t="s">
        <v>13797</v>
      </c>
      <c r="K4224" s="17" t="s">
        <v>164</v>
      </c>
      <c r="L4224" s="17" t="n">
        <v>3</v>
      </c>
      <c r="M4224" s="17" t="s">
        <v>164</v>
      </c>
      <c r="N4224" s="17" t="s">
        <v>163</v>
      </c>
      <c r="O4224" s="19"/>
      <c r="P4224" s="18"/>
      <c r="Q4224" s="18"/>
      <c r="R4224" s="18" t="s">
        <v>165</v>
      </c>
      <c r="S4224" s="20" t="s">
        <v>28109</v>
      </c>
    </row>
    <row r="4225" customFormat="false" ht="35.05" hidden="false" customHeight="false" outlineLevel="0" collapsed="false">
      <c r="A4225" s="17" t="n">
        <v>4224</v>
      </c>
      <c r="B4225" s="17" t="n">
        <v>9</v>
      </c>
      <c r="C4225" s="17" t="n">
        <v>5105</v>
      </c>
      <c r="D4225" s="18" t="s">
        <v>13756</v>
      </c>
      <c r="E4225" s="17" t="s">
        <v>78</v>
      </c>
      <c r="F4225" s="18" t="s">
        <v>80</v>
      </c>
      <c r="G4225" s="17" t="s">
        <v>167</v>
      </c>
      <c r="H4225" s="18" t="s">
        <v>13798</v>
      </c>
      <c r="I4225" s="18" t="s">
        <v>13799</v>
      </c>
      <c r="J4225" s="18" t="s">
        <v>13800</v>
      </c>
      <c r="K4225" s="17" t="s">
        <v>163</v>
      </c>
      <c r="L4225" s="17" t="n">
        <v>1</v>
      </c>
      <c r="M4225" s="17" t="s">
        <v>163</v>
      </c>
      <c r="N4225" s="17" t="s">
        <v>163</v>
      </c>
      <c r="O4225" s="19"/>
      <c r="P4225" s="18"/>
      <c r="Q4225" s="18"/>
      <c r="R4225" s="18" t="s">
        <v>165</v>
      </c>
      <c r="S4225" s="20" t="s">
        <v>28109</v>
      </c>
    </row>
    <row r="4226" customFormat="false" ht="68.65" hidden="false" customHeight="false" outlineLevel="0" collapsed="false">
      <c r="A4226" s="17" t="n">
        <v>4225</v>
      </c>
      <c r="B4226" s="17" t="n">
        <v>9</v>
      </c>
      <c r="C4226" s="17" t="n">
        <v>5114</v>
      </c>
      <c r="D4226" s="18" t="s">
        <v>13756</v>
      </c>
      <c r="E4226" s="17" t="s">
        <v>85</v>
      </c>
      <c r="F4226" s="18" t="s">
        <v>86</v>
      </c>
      <c r="G4226" s="17" t="s">
        <v>167</v>
      </c>
      <c r="H4226" s="18" t="s">
        <v>13801</v>
      </c>
      <c r="I4226" s="18" t="s">
        <v>13802</v>
      </c>
      <c r="J4226" s="18" t="s">
        <v>13803</v>
      </c>
      <c r="K4226" s="17" t="s">
        <v>163</v>
      </c>
      <c r="L4226" s="17" t="n">
        <v>1</v>
      </c>
      <c r="M4226" s="17" t="s">
        <v>163</v>
      </c>
      <c r="N4226" s="17" t="s">
        <v>164</v>
      </c>
      <c r="O4226" s="19" t="s">
        <v>125</v>
      </c>
      <c r="P4226" s="18" t="s">
        <v>13804</v>
      </c>
      <c r="Q4226" s="18" t="s">
        <v>13805</v>
      </c>
      <c r="R4226" s="18" t="s">
        <v>165</v>
      </c>
      <c r="S4226" s="20" t="s">
        <v>28109</v>
      </c>
    </row>
    <row r="4227" customFormat="false" ht="35.05" hidden="false" customHeight="false" outlineLevel="0" collapsed="false">
      <c r="A4227" s="17" t="n">
        <v>4226</v>
      </c>
      <c r="B4227" s="17" t="n">
        <v>9</v>
      </c>
      <c r="C4227" s="17" t="n">
        <v>5136</v>
      </c>
      <c r="D4227" s="18" t="s">
        <v>13756</v>
      </c>
      <c r="E4227" s="17" t="s">
        <v>87</v>
      </c>
      <c r="F4227" s="18" t="s">
        <v>88</v>
      </c>
      <c r="G4227" s="17" t="s">
        <v>167</v>
      </c>
      <c r="H4227" s="18" t="s">
        <v>13806</v>
      </c>
      <c r="I4227" s="18" t="s">
        <v>13807</v>
      </c>
      <c r="J4227" s="18" t="s">
        <v>13808</v>
      </c>
      <c r="K4227" s="17" t="s">
        <v>163</v>
      </c>
      <c r="L4227" s="17" t="n">
        <v>1</v>
      </c>
      <c r="M4227" s="17" t="s">
        <v>164</v>
      </c>
      <c r="N4227" s="17" t="s">
        <v>164</v>
      </c>
      <c r="O4227" s="19"/>
      <c r="P4227" s="18"/>
      <c r="Q4227" s="18"/>
      <c r="R4227" s="18" t="s">
        <v>165</v>
      </c>
      <c r="S4227" s="20" t="s">
        <v>28109</v>
      </c>
    </row>
    <row r="4228" customFormat="false" ht="35.05" hidden="false" customHeight="false" outlineLevel="0" collapsed="false">
      <c r="A4228" s="17" t="n">
        <v>4227</v>
      </c>
      <c r="B4228" s="17" t="n">
        <v>9</v>
      </c>
      <c r="C4228" s="17" t="n">
        <v>5165</v>
      </c>
      <c r="D4228" s="18" t="s">
        <v>13756</v>
      </c>
      <c r="E4228" s="17" t="s">
        <v>72</v>
      </c>
      <c r="F4228" s="18" t="s">
        <v>73</v>
      </c>
      <c r="G4228" s="17" t="s">
        <v>167</v>
      </c>
      <c r="H4228" s="18" t="s">
        <v>13809</v>
      </c>
      <c r="I4228" s="18" t="s">
        <v>13810</v>
      </c>
      <c r="J4228" s="18" t="s">
        <v>13811</v>
      </c>
      <c r="K4228" s="17" t="s">
        <v>163</v>
      </c>
      <c r="L4228" s="17" t="n">
        <v>1</v>
      </c>
      <c r="M4228" s="17" t="s">
        <v>164</v>
      </c>
      <c r="N4228" s="17" t="s">
        <v>163</v>
      </c>
      <c r="O4228" s="19"/>
      <c r="P4228" s="18"/>
      <c r="Q4228" s="18"/>
      <c r="R4228" s="18" t="s">
        <v>165</v>
      </c>
      <c r="S4228" s="20" t="s">
        <v>28109</v>
      </c>
    </row>
    <row r="4229" customFormat="false" ht="35.05" hidden="false" customHeight="false" outlineLevel="0" collapsed="false">
      <c r="A4229" s="17" t="n">
        <v>4228</v>
      </c>
      <c r="B4229" s="17" t="n">
        <v>9</v>
      </c>
      <c r="C4229" s="17" t="n">
        <v>5204</v>
      </c>
      <c r="D4229" s="18" t="s">
        <v>13756</v>
      </c>
      <c r="E4229" s="17" t="s">
        <v>76</v>
      </c>
      <c r="F4229" s="18" t="s">
        <v>77</v>
      </c>
      <c r="G4229" s="17" t="s">
        <v>171</v>
      </c>
      <c r="H4229" s="18" t="s">
        <v>13812</v>
      </c>
      <c r="I4229" s="18" t="s">
        <v>13813</v>
      </c>
      <c r="J4229" s="18" t="s">
        <v>13814</v>
      </c>
      <c r="K4229" s="17" t="s">
        <v>164</v>
      </c>
      <c r="L4229" s="17" t="n">
        <v>6</v>
      </c>
      <c r="M4229" s="17" t="s">
        <v>164</v>
      </c>
      <c r="N4229" s="17" t="s">
        <v>163</v>
      </c>
      <c r="O4229" s="19"/>
      <c r="P4229" s="18"/>
      <c r="Q4229" s="18"/>
      <c r="R4229" s="18" t="s">
        <v>165</v>
      </c>
      <c r="S4229" s="20" t="s">
        <v>28109</v>
      </c>
    </row>
    <row r="4230" customFormat="false" ht="35.05" hidden="false" customHeight="false" outlineLevel="0" collapsed="false">
      <c r="A4230" s="17" t="n">
        <v>4229</v>
      </c>
      <c r="B4230" s="17" t="n">
        <v>9</v>
      </c>
      <c r="C4230" s="17" t="n">
        <v>5238</v>
      </c>
      <c r="D4230" s="18" t="s">
        <v>13756</v>
      </c>
      <c r="E4230" s="17" t="s">
        <v>61</v>
      </c>
      <c r="F4230" s="18" t="s">
        <v>62</v>
      </c>
      <c r="G4230" s="17" t="s">
        <v>167</v>
      </c>
      <c r="H4230" s="18" t="s">
        <v>13815</v>
      </c>
      <c r="I4230" s="18" t="s">
        <v>13816</v>
      </c>
      <c r="J4230" s="18" t="s">
        <v>13817</v>
      </c>
      <c r="K4230" s="17" t="s">
        <v>163</v>
      </c>
      <c r="L4230" s="17" t="n">
        <v>1</v>
      </c>
      <c r="M4230" s="17" t="s">
        <v>163</v>
      </c>
      <c r="N4230" s="17" t="s">
        <v>163</v>
      </c>
      <c r="O4230" s="19"/>
      <c r="P4230" s="18"/>
      <c r="Q4230" s="18"/>
      <c r="R4230" s="18" t="s">
        <v>165</v>
      </c>
      <c r="S4230" s="20" t="s">
        <v>28109</v>
      </c>
    </row>
    <row r="4231" customFormat="false" ht="35.05" hidden="false" customHeight="false" outlineLevel="0" collapsed="false">
      <c r="A4231" s="17" t="n">
        <v>4230</v>
      </c>
      <c r="B4231" s="17" t="n">
        <v>9</v>
      </c>
      <c r="C4231" s="17" t="n">
        <v>5245</v>
      </c>
      <c r="D4231" s="18" t="s">
        <v>13756</v>
      </c>
      <c r="E4231" s="17" t="s">
        <v>32</v>
      </c>
      <c r="F4231" s="18" t="s">
        <v>33</v>
      </c>
      <c r="G4231" s="17" t="s">
        <v>167</v>
      </c>
      <c r="H4231" s="18" t="s">
        <v>13818</v>
      </c>
      <c r="I4231" s="18" t="s">
        <v>13819</v>
      </c>
      <c r="J4231" s="18" t="s">
        <v>13820</v>
      </c>
      <c r="K4231" s="17" t="s">
        <v>164</v>
      </c>
      <c r="L4231" s="17" t="n">
        <v>60</v>
      </c>
      <c r="M4231" s="17" t="s">
        <v>163</v>
      </c>
      <c r="N4231" s="17" t="s">
        <v>163</v>
      </c>
      <c r="O4231" s="19"/>
      <c r="P4231" s="18"/>
      <c r="Q4231" s="18"/>
      <c r="R4231" s="18" t="s">
        <v>165</v>
      </c>
      <c r="S4231" s="20" t="s">
        <v>28109</v>
      </c>
    </row>
    <row r="4232" customFormat="false" ht="35.05" hidden="false" customHeight="false" outlineLevel="0" collapsed="false">
      <c r="A4232" s="17" t="n">
        <v>4231</v>
      </c>
      <c r="B4232" s="17" t="n">
        <v>9</v>
      </c>
      <c r="C4232" s="17" t="n">
        <v>5260</v>
      </c>
      <c r="D4232" s="18" t="s">
        <v>13756</v>
      </c>
      <c r="E4232" s="17" t="s">
        <v>51</v>
      </c>
      <c r="F4232" s="18" t="s">
        <v>52</v>
      </c>
      <c r="G4232" s="17" t="s">
        <v>171</v>
      </c>
      <c r="H4232" s="18" t="s">
        <v>13821</v>
      </c>
      <c r="I4232" s="18" t="s">
        <v>13822</v>
      </c>
      <c r="J4232" s="18" t="s">
        <v>13823</v>
      </c>
      <c r="K4232" s="17" t="s">
        <v>163</v>
      </c>
      <c r="L4232" s="17" t="n">
        <v>1</v>
      </c>
      <c r="M4232" s="17" t="s">
        <v>163</v>
      </c>
      <c r="N4232" s="17" t="s">
        <v>163</v>
      </c>
      <c r="O4232" s="19"/>
      <c r="P4232" s="18"/>
      <c r="Q4232" s="18"/>
      <c r="R4232" s="18" t="s">
        <v>165</v>
      </c>
      <c r="S4232" s="20" t="s">
        <v>28109</v>
      </c>
    </row>
    <row r="4233" customFormat="false" ht="35.05" hidden="false" customHeight="false" outlineLevel="0" collapsed="false">
      <c r="A4233" s="17" t="n">
        <v>4232</v>
      </c>
      <c r="B4233" s="17" t="n">
        <v>9</v>
      </c>
      <c r="C4233" s="17" t="n">
        <v>5264</v>
      </c>
      <c r="D4233" s="18" t="s">
        <v>13756</v>
      </c>
      <c r="E4233" s="17" t="s">
        <v>87</v>
      </c>
      <c r="F4233" s="18" t="s">
        <v>88</v>
      </c>
      <c r="G4233" s="17" t="s">
        <v>167</v>
      </c>
      <c r="H4233" s="18" t="s">
        <v>13824</v>
      </c>
      <c r="I4233" s="18" t="s">
        <v>13825</v>
      </c>
      <c r="J4233" s="18" t="s">
        <v>13826</v>
      </c>
      <c r="K4233" s="17" t="s">
        <v>163</v>
      </c>
      <c r="L4233" s="17" t="n">
        <v>1</v>
      </c>
      <c r="M4233" s="17" t="s">
        <v>163</v>
      </c>
      <c r="N4233" s="17" t="s">
        <v>163</v>
      </c>
      <c r="O4233" s="19"/>
      <c r="P4233" s="18"/>
      <c r="Q4233" s="18"/>
      <c r="R4233" s="18" t="s">
        <v>165</v>
      </c>
      <c r="S4233" s="20" t="s">
        <v>28109</v>
      </c>
    </row>
    <row r="4234" customFormat="false" ht="35.05" hidden="false" customHeight="false" outlineLevel="0" collapsed="false">
      <c r="A4234" s="17" t="n">
        <v>4233</v>
      </c>
      <c r="B4234" s="17" t="n">
        <v>9</v>
      </c>
      <c r="C4234" s="17" t="n">
        <v>5270</v>
      </c>
      <c r="D4234" s="18" t="s">
        <v>13756</v>
      </c>
      <c r="E4234" s="17" t="s">
        <v>53</v>
      </c>
      <c r="F4234" s="18" t="s">
        <v>54</v>
      </c>
      <c r="G4234" s="17" t="s">
        <v>167</v>
      </c>
      <c r="H4234" s="18" t="s">
        <v>13827</v>
      </c>
      <c r="I4234" s="18" t="s">
        <v>13828</v>
      </c>
      <c r="J4234" s="18" t="s">
        <v>13829</v>
      </c>
      <c r="K4234" s="17" t="s">
        <v>163</v>
      </c>
      <c r="L4234" s="17" t="n">
        <v>1</v>
      </c>
      <c r="M4234" s="17" t="s">
        <v>163</v>
      </c>
      <c r="N4234" s="17" t="s">
        <v>163</v>
      </c>
      <c r="O4234" s="19"/>
      <c r="P4234" s="18"/>
      <c r="Q4234" s="18"/>
      <c r="R4234" s="18" t="s">
        <v>165</v>
      </c>
      <c r="S4234" s="20" t="s">
        <v>28109</v>
      </c>
    </row>
    <row r="4235" customFormat="false" ht="35.05" hidden="false" customHeight="false" outlineLevel="0" collapsed="false">
      <c r="A4235" s="17" t="n">
        <v>4234</v>
      </c>
      <c r="B4235" s="17" t="n">
        <v>9</v>
      </c>
      <c r="C4235" s="17" t="n">
        <v>5283</v>
      </c>
      <c r="D4235" s="18" t="s">
        <v>13830</v>
      </c>
      <c r="E4235" s="17" t="s">
        <v>55</v>
      </c>
      <c r="F4235" s="18" t="s">
        <v>56</v>
      </c>
      <c r="G4235" s="17" t="s">
        <v>167</v>
      </c>
      <c r="H4235" s="18" t="s">
        <v>13831</v>
      </c>
      <c r="I4235" s="18" t="s">
        <v>13832</v>
      </c>
      <c r="J4235" s="18" t="s">
        <v>13833</v>
      </c>
      <c r="K4235" s="17" t="s">
        <v>163</v>
      </c>
      <c r="L4235" s="17" t="n">
        <v>1</v>
      </c>
      <c r="M4235" s="17" t="s">
        <v>163</v>
      </c>
      <c r="N4235" s="17" t="s">
        <v>163</v>
      </c>
      <c r="O4235" s="19"/>
      <c r="P4235" s="18"/>
      <c r="Q4235" s="18"/>
      <c r="R4235" s="18" t="s">
        <v>165</v>
      </c>
      <c r="S4235" s="20" t="s">
        <v>28109</v>
      </c>
    </row>
    <row r="4236" customFormat="false" ht="35.05" hidden="false" customHeight="false" outlineLevel="0" collapsed="false">
      <c r="A4236" s="17" t="n">
        <v>4235</v>
      </c>
      <c r="B4236" s="17" t="n">
        <v>9</v>
      </c>
      <c r="C4236" s="17" t="n">
        <v>5285</v>
      </c>
      <c r="D4236" s="18" t="s">
        <v>13830</v>
      </c>
      <c r="E4236" s="17" t="s">
        <v>49</v>
      </c>
      <c r="F4236" s="18" t="s">
        <v>50</v>
      </c>
      <c r="G4236" s="17" t="s">
        <v>171</v>
      </c>
      <c r="H4236" s="18" t="s">
        <v>13834</v>
      </c>
      <c r="I4236" s="18" t="s">
        <v>13835</v>
      </c>
      <c r="J4236" s="18" t="s">
        <v>13836</v>
      </c>
      <c r="K4236" s="17" t="s">
        <v>163</v>
      </c>
      <c r="L4236" s="17" t="n">
        <v>3</v>
      </c>
      <c r="M4236" s="17" t="s">
        <v>164</v>
      </c>
      <c r="N4236" s="17" t="s">
        <v>163</v>
      </c>
      <c r="O4236" s="19"/>
      <c r="P4236" s="18"/>
      <c r="Q4236" s="18"/>
      <c r="R4236" s="18" t="s">
        <v>192</v>
      </c>
      <c r="S4236" s="20" t="s">
        <v>28109</v>
      </c>
    </row>
    <row r="4237" customFormat="false" ht="35.05" hidden="false" customHeight="false" outlineLevel="0" collapsed="false">
      <c r="A4237" s="17" t="n">
        <v>4236</v>
      </c>
      <c r="B4237" s="17" t="n">
        <v>9</v>
      </c>
      <c r="C4237" s="17" t="n">
        <v>5285</v>
      </c>
      <c r="D4237" s="18" t="s">
        <v>13830</v>
      </c>
      <c r="E4237" s="17" t="s">
        <v>76</v>
      </c>
      <c r="F4237" s="18" t="s">
        <v>77</v>
      </c>
      <c r="G4237" s="17" t="s">
        <v>171</v>
      </c>
      <c r="H4237" s="18" t="s">
        <v>13834</v>
      </c>
      <c r="I4237" s="18" t="s">
        <v>13837</v>
      </c>
      <c r="J4237" s="18" t="s">
        <v>13838</v>
      </c>
      <c r="K4237" s="17" t="s">
        <v>163</v>
      </c>
      <c r="L4237" s="17" t="n">
        <v>1</v>
      </c>
      <c r="M4237" s="17" t="s">
        <v>164</v>
      </c>
      <c r="N4237" s="17" t="s">
        <v>163</v>
      </c>
      <c r="O4237" s="19"/>
      <c r="P4237" s="18"/>
      <c r="Q4237" s="18"/>
      <c r="R4237" s="18" t="s">
        <v>165</v>
      </c>
      <c r="S4237" s="20" t="s">
        <v>28109</v>
      </c>
    </row>
    <row r="4238" customFormat="false" ht="35.05" hidden="false" customHeight="false" outlineLevel="0" collapsed="false">
      <c r="A4238" s="17" t="n">
        <v>4237</v>
      </c>
      <c r="B4238" s="17" t="n">
        <v>9</v>
      </c>
      <c r="C4238" s="17" t="n">
        <v>5293</v>
      </c>
      <c r="D4238" s="18" t="s">
        <v>13830</v>
      </c>
      <c r="E4238" s="17" t="s">
        <v>38</v>
      </c>
      <c r="F4238" s="18" t="s">
        <v>39</v>
      </c>
      <c r="G4238" s="17" t="s">
        <v>167</v>
      </c>
      <c r="H4238" s="18" t="s">
        <v>13839</v>
      </c>
      <c r="I4238" s="18" t="s">
        <v>13840</v>
      </c>
      <c r="J4238" s="18" t="s">
        <v>13841</v>
      </c>
      <c r="K4238" s="17" t="s">
        <v>163</v>
      </c>
      <c r="L4238" s="17" t="n">
        <v>1</v>
      </c>
      <c r="M4238" s="17" t="s">
        <v>163</v>
      </c>
      <c r="N4238" s="17" t="s">
        <v>163</v>
      </c>
      <c r="O4238" s="19"/>
      <c r="P4238" s="18"/>
      <c r="Q4238" s="18"/>
      <c r="R4238" s="18" t="s">
        <v>165</v>
      </c>
      <c r="S4238" s="20" t="s">
        <v>28109</v>
      </c>
    </row>
    <row r="4239" customFormat="false" ht="35.05" hidden="false" customHeight="false" outlineLevel="0" collapsed="false">
      <c r="A4239" s="17" t="n">
        <v>4238</v>
      </c>
      <c r="B4239" s="17" t="n">
        <v>9</v>
      </c>
      <c r="C4239" s="17" t="n">
        <v>5297</v>
      </c>
      <c r="D4239" s="18" t="s">
        <v>13830</v>
      </c>
      <c r="E4239" s="17" t="s">
        <v>36</v>
      </c>
      <c r="F4239" s="18" t="s">
        <v>37</v>
      </c>
      <c r="G4239" s="17" t="s">
        <v>171</v>
      </c>
      <c r="H4239" s="18" t="s">
        <v>13842</v>
      </c>
      <c r="I4239" s="18" t="s">
        <v>13843</v>
      </c>
      <c r="J4239" s="18" t="s">
        <v>13844</v>
      </c>
      <c r="K4239" s="17" t="s">
        <v>163</v>
      </c>
      <c r="L4239" s="17" t="n">
        <v>1</v>
      </c>
      <c r="M4239" s="17" t="s">
        <v>164</v>
      </c>
      <c r="N4239" s="17" t="s">
        <v>163</v>
      </c>
      <c r="O4239" s="19"/>
      <c r="P4239" s="18"/>
      <c r="Q4239" s="18"/>
      <c r="R4239" s="18" t="s">
        <v>165</v>
      </c>
      <c r="S4239" s="20" t="s">
        <v>28109</v>
      </c>
    </row>
    <row r="4240" customFormat="false" ht="46.25" hidden="false" customHeight="false" outlineLevel="0" collapsed="false">
      <c r="A4240" s="17" t="n">
        <v>4239</v>
      </c>
      <c r="B4240" s="17" t="n">
        <v>9</v>
      </c>
      <c r="C4240" s="17" t="n">
        <v>5324</v>
      </c>
      <c r="D4240" s="18" t="s">
        <v>13830</v>
      </c>
      <c r="E4240" s="17" t="s">
        <v>83</v>
      </c>
      <c r="F4240" s="18" t="s">
        <v>84</v>
      </c>
      <c r="G4240" s="17" t="s">
        <v>171</v>
      </c>
      <c r="H4240" s="18" t="s">
        <v>13845</v>
      </c>
      <c r="I4240" s="18" t="s">
        <v>13846</v>
      </c>
      <c r="J4240" s="18" t="s">
        <v>13847</v>
      </c>
      <c r="K4240" s="17" t="s">
        <v>163</v>
      </c>
      <c r="L4240" s="17" t="n">
        <v>1</v>
      </c>
      <c r="M4240" s="17" t="s">
        <v>163</v>
      </c>
      <c r="N4240" s="17" t="s">
        <v>164</v>
      </c>
      <c r="O4240" s="19" t="s">
        <v>121</v>
      </c>
      <c r="P4240" s="18" t="s">
        <v>13848</v>
      </c>
      <c r="Q4240" s="18" t="s">
        <v>13849</v>
      </c>
      <c r="R4240" s="18" t="s">
        <v>165</v>
      </c>
      <c r="S4240" s="20" t="s">
        <v>28109</v>
      </c>
    </row>
    <row r="4241" customFormat="false" ht="46.25" hidden="false" customHeight="false" outlineLevel="0" collapsed="false">
      <c r="A4241" s="17" t="n">
        <v>4240</v>
      </c>
      <c r="B4241" s="17" t="n">
        <v>9</v>
      </c>
      <c r="C4241" s="17" t="n">
        <v>5328</v>
      </c>
      <c r="D4241" s="18" t="s">
        <v>13830</v>
      </c>
      <c r="E4241" s="17" t="s">
        <v>87</v>
      </c>
      <c r="F4241" s="18" t="s">
        <v>88</v>
      </c>
      <c r="G4241" s="17" t="s">
        <v>171</v>
      </c>
      <c r="H4241" s="18" t="s">
        <v>13850</v>
      </c>
      <c r="I4241" s="18" t="s">
        <v>13851</v>
      </c>
      <c r="J4241" s="18" t="s">
        <v>13852</v>
      </c>
      <c r="K4241" s="17" t="s">
        <v>163</v>
      </c>
      <c r="L4241" s="17" t="n">
        <v>1</v>
      </c>
      <c r="M4241" s="17" t="s">
        <v>164</v>
      </c>
      <c r="N4241" s="17" t="s">
        <v>164</v>
      </c>
      <c r="O4241" s="19" t="s">
        <v>121</v>
      </c>
      <c r="P4241" s="18" t="s">
        <v>13853</v>
      </c>
      <c r="Q4241" s="18" t="s">
        <v>13849</v>
      </c>
      <c r="R4241" s="18" t="s">
        <v>165</v>
      </c>
      <c r="S4241" s="20" t="s">
        <v>28109</v>
      </c>
    </row>
    <row r="4242" customFormat="false" ht="35.05" hidden="false" customHeight="false" outlineLevel="0" collapsed="false">
      <c r="A4242" s="17" t="n">
        <v>4241</v>
      </c>
      <c r="B4242" s="17" t="n">
        <v>9</v>
      </c>
      <c r="C4242" s="17" t="n">
        <v>5332</v>
      </c>
      <c r="D4242" s="18" t="s">
        <v>13830</v>
      </c>
      <c r="E4242" s="17" t="s">
        <v>22</v>
      </c>
      <c r="F4242" s="18" t="s">
        <v>23</v>
      </c>
      <c r="G4242" s="17" t="s">
        <v>167</v>
      </c>
      <c r="H4242" s="18" t="s">
        <v>13854</v>
      </c>
      <c r="I4242" s="18" t="s">
        <v>13855</v>
      </c>
      <c r="J4242" s="18" t="s">
        <v>13856</v>
      </c>
      <c r="K4242" s="17" t="s">
        <v>164</v>
      </c>
      <c r="L4242" s="17" t="n">
        <v>6</v>
      </c>
      <c r="M4242" s="17" t="s">
        <v>163</v>
      </c>
      <c r="N4242" s="17" t="s">
        <v>163</v>
      </c>
      <c r="O4242" s="19"/>
      <c r="P4242" s="18"/>
      <c r="Q4242" s="18"/>
      <c r="R4242" s="18" t="s">
        <v>165</v>
      </c>
      <c r="S4242" s="20" t="s">
        <v>28109</v>
      </c>
    </row>
    <row r="4243" customFormat="false" ht="23.85" hidden="false" customHeight="false" outlineLevel="0" collapsed="false">
      <c r="A4243" s="17" t="n">
        <v>4242</v>
      </c>
      <c r="B4243" s="17" t="n">
        <v>9</v>
      </c>
      <c r="C4243" s="17" t="n">
        <v>5391</v>
      </c>
      <c r="D4243" s="18" t="s">
        <v>13830</v>
      </c>
      <c r="E4243" s="17" t="s">
        <v>87</v>
      </c>
      <c r="F4243" s="18" t="s">
        <v>88</v>
      </c>
      <c r="G4243" s="17" t="s">
        <v>171</v>
      </c>
      <c r="H4243" s="18" t="s">
        <v>13857</v>
      </c>
      <c r="I4243" s="18" t="s">
        <v>13858</v>
      </c>
      <c r="J4243" s="18" t="s">
        <v>13859</v>
      </c>
      <c r="K4243" s="17" t="s">
        <v>163</v>
      </c>
      <c r="L4243" s="17" t="n">
        <v>1</v>
      </c>
      <c r="M4243" s="17" t="s">
        <v>163</v>
      </c>
      <c r="N4243" s="17" t="s">
        <v>163</v>
      </c>
      <c r="O4243" s="19"/>
      <c r="P4243" s="18"/>
      <c r="Q4243" s="18"/>
      <c r="R4243" s="18" t="s">
        <v>165</v>
      </c>
      <c r="S4243" s="20" t="s">
        <v>28109</v>
      </c>
    </row>
    <row r="4244" customFormat="false" ht="35.05" hidden="false" customHeight="false" outlineLevel="0" collapsed="false">
      <c r="A4244" s="17" t="n">
        <v>4243</v>
      </c>
      <c r="B4244" s="17" t="n">
        <v>9</v>
      </c>
      <c r="C4244" s="17" t="n">
        <v>5395</v>
      </c>
      <c r="D4244" s="18" t="s">
        <v>13830</v>
      </c>
      <c r="E4244" s="17" t="s">
        <v>38</v>
      </c>
      <c r="F4244" s="18" t="s">
        <v>39</v>
      </c>
      <c r="G4244" s="17" t="s">
        <v>167</v>
      </c>
      <c r="H4244" s="18" t="s">
        <v>13860</v>
      </c>
      <c r="I4244" s="18" t="s">
        <v>13861</v>
      </c>
      <c r="J4244" s="18" t="s">
        <v>13862</v>
      </c>
      <c r="K4244" s="17" t="s">
        <v>163</v>
      </c>
      <c r="L4244" s="17" t="n">
        <v>1</v>
      </c>
      <c r="M4244" s="17" t="s">
        <v>164</v>
      </c>
      <c r="N4244" s="17" t="s">
        <v>163</v>
      </c>
      <c r="O4244" s="19"/>
      <c r="P4244" s="18"/>
      <c r="Q4244" s="18"/>
      <c r="R4244" s="18" t="s">
        <v>165</v>
      </c>
      <c r="S4244" s="20" t="s">
        <v>28109</v>
      </c>
    </row>
    <row r="4245" customFormat="false" ht="46.25" hidden="false" customHeight="false" outlineLevel="0" collapsed="false">
      <c r="A4245" s="17" t="n">
        <v>4244</v>
      </c>
      <c r="B4245" s="17" t="n">
        <v>9</v>
      </c>
      <c r="C4245" s="17" t="n">
        <v>5399</v>
      </c>
      <c r="D4245" s="18" t="s">
        <v>13830</v>
      </c>
      <c r="E4245" s="17" t="s">
        <v>57</v>
      </c>
      <c r="F4245" s="18" t="s">
        <v>58</v>
      </c>
      <c r="G4245" s="17" t="s">
        <v>171</v>
      </c>
      <c r="H4245" s="18" t="s">
        <v>13863</v>
      </c>
      <c r="I4245" s="18" t="s">
        <v>13864</v>
      </c>
      <c r="J4245" s="18" t="s">
        <v>13865</v>
      </c>
      <c r="K4245" s="17" t="s">
        <v>163</v>
      </c>
      <c r="L4245" s="17" t="n">
        <v>1</v>
      </c>
      <c r="M4245" s="17" t="s">
        <v>163</v>
      </c>
      <c r="N4245" s="17" t="s">
        <v>163</v>
      </c>
      <c r="O4245" s="19"/>
      <c r="P4245" s="18"/>
      <c r="Q4245" s="18"/>
      <c r="R4245" s="18" t="s">
        <v>165</v>
      </c>
      <c r="S4245" s="20" t="s">
        <v>28109</v>
      </c>
    </row>
    <row r="4246" customFormat="false" ht="46.25" hidden="false" customHeight="false" outlineLevel="0" collapsed="false">
      <c r="A4246" s="17" t="n">
        <v>4245</v>
      </c>
      <c r="B4246" s="17" t="n">
        <v>9</v>
      </c>
      <c r="C4246" s="17" t="n">
        <v>5410</v>
      </c>
      <c r="D4246" s="18" t="s">
        <v>13830</v>
      </c>
      <c r="E4246" s="17" t="s">
        <v>83</v>
      </c>
      <c r="F4246" s="18" t="s">
        <v>84</v>
      </c>
      <c r="G4246" s="17" t="s">
        <v>171</v>
      </c>
      <c r="H4246" s="18" t="s">
        <v>13866</v>
      </c>
      <c r="I4246" s="18" t="s">
        <v>13867</v>
      </c>
      <c r="J4246" s="18" t="s">
        <v>13868</v>
      </c>
      <c r="K4246" s="17" t="s">
        <v>163</v>
      </c>
      <c r="L4246" s="17" t="n">
        <v>1</v>
      </c>
      <c r="M4246" s="17" t="s">
        <v>163</v>
      </c>
      <c r="N4246" s="17" t="s">
        <v>164</v>
      </c>
      <c r="O4246" s="19" t="s">
        <v>121</v>
      </c>
      <c r="P4246" s="18" t="s">
        <v>13869</v>
      </c>
      <c r="Q4246" s="18" t="s">
        <v>13870</v>
      </c>
      <c r="R4246" s="18" t="s">
        <v>165</v>
      </c>
      <c r="S4246" s="20" t="s">
        <v>28109</v>
      </c>
    </row>
    <row r="4247" customFormat="false" ht="57.45" hidden="false" customHeight="false" outlineLevel="0" collapsed="false">
      <c r="A4247" s="17" t="n">
        <v>4246</v>
      </c>
      <c r="B4247" s="17" t="n">
        <v>9</v>
      </c>
      <c r="C4247" s="17" t="n">
        <v>5425</v>
      </c>
      <c r="D4247" s="18" t="s">
        <v>13830</v>
      </c>
      <c r="E4247" s="17" t="s">
        <v>85</v>
      </c>
      <c r="F4247" s="18" t="s">
        <v>86</v>
      </c>
      <c r="G4247" s="17" t="s">
        <v>171</v>
      </c>
      <c r="H4247" s="18" t="s">
        <v>13871</v>
      </c>
      <c r="I4247" s="18" t="s">
        <v>13872</v>
      </c>
      <c r="J4247" s="18" t="s">
        <v>13873</v>
      </c>
      <c r="K4247" s="17" t="s">
        <v>163</v>
      </c>
      <c r="L4247" s="17" t="n">
        <v>1</v>
      </c>
      <c r="M4247" s="17" t="s">
        <v>164</v>
      </c>
      <c r="N4247" s="17" t="s">
        <v>164</v>
      </c>
      <c r="O4247" s="19" t="s">
        <v>121</v>
      </c>
      <c r="P4247" s="18" t="s">
        <v>13874</v>
      </c>
      <c r="Q4247" s="18" t="s">
        <v>13875</v>
      </c>
      <c r="R4247" s="18" t="s">
        <v>165</v>
      </c>
      <c r="S4247" s="20" t="s">
        <v>28109</v>
      </c>
    </row>
    <row r="4248" customFormat="false" ht="35.05" hidden="false" customHeight="false" outlineLevel="0" collapsed="false">
      <c r="A4248" s="17" t="n">
        <v>4247</v>
      </c>
      <c r="B4248" s="17" t="n">
        <v>9</v>
      </c>
      <c r="C4248" s="17" t="n">
        <v>5443</v>
      </c>
      <c r="D4248" s="18" t="s">
        <v>13830</v>
      </c>
      <c r="E4248" s="17" t="s">
        <v>19</v>
      </c>
      <c r="F4248" s="18" t="s">
        <v>21</v>
      </c>
      <c r="G4248" s="17" t="s">
        <v>167</v>
      </c>
      <c r="H4248" s="18" t="s">
        <v>13876</v>
      </c>
      <c r="I4248" s="18" t="s">
        <v>13877</v>
      </c>
      <c r="J4248" s="18" t="s">
        <v>13878</v>
      </c>
      <c r="K4248" s="17" t="s">
        <v>164</v>
      </c>
      <c r="L4248" s="17" t="n">
        <v>10</v>
      </c>
      <c r="M4248" s="17" t="s">
        <v>163</v>
      </c>
      <c r="N4248" s="17" t="s">
        <v>163</v>
      </c>
      <c r="O4248" s="19"/>
      <c r="P4248" s="18"/>
      <c r="Q4248" s="18"/>
      <c r="R4248" s="18" t="s">
        <v>165</v>
      </c>
      <c r="S4248" s="20" t="s">
        <v>28109</v>
      </c>
    </row>
    <row r="4249" customFormat="false" ht="91" hidden="false" customHeight="false" outlineLevel="0" collapsed="false">
      <c r="A4249" s="17" t="n">
        <v>4248</v>
      </c>
      <c r="B4249" s="17" t="n">
        <v>9</v>
      </c>
      <c r="C4249" s="17" t="n">
        <v>5453</v>
      </c>
      <c r="D4249" s="18" t="s">
        <v>13830</v>
      </c>
      <c r="E4249" s="17" t="s">
        <v>87</v>
      </c>
      <c r="F4249" s="18" t="s">
        <v>88</v>
      </c>
      <c r="G4249" s="17" t="s">
        <v>171</v>
      </c>
      <c r="H4249" s="18" t="s">
        <v>13879</v>
      </c>
      <c r="I4249" s="18" t="s">
        <v>13880</v>
      </c>
      <c r="J4249" s="18" t="s">
        <v>13881</v>
      </c>
      <c r="K4249" s="17" t="s">
        <v>163</v>
      </c>
      <c r="L4249" s="17" t="n">
        <v>1</v>
      </c>
      <c r="M4249" s="17" t="s">
        <v>163</v>
      </c>
      <c r="N4249" s="17" t="s">
        <v>164</v>
      </c>
      <c r="O4249" s="19" t="s">
        <v>121</v>
      </c>
      <c r="P4249" s="18" t="s">
        <v>13882</v>
      </c>
      <c r="Q4249" s="18" t="s">
        <v>13883</v>
      </c>
      <c r="R4249" s="18" t="s">
        <v>165</v>
      </c>
      <c r="S4249" s="20" t="s">
        <v>28109</v>
      </c>
    </row>
    <row r="4250" customFormat="false" ht="46.25" hidden="false" customHeight="false" outlineLevel="0" collapsed="false">
      <c r="A4250" s="17" t="n">
        <v>4249</v>
      </c>
      <c r="B4250" s="17" t="n">
        <v>9</v>
      </c>
      <c r="C4250" s="17" t="n">
        <v>5474</v>
      </c>
      <c r="D4250" s="18" t="s">
        <v>13830</v>
      </c>
      <c r="E4250" s="17" t="s">
        <v>83</v>
      </c>
      <c r="F4250" s="18" t="s">
        <v>84</v>
      </c>
      <c r="G4250" s="17" t="s">
        <v>167</v>
      </c>
      <c r="H4250" s="18" t="s">
        <v>13884</v>
      </c>
      <c r="I4250" s="18" t="s">
        <v>13885</v>
      </c>
      <c r="J4250" s="18" t="s">
        <v>13886</v>
      </c>
      <c r="K4250" s="17" t="s">
        <v>163</v>
      </c>
      <c r="L4250" s="17" t="n">
        <v>1</v>
      </c>
      <c r="M4250" s="17" t="s">
        <v>163</v>
      </c>
      <c r="N4250" s="17" t="s">
        <v>163</v>
      </c>
      <c r="O4250" s="19" t="s">
        <v>121</v>
      </c>
      <c r="P4250" s="18" t="s">
        <v>13887</v>
      </c>
      <c r="Q4250" s="18" t="s">
        <v>13888</v>
      </c>
      <c r="R4250" s="18" t="s">
        <v>165</v>
      </c>
      <c r="S4250" s="20" t="s">
        <v>28109</v>
      </c>
    </row>
    <row r="4251" customFormat="false" ht="23.85" hidden="false" customHeight="false" outlineLevel="0" collapsed="false">
      <c r="A4251" s="17" t="n">
        <v>4250</v>
      </c>
      <c r="B4251" s="17" t="n">
        <v>9</v>
      </c>
      <c r="C4251" s="17" t="n">
        <v>5490</v>
      </c>
      <c r="D4251" s="18" t="s">
        <v>13830</v>
      </c>
      <c r="E4251" s="17" t="s">
        <v>87</v>
      </c>
      <c r="F4251" s="18" t="s">
        <v>88</v>
      </c>
      <c r="G4251" s="17" t="s">
        <v>171</v>
      </c>
      <c r="H4251" s="18" t="s">
        <v>13889</v>
      </c>
      <c r="I4251" s="18" t="s">
        <v>13890</v>
      </c>
      <c r="J4251" s="18" t="s">
        <v>13891</v>
      </c>
      <c r="K4251" s="17" t="s">
        <v>163</v>
      </c>
      <c r="L4251" s="17" t="n">
        <v>1</v>
      </c>
      <c r="M4251" s="17" t="s">
        <v>163</v>
      </c>
      <c r="N4251" s="17" t="s">
        <v>163</v>
      </c>
      <c r="O4251" s="19"/>
      <c r="P4251" s="18"/>
      <c r="Q4251" s="18"/>
      <c r="R4251" s="18" t="s">
        <v>165</v>
      </c>
      <c r="S4251" s="20" t="s">
        <v>28109</v>
      </c>
    </row>
    <row r="4252" customFormat="false" ht="35.05" hidden="false" customHeight="false" outlineLevel="0" collapsed="false">
      <c r="A4252" s="17" t="n">
        <v>4251</v>
      </c>
      <c r="B4252" s="17" t="n">
        <v>9</v>
      </c>
      <c r="C4252" s="17" t="n">
        <v>5497</v>
      </c>
      <c r="D4252" s="18" t="s">
        <v>13830</v>
      </c>
      <c r="E4252" s="17" t="s">
        <v>32</v>
      </c>
      <c r="F4252" s="18" t="s">
        <v>33</v>
      </c>
      <c r="G4252" s="17" t="s">
        <v>167</v>
      </c>
      <c r="H4252" s="18" t="s">
        <v>13892</v>
      </c>
      <c r="I4252" s="18" t="s">
        <v>13893</v>
      </c>
      <c r="J4252" s="18" t="s">
        <v>13894</v>
      </c>
      <c r="K4252" s="17" t="s">
        <v>164</v>
      </c>
      <c r="L4252" s="17" t="n">
        <v>25</v>
      </c>
      <c r="M4252" s="17" t="s">
        <v>163</v>
      </c>
      <c r="N4252" s="17" t="s">
        <v>163</v>
      </c>
      <c r="O4252" s="19"/>
      <c r="P4252" s="18"/>
      <c r="Q4252" s="18"/>
      <c r="R4252" s="18" t="s">
        <v>165</v>
      </c>
      <c r="S4252" s="20" t="s">
        <v>28109</v>
      </c>
    </row>
    <row r="4253" customFormat="false" ht="46.25" hidden="false" customHeight="false" outlineLevel="0" collapsed="false">
      <c r="A4253" s="17" t="n">
        <v>4252</v>
      </c>
      <c r="B4253" s="17" t="n">
        <v>9</v>
      </c>
      <c r="C4253" s="17" t="n">
        <v>5524</v>
      </c>
      <c r="D4253" s="18" t="s">
        <v>13830</v>
      </c>
      <c r="E4253" s="17" t="s">
        <v>85</v>
      </c>
      <c r="F4253" s="18" t="s">
        <v>86</v>
      </c>
      <c r="G4253" s="17" t="s">
        <v>167</v>
      </c>
      <c r="H4253" s="18" t="s">
        <v>13895</v>
      </c>
      <c r="I4253" s="18" t="s">
        <v>13896</v>
      </c>
      <c r="J4253" s="18" t="s">
        <v>13897</v>
      </c>
      <c r="K4253" s="17" t="s">
        <v>163</v>
      </c>
      <c r="L4253" s="17" t="n">
        <v>1</v>
      </c>
      <c r="M4253" s="17" t="s">
        <v>163</v>
      </c>
      <c r="N4253" s="17" t="s">
        <v>164</v>
      </c>
      <c r="O4253" s="19" t="s">
        <v>121</v>
      </c>
      <c r="P4253" s="18" t="s">
        <v>13898</v>
      </c>
      <c r="Q4253" s="18" t="s">
        <v>13899</v>
      </c>
      <c r="R4253" s="18" t="s">
        <v>165</v>
      </c>
      <c r="S4253" s="20" t="s">
        <v>28109</v>
      </c>
    </row>
    <row r="4254" customFormat="false" ht="35.05" hidden="false" customHeight="false" outlineLevel="0" collapsed="false">
      <c r="A4254" s="17" t="n">
        <v>4253</v>
      </c>
      <c r="B4254" s="17" t="n">
        <v>9</v>
      </c>
      <c r="C4254" s="17" t="n">
        <v>5536</v>
      </c>
      <c r="D4254" s="18" t="s">
        <v>13830</v>
      </c>
      <c r="E4254" s="17" t="s">
        <v>47</v>
      </c>
      <c r="F4254" s="18" t="s">
        <v>48</v>
      </c>
      <c r="G4254" s="17" t="s">
        <v>171</v>
      </c>
      <c r="H4254" s="18" t="s">
        <v>13900</v>
      </c>
      <c r="I4254" s="18" t="s">
        <v>13901</v>
      </c>
      <c r="J4254" s="18" t="s">
        <v>13902</v>
      </c>
      <c r="K4254" s="17" t="s">
        <v>163</v>
      </c>
      <c r="L4254" s="17" t="n">
        <v>1</v>
      </c>
      <c r="M4254" s="17" t="s">
        <v>164</v>
      </c>
      <c r="N4254" s="17" t="s">
        <v>163</v>
      </c>
      <c r="O4254" s="19"/>
      <c r="P4254" s="18"/>
      <c r="Q4254" s="18"/>
      <c r="R4254" s="18" t="s">
        <v>165</v>
      </c>
      <c r="S4254" s="20" t="s">
        <v>28109</v>
      </c>
    </row>
    <row r="4255" customFormat="false" ht="35.05" hidden="false" customHeight="false" outlineLevel="0" collapsed="false">
      <c r="A4255" s="17" t="n">
        <v>4254</v>
      </c>
      <c r="B4255" s="17" t="n">
        <v>9</v>
      </c>
      <c r="C4255" s="17" t="n">
        <v>5564</v>
      </c>
      <c r="D4255" s="18" t="s">
        <v>13830</v>
      </c>
      <c r="E4255" s="17" t="s">
        <v>87</v>
      </c>
      <c r="F4255" s="18" t="s">
        <v>88</v>
      </c>
      <c r="G4255" s="17" t="s">
        <v>167</v>
      </c>
      <c r="H4255" s="18" t="s">
        <v>13903</v>
      </c>
      <c r="I4255" s="18" t="s">
        <v>13904</v>
      </c>
      <c r="J4255" s="18" t="s">
        <v>13905</v>
      </c>
      <c r="K4255" s="17" t="s">
        <v>163</v>
      </c>
      <c r="L4255" s="17" t="n">
        <v>1</v>
      </c>
      <c r="M4255" s="17" t="s">
        <v>163</v>
      </c>
      <c r="N4255" s="17" t="s">
        <v>163</v>
      </c>
      <c r="O4255" s="19"/>
      <c r="P4255" s="18"/>
      <c r="Q4255" s="18"/>
      <c r="R4255" s="18" t="s">
        <v>165</v>
      </c>
      <c r="S4255" s="20" t="s">
        <v>28109</v>
      </c>
    </row>
    <row r="4256" customFormat="false" ht="35.05" hidden="false" customHeight="false" outlineLevel="0" collapsed="false">
      <c r="A4256" s="17" t="n">
        <v>4255</v>
      </c>
      <c r="B4256" s="17" t="n">
        <v>9</v>
      </c>
      <c r="C4256" s="17" t="n">
        <v>5575</v>
      </c>
      <c r="D4256" s="18" t="s">
        <v>13830</v>
      </c>
      <c r="E4256" s="17" t="s">
        <v>36</v>
      </c>
      <c r="F4256" s="18" t="s">
        <v>37</v>
      </c>
      <c r="G4256" s="17" t="s">
        <v>167</v>
      </c>
      <c r="H4256" s="18" t="s">
        <v>13906</v>
      </c>
      <c r="I4256" s="18" t="s">
        <v>13907</v>
      </c>
      <c r="J4256" s="18" t="s">
        <v>13908</v>
      </c>
      <c r="K4256" s="17" t="s">
        <v>163</v>
      </c>
      <c r="L4256" s="17" t="n">
        <v>1</v>
      </c>
      <c r="M4256" s="17" t="s">
        <v>163</v>
      </c>
      <c r="N4256" s="17" t="s">
        <v>163</v>
      </c>
      <c r="O4256" s="19"/>
      <c r="P4256" s="18"/>
      <c r="Q4256" s="18"/>
      <c r="R4256" s="18" t="s">
        <v>165</v>
      </c>
      <c r="S4256" s="20" t="s">
        <v>28109</v>
      </c>
    </row>
    <row r="4257" customFormat="false" ht="35.05" hidden="false" customHeight="false" outlineLevel="0" collapsed="false">
      <c r="A4257" s="17" t="n">
        <v>4256</v>
      </c>
      <c r="B4257" s="17" t="n">
        <v>9</v>
      </c>
      <c r="C4257" s="17" t="n">
        <v>5617</v>
      </c>
      <c r="D4257" s="18" t="s">
        <v>13830</v>
      </c>
      <c r="E4257" s="17" t="s">
        <v>74</v>
      </c>
      <c r="F4257" s="18" t="s">
        <v>75</v>
      </c>
      <c r="G4257" s="17" t="s">
        <v>167</v>
      </c>
      <c r="H4257" s="18" t="s">
        <v>13909</v>
      </c>
      <c r="I4257" s="18" t="s">
        <v>13910</v>
      </c>
      <c r="J4257" s="18" t="s">
        <v>13911</v>
      </c>
      <c r="K4257" s="17" t="s">
        <v>163</v>
      </c>
      <c r="L4257" s="17" t="n">
        <v>1</v>
      </c>
      <c r="M4257" s="17" t="s">
        <v>164</v>
      </c>
      <c r="N4257" s="17" t="s">
        <v>163</v>
      </c>
      <c r="O4257" s="19"/>
      <c r="P4257" s="18"/>
      <c r="Q4257" s="18"/>
      <c r="R4257" s="18" t="s">
        <v>165</v>
      </c>
      <c r="S4257" s="20" t="s">
        <v>28109</v>
      </c>
    </row>
    <row r="4258" customFormat="false" ht="35.05" hidden="false" customHeight="false" outlineLevel="0" collapsed="false">
      <c r="A4258" s="17" t="n">
        <v>4257</v>
      </c>
      <c r="B4258" s="17" t="n">
        <v>9</v>
      </c>
      <c r="C4258" s="17" t="n">
        <v>5636</v>
      </c>
      <c r="D4258" s="18" t="s">
        <v>13830</v>
      </c>
      <c r="E4258" s="17" t="s">
        <v>87</v>
      </c>
      <c r="F4258" s="18" t="s">
        <v>88</v>
      </c>
      <c r="G4258" s="17" t="s">
        <v>171</v>
      </c>
      <c r="H4258" s="18" t="s">
        <v>13912</v>
      </c>
      <c r="I4258" s="18" t="s">
        <v>13913</v>
      </c>
      <c r="J4258" s="18" t="s">
        <v>13914</v>
      </c>
      <c r="K4258" s="17" t="s">
        <v>164</v>
      </c>
      <c r="L4258" s="17" t="n">
        <v>3</v>
      </c>
      <c r="M4258" s="17" t="s">
        <v>164</v>
      </c>
      <c r="N4258" s="17" t="s">
        <v>163</v>
      </c>
      <c r="O4258" s="19"/>
      <c r="P4258" s="18"/>
      <c r="Q4258" s="18"/>
      <c r="R4258" s="18" t="s">
        <v>165</v>
      </c>
      <c r="S4258" s="20" t="s">
        <v>28109</v>
      </c>
    </row>
    <row r="4259" customFormat="false" ht="35.05" hidden="false" customHeight="false" outlineLevel="0" collapsed="false">
      <c r="A4259" s="17" t="n">
        <v>4258</v>
      </c>
      <c r="B4259" s="17" t="n">
        <v>9</v>
      </c>
      <c r="C4259" s="17" t="n">
        <v>5644</v>
      </c>
      <c r="D4259" s="18" t="s">
        <v>13830</v>
      </c>
      <c r="E4259" s="17" t="s">
        <v>76</v>
      </c>
      <c r="F4259" s="18" t="s">
        <v>77</v>
      </c>
      <c r="G4259" s="17" t="s">
        <v>171</v>
      </c>
      <c r="H4259" s="18" t="s">
        <v>13915</v>
      </c>
      <c r="I4259" s="18" t="s">
        <v>13916</v>
      </c>
      <c r="J4259" s="18" t="s">
        <v>13917</v>
      </c>
      <c r="K4259" s="17" t="s">
        <v>164</v>
      </c>
      <c r="L4259" s="17" t="n">
        <v>5</v>
      </c>
      <c r="M4259" s="17" t="s">
        <v>164</v>
      </c>
      <c r="N4259" s="17" t="s">
        <v>163</v>
      </c>
      <c r="O4259" s="19"/>
      <c r="P4259" s="18"/>
      <c r="Q4259" s="18"/>
      <c r="R4259" s="18" t="s">
        <v>165</v>
      </c>
      <c r="S4259" s="20" t="s">
        <v>28109</v>
      </c>
    </row>
    <row r="4260" customFormat="false" ht="35.05" hidden="false" customHeight="false" outlineLevel="0" collapsed="false">
      <c r="A4260" s="17" t="n">
        <v>4259</v>
      </c>
      <c r="B4260" s="17" t="n">
        <v>9</v>
      </c>
      <c r="C4260" s="17" t="n">
        <v>5647</v>
      </c>
      <c r="D4260" s="18" t="s">
        <v>13830</v>
      </c>
      <c r="E4260" s="17" t="s">
        <v>70</v>
      </c>
      <c r="F4260" s="18" t="s">
        <v>71</v>
      </c>
      <c r="G4260" s="17" t="s">
        <v>171</v>
      </c>
      <c r="H4260" s="18" t="s">
        <v>13918</v>
      </c>
      <c r="I4260" s="18" t="s">
        <v>13919</v>
      </c>
      <c r="J4260" s="18" t="s">
        <v>13920</v>
      </c>
      <c r="K4260" s="17" t="s">
        <v>163</v>
      </c>
      <c r="L4260" s="17" t="n">
        <v>1</v>
      </c>
      <c r="M4260" s="17" t="s">
        <v>164</v>
      </c>
      <c r="N4260" s="17" t="s">
        <v>163</v>
      </c>
      <c r="O4260" s="19"/>
      <c r="P4260" s="18"/>
      <c r="Q4260" s="18"/>
      <c r="R4260" s="18" t="s">
        <v>165</v>
      </c>
      <c r="S4260" s="20" t="s">
        <v>28109</v>
      </c>
    </row>
    <row r="4261" customFormat="false" ht="23.85" hidden="false" customHeight="false" outlineLevel="0" collapsed="false">
      <c r="A4261" s="17" t="n">
        <v>4260</v>
      </c>
      <c r="B4261" s="17" t="n">
        <v>9</v>
      </c>
      <c r="C4261" s="17" t="n">
        <v>5652</v>
      </c>
      <c r="D4261" s="18" t="s">
        <v>13830</v>
      </c>
      <c r="E4261" s="17" t="s">
        <v>24</v>
      </c>
      <c r="F4261" s="18" t="s">
        <v>25</v>
      </c>
      <c r="G4261" s="17" t="s">
        <v>167</v>
      </c>
      <c r="H4261" s="18" t="s">
        <v>13921</v>
      </c>
      <c r="I4261" s="18" t="s">
        <v>13922</v>
      </c>
      <c r="J4261" s="18" t="s">
        <v>13923</v>
      </c>
      <c r="K4261" s="17" t="s">
        <v>164</v>
      </c>
      <c r="L4261" s="17" t="n">
        <v>8</v>
      </c>
      <c r="M4261" s="17" t="s">
        <v>163</v>
      </c>
      <c r="N4261" s="17" t="s">
        <v>163</v>
      </c>
      <c r="O4261" s="19"/>
      <c r="P4261" s="18"/>
      <c r="Q4261" s="18"/>
      <c r="R4261" s="18" t="s">
        <v>165</v>
      </c>
      <c r="S4261" s="20" t="s">
        <v>28109</v>
      </c>
    </row>
    <row r="4262" customFormat="false" ht="35.05" hidden="false" customHeight="false" outlineLevel="0" collapsed="false">
      <c r="A4262" s="17" t="n">
        <v>4261</v>
      </c>
      <c r="B4262" s="17" t="n">
        <v>9</v>
      </c>
      <c r="C4262" s="17" t="n">
        <v>5655</v>
      </c>
      <c r="D4262" s="18" t="s">
        <v>13830</v>
      </c>
      <c r="E4262" s="17" t="s">
        <v>83</v>
      </c>
      <c r="F4262" s="18" t="s">
        <v>84</v>
      </c>
      <c r="G4262" s="17" t="s">
        <v>159</v>
      </c>
      <c r="H4262" s="18" t="s">
        <v>13924</v>
      </c>
      <c r="I4262" s="18" t="s">
        <v>13925</v>
      </c>
      <c r="J4262" s="18" t="s">
        <v>13926</v>
      </c>
      <c r="K4262" s="17" t="s">
        <v>163</v>
      </c>
      <c r="L4262" s="17" t="n">
        <v>1</v>
      </c>
      <c r="M4262" s="17" t="s">
        <v>163</v>
      </c>
      <c r="N4262" s="17" t="s">
        <v>164</v>
      </c>
      <c r="O4262" s="19"/>
      <c r="P4262" s="18"/>
      <c r="Q4262" s="18"/>
      <c r="R4262" s="18" t="s">
        <v>165</v>
      </c>
      <c r="S4262" s="20" t="s">
        <v>28109</v>
      </c>
    </row>
    <row r="4263" customFormat="false" ht="35.05" hidden="false" customHeight="false" outlineLevel="0" collapsed="false">
      <c r="A4263" s="17" t="n">
        <v>4262</v>
      </c>
      <c r="B4263" s="17" t="n">
        <v>9</v>
      </c>
      <c r="C4263" s="17" t="n">
        <v>5684</v>
      </c>
      <c r="D4263" s="18" t="s">
        <v>13830</v>
      </c>
      <c r="E4263" s="17" t="s">
        <v>87</v>
      </c>
      <c r="F4263" s="18" t="s">
        <v>88</v>
      </c>
      <c r="G4263" s="17" t="s">
        <v>167</v>
      </c>
      <c r="H4263" s="18" t="s">
        <v>13927</v>
      </c>
      <c r="I4263" s="18" t="s">
        <v>13928</v>
      </c>
      <c r="J4263" s="18" t="s">
        <v>13929</v>
      </c>
      <c r="K4263" s="17" t="s">
        <v>163</v>
      </c>
      <c r="L4263" s="17" t="n">
        <v>1</v>
      </c>
      <c r="M4263" s="17" t="s">
        <v>163</v>
      </c>
      <c r="N4263" s="17" t="s">
        <v>163</v>
      </c>
      <c r="O4263" s="19"/>
      <c r="P4263" s="18"/>
      <c r="Q4263" s="18"/>
      <c r="R4263" s="18" t="s">
        <v>165</v>
      </c>
      <c r="S4263" s="20" t="s">
        <v>28109</v>
      </c>
    </row>
    <row r="4264" customFormat="false" ht="57.45" hidden="false" customHeight="false" outlineLevel="0" collapsed="false">
      <c r="A4264" s="17" t="n">
        <v>4263</v>
      </c>
      <c r="B4264" s="17" t="n">
        <v>9</v>
      </c>
      <c r="C4264" s="17" t="n">
        <v>5700</v>
      </c>
      <c r="D4264" s="18" t="s">
        <v>13830</v>
      </c>
      <c r="E4264" s="17" t="s">
        <v>81</v>
      </c>
      <c r="F4264" s="18" t="s">
        <v>82</v>
      </c>
      <c r="G4264" s="17" t="s">
        <v>167</v>
      </c>
      <c r="H4264" s="18" t="s">
        <v>13930</v>
      </c>
      <c r="I4264" s="18" t="s">
        <v>13931</v>
      </c>
      <c r="J4264" s="18" t="s">
        <v>13932</v>
      </c>
      <c r="K4264" s="17" t="s">
        <v>163</v>
      </c>
      <c r="L4264" s="17" t="n">
        <v>1</v>
      </c>
      <c r="M4264" s="17" t="s">
        <v>163</v>
      </c>
      <c r="N4264" s="17" t="s">
        <v>164</v>
      </c>
      <c r="O4264" s="19" t="s">
        <v>122</v>
      </c>
      <c r="P4264" s="18" t="s">
        <v>13933</v>
      </c>
      <c r="Q4264" s="18" t="s">
        <v>13934</v>
      </c>
      <c r="R4264" s="18" t="s">
        <v>165</v>
      </c>
      <c r="S4264" s="20" t="s">
        <v>28109</v>
      </c>
    </row>
    <row r="4265" customFormat="false" ht="46.25" hidden="false" customHeight="false" outlineLevel="0" collapsed="false">
      <c r="A4265" s="17" t="n">
        <v>4264</v>
      </c>
      <c r="B4265" s="17" t="n">
        <v>9</v>
      </c>
      <c r="C4265" s="17" t="n">
        <v>5723</v>
      </c>
      <c r="D4265" s="18" t="s">
        <v>13830</v>
      </c>
      <c r="E4265" s="17" t="s">
        <v>36</v>
      </c>
      <c r="F4265" s="18" t="s">
        <v>37</v>
      </c>
      <c r="G4265" s="17" t="s">
        <v>167</v>
      </c>
      <c r="H4265" s="18" t="s">
        <v>13935</v>
      </c>
      <c r="I4265" s="18" t="s">
        <v>13936</v>
      </c>
      <c r="J4265" s="18" t="s">
        <v>13937</v>
      </c>
      <c r="K4265" s="17" t="s">
        <v>163</v>
      </c>
      <c r="L4265" s="17" t="n">
        <v>1</v>
      </c>
      <c r="M4265" s="17" t="s">
        <v>164</v>
      </c>
      <c r="N4265" s="17" t="s">
        <v>163</v>
      </c>
      <c r="O4265" s="19"/>
      <c r="P4265" s="18"/>
      <c r="Q4265" s="18"/>
      <c r="R4265" s="18" t="s">
        <v>165</v>
      </c>
      <c r="S4265" s="20" t="s">
        <v>28109</v>
      </c>
    </row>
    <row r="4266" customFormat="false" ht="35.05" hidden="false" customHeight="false" outlineLevel="0" collapsed="false">
      <c r="A4266" s="17" t="n">
        <v>4265</v>
      </c>
      <c r="B4266" s="17" t="n">
        <v>9</v>
      </c>
      <c r="C4266" s="17" t="n">
        <v>5754</v>
      </c>
      <c r="D4266" s="18" t="s">
        <v>13830</v>
      </c>
      <c r="E4266" s="17" t="s">
        <v>78</v>
      </c>
      <c r="F4266" s="18" t="s">
        <v>80</v>
      </c>
      <c r="G4266" s="17" t="s">
        <v>167</v>
      </c>
      <c r="H4266" s="18" t="s">
        <v>13938</v>
      </c>
      <c r="I4266" s="18" t="s">
        <v>13939</v>
      </c>
      <c r="J4266" s="18" t="s">
        <v>13940</v>
      </c>
      <c r="K4266" s="17" t="s">
        <v>163</v>
      </c>
      <c r="L4266" s="17" t="n">
        <v>1</v>
      </c>
      <c r="M4266" s="17" t="s">
        <v>163</v>
      </c>
      <c r="N4266" s="17" t="s">
        <v>164</v>
      </c>
      <c r="O4266" s="19"/>
      <c r="P4266" s="18"/>
      <c r="Q4266" s="18"/>
      <c r="R4266" s="18" t="s">
        <v>165</v>
      </c>
      <c r="S4266" s="20" t="s">
        <v>28109</v>
      </c>
    </row>
    <row r="4267" customFormat="false" ht="23.85" hidden="false" customHeight="false" outlineLevel="0" collapsed="false">
      <c r="A4267" s="17" t="n">
        <v>4266</v>
      </c>
      <c r="B4267" s="17" t="n">
        <v>9</v>
      </c>
      <c r="C4267" s="17" t="n">
        <v>5772</v>
      </c>
      <c r="D4267" s="18" t="s">
        <v>13830</v>
      </c>
      <c r="E4267" s="17" t="s">
        <v>87</v>
      </c>
      <c r="F4267" s="18" t="s">
        <v>88</v>
      </c>
      <c r="G4267" s="17" t="s">
        <v>167</v>
      </c>
      <c r="H4267" s="18" t="s">
        <v>13941</v>
      </c>
      <c r="I4267" s="18" t="s">
        <v>13942</v>
      </c>
      <c r="J4267" s="18" t="s">
        <v>13943</v>
      </c>
      <c r="K4267" s="17" t="s">
        <v>163</v>
      </c>
      <c r="L4267" s="17" t="n">
        <v>1</v>
      </c>
      <c r="M4267" s="17" t="s">
        <v>163</v>
      </c>
      <c r="N4267" s="17" t="s">
        <v>163</v>
      </c>
      <c r="O4267" s="19"/>
      <c r="P4267" s="18"/>
      <c r="Q4267" s="18"/>
      <c r="R4267" s="18" t="s">
        <v>165</v>
      </c>
      <c r="S4267" s="20" t="s">
        <v>28109</v>
      </c>
    </row>
    <row r="4268" customFormat="false" ht="35.05" hidden="false" customHeight="false" outlineLevel="0" collapsed="false">
      <c r="A4268" s="17" t="n">
        <v>4267</v>
      </c>
      <c r="B4268" s="17" t="n">
        <v>9</v>
      </c>
      <c r="C4268" s="17" t="n">
        <v>5801</v>
      </c>
      <c r="D4268" s="18" t="s">
        <v>13830</v>
      </c>
      <c r="E4268" s="17" t="s">
        <v>36</v>
      </c>
      <c r="F4268" s="18" t="s">
        <v>37</v>
      </c>
      <c r="G4268" s="17" t="s">
        <v>167</v>
      </c>
      <c r="H4268" s="18" t="s">
        <v>13944</v>
      </c>
      <c r="I4268" s="18" t="s">
        <v>13945</v>
      </c>
      <c r="J4268" s="18" t="s">
        <v>13946</v>
      </c>
      <c r="K4268" s="17" t="s">
        <v>163</v>
      </c>
      <c r="L4268" s="17" t="n">
        <v>1</v>
      </c>
      <c r="M4268" s="17" t="s">
        <v>163</v>
      </c>
      <c r="N4268" s="17" t="s">
        <v>163</v>
      </c>
      <c r="O4268" s="19"/>
      <c r="P4268" s="18"/>
      <c r="Q4268" s="18"/>
      <c r="R4268" s="18" t="s">
        <v>165</v>
      </c>
      <c r="S4268" s="20" t="s">
        <v>28109</v>
      </c>
    </row>
    <row r="4269" customFormat="false" ht="35.05" hidden="false" customHeight="false" outlineLevel="0" collapsed="false">
      <c r="A4269" s="17" t="n">
        <v>4268</v>
      </c>
      <c r="B4269" s="17" t="n">
        <v>9</v>
      </c>
      <c r="C4269" s="17" t="n">
        <v>5827</v>
      </c>
      <c r="D4269" s="18" t="s">
        <v>13830</v>
      </c>
      <c r="E4269" s="17" t="s">
        <v>49</v>
      </c>
      <c r="F4269" s="18" t="s">
        <v>50</v>
      </c>
      <c r="G4269" s="17" t="s">
        <v>167</v>
      </c>
      <c r="H4269" s="18" t="s">
        <v>10848</v>
      </c>
      <c r="I4269" s="18" t="s">
        <v>13947</v>
      </c>
      <c r="J4269" s="18" t="s">
        <v>13948</v>
      </c>
      <c r="K4269" s="17" t="s">
        <v>163</v>
      </c>
      <c r="L4269" s="17" t="n">
        <v>1</v>
      </c>
      <c r="M4269" s="17" t="s">
        <v>163</v>
      </c>
      <c r="N4269" s="17" t="s">
        <v>163</v>
      </c>
      <c r="O4269" s="19"/>
      <c r="P4269" s="18"/>
      <c r="Q4269" s="18"/>
      <c r="R4269" s="18" t="s">
        <v>165</v>
      </c>
      <c r="S4269" s="20" t="s">
        <v>28109</v>
      </c>
    </row>
    <row r="4270" customFormat="false" ht="23.85" hidden="false" customHeight="false" outlineLevel="0" collapsed="false">
      <c r="A4270" s="17" t="n">
        <v>4269</v>
      </c>
      <c r="B4270" s="17" t="n">
        <v>9</v>
      </c>
      <c r="C4270" s="17" t="n">
        <v>5835</v>
      </c>
      <c r="D4270" s="18" t="s">
        <v>13830</v>
      </c>
      <c r="E4270" s="17" t="s">
        <v>19</v>
      </c>
      <c r="F4270" s="18" t="s">
        <v>21</v>
      </c>
      <c r="G4270" s="17" t="s">
        <v>159</v>
      </c>
      <c r="H4270" s="18" t="s">
        <v>13949</v>
      </c>
      <c r="I4270" s="18" t="s">
        <v>13950</v>
      </c>
      <c r="J4270" s="18" t="s">
        <v>13951</v>
      </c>
      <c r="K4270" s="17" t="s">
        <v>164</v>
      </c>
      <c r="L4270" s="17" t="n">
        <v>4</v>
      </c>
      <c r="M4270" s="17" t="s">
        <v>163</v>
      </c>
      <c r="N4270" s="17" t="s">
        <v>163</v>
      </c>
      <c r="O4270" s="19"/>
      <c r="P4270" s="18"/>
      <c r="Q4270" s="18"/>
      <c r="R4270" s="18" t="s">
        <v>165</v>
      </c>
      <c r="S4270" s="20" t="s">
        <v>28109</v>
      </c>
    </row>
    <row r="4271" customFormat="false" ht="35.05" hidden="false" customHeight="false" outlineLevel="0" collapsed="false">
      <c r="A4271" s="17" t="n">
        <v>4270</v>
      </c>
      <c r="B4271" s="17" t="n">
        <v>9</v>
      </c>
      <c r="C4271" s="17" t="n">
        <v>5837</v>
      </c>
      <c r="D4271" s="18" t="s">
        <v>13830</v>
      </c>
      <c r="E4271" s="17" t="s">
        <v>53</v>
      </c>
      <c r="F4271" s="18" t="s">
        <v>54</v>
      </c>
      <c r="G4271" s="17" t="s">
        <v>167</v>
      </c>
      <c r="H4271" s="18" t="s">
        <v>13952</v>
      </c>
      <c r="I4271" s="18" t="s">
        <v>13953</v>
      </c>
      <c r="J4271" s="18" t="s">
        <v>13954</v>
      </c>
      <c r="K4271" s="17" t="s">
        <v>163</v>
      </c>
      <c r="L4271" s="17" t="n">
        <v>1</v>
      </c>
      <c r="M4271" s="17" t="s">
        <v>163</v>
      </c>
      <c r="N4271" s="17" t="s">
        <v>163</v>
      </c>
      <c r="O4271" s="19"/>
      <c r="P4271" s="18"/>
      <c r="Q4271" s="18"/>
      <c r="R4271" s="18" t="s">
        <v>165</v>
      </c>
      <c r="S4271" s="20" t="s">
        <v>28109</v>
      </c>
    </row>
    <row r="4272" customFormat="false" ht="35.05" hidden="false" customHeight="false" outlineLevel="0" collapsed="false">
      <c r="A4272" s="17" t="n">
        <v>4271</v>
      </c>
      <c r="B4272" s="17" t="n">
        <v>9</v>
      </c>
      <c r="C4272" s="17" t="n">
        <v>5842</v>
      </c>
      <c r="D4272" s="18" t="s">
        <v>13955</v>
      </c>
      <c r="E4272" s="17" t="s">
        <v>32</v>
      </c>
      <c r="F4272" s="18" t="s">
        <v>33</v>
      </c>
      <c r="G4272" s="17" t="s">
        <v>159</v>
      </c>
      <c r="H4272" s="18" t="s">
        <v>13956</v>
      </c>
      <c r="I4272" s="18" t="s">
        <v>13957</v>
      </c>
      <c r="J4272" s="18" t="s">
        <v>13958</v>
      </c>
      <c r="K4272" s="17" t="s">
        <v>163</v>
      </c>
      <c r="L4272" s="17" t="n">
        <v>1</v>
      </c>
      <c r="M4272" s="17" t="s">
        <v>163</v>
      </c>
      <c r="N4272" s="17" t="s">
        <v>163</v>
      </c>
      <c r="O4272" s="19"/>
      <c r="P4272" s="18"/>
      <c r="Q4272" s="18"/>
      <c r="R4272" s="18" t="s">
        <v>165</v>
      </c>
      <c r="S4272" s="20" t="s">
        <v>28109</v>
      </c>
    </row>
    <row r="4273" customFormat="false" ht="46.25" hidden="false" customHeight="false" outlineLevel="0" collapsed="false">
      <c r="A4273" s="17" t="n">
        <v>4272</v>
      </c>
      <c r="B4273" s="17" t="n">
        <v>9</v>
      </c>
      <c r="C4273" s="17" t="n">
        <v>5846</v>
      </c>
      <c r="D4273" s="18" t="s">
        <v>13955</v>
      </c>
      <c r="E4273" s="17" t="s">
        <v>47</v>
      </c>
      <c r="F4273" s="18" t="s">
        <v>48</v>
      </c>
      <c r="G4273" s="17" t="s">
        <v>167</v>
      </c>
      <c r="H4273" s="18" t="s">
        <v>13959</v>
      </c>
      <c r="I4273" s="18" t="s">
        <v>13960</v>
      </c>
      <c r="J4273" s="18" t="s">
        <v>13961</v>
      </c>
      <c r="K4273" s="17" t="s">
        <v>163</v>
      </c>
      <c r="L4273" s="17" t="n">
        <v>1</v>
      </c>
      <c r="M4273" s="17" t="s">
        <v>163</v>
      </c>
      <c r="N4273" s="17" t="s">
        <v>163</v>
      </c>
      <c r="O4273" s="19"/>
      <c r="P4273" s="18"/>
      <c r="Q4273" s="18"/>
      <c r="R4273" s="18" t="s">
        <v>165</v>
      </c>
      <c r="S4273" s="20" t="s">
        <v>28109</v>
      </c>
    </row>
    <row r="4274" customFormat="false" ht="35.05" hidden="false" customHeight="false" outlineLevel="0" collapsed="false">
      <c r="A4274" s="17" t="n">
        <v>4273</v>
      </c>
      <c r="B4274" s="17" t="n">
        <v>9</v>
      </c>
      <c r="C4274" s="17" t="n">
        <v>5846</v>
      </c>
      <c r="D4274" s="18" t="s">
        <v>13955</v>
      </c>
      <c r="E4274" s="17" t="s">
        <v>24</v>
      </c>
      <c r="F4274" s="18" t="s">
        <v>25</v>
      </c>
      <c r="G4274" s="17" t="s">
        <v>167</v>
      </c>
      <c r="H4274" s="18" t="s">
        <v>13962</v>
      </c>
      <c r="I4274" s="18" t="s">
        <v>13963</v>
      </c>
      <c r="J4274" s="18" t="s">
        <v>13964</v>
      </c>
      <c r="K4274" s="17" t="s">
        <v>164</v>
      </c>
      <c r="L4274" s="17" t="n">
        <v>8</v>
      </c>
      <c r="M4274" s="17" t="s">
        <v>163</v>
      </c>
      <c r="N4274" s="17" t="s">
        <v>163</v>
      </c>
      <c r="O4274" s="19"/>
      <c r="P4274" s="18"/>
      <c r="Q4274" s="18"/>
      <c r="R4274" s="18" t="s">
        <v>165</v>
      </c>
      <c r="S4274" s="20" t="s">
        <v>28109</v>
      </c>
    </row>
    <row r="4275" customFormat="false" ht="35.05" hidden="false" customHeight="false" outlineLevel="0" collapsed="false">
      <c r="A4275" s="17" t="n">
        <v>4274</v>
      </c>
      <c r="B4275" s="17" t="n">
        <v>9</v>
      </c>
      <c r="C4275" s="17" t="n">
        <v>5848</v>
      </c>
      <c r="D4275" s="18" t="s">
        <v>13955</v>
      </c>
      <c r="E4275" s="17" t="s">
        <v>87</v>
      </c>
      <c r="F4275" s="18" t="s">
        <v>88</v>
      </c>
      <c r="G4275" s="17" t="s">
        <v>167</v>
      </c>
      <c r="H4275" s="18" t="s">
        <v>13965</v>
      </c>
      <c r="I4275" s="18" t="s">
        <v>13966</v>
      </c>
      <c r="J4275" s="18" t="s">
        <v>13967</v>
      </c>
      <c r="K4275" s="17" t="s">
        <v>163</v>
      </c>
      <c r="L4275" s="17" t="n">
        <v>1</v>
      </c>
      <c r="M4275" s="17" t="s">
        <v>163</v>
      </c>
      <c r="N4275" s="17" t="s">
        <v>163</v>
      </c>
      <c r="O4275" s="19"/>
      <c r="P4275" s="18"/>
      <c r="Q4275" s="18"/>
      <c r="R4275" s="18" t="s">
        <v>165</v>
      </c>
      <c r="S4275" s="20" t="s">
        <v>28109</v>
      </c>
    </row>
    <row r="4276" customFormat="false" ht="23.85" hidden="false" customHeight="false" outlineLevel="0" collapsed="false">
      <c r="A4276" s="17" t="n">
        <v>4275</v>
      </c>
      <c r="B4276" s="17" t="n">
        <v>9</v>
      </c>
      <c r="C4276" s="17" t="n">
        <v>5855</v>
      </c>
      <c r="D4276" s="18" t="s">
        <v>13955</v>
      </c>
      <c r="E4276" s="17" t="s">
        <v>70</v>
      </c>
      <c r="F4276" s="18" t="s">
        <v>71</v>
      </c>
      <c r="G4276" s="17" t="s">
        <v>159</v>
      </c>
      <c r="H4276" s="18" t="s">
        <v>13968</v>
      </c>
      <c r="I4276" s="18" t="s">
        <v>13969</v>
      </c>
      <c r="J4276" s="18" t="s">
        <v>13970</v>
      </c>
      <c r="K4276" s="17" t="s">
        <v>163</v>
      </c>
      <c r="L4276" s="17" t="n">
        <v>1</v>
      </c>
      <c r="M4276" s="17" t="s">
        <v>163</v>
      </c>
      <c r="N4276" s="17" t="s">
        <v>163</v>
      </c>
      <c r="O4276" s="19"/>
      <c r="P4276" s="18"/>
      <c r="Q4276" s="18"/>
      <c r="R4276" s="18" t="s">
        <v>165</v>
      </c>
      <c r="S4276" s="20" t="s">
        <v>28109</v>
      </c>
    </row>
    <row r="4277" customFormat="false" ht="35.05" hidden="false" customHeight="false" outlineLevel="0" collapsed="false">
      <c r="A4277" s="17" t="n">
        <v>4276</v>
      </c>
      <c r="B4277" s="17" t="n">
        <v>9</v>
      </c>
      <c r="C4277" s="17" t="n">
        <v>5857</v>
      </c>
      <c r="D4277" s="18" t="s">
        <v>13955</v>
      </c>
      <c r="E4277" s="17" t="s">
        <v>36</v>
      </c>
      <c r="F4277" s="18" t="s">
        <v>37</v>
      </c>
      <c r="G4277" s="17" t="s">
        <v>167</v>
      </c>
      <c r="H4277" s="18" t="s">
        <v>13971</v>
      </c>
      <c r="I4277" s="18" t="s">
        <v>13972</v>
      </c>
      <c r="J4277" s="18" t="s">
        <v>13973</v>
      </c>
      <c r="K4277" s="17" t="s">
        <v>164</v>
      </c>
      <c r="L4277" s="17" t="n">
        <v>4</v>
      </c>
      <c r="M4277" s="17" t="s">
        <v>163</v>
      </c>
      <c r="N4277" s="17" t="s">
        <v>163</v>
      </c>
      <c r="O4277" s="19"/>
      <c r="P4277" s="18"/>
      <c r="Q4277" s="18"/>
      <c r="R4277" s="18" t="s">
        <v>165</v>
      </c>
      <c r="S4277" s="20" t="s">
        <v>28109</v>
      </c>
    </row>
    <row r="4278" customFormat="false" ht="46.25" hidden="false" customHeight="false" outlineLevel="0" collapsed="false">
      <c r="A4278" s="17" t="n">
        <v>4277</v>
      </c>
      <c r="B4278" s="17" t="n">
        <v>9</v>
      </c>
      <c r="C4278" s="17" t="n">
        <v>5862</v>
      </c>
      <c r="D4278" s="18" t="s">
        <v>13955</v>
      </c>
      <c r="E4278" s="17" t="s">
        <v>89</v>
      </c>
      <c r="F4278" s="18" t="s">
        <v>90</v>
      </c>
      <c r="G4278" s="17" t="s">
        <v>167</v>
      </c>
      <c r="H4278" s="18" t="s">
        <v>13974</v>
      </c>
      <c r="I4278" s="18" t="s">
        <v>13975</v>
      </c>
      <c r="J4278" s="18" t="s">
        <v>13976</v>
      </c>
      <c r="K4278" s="17" t="s">
        <v>163</v>
      </c>
      <c r="L4278" s="17" t="n">
        <v>1</v>
      </c>
      <c r="M4278" s="17" t="s">
        <v>163</v>
      </c>
      <c r="N4278" s="17" t="s">
        <v>163</v>
      </c>
      <c r="O4278" s="19"/>
      <c r="P4278" s="18"/>
      <c r="Q4278" s="18"/>
      <c r="R4278" s="18" t="s">
        <v>165</v>
      </c>
      <c r="S4278" s="20" t="s">
        <v>28109</v>
      </c>
    </row>
    <row r="4279" customFormat="false" ht="46.25" hidden="false" customHeight="false" outlineLevel="0" collapsed="false">
      <c r="A4279" s="17" t="n">
        <v>4278</v>
      </c>
      <c r="B4279" s="17" t="n">
        <v>9</v>
      </c>
      <c r="C4279" s="17" t="n">
        <v>5864</v>
      </c>
      <c r="D4279" s="18" t="s">
        <v>13955</v>
      </c>
      <c r="E4279" s="17" t="s">
        <v>61</v>
      </c>
      <c r="F4279" s="18" t="s">
        <v>62</v>
      </c>
      <c r="G4279" s="17" t="s">
        <v>167</v>
      </c>
      <c r="H4279" s="18" t="s">
        <v>13977</v>
      </c>
      <c r="I4279" s="18" t="s">
        <v>13978</v>
      </c>
      <c r="J4279" s="18" t="s">
        <v>13979</v>
      </c>
      <c r="K4279" s="17" t="s">
        <v>163</v>
      </c>
      <c r="L4279" s="17" t="n">
        <v>1</v>
      </c>
      <c r="M4279" s="17" t="s">
        <v>163</v>
      </c>
      <c r="N4279" s="17" t="s">
        <v>163</v>
      </c>
      <c r="O4279" s="19"/>
      <c r="P4279" s="18"/>
      <c r="Q4279" s="18"/>
      <c r="R4279" s="18" t="s">
        <v>165</v>
      </c>
      <c r="S4279" s="20" t="s">
        <v>28109</v>
      </c>
    </row>
    <row r="4280" customFormat="false" ht="35.05" hidden="false" customHeight="false" outlineLevel="0" collapsed="false">
      <c r="A4280" s="17" t="n">
        <v>4279</v>
      </c>
      <c r="B4280" s="17" t="n">
        <v>9</v>
      </c>
      <c r="C4280" s="17" t="n">
        <v>5866</v>
      </c>
      <c r="D4280" s="18" t="s">
        <v>13955</v>
      </c>
      <c r="E4280" s="17" t="s">
        <v>59</v>
      </c>
      <c r="F4280" s="18" t="s">
        <v>60</v>
      </c>
      <c r="G4280" s="17" t="s">
        <v>167</v>
      </c>
      <c r="H4280" s="18" t="s">
        <v>13980</v>
      </c>
      <c r="I4280" s="18" t="s">
        <v>13981</v>
      </c>
      <c r="J4280" s="18" t="s">
        <v>13982</v>
      </c>
      <c r="K4280" s="17" t="s">
        <v>163</v>
      </c>
      <c r="L4280" s="17" t="n">
        <v>1</v>
      </c>
      <c r="M4280" s="17" t="s">
        <v>163</v>
      </c>
      <c r="N4280" s="17" t="s">
        <v>163</v>
      </c>
      <c r="O4280" s="19"/>
      <c r="P4280" s="18"/>
      <c r="Q4280" s="18"/>
      <c r="R4280" s="18" t="s">
        <v>165</v>
      </c>
      <c r="S4280" s="20" t="s">
        <v>28109</v>
      </c>
    </row>
    <row r="4281" customFormat="false" ht="46.25" hidden="false" customHeight="false" outlineLevel="0" collapsed="false">
      <c r="A4281" s="17" t="n">
        <v>4280</v>
      </c>
      <c r="B4281" s="17" t="n">
        <v>9</v>
      </c>
      <c r="C4281" s="17" t="n">
        <v>5868</v>
      </c>
      <c r="D4281" s="18" t="s">
        <v>13955</v>
      </c>
      <c r="E4281" s="17" t="s">
        <v>36</v>
      </c>
      <c r="F4281" s="18" t="s">
        <v>37</v>
      </c>
      <c r="G4281" s="17" t="s">
        <v>171</v>
      </c>
      <c r="H4281" s="18" t="s">
        <v>13983</v>
      </c>
      <c r="I4281" s="18" t="s">
        <v>13984</v>
      </c>
      <c r="J4281" s="18" t="s">
        <v>13985</v>
      </c>
      <c r="K4281" s="17" t="s">
        <v>163</v>
      </c>
      <c r="L4281" s="17" t="n">
        <v>1</v>
      </c>
      <c r="M4281" s="17" t="s">
        <v>164</v>
      </c>
      <c r="N4281" s="17" t="s">
        <v>163</v>
      </c>
      <c r="O4281" s="19"/>
      <c r="P4281" s="18"/>
      <c r="Q4281" s="18"/>
      <c r="R4281" s="18" t="s">
        <v>165</v>
      </c>
      <c r="S4281" s="20" t="s">
        <v>28109</v>
      </c>
    </row>
    <row r="4282" customFormat="false" ht="23.85" hidden="false" customHeight="false" outlineLevel="0" collapsed="false">
      <c r="A4282" s="17" t="n">
        <v>4281</v>
      </c>
      <c r="B4282" s="17" t="n">
        <v>9</v>
      </c>
      <c r="C4282" s="17" t="n">
        <v>5880</v>
      </c>
      <c r="D4282" s="18" t="s">
        <v>13955</v>
      </c>
      <c r="E4282" s="17" t="s">
        <v>36</v>
      </c>
      <c r="F4282" s="18" t="s">
        <v>37</v>
      </c>
      <c r="G4282" s="17" t="s">
        <v>167</v>
      </c>
      <c r="H4282" s="18" t="s">
        <v>13986</v>
      </c>
      <c r="I4282" s="18" t="s">
        <v>13987</v>
      </c>
      <c r="J4282" s="18" t="s">
        <v>13988</v>
      </c>
      <c r="K4282" s="17" t="s">
        <v>163</v>
      </c>
      <c r="L4282" s="17" t="n">
        <v>1</v>
      </c>
      <c r="M4282" s="17" t="s">
        <v>163</v>
      </c>
      <c r="N4282" s="17" t="s">
        <v>163</v>
      </c>
      <c r="O4282" s="19"/>
      <c r="P4282" s="18"/>
      <c r="Q4282" s="18"/>
      <c r="R4282" s="18" t="s">
        <v>165</v>
      </c>
      <c r="S4282" s="20" t="s">
        <v>28109</v>
      </c>
    </row>
    <row r="4283" customFormat="false" ht="46.25" hidden="false" customHeight="false" outlineLevel="0" collapsed="false">
      <c r="A4283" s="17" t="n">
        <v>4282</v>
      </c>
      <c r="B4283" s="17" t="n">
        <v>9</v>
      </c>
      <c r="C4283" s="17" t="n">
        <v>5885</v>
      </c>
      <c r="D4283" s="18" t="s">
        <v>13955</v>
      </c>
      <c r="E4283" s="17" t="s">
        <v>36</v>
      </c>
      <c r="F4283" s="18" t="s">
        <v>37</v>
      </c>
      <c r="G4283" s="17" t="s">
        <v>167</v>
      </c>
      <c r="H4283" s="18" t="s">
        <v>13989</v>
      </c>
      <c r="I4283" s="18" t="s">
        <v>13990</v>
      </c>
      <c r="J4283" s="18" t="s">
        <v>13991</v>
      </c>
      <c r="K4283" s="17" t="s">
        <v>163</v>
      </c>
      <c r="L4283" s="17" t="n">
        <v>1</v>
      </c>
      <c r="M4283" s="17" t="s">
        <v>163</v>
      </c>
      <c r="N4283" s="17" t="s">
        <v>163</v>
      </c>
      <c r="O4283" s="19"/>
      <c r="P4283" s="18"/>
      <c r="Q4283" s="18"/>
      <c r="R4283" s="18" t="s">
        <v>165</v>
      </c>
      <c r="S4283" s="20" t="s">
        <v>28109</v>
      </c>
    </row>
    <row r="4284" customFormat="false" ht="35.05" hidden="false" customHeight="false" outlineLevel="0" collapsed="false">
      <c r="A4284" s="17" t="n">
        <v>4283</v>
      </c>
      <c r="B4284" s="17" t="n">
        <v>9</v>
      </c>
      <c r="C4284" s="17" t="n">
        <v>5889</v>
      </c>
      <c r="D4284" s="18" t="s">
        <v>13955</v>
      </c>
      <c r="E4284" s="17" t="s">
        <v>36</v>
      </c>
      <c r="F4284" s="18" t="s">
        <v>37</v>
      </c>
      <c r="G4284" s="17" t="s">
        <v>167</v>
      </c>
      <c r="H4284" s="18" t="s">
        <v>13992</v>
      </c>
      <c r="I4284" s="18" t="s">
        <v>13993</v>
      </c>
      <c r="J4284" s="18" t="s">
        <v>13994</v>
      </c>
      <c r="K4284" s="17" t="s">
        <v>163</v>
      </c>
      <c r="L4284" s="17" t="n">
        <v>1</v>
      </c>
      <c r="M4284" s="17" t="s">
        <v>163</v>
      </c>
      <c r="N4284" s="17" t="s">
        <v>163</v>
      </c>
      <c r="O4284" s="19"/>
      <c r="P4284" s="18"/>
      <c r="Q4284" s="18"/>
      <c r="R4284" s="18" t="s">
        <v>165</v>
      </c>
      <c r="S4284" s="20" t="s">
        <v>28109</v>
      </c>
    </row>
    <row r="4285" customFormat="false" ht="46.25" hidden="false" customHeight="false" outlineLevel="0" collapsed="false">
      <c r="A4285" s="17" t="n">
        <v>4284</v>
      </c>
      <c r="B4285" s="17" t="n">
        <v>9</v>
      </c>
      <c r="C4285" s="17" t="n">
        <v>5901</v>
      </c>
      <c r="D4285" s="18" t="s">
        <v>13955</v>
      </c>
      <c r="E4285" s="17" t="s">
        <v>76</v>
      </c>
      <c r="F4285" s="18" t="s">
        <v>77</v>
      </c>
      <c r="G4285" s="17" t="s">
        <v>171</v>
      </c>
      <c r="H4285" s="18" t="s">
        <v>13995</v>
      </c>
      <c r="I4285" s="18" t="s">
        <v>13996</v>
      </c>
      <c r="J4285" s="18" t="s">
        <v>13997</v>
      </c>
      <c r="K4285" s="17" t="s">
        <v>163</v>
      </c>
      <c r="L4285" s="17" t="n">
        <v>1</v>
      </c>
      <c r="M4285" s="17" t="s">
        <v>164</v>
      </c>
      <c r="N4285" s="17" t="s">
        <v>163</v>
      </c>
      <c r="O4285" s="19"/>
      <c r="P4285" s="18"/>
      <c r="Q4285" s="18"/>
      <c r="R4285" s="18" t="s">
        <v>165</v>
      </c>
      <c r="S4285" s="20" t="s">
        <v>28109</v>
      </c>
    </row>
    <row r="4286" customFormat="false" ht="46.25" hidden="false" customHeight="false" outlineLevel="0" collapsed="false">
      <c r="A4286" s="17" t="n">
        <v>4285</v>
      </c>
      <c r="B4286" s="17" t="n">
        <v>9</v>
      </c>
      <c r="C4286" s="17" t="n">
        <v>5906</v>
      </c>
      <c r="D4286" s="18" t="s">
        <v>13955</v>
      </c>
      <c r="E4286" s="17" t="s">
        <v>22</v>
      </c>
      <c r="F4286" s="18" t="s">
        <v>23</v>
      </c>
      <c r="G4286" s="17" t="s">
        <v>167</v>
      </c>
      <c r="H4286" s="18" t="s">
        <v>13998</v>
      </c>
      <c r="I4286" s="18" t="s">
        <v>13999</v>
      </c>
      <c r="J4286" s="18" t="s">
        <v>14000</v>
      </c>
      <c r="K4286" s="17" t="s">
        <v>164</v>
      </c>
      <c r="L4286" s="17" t="n">
        <v>25</v>
      </c>
      <c r="M4286" s="17" t="s">
        <v>163</v>
      </c>
      <c r="N4286" s="17" t="s">
        <v>163</v>
      </c>
      <c r="O4286" s="19"/>
      <c r="P4286" s="18"/>
      <c r="Q4286" s="18"/>
      <c r="R4286" s="18" t="s">
        <v>165</v>
      </c>
      <c r="S4286" s="20" t="s">
        <v>28109</v>
      </c>
    </row>
    <row r="4287" customFormat="false" ht="46.25" hidden="false" customHeight="false" outlineLevel="0" collapsed="false">
      <c r="A4287" s="17" t="n">
        <v>4286</v>
      </c>
      <c r="B4287" s="17" t="n">
        <v>9</v>
      </c>
      <c r="C4287" s="17" t="n">
        <v>5910</v>
      </c>
      <c r="D4287" s="18" t="s">
        <v>13955</v>
      </c>
      <c r="E4287" s="17" t="s">
        <v>87</v>
      </c>
      <c r="F4287" s="18" t="s">
        <v>88</v>
      </c>
      <c r="G4287" s="17" t="s">
        <v>167</v>
      </c>
      <c r="H4287" s="18" t="s">
        <v>14001</v>
      </c>
      <c r="I4287" s="18" t="s">
        <v>14002</v>
      </c>
      <c r="J4287" s="18" t="s">
        <v>14003</v>
      </c>
      <c r="K4287" s="17" t="s">
        <v>163</v>
      </c>
      <c r="L4287" s="17" t="n">
        <v>1</v>
      </c>
      <c r="M4287" s="17" t="s">
        <v>163</v>
      </c>
      <c r="N4287" s="17" t="s">
        <v>163</v>
      </c>
      <c r="O4287" s="19"/>
      <c r="P4287" s="18"/>
      <c r="Q4287" s="18"/>
      <c r="R4287" s="18" t="s">
        <v>165</v>
      </c>
      <c r="S4287" s="20" t="s">
        <v>28109</v>
      </c>
    </row>
    <row r="4288" customFormat="false" ht="35.05" hidden="false" customHeight="false" outlineLevel="0" collapsed="false">
      <c r="A4288" s="17" t="n">
        <v>4287</v>
      </c>
      <c r="B4288" s="17" t="n">
        <v>9</v>
      </c>
      <c r="C4288" s="17" t="n">
        <v>5914</v>
      </c>
      <c r="D4288" s="18" t="s">
        <v>13955</v>
      </c>
      <c r="E4288" s="17" t="s">
        <v>32</v>
      </c>
      <c r="F4288" s="18" t="s">
        <v>33</v>
      </c>
      <c r="G4288" s="17" t="s">
        <v>167</v>
      </c>
      <c r="H4288" s="18" t="s">
        <v>14004</v>
      </c>
      <c r="I4288" s="18" t="s">
        <v>14005</v>
      </c>
      <c r="J4288" s="18" t="s">
        <v>14006</v>
      </c>
      <c r="K4288" s="17" t="s">
        <v>164</v>
      </c>
      <c r="L4288" s="17" t="n">
        <v>12</v>
      </c>
      <c r="M4288" s="17" t="s">
        <v>163</v>
      </c>
      <c r="N4288" s="17" t="s">
        <v>163</v>
      </c>
      <c r="O4288" s="19"/>
      <c r="P4288" s="18"/>
      <c r="Q4288" s="18"/>
      <c r="R4288" s="18" t="s">
        <v>165</v>
      </c>
      <c r="S4288" s="20" t="s">
        <v>28109</v>
      </c>
    </row>
    <row r="4289" customFormat="false" ht="35.05" hidden="false" customHeight="false" outlineLevel="0" collapsed="false">
      <c r="A4289" s="17" t="n">
        <v>4288</v>
      </c>
      <c r="B4289" s="17" t="n">
        <v>9</v>
      </c>
      <c r="C4289" s="17" t="n">
        <v>5917</v>
      </c>
      <c r="D4289" s="18" t="s">
        <v>13955</v>
      </c>
      <c r="E4289" s="17" t="s">
        <v>36</v>
      </c>
      <c r="F4289" s="18" t="s">
        <v>37</v>
      </c>
      <c r="G4289" s="17" t="s">
        <v>167</v>
      </c>
      <c r="H4289" s="18" t="s">
        <v>14007</v>
      </c>
      <c r="I4289" s="18" t="s">
        <v>14008</v>
      </c>
      <c r="J4289" s="18" t="s">
        <v>14009</v>
      </c>
      <c r="K4289" s="17" t="s">
        <v>163</v>
      </c>
      <c r="L4289" s="17" t="n">
        <v>1</v>
      </c>
      <c r="M4289" s="17" t="s">
        <v>163</v>
      </c>
      <c r="N4289" s="17" t="s">
        <v>163</v>
      </c>
      <c r="O4289" s="19"/>
      <c r="P4289" s="18"/>
      <c r="Q4289" s="18"/>
      <c r="R4289" s="18" t="s">
        <v>165</v>
      </c>
      <c r="S4289" s="20" t="s">
        <v>28109</v>
      </c>
    </row>
    <row r="4290" customFormat="false" ht="35.05" hidden="false" customHeight="false" outlineLevel="0" collapsed="false">
      <c r="A4290" s="17" t="n">
        <v>4289</v>
      </c>
      <c r="B4290" s="17" t="n">
        <v>9</v>
      </c>
      <c r="C4290" s="17" t="n">
        <v>5926</v>
      </c>
      <c r="D4290" s="18" t="s">
        <v>13955</v>
      </c>
      <c r="E4290" s="17" t="s">
        <v>36</v>
      </c>
      <c r="F4290" s="18" t="s">
        <v>37</v>
      </c>
      <c r="G4290" s="17" t="s">
        <v>167</v>
      </c>
      <c r="H4290" s="18" t="s">
        <v>14010</v>
      </c>
      <c r="I4290" s="18" t="s">
        <v>14011</v>
      </c>
      <c r="J4290" s="18" t="s">
        <v>14012</v>
      </c>
      <c r="K4290" s="17" t="s">
        <v>164</v>
      </c>
      <c r="L4290" s="17" t="n">
        <v>8</v>
      </c>
      <c r="M4290" s="17" t="s">
        <v>164</v>
      </c>
      <c r="N4290" s="17" t="s">
        <v>163</v>
      </c>
      <c r="O4290" s="19"/>
      <c r="P4290" s="18"/>
      <c r="Q4290" s="18"/>
      <c r="R4290" s="18" t="s">
        <v>165</v>
      </c>
      <c r="S4290" s="20" t="s">
        <v>28109</v>
      </c>
    </row>
    <row r="4291" customFormat="false" ht="35.05" hidden="false" customHeight="false" outlineLevel="0" collapsed="false">
      <c r="A4291" s="17" t="n">
        <v>4290</v>
      </c>
      <c r="B4291" s="17" t="n">
        <v>9</v>
      </c>
      <c r="C4291" s="17" t="n">
        <v>5930</v>
      </c>
      <c r="D4291" s="18" t="s">
        <v>13955</v>
      </c>
      <c r="E4291" s="17" t="s">
        <v>76</v>
      </c>
      <c r="F4291" s="18" t="s">
        <v>77</v>
      </c>
      <c r="G4291" s="17" t="s">
        <v>167</v>
      </c>
      <c r="H4291" s="18" t="s">
        <v>488</v>
      </c>
      <c r="I4291" s="18" t="s">
        <v>14013</v>
      </c>
      <c r="J4291" s="18" t="s">
        <v>14014</v>
      </c>
      <c r="K4291" s="17" t="s">
        <v>163</v>
      </c>
      <c r="L4291" s="17" t="n">
        <v>1</v>
      </c>
      <c r="M4291" s="17" t="s">
        <v>164</v>
      </c>
      <c r="N4291" s="17" t="s">
        <v>163</v>
      </c>
      <c r="O4291" s="19"/>
      <c r="P4291" s="18"/>
      <c r="Q4291" s="18"/>
      <c r="R4291" s="18" t="s">
        <v>165</v>
      </c>
      <c r="S4291" s="20" t="s">
        <v>28109</v>
      </c>
    </row>
    <row r="4292" customFormat="false" ht="35.05" hidden="false" customHeight="false" outlineLevel="0" collapsed="false">
      <c r="A4292" s="17" t="n">
        <v>4291</v>
      </c>
      <c r="B4292" s="17" t="n">
        <v>9</v>
      </c>
      <c r="C4292" s="17" t="n">
        <v>5934</v>
      </c>
      <c r="D4292" s="18" t="s">
        <v>13955</v>
      </c>
      <c r="E4292" s="17" t="s">
        <v>87</v>
      </c>
      <c r="F4292" s="18" t="s">
        <v>88</v>
      </c>
      <c r="G4292" s="17" t="s">
        <v>159</v>
      </c>
      <c r="H4292" s="18" t="s">
        <v>14015</v>
      </c>
      <c r="I4292" s="18" t="s">
        <v>14016</v>
      </c>
      <c r="J4292" s="18" t="s">
        <v>14017</v>
      </c>
      <c r="K4292" s="17" t="s">
        <v>163</v>
      </c>
      <c r="L4292" s="17" t="n">
        <v>1</v>
      </c>
      <c r="M4292" s="17" t="s">
        <v>163</v>
      </c>
      <c r="N4292" s="17" t="s">
        <v>163</v>
      </c>
      <c r="O4292" s="19"/>
      <c r="P4292" s="18"/>
      <c r="Q4292" s="18"/>
      <c r="R4292" s="18" t="s">
        <v>165</v>
      </c>
      <c r="S4292" s="20" t="s">
        <v>28109</v>
      </c>
    </row>
    <row r="4293" customFormat="false" ht="46.25" hidden="false" customHeight="false" outlineLevel="0" collapsed="false">
      <c r="A4293" s="17" t="n">
        <v>4292</v>
      </c>
      <c r="B4293" s="17" t="n">
        <v>9</v>
      </c>
      <c r="C4293" s="17" t="n">
        <v>5936</v>
      </c>
      <c r="D4293" s="18" t="s">
        <v>13955</v>
      </c>
      <c r="E4293" s="17" t="s">
        <v>49</v>
      </c>
      <c r="F4293" s="18" t="s">
        <v>50</v>
      </c>
      <c r="G4293" s="17" t="s">
        <v>171</v>
      </c>
      <c r="H4293" s="18" t="s">
        <v>14018</v>
      </c>
      <c r="I4293" s="18" t="s">
        <v>14019</v>
      </c>
      <c r="J4293" s="18" t="s">
        <v>14020</v>
      </c>
      <c r="K4293" s="17" t="s">
        <v>163</v>
      </c>
      <c r="L4293" s="17" t="n">
        <v>1</v>
      </c>
      <c r="M4293" s="17" t="s">
        <v>164</v>
      </c>
      <c r="N4293" s="17" t="s">
        <v>163</v>
      </c>
      <c r="O4293" s="19"/>
      <c r="P4293" s="18"/>
      <c r="Q4293" s="18"/>
      <c r="R4293" s="18" t="s">
        <v>165</v>
      </c>
      <c r="S4293" s="20" t="s">
        <v>28109</v>
      </c>
    </row>
    <row r="4294" customFormat="false" ht="46.25" hidden="false" customHeight="false" outlineLevel="0" collapsed="false">
      <c r="A4294" s="17" t="n">
        <v>4293</v>
      </c>
      <c r="B4294" s="17" t="n">
        <v>9</v>
      </c>
      <c r="C4294" s="17" t="n">
        <v>5936</v>
      </c>
      <c r="D4294" s="18" t="s">
        <v>13955</v>
      </c>
      <c r="E4294" s="17" t="s">
        <v>49</v>
      </c>
      <c r="F4294" s="18" t="s">
        <v>50</v>
      </c>
      <c r="G4294" s="17" t="s">
        <v>167</v>
      </c>
      <c r="H4294" s="18" t="s">
        <v>14021</v>
      </c>
      <c r="I4294" s="18" t="s">
        <v>14022</v>
      </c>
      <c r="J4294" s="18" t="s">
        <v>14023</v>
      </c>
      <c r="K4294" s="17" t="s">
        <v>163</v>
      </c>
      <c r="L4294" s="17" t="n">
        <v>1</v>
      </c>
      <c r="M4294" s="17" t="s">
        <v>164</v>
      </c>
      <c r="N4294" s="17" t="s">
        <v>163</v>
      </c>
      <c r="O4294" s="19"/>
      <c r="P4294" s="18"/>
      <c r="Q4294" s="18"/>
      <c r="R4294" s="18" t="s">
        <v>192</v>
      </c>
      <c r="S4294" s="20" t="s">
        <v>28109</v>
      </c>
    </row>
    <row r="4295" customFormat="false" ht="46.25" hidden="false" customHeight="false" outlineLevel="0" collapsed="false">
      <c r="A4295" s="17" t="n">
        <v>4294</v>
      </c>
      <c r="B4295" s="17" t="n">
        <v>9</v>
      </c>
      <c r="C4295" s="17" t="n">
        <v>5944</v>
      </c>
      <c r="D4295" s="18" t="s">
        <v>13955</v>
      </c>
      <c r="E4295" s="17" t="s">
        <v>87</v>
      </c>
      <c r="F4295" s="18" t="s">
        <v>88</v>
      </c>
      <c r="G4295" s="17" t="s">
        <v>167</v>
      </c>
      <c r="H4295" s="18" t="s">
        <v>14024</v>
      </c>
      <c r="I4295" s="18" t="s">
        <v>14025</v>
      </c>
      <c r="J4295" s="18" t="s">
        <v>14026</v>
      </c>
      <c r="K4295" s="17" t="s">
        <v>163</v>
      </c>
      <c r="L4295" s="17" t="n">
        <v>1</v>
      </c>
      <c r="M4295" s="17" t="s">
        <v>163</v>
      </c>
      <c r="N4295" s="17" t="s">
        <v>163</v>
      </c>
      <c r="O4295" s="19"/>
      <c r="P4295" s="18"/>
      <c r="Q4295" s="18"/>
      <c r="R4295" s="18" t="s">
        <v>165</v>
      </c>
      <c r="S4295" s="20" t="s">
        <v>28109</v>
      </c>
    </row>
    <row r="4296" customFormat="false" ht="46.25" hidden="false" customHeight="false" outlineLevel="0" collapsed="false">
      <c r="A4296" s="17" t="n">
        <v>4295</v>
      </c>
      <c r="B4296" s="17" t="n">
        <v>9</v>
      </c>
      <c r="C4296" s="17" t="n">
        <v>5946</v>
      </c>
      <c r="D4296" s="18" t="s">
        <v>13955</v>
      </c>
      <c r="E4296" s="17" t="s">
        <v>53</v>
      </c>
      <c r="F4296" s="18" t="s">
        <v>54</v>
      </c>
      <c r="G4296" s="17" t="s">
        <v>167</v>
      </c>
      <c r="H4296" s="18" t="s">
        <v>14027</v>
      </c>
      <c r="I4296" s="18" t="s">
        <v>14028</v>
      </c>
      <c r="J4296" s="18" t="s">
        <v>14029</v>
      </c>
      <c r="K4296" s="17" t="s">
        <v>163</v>
      </c>
      <c r="L4296" s="17" t="n">
        <v>1</v>
      </c>
      <c r="M4296" s="17" t="s">
        <v>163</v>
      </c>
      <c r="N4296" s="17" t="s">
        <v>163</v>
      </c>
      <c r="O4296" s="19"/>
      <c r="P4296" s="18"/>
      <c r="Q4296" s="18"/>
      <c r="R4296" s="18" t="s">
        <v>165</v>
      </c>
      <c r="S4296" s="20" t="s">
        <v>28109</v>
      </c>
    </row>
    <row r="4297" customFormat="false" ht="35.05" hidden="false" customHeight="false" outlineLevel="0" collapsed="false">
      <c r="A4297" s="17" t="n">
        <v>4296</v>
      </c>
      <c r="B4297" s="17" t="n">
        <v>9</v>
      </c>
      <c r="C4297" s="17" t="n">
        <v>5955</v>
      </c>
      <c r="D4297" s="18" t="s">
        <v>14030</v>
      </c>
      <c r="E4297" s="17" t="s">
        <v>49</v>
      </c>
      <c r="F4297" s="18" t="s">
        <v>50</v>
      </c>
      <c r="G4297" s="17" t="s">
        <v>167</v>
      </c>
      <c r="H4297" s="18" t="s">
        <v>14031</v>
      </c>
      <c r="I4297" s="18" t="s">
        <v>14032</v>
      </c>
      <c r="J4297" s="18" t="s">
        <v>14033</v>
      </c>
      <c r="K4297" s="17" t="s">
        <v>164</v>
      </c>
      <c r="L4297" s="17" t="n">
        <v>6</v>
      </c>
      <c r="M4297" s="17" t="s">
        <v>163</v>
      </c>
      <c r="N4297" s="17" t="s">
        <v>163</v>
      </c>
      <c r="O4297" s="19"/>
      <c r="P4297" s="18"/>
      <c r="Q4297" s="18"/>
      <c r="R4297" s="18" t="s">
        <v>192</v>
      </c>
      <c r="S4297" s="20" t="s">
        <v>28109</v>
      </c>
    </row>
    <row r="4298" customFormat="false" ht="46.25" hidden="false" customHeight="false" outlineLevel="0" collapsed="false">
      <c r="A4298" s="17" t="n">
        <v>4297</v>
      </c>
      <c r="B4298" s="17" t="n">
        <v>9</v>
      </c>
      <c r="C4298" s="17" t="n">
        <v>5955</v>
      </c>
      <c r="D4298" s="18" t="s">
        <v>14030</v>
      </c>
      <c r="E4298" s="17" t="s">
        <v>36</v>
      </c>
      <c r="F4298" s="18" t="s">
        <v>37</v>
      </c>
      <c r="G4298" s="17" t="s">
        <v>167</v>
      </c>
      <c r="H4298" s="18" t="s">
        <v>14034</v>
      </c>
      <c r="I4298" s="18" t="s">
        <v>14035</v>
      </c>
      <c r="J4298" s="18" t="s">
        <v>14036</v>
      </c>
      <c r="K4298" s="17" t="s">
        <v>163</v>
      </c>
      <c r="L4298" s="17" t="n">
        <v>1</v>
      </c>
      <c r="M4298" s="17" t="s">
        <v>163</v>
      </c>
      <c r="N4298" s="17" t="s">
        <v>163</v>
      </c>
      <c r="O4298" s="19"/>
      <c r="P4298" s="18"/>
      <c r="Q4298" s="18"/>
      <c r="R4298" s="18" t="s">
        <v>165</v>
      </c>
      <c r="S4298" s="20" t="s">
        <v>28109</v>
      </c>
    </row>
    <row r="4299" customFormat="false" ht="35.05" hidden="false" customHeight="false" outlineLevel="0" collapsed="false">
      <c r="A4299" s="17" t="n">
        <v>4298</v>
      </c>
      <c r="B4299" s="17" t="n">
        <v>9</v>
      </c>
      <c r="C4299" s="17" t="n">
        <v>5955</v>
      </c>
      <c r="D4299" s="18" t="s">
        <v>14030</v>
      </c>
      <c r="E4299" s="17" t="s">
        <v>87</v>
      </c>
      <c r="F4299" s="18" t="s">
        <v>88</v>
      </c>
      <c r="G4299" s="17" t="s">
        <v>167</v>
      </c>
      <c r="H4299" s="18" t="s">
        <v>14037</v>
      </c>
      <c r="I4299" s="18" t="s">
        <v>14038</v>
      </c>
      <c r="J4299" s="18" t="s">
        <v>14039</v>
      </c>
      <c r="K4299" s="17" t="s">
        <v>163</v>
      </c>
      <c r="L4299" s="17" t="n">
        <v>1</v>
      </c>
      <c r="M4299" s="17" t="s">
        <v>163</v>
      </c>
      <c r="N4299" s="17" t="s">
        <v>163</v>
      </c>
      <c r="O4299" s="19"/>
      <c r="P4299" s="18"/>
      <c r="Q4299" s="18"/>
      <c r="R4299" s="18" t="s">
        <v>165</v>
      </c>
      <c r="S4299" s="20" t="s">
        <v>28109</v>
      </c>
    </row>
    <row r="4300" customFormat="false" ht="35.05" hidden="false" customHeight="false" outlineLevel="0" collapsed="false">
      <c r="A4300" s="17" t="n">
        <v>4299</v>
      </c>
      <c r="B4300" s="17" t="n">
        <v>9</v>
      </c>
      <c r="C4300" s="17" t="n">
        <v>5955</v>
      </c>
      <c r="D4300" s="18" t="s">
        <v>14030</v>
      </c>
      <c r="E4300" s="17" t="s">
        <v>89</v>
      </c>
      <c r="F4300" s="18" t="s">
        <v>90</v>
      </c>
      <c r="G4300" s="17" t="s">
        <v>167</v>
      </c>
      <c r="H4300" s="18" t="s">
        <v>14040</v>
      </c>
      <c r="I4300" s="18" t="s">
        <v>14041</v>
      </c>
      <c r="J4300" s="18" t="s">
        <v>14042</v>
      </c>
      <c r="K4300" s="17" t="s">
        <v>163</v>
      </c>
      <c r="L4300" s="17" t="n">
        <v>1</v>
      </c>
      <c r="M4300" s="17" t="s">
        <v>163</v>
      </c>
      <c r="N4300" s="17" t="s">
        <v>163</v>
      </c>
      <c r="O4300" s="19"/>
      <c r="P4300" s="18"/>
      <c r="Q4300" s="18"/>
      <c r="R4300" s="18" t="s">
        <v>165</v>
      </c>
      <c r="S4300" s="20" t="s">
        <v>28109</v>
      </c>
    </row>
    <row r="4301" customFormat="false" ht="35.05" hidden="false" customHeight="false" outlineLevel="0" collapsed="false">
      <c r="A4301" s="17" t="n">
        <v>4300</v>
      </c>
      <c r="B4301" s="17" t="n">
        <v>9</v>
      </c>
      <c r="C4301" s="17" t="n">
        <v>5955</v>
      </c>
      <c r="D4301" s="18" t="s">
        <v>14030</v>
      </c>
      <c r="E4301" s="17" t="s">
        <v>87</v>
      </c>
      <c r="F4301" s="18" t="s">
        <v>88</v>
      </c>
      <c r="G4301" s="17" t="s">
        <v>159</v>
      </c>
      <c r="H4301" s="18" t="s">
        <v>14043</v>
      </c>
      <c r="I4301" s="18" t="s">
        <v>14044</v>
      </c>
      <c r="J4301" s="18" t="s">
        <v>14045</v>
      </c>
      <c r="K4301" s="17" t="s">
        <v>163</v>
      </c>
      <c r="L4301" s="17" t="n">
        <v>1</v>
      </c>
      <c r="M4301" s="17" t="s">
        <v>163</v>
      </c>
      <c r="N4301" s="17" t="s">
        <v>163</v>
      </c>
      <c r="O4301" s="19"/>
      <c r="P4301" s="18"/>
      <c r="Q4301" s="18"/>
      <c r="R4301" s="18" t="s">
        <v>165</v>
      </c>
      <c r="S4301" s="20" t="s">
        <v>28109</v>
      </c>
    </row>
    <row r="4302" customFormat="false" ht="35.05" hidden="false" customHeight="false" outlineLevel="0" collapsed="false">
      <c r="A4302" s="17" t="n">
        <v>4301</v>
      </c>
      <c r="B4302" s="17" t="n">
        <v>9</v>
      </c>
      <c r="C4302" s="17" t="n">
        <v>5955</v>
      </c>
      <c r="D4302" s="18" t="s">
        <v>14030</v>
      </c>
      <c r="E4302" s="17" t="s">
        <v>87</v>
      </c>
      <c r="F4302" s="18" t="s">
        <v>88</v>
      </c>
      <c r="G4302" s="17" t="s">
        <v>159</v>
      </c>
      <c r="H4302" s="18" t="s">
        <v>14046</v>
      </c>
      <c r="I4302" s="18" t="s">
        <v>14047</v>
      </c>
      <c r="J4302" s="18" t="s">
        <v>14048</v>
      </c>
      <c r="K4302" s="17" t="s">
        <v>163</v>
      </c>
      <c r="L4302" s="17" t="n">
        <v>1</v>
      </c>
      <c r="M4302" s="17" t="s">
        <v>163</v>
      </c>
      <c r="N4302" s="17" t="s">
        <v>163</v>
      </c>
      <c r="O4302" s="19"/>
      <c r="P4302" s="18"/>
      <c r="Q4302" s="18"/>
      <c r="R4302" s="18" t="s">
        <v>165</v>
      </c>
      <c r="S4302" s="20" t="s">
        <v>28109</v>
      </c>
    </row>
    <row r="4303" customFormat="false" ht="35.05" hidden="false" customHeight="false" outlineLevel="0" collapsed="false">
      <c r="A4303" s="17" t="n">
        <v>4302</v>
      </c>
      <c r="B4303" s="17" t="n">
        <v>9</v>
      </c>
      <c r="C4303" s="17" t="n">
        <v>5955</v>
      </c>
      <c r="D4303" s="18" t="s">
        <v>14030</v>
      </c>
      <c r="E4303" s="17" t="s">
        <v>49</v>
      </c>
      <c r="F4303" s="18" t="s">
        <v>50</v>
      </c>
      <c r="G4303" s="17" t="s">
        <v>159</v>
      </c>
      <c r="H4303" s="18" t="s">
        <v>14031</v>
      </c>
      <c r="I4303" s="18" t="s">
        <v>14049</v>
      </c>
      <c r="J4303" s="18" t="s">
        <v>14050</v>
      </c>
      <c r="K4303" s="17" t="s">
        <v>163</v>
      </c>
      <c r="L4303" s="17" t="n">
        <v>1</v>
      </c>
      <c r="M4303" s="17" t="s">
        <v>163</v>
      </c>
      <c r="N4303" s="17" t="s">
        <v>163</v>
      </c>
      <c r="O4303" s="19"/>
      <c r="P4303" s="18"/>
      <c r="Q4303" s="18"/>
      <c r="R4303" s="18" t="s">
        <v>165</v>
      </c>
      <c r="S4303" s="20" t="s">
        <v>28109</v>
      </c>
    </row>
    <row r="4304" customFormat="false" ht="46.25" hidden="false" customHeight="false" outlineLevel="0" collapsed="false">
      <c r="A4304" s="17" t="n">
        <v>4303</v>
      </c>
      <c r="B4304" s="17" t="n">
        <v>9</v>
      </c>
      <c r="C4304" s="17" t="n">
        <v>5963</v>
      </c>
      <c r="D4304" s="18" t="s">
        <v>14030</v>
      </c>
      <c r="E4304" s="17" t="s">
        <v>76</v>
      </c>
      <c r="F4304" s="18" t="s">
        <v>77</v>
      </c>
      <c r="G4304" s="17" t="s">
        <v>167</v>
      </c>
      <c r="H4304" s="18" t="s">
        <v>14051</v>
      </c>
      <c r="I4304" s="18" t="s">
        <v>14052</v>
      </c>
      <c r="J4304" s="18" t="s">
        <v>14053</v>
      </c>
      <c r="K4304" s="17" t="s">
        <v>163</v>
      </c>
      <c r="L4304" s="17" t="n">
        <v>1</v>
      </c>
      <c r="M4304" s="17" t="s">
        <v>164</v>
      </c>
      <c r="N4304" s="17" t="s">
        <v>163</v>
      </c>
      <c r="O4304" s="19"/>
      <c r="P4304" s="18"/>
      <c r="Q4304" s="18"/>
      <c r="R4304" s="18" t="s">
        <v>165</v>
      </c>
      <c r="S4304" s="20" t="s">
        <v>28109</v>
      </c>
    </row>
    <row r="4305" customFormat="false" ht="35.05" hidden="false" customHeight="false" outlineLevel="0" collapsed="false">
      <c r="A4305" s="17" t="n">
        <v>4304</v>
      </c>
      <c r="B4305" s="17" t="n">
        <v>9</v>
      </c>
      <c r="C4305" s="17" t="n">
        <v>5966</v>
      </c>
      <c r="D4305" s="18" t="s">
        <v>14030</v>
      </c>
      <c r="E4305" s="17" t="s">
        <v>36</v>
      </c>
      <c r="F4305" s="18" t="s">
        <v>37</v>
      </c>
      <c r="G4305" s="17" t="s">
        <v>167</v>
      </c>
      <c r="H4305" s="18" t="s">
        <v>14054</v>
      </c>
      <c r="I4305" s="18" t="s">
        <v>14055</v>
      </c>
      <c r="J4305" s="18" t="s">
        <v>14056</v>
      </c>
      <c r="K4305" s="17" t="s">
        <v>163</v>
      </c>
      <c r="L4305" s="17" t="n">
        <v>1</v>
      </c>
      <c r="M4305" s="17" t="s">
        <v>163</v>
      </c>
      <c r="N4305" s="17" t="s">
        <v>163</v>
      </c>
      <c r="O4305" s="19"/>
      <c r="P4305" s="18"/>
      <c r="Q4305" s="18"/>
      <c r="R4305" s="18" t="s">
        <v>165</v>
      </c>
      <c r="S4305" s="20" t="s">
        <v>28109</v>
      </c>
    </row>
    <row r="4306" customFormat="false" ht="46.25" hidden="false" customHeight="false" outlineLevel="0" collapsed="false">
      <c r="A4306" s="17" t="n">
        <v>4305</v>
      </c>
      <c r="B4306" s="17" t="n">
        <v>9</v>
      </c>
      <c r="C4306" s="17" t="n">
        <v>5972</v>
      </c>
      <c r="D4306" s="18" t="s">
        <v>14030</v>
      </c>
      <c r="E4306" s="17" t="s">
        <v>78</v>
      </c>
      <c r="F4306" s="18" t="s">
        <v>80</v>
      </c>
      <c r="G4306" s="17" t="s">
        <v>159</v>
      </c>
      <c r="H4306" s="18" t="s">
        <v>14057</v>
      </c>
      <c r="I4306" s="18" t="s">
        <v>14058</v>
      </c>
      <c r="J4306" s="18" t="s">
        <v>14059</v>
      </c>
      <c r="K4306" s="17" t="s">
        <v>163</v>
      </c>
      <c r="L4306" s="17" t="n">
        <v>1</v>
      </c>
      <c r="M4306" s="17" t="s">
        <v>163</v>
      </c>
      <c r="N4306" s="17" t="s">
        <v>163</v>
      </c>
      <c r="O4306" s="19"/>
      <c r="P4306" s="18"/>
      <c r="Q4306" s="18"/>
      <c r="R4306" s="18" t="s">
        <v>165</v>
      </c>
      <c r="S4306" s="20" t="s">
        <v>28109</v>
      </c>
    </row>
    <row r="4307" customFormat="false" ht="46.25" hidden="false" customHeight="false" outlineLevel="0" collapsed="false">
      <c r="A4307" s="17" t="n">
        <v>4306</v>
      </c>
      <c r="B4307" s="17" t="n">
        <v>9</v>
      </c>
      <c r="C4307" s="17" t="n">
        <v>5976</v>
      </c>
      <c r="D4307" s="18" t="s">
        <v>14030</v>
      </c>
      <c r="E4307" s="17" t="s">
        <v>47</v>
      </c>
      <c r="F4307" s="18" t="s">
        <v>48</v>
      </c>
      <c r="G4307" s="17" t="s">
        <v>167</v>
      </c>
      <c r="H4307" s="18" t="s">
        <v>14060</v>
      </c>
      <c r="I4307" s="18" t="s">
        <v>14061</v>
      </c>
      <c r="J4307" s="18" t="s">
        <v>14062</v>
      </c>
      <c r="K4307" s="17" t="s">
        <v>163</v>
      </c>
      <c r="L4307" s="17" t="n">
        <v>1</v>
      </c>
      <c r="M4307" s="17" t="s">
        <v>163</v>
      </c>
      <c r="N4307" s="17" t="s">
        <v>163</v>
      </c>
      <c r="O4307" s="19"/>
      <c r="P4307" s="18"/>
      <c r="Q4307" s="18"/>
      <c r="R4307" s="18" t="s">
        <v>165</v>
      </c>
      <c r="S4307" s="20" t="s">
        <v>28109</v>
      </c>
    </row>
    <row r="4308" customFormat="false" ht="57.45" hidden="false" customHeight="false" outlineLevel="0" collapsed="false">
      <c r="A4308" s="17" t="n">
        <v>4307</v>
      </c>
      <c r="B4308" s="17" t="n">
        <v>9</v>
      </c>
      <c r="C4308" s="17" t="n">
        <v>5978</v>
      </c>
      <c r="D4308" s="18" t="s">
        <v>14030</v>
      </c>
      <c r="E4308" s="17" t="s">
        <v>83</v>
      </c>
      <c r="F4308" s="18" t="s">
        <v>84</v>
      </c>
      <c r="G4308" s="17" t="s">
        <v>159</v>
      </c>
      <c r="H4308" s="18" t="s">
        <v>14063</v>
      </c>
      <c r="I4308" s="18" t="s">
        <v>14064</v>
      </c>
      <c r="J4308" s="18" t="s">
        <v>14065</v>
      </c>
      <c r="K4308" s="17" t="s">
        <v>163</v>
      </c>
      <c r="L4308" s="17" t="n">
        <v>1</v>
      </c>
      <c r="M4308" s="17" t="s">
        <v>163</v>
      </c>
      <c r="N4308" s="17" t="s">
        <v>163</v>
      </c>
      <c r="O4308" s="19" t="s">
        <v>123</v>
      </c>
      <c r="P4308" s="18" t="s">
        <v>14066</v>
      </c>
      <c r="Q4308" s="18" t="s">
        <v>14067</v>
      </c>
      <c r="R4308" s="18" t="s">
        <v>165</v>
      </c>
      <c r="S4308" s="20" t="s">
        <v>28109</v>
      </c>
    </row>
    <row r="4309" customFormat="false" ht="35.05" hidden="false" customHeight="false" outlineLevel="0" collapsed="false">
      <c r="A4309" s="17" t="n">
        <v>4308</v>
      </c>
      <c r="B4309" s="17" t="n">
        <v>9</v>
      </c>
      <c r="C4309" s="17" t="n">
        <v>5979</v>
      </c>
      <c r="D4309" s="18" t="s">
        <v>14030</v>
      </c>
      <c r="E4309" s="17" t="s">
        <v>36</v>
      </c>
      <c r="F4309" s="18" t="s">
        <v>37</v>
      </c>
      <c r="G4309" s="17" t="s">
        <v>167</v>
      </c>
      <c r="H4309" s="18" t="s">
        <v>14068</v>
      </c>
      <c r="I4309" s="18" t="s">
        <v>14069</v>
      </c>
      <c r="J4309" s="18" t="s">
        <v>14070</v>
      </c>
      <c r="K4309" s="17" t="s">
        <v>163</v>
      </c>
      <c r="L4309" s="17" t="n">
        <v>1</v>
      </c>
      <c r="M4309" s="17" t="s">
        <v>164</v>
      </c>
      <c r="N4309" s="17" t="s">
        <v>163</v>
      </c>
      <c r="O4309" s="19"/>
      <c r="P4309" s="18"/>
      <c r="Q4309" s="18"/>
      <c r="R4309" s="18" t="s">
        <v>165</v>
      </c>
      <c r="S4309" s="20" t="s">
        <v>28109</v>
      </c>
    </row>
    <row r="4310" customFormat="false" ht="35.05" hidden="false" customHeight="false" outlineLevel="0" collapsed="false">
      <c r="A4310" s="17" t="n">
        <v>4309</v>
      </c>
      <c r="B4310" s="17" t="n">
        <v>9</v>
      </c>
      <c r="C4310" s="17" t="n">
        <v>5982</v>
      </c>
      <c r="D4310" s="18" t="s">
        <v>14030</v>
      </c>
      <c r="E4310" s="17" t="s">
        <v>83</v>
      </c>
      <c r="F4310" s="18" t="s">
        <v>84</v>
      </c>
      <c r="G4310" s="17" t="s">
        <v>159</v>
      </c>
      <c r="H4310" s="18" t="s">
        <v>14071</v>
      </c>
      <c r="I4310" s="18" t="s">
        <v>14072</v>
      </c>
      <c r="J4310" s="18" t="s">
        <v>14073</v>
      </c>
      <c r="K4310" s="17" t="s">
        <v>163</v>
      </c>
      <c r="L4310" s="17" t="n">
        <v>1</v>
      </c>
      <c r="M4310" s="17" t="s">
        <v>163</v>
      </c>
      <c r="N4310" s="17" t="s">
        <v>163</v>
      </c>
      <c r="O4310" s="19"/>
      <c r="P4310" s="18"/>
      <c r="Q4310" s="18"/>
      <c r="R4310" s="18" t="s">
        <v>165</v>
      </c>
      <c r="S4310" s="20" t="s">
        <v>28109</v>
      </c>
    </row>
    <row r="4311" customFormat="false" ht="35.05" hidden="false" customHeight="false" outlineLevel="0" collapsed="false">
      <c r="A4311" s="17" t="n">
        <v>4310</v>
      </c>
      <c r="B4311" s="17" t="n">
        <v>9</v>
      </c>
      <c r="C4311" s="17" t="n">
        <v>5994</v>
      </c>
      <c r="D4311" s="18" t="s">
        <v>14030</v>
      </c>
      <c r="E4311" s="17" t="s">
        <v>70</v>
      </c>
      <c r="F4311" s="18" t="s">
        <v>71</v>
      </c>
      <c r="G4311" s="17" t="s">
        <v>171</v>
      </c>
      <c r="H4311" s="18" t="s">
        <v>14074</v>
      </c>
      <c r="I4311" s="18" t="s">
        <v>14075</v>
      </c>
      <c r="J4311" s="18" t="s">
        <v>14076</v>
      </c>
      <c r="K4311" s="17" t="s">
        <v>163</v>
      </c>
      <c r="L4311" s="17" t="n">
        <v>1</v>
      </c>
      <c r="M4311" s="17" t="s">
        <v>164</v>
      </c>
      <c r="N4311" s="17" t="s">
        <v>163</v>
      </c>
      <c r="O4311" s="19"/>
      <c r="P4311" s="18"/>
      <c r="Q4311" s="18"/>
      <c r="R4311" s="18" t="s">
        <v>165</v>
      </c>
      <c r="S4311" s="20" t="s">
        <v>28109</v>
      </c>
    </row>
    <row r="4312" customFormat="false" ht="35.05" hidden="false" customHeight="false" outlineLevel="0" collapsed="false">
      <c r="A4312" s="17" t="n">
        <v>4311</v>
      </c>
      <c r="B4312" s="17" t="n">
        <v>9</v>
      </c>
      <c r="C4312" s="17" t="n">
        <v>5995</v>
      </c>
      <c r="D4312" s="18" t="s">
        <v>14030</v>
      </c>
      <c r="E4312" s="17" t="s">
        <v>36</v>
      </c>
      <c r="F4312" s="18" t="s">
        <v>37</v>
      </c>
      <c r="G4312" s="17" t="s">
        <v>159</v>
      </c>
      <c r="H4312" s="18" t="s">
        <v>14077</v>
      </c>
      <c r="I4312" s="18" t="s">
        <v>14078</v>
      </c>
      <c r="J4312" s="18" t="s">
        <v>14079</v>
      </c>
      <c r="K4312" s="17" t="s">
        <v>163</v>
      </c>
      <c r="L4312" s="17" t="n">
        <v>1</v>
      </c>
      <c r="M4312" s="17" t="s">
        <v>163</v>
      </c>
      <c r="N4312" s="17" t="s">
        <v>163</v>
      </c>
      <c r="O4312" s="19"/>
      <c r="P4312" s="18"/>
      <c r="Q4312" s="18"/>
      <c r="R4312" s="18" t="s">
        <v>165</v>
      </c>
      <c r="S4312" s="20" t="s">
        <v>28109</v>
      </c>
    </row>
    <row r="4313" customFormat="false" ht="35.05" hidden="false" customHeight="false" outlineLevel="0" collapsed="false">
      <c r="A4313" s="17" t="n">
        <v>4312</v>
      </c>
      <c r="B4313" s="17" t="n">
        <v>9</v>
      </c>
      <c r="C4313" s="17" t="n">
        <v>5996</v>
      </c>
      <c r="D4313" s="18" t="s">
        <v>14030</v>
      </c>
      <c r="E4313" s="17" t="s">
        <v>87</v>
      </c>
      <c r="F4313" s="18" t="s">
        <v>88</v>
      </c>
      <c r="G4313" s="17" t="s">
        <v>167</v>
      </c>
      <c r="H4313" s="18" t="s">
        <v>14080</v>
      </c>
      <c r="I4313" s="18" t="s">
        <v>14081</v>
      </c>
      <c r="J4313" s="18" t="s">
        <v>14082</v>
      </c>
      <c r="K4313" s="17" t="s">
        <v>163</v>
      </c>
      <c r="L4313" s="17" t="n">
        <v>1</v>
      </c>
      <c r="M4313" s="17" t="s">
        <v>163</v>
      </c>
      <c r="N4313" s="17" t="s">
        <v>163</v>
      </c>
      <c r="O4313" s="19"/>
      <c r="P4313" s="18"/>
      <c r="Q4313" s="18"/>
      <c r="R4313" s="18" t="s">
        <v>165</v>
      </c>
      <c r="S4313" s="20" t="s">
        <v>28109</v>
      </c>
    </row>
    <row r="4314" customFormat="false" ht="35.05" hidden="false" customHeight="false" outlineLevel="0" collapsed="false">
      <c r="A4314" s="17" t="n">
        <v>4313</v>
      </c>
      <c r="B4314" s="17" t="n">
        <v>9</v>
      </c>
      <c r="C4314" s="17" t="n">
        <v>6009</v>
      </c>
      <c r="D4314" s="18" t="s">
        <v>14030</v>
      </c>
      <c r="E4314" s="17" t="s">
        <v>78</v>
      </c>
      <c r="F4314" s="18" t="s">
        <v>80</v>
      </c>
      <c r="G4314" s="17" t="s">
        <v>167</v>
      </c>
      <c r="H4314" s="18" t="s">
        <v>14083</v>
      </c>
      <c r="I4314" s="18" t="s">
        <v>14084</v>
      </c>
      <c r="J4314" s="18" t="s">
        <v>14085</v>
      </c>
      <c r="K4314" s="17" t="s">
        <v>163</v>
      </c>
      <c r="L4314" s="17" t="n">
        <v>1</v>
      </c>
      <c r="M4314" s="17" t="s">
        <v>163</v>
      </c>
      <c r="N4314" s="17" t="s">
        <v>163</v>
      </c>
      <c r="O4314" s="19"/>
      <c r="P4314" s="18"/>
      <c r="Q4314" s="18"/>
      <c r="R4314" s="18" t="s">
        <v>165</v>
      </c>
      <c r="S4314" s="20" t="s">
        <v>28109</v>
      </c>
    </row>
    <row r="4315" customFormat="false" ht="46.25" hidden="false" customHeight="false" outlineLevel="0" collapsed="false">
      <c r="A4315" s="17" t="n">
        <v>4314</v>
      </c>
      <c r="B4315" s="17" t="n">
        <v>9</v>
      </c>
      <c r="C4315" s="17" t="n">
        <v>6012</v>
      </c>
      <c r="D4315" s="18" t="s">
        <v>14030</v>
      </c>
      <c r="E4315" s="17" t="s">
        <v>83</v>
      </c>
      <c r="F4315" s="18" t="s">
        <v>84</v>
      </c>
      <c r="G4315" s="17" t="s">
        <v>159</v>
      </c>
      <c r="H4315" s="18" t="s">
        <v>14086</v>
      </c>
      <c r="I4315" s="18" t="s">
        <v>14087</v>
      </c>
      <c r="J4315" s="18" t="s">
        <v>14088</v>
      </c>
      <c r="K4315" s="17" t="s">
        <v>163</v>
      </c>
      <c r="L4315" s="17" t="n">
        <v>1</v>
      </c>
      <c r="M4315" s="17" t="s">
        <v>163</v>
      </c>
      <c r="N4315" s="17" t="s">
        <v>163</v>
      </c>
      <c r="O4315" s="19" t="s">
        <v>121</v>
      </c>
      <c r="P4315" s="18" t="s">
        <v>14089</v>
      </c>
      <c r="Q4315" s="18" t="s">
        <v>14090</v>
      </c>
      <c r="R4315" s="18" t="s">
        <v>165</v>
      </c>
      <c r="S4315" s="20" t="s">
        <v>28109</v>
      </c>
    </row>
    <row r="4316" customFormat="false" ht="35.05" hidden="false" customHeight="false" outlineLevel="0" collapsed="false">
      <c r="A4316" s="17" t="n">
        <v>4315</v>
      </c>
      <c r="B4316" s="17" t="n">
        <v>9</v>
      </c>
      <c r="C4316" s="17" t="n">
        <v>6032</v>
      </c>
      <c r="D4316" s="18" t="s">
        <v>14030</v>
      </c>
      <c r="E4316" s="17" t="s">
        <v>24</v>
      </c>
      <c r="F4316" s="18" t="s">
        <v>25</v>
      </c>
      <c r="G4316" s="17" t="s">
        <v>167</v>
      </c>
      <c r="H4316" s="18" t="s">
        <v>14091</v>
      </c>
      <c r="I4316" s="18" t="s">
        <v>14092</v>
      </c>
      <c r="J4316" s="18" t="s">
        <v>14093</v>
      </c>
      <c r="K4316" s="17" t="s">
        <v>164</v>
      </c>
      <c r="L4316" s="17" t="n">
        <v>10</v>
      </c>
      <c r="M4316" s="17" t="s">
        <v>163</v>
      </c>
      <c r="N4316" s="17" t="s">
        <v>163</v>
      </c>
      <c r="O4316" s="19"/>
      <c r="P4316" s="18"/>
      <c r="Q4316" s="18"/>
      <c r="R4316" s="18" t="s">
        <v>165</v>
      </c>
      <c r="S4316" s="20" t="s">
        <v>28109</v>
      </c>
    </row>
    <row r="4317" customFormat="false" ht="23.85" hidden="false" customHeight="false" outlineLevel="0" collapsed="false">
      <c r="A4317" s="17" t="n">
        <v>4316</v>
      </c>
      <c r="B4317" s="17" t="n">
        <v>9</v>
      </c>
      <c r="C4317" s="17" t="n">
        <v>6034</v>
      </c>
      <c r="D4317" s="18" t="s">
        <v>14030</v>
      </c>
      <c r="E4317" s="17" t="s">
        <v>36</v>
      </c>
      <c r="F4317" s="18" t="s">
        <v>37</v>
      </c>
      <c r="G4317" s="17" t="s">
        <v>159</v>
      </c>
      <c r="H4317" s="18" t="s">
        <v>14094</v>
      </c>
      <c r="I4317" s="18" t="s">
        <v>14095</v>
      </c>
      <c r="J4317" s="18" t="s">
        <v>14096</v>
      </c>
      <c r="K4317" s="17" t="s">
        <v>163</v>
      </c>
      <c r="L4317" s="17" t="n">
        <v>1</v>
      </c>
      <c r="M4317" s="17" t="s">
        <v>164</v>
      </c>
      <c r="N4317" s="17" t="s">
        <v>163</v>
      </c>
      <c r="O4317" s="19"/>
      <c r="P4317" s="18"/>
      <c r="Q4317" s="18"/>
      <c r="R4317" s="18" t="s">
        <v>165</v>
      </c>
      <c r="S4317" s="20" t="s">
        <v>28109</v>
      </c>
    </row>
    <row r="4318" customFormat="false" ht="35.05" hidden="false" customHeight="false" outlineLevel="0" collapsed="false">
      <c r="A4318" s="17" t="n">
        <v>4317</v>
      </c>
      <c r="B4318" s="17" t="n">
        <v>9</v>
      </c>
      <c r="C4318" s="17" t="n">
        <v>6038</v>
      </c>
      <c r="D4318" s="18" t="s">
        <v>14030</v>
      </c>
      <c r="E4318" s="17" t="s">
        <v>32</v>
      </c>
      <c r="F4318" s="18" t="s">
        <v>33</v>
      </c>
      <c r="G4318" s="17" t="s">
        <v>159</v>
      </c>
      <c r="H4318" s="18" t="s">
        <v>14097</v>
      </c>
      <c r="I4318" s="18" t="s">
        <v>14098</v>
      </c>
      <c r="J4318" s="18" t="s">
        <v>14099</v>
      </c>
      <c r="K4318" s="17" t="s">
        <v>163</v>
      </c>
      <c r="L4318" s="17" t="n">
        <v>1</v>
      </c>
      <c r="M4318" s="17" t="s">
        <v>163</v>
      </c>
      <c r="N4318" s="17" t="s">
        <v>163</v>
      </c>
      <c r="O4318" s="19"/>
      <c r="P4318" s="18"/>
      <c r="Q4318" s="18"/>
      <c r="R4318" s="18" t="s">
        <v>165</v>
      </c>
      <c r="S4318" s="20" t="s">
        <v>28109</v>
      </c>
    </row>
    <row r="4319" customFormat="false" ht="46.25" hidden="false" customHeight="false" outlineLevel="0" collapsed="false">
      <c r="A4319" s="17" t="n">
        <v>4318</v>
      </c>
      <c r="B4319" s="17" t="n">
        <v>9</v>
      </c>
      <c r="C4319" s="17" t="n">
        <v>6050</v>
      </c>
      <c r="D4319" s="18" t="s">
        <v>14030</v>
      </c>
      <c r="E4319" s="17" t="s">
        <v>36</v>
      </c>
      <c r="F4319" s="18" t="s">
        <v>37</v>
      </c>
      <c r="G4319" s="17" t="s">
        <v>171</v>
      </c>
      <c r="H4319" s="18" t="s">
        <v>14100</v>
      </c>
      <c r="I4319" s="18" t="s">
        <v>14101</v>
      </c>
      <c r="J4319" s="18" t="s">
        <v>14102</v>
      </c>
      <c r="K4319" s="17" t="s">
        <v>163</v>
      </c>
      <c r="L4319" s="17" t="n">
        <v>1</v>
      </c>
      <c r="M4319" s="17" t="s">
        <v>164</v>
      </c>
      <c r="N4319" s="17" t="s">
        <v>163</v>
      </c>
      <c r="O4319" s="19"/>
      <c r="P4319" s="18"/>
      <c r="Q4319" s="18"/>
      <c r="R4319" s="18" t="s">
        <v>165</v>
      </c>
      <c r="S4319" s="20" t="s">
        <v>28109</v>
      </c>
    </row>
    <row r="4320" customFormat="false" ht="46.25" hidden="false" customHeight="false" outlineLevel="0" collapsed="false">
      <c r="A4320" s="17" t="n">
        <v>4319</v>
      </c>
      <c r="B4320" s="17" t="n">
        <v>9</v>
      </c>
      <c r="C4320" s="17" t="n">
        <v>6051</v>
      </c>
      <c r="D4320" s="18" t="s">
        <v>14030</v>
      </c>
      <c r="E4320" s="17" t="s">
        <v>42</v>
      </c>
      <c r="F4320" s="18" t="s">
        <v>43</v>
      </c>
      <c r="G4320" s="17" t="s">
        <v>167</v>
      </c>
      <c r="H4320" s="18" t="s">
        <v>14103</v>
      </c>
      <c r="I4320" s="18" t="s">
        <v>14104</v>
      </c>
      <c r="J4320" s="18" t="s">
        <v>14105</v>
      </c>
      <c r="K4320" s="17" t="s">
        <v>163</v>
      </c>
      <c r="L4320" s="17" t="n">
        <v>1</v>
      </c>
      <c r="M4320" s="17" t="s">
        <v>163</v>
      </c>
      <c r="N4320" s="17" t="s">
        <v>163</v>
      </c>
      <c r="O4320" s="19"/>
      <c r="P4320" s="18"/>
      <c r="Q4320" s="18"/>
      <c r="R4320" s="18" t="s">
        <v>165</v>
      </c>
      <c r="S4320" s="20" t="s">
        <v>28109</v>
      </c>
    </row>
    <row r="4321" customFormat="false" ht="91" hidden="false" customHeight="false" outlineLevel="0" collapsed="false">
      <c r="A4321" s="17" t="n">
        <v>4320</v>
      </c>
      <c r="B4321" s="17" t="n">
        <v>9</v>
      </c>
      <c r="C4321" s="17" t="n">
        <v>6051</v>
      </c>
      <c r="D4321" s="18" t="s">
        <v>14030</v>
      </c>
      <c r="E4321" s="17" t="s">
        <v>81</v>
      </c>
      <c r="F4321" s="18" t="s">
        <v>82</v>
      </c>
      <c r="G4321" s="17" t="s">
        <v>167</v>
      </c>
      <c r="H4321" s="18" t="s">
        <v>14106</v>
      </c>
      <c r="I4321" s="18" t="s">
        <v>14107</v>
      </c>
      <c r="J4321" s="18" t="s">
        <v>14108</v>
      </c>
      <c r="K4321" s="17" t="s">
        <v>163</v>
      </c>
      <c r="L4321" s="17" t="n">
        <v>1</v>
      </c>
      <c r="M4321" s="17" t="s">
        <v>163</v>
      </c>
      <c r="N4321" s="17" t="s">
        <v>164</v>
      </c>
      <c r="O4321" s="19" t="s">
        <v>123</v>
      </c>
      <c r="P4321" s="18" t="s">
        <v>14109</v>
      </c>
      <c r="Q4321" s="18" t="s">
        <v>14110</v>
      </c>
      <c r="R4321" s="18" t="s">
        <v>165</v>
      </c>
      <c r="S4321" s="20" t="s">
        <v>28109</v>
      </c>
    </row>
    <row r="4322" customFormat="false" ht="35.05" hidden="false" customHeight="false" outlineLevel="0" collapsed="false">
      <c r="A4322" s="17" t="n">
        <v>4321</v>
      </c>
      <c r="B4322" s="17" t="n">
        <v>9</v>
      </c>
      <c r="C4322" s="17" t="n">
        <v>6058</v>
      </c>
      <c r="D4322" s="18" t="s">
        <v>14030</v>
      </c>
      <c r="E4322" s="17" t="s">
        <v>91</v>
      </c>
      <c r="F4322" s="18" t="s">
        <v>92</v>
      </c>
      <c r="G4322" s="17" t="s">
        <v>159</v>
      </c>
      <c r="H4322" s="18" t="s">
        <v>14111</v>
      </c>
      <c r="I4322" s="18" t="s">
        <v>14112</v>
      </c>
      <c r="J4322" s="18" t="s">
        <v>14113</v>
      </c>
      <c r="K4322" s="17" t="s">
        <v>163</v>
      </c>
      <c r="L4322" s="17" t="n">
        <v>1</v>
      </c>
      <c r="M4322" s="17" t="s">
        <v>163</v>
      </c>
      <c r="N4322" s="17" t="s">
        <v>164</v>
      </c>
      <c r="O4322" s="19"/>
      <c r="P4322" s="18"/>
      <c r="Q4322" s="18"/>
      <c r="R4322" s="18" t="s">
        <v>165</v>
      </c>
      <c r="S4322" s="20" t="s">
        <v>28109</v>
      </c>
    </row>
    <row r="4323" customFormat="false" ht="35.05" hidden="false" customHeight="false" outlineLevel="0" collapsed="false">
      <c r="A4323" s="17" t="n">
        <v>4322</v>
      </c>
      <c r="B4323" s="17" t="n">
        <v>9</v>
      </c>
      <c r="C4323" s="17" t="n">
        <v>6060</v>
      </c>
      <c r="D4323" s="18" t="s">
        <v>14030</v>
      </c>
      <c r="E4323" s="17" t="s">
        <v>70</v>
      </c>
      <c r="F4323" s="18" t="s">
        <v>71</v>
      </c>
      <c r="G4323" s="17" t="s">
        <v>171</v>
      </c>
      <c r="H4323" s="18" t="s">
        <v>14114</v>
      </c>
      <c r="I4323" s="18" t="s">
        <v>14115</v>
      </c>
      <c r="J4323" s="18" t="s">
        <v>14116</v>
      </c>
      <c r="K4323" s="17" t="s">
        <v>163</v>
      </c>
      <c r="L4323" s="17" t="n">
        <v>1</v>
      </c>
      <c r="M4323" s="17" t="s">
        <v>164</v>
      </c>
      <c r="N4323" s="17" t="s">
        <v>163</v>
      </c>
      <c r="O4323" s="19"/>
      <c r="P4323" s="18"/>
      <c r="Q4323" s="18"/>
      <c r="R4323" s="18" t="s">
        <v>165</v>
      </c>
      <c r="S4323" s="20" t="s">
        <v>28109</v>
      </c>
    </row>
    <row r="4324" customFormat="false" ht="35.05" hidden="false" customHeight="false" outlineLevel="0" collapsed="false">
      <c r="A4324" s="17" t="n">
        <v>4323</v>
      </c>
      <c r="B4324" s="17" t="n">
        <v>9</v>
      </c>
      <c r="C4324" s="17" t="n">
        <v>6070</v>
      </c>
      <c r="D4324" s="18" t="s">
        <v>14030</v>
      </c>
      <c r="E4324" s="17" t="s">
        <v>72</v>
      </c>
      <c r="F4324" s="18" t="s">
        <v>73</v>
      </c>
      <c r="G4324" s="17" t="s">
        <v>167</v>
      </c>
      <c r="H4324" s="18" t="s">
        <v>14117</v>
      </c>
      <c r="I4324" s="18" t="s">
        <v>14118</v>
      </c>
      <c r="J4324" s="18" t="s">
        <v>14119</v>
      </c>
      <c r="K4324" s="17" t="s">
        <v>163</v>
      </c>
      <c r="L4324" s="17" t="n">
        <v>1</v>
      </c>
      <c r="M4324" s="17" t="s">
        <v>164</v>
      </c>
      <c r="N4324" s="17" t="s">
        <v>163</v>
      </c>
      <c r="O4324" s="19"/>
      <c r="P4324" s="18"/>
      <c r="Q4324" s="18"/>
      <c r="R4324" s="18" t="s">
        <v>165</v>
      </c>
      <c r="S4324" s="20" t="s">
        <v>28109</v>
      </c>
    </row>
    <row r="4325" customFormat="false" ht="57.45" hidden="false" customHeight="false" outlineLevel="0" collapsed="false">
      <c r="A4325" s="17" t="n">
        <v>4324</v>
      </c>
      <c r="B4325" s="17" t="n">
        <v>9</v>
      </c>
      <c r="C4325" s="17" t="n">
        <v>6071</v>
      </c>
      <c r="D4325" s="18" t="s">
        <v>14030</v>
      </c>
      <c r="E4325" s="17" t="s">
        <v>91</v>
      </c>
      <c r="F4325" s="18" t="s">
        <v>92</v>
      </c>
      <c r="G4325" s="17" t="s">
        <v>167</v>
      </c>
      <c r="H4325" s="18" t="s">
        <v>14120</v>
      </c>
      <c r="I4325" s="18" t="s">
        <v>14121</v>
      </c>
      <c r="J4325" s="18" t="s">
        <v>14122</v>
      </c>
      <c r="K4325" s="17" t="s">
        <v>163</v>
      </c>
      <c r="L4325" s="17" t="n">
        <v>1</v>
      </c>
      <c r="M4325" s="17" t="s">
        <v>163</v>
      </c>
      <c r="N4325" s="17" t="s">
        <v>163</v>
      </c>
      <c r="O4325" s="19" t="s">
        <v>121</v>
      </c>
      <c r="P4325" s="18" t="s">
        <v>14123</v>
      </c>
      <c r="Q4325" s="18" t="s">
        <v>14124</v>
      </c>
      <c r="R4325" s="18" t="s">
        <v>165</v>
      </c>
      <c r="S4325" s="20" t="s">
        <v>28109</v>
      </c>
    </row>
    <row r="4326" customFormat="false" ht="57.45" hidden="false" customHeight="false" outlineLevel="0" collapsed="false">
      <c r="A4326" s="17" t="n">
        <v>4325</v>
      </c>
      <c r="B4326" s="17" t="n">
        <v>9</v>
      </c>
      <c r="C4326" s="17" t="n">
        <v>6072</v>
      </c>
      <c r="D4326" s="18" t="s">
        <v>14030</v>
      </c>
      <c r="E4326" s="17" t="s">
        <v>91</v>
      </c>
      <c r="F4326" s="18" t="s">
        <v>92</v>
      </c>
      <c r="G4326" s="17" t="s">
        <v>167</v>
      </c>
      <c r="H4326" s="18" t="s">
        <v>14125</v>
      </c>
      <c r="I4326" s="18" t="s">
        <v>14126</v>
      </c>
      <c r="J4326" s="18" t="s">
        <v>14127</v>
      </c>
      <c r="K4326" s="17" t="s">
        <v>163</v>
      </c>
      <c r="L4326" s="17" t="n">
        <v>1</v>
      </c>
      <c r="M4326" s="17" t="s">
        <v>163</v>
      </c>
      <c r="N4326" s="17" t="s">
        <v>164</v>
      </c>
      <c r="O4326" s="19" t="s">
        <v>123</v>
      </c>
      <c r="P4326" s="18" t="s">
        <v>14128</v>
      </c>
      <c r="Q4326" s="18" t="s">
        <v>14129</v>
      </c>
      <c r="R4326" s="18" t="s">
        <v>165</v>
      </c>
      <c r="S4326" s="20" t="s">
        <v>28109</v>
      </c>
    </row>
    <row r="4327" customFormat="false" ht="23.85" hidden="false" customHeight="false" outlineLevel="0" collapsed="false">
      <c r="A4327" s="17" t="n">
        <v>4326</v>
      </c>
      <c r="B4327" s="17" t="n">
        <v>9</v>
      </c>
      <c r="C4327" s="17" t="n">
        <v>6074</v>
      </c>
      <c r="D4327" s="18" t="s">
        <v>14030</v>
      </c>
      <c r="E4327" s="17" t="s">
        <v>36</v>
      </c>
      <c r="F4327" s="18" t="s">
        <v>37</v>
      </c>
      <c r="G4327" s="17" t="s">
        <v>167</v>
      </c>
      <c r="H4327" s="18" t="s">
        <v>14130</v>
      </c>
      <c r="I4327" s="18" t="s">
        <v>14131</v>
      </c>
      <c r="J4327" s="18" t="s">
        <v>14132</v>
      </c>
      <c r="K4327" s="17" t="s">
        <v>163</v>
      </c>
      <c r="L4327" s="17" t="n">
        <v>1</v>
      </c>
      <c r="M4327" s="17" t="s">
        <v>163</v>
      </c>
      <c r="N4327" s="17" t="s">
        <v>163</v>
      </c>
      <c r="O4327" s="19"/>
      <c r="P4327" s="18"/>
      <c r="Q4327" s="18"/>
      <c r="R4327" s="18" t="s">
        <v>165</v>
      </c>
      <c r="S4327" s="20" t="s">
        <v>28109</v>
      </c>
    </row>
    <row r="4328" customFormat="false" ht="57.45" hidden="false" customHeight="false" outlineLevel="0" collapsed="false">
      <c r="A4328" s="17" t="n">
        <v>4327</v>
      </c>
      <c r="B4328" s="17" t="n">
        <v>9</v>
      </c>
      <c r="C4328" s="17" t="n">
        <v>6077</v>
      </c>
      <c r="D4328" s="18" t="s">
        <v>14030</v>
      </c>
      <c r="E4328" s="17" t="s">
        <v>83</v>
      </c>
      <c r="F4328" s="18" t="s">
        <v>84</v>
      </c>
      <c r="G4328" s="17" t="s">
        <v>171</v>
      </c>
      <c r="H4328" s="18" t="s">
        <v>14133</v>
      </c>
      <c r="I4328" s="18" t="s">
        <v>14134</v>
      </c>
      <c r="J4328" s="18" t="s">
        <v>14135</v>
      </c>
      <c r="K4328" s="17" t="s">
        <v>163</v>
      </c>
      <c r="L4328" s="17" t="n">
        <v>1</v>
      </c>
      <c r="M4328" s="17" t="s">
        <v>163</v>
      </c>
      <c r="N4328" s="17" t="s">
        <v>164</v>
      </c>
      <c r="O4328" s="19" t="s">
        <v>121</v>
      </c>
      <c r="P4328" s="18" t="s">
        <v>14136</v>
      </c>
      <c r="Q4328" s="18" t="s">
        <v>14137</v>
      </c>
      <c r="R4328" s="18" t="s">
        <v>165</v>
      </c>
      <c r="S4328" s="20" t="s">
        <v>28109</v>
      </c>
    </row>
    <row r="4329" customFormat="false" ht="46.25" hidden="false" customHeight="false" outlineLevel="0" collapsed="false">
      <c r="A4329" s="17" t="n">
        <v>4328</v>
      </c>
      <c r="B4329" s="17" t="n">
        <v>9</v>
      </c>
      <c r="C4329" s="17" t="n">
        <v>6077</v>
      </c>
      <c r="D4329" s="18" t="s">
        <v>14030</v>
      </c>
      <c r="E4329" s="17" t="s">
        <v>42</v>
      </c>
      <c r="F4329" s="18" t="s">
        <v>43</v>
      </c>
      <c r="G4329" s="17" t="s">
        <v>167</v>
      </c>
      <c r="H4329" s="18" t="s">
        <v>14138</v>
      </c>
      <c r="I4329" s="18" t="s">
        <v>14139</v>
      </c>
      <c r="J4329" s="18" t="s">
        <v>14140</v>
      </c>
      <c r="K4329" s="17" t="s">
        <v>163</v>
      </c>
      <c r="L4329" s="17" t="n">
        <v>1</v>
      </c>
      <c r="M4329" s="17" t="s">
        <v>163</v>
      </c>
      <c r="N4329" s="17" t="s">
        <v>163</v>
      </c>
      <c r="O4329" s="19"/>
      <c r="P4329" s="18"/>
      <c r="Q4329" s="18"/>
      <c r="R4329" s="18" t="s">
        <v>165</v>
      </c>
      <c r="S4329" s="20" t="s">
        <v>28109</v>
      </c>
    </row>
    <row r="4330" customFormat="false" ht="23.85" hidden="false" customHeight="false" outlineLevel="0" collapsed="false">
      <c r="A4330" s="17" t="n">
        <v>4329</v>
      </c>
      <c r="B4330" s="17" t="n">
        <v>9</v>
      </c>
      <c r="C4330" s="17" t="n">
        <v>6081</v>
      </c>
      <c r="D4330" s="18" t="s">
        <v>14030</v>
      </c>
      <c r="E4330" s="17" t="s">
        <v>63</v>
      </c>
      <c r="F4330" s="18" t="s">
        <v>65</v>
      </c>
      <c r="G4330" s="17" t="s">
        <v>159</v>
      </c>
      <c r="H4330" s="18" t="s">
        <v>14141</v>
      </c>
      <c r="I4330" s="18" t="s">
        <v>14142</v>
      </c>
      <c r="J4330" s="18" t="s">
        <v>14143</v>
      </c>
      <c r="K4330" s="17" t="s">
        <v>163</v>
      </c>
      <c r="L4330" s="17" t="n">
        <v>1</v>
      </c>
      <c r="M4330" s="17" t="s">
        <v>163</v>
      </c>
      <c r="N4330" s="17" t="s">
        <v>163</v>
      </c>
      <c r="O4330" s="19"/>
      <c r="P4330" s="18"/>
      <c r="Q4330" s="18"/>
      <c r="R4330" s="18" t="s">
        <v>165</v>
      </c>
      <c r="S4330" s="20" t="s">
        <v>28109</v>
      </c>
    </row>
    <row r="4331" customFormat="false" ht="35.05" hidden="false" customHeight="false" outlineLevel="0" collapsed="false">
      <c r="A4331" s="17" t="n">
        <v>4330</v>
      </c>
      <c r="B4331" s="17" t="n">
        <v>9</v>
      </c>
      <c r="C4331" s="17" t="n">
        <v>6093</v>
      </c>
      <c r="D4331" s="18" t="s">
        <v>14030</v>
      </c>
      <c r="E4331" s="17" t="s">
        <v>51</v>
      </c>
      <c r="F4331" s="18" t="s">
        <v>52</v>
      </c>
      <c r="G4331" s="17" t="s">
        <v>171</v>
      </c>
      <c r="H4331" s="18" t="s">
        <v>14144</v>
      </c>
      <c r="I4331" s="18" t="s">
        <v>14145</v>
      </c>
      <c r="J4331" s="18" t="s">
        <v>14146</v>
      </c>
      <c r="K4331" s="17" t="s">
        <v>163</v>
      </c>
      <c r="L4331" s="17" t="n">
        <v>1</v>
      </c>
      <c r="M4331" s="17" t="s">
        <v>164</v>
      </c>
      <c r="N4331" s="17" t="s">
        <v>163</v>
      </c>
      <c r="O4331" s="19"/>
      <c r="P4331" s="18"/>
      <c r="Q4331" s="18"/>
      <c r="R4331" s="18" t="s">
        <v>192</v>
      </c>
      <c r="S4331" s="20" t="s">
        <v>28109</v>
      </c>
    </row>
    <row r="4332" customFormat="false" ht="46.25" hidden="false" customHeight="false" outlineLevel="0" collapsed="false">
      <c r="A4332" s="17" t="n">
        <v>4331</v>
      </c>
      <c r="B4332" s="17" t="n">
        <v>9</v>
      </c>
      <c r="C4332" s="17" t="n">
        <v>6093</v>
      </c>
      <c r="D4332" s="18" t="s">
        <v>14030</v>
      </c>
      <c r="E4332" s="17" t="s">
        <v>51</v>
      </c>
      <c r="F4332" s="18" t="s">
        <v>52</v>
      </c>
      <c r="G4332" s="17" t="s">
        <v>167</v>
      </c>
      <c r="H4332" s="18" t="s">
        <v>14147</v>
      </c>
      <c r="I4332" s="18" t="s">
        <v>14148</v>
      </c>
      <c r="J4332" s="18" t="s">
        <v>14149</v>
      </c>
      <c r="K4332" s="17" t="s">
        <v>163</v>
      </c>
      <c r="L4332" s="17" t="n">
        <v>1</v>
      </c>
      <c r="M4332" s="17" t="s">
        <v>163</v>
      </c>
      <c r="N4332" s="17" t="s">
        <v>163</v>
      </c>
      <c r="O4332" s="19"/>
      <c r="P4332" s="18"/>
      <c r="Q4332" s="18"/>
      <c r="R4332" s="18" t="s">
        <v>165</v>
      </c>
      <c r="S4332" s="20" t="s">
        <v>28109</v>
      </c>
    </row>
    <row r="4333" customFormat="false" ht="46.25" hidden="false" customHeight="false" outlineLevel="0" collapsed="false">
      <c r="A4333" s="17" t="n">
        <v>4332</v>
      </c>
      <c r="B4333" s="17" t="n">
        <v>9</v>
      </c>
      <c r="C4333" s="17" t="n">
        <v>6095</v>
      </c>
      <c r="D4333" s="18" t="s">
        <v>14030</v>
      </c>
      <c r="E4333" s="17" t="s">
        <v>36</v>
      </c>
      <c r="F4333" s="18" t="s">
        <v>37</v>
      </c>
      <c r="G4333" s="17" t="s">
        <v>159</v>
      </c>
      <c r="H4333" s="18" t="s">
        <v>14150</v>
      </c>
      <c r="I4333" s="18" t="s">
        <v>14151</v>
      </c>
      <c r="J4333" s="18" t="s">
        <v>14152</v>
      </c>
      <c r="K4333" s="17" t="s">
        <v>164</v>
      </c>
      <c r="L4333" s="17" t="n">
        <v>6</v>
      </c>
      <c r="M4333" s="17" t="s">
        <v>164</v>
      </c>
      <c r="N4333" s="17" t="s">
        <v>163</v>
      </c>
      <c r="O4333" s="19"/>
      <c r="P4333" s="18"/>
      <c r="Q4333" s="18"/>
      <c r="R4333" s="18" t="s">
        <v>165</v>
      </c>
      <c r="S4333" s="20" t="s">
        <v>28109</v>
      </c>
    </row>
    <row r="4334" customFormat="false" ht="35.05" hidden="false" customHeight="false" outlineLevel="0" collapsed="false">
      <c r="A4334" s="17" t="n">
        <v>4333</v>
      </c>
      <c r="B4334" s="17" t="n">
        <v>9</v>
      </c>
      <c r="C4334" s="17" t="n">
        <v>6099</v>
      </c>
      <c r="D4334" s="18" t="s">
        <v>14030</v>
      </c>
      <c r="E4334" s="17" t="s">
        <v>91</v>
      </c>
      <c r="F4334" s="18" t="s">
        <v>92</v>
      </c>
      <c r="G4334" s="17" t="s">
        <v>167</v>
      </c>
      <c r="H4334" s="18" t="s">
        <v>14153</v>
      </c>
      <c r="I4334" s="18" t="s">
        <v>14154</v>
      </c>
      <c r="J4334" s="18" t="s">
        <v>14155</v>
      </c>
      <c r="K4334" s="17" t="s">
        <v>163</v>
      </c>
      <c r="L4334" s="17" t="n">
        <v>1</v>
      </c>
      <c r="M4334" s="17" t="s">
        <v>163</v>
      </c>
      <c r="N4334" s="17" t="s">
        <v>163</v>
      </c>
      <c r="O4334" s="19"/>
      <c r="P4334" s="18"/>
      <c r="Q4334" s="18"/>
      <c r="R4334" s="18" t="s">
        <v>165</v>
      </c>
      <c r="S4334" s="20" t="s">
        <v>28109</v>
      </c>
    </row>
    <row r="4335" customFormat="false" ht="23.85" hidden="false" customHeight="false" outlineLevel="0" collapsed="false">
      <c r="A4335" s="17" t="n">
        <v>4334</v>
      </c>
      <c r="B4335" s="17" t="n">
        <v>9</v>
      </c>
      <c r="C4335" s="17" t="n">
        <v>6103</v>
      </c>
      <c r="D4335" s="18" t="s">
        <v>14030</v>
      </c>
      <c r="E4335" s="17" t="s">
        <v>87</v>
      </c>
      <c r="F4335" s="18" t="s">
        <v>88</v>
      </c>
      <c r="G4335" s="17" t="s">
        <v>159</v>
      </c>
      <c r="H4335" s="18" t="s">
        <v>14156</v>
      </c>
      <c r="I4335" s="18" t="s">
        <v>14157</v>
      </c>
      <c r="J4335" s="18" t="s">
        <v>14158</v>
      </c>
      <c r="K4335" s="17" t="s">
        <v>163</v>
      </c>
      <c r="L4335" s="17" t="n">
        <v>1</v>
      </c>
      <c r="M4335" s="17" t="s">
        <v>163</v>
      </c>
      <c r="N4335" s="17" t="s">
        <v>163</v>
      </c>
      <c r="O4335" s="19"/>
      <c r="P4335" s="18"/>
      <c r="Q4335" s="18"/>
      <c r="R4335" s="18" t="s">
        <v>165</v>
      </c>
      <c r="S4335" s="20" t="s">
        <v>28109</v>
      </c>
    </row>
    <row r="4336" customFormat="false" ht="23.85" hidden="false" customHeight="false" outlineLevel="0" collapsed="false">
      <c r="A4336" s="17" t="n">
        <v>4335</v>
      </c>
      <c r="B4336" s="17" t="n">
        <v>9</v>
      </c>
      <c r="C4336" s="17" t="n">
        <v>6110</v>
      </c>
      <c r="D4336" s="18" t="s">
        <v>14159</v>
      </c>
      <c r="E4336" s="17" t="s">
        <v>87</v>
      </c>
      <c r="F4336" s="18" t="s">
        <v>88</v>
      </c>
      <c r="G4336" s="17" t="s">
        <v>171</v>
      </c>
      <c r="H4336" s="18" t="s">
        <v>14160</v>
      </c>
      <c r="I4336" s="18" t="s">
        <v>14161</v>
      </c>
      <c r="J4336" s="18" t="s">
        <v>14162</v>
      </c>
      <c r="K4336" s="17" t="s">
        <v>164</v>
      </c>
      <c r="L4336" s="17" t="n">
        <v>2</v>
      </c>
      <c r="M4336" s="17" t="s">
        <v>163</v>
      </c>
      <c r="N4336" s="17" t="s">
        <v>163</v>
      </c>
      <c r="O4336" s="19"/>
      <c r="P4336" s="18"/>
      <c r="Q4336" s="18"/>
      <c r="R4336" s="18" t="s">
        <v>192</v>
      </c>
      <c r="S4336" s="20" t="s">
        <v>28109</v>
      </c>
    </row>
    <row r="4337" customFormat="false" ht="23.85" hidden="false" customHeight="false" outlineLevel="0" collapsed="false">
      <c r="A4337" s="17" t="n">
        <v>4336</v>
      </c>
      <c r="B4337" s="17" t="n">
        <v>9</v>
      </c>
      <c r="C4337" s="17" t="n">
        <v>6110</v>
      </c>
      <c r="D4337" s="18" t="s">
        <v>14163</v>
      </c>
      <c r="E4337" s="17" t="s">
        <v>87</v>
      </c>
      <c r="F4337" s="18" t="s">
        <v>88</v>
      </c>
      <c r="G4337" s="17" t="s">
        <v>171</v>
      </c>
      <c r="H4337" s="18" t="s">
        <v>14164</v>
      </c>
      <c r="I4337" s="18" t="s">
        <v>14165</v>
      </c>
      <c r="J4337" s="18" t="s">
        <v>14166</v>
      </c>
      <c r="K4337" s="17" t="s">
        <v>163</v>
      </c>
      <c r="L4337" s="17" t="n">
        <v>1</v>
      </c>
      <c r="M4337" s="17" t="s">
        <v>164</v>
      </c>
      <c r="N4337" s="17" t="s">
        <v>163</v>
      </c>
      <c r="O4337" s="19"/>
      <c r="P4337" s="18"/>
      <c r="Q4337" s="18"/>
      <c r="R4337" s="18" t="s">
        <v>165</v>
      </c>
      <c r="S4337" s="20" t="s">
        <v>28109</v>
      </c>
    </row>
    <row r="4338" customFormat="false" ht="23.85" hidden="false" customHeight="false" outlineLevel="0" collapsed="false">
      <c r="A4338" s="17" t="n">
        <v>4337</v>
      </c>
      <c r="B4338" s="17" t="n">
        <v>9</v>
      </c>
      <c r="C4338" s="17" t="n">
        <v>6110</v>
      </c>
      <c r="D4338" s="18" t="s">
        <v>14159</v>
      </c>
      <c r="E4338" s="17" t="s">
        <v>87</v>
      </c>
      <c r="F4338" s="18" t="s">
        <v>88</v>
      </c>
      <c r="G4338" s="17" t="s">
        <v>167</v>
      </c>
      <c r="H4338" s="18" t="s">
        <v>14160</v>
      </c>
      <c r="I4338" s="18" t="s">
        <v>14167</v>
      </c>
      <c r="J4338" s="18" t="s">
        <v>14168</v>
      </c>
      <c r="K4338" s="17" t="s">
        <v>164</v>
      </c>
      <c r="L4338" s="17" t="n">
        <v>2</v>
      </c>
      <c r="M4338" s="17" t="s">
        <v>164</v>
      </c>
      <c r="N4338" s="17" t="s">
        <v>163</v>
      </c>
      <c r="O4338" s="19"/>
      <c r="P4338" s="18"/>
      <c r="Q4338" s="18"/>
      <c r="R4338" s="18" t="s">
        <v>192</v>
      </c>
      <c r="S4338" s="20" t="s">
        <v>28109</v>
      </c>
    </row>
    <row r="4339" customFormat="false" ht="46.25" hidden="false" customHeight="false" outlineLevel="0" collapsed="false">
      <c r="A4339" s="17" t="n">
        <v>4338</v>
      </c>
      <c r="B4339" s="17" t="n">
        <v>9</v>
      </c>
      <c r="C4339" s="17" t="n">
        <v>6120</v>
      </c>
      <c r="D4339" s="18" t="s">
        <v>14159</v>
      </c>
      <c r="E4339" s="17" t="s">
        <v>87</v>
      </c>
      <c r="F4339" s="18" t="s">
        <v>88</v>
      </c>
      <c r="G4339" s="17" t="s">
        <v>167</v>
      </c>
      <c r="H4339" s="18" t="s">
        <v>14169</v>
      </c>
      <c r="I4339" s="18" t="s">
        <v>14170</v>
      </c>
      <c r="J4339" s="18" t="s">
        <v>14171</v>
      </c>
      <c r="K4339" s="17" t="s">
        <v>163</v>
      </c>
      <c r="L4339" s="17" t="n">
        <v>1</v>
      </c>
      <c r="M4339" s="17" t="s">
        <v>164</v>
      </c>
      <c r="N4339" s="17" t="s">
        <v>163</v>
      </c>
      <c r="O4339" s="19"/>
      <c r="P4339" s="18"/>
      <c r="Q4339" s="18"/>
      <c r="R4339" s="18" t="s">
        <v>192</v>
      </c>
      <c r="S4339" s="20" t="s">
        <v>28109</v>
      </c>
    </row>
    <row r="4340" customFormat="false" ht="35.05" hidden="false" customHeight="false" outlineLevel="0" collapsed="false">
      <c r="A4340" s="17" t="n">
        <v>4339</v>
      </c>
      <c r="B4340" s="17" t="n">
        <v>9</v>
      </c>
      <c r="C4340" s="17" t="n">
        <v>6120</v>
      </c>
      <c r="D4340" s="18" t="s">
        <v>14159</v>
      </c>
      <c r="E4340" s="17" t="s">
        <v>47</v>
      </c>
      <c r="F4340" s="18" t="s">
        <v>48</v>
      </c>
      <c r="G4340" s="17" t="s">
        <v>167</v>
      </c>
      <c r="H4340" s="18" t="s">
        <v>14172</v>
      </c>
      <c r="I4340" s="18" t="s">
        <v>14173</v>
      </c>
      <c r="J4340" s="18" t="s">
        <v>14174</v>
      </c>
      <c r="K4340" s="17" t="s">
        <v>163</v>
      </c>
      <c r="L4340" s="17" t="n">
        <v>1</v>
      </c>
      <c r="M4340" s="17" t="s">
        <v>163</v>
      </c>
      <c r="N4340" s="17" t="s">
        <v>163</v>
      </c>
      <c r="O4340" s="19"/>
      <c r="P4340" s="18"/>
      <c r="Q4340" s="18"/>
      <c r="R4340" s="18" t="s">
        <v>165</v>
      </c>
      <c r="S4340" s="20" t="s">
        <v>28109</v>
      </c>
    </row>
    <row r="4341" customFormat="false" ht="46.25" hidden="false" customHeight="false" outlineLevel="0" collapsed="false">
      <c r="A4341" s="17" t="n">
        <v>4340</v>
      </c>
      <c r="B4341" s="17" t="n">
        <v>9</v>
      </c>
      <c r="C4341" s="17" t="n">
        <v>6120</v>
      </c>
      <c r="D4341" s="18" t="s">
        <v>14159</v>
      </c>
      <c r="E4341" s="17" t="s">
        <v>87</v>
      </c>
      <c r="F4341" s="18" t="s">
        <v>88</v>
      </c>
      <c r="G4341" s="17" t="s">
        <v>159</v>
      </c>
      <c r="H4341" s="18" t="s">
        <v>14175</v>
      </c>
      <c r="I4341" s="18" t="s">
        <v>14176</v>
      </c>
      <c r="J4341" s="18" t="s">
        <v>14177</v>
      </c>
      <c r="K4341" s="17" t="s">
        <v>163</v>
      </c>
      <c r="L4341" s="17" t="n">
        <v>1</v>
      </c>
      <c r="M4341" s="17" t="s">
        <v>163</v>
      </c>
      <c r="N4341" s="17" t="s">
        <v>163</v>
      </c>
      <c r="O4341" s="19"/>
      <c r="P4341" s="18"/>
      <c r="Q4341" s="18"/>
      <c r="R4341" s="18" t="s">
        <v>165</v>
      </c>
      <c r="S4341" s="20" t="s">
        <v>28109</v>
      </c>
    </row>
    <row r="4342" customFormat="false" ht="35.05" hidden="false" customHeight="false" outlineLevel="0" collapsed="false">
      <c r="A4342" s="17" t="n">
        <v>4341</v>
      </c>
      <c r="B4342" s="17" t="n">
        <v>9</v>
      </c>
      <c r="C4342" s="17" t="n">
        <v>6120</v>
      </c>
      <c r="D4342" s="18" t="s">
        <v>14159</v>
      </c>
      <c r="E4342" s="17" t="s">
        <v>24</v>
      </c>
      <c r="F4342" s="18" t="s">
        <v>25</v>
      </c>
      <c r="G4342" s="17" t="s">
        <v>159</v>
      </c>
      <c r="H4342" s="18" t="s">
        <v>14178</v>
      </c>
      <c r="I4342" s="18" t="s">
        <v>14179</v>
      </c>
      <c r="J4342" s="18" t="s">
        <v>14180</v>
      </c>
      <c r="K4342" s="17" t="s">
        <v>164</v>
      </c>
      <c r="L4342" s="17" t="n">
        <v>3</v>
      </c>
      <c r="M4342" s="17" t="s">
        <v>163</v>
      </c>
      <c r="N4342" s="17" t="s">
        <v>163</v>
      </c>
      <c r="O4342" s="19"/>
      <c r="P4342" s="18"/>
      <c r="Q4342" s="18"/>
      <c r="R4342" s="18" t="s">
        <v>165</v>
      </c>
      <c r="S4342" s="20" t="s">
        <v>28109</v>
      </c>
    </row>
    <row r="4343" customFormat="false" ht="35.05" hidden="false" customHeight="false" outlineLevel="0" collapsed="false">
      <c r="A4343" s="17" t="n">
        <v>4342</v>
      </c>
      <c r="B4343" s="17" t="n">
        <v>9</v>
      </c>
      <c r="C4343" s="17" t="n">
        <v>6128</v>
      </c>
      <c r="D4343" s="18" t="s">
        <v>14159</v>
      </c>
      <c r="E4343" s="17" t="s">
        <v>74</v>
      </c>
      <c r="F4343" s="18" t="s">
        <v>75</v>
      </c>
      <c r="G4343" s="17" t="s">
        <v>159</v>
      </c>
      <c r="H4343" s="18" t="s">
        <v>14181</v>
      </c>
      <c r="I4343" s="18" t="s">
        <v>14182</v>
      </c>
      <c r="J4343" s="18" t="s">
        <v>14183</v>
      </c>
      <c r="K4343" s="17" t="s">
        <v>163</v>
      </c>
      <c r="L4343" s="17" t="n">
        <v>1</v>
      </c>
      <c r="M4343" s="17" t="s">
        <v>163</v>
      </c>
      <c r="N4343" s="17" t="s">
        <v>163</v>
      </c>
      <c r="O4343" s="19"/>
      <c r="P4343" s="18"/>
      <c r="Q4343" s="18"/>
      <c r="R4343" s="18" t="s">
        <v>165</v>
      </c>
      <c r="S4343" s="20" t="s">
        <v>28109</v>
      </c>
    </row>
    <row r="4344" customFormat="false" ht="23.85" hidden="false" customHeight="false" outlineLevel="0" collapsed="false">
      <c r="A4344" s="17" t="n">
        <v>4343</v>
      </c>
      <c r="B4344" s="17" t="n">
        <v>9</v>
      </c>
      <c r="C4344" s="17" t="n">
        <v>6130</v>
      </c>
      <c r="D4344" s="18" t="s">
        <v>14159</v>
      </c>
      <c r="E4344" s="17" t="s">
        <v>87</v>
      </c>
      <c r="F4344" s="18" t="s">
        <v>88</v>
      </c>
      <c r="G4344" s="17" t="s">
        <v>167</v>
      </c>
      <c r="H4344" s="18" t="s">
        <v>14184</v>
      </c>
      <c r="I4344" s="18" t="s">
        <v>14185</v>
      </c>
      <c r="J4344" s="18" t="s">
        <v>14186</v>
      </c>
      <c r="K4344" s="17" t="s">
        <v>163</v>
      </c>
      <c r="L4344" s="17" t="n">
        <v>1</v>
      </c>
      <c r="M4344" s="17" t="s">
        <v>164</v>
      </c>
      <c r="N4344" s="17" t="s">
        <v>163</v>
      </c>
      <c r="O4344" s="19"/>
      <c r="P4344" s="18"/>
      <c r="Q4344" s="18"/>
      <c r="R4344" s="18" t="s">
        <v>165</v>
      </c>
      <c r="S4344" s="20" t="s">
        <v>28109</v>
      </c>
    </row>
    <row r="4345" customFormat="false" ht="23.85" hidden="false" customHeight="false" outlineLevel="0" collapsed="false">
      <c r="A4345" s="17" t="n">
        <v>4344</v>
      </c>
      <c r="B4345" s="17" t="n">
        <v>9</v>
      </c>
      <c r="C4345" s="17" t="n">
        <v>6134</v>
      </c>
      <c r="D4345" s="18" t="s">
        <v>14159</v>
      </c>
      <c r="E4345" s="17" t="s">
        <v>30</v>
      </c>
      <c r="F4345" s="18" t="s">
        <v>31</v>
      </c>
      <c r="G4345" s="17" t="s">
        <v>159</v>
      </c>
      <c r="H4345" s="18" t="s">
        <v>14187</v>
      </c>
      <c r="I4345" s="18" t="s">
        <v>14188</v>
      </c>
      <c r="J4345" s="18" t="s">
        <v>14189</v>
      </c>
      <c r="K4345" s="17" t="s">
        <v>163</v>
      </c>
      <c r="L4345" s="17" t="n">
        <v>1</v>
      </c>
      <c r="M4345" s="17" t="s">
        <v>163</v>
      </c>
      <c r="N4345" s="17" t="s">
        <v>163</v>
      </c>
      <c r="O4345" s="19"/>
      <c r="P4345" s="18"/>
      <c r="Q4345" s="18"/>
      <c r="R4345" s="18" t="s">
        <v>165</v>
      </c>
      <c r="S4345" s="20" t="s">
        <v>28109</v>
      </c>
    </row>
    <row r="4346" customFormat="false" ht="23.85" hidden="false" customHeight="false" outlineLevel="0" collapsed="false">
      <c r="A4346" s="17" t="n">
        <v>4345</v>
      </c>
      <c r="B4346" s="17" t="n">
        <v>9</v>
      </c>
      <c r="C4346" s="17" t="n">
        <v>6140</v>
      </c>
      <c r="D4346" s="18" t="s">
        <v>14159</v>
      </c>
      <c r="E4346" s="17" t="s">
        <v>87</v>
      </c>
      <c r="F4346" s="18" t="s">
        <v>88</v>
      </c>
      <c r="G4346" s="17" t="s">
        <v>171</v>
      </c>
      <c r="H4346" s="18" t="s">
        <v>14190</v>
      </c>
      <c r="I4346" s="18" t="s">
        <v>14191</v>
      </c>
      <c r="J4346" s="18" t="s">
        <v>14192</v>
      </c>
      <c r="K4346" s="17" t="s">
        <v>163</v>
      </c>
      <c r="L4346" s="17" t="n">
        <v>1</v>
      </c>
      <c r="M4346" s="17" t="s">
        <v>163</v>
      </c>
      <c r="N4346" s="17" t="s">
        <v>163</v>
      </c>
      <c r="O4346" s="19"/>
      <c r="P4346" s="18"/>
      <c r="Q4346" s="18"/>
      <c r="R4346" s="18" t="s">
        <v>165</v>
      </c>
      <c r="S4346" s="20" t="s">
        <v>28109</v>
      </c>
    </row>
    <row r="4347" customFormat="false" ht="23.85" hidden="false" customHeight="false" outlineLevel="0" collapsed="false">
      <c r="A4347" s="17" t="n">
        <v>4346</v>
      </c>
      <c r="B4347" s="17" t="n">
        <v>9</v>
      </c>
      <c r="C4347" s="17" t="n">
        <v>6150</v>
      </c>
      <c r="D4347" s="18" t="s">
        <v>14159</v>
      </c>
      <c r="E4347" s="17" t="s">
        <v>76</v>
      </c>
      <c r="F4347" s="18" t="s">
        <v>77</v>
      </c>
      <c r="G4347" s="17" t="s">
        <v>171</v>
      </c>
      <c r="H4347" s="18" t="s">
        <v>14193</v>
      </c>
      <c r="I4347" s="18" t="s">
        <v>14194</v>
      </c>
      <c r="J4347" s="18" t="s">
        <v>14195</v>
      </c>
      <c r="K4347" s="17" t="s">
        <v>163</v>
      </c>
      <c r="L4347" s="17" t="n">
        <v>1</v>
      </c>
      <c r="M4347" s="17" t="s">
        <v>164</v>
      </c>
      <c r="N4347" s="17" t="s">
        <v>163</v>
      </c>
      <c r="O4347" s="19"/>
      <c r="P4347" s="18"/>
      <c r="Q4347" s="18"/>
      <c r="R4347" s="18" t="s">
        <v>165</v>
      </c>
      <c r="S4347" s="20" t="s">
        <v>28109</v>
      </c>
    </row>
    <row r="4348" customFormat="false" ht="23.85" hidden="false" customHeight="false" outlineLevel="0" collapsed="false">
      <c r="A4348" s="17" t="n">
        <v>4347</v>
      </c>
      <c r="B4348" s="17" t="n">
        <v>9</v>
      </c>
      <c r="C4348" s="17" t="n">
        <v>6150</v>
      </c>
      <c r="D4348" s="18" t="s">
        <v>14159</v>
      </c>
      <c r="E4348" s="17" t="s">
        <v>36</v>
      </c>
      <c r="F4348" s="18" t="s">
        <v>37</v>
      </c>
      <c r="G4348" s="17" t="s">
        <v>171</v>
      </c>
      <c r="H4348" s="18" t="s">
        <v>14196</v>
      </c>
      <c r="I4348" s="18" t="s">
        <v>14197</v>
      </c>
      <c r="J4348" s="18" t="s">
        <v>14198</v>
      </c>
      <c r="K4348" s="17" t="s">
        <v>163</v>
      </c>
      <c r="L4348" s="17" t="n">
        <v>1</v>
      </c>
      <c r="M4348" s="17" t="s">
        <v>163</v>
      </c>
      <c r="N4348" s="17" t="s">
        <v>163</v>
      </c>
      <c r="O4348" s="19"/>
      <c r="P4348" s="18"/>
      <c r="Q4348" s="18"/>
      <c r="R4348" s="18" t="s">
        <v>165</v>
      </c>
      <c r="S4348" s="20" t="s">
        <v>28109</v>
      </c>
    </row>
    <row r="4349" customFormat="false" ht="35.05" hidden="false" customHeight="false" outlineLevel="0" collapsed="false">
      <c r="A4349" s="17" t="n">
        <v>4348</v>
      </c>
      <c r="B4349" s="17" t="n">
        <v>9</v>
      </c>
      <c r="C4349" s="17" t="n">
        <v>6150</v>
      </c>
      <c r="D4349" s="18" t="s">
        <v>14159</v>
      </c>
      <c r="E4349" s="17" t="s">
        <v>87</v>
      </c>
      <c r="F4349" s="18" t="s">
        <v>88</v>
      </c>
      <c r="G4349" s="17" t="s">
        <v>167</v>
      </c>
      <c r="H4349" s="18" t="s">
        <v>14199</v>
      </c>
      <c r="I4349" s="18" t="s">
        <v>14200</v>
      </c>
      <c r="J4349" s="18" t="s">
        <v>14201</v>
      </c>
      <c r="K4349" s="17" t="s">
        <v>163</v>
      </c>
      <c r="L4349" s="17" t="n">
        <v>1</v>
      </c>
      <c r="M4349" s="17" t="s">
        <v>163</v>
      </c>
      <c r="N4349" s="17" t="s">
        <v>163</v>
      </c>
      <c r="O4349" s="19"/>
      <c r="P4349" s="18"/>
      <c r="Q4349" s="18"/>
      <c r="R4349" s="18" t="s">
        <v>165</v>
      </c>
      <c r="S4349" s="20" t="s">
        <v>28109</v>
      </c>
    </row>
    <row r="4350" customFormat="false" ht="23.85" hidden="false" customHeight="false" outlineLevel="0" collapsed="false">
      <c r="A4350" s="17" t="n">
        <v>4349</v>
      </c>
      <c r="B4350" s="17" t="n">
        <v>9</v>
      </c>
      <c r="C4350" s="17" t="n">
        <v>6154</v>
      </c>
      <c r="D4350" s="18" t="s">
        <v>14159</v>
      </c>
      <c r="E4350" s="17" t="s">
        <v>74</v>
      </c>
      <c r="F4350" s="18" t="s">
        <v>75</v>
      </c>
      <c r="G4350" s="17" t="s">
        <v>171</v>
      </c>
      <c r="H4350" s="18" t="s">
        <v>14202</v>
      </c>
      <c r="I4350" s="18" t="s">
        <v>14203</v>
      </c>
      <c r="J4350" s="18" t="s">
        <v>14204</v>
      </c>
      <c r="K4350" s="17" t="s">
        <v>163</v>
      </c>
      <c r="L4350" s="17" t="n">
        <v>1</v>
      </c>
      <c r="M4350" s="17" t="s">
        <v>164</v>
      </c>
      <c r="N4350" s="17" t="s">
        <v>163</v>
      </c>
      <c r="O4350" s="19"/>
      <c r="P4350" s="18"/>
      <c r="Q4350" s="18"/>
      <c r="R4350" s="18" t="s">
        <v>165</v>
      </c>
      <c r="S4350" s="20" t="s">
        <v>28109</v>
      </c>
    </row>
    <row r="4351" customFormat="false" ht="35.05" hidden="false" customHeight="false" outlineLevel="0" collapsed="false">
      <c r="A4351" s="17" t="n">
        <v>4350</v>
      </c>
      <c r="B4351" s="17" t="n">
        <v>9</v>
      </c>
      <c r="C4351" s="17" t="n">
        <v>6156</v>
      </c>
      <c r="D4351" s="18" t="s">
        <v>14159</v>
      </c>
      <c r="E4351" s="17" t="s">
        <v>49</v>
      </c>
      <c r="F4351" s="18" t="s">
        <v>50</v>
      </c>
      <c r="G4351" s="17" t="s">
        <v>171</v>
      </c>
      <c r="H4351" s="18" t="s">
        <v>14205</v>
      </c>
      <c r="I4351" s="18" t="s">
        <v>14206</v>
      </c>
      <c r="J4351" s="18" t="s">
        <v>14207</v>
      </c>
      <c r="K4351" s="17" t="s">
        <v>163</v>
      </c>
      <c r="L4351" s="17" t="n">
        <v>1</v>
      </c>
      <c r="M4351" s="17" t="s">
        <v>164</v>
      </c>
      <c r="N4351" s="17" t="s">
        <v>163</v>
      </c>
      <c r="O4351" s="19"/>
      <c r="P4351" s="18"/>
      <c r="Q4351" s="18"/>
      <c r="R4351" s="18" t="s">
        <v>192</v>
      </c>
      <c r="S4351" s="20" t="s">
        <v>28109</v>
      </c>
    </row>
    <row r="4352" customFormat="false" ht="46.25" hidden="false" customHeight="false" outlineLevel="0" collapsed="false">
      <c r="A4352" s="17" t="n">
        <v>4351</v>
      </c>
      <c r="B4352" s="17" t="n">
        <v>9</v>
      </c>
      <c r="C4352" s="17" t="n">
        <v>6156</v>
      </c>
      <c r="D4352" s="18" t="s">
        <v>14159</v>
      </c>
      <c r="E4352" s="17" t="s">
        <v>49</v>
      </c>
      <c r="F4352" s="18" t="s">
        <v>50</v>
      </c>
      <c r="G4352" s="17" t="s">
        <v>171</v>
      </c>
      <c r="H4352" s="18" t="s">
        <v>14208</v>
      </c>
      <c r="I4352" s="18" t="s">
        <v>14209</v>
      </c>
      <c r="J4352" s="18" t="s">
        <v>14210</v>
      </c>
      <c r="K4352" s="17" t="s">
        <v>163</v>
      </c>
      <c r="L4352" s="17" t="n">
        <v>1</v>
      </c>
      <c r="M4352" s="17" t="s">
        <v>164</v>
      </c>
      <c r="N4352" s="17" t="s">
        <v>163</v>
      </c>
      <c r="O4352" s="19"/>
      <c r="P4352" s="18"/>
      <c r="Q4352" s="18"/>
      <c r="R4352" s="18" t="s">
        <v>165</v>
      </c>
      <c r="S4352" s="20" t="s">
        <v>28109</v>
      </c>
    </row>
    <row r="4353" customFormat="false" ht="35.05" hidden="false" customHeight="false" outlineLevel="0" collapsed="false">
      <c r="A4353" s="17" t="n">
        <v>4352</v>
      </c>
      <c r="B4353" s="17" t="n">
        <v>9</v>
      </c>
      <c r="C4353" s="17" t="n">
        <v>6164</v>
      </c>
      <c r="D4353" s="18" t="s">
        <v>14159</v>
      </c>
      <c r="E4353" s="17" t="s">
        <v>57</v>
      </c>
      <c r="F4353" s="18" t="s">
        <v>58</v>
      </c>
      <c r="G4353" s="17" t="s">
        <v>159</v>
      </c>
      <c r="H4353" s="18" t="s">
        <v>14211</v>
      </c>
      <c r="I4353" s="18" t="s">
        <v>14212</v>
      </c>
      <c r="J4353" s="18" t="s">
        <v>14213</v>
      </c>
      <c r="K4353" s="17" t="s">
        <v>163</v>
      </c>
      <c r="L4353" s="17" t="n">
        <v>1</v>
      </c>
      <c r="M4353" s="17" t="s">
        <v>163</v>
      </c>
      <c r="N4353" s="17" t="s">
        <v>163</v>
      </c>
      <c r="O4353" s="19"/>
      <c r="P4353" s="18"/>
      <c r="Q4353" s="18"/>
      <c r="R4353" s="18" t="s">
        <v>165</v>
      </c>
      <c r="S4353" s="20" t="s">
        <v>28109</v>
      </c>
    </row>
    <row r="4354" customFormat="false" ht="23.85" hidden="false" customHeight="false" outlineLevel="0" collapsed="false">
      <c r="A4354" s="17" t="n">
        <v>4353</v>
      </c>
      <c r="B4354" s="17" t="n">
        <v>9</v>
      </c>
      <c r="C4354" s="17" t="n">
        <v>6166</v>
      </c>
      <c r="D4354" s="18" t="s">
        <v>14159</v>
      </c>
      <c r="E4354" s="17" t="s">
        <v>22</v>
      </c>
      <c r="F4354" s="18" t="s">
        <v>23</v>
      </c>
      <c r="G4354" s="17" t="s">
        <v>159</v>
      </c>
      <c r="H4354" s="18" t="s">
        <v>14214</v>
      </c>
      <c r="I4354" s="18" t="s">
        <v>14215</v>
      </c>
      <c r="J4354" s="18" t="s">
        <v>14216</v>
      </c>
      <c r="K4354" s="17" t="s">
        <v>163</v>
      </c>
      <c r="L4354" s="17" t="n">
        <v>1</v>
      </c>
      <c r="M4354" s="17" t="s">
        <v>163</v>
      </c>
      <c r="N4354" s="17" t="s">
        <v>163</v>
      </c>
      <c r="O4354" s="19"/>
      <c r="P4354" s="18"/>
      <c r="Q4354" s="18"/>
      <c r="R4354" s="18" t="s">
        <v>165</v>
      </c>
      <c r="S4354" s="20" t="s">
        <v>28109</v>
      </c>
    </row>
    <row r="4355" customFormat="false" ht="46.25" hidden="false" customHeight="false" outlineLevel="0" collapsed="false">
      <c r="A4355" s="17" t="n">
        <v>4354</v>
      </c>
      <c r="B4355" s="17" t="n">
        <v>10</v>
      </c>
      <c r="C4355" s="17" t="n">
        <v>24</v>
      </c>
      <c r="D4355" s="18" t="s">
        <v>193</v>
      </c>
      <c r="E4355" s="17" t="s">
        <v>42</v>
      </c>
      <c r="F4355" s="18" t="s">
        <v>43</v>
      </c>
      <c r="G4355" s="17" t="s">
        <v>159</v>
      </c>
      <c r="H4355" s="18" t="s">
        <v>14217</v>
      </c>
      <c r="I4355" s="18" t="s">
        <v>14218</v>
      </c>
      <c r="J4355" s="18" t="s">
        <v>14219</v>
      </c>
      <c r="K4355" s="17" t="s">
        <v>163</v>
      </c>
      <c r="L4355" s="17" t="n">
        <v>1</v>
      </c>
      <c r="M4355" s="17" t="s">
        <v>163</v>
      </c>
      <c r="N4355" s="17" t="s">
        <v>163</v>
      </c>
      <c r="O4355" s="19"/>
      <c r="P4355" s="18"/>
      <c r="Q4355" s="18"/>
      <c r="R4355" s="18" t="s">
        <v>165</v>
      </c>
      <c r="S4355" s="20" t="s">
        <v>28109</v>
      </c>
    </row>
    <row r="4356" customFormat="false" ht="35.05" hidden="false" customHeight="false" outlineLevel="0" collapsed="false">
      <c r="A4356" s="17" t="n">
        <v>4355</v>
      </c>
      <c r="B4356" s="17" t="n">
        <v>10</v>
      </c>
      <c r="C4356" s="17" t="n">
        <v>125</v>
      </c>
      <c r="D4356" s="18" t="s">
        <v>193</v>
      </c>
      <c r="E4356" s="17" t="s">
        <v>63</v>
      </c>
      <c r="F4356" s="18" t="s">
        <v>65</v>
      </c>
      <c r="G4356" s="17" t="s">
        <v>159</v>
      </c>
      <c r="H4356" s="18" t="s">
        <v>14220</v>
      </c>
      <c r="I4356" s="18" t="s">
        <v>14221</v>
      </c>
      <c r="J4356" s="18" t="s">
        <v>14222</v>
      </c>
      <c r="K4356" s="17" t="s">
        <v>163</v>
      </c>
      <c r="L4356" s="17" t="n">
        <v>1</v>
      </c>
      <c r="M4356" s="17" t="s">
        <v>164</v>
      </c>
      <c r="N4356" s="17" t="s">
        <v>163</v>
      </c>
      <c r="O4356" s="19"/>
      <c r="P4356" s="18"/>
      <c r="Q4356" s="18"/>
      <c r="R4356" s="18" t="s">
        <v>165</v>
      </c>
      <c r="S4356" s="20" t="s">
        <v>28109</v>
      </c>
    </row>
    <row r="4357" customFormat="false" ht="46.25" hidden="false" customHeight="false" outlineLevel="0" collapsed="false">
      <c r="A4357" s="17" t="n">
        <v>4356</v>
      </c>
      <c r="B4357" s="17" t="n">
        <v>10</v>
      </c>
      <c r="C4357" s="17" t="n">
        <v>143</v>
      </c>
      <c r="D4357" s="18" t="s">
        <v>884</v>
      </c>
      <c r="E4357" s="17" t="s">
        <v>47</v>
      </c>
      <c r="F4357" s="18" t="s">
        <v>48</v>
      </c>
      <c r="G4357" s="17" t="s">
        <v>167</v>
      </c>
      <c r="H4357" s="18" t="s">
        <v>14223</v>
      </c>
      <c r="I4357" s="18" t="s">
        <v>14224</v>
      </c>
      <c r="J4357" s="18" t="s">
        <v>14225</v>
      </c>
      <c r="K4357" s="17" t="s">
        <v>163</v>
      </c>
      <c r="L4357" s="17" t="n">
        <v>1</v>
      </c>
      <c r="M4357" s="17" t="s">
        <v>163</v>
      </c>
      <c r="N4357" s="17" t="s">
        <v>163</v>
      </c>
      <c r="O4357" s="19"/>
      <c r="P4357" s="18"/>
      <c r="Q4357" s="18"/>
      <c r="R4357" s="18" t="s">
        <v>165</v>
      </c>
      <c r="S4357" s="20" t="s">
        <v>28109</v>
      </c>
    </row>
    <row r="4358" customFormat="false" ht="35.05" hidden="false" customHeight="false" outlineLevel="0" collapsed="false">
      <c r="A4358" s="17" t="n">
        <v>4357</v>
      </c>
      <c r="B4358" s="17" t="n">
        <v>10</v>
      </c>
      <c r="C4358" s="17" t="n">
        <v>145</v>
      </c>
      <c r="D4358" s="18" t="s">
        <v>884</v>
      </c>
      <c r="E4358" s="17" t="s">
        <v>36</v>
      </c>
      <c r="F4358" s="18" t="s">
        <v>37</v>
      </c>
      <c r="G4358" s="17" t="s">
        <v>167</v>
      </c>
      <c r="H4358" s="18" t="s">
        <v>14226</v>
      </c>
      <c r="I4358" s="18" t="s">
        <v>14227</v>
      </c>
      <c r="J4358" s="18" t="s">
        <v>14228</v>
      </c>
      <c r="K4358" s="17" t="s">
        <v>164</v>
      </c>
      <c r="L4358" s="17" t="n">
        <v>6</v>
      </c>
      <c r="M4358" s="17" t="s">
        <v>164</v>
      </c>
      <c r="N4358" s="17" t="s">
        <v>163</v>
      </c>
      <c r="O4358" s="19"/>
      <c r="P4358" s="18"/>
      <c r="Q4358" s="18"/>
      <c r="R4358" s="18" t="s">
        <v>165</v>
      </c>
      <c r="S4358" s="20" t="s">
        <v>28109</v>
      </c>
    </row>
    <row r="4359" customFormat="false" ht="35.05" hidden="false" customHeight="false" outlineLevel="0" collapsed="false">
      <c r="A4359" s="17" t="n">
        <v>4358</v>
      </c>
      <c r="B4359" s="17" t="n">
        <v>10</v>
      </c>
      <c r="C4359" s="17" t="n">
        <v>145</v>
      </c>
      <c r="D4359" s="18" t="s">
        <v>884</v>
      </c>
      <c r="E4359" s="17" t="s">
        <v>26</v>
      </c>
      <c r="F4359" s="18" t="s">
        <v>27</v>
      </c>
      <c r="G4359" s="17" t="s">
        <v>159</v>
      </c>
      <c r="H4359" s="18" t="s">
        <v>14229</v>
      </c>
      <c r="I4359" s="18" t="s">
        <v>14230</v>
      </c>
      <c r="J4359" s="18" t="s">
        <v>14231</v>
      </c>
      <c r="K4359" s="17" t="s">
        <v>164</v>
      </c>
      <c r="L4359" s="17" t="n">
        <v>2</v>
      </c>
      <c r="M4359" s="17" t="s">
        <v>163</v>
      </c>
      <c r="N4359" s="17" t="s">
        <v>163</v>
      </c>
      <c r="O4359" s="19"/>
      <c r="P4359" s="18"/>
      <c r="Q4359" s="18"/>
      <c r="R4359" s="18" t="s">
        <v>165</v>
      </c>
      <c r="S4359" s="20" t="s">
        <v>28109</v>
      </c>
    </row>
    <row r="4360" customFormat="false" ht="35.05" hidden="false" customHeight="false" outlineLevel="0" collapsed="false">
      <c r="A4360" s="17" t="n">
        <v>4359</v>
      </c>
      <c r="B4360" s="17" t="n">
        <v>10</v>
      </c>
      <c r="C4360" s="17" t="n">
        <v>149</v>
      </c>
      <c r="D4360" s="18" t="s">
        <v>884</v>
      </c>
      <c r="E4360" s="17" t="s">
        <v>36</v>
      </c>
      <c r="F4360" s="18" t="s">
        <v>37</v>
      </c>
      <c r="G4360" s="17" t="s">
        <v>171</v>
      </c>
      <c r="H4360" s="18" t="s">
        <v>14232</v>
      </c>
      <c r="I4360" s="18" t="s">
        <v>14233</v>
      </c>
      <c r="J4360" s="18" t="s">
        <v>14234</v>
      </c>
      <c r="K4360" s="17" t="s">
        <v>164</v>
      </c>
      <c r="L4360" s="17" t="n">
        <v>9</v>
      </c>
      <c r="M4360" s="17" t="s">
        <v>164</v>
      </c>
      <c r="N4360" s="17" t="s">
        <v>163</v>
      </c>
      <c r="O4360" s="19"/>
      <c r="P4360" s="18"/>
      <c r="Q4360" s="18"/>
      <c r="R4360" s="18" t="s">
        <v>192</v>
      </c>
      <c r="S4360" s="20" t="s">
        <v>28109</v>
      </c>
    </row>
    <row r="4361" customFormat="false" ht="35.05" hidden="false" customHeight="false" outlineLevel="0" collapsed="false">
      <c r="A4361" s="17" t="n">
        <v>4360</v>
      </c>
      <c r="B4361" s="17" t="n">
        <v>10</v>
      </c>
      <c r="C4361" s="17" t="n">
        <v>149</v>
      </c>
      <c r="D4361" s="18" t="s">
        <v>884</v>
      </c>
      <c r="E4361" s="17" t="s">
        <v>36</v>
      </c>
      <c r="F4361" s="18" t="s">
        <v>37</v>
      </c>
      <c r="G4361" s="17" t="s">
        <v>167</v>
      </c>
      <c r="H4361" s="18" t="s">
        <v>14235</v>
      </c>
      <c r="I4361" s="18" t="s">
        <v>14236</v>
      </c>
      <c r="J4361" s="18" t="s">
        <v>14237</v>
      </c>
      <c r="K4361" s="17" t="s">
        <v>163</v>
      </c>
      <c r="L4361" s="17" t="n">
        <v>1</v>
      </c>
      <c r="M4361" s="17" t="s">
        <v>164</v>
      </c>
      <c r="N4361" s="17" t="s">
        <v>163</v>
      </c>
      <c r="O4361" s="19"/>
      <c r="P4361" s="18"/>
      <c r="Q4361" s="18"/>
      <c r="R4361" s="18" t="s">
        <v>165</v>
      </c>
      <c r="S4361" s="20" t="s">
        <v>28109</v>
      </c>
    </row>
    <row r="4362" customFormat="false" ht="35.05" hidden="false" customHeight="false" outlineLevel="0" collapsed="false">
      <c r="A4362" s="17" t="n">
        <v>4361</v>
      </c>
      <c r="B4362" s="17" t="n">
        <v>10</v>
      </c>
      <c r="C4362" s="17" t="n">
        <v>149</v>
      </c>
      <c r="D4362" s="18" t="s">
        <v>884</v>
      </c>
      <c r="E4362" s="17" t="s">
        <v>76</v>
      </c>
      <c r="F4362" s="18" t="s">
        <v>77</v>
      </c>
      <c r="G4362" s="17" t="s">
        <v>167</v>
      </c>
      <c r="H4362" s="18" t="s">
        <v>14238</v>
      </c>
      <c r="I4362" s="18" t="s">
        <v>14239</v>
      </c>
      <c r="J4362" s="18" t="s">
        <v>14240</v>
      </c>
      <c r="K4362" s="17" t="s">
        <v>163</v>
      </c>
      <c r="L4362" s="17" t="n">
        <v>1</v>
      </c>
      <c r="M4362" s="17" t="s">
        <v>164</v>
      </c>
      <c r="N4362" s="17" t="s">
        <v>163</v>
      </c>
      <c r="O4362" s="19"/>
      <c r="P4362" s="18"/>
      <c r="Q4362" s="18"/>
      <c r="R4362" s="18" t="s">
        <v>165</v>
      </c>
      <c r="S4362" s="20" t="s">
        <v>28109</v>
      </c>
    </row>
    <row r="4363" customFormat="false" ht="35.05" hidden="false" customHeight="false" outlineLevel="0" collapsed="false">
      <c r="A4363" s="17" t="n">
        <v>4362</v>
      </c>
      <c r="B4363" s="17" t="n">
        <v>10</v>
      </c>
      <c r="C4363" s="17" t="n">
        <v>154</v>
      </c>
      <c r="D4363" s="18" t="s">
        <v>884</v>
      </c>
      <c r="E4363" s="17" t="s">
        <v>70</v>
      </c>
      <c r="F4363" s="18" t="s">
        <v>71</v>
      </c>
      <c r="G4363" s="17" t="s">
        <v>167</v>
      </c>
      <c r="H4363" s="18" t="s">
        <v>14241</v>
      </c>
      <c r="I4363" s="18" t="s">
        <v>14242</v>
      </c>
      <c r="J4363" s="18" t="s">
        <v>14243</v>
      </c>
      <c r="K4363" s="17" t="s">
        <v>163</v>
      </c>
      <c r="L4363" s="17" t="n">
        <v>1</v>
      </c>
      <c r="M4363" s="17" t="s">
        <v>164</v>
      </c>
      <c r="N4363" s="17" t="s">
        <v>163</v>
      </c>
      <c r="O4363" s="19"/>
      <c r="P4363" s="18"/>
      <c r="Q4363" s="18"/>
      <c r="R4363" s="18" t="s">
        <v>165</v>
      </c>
      <c r="S4363" s="20" t="s">
        <v>28109</v>
      </c>
    </row>
    <row r="4364" customFormat="false" ht="46.25" hidden="false" customHeight="false" outlineLevel="0" collapsed="false">
      <c r="A4364" s="17" t="n">
        <v>4363</v>
      </c>
      <c r="B4364" s="17" t="n">
        <v>10</v>
      </c>
      <c r="C4364" s="17" t="n">
        <v>162</v>
      </c>
      <c r="D4364" s="18" t="s">
        <v>884</v>
      </c>
      <c r="E4364" s="17" t="s">
        <v>36</v>
      </c>
      <c r="F4364" s="18" t="s">
        <v>37</v>
      </c>
      <c r="G4364" s="17" t="s">
        <v>171</v>
      </c>
      <c r="H4364" s="18" t="s">
        <v>14244</v>
      </c>
      <c r="I4364" s="18" t="s">
        <v>14245</v>
      </c>
      <c r="J4364" s="18" t="s">
        <v>14246</v>
      </c>
      <c r="K4364" s="17" t="s">
        <v>163</v>
      </c>
      <c r="L4364" s="17" t="n">
        <v>1</v>
      </c>
      <c r="M4364" s="17" t="s">
        <v>164</v>
      </c>
      <c r="N4364" s="17" t="s">
        <v>163</v>
      </c>
      <c r="O4364" s="19"/>
      <c r="P4364" s="18"/>
      <c r="Q4364" s="18"/>
      <c r="R4364" s="18" t="s">
        <v>165</v>
      </c>
      <c r="S4364" s="20" t="s">
        <v>28109</v>
      </c>
    </row>
    <row r="4365" customFormat="false" ht="35.05" hidden="false" customHeight="false" outlineLevel="0" collapsed="false">
      <c r="A4365" s="17" t="n">
        <v>4364</v>
      </c>
      <c r="B4365" s="17" t="n">
        <v>10</v>
      </c>
      <c r="C4365" s="17" t="n">
        <v>164</v>
      </c>
      <c r="D4365" s="18" t="s">
        <v>884</v>
      </c>
      <c r="E4365" s="17" t="s">
        <v>36</v>
      </c>
      <c r="F4365" s="18" t="s">
        <v>37</v>
      </c>
      <c r="G4365" s="17" t="s">
        <v>167</v>
      </c>
      <c r="H4365" s="18" t="s">
        <v>14247</v>
      </c>
      <c r="I4365" s="18" t="s">
        <v>14248</v>
      </c>
      <c r="J4365" s="18" t="s">
        <v>14249</v>
      </c>
      <c r="K4365" s="17" t="s">
        <v>163</v>
      </c>
      <c r="L4365" s="17" t="n">
        <v>1</v>
      </c>
      <c r="M4365" s="17" t="s">
        <v>163</v>
      </c>
      <c r="N4365" s="17" t="s">
        <v>163</v>
      </c>
      <c r="O4365" s="19"/>
      <c r="P4365" s="18"/>
      <c r="Q4365" s="18"/>
      <c r="R4365" s="18" t="s">
        <v>165</v>
      </c>
      <c r="S4365" s="20" t="s">
        <v>28109</v>
      </c>
    </row>
    <row r="4366" customFormat="false" ht="35.05" hidden="false" customHeight="false" outlineLevel="0" collapsed="false">
      <c r="A4366" s="17" t="n">
        <v>4365</v>
      </c>
      <c r="B4366" s="17" t="n">
        <v>10</v>
      </c>
      <c r="C4366" s="17" t="n">
        <v>166</v>
      </c>
      <c r="D4366" s="18" t="s">
        <v>884</v>
      </c>
      <c r="E4366" s="17" t="s">
        <v>24</v>
      </c>
      <c r="F4366" s="18" t="s">
        <v>25</v>
      </c>
      <c r="G4366" s="17" t="s">
        <v>167</v>
      </c>
      <c r="H4366" s="18" t="s">
        <v>14250</v>
      </c>
      <c r="I4366" s="18" t="s">
        <v>14251</v>
      </c>
      <c r="J4366" s="18" t="s">
        <v>14252</v>
      </c>
      <c r="K4366" s="17" t="s">
        <v>164</v>
      </c>
      <c r="L4366" s="17" t="n">
        <v>10</v>
      </c>
      <c r="M4366" s="17" t="s">
        <v>163</v>
      </c>
      <c r="N4366" s="17" t="s">
        <v>163</v>
      </c>
      <c r="O4366" s="19"/>
      <c r="P4366" s="18"/>
      <c r="Q4366" s="18"/>
      <c r="R4366" s="18" t="s">
        <v>165</v>
      </c>
      <c r="S4366" s="20" t="s">
        <v>28109</v>
      </c>
    </row>
    <row r="4367" customFormat="false" ht="57.45" hidden="false" customHeight="false" outlineLevel="0" collapsed="false">
      <c r="A4367" s="17" t="n">
        <v>4366</v>
      </c>
      <c r="B4367" s="17" t="n">
        <v>10</v>
      </c>
      <c r="C4367" s="17" t="n">
        <v>178</v>
      </c>
      <c r="D4367" s="18" t="s">
        <v>884</v>
      </c>
      <c r="E4367" s="17" t="s">
        <v>83</v>
      </c>
      <c r="F4367" s="18" t="s">
        <v>84</v>
      </c>
      <c r="G4367" s="17" t="s">
        <v>167</v>
      </c>
      <c r="H4367" s="18" t="s">
        <v>14253</v>
      </c>
      <c r="I4367" s="18" t="s">
        <v>14254</v>
      </c>
      <c r="J4367" s="18" t="s">
        <v>14255</v>
      </c>
      <c r="K4367" s="17" t="s">
        <v>163</v>
      </c>
      <c r="L4367" s="17" t="n">
        <v>1</v>
      </c>
      <c r="M4367" s="17" t="s">
        <v>163</v>
      </c>
      <c r="N4367" s="17" t="s">
        <v>164</v>
      </c>
      <c r="O4367" s="19" t="s">
        <v>121</v>
      </c>
      <c r="P4367" s="18" t="s">
        <v>14256</v>
      </c>
      <c r="Q4367" s="18" t="s">
        <v>14257</v>
      </c>
      <c r="R4367" s="18" t="s">
        <v>165</v>
      </c>
      <c r="S4367" s="20" t="s">
        <v>28109</v>
      </c>
    </row>
    <row r="4368" customFormat="false" ht="23.85" hidden="false" customHeight="false" outlineLevel="0" collapsed="false">
      <c r="A4368" s="17" t="n">
        <v>4367</v>
      </c>
      <c r="B4368" s="17" t="n">
        <v>10</v>
      </c>
      <c r="C4368" s="17" t="n">
        <v>200</v>
      </c>
      <c r="D4368" s="18" t="s">
        <v>884</v>
      </c>
      <c r="E4368" s="17" t="s">
        <v>32</v>
      </c>
      <c r="F4368" s="18" t="s">
        <v>33</v>
      </c>
      <c r="G4368" s="17" t="s">
        <v>167</v>
      </c>
      <c r="H4368" s="18" t="s">
        <v>14258</v>
      </c>
      <c r="I4368" s="18" t="s">
        <v>14259</v>
      </c>
      <c r="J4368" s="18" t="s">
        <v>14260</v>
      </c>
      <c r="K4368" s="17" t="s">
        <v>164</v>
      </c>
      <c r="L4368" s="17" t="n">
        <v>8</v>
      </c>
      <c r="M4368" s="17" t="s">
        <v>163</v>
      </c>
      <c r="N4368" s="17" t="s">
        <v>163</v>
      </c>
      <c r="O4368" s="19"/>
      <c r="P4368" s="18"/>
      <c r="Q4368" s="18"/>
      <c r="R4368" s="18" t="s">
        <v>165</v>
      </c>
      <c r="S4368" s="20" t="s">
        <v>28109</v>
      </c>
    </row>
    <row r="4369" customFormat="false" ht="35.05" hidden="false" customHeight="false" outlineLevel="0" collapsed="false">
      <c r="A4369" s="17" t="n">
        <v>4368</v>
      </c>
      <c r="B4369" s="17" t="n">
        <v>10</v>
      </c>
      <c r="C4369" s="17" t="n">
        <v>220</v>
      </c>
      <c r="D4369" s="18" t="s">
        <v>884</v>
      </c>
      <c r="E4369" s="17" t="s">
        <v>83</v>
      </c>
      <c r="F4369" s="18" t="s">
        <v>84</v>
      </c>
      <c r="G4369" s="17" t="s">
        <v>167</v>
      </c>
      <c r="H4369" s="18" t="s">
        <v>14261</v>
      </c>
      <c r="I4369" s="18" t="s">
        <v>14262</v>
      </c>
      <c r="J4369" s="18" t="s">
        <v>14263</v>
      </c>
      <c r="K4369" s="17" t="s">
        <v>163</v>
      </c>
      <c r="L4369" s="17" t="n">
        <v>1</v>
      </c>
      <c r="M4369" s="17" t="s">
        <v>163</v>
      </c>
      <c r="N4369" s="17" t="s">
        <v>163</v>
      </c>
      <c r="O4369" s="19"/>
      <c r="P4369" s="18"/>
      <c r="Q4369" s="18"/>
      <c r="R4369" s="18" t="s">
        <v>165</v>
      </c>
      <c r="S4369" s="20" t="s">
        <v>28109</v>
      </c>
    </row>
    <row r="4370" customFormat="false" ht="35.05" hidden="false" customHeight="false" outlineLevel="0" collapsed="false">
      <c r="A4370" s="17" t="n">
        <v>4369</v>
      </c>
      <c r="B4370" s="17" t="n">
        <v>10</v>
      </c>
      <c r="C4370" s="17" t="n">
        <v>243</v>
      </c>
      <c r="D4370" s="18" t="s">
        <v>884</v>
      </c>
      <c r="E4370" s="17" t="s">
        <v>83</v>
      </c>
      <c r="F4370" s="18" t="s">
        <v>84</v>
      </c>
      <c r="G4370" s="17" t="s">
        <v>159</v>
      </c>
      <c r="H4370" s="18" t="s">
        <v>14264</v>
      </c>
      <c r="I4370" s="18" t="s">
        <v>14265</v>
      </c>
      <c r="J4370" s="18" t="s">
        <v>14266</v>
      </c>
      <c r="K4370" s="17" t="s">
        <v>163</v>
      </c>
      <c r="L4370" s="17" t="n">
        <v>1</v>
      </c>
      <c r="M4370" s="17" t="s">
        <v>163</v>
      </c>
      <c r="N4370" s="17" t="s">
        <v>163</v>
      </c>
      <c r="O4370" s="19"/>
      <c r="P4370" s="18"/>
      <c r="Q4370" s="18"/>
      <c r="R4370" s="18" t="s">
        <v>165</v>
      </c>
      <c r="S4370" s="20" t="s">
        <v>28109</v>
      </c>
    </row>
    <row r="4371" customFormat="false" ht="35.05" hidden="false" customHeight="false" outlineLevel="0" collapsed="false">
      <c r="A4371" s="17" t="n">
        <v>4370</v>
      </c>
      <c r="B4371" s="17" t="n">
        <v>10</v>
      </c>
      <c r="C4371" s="17" t="n">
        <v>248</v>
      </c>
      <c r="D4371" s="18" t="s">
        <v>884</v>
      </c>
      <c r="E4371" s="17" t="s">
        <v>83</v>
      </c>
      <c r="F4371" s="18" t="s">
        <v>84</v>
      </c>
      <c r="G4371" s="17" t="s">
        <v>159</v>
      </c>
      <c r="H4371" s="18" t="s">
        <v>14267</v>
      </c>
      <c r="I4371" s="18" t="s">
        <v>14268</v>
      </c>
      <c r="J4371" s="18" t="s">
        <v>14269</v>
      </c>
      <c r="K4371" s="17" t="s">
        <v>163</v>
      </c>
      <c r="L4371" s="17" t="n">
        <v>1</v>
      </c>
      <c r="M4371" s="17" t="s">
        <v>163</v>
      </c>
      <c r="N4371" s="17" t="s">
        <v>164</v>
      </c>
      <c r="O4371" s="19"/>
      <c r="P4371" s="18"/>
      <c r="Q4371" s="18"/>
      <c r="R4371" s="18" t="s">
        <v>165</v>
      </c>
      <c r="S4371" s="20" t="s">
        <v>28109</v>
      </c>
    </row>
    <row r="4372" customFormat="false" ht="46.25" hidden="false" customHeight="false" outlineLevel="0" collapsed="false">
      <c r="A4372" s="17" t="n">
        <v>4371</v>
      </c>
      <c r="B4372" s="17" t="n">
        <v>10</v>
      </c>
      <c r="C4372" s="17" t="n">
        <v>257</v>
      </c>
      <c r="D4372" s="18" t="s">
        <v>884</v>
      </c>
      <c r="E4372" s="17" t="s">
        <v>36</v>
      </c>
      <c r="F4372" s="18" t="s">
        <v>37</v>
      </c>
      <c r="G4372" s="17" t="s">
        <v>171</v>
      </c>
      <c r="H4372" s="18" t="s">
        <v>14270</v>
      </c>
      <c r="I4372" s="18" t="s">
        <v>14271</v>
      </c>
      <c r="J4372" s="18" t="s">
        <v>14272</v>
      </c>
      <c r="K4372" s="17" t="s">
        <v>163</v>
      </c>
      <c r="L4372" s="17" t="n">
        <v>1</v>
      </c>
      <c r="M4372" s="17" t="s">
        <v>164</v>
      </c>
      <c r="N4372" s="17" t="s">
        <v>163</v>
      </c>
      <c r="O4372" s="19"/>
      <c r="P4372" s="18"/>
      <c r="Q4372" s="18"/>
      <c r="R4372" s="18" t="s">
        <v>165</v>
      </c>
      <c r="S4372" s="20" t="s">
        <v>28109</v>
      </c>
    </row>
    <row r="4373" customFormat="false" ht="35.05" hidden="false" customHeight="false" outlineLevel="0" collapsed="false">
      <c r="A4373" s="17" t="n">
        <v>4372</v>
      </c>
      <c r="B4373" s="17" t="n">
        <v>10</v>
      </c>
      <c r="C4373" s="17" t="n">
        <v>257</v>
      </c>
      <c r="D4373" s="18" t="s">
        <v>884</v>
      </c>
      <c r="E4373" s="17" t="s">
        <v>83</v>
      </c>
      <c r="F4373" s="18" t="s">
        <v>84</v>
      </c>
      <c r="G4373" s="17" t="s">
        <v>167</v>
      </c>
      <c r="H4373" s="18" t="s">
        <v>14273</v>
      </c>
      <c r="I4373" s="18" t="s">
        <v>14274</v>
      </c>
      <c r="J4373" s="18" t="s">
        <v>14275</v>
      </c>
      <c r="K4373" s="17" t="s">
        <v>163</v>
      </c>
      <c r="L4373" s="17" t="n">
        <v>1</v>
      </c>
      <c r="M4373" s="17" t="s">
        <v>163</v>
      </c>
      <c r="N4373" s="17" t="s">
        <v>164</v>
      </c>
      <c r="O4373" s="19" t="s">
        <v>123</v>
      </c>
      <c r="P4373" s="18" t="s">
        <v>14276</v>
      </c>
      <c r="Q4373" s="18" t="s">
        <v>14277</v>
      </c>
      <c r="R4373" s="18" t="s">
        <v>165</v>
      </c>
      <c r="S4373" s="20" t="s">
        <v>28109</v>
      </c>
    </row>
    <row r="4374" customFormat="false" ht="46.25" hidden="false" customHeight="false" outlineLevel="0" collapsed="false">
      <c r="A4374" s="17" t="n">
        <v>4373</v>
      </c>
      <c r="B4374" s="17" t="n">
        <v>10</v>
      </c>
      <c r="C4374" s="17" t="n">
        <v>259</v>
      </c>
      <c r="D4374" s="18" t="s">
        <v>884</v>
      </c>
      <c r="E4374" s="17" t="s">
        <v>81</v>
      </c>
      <c r="F4374" s="18" t="s">
        <v>82</v>
      </c>
      <c r="G4374" s="17" t="s">
        <v>167</v>
      </c>
      <c r="H4374" s="18" t="s">
        <v>14278</v>
      </c>
      <c r="I4374" s="18" t="s">
        <v>14279</v>
      </c>
      <c r="J4374" s="18" t="s">
        <v>14280</v>
      </c>
      <c r="K4374" s="17" t="s">
        <v>163</v>
      </c>
      <c r="L4374" s="17" t="n">
        <v>1</v>
      </c>
      <c r="M4374" s="17" t="s">
        <v>163</v>
      </c>
      <c r="N4374" s="17" t="s">
        <v>164</v>
      </c>
      <c r="O4374" s="19" t="s">
        <v>122</v>
      </c>
      <c r="P4374" s="18" t="s">
        <v>14281</v>
      </c>
      <c r="Q4374" s="18" t="s">
        <v>14282</v>
      </c>
      <c r="R4374" s="18" t="s">
        <v>165</v>
      </c>
      <c r="S4374" s="20" t="s">
        <v>28109</v>
      </c>
    </row>
    <row r="4375" customFormat="false" ht="35.05" hidden="false" customHeight="false" outlineLevel="0" collapsed="false">
      <c r="A4375" s="17" t="n">
        <v>4374</v>
      </c>
      <c r="B4375" s="17" t="n">
        <v>10</v>
      </c>
      <c r="C4375" s="17" t="n">
        <v>261</v>
      </c>
      <c r="D4375" s="18" t="s">
        <v>884</v>
      </c>
      <c r="E4375" s="17" t="s">
        <v>87</v>
      </c>
      <c r="F4375" s="18" t="s">
        <v>88</v>
      </c>
      <c r="G4375" s="17" t="s">
        <v>167</v>
      </c>
      <c r="H4375" s="18" t="s">
        <v>14283</v>
      </c>
      <c r="I4375" s="18" t="s">
        <v>14284</v>
      </c>
      <c r="J4375" s="18" t="s">
        <v>14285</v>
      </c>
      <c r="K4375" s="17" t="s">
        <v>163</v>
      </c>
      <c r="L4375" s="17" t="n">
        <v>1</v>
      </c>
      <c r="M4375" s="17" t="s">
        <v>163</v>
      </c>
      <c r="N4375" s="17" t="s">
        <v>164</v>
      </c>
      <c r="O4375" s="19"/>
      <c r="P4375" s="18"/>
      <c r="Q4375" s="18"/>
      <c r="R4375" s="18" t="s">
        <v>165</v>
      </c>
      <c r="S4375" s="20" t="s">
        <v>28109</v>
      </c>
    </row>
    <row r="4376" customFormat="false" ht="35.05" hidden="false" customHeight="false" outlineLevel="0" collapsed="false">
      <c r="A4376" s="17" t="n">
        <v>4375</v>
      </c>
      <c r="B4376" s="17" t="n">
        <v>10</v>
      </c>
      <c r="C4376" s="17" t="n">
        <v>262</v>
      </c>
      <c r="D4376" s="18" t="s">
        <v>884</v>
      </c>
      <c r="E4376" s="17" t="s">
        <v>83</v>
      </c>
      <c r="F4376" s="18" t="s">
        <v>84</v>
      </c>
      <c r="G4376" s="17" t="s">
        <v>159</v>
      </c>
      <c r="H4376" s="18" t="s">
        <v>14286</v>
      </c>
      <c r="I4376" s="18" t="s">
        <v>14287</v>
      </c>
      <c r="J4376" s="18" t="s">
        <v>14288</v>
      </c>
      <c r="K4376" s="17" t="s">
        <v>163</v>
      </c>
      <c r="L4376" s="17" t="n">
        <v>1</v>
      </c>
      <c r="M4376" s="17" t="s">
        <v>163</v>
      </c>
      <c r="N4376" s="17" t="s">
        <v>164</v>
      </c>
      <c r="O4376" s="19"/>
      <c r="P4376" s="18"/>
      <c r="Q4376" s="18"/>
      <c r="R4376" s="18" t="s">
        <v>165</v>
      </c>
      <c r="S4376" s="20" t="s">
        <v>28109</v>
      </c>
    </row>
    <row r="4377" customFormat="false" ht="35.05" hidden="false" customHeight="false" outlineLevel="0" collapsed="false">
      <c r="A4377" s="17" t="n">
        <v>4376</v>
      </c>
      <c r="B4377" s="17" t="n">
        <v>10</v>
      </c>
      <c r="C4377" s="17" t="n">
        <v>263</v>
      </c>
      <c r="D4377" s="18" t="s">
        <v>884</v>
      </c>
      <c r="E4377" s="17" t="s">
        <v>83</v>
      </c>
      <c r="F4377" s="18" t="s">
        <v>84</v>
      </c>
      <c r="G4377" s="17" t="s">
        <v>159</v>
      </c>
      <c r="H4377" s="18" t="s">
        <v>14289</v>
      </c>
      <c r="I4377" s="18" t="s">
        <v>14290</v>
      </c>
      <c r="J4377" s="18" t="s">
        <v>14291</v>
      </c>
      <c r="K4377" s="17" t="s">
        <v>163</v>
      </c>
      <c r="L4377" s="17" t="n">
        <v>1</v>
      </c>
      <c r="M4377" s="17" t="s">
        <v>163</v>
      </c>
      <c r="N4377" s="17" t="s">
        <v>164</v>
      </c>
      <c r="O4377" s="19"/>
      <c r="P4377" s="18"/>
      <c r="Q4377" s="18"/>
      <c r="R4377" s="18" t="s">
        <v>165</v>
      </c>
      <c r="S4377" s="20" t="s">
        <v>28109</v>
      </c>
    </row>
    <row r="4378" customFormat="false" ht="79.85" hidden="false" customHeight="false" outlineLevel="0" collapsed="false">
      <c r="A4378" s="17" t="n">
        <v>4377</v>
      </c>
      <c r="B4378" s="17" t="n">
        <v>10</v>
      </c>
      <c r="C4378" s="17" t="n">
        <v>265</v>
      </c>
      <c r="D4378" s="18" t="s">
        <v>884</v>
      </c>
      <c r="E4378" s="17" t="s">
        <v>81</v>
      </c>
      <c r="F4378" s="18" t="s">
        <v>82</v>
      </c>
      <c r="G4378" s="17" t="s">
        <v>167</v>
      </c>
      <c r="H4378" s="18" t="s">
        <v>14292</v>
      </c>
      <c r="I4378" s="18" t="s">
        <v>14293</v>
      </c>
      <c r="J4378" s="18" t="s">
        <v>14294</v>
      </c>
      <c r="K4378" s="17" t="s">
        <v>163</v>
      </c>
      <c r="L4378" s="17" t="n">
        <v>1</v>
      </c>
      <c r="M4378" s="17" t="s">
        <v>163</v>
      </c>
      <c r="N4378" s="17" t="s">
        <v>164</v>
      </c>
      <c r="O4378" s="19" t="s">
        <v>124</v>
      </c>
      <c r="P4378" s="18" t="s">
        <v>14295</v>
      </c>
      <c r="Q4378" s="18" t="s">
        <v>14296</v>
      </c>
      <c r="R4378" s="18" t="s">
        <v>165</v>
      </c>
      <c r="S4378" s="20" t="s">
        <v>28109</v>
      </c>
    </row>
    <row r="4379" customFormat="false" ht="35.05" hidden="false" customHeight="false" outlineLevel="0" collapsed="false">
      <c r="A4379" s="17" t="n">
        <v>4378</v>
      </c>
      <c r="B4379" s="17" t="n">
        <v>10</v>
      </c>
      <c r="C4379" s="17" t="n">
        <v>273</v>
      </c>
      <c r="D4379" s="18" t="s">
        <v>884</v>
      </c>
      <c r="E4379" s="17" t="s">
        <v>36</v>
      </c>
      <c r="F4379" s="18" t="s">
        <v>37</v>
      </c>
      <c r="G4379" s="17" t="s">
        <v>159</v>
      </c>
      <c r="H4379" s="18" t="s">
        <v>14297</v>
      </c>
      <c r="I4379" s="18" t="s">
        <v>14298</v>
      </c>
      <c r="J4379" s="18" t="s">
        <v>14299</v>
      </c>
      <c r="K4379" s="17" t="s">
        <v>163</v>
      </c>
      <c r="L4379" s="17" t="n">
        <v>1</v>
      </c>
      <c r="M4379" s="17" t="s">
        <v>163</v>
      </c>
      <c r="N4379" s="17" t="s">
        <v>163</v>
      </c>
      <c r="O4379" s="19"/>
      <c r="P4379" s="18"/>
      <c r="Q4379" s="18"/>
      <c r="R4379" s="18" t="s">
        <v>165</v>
      </c>
      <c r="S4379" s="20" t="s">
        <v>28109</v>
      </c>
    </row>
    <row r="4380" customFormat="false" ht="35.05" hidden="false" customHeight="false" outlineLevel="0" collapsed="false">
      <c r="A4380" s="17" t="n">
        <v>4379</v>
      </c>
      <c r="B4380" s="17" t="n">
        <v>10</v>
      </c>
      <c r="C4380" s="17" t="n">
        <v>276</v>
      </c>
      <c r="D4380" s="18" t="s">
        <v>884</v>
      </c>
      <c r="E4380" s="17" t="s">
        <v>87</v>
      </c>
      <c r="F4380" s="18" t="s">
        <v>88</v>
      </c>
      <c r="G4380" s="17" t="s">
        <v>159</v>
      </c>
      <c r="H4380" s="18" t="s">
        <v>14300</v>
      </c>
      <c r="I4380" s="18" t="s">
        <v>14301</v>
      </c>
      <c r="J4380" s="18" t="s">
        <v>14302</v>
      </c>
      <c r="K4380" s="17" t="s">
        <v>163</v>
      </c>
      <c r="L4380" s="17" t="n">
        <v>1</v>
      </c>
      <c r="M4380" s="17" t="s">
        <v>163</v>
      </c>
      <c r="N4380" s="17" t="s">
        <v>164</v>
      </c>
      <c r="O4380" s="19"/>
      <c r="P4380" s="18"/>
      <c r="Q4380" s="18"/>
      <c r="R4380" s="18" t="s">
        <v>165</v>
      </c>
      <c r="S4380" s="20" t="s">
        <v>28109</v>
      </c>
    </row>
    <row r="4381" customFormat="false" ht="35.05" hidden="false" customHeight="false" outlineLevel="0" collapsed="false">
      <c r="A4381" s="17" t="n">
        <v>4380</v>
      </c>
      <c r="B4381" s="17" t="n">
        <v>10</v>
      </c>
      <c r="C4381" s="17" t="n">
        <v>281</v>
      </c>
      <c r="D4381" s="18" t="s">
        <v>884</v>
      </c>
      <c r="E4381" s="17" t="s">
        <v>87</v>
      </c>
      <c r="F4381" s="18" t="s">
        <v>88</v>
      </c>
      <c r="G4381" s="17" t="s">
        <v>171</v>
      </c>
      <c r="H4381" s="18" t="s">
        <v>14303</v>
      </c>
      <c r="I4381" s="18" t="s">
        <v>14304</v>
      </c>
      <c r="J4381" s="18" t="s">
        <v>14305</v>
      </c>
      <c r="K4381" s="17" t="s">
        <v>163</v>
      </c>
      <c r="L4381" s="17" t="n">
        <v>1</v>
      </c>
      <c r="M4381" s="17" t="s">
        <v>163</v>
      </c>
      <c r="N4381" s="17" t="s">
        <v>163</v>
      </c>
      <c r="O4381" s="19"/>
      <c r="P4381" s="18"/>
      <c r="Q4381" s="18"/>
      <c r="R4381" s="18" t="s">
        <v>165</v>
      </c>
      <c r="S4381" s="20" t="s">
        <v>28109</v>
      </c>
    </row>
    <row r="4382" customFormat="false" ht="35.05" hidden="false" customHeight="false" outlineLevel="0" collapsed="false">
      <c r="A4382" s="17" t="n">
        <v>4381</v>
      </c>
      <c r="B4382" s="17" t="n">
        <v>10</v>
      </c>
      <c r="C4382" s="17" t="n">
        <v>291</v>
      </c>
      <c r="D4382" s="18" t="s">
        <v>884</v>
      </c>
      <c r="E4382" s="17" t="s">
        <v>87</v>
      </c>
      <c r="F4382" s="18" t="s">
        <v>88</v>
      </c>
      <c r="G4382" s="17" t="s">
        <v>159</v>
      </c>
      <c r="H4382" s="18" t="s">
        <v>14306</v>
      </c>
      <c r="I4382" s="18" t="s">
        <v>14307</v>
      </c>
      <c r="J4382" s="18" t="s">
        <v>14308</v>
      </c>
      <c r="K4382" s="17" t="s">
        <v>163</v>
      </c>
      <c r="L4382" s="17" t="n">
        <v>1</v>
      </c>
      <c r="M4382" s="17" t="s">
        <v>163</v>
      </c>
      <c r="N4382" s="17" t="s">
        <v>163</v>
      </c>
      <c r="O4382" s="19"/>
      <c r="P4382" s="18"/>
      <c r="Q4382" s="18"/>
      <c r="R4382" s="18" t="s">
        <v>165</v>
      </c>
      <c r="S4382" s="20" t="s">
        <v>28109</v>
      </c>
    </row>
    <row r="4383" customFormat="false" ht="23.85" hidden="false" customHeight="false" outlineLevel="0" collapsed="false">
      <c r="A4383" s="17" t="n">
        <v>4382</v>
      </c>
      <c r="B4383" s="17" t="n">
        <v>10</v>
      </c>
      <c r="C4383" s="17" t="n">
        <v>292</v>
      </c>
      <c r="D4383" s="18" t="s">
        <v>884</v>
      </c>
      <c r="E4383" s="17" t="s">
        <v>83</v>
      </c>
      <c r="F4383" s="18" t="s">
        <v>84</v>
      </c>
      <c r="G4383" s="17" t="s">
        <v>159</v>
      </c>
      <c r="H4383" s="18" t="s">
        <v>14309</v>
      </c>
      <c r="I4383" s="18" t="s">
        <v>14310</v>
      </c>
      <c r="J4383" s="18" t="s">
        <v>14311</v>
      </c>
      <c r="K4383" s="17" t="s">
        <v>163</v>
      </c>
      <c r="L4383" s="17" t="n">
        <v>1</v>
      </c>
      <c r="M4383" s="17" t="s">
        <v>163</v>
      </c>
      <c r="N4383" s="17" t="s">
        <v>164</v>
      </c>
      <c r="O4383" s="19"/>
      <c r="P4383" s="18"/>
      <c r="Q4383" s="18"/>
      <c r="R4383" s="18" t="s">
        <v>165</v>
      </c>
      <c r="S4383" s="20" t="s">
        <v>28109</v>
      </c>
    </row>
    <row r="4384" customFormat="false" ht="46.25" hidden="false" customHeight="false" outlineLevel="0" collapsed="false">
      <c r="A4384" s="17" t="n">
        <v>4383</v>
      </c>
      <c r="B4384" s="17" t="n">
        <v>10</v>
      </c>
      <c r="C4384" s="17" t="n">
        <v>298</v>
      </c>
      <c r="D4384" s="18" t="s">
        <v>884</v>
      </c>
      <c r="E4384" s="17" t="s">
        <v>36</v>
      </c>
      <c r="F4384" s="18" t="s">
        <v>37</v>
      </c>
      <c r="G4384" s="17" t="s">
        <v>171</v>
      </c>
      <c r="H4384" s="18" t="s">
        <v>14312</v>
      </c>
      <c r="I4384" s="18" t="s">
        <v>14313</v>
      </c>
      <c r="J4384" s="18" t="s">
        <v>14314</v>
      </c>
      <c r="K4384" s="17" t="s">
        <v>163</v>
      </c>
      <c r="L4384" s="17" t="n">
        <v>1</v>
      </c>
      <c r="M4384" s="17" t="s">
        <v>164</v>
      </c>
      <c r="N4384" s="17" t="s">
        <v>163</v>
      </c>
      <c r="O4384" s="19"/>
      <c r="P4384" s="18"/>
      <c r="Q4384" s="18"/>
      <c r="R4384" s="18" t="s">
        <v>165</v>
      </c>
      <c r="S4384" s="20" t="s">
        <v>28109</v>
      </c>
    </row>
    <row r="4385" customFormat="false" ht="35.05" hidden="false" customHeight="false" outlineLevel="0" collapsed="false">
      <c r="A4385" s="17" t="n">
        <v>4384</v>
      </c>
      <c r="B4385" s="17" t="n">
        <v>10</v>
      </c>
      <c r="C4385" s="17" t="n">
        <v>298</v>
      </c>
      <c r="D4385" s="18" t="s">
        <v>884</v>
      </c>
      <c r="E4385" s="17" t="s">
        <v>70</v>
      </c>
      <c r="F4385" s="18" t="s">
        <v>71</v>
      </c>
      <c r="G4385" s="17" t="s">
        <v>171</v>
      </c>
      <c r="H4385" s="18" t="s">
        <v>14315</v>
      </c>
      <c r="I4385" s="18" t="s">
        <v>14316</v>
      </c>
      <c r="J4385" s="18" t="s">
        <v>14317</v>
      </c>
      <c r="K4385" s="17" t="s">
        <v>163</v>
      </c>
      <c r="L4385" s="17" t="n">
        <v>1</v>
      </c>
      <c r="M4385" s="17" t="s">
        <v>163</v>
      </c>
      <c r="N4385" s="17" t="s">
        <v>163</v>
      </c>
      <c r="O4385" s="19"/>
      <c r="P4385" s="18"/>
      <c r="Q4385" s="18"/>
      <c r="R4385" s="18" t="s">
        <v>165</v>
      </c>
      <c r="S4385" s="20" t="s">
        <v>28109</v>
      </c>
    </row>
    <row r="4386" customFormat="false" ht="35.05" hidden="false" customHeight="false" outlineLevel="0" collapsed="false">
      <c r="A4386" s="17" t="n">
        <v>4385</v>
      </c>
      <c r="B4386" s="17" t="n">
        <v>10</v>
      </c>
      <c r="C4386" s="17" t="n">
        <v>304</v>
      </c>
      <c r="D4386" s="18" t="s">
        <v>884</v>
      </c>
      <c r="E4386" s="17" t="s">
        <v>57</v>
      </c>
      <c r="F4386" s="18" t="s">
        <v>58</v>
      </c>
      <c r="G4386" s="17" t="s">
        <v>167</v>
      </c>
      <c r="H4386" s="18" t="s">
        <v>14318</v>
      </c>
      <c r="I4386" s="18" t="s">
        <v>14319</v>
      </c>
      <c r="J4386" s="18" t="s">
        <v>14320</v>
      </c>
      <c r="K4386" s="17" t="s">
        <v>163</v>
      </c>
      <c r="L4386" s="17" t="n">
        <v>1</v>
      </c>
      <c r="M4386" s="17" t="s">
        <v>163</v>
      </c>
      <c r="N4386" s="17" t="s">
        <v>164</v>
      </c>
      <c r="O4386" s="19"/>
      <c r="P4386" s="18"/>
      <c r="Q4386" s="18"/>
      <c r="R4386" s="18" t="s">
        <v>165</v>
      </c>
      <c r="S4386" s="20" t="s">
        <v>28109</v>
      </c>
    </row>
    <row r="4387" customFormat="false" ht="35.05" hidden="false" customHeight="false" outlineLevel="0" collapsed="false">
      <c r="A4387" s="17" t="n">
        <v>4386</v>
      </c>
      <c r="B4387" s="17" t="n">
        <v>10</v>
      </c>
      <c r="C4387" s="17" t="n">
        <v>308</v>
      </c>
      <c r="D4387" s="18" t="s">
        <v>884</v>
      </c>
      <c r="E4387" s="17" t="s">
        <v>83</v>
      </c>
      <c r="F4387" s="18" t="s">
        <v>84</v>
      </c>
      <c r="G4387" s="17" t="s">
        <v>159</v>
      </c>
      <c r="H4387" s="18" t="s">
        <v>14321</v>
      </c>
      <c r="I4387" s="18" t="s">
        <v>14322</v>
      </c>
      <c r="J4387" s="18" t="s">
        <v>14323</v>
      </c>
      <c r="K4387" s="17" t="s">
        <v>163</v>
      </c>
      <c r="L4387" s="17" t="n">
        <v>1</v>
      </c>
      <c r="M4387" s="17" t="s">
        <v>163</v>
      </c>
      <c r="N4387" s="17" t="s">
        <v>164</v>
      </c>
      <c r="O4387" s="19"/>
      <c r="P4387" s="18"/>
      <c r="Q4387" s="18"/>
      <c r="R4387" s="18" t="s">
        <v>165</v>
      </c>
      <c r="S4387" s="20" t="s">
        <v>28109</v>
      </c>
    </row>
    <row r="4388" customFormat="false" ht="35.05" hidden="false" customHeight="false" outlineLevel="0" collapsed="false">
      <c r="A4388" s="17" t="n">
        <v>4387</v>
      </c>
      <c r="B4388" s="17" t="n">
        <v>10</v>
      </c>
      <c r="C4388" s="17" t="n">
        <v>319</v>
      </c>
      <c r="D4388" s="18" t="s">
        <v>884</v>
      </c>
      <c r="E4388" s="17" t="s">
        <v>87</v>
      </c>
      <c r="F4388" s="18" t="s">
        <v>88</v>
      </c>
      <c r="G4388" s="17" t="s">
        <v>171</v>
      </c>
      <c r="H4388" s="18" t="s">
        <v>14324</v>
      </c>
      <c r="I4388" s="18" t="s">
        <v>14325</v>
      </c>
      <c r="J4388" s="18" t="s">
        <v>14326</v>
      </c>
      <c r="K4388" s="17" t="s">
        <v>163</v>
      </c>
      <c r="L4388" s="17" t="n">
        <v>1</v>
      </c>
      <c r="M4388" s="17" t="s">
        <v>163</v>
      </c>
      <c r="N4388" s="17" t="s">
        <v>163</v>
      </c>
      <c r="O4388" s="19"/>
      <c r="P4388" s="18"/>
      <c r="Q4388" s="18"/>
      <c r="R4388" s="18" t="s">
        <v>165</v>
      </c>
      <c r="S4388" s="20" t="s">
        <v>28109</v>
      </c>
    </row>
    <row r="4389" customFormat="false" ht="46.25" hidden="false" customHeight="false" outlineLevel="0" collapsed="false">
      <c r="A4389" s="17" t="n">
        <v>4388</v>
      </c>
      <c r="B4389" s="17" t="n">
        <v>10</v>
      </c>
      <c r="C4389" s="17" t="n">
        <v>321</v>
      </c>
      <c r="D4389" s="18" t="s">
        <v>884</v>
      </c>
      <c r="E4389" s="17" t="s">
        <v>30</v>
      </c>
      <c r="F4389" s="18" t="s">
        <v>31</v>
      </c>
      <c r="G4389" s="17" t="s">
        <v>167</v>
      </c>
      <c r="H4389" s="18" t="s">
        <v>14327</v>
      </c>
      <c r="I4389" s="18" t="s">
        <v>14328</v>
      </c>
      <c r="J4389" s="18" t="s">
        <v>14329</v>
      </c>
      <c r="K4389" s="17" t="s">
        <v>164</v>
      </c>
      <c r="L4389" s="17" t="n">
        <v>6</v>
      </c>
      <c r="M4389" s="17" t="s">
        <v>163</v>
      </c>
      <c r="N4389" s="17" t="s">
        <v>163</v>
      </c>
      <c r="O4389" s="19"/>
      <c r="P4389" s="18"/>
      <c r="Q4389" s="18"/>
      <c r="R4389" s="18" t="s">
        <v>165</v>
      </c>
      <c r="S4389" s="20" t="s">
        <v>28109</v>
      </c>
    </row>
    <row r="4390" customFormat="false" ht="46.25" hidden="false" customHeight="false" outlineLevel="0" collapsed="false">
      <c r="A4390" s="17" t="n">
        <v>4389</v>
      </c>
      <c r="B4390" s="17" t="n">
        <v>10</v>
      </c>
      <c r="C4390" s="17" t="n">
        <v>340</v>
      </c>
      <c r="D4390" s="18" t="s">
        <v>884</v>
      </c>
      <c r="E4390" s="17" t="s">
        <v>36</v>
      </c>
      <c r="F4390" s="18" t="s">
        <v>37</v>
      </c>
      <c r="G4390" s="17" t="s">
        <v>167</v>
      </c>
      <c r="H4390" s="18" t="s">
        <v>14330</v>
      </c>
      <c r="I4390" s="18" t="s">
        <v>14331</v>
      </c>
      <c r="J4390" s="18" t="s">
        <v>14332</v>
      </c>
      <c r="K4390" s="17" t="s">
        <v>163</v>
      </c>
      <c r="L4390" s="17" t="n">
        <v>1</v>
      </c>
      <c r="M4390" s="17" t="s">
        <v>163</v>
      </c>
      <c r="N4390" s="17" t="s">
        <v>164</v>
      </c>
      <c r="O4390" s="19"/>
      <c r="P4390" s="18"/>
      <c r="Q4390" s="18"/>
      <c r="R4390" s="18" t="s">
        <v>165</v>
      </c>
      <c r="S4390" s="20" t="s">
        <v>28109</v>
      </c>
    </row>
    <row r="4391" customFormat="false" ht="35.05" hidden="false" customHeight="false" outlineLevel="0" collapsed="false">
      <c r="A4391" s="17" t="n">
        <v>4390</v>
      </c>
      <c r="B4391" s="17" t="n">
        <v>10</v>
      </c>
      <c r="C4391" s="17" t="n">
        <v>348</v>
      </c>
      <c r="D4391" s="18" t="s">
        <v>884</v>
      </c>
      <c r="E4391" s="17" t="s">
        <v>19</v>
      </c>
      <c r="F4391" s="18" t="s">
        <v>21</v>
      </c>
      <c r="G4391" s="17" t="s">
        <v>167</v>
      </c>
      <c r="H4391" s="18" t="s">
        <v>14333</v>
      </c>
      <c r="I4391" s="18" t="s">
        <v>14334</v>
      </c>
      <c r="J4391" s="18" t="s">
        <v>14335</v>
      </c>
      <c r="K4391" s="17" t="s">
        <v>164</v>
      </c>
      <c r="L4391" s="17" t="n">
        <v>25</v>
      </c>
      <c r="M4391" s="17" t="s">
        <v>163</v>
      </c>
      <c r="N4391" s="17" t="s">
        <v>163</v>
      </c>
      <c r="O4391" s="19"/>
      <c r="P4391" s="18"/>
      <c r="Q4391" s="18"/>
      <c r="R4391" s="18" t="s">
        <v>165</v>
      </c>
      <c r="S4391" s="20" t="s">
        <v>28109</v>
      </c>
    </row>
    <row r="4392" customFormat="false" ht="35.05" hidden="false" customHeight="false" outlineLevel="0" collapsed="false">
      <c r="A4392" s="17" t="n">
        <v>4391</v>
      </c>
      <c r="B4392" s="17" t="n">
        <v>10</v>
      </c>
      <c r="C4392" s="17" t="n">
        <v>349</v>
      </c>
      <c r="D4392" s="18" t="s">
        <v>884</v>
      </c>
      <c r="E4392" s="17" t="s">
        <v>78</v>
      </c>
      <c r="F4392" s="18" t="s">
        <v>80</v>
      </c>
      <c r="G4392" s="17" t="s">
        <v>159</v>
      </c>
      <c r="H4392" s="18" t="s">
        <v>14336</v>
      </c>
      <c r="I4392" s="18" t="s">
        <v>14337</v>
      </c>
      <c r="J4392" s="18" t="s">
        <v>14338</v>
      </c>
      <c r="K4392" s="17" t="s">
        <v>164</v>
      </c>
      <c r="L4392" s="17" t="n">
        <v>3</v>
      </c>
      <c r="M4392" s="17" t="s">
        <v>163</v>
      </c>
      <c r="N4392" s="17" t="s">
        <v>163</v>
      </c>
      <c r="O4392" s="19"/>
      <c r="P4392" s="18"/>
      <c r="Q4392" s="18"/>
      <c r="R4392" s="18" t="s">
        <v>165</v>
      </c>
      <c r="S4392" s="20" t="s">
        <v>28109</v>
      </c>
    </row>
    <row r="4393" customFormat="false" ht="35.05" hidden="false" customHeight="false" outlineLevel="0" collapsed="false">
      <c r="A4393" s="17" t="n">
        <v>4392</v>
      </c>
      <c r="B4393" s="17" t="n">
        <v>10</v>
      </c>
      <c r="C4393" s="17" t="n">
        <v>350</v>
      </c>
      <c r="D4393" s="18" t="s">
        <v>884</v>
      </c>
      <c r="E4393" s="17" t="s">
        <v>83</v>
      </c>
      <c r="F4393" s="18" t="s">
        <v>84</v>
      </c>
      <c r="G4393" s="17" t="s">
        <v>159</v>
      </c>
      <c r="H4393" s="18" t="s">
        <v>14339</v>
      </c>
      <c r="I4393" s="18" t="s">
        <v>14340</v>
      </c>
      <c r="J4393" s="18" t="s">
        <v>14341</v>
      </c>
      <c r="K4393" s="17" t="s">
        <v>163</v>
      </c>
      <c r="L4393" s="17" t="n">
        <v>1</v>
      </c>
      <c r="M4393" s="17" t="s">
        <v>163</v>
      </c>
      <c r="N4393" s="17" t="s">
        <v>164</v>
      </c>
      <c r="O4393" s="19"/>
      <c r="P4393" s="18"/>
      <c r="Q4393" s="18"/>
      <c r="R4393" s="18" t="s">
        <v>165</v>
      </c>
      <c r="S4393" s="20" t="s">
        <v>28109</v>
      </c>
    </row>
    <row r="4394" customFormat="false" ht="35.05" hidden="false" customHeight="false" outlineLevel="0" collapsed="false">
      <c r="A4394" s="17" t="n">
        <v>4393</v>
      </c>
      <c r="B4394" s="17" t="n">
        <v>10</v>
      </c>
      <c r="C4394" s="17" t="n">
        <v>354</v>
      </c>
      <c r="D4394" s="18" t="s">
        <v>884</v>
      </c>
      <c r="E4394" s="17" t="s">
        <v>36</v>
      </c>
      <c r="F4394" s="18" t="s">
        <v>37</v>
      </c>
      <c r="G4394" s="17" t="s">
        <v>167</v>
      </c>
      <c r="H4394" s="18" t="s">
        <v>14342</v>
      </c>
      <c r="I4394" s="18" t="s">
        <v>14343</v>
      </c>
      <c r="J4394" s="18" t="s">
        <v>14344</v>
      </c>
      <c r="K4394" s="17" t="s">
        <v>163</v>
      </c>
      <c r="L4394" s="17" t="n">
        <v>1</v>
      </c>
      <c r="M4394" s="17" t="s">
        <v>164</v>
      </c>
      <c r="N4394" s="17" t="s">
        <v>163</v>
      </c>
      <c r="O4394" s="19"/>
      <c r="P4394" s="18"/>
      <c r="Q4394" s="18"/>
      <c r="R4394" s="18" t="s">
        <v>165</v>
      </c>
      <c r="S4394" s="20" t="s">
        <v>28109</v>
      </c>
    </row>
    <row r="4395" customFormat="false" ht="35.05" hidden="false" customHeight="false" outlineLevel="0" collapsed="false">
      <c r="A4395" s="17" t="n">
        <v>4394</v>
      </c>
      <c r="B4395" s="17" t="n">
        <v>10</v>
      </c>
      <c r="C4395" s="17" t="n">
        <v>362</v>
      </c>
      <c r="D4395" s="18" t="s">
        <v>884</v>
      </c>
      <c r="E4395" s="17" t="s">
        <v>83</v>
      </c>
      <c r="F4395" s="18" t="s">
        <v>84</v>
      </c>
      <c r="G4395" s="17" t="s">
        <v>167</v>
      </c>
      <c r="H4395" s="18" t="s">
        <v>14345</v>
      </c>
      <c r="I4395" s="18" t="s">
        <v>14346</v>
      </c>
      <c r="J4395" s="18" t="s">
        <v>14347</v>
      </c>
      <c r="K4395" s="17" t="s">
        <v>163</v>
      </c>
      <c r="L4395" s="17" t="n">
        <v>1</v>
      </c>
      <c r="M4395" s="17" t="s">
        <v>163</v>
      </c>
      <c r="N4395" s="17" t="s">
        <v>164</v>
      </c>
      <c r="O4395" s="19" t="s">
        <v>121</v>
      </c>
      <c r="P4395" s="18" t="s">
        <v>14348</v>
      </c>
      <c r="Q4395" s="18" t="s">
        <v>14349</v>
      </c>
      <c r="R4395" s="18" t="s">
        <v>165</v>
      </c>
      <c r="S4395" s="20" t="s">
        <v>28109</v>
      </c>
    </row>
    <row r="4396" customFormat="false" ht="57.45" hidden="false" customHeight="false" outlineLevel="0" collapsed="false">
      <c r="A4396" s="17" t="n">
        <v>4395</v>
      </c>
      <c r="B4396" s="17" t="n">
        <v>10</v>
      </c>
      <c r="C4396" s="17" t="n">
        <v>363</v>
      </c>
      <c r="D4396" s="18" t="s">
        <v>884</v>
      </c>
      <c r="E4396" s="17" t="s">
        <v>81</v>
      </c>
      <c r="F4396" s="18" t="s">
        <v>82</v>
      </c>
      <c r="G4396" s="17" t="s">
        <v>167</v>
      </c>
      <c r="H4396" s="18" t="s">
        <v>14350</v>
      </c>
      <c r="I4396" s="18" t="s">
        <v>14351</v>
      </c>
      <c r="J4396" s="18" t="s">
        <v>14352</v>
      </c>
      <c r="K4396" s="17" t="s">
        <v>163</v>
      </c>
      <c r="L4396" s="17" t="n">
        <v>1</v>
      </c>
      <c r="M4396" s="17" t="s">
        <v>163</v>
      </c>
      <c r="N4396" s="17" t="s">
        <v>164</v>
      </c>
      <c r="O4396" s="19" t="s">
        <v>122</v>
      </c>
      <c r="P4396" s="18" t="s">
        <v>14353</v>
      </c>
      <c r="Q4396" s="18" t="s">
        <v>14354</v>
      </c>
      <c r="R4396" s="18" t="s">
        <v>165</v>
      </c>
      <c r="S4396" s="20" t="s">
        <v>28109</v>
      </c>
    </row>
    <row r="4397" customFormat="false" ht="35.05" hidden="false" customHeight="false" outlineLevel="0" collapsed="false">
      <c r="A4397" s="17" t="n">
        <v>4396</v>
      </c>
      <c r="B4397" s="17" t="n">
        <v>10</v>
      </c>
      <c r="C4397" s="17" t="n">
        <v>364</v>
      </c>
      <c r="D4397" s="18" t="s">
        <v>884</v>
      </c>
      <c r="E4397" s="17" t="s">
        <v>42</v>
      </c>
      <c r="F4397" s="18" t="s">
        <v>43</v>
      </c>
      <c r="G4397" s="17" t="s">
        <v>167</v>
      </c>
      <c r="H4397" s="18" t="s">
        <v>14355</v>
      </c>
      <c r="I4397" s="18" t="s">
        <v>14356</v>
      </c>
      <c r="J4397" s="18" t="s">
        <v>14357</v>
      </c>
      <c r="K4397" s="17" t="s">
        <v>164</v>
      </c>
      <c r="L4397" s="17" t="n">
        <v>6</v>
      </c>
      <c r="M4397" s="17" t="s">
        <v>163</v>
      </c>
      <c r="N4397" s="17" t="s">
        <v>163</v>
      </c>
      <c r="O4397" s="19"/>
      <c r="P4397" s="18"/>
      <c r="Q4397" s="18"/>
      <c r="R4397" s="18" t="s">
        <v>165</v>
      </c>
      <c r="S4397" s="20" t="s">
        <v>28109</v>
      </c>
    </row>
    <row r="4398" customFormat="false" ht="23.85" hidden="false" customHeight="false" outlineLevel="0" collapsed="false">
      <c r="A4398" s="17" t="n">
        <v>4397</v>
      </c>
      <c r="B4398" s="17" t="n">
        <v>10</v>
      </c>
      <c r="C4398" s="17" t="n">
        <v>364</v>
      </c>
      <c r="D4398" s="18" t="s">
        <v>884</v>
      </c>
      <c r="E4398" s="17" t="s">
        <v>70</v>
      </c>
      <c r="F4398" s="18" t="s">
        <v>71</v>
      </c>
      <c r="G4398" s="17" t="s">
        <v>159</v>
      </c>
      <c r="H4398" s="18" t="s">
        <v>14358</v>
      </c>
      <c r="I4398" s="18" t="s">
        <v>14359</v>
      </c>
      <c r="J4398" s="18" t="s">
        <v>14360</v>
      </c>
      <c r="K4398" s="17" t="s">
        <v>163</v>
      </c>
      <c r="L4398" s="17" t="n">
        <v>1</v>
      </c>
      <c r="M4398" s="17" t="s">
        <v>164</v>
      </c>
      <c r="N4398" s="17" t="s">
        <v>163</v>
      </c>
      <c r="O4398" s="19"/>
      <c r="P4398" s="18"/>
      <c r="Q4398" s="18"/>
      <c r="R4398" s="18" t="s">
        <v>165</v>
      </c>
      <c r="S4398" s="20" t="s">
        <v>28109</v>
      </c>
    </row>
    <row r="4399" customFormat="false" ht="35.05" hidden="false" customHeight="false" outlineLevel="0" collapsed="false">
      <c r="A4399" s="17" t="n">
        <v>4398</v>
      </c>
      <c r="B4399" s="17" t="n">
        <v>10</v>
      </c>
      <c r="C4399" s="17" t="n">
        <v>370</v>
      </c>
      <c r="D4399" s="18" t="s">
        <v>884</v>
      </c>
      <c r="E4399" s="17" t="s">
        <v>55</v>
      </c>
      <c r="F4399" s="18" t="s">
        <v>56</v>
      </c>
      <c r="G4399" s="17" t="s">
        <v>167</v>
      </c>
      <c r="H4399" s="18" t="s">
        <v>14361</v>
      </c>
      <c r="I4399" s="18" t="s">
        <v>14362</v>
      </c>
      <c r="J4399" s="18" t="s">
        <v>14363</v>
      </c>
      <c r="K4399" s="17" t="s">
        <v>163</v>
      </c>
      <c r="L4399" s="17" t="n">
        <v>1</v>
      </c>
      <c r="M4399" s="17" t="s">
        <v>163</v>
      </c>
      <c r="N4399" s="17" t="s">
        <v>163</v>
      </c>
      <c r="O4399" s="19"/>
      <c r="P4399" s="18"/>
      <c r="Q4399" s="18"/>
      <c r="R4399" s="18" t="s">
        <v>165</v>
      </c>
      <c r="S4399" s="20" t="s">
        <v>28109</v>
      </c>
    </row>
    <row r="4400" customFormat="false" ht="35.05" hidden="false" customHeight="false" outlineLevel="0" collapsed="false">
      <c r="A4400" s="17" t="n">
        <v>4399</v>
      </c>
      <c r="B4400" s="17" t="n">
        <v>10</v>
      </c>
      <c r="C4400" s="17" t="n">
        <v>381</v>
      </c>
      <c r="D4400" s="18" t="s">
        <v>884</v>
      </c>
      <c r="E4400" s="17" t="s">
        <v>49</v>
      </c>
      <c r="F4400" s="18" t="s">
        <v>50</v>
      </c>
      <c r="G4400" s="17" t="s">
        <v>167</v>
      </c>
      <c r="H4400" s="18" t="s">
        <v>10624</v>
      </c>
      <c r="I4400" s="18" t="s">
        <v>14364</v>
      </c>
      <c r="J4400" s="18" t="s">
        <v>14365</v>
      </c>
      <c r="K4400" s="17" t="s">
        <v>163</v>
      </c>
      <c r="L4400" s="17" t="n">
        <v>1</v>
      </c>
      <c r="M4400" s="17" t="s">
        <v>164</v>
      </c>
      <c r="N4400" s="17" t="s">
        <v>163</v>
      </c>
      <c r="O4400" s="19"/>
      <c r="P4400" s="18"/>
      <c r="Q4400" s="18"/>
      <c r="R4400" s="18" t="s">
        <v>165</v>
      </c>
      <c r="S4400" s="20" t="s">
        <v>28109</v>
      </c>
    </row>
    <row r="4401" customFormat="false" ht="35.05" hidden="false" customHeight="false" outlineLevel="0" collapsed="false">
      <c r="A4401" s="17" t="n">
        <v>4400</v>
      </c>
      <c r="B4401" s="17" t="n">
        <v>10</v>
      </c>
      <c r="C4401" s="17" t="n">
        <v>385</v>
      </c>
      <c r="D4401" s="18" t="s">
        <v>884</v>
      </c>
      <c r="E4401" s="17" t="s">
        <v>36</v>
      </c>
      <c r="F4401" s="18" t="s">
        <v>37</v>
      </c>
      <c r="G4401" s="17" t="s">
        <v>171</v>
      </c>
      <c r="H4401" s="18" t="s">
        <v>14366</v>
      </c>
      <c r="I4401" s="18" t="s">
        <v>14367</v>
      </c>
      <c r="J4401" s="18" t="s">
        <v>14368</v>
      </c>
      <c r="K4401" s="17" t="s">
        <v>163</v>
      </c>
      <c r="L4401" s="17" t="n">
        <v>1</v>
      </c>
      <c r="M4401" s="17" t="s">
        <v>163</v>
      </c>
      <c r="N4401" s="17" t="s">
        <v>163</v>
      </c>
      <c r="O4401" s="19"/>
      <c r="P4401" s="18"/>
      <c r="Q4401" s="18"/>
      <c r="R4401" s="18" t="s">
        <v>165</v>
      </c>
      <c r="S4401" s="20" t="s">
        <v>28109</v>
      </c>
    </row>
    <row r="4402" customFormat="false" ht="35.05" hidden="false" customHeight="false" outlineLevel="0" collapsed="false">
      <c r="A4402" s="17" t="n">
        <v>4401</v>
      </c>
      <c r="B4402" s="17" t="n">
        <v>10</v>
      </c>
      <c r="C4402" s="17" t="n">
        <v>398</v>
      </c>
      <c r="D4402" s="18" t="s">
        <v>962</v>
      </c>
      <c r="E4402" s="17" t="s">
        <v>36</v>
      </c>
      <c r="F4402" s="18" t="s">
        <v>37</v>
      </c>
      <c r="G4402" s="17" t="s">
        <v>171</v>
      </c>
      <c r="H4402" s="18" t="s">
        <v>14369</v>
      </c>
      <c r="I4402" s="18" t="s">
        <v>14370</v>
      </c>
      <c r="J4402" s="18" t="s">
        <v>14371</v>
      </c>
      <c r="K4402" s="17" t="s">
        <v>163</v>
      </c>
      <c r="L4402" s="17" t="n">
        <v>1</v>
      </c>
      <c r="M4402" s="17" t="s">
        <v>164</v>
      </c>
      <c r="N4402" s="17" t="s">
        <v>163</v>
      </c>
      <c r="O4402" s="19"/>
      <c r="P4402" s="18"/>
      <c r="Q4402" s="18"/>
      <c r="R4402" s="18" t="s">
        <v>165</v>
      </c>
      <c r="S4402" s="20" t="s">
        <v>28109</v>
      </c>
    </row>
    <row r="4403" customFormat="false" ht="35.05" hidden="false" customHeight="false" outlineLevel="0" collapsed="false">
      <c r="A4403" s="17" t="n">
        <v>4402</v>
      </c>
      <c r="B4403" s="17" t="n">
        <v>10</v>
      </c>
      <c r="C4403" s="17" t="n">
        <v>402</v>
      </c>
      <c r="D4403" s="18" t="s">
        <v>962</v>
      </c>
      <c r="E4403" s="17" t="s">
        <v>87</v>
      </c>
      <c r="F4403" s="18" t="s">
        <v>88</v>
      </c>
      <c r="G4403" s="17" t="s">
        <v>159</v>
      </c>
      <c r="H4403" s="18" t="s">
        <v>14372</v>
      </c>
      <c r="I4403" s="18" t="s">
        <v>14373</v>
      </c>
      <c r="J4403" s="18" t="s">
        <v>14374</v>
      </c>
      <c r="K4403" s="17" t="s">
        <v>163</v>
      </c>
      <c r="L4403" s="17" t="n">
        <v>1</v>
      </c>
      <c r="M4403" s="17" t="s">
        <v>163</v>
      </c>
      <c r="N4403" s="17" t="s">
        <v>163</v>
      </c>
      <c r="O4403" s="19"/>
      <c r="P4403" s="18"/>
      <c r="Q4403" s="18"/>
      <c r="R4403" s="18" t="s">
        <v>165</v>
      </c>
      <c r="S4403" s="20" t="s">
        <v>28109</v>
      </c>
    </row>
    <row r="4404" customFormat="false" ht="35.05" hidden="false" customHeight="false" outlineLevel="0" collapsed="false">
      <c r="A4404" s="17" t="n">
        <v>4403</v>
      </c>
      <c r="B4404" s="17" t="n">
        <v>10</v>
      </c>
      <c r="C4404" s="17" t="n">
        <v>402</v>
      </c>
      <c r="D4404" s="18" t="s">
        <v>962</v>
      </c>
      <c r="E4404" s="17" t="s">
        <v>78</v>
      </c>
      <c r="F4404" s="18" t="s">
        <v>80</v>
      </c>
      <c r="G4404" s="17" t="s">
        <v>159</v>
      </c>
      <c r="H4404" s="18" t="s">
        <v>14375</v>
      </c>
      <c r="I4404" s="18" t="s">
        <v>14376</v>
      </c>
      <c r="J4404" s="18" t="s">
        <v>14377</v>
      </c>
      <c r="K4404" s="17" t="s">
        <v>164</v>
      </c>
      <c r="L4404" s="17" t="n">
        <v>5</v>
      </c>
      <c r="M4404" s="17" t="s">
        <v>163</v>
      </c>
      <c r="N4404" s="17" t="s">
        <v>163</v>
      </c>
      <c r="O4404" s="19"/>
      <c r="P4404" s="18"/>
      <c r="Q4404" s="18"/>
      <c r="R4404" s="18" t="s">
        <v>165</v>
      </c>
      <c r="S4404" s="20" t="s">
        <v>28109</v>
      </c>
    </row>
    <row r="4405" customFormat="false" ht="35.05" hidden="false" customHeight="false" outlineLevel="0" collapsed="false">
      <c r="A4405" s="17" t="n">
        <v>4404</v>
      </c>
      <c r="B4405" s="17" t="n">
        <v>10</v>
      </c>
      <c r="C4405" s="17" t="n">
        <v>404</v>
      </c>
      <c r="D4405" s="18" t="s">
        <v>962</v>
      </c>
      <c r="E4405" s="17" t="s">
        <v>44</v>
      </c>
      <c r="F4405" s="18" t="s">
        <v>46</v>
      </c>
      <c r="G4405" s="17" t="s">
        <v>171</v>
      </c>
      <c r="H4405" s="18" t="s">
        <v>14378</v>
      </c>
      <c r="I4405" s="18" t="s">
        <v>14379</v>
      </c>
      <c r="J4405" s="18" t="s">
        <v>14380</v>
      </c>
      <c r="K4405" s="17" t="s">
        <v>164</v>
      </c>
      <c r="L4405" s="17" t="n">
        <v>23</v>
      </c>
      <c r="M4405" s="17" t="s">
        <v>164</v>
      </c>
      <c r="N4405" s="17" t="s">
        <v>163</v>
      </c>
      <c r="O4405" s="19"/>
      <c r="P4405" s="18"/>
      <c r="Q4405" s="18"/>
      <c r="R4405" s="18" t="s">
        <v>192</v>
      </c>
      <c r="S4405" s="20" t="s">
        <v>28109</v>
      </c>
    </row>
    <row r="4406" customFormat="false" ht="46.25" hidden="false" customHeight="false" outlineLevel="0" collapsed="false">
      <c r="A4406" s="17" t="n">
        <v>4405</v>
      </c>
      <c r="B4406" s="17" t="n">
        <v>10</v>
      </c>
      <c r="C4406" s="17" t="n">
        <v>404</v>
      </c>
      <c r="D4406" s="18" t="s">
        <v>962</v>
      </c>
      <c r="E4406" s="17" t="s">
        <v>76</v>
      </c>
      <c r="F4406" s="18" t="s">
        <v>77</v>
      </c>
      <c r="G4406" s="17" t="s">
        <v>167</v>
      </c>
      <c r="H4406" s="18" t="s">
        <v>14381</v>
      </c>
      <c r="I4406" s="18" t="s">
        <v>14382</v>
      </c>
      <c r="J4406" s="18" t="s">
        <v>14383</v>
      </c>
      <c r="K4406" s="17" t="s">
        <v>163</v>
      </c>
      <c r="L4406" s="17" t="n">
        <v>1</v>
      </c>
      <c r="M4406" s="17" t="s">
        <v>164</v>
      </c>
      <c r="N4406" s="17" t="s">
        <v>163</v>
      </c>
      <c r="O4406" s="19"/>
      <c r="P4406" s="18"/>
      <c r="Q4406" s="18"/>
      <c r="R4406" s="18" t="s">
        <v>165</v>
      </c>
      <c r="S4406" s="20" t="s">
        <v>28109</v>
      </c>
    </row>
    <row r="4407" customFormat="false" ht="35.05" hidden="false" customHeight="false" outlineLevel="0" collapsed="false">
      <c r="A4407" s="17" t="n">
        <v>4406</v>
      </c>
      <c r="B4407" s="17" t="n">
        <v>10</v>
      </c>
      <c r="C4407" s="17" t="n">
        <v>408</v>
      </c>
      <c r="D4407" s="18" t="s">
        <v>962</v>
      </c>
      <c r="E4407" s="17" t="s">
        <v>26</v>
      </c>
      <c r="F4407" s="18" t="s">
        <v>27</v>
      </c>
      <c r="G4407" s="17" t="s">
        <v>159</v>
      </c>
      <c r="H4407" s="18" t="s">
        <v>14384</v>
      </c>
      <c r="I4407" s="18" t="s">
        <v>14385</v>
      </c>
      <c r="J4407" s="18" t="s">
        <v>14386</v>
      </c>
      <c r="K4407" s="17" t="s">
        <v>163</v>
      </c>
      <c r="L4407" s="17" t="n">
        <v>1</v>
      </c>
      <c r="M4407" s="17" t="s">
        <v>163</v>
      </c>
      <c r="N4407" s="17" t="s">
        <v>163</v>
      </c>
      <c r="O4407" s="19"/>
      <c r="P4407" s="18"/>
      <c r="Q4407" s="18"/>
      <c r="R4407" s="18" t="s">
        <v>165</v>
      </c>
      <c r="S4407" s="20" t="s">
        <v>28109</v>
      </c>
    </row>
    <row r="4408" customFormat="false" ht="23.85" hidden="false" customHeight="false" outlineLevel="0" collapsed="false">
      <c r="A4408" s="17" t="n">
        <v>4407</v>
      </c>
      <c r="B4408" s="17" t="n">
        <v>10</v>
      </c>
      <c r="C4408" s="17" t="n">
        <v>411</v>
      </c>
      <c r="D4408" s="18" t="s">
        <v>962</v>
      </c>
      <c r="E4408" s="17" t="s">
        <v>70</v>
      </c>
      <c r="F4408" s="18" t="s">
        <v>71</v>
      </c>
      <c r="G4408" s="17" t="s">
        <v>167</v>
      </c>
      <c r="H4408" s="18" t="s">
        <v>14387</v>
      </c>
      <c r="I4408" s="18" t="s">
        <v>14388</v>
      </c>
      <c r="J4408" s="18" t="s">
        <v>14389</v>
      </c>
      <c r="K4408" s="17" t="s">
        <v>163</v>
      </c>
      <c r="L4408" s="17" t="n">
        <v>1</v>
      </c>
      <c r="M4408" s="17" t="s">
        <v>163</v>
      </c>
      <c r="N4408" s="17" t="s">
        <v>163</v>
      </c>
      <c r="O4408" s="19"/>
      <c r="P4408" s="18"/>
      <c r="Q4408" s="18"/>
      <c r="R4408" s="18" t="s">
        <v>165</v>
      </c>
      <c r="S4408" s="20" t="s">
        <v>28109</v>
      </c>
    </row>
    <row r="4409" customFormat="false" ht="35.05" hidden="false" customHeight="false" outlineLevel="0" collapsed="false">
      <c r="A4409" s="17" t="n">
        <v>4408</v>
      </c>
      <c r="B4409" s="17" t="n">
        <v>10</v>
      </c>
      <c r="C4409" s="17" t="n">
        <v>419</v>
      </c>
      <c r="D4409" s="18" t="s">
        <v>962</v>
      </c>
      <c r="E4409" s="17" t="s">
        <v>57</v>
      </c>
      <c r="F4409" s="18" t="s">
        <v>58</v>
      </c>
      <c r="G4409" s="17" t="s">
        <v>159</v>
      </c>
      <c r="H4409" s="18" t="s">
        <v>14390</v>
      </c>
      <c r="I4409" s="18" t="s">
        <v>14391</v>
      </c>
      <c r="J4409" s="18" t="s">
        <v>14392</v>
      </c>
      <c r="K4409" s="17" t="s">
        <v>163</v>
      </c>
      <c r="L4409" s="17" t="n">
        <v>1</v>
      </c>
      <c r="M4409" s="17" t="s">
        <v>163</v>
      </c>
      <c r="N4409" s="17" t="s">
        <v>163</v>
      </c>
      <c r="O4409" s="19"/>
      <c r="P4409" s="18"/>
      <c r="Q4409" s="18"/>
      <c r="R4409" s="18" t="s">
        <v>165</v>
      </c>
      <c r="S4409" s="20" t="s">
        <v>28109</v>
      </c>
    </row>
    <row r="4410" customFormat="false" ht="23.85" hidden="false" customHeight="false" outlineLevel="0" collapsed="false">
      <c r="A4410" s="17" t="n">
        <v>4409</v>
      </c>
      <c r="B4410" s="17" t="n">
        <v>10</v>
      </c>
      <c r="C4410" s="17" t="n">
        <v>423</v>
      </c>
      <c r="D4410" s="18" t="s">
        <v>962</v>
      </c>
      <c r="E4410" s="17" t="s">
        <v>36</v>
      </c>
      <c r="F4410" s="18" t="s">
        <v>37</v>
      </c>
      <c r="G4410" s="17" t="s">
        <v>167</v>
      </c>
      <c r="H4410" s="18" t="s">
        <v>14393</v>
      </c>
      <c r="I4410" s="18" t="s">
        <v>14394</v>
      </c>
      <c r="J4410" s="18" t="s">
        <v>14395</v>
      </c>
      <c r="K4410" s="17" t="s">
        <v>164</v>
      </c>
      <c r="L4410" s="17" t="n">
        <v>4</v>
      </c>
      <c r="M4410" s="17" t="s">
        <v>164</v>
      </c>
      <c r="N4410" s="17" t="s">
        <v>163</v>
      </c>
      <c r="O4410" s="19"/>
      <c r="P4410" s="18"/>
      <c r="Q4410" s="18"/>
      <c r="R4410" s="18" t="s">
        <v>165</v>
      </c>
      <c r="S4410" s="20" t="s">
        <v>28109</v>
      </c>
    </row>
    <row r="4411" customFormat="false" ht="46.25" hidden="false" customHeight="false" outlineLevel="0" collapsed="false">
      <c r="A4411" s="17" t="n">
        <v>4410</v>
      </c>
      <c r="B4411" s="17" t="n">
        <v>10</v>
      </c>
      <c r="C4411" s="17" t="n">
        <v>424</v>
      </c>
      <c r="D4411" s="18" t="s">
        <v>962</v>
      </c>
      <c r="E4411" s="17" t="s">
        <v>36</v>
      </c>
      <c r="F4411" s="18" t="s">
        <v>37</v>
      </c>
      <c r="G4411" s="17" t="s">
        <v>171</v>
      </c>
      <c r="H4411" s="18" t="s">
        <v>14396</v>
      </c>
      <c r="I4411" s="18" t="s">
        <v>14397</v>
      </c>
      <c r="J4411" s="18" t="s">
        <v>14398</v>
      </c>
      <c r="K4411" s="17" t="s">
        <v>163</v>
      </c>
      <c r="L4411" s="17" t="n">
        <v>1</v>
      </c>
      <c r="M4411" s="17" t="s">
        <v>164</v>
      </c>
      <c r="N4411" s="17" t="s">
        <v>163</v>
      </c>
      <c r="O4411" s="19"/>
      <c r="P4411" s="18"/>
      <c r="Q4411" s="18"/>
      <c r="R4411" s="18" t="s">
        <v>165</v>
      </c>
      <c r="S4411" s="20" t="s">
        <v>28109</v>
      </c>
    </row>
    <row r="4412" customFormat="false" ht="35.05" hidden="false" customHeight="false" outlineLevel="0" collapsed="false">
      <c r="A4412" s="17" t="n">
        <v>4411</v>
      </c>
      <c r="B4412" s="17" t="n">
        <v>10</v>
      </c>
      <c r="C4412" s="17" t="n">
        <v>429</v>
      </c>
      <c r="D4412" s="18" t="s">
        <v>962</v>
      </c>
      <c r="E4412" s="17" t="s">
        <v>19</v>
      </c>
      <c r="F4412" s="18" t="s">
        <v>21</v>
      </c>
      <c r="G4412" s="17" t="s">
        <v>167</v>
      </c>
      <c r="H4412" s="18" t="s">
        <v>14399</v>
      </c>
      <c r="I4412" s="18" t="s">
        <v>14400</v>
      </c>
      <c r="J4412" s="18" t="s">
        <v>14401</v>
      </c>
      <c r="K4412" s="17" t="s">
        <v>164</v>
      </c>
      <c r="L4412" s="17" t="n">
        <v>33</v>
      </c>
      <c r="M4412" s="17" t="s">
        <v>163</v>
      </c>
      <c r="N4412" s="17" t="s">
        <v>163</v>
      </c>
      <c r="O4412" s="19"/>
      <c r="P4412" s="18"/>
      <c r="Q4412" s="18"/>
      <c r="R4412" s="18" t="s">
        <v>165</v>
      </c>
      <c r="S4412" s="20" t="s">
        <v>28109</v>
      </c>
    </row>
    <row r="4413" customFormat="false" ht="35.05" hidden="false" customHeight="false" outlineLevel="0" collapsed="false">
      <c r="A4413" s="17" t="n">
        <v>4412</v>
      </c>
      <c r="B4413" s="17" t="n">
        <v>10</v>
      </c>
      <c r="C4413" s="17" t="n">
        <v>431</v>
      </c>
      <c r="D4413" s="18" t="s">
        <v>962</v>
      </c>
      <c r="E4413" s="17" t="s">
        <v>83</v>
      </c>
      <c r="F4413" s="18" t="s">
        <v>84</v>
      </c>
      <c r="G4413" s="17" t="s">
        <v>159</v>
      </c>
      <c r="H4413" s="18" t="s">
        <v>14402</v>
      </c>
      <c r="I4413" s="18" t="s">
        <v>14403</v>
      </c>
      <c r="J4413" s="18" t="s">
        <v>14404</v>
      </c>
      <c r="K4413" s="17" t="s">
        <v>163</v>
      </c>
      <c r="L4413" s="17" t="n">
        <v>1</v>
      </c>
      <c r="M4413" s="17" t="s">
        <v>163</v>
      </c>
      <c r="N4413" s="17" t="s">
        <v>163</v>
      </c>
      <c r="O4413" s="19"/>
      <c r="P4413" s="18"/>
      <c r="Q4413" s="18"/>
      <c r="R4413" s="18" t="s">
        <v>165</v>
      </c>
      <c r="S4413" s="20" t="s">
        <v>28109</v>
      </c>
    </row>
    <row r="4414" customFormat="false" ht="46.25" hidden="false" customHeight="false" outlineLevel="0" collapsed="false">
      <c r="A4414" s="17" t="n">
        <v>4413</v>
      </c>
      <c r="B4414" s="17" t="n">
        <v>10</v>
      </c>
      <c r="C4414" s="17" t="n">
        <v>436</v>
      </c>
      <c r="D4414" s="18" t="s">
        <v>962</v>
      </c>
      <c r="E4414" s="17" t="s">
        <v>83</v>
      </c>
      <c r="F4414" s="18" t="s">
        <v>84</v>
      </c>
      <c r="G4414" s="17" t="s">
        <v>167</v>
      </c>
      <c r="H4414" s="18" t="s">
        <v>14405</v>
      </c>
      <c r="I4414" s="18" t="s">
        <v>14406</v>
      </c>
      <c r="J4414" s="18" t="s">
        <v>14407</v>
      </c>
      <c r="K4414" s="17" t="s">
        <v>163</v>
      </c>
      <c r="L4414" s="17" t="n">
        <v>1</v>
      </c>
      <c r="M4414" s="17" t="s">
        <v>163</v>
      </c>
      <c r="N4414" s="17" t="s">
        <v>164</v>
      </c>
      <c r="O4414" s="19" t="s">
        <v>121</v>
      </c>
      <c r="P4414" s="18" t="s">
        <v>14408</v>
      </c>
      <c r="Q4414" s="18" t="s">
        <v>14409</v>
      </c>
      <c r="R4414" s="18" t="s">
        <v>165</v>
      </c>
      <c r="S4414" s="20" t="s">
        <v>28109</v>
      </c>
    </row>
    <row r="4415" customFormat="false" ht="79.85" hidden="false" customHeight="false" outlineLevel="0" collapsed="false">
      <c r="A4415" s="17" t="n">
        <v>4414</v>
      </c>
      <c r="B4415" s="17" t="n">
        <v>10</v>
      </c>
      <c r="C4415" s="17" t="n">
        <v>481</v>
      </c>
      <c r="D4415" s="18" t="s">
        <v>962</v>
      </c>
      <c r="E4415" s="17" t="s">
        <v>81</v>
      </c>
      <c r="F4415" s="18" t="s">
        <v>82</v>
      </c>
      <c r="G4415" s="17" t="s">
        <v>159</v>
      </c>
      <c r="H4415" s="18" t="s">
        <v>14410</v>
      </c>
      <c r="I4415" s="18" t="s">
        <v>14411</v>
      </c>
      <c r="J4415" s="18" t="s">
        <v>14412</v>
      </c>
      <c r="K4415" s="17" t="s">
        <v>163</v>
      </c>
      <c r="L4415" s="17" t="n">
        <v>1</v>
      </c>
      <c r="M4415" s="17" t="s">
        <v>163</v>
      </c>
      <c r="N4415" s="17" t="s">
        <v>164</v>
      </c>
      <c r="O4415" s="19" t="s">
        <v>123</v>
      </c>
      <c r="P4415" s="18" t="s">
        <v>14413</v>
      </c>
      <c r="Q4415" s="18" t="s">
        <v>14414</v>
      </c>
      <c r="R4415" s="18" t="s">
        <v>165</v>
      </c>
      <c r="S4415" s="20" t="s">
        <v>28109</v>
      </c>
    </row>
    <row r="4416" customFormat="false" ht="46.25" hidden="false" customHeight="false" outlineLevel="0" collapsed="false">
      <c r="A4416" s="17" t="n">
        <v>4415</v>
      </c>
      <c r="B4416" s="17" t="n">
        <v>10</v>
      </c>
      <c r="C4416" s="17" t="n">
        <v>489</v>
      </c>
      <c r="D4416" s="18" t="s">
        <v>962</v>
      </c>
      <c r="E4416" s="17" t="s">
        <v>83</v>
      </c>
      <c r="F4416" s="18" t="s">
        <v>84</v>
      </c>
      <c r="G4416" s="17" t="s">
        <v>159</v>
      </c>
      <c r="H4416" s="18" t="s">
        <v>14415</v>
      </c>
      <c r="I4416" s="18" t="s">
        <v>14416</v>
      </c>
      <c r="J4416" s="18" t="s">
        <v>14417</v>
      </c>
      <c r="K4416" s="17" t="s">
        <v>163</v>
      </c>
      <c r="L4416" s="17" t="n">
        <v>1</v>
      </c>
      <c r="M4416" s="17" t="s">
        <v>163</v>
      </c>
      <c r="N4416" s="17" t="s">
        <v>164</v>
      </c>
      <c r="O4416" s="19"/>
      <c r="P4416" s="18"/>
      <c r="Q4416" s="18"/>
      <c r="R4416" s="18" t="s">
        <v>165</v>
      </c>
      <c r="S4416" s="20" t="s">
        <v>28109</v>
      </c>
    </row>
    <row r="4417" customFormat="false" ht="35.05" hidden="false" customHeight="false" outlineLevel="0" collapsed="false">
      <c r="A4417" s="17" t="n">
        <v>4416</v>
      </c>
      <c r="B4417" s="17" t="n">
        <v>10</v>
      </c>
      <c r="C4417" s="17" t="n">
        <v>498</v>
      </c>
      <c r="D4417" s="18" t="s">
        <v>962</v>
      </c>
      <c r="E4417" s="17" t="s">
        <v>38</v>
      </c>
      <c r="F4417" s="18" t="s">
        <v>39</v>
      </c>
      <c r="G4417" s="17" t="s">
        <v>167</v>
      </c>
      <c r="H4417" s="18" t="s">
        <v>14418</v>
      </c>
      <c r="I4417" s="18" t="s">
        <v>14419</v>
      </c>
      <c r="J4417" s="18" t="s">
        <v>14420</v>
      </c>
      <c r="K4417" s="17" t="s">
        <v>163</v>
      </c>
      <c r="L4417" s="17" t="n">
        <v>1</v>
      </c>
      <c r="M4417" s="17" t="s">
        <v>164</v>
      </c>
      <c r="N4417" s="17" t="s">
        <v>163</v>
      </c>
      <c r="O4417" s="19"/>
      <c r="P4417" s="18"/>
      <c r="Q4417" s="18"/>
      <c r="R4417" s="18" t="s">
        <v>165</v>
      </c>
      <c r="S4417" s="20" t="s">
        <v>28109</v>
      </c>
    </row>
    <row r="4418" customFormat="false" ht="35.05" hidden="false" customHeight="false" outlineLevel="0" collapsed="false">
      <c r="A4418" s="17" t="n">
        <v>4417</v>
      </c>
      <c r="B4418" s="17" t="n">
        <v>10</v>
      </c>
      <c r="C4418" s="17" t="n">
        <v>505</v>
      </c>
      <c r="D4418" s="18" t="s">
        <v>962</v>
      </c>
      <c r="E4418" s="17" t="s">
        <v>38</v>
      </c>
      <c r="F4418" s="18" t="s">
        <v>39</v>
      </c>
      <c r="G4418" s="17" t="s">
        <v>167</v>
      </c>
      <c r="H4418" s="18" t="s">
        <v>14421</v>
      </c>
      <c r="I4418" s="18" t="s">
        <v>14422</v>
      </c>
      <c r="J4418" s="18" t="s">
        <v>14423</v>
      </c>
      <c r="K4418" s="17" t="s">
        <v>163</v>
      </c>
      <c r="L4418" s="17" t="n">
        <v>1</v>
      </c>
      <c r="M4418" s="17" t="s">
        <v>163</v>
      </c>
      <c r="N4418" s="17" t="s">
        <v>163</v>
      </c>
      <c r="O4418" s="19"/>
      <c r="P4418" s="18"/>
      <c r="Q4418" s="18"/>
      <c r="R4418" s="18" t="s">
        <v>165</v>
      </c>
      <c r="S4418" s="20" t="s">
        <v>28109</v>
      </c>
    </row>
    <row r="4419" customFormat="false" ht="68.65" hidden="false" customHeight="false" outlineLevel="0" collapsed="false">
      <c r="A4419" s="17" t="n">
        <v>4418</v>
      </c>
      <c r="B4419" s="17" t="n">
        <v>10</v>
      </c>
      <c r="C4419" s="17" t="n">
        <v>505</v>
      </c>
      <c r="D4419" s="18" t="s">
        <v>962</v>
      </c>
      <c r="E4419" s="17" t="s">
        <v>81</v>
      </c>
      <c r="F4419" s="18" t="s">
        <v>82</v>
      </c>
      <c r="G4419" s="17" t="s">
        <v>167</v>
      </c>
      <c r="H4419" s="18" t="s">
        <v>14424</v>
      </c>
      <c r="I4419" s="18" t="s">
        <v>14425</v>
      </c>
      <c r="J4419" s="18" t="s">
        <v>14426</v>
      </c>
      <c r="K4419" s="17" t="s">
        <v>163</v>
      </c>
      <c r="L4419" s="17" t="n">
        <v>1</v>
      </c>
      <c r="M4419" s="17" t="s">
        <v>163</v>
      </c>
      <c r="N4419" s="17" t="s">
        <v>164</v>
      </c>
      <c r="O4419" s="19" t="s">
        <v>123</v>
      </c>
      <c r="P4419" s="18" t="s">
        <v>14427</v>
      </c>
      <c r="Q4419" s="18" t="s">
        <v>14428</v>
      </c>
      <c r="R4419" s="18" t="s">
        <v>165</v>
      </c>
      <c r="S4419" s="20" t="s">
        <v>28109</v>
      </c>
    </row>
    <row r="4420" customFormat="false" ht="57.45" hidden="false" customHeight="false" outlineLevel="0" collapsed="false">
      <c r="A4420" s="17" t="n">
        <v>4419</v>
      </c>
      <c r="B4420" s="17" t="n">
        <v>10</v>
      </c>
      <c r="C4420" s="17" t="n">
        <v>523</v>
      </c>
      <c r="D4420" s="18" t="s">
        <v>962</v>
      </c>
      <c r="E4420" s="17" t="s">
        <v>83</v>
      </c>
      <c r="F4420" s="18" t="s">
        <v>84</v>
      </c>
      <c r="G4420" s="17" t="s">
        <v>171</v>
      </c>
      <c r="H4420" s="18" t="s">
        <v>14429</v>
      </c>
      <c r="I4420" s="18" t="s">
        <v>14430</v>
      </c>
      <c r="J4420" s="18" t="s">
        <v>14431</v>
      </c>
      <c r="K4420" s="17" t="s">
        <v>163</v>
      </c>
      <c r="L4420" s="17" t="n">
        <v>1</v>
      </c>
      <c r="M4420" s="17" t="s">
        <v>163</v>
      </c>
      <c r="N4420" s="17" t="s">
        <v>163</v>
      </c>
      <c r="O4420" s="19" t="s">
        <v>121</v>
      </c>
      <c r="P4420" s="18" t="s">
        <v>14432</v>
      </c>
      <c r="Q4420" s="18" t="s">
        <v>14433</v>
      </c>
      <c r="R4420" s="18" t="s">
        <v>165</v>
      </c>
      <c r="S4420" s="20" t="s">
        <v>28109</v>
      </c>
    </row>
    <row r="4421" customFormat="false" ht="79.85" hidden="false" customHeight="false" outlineLevel="0" collapsed="false">
      <c r="A4421" s="17" t="n">
        <v>4420</v>
      </c>
      <c r="B4421" s="17" t="n">
        <v>10</v>
      </c>
      <c r="C4421" s="17" t="n">
        <v>523</v>
      </c>
      <c r="D4421" s="18" t="s">
        <v>962</v>
      </c>
      <c r="E4421" s="17" t="s">
        <v>81</v>
      </c>
      <c r="F4421" s="18" t="s">
        <v>82</v>
      </c>
      <c r="G4421" s="17" t="s">
        <v>167</v>
      </c>
      <c r="H4421" s="18" t="s">
        <v>14434</v>
      </c>
      <c r="I4421" s="18" t="s">
        <v>14435</v>
      </c>
      <c r="J4421" s="18" t="s">
        <v>14436</v>
      </c>
      <c r="K4421" s="17" t="s">
        <v>163</v>
      </c>
      <c r="L4421" s="17" t="n">
        <v>1</v>
      </c>
      <c r="M4421" s="17" t="s">
        <v>163</v>
      </c>
      <c r="N4421" s="17" t="s">
        <v>164</v>
      </c>
      <c r="O4421" s="19" t="s">
        <v>123</v>
      </c>
      <c r="P4421" s="18" t="s">
        <v>14437</v>
      </c>
      <c r="Q4421" s="18" t="s">
        <v>14438</v>
      </c>
      <c r="R4421" s="18" t="s">
        <v>165</v>
      </c>
      <c r="S4421" s="20" t="s">
        <v>28109</v>
      </c>
    </row>
    <row r="4422" customFormat="false" ht="35.05" hidden="false" customHeight="false" outlineLevel="0" collapsed="false">
      <c r="A4422" s="17" t="n">
        <v>4421</v>
      </c>
      <c r="B4422" s="17" t="n">
        <v>10</v>
      </c>
      <c r="C4422" s="17" t="n">
        <v>527</v>
      </c>
      <c r="D4422" s="18" t="s">
        <v>962</v>
      </c>
      <c r="E4422" s="17" t="s">
        <v>83</v>
      </c>
      <c r="F4422" s="18" t="s">
        <v>84</v>
      </c>
      <c r="G4422" s="17" t="s">
        <v>159</v>
      </c>
      <c r="H4422" s="18" t="s">
        <v>14439</v>
      </c>
      <c r="I4422" s="18" t="s">
        <v>14440</v>
      </c>
      <c r="J4422" s="18" t="s">
        <v>14441</v>
      </c>
      <c r="K4422" s="17" t="s">
        <v>163</v>
      </c>
      <c r="L4422" s="17" t="n">
        <v>1</v>
      </c>
      <c r="M4422" s="17" t="s">
        <v>163</v>
      </c>
      <c r="N4422" s="17" t="s">
        <v>164</v>
      </c>
      <c r="O4422" s="19"/>
      <c r="P4422" s="18"/>
      <c r="Q4422" s="18"/>
      <c r="R4422" s="18" t="s">
        <v>165</v>
      </c>
      <c r="S4422" s="20" t="s">
        <v>28109</v>
      </c>
    </row>
    <row r="4423" customFormat="false" ht="68.65" hidden="false" customHeight="false" outlineLevel="0" collapsed="false">
      <c r="A4423" s="17" t="n">
        <v>4422</v>
      </c>
      <c r="B4423" s="17" t="n">
        <v>10</v>
      </c>
      <c r="C4423" s="17" t="n">
        <v>531</v>
      </c>
      <c r="D4423" s="18" t="s">
        <v>962</v>
      </c>
      <c r="E4423" s="17" t="s">
        <v>83</v>
      </c>
      <c r="F4423" s="18" t="s">
        <v>84</v>
      </c>
      <c r="G4423" s="17" t="s">
        <v>159</v>
      </c>
      <c r="H4423" s="18" t="s">
        <v>14442</v>
      </c>
      <c r="I4423" s="18" t="s">
        <v>14443</v>
      </c>
      <c r="J4423" s="18" t="s">
        <v>14444</v>
      </c>
      <c r="K4423" s="17" t="s">
        <v>163</v>
      </c>
      <c r="L4423" s="17" t="n">
        <v>1</v>
      </c>
      <c r="M4423" s="17" t="s">
        <v>163</v>
      </c>
      <c r="N4423" s="17" t="s">
        <v>164</v>
      </c>
      <c r="O4423" s="19" t="s">
        <v>123</v>
      </c>
      <c r="P4423" s="18" t="s">
        <v>14445</v>
      </c>
      <c r="Q4423" s="18" t="s">
        <v>14446</v>
      </c>
      <c r="R4423" s="18" t="s">
        <v>165</v>
      </c>
      <c r="S4423" s="20" t="s">
        <v>28109</v>
      </c>
    </row>
    <row r="4424" customFormat="false" ht="35.05" hidden="false" customHeight="false" outlineLevel="0" collapsed="false">
      <c r="A4424" s="17" t="n">
        <v>4423</v>
      </c>
      <c r="B4424" s="17" t="n">
        <v>10</v>
      </c>
      <c r="C4424" s="17" t="n">
        <v>535</v>
      </c>
      <c r="D4424" s="18" t="s">
        <v>962</v>
      </c>
      <c r="E4424" s="17" t="s">
        <v>24</v>
      </c>
      <c r="F4424" s="18" t="s">
        <v>25</v>
      </c>
      <c r="G4424" s="17" t="s">
        <v>167</v>
      </c>
      <c r="H4424" s="18" t="s">
        <v>14447</v>
      </c>
      <c r="I4424" s="18" t="s">
        <v>14448</v>
      </c>
      <c r="J4424" s="18" t="s">
        <v>14449</v>
      </c>
      <c r="K4424" s="17" t="s">
        <v>164</v>
      </c>
      <c r="L4424" s="17" t="n">
        <v>12</v>
      </c>
      <c r="M4424" s="17" t="s">
        <v>163</v>
      </c>
      <c r="N4424" s="17" t="s">
        <v>163</v>
      </c>
      <c r="O4424" s="19"/>
      <c r="P4424" s="18"/>
      <c r="Q4424" s="18"/>
      <c r="R4424" s="18" t="s">
        <v>165</v>
      </c>
      <c r="S4424" s="20" t="s">
        <v>28109</v>
      </c>
    </row>
    <row r="4425" customFormat="false" ht="46.25" hidden="false" customHeight="false" outlineLevel="0" collapsed="false">
      <c r="A4425" s="17" t="n">
        <v>4424</v>
      </c>
      <c r="B4425" s="17" t="n">
        <v>10</v>
      </c>
      <c r="C4425" s="17" t="n">
        <v>539</v>
      </c>
      <c r="D4425" s="18" t="s">
        <v>962</v>
      </c>
      <c r="E4425" s="17" t="s">
        <v>83</v>
      </c>
      <c r="F4425" s="18" t="s">
        <v>84</v>
      </c>
      <c r="G4425" s="17" t="s">
        <v>171</v>
      </c>
      <c r="H4425" s="18" t="s">
        <v>14450</v>
      </c>
      <c r="I4425" s="18" t="s">
        <v>14451</v>
      </c>
      <c r="J4425" s="18" t="s">
        <v>14452</v>
      </c>
      <c r="K4425" s="17" t="s">
        <v>163</v>
      </c>
      <c r="L4425" s="17" t="n">
        <v>1</v>
      </c>
      <c r="M4425" s="17" t="s">
        <v>163</v>
      </c>
      <c r="N4425" s="17" t="s">
        <v>163</v>
      </c>
      <c r="O4425" s="19" t="s">
        <v>121</v>
      </c>
      <c r="P4425" s="18" t="s">
        <v>14453</v>
      </c>
      <c r="Q4425" s="18" t="s">
        <v>4154</v>
      </c>
      <c r="R4425" s="18" t="s">
        <v>165</v>
      </c>
      <c r="S4425" s="20" t="s">
        <v>28109</v>
      </c>
    </row>
    <row r="4426" customFormat="false" ht="35.05" hidden="false" customHeight="false" outlineLevel="0" collapsed="false">
      <c r="A4426" s="17" t="n">
        <v>4425</v>
      </c>
      <c r="B4426" s="17" t="n">
        <v>10</v>
      </c>
      <c r="C4426" s="17" t="n">
        <v>539</v>
      </c>
      <c r="D4426" s="18" t="s">
        <v>962</v>
      </c>
      <c r="E4426" s="17" t="s">
        <v>36</v>
      </c>
      <c r="F4426" s="18" t="s">
        <v>37</v>
      </c>
      <c r="G4426" s="17" t="s">
        <v>167</v>
      </c>
      <c r="H4426" s="18" t="s">
        <v>14454</v>
      </c>
      <c r="I4426" s="18" t="s">
        <v>14455</v>
      </c>
      <c r="J4426" s="18" t="s">
        <v>14456</v>
      </c>
      <c r="K4426" s="17" t="s">
        <v>163</v>
      </c>
      <c r="L4426" s="17" t="n">
        <v>1</v>
      </c>
      <c r="M4426" s="17" t="s">
        <v>163</v>
      </c>
      <c r="N4426" s="17" t="s">
        <v>163</v>
      </c>
      <c r="O4426" s="19"/>
      <c r="P4426" s="18"/>
      <c r="Q4426" s="18"/>
      <c r="R4426" s="18" t="s">
        <v>165</v>
      </c>
      <c r="S4426" s="20" t="s">
        <v>28109</v>
      </c>
    </row>
    <row r="4427" customFormat="false" ht="35.05" hidden="false" customHeight="false" outlineLevel="0" collapsed="false">
      <c r="A4427" s="17" t="n">
        <v>4426</v>
      </c>
      <c r="B4427" s="17" t="n">
        <v>10</v>
      </c>
      <c r="C4427" s="17" t="n">
        <v>549</v>
      </c>
      <c r="D4427" s="18" t="s">
        <v>962</v>
      </c>
      <c r="E4427" s="17" t="s">
        <v>76</v>
      </c>
      <c r="F4427" s="18" t="s">
        <v>77</v>
      </c>
      <c r="G4427" s="17" t="s">
        <v>167</v>
      </c>
      <c r="H4427" s="18" t="s">
        <v>14457</v>
      </c>
      <c r="I4427" s="18" t="s">
        <v>14458</v>
      </c>
      <c r="J4427" s="18" t="s">
        <v>14459</v>
      </c>
      <c r="K4427" s="17" t="s">
        <v>163</v>
      </c>
      <c r="L4427" s="17" t="n">
        <v>1</v>
      </c>
      <c r="M4427" s="17" t="s">
        <v>163</v>
      </c>
      <c r="N4427" s="17" t="s">
        <v>164</v>
      </c>
      <c r="O4427" s="19"/>
      <c r="P4427" s="18"/>
      <c r="Q4427" s="18"/>
      <c r="R4427" s="18" t="s">
        <v>165</v>
      </c>
      <c r="S4427" s="20" t="s">
        <v>28109</v>
      </c>
    </row>
    <row r="4428" customFormat="false" ht="35.05" hidden="false" customHeight="false" outlineLevel="0" collapsed="false">
      <c r="A4428" s="17" t="n">
        <v>4427</v>
      </c>
      <c r="B4428" s="17" t="n">
        <v>10</v>
      </c>
      <c r="C4428" s="17" t="n">
        <v>556</v>
      </c>
      <c r="D4428" s="18" t="s">
        <v>962</v>
      </c>
      <c r="E4428" s="17" t="s">
        <v>81</v>
      </c>
      <c r="F4428" s="18" t="s">
        <v>82</v>
      </c>
      <c r="G4428" s="17" t="s">
        <v>159</v>
      </c>
      <c r="H4428" s="18" t="s">
        <v>14460</v>
      </c>
      <c r="I4428" s="18" t="s">
        <v>14461</v>
      </c>
      <c r="J4428" s="18" t="s">
        <v>14462</v>
      </c>
      <c r="K4428" s="17" t="s">
        <v>163</v>
      </c>
      <c r="L4428" s="17" t="n">
        <v>1</v>
      </c>
      <c r="M4428" s="17" t="s">
        <v>163</v>
      </c>
      <c r="N4428" s="17" t="s">
        <v>164</v>
      </c>
      <c r="O4428" s="19"/>
      <c r="P4428" s="18"/>
      <c r="Q4428" s="18"/>
      <c r="R4428" s="18" t="s">
        <v>165</v>
      </c>
      <c r="S4428" s="20" t="s">
        <v>28109</v>
      </c>
    </row>
    <row r="4429" customFormat="false" ht="35.05" hidden="false" customHeight="false" outlineLevel="0" collapsed="false">
      <c r="A4429" s="17" t="n">
        <v>4428</v>
      </c>
      <c r="B4429" s="17" t="n">
        <v>10</v>
      </c>
      <c r="C4429" s="17" t="n">
        <v>557</v>
      </c>
      <c r="D4429" s="18" t="s">
        <v>962</v>
      </c>
      <c r="E4429" s="17" t="s">
        <v>83</v>
      </c>
      <c r="F4429" s="18" t="s">
        <v>84</v>
      </c>
      <c r="G4429" s="17" t="s">
        <v>167</v>
      </c>
      <c r="H4429" s="18" t="s">
        <v>14463</v>
      </c>
      <c r="I4429" s="18" t="s">
        <v>14464</v>
      </c>
      <c r="J4429" s="18" t="s">
        <v>14465</v>
      </c>
      <c r="K4429" s="17" t="s">
        <v>163</v>
      </c>
      <c r="L4429" s="17" t="n">
        <v>1</v>
      </c>
      <c r="M4429" s="17" t="s">
        <v>163</v>
      </c>
      <c r="N4429" s="17" t="s">
        <v>163</v>
      </c>
      <c r="O4429" s="19"/>
      <c r="P4429" s="18"/>
      <c r="Q4429" s="18"/>
      <c r="R4429" s="18" t="s">
        <v>165</v>
      </c>
      <c r="S4429" s="20" t="s">
        <v>28109</v>
      </c>
    </row>
    <row r="4430" customFormat="false" ht="23.85" hidden="false" customHeight="false" outlineLevel="0" collapsed="false">
      <c r="A4430" s="17" t="n">
        <v>4429</v>
      </c>
      <c r="B4430" s="17" t="n">
        <v>10</v>
      </c>
      <c r="C4430" s="17" t="n">
        <v>561</v>
      </c>
      <c r="D4430" s="18" t="s">
        <v>962</v>
      </c>
      <c r="E4430" s="17" t="s">
        <v>36</v>
      </c>
      <c r="F4430" s="18" t="s">
        <v>37</v>
      </c>
      <c r="G4430" s="17" t="s">
        <v>159</v>
      </c>
      <c r="H4430" s="18" t="s">
        <v>14466</v>
      </c>
      <c r="I4430" s="18" t="s">
        <v>14467</v>
      </c>
      <c r="J4430" s="18" t="s">
        <v>14468</v>
      </c>
      <c r="K4430" s="17" t="s">
        <v>163</v>
      </c>
      <c r="L4430" s="17" t="n">
        <v>1</v>
      </c>
      <c r="M4430" s="17" t="s">
        <v>163</v>
      </c>
      <c r="N4430" s="17" t="s">
        <v>163</v>
      </c>
      <c r="O4430" s="19"/>
      <c r="P4430" s="18"/>
      <c r="Q4430" s="18"/>
      <c r="R4430" s="18" t="s">
        <v>165</v>
      </c>
      <c r="S4430" s="20" t="s">
        <v>28109</v>
      </c>
    </row>
    <row r="4431" customFormat="false" ht="57.45" hidden="false" customHeight="false" outlineLevel="0" collapsed="false">
      <c r="A4431" s="17" t="n">
        <v>4430</v>
      </c>
      <c r="B4431" s="17" t="n">
        <v>10</v>
      </c>
      <c r="C4431" s="17" t="n">
        <v>562</v>
      </c>
      <c r="D4431" s="18" t="s">
        <v>962</v>
      </c>
      <c r="E4431" s="17" t="s">
        <v>83</v>
      </c>
      <c r="F4431" s="18" t="s">
        <v>84</v>
      </c>
      <c r="G4431" s="17" t="s">
        <v>159</v>
      </c>
      <c r="H4431" s="18" t="s">
        <v>14469</v>
      </c>
      <c r="I4431" s="18" t="s">
        <v>14470</v>
      </c>
      <c r="J4431" s="18" t="s">
        <v>14471</v>
      </c>
      <c r="K4431" s="17" t="s">
        <v>163</v>
      </c>
      <c r="L4431" s="17" t="n">
        <v>1</v>
      </c>
      <c r="M4431" s="17" t="s">
        <v>163</v>
      </c>
      <c r="N4431" s="17" t="s">
        <v>163</v>
      </c>
      <c r="O4431" s="19" t="s">
        <v>121</v>
      </c>
      <c r="P4431" s="18" t="s">
        <v>14472</v>
      </c>
      <c r="Q4431" s="18" t="s">
        <v>14473</v>
      </c>
      <c r="R4431" s="18" t="s">
        <v>165</v>
      </c>
      <c r="S4431" s="20" t="s">
        <v>28109</v>
      </c>
    </row>
    <row r="4432" customFormat="false" ht="35.05" hidden="false" customHeight="false" outlineLevel="0" collapsed="false">
      <c r="A4432" s="17" t="n">
        <v>4431</v>
      </c>
      <c r="B4432" s="17" t="n">
        <v>10</v>
      </c>
      <c r="C4432" s="17" t="n">
        <v>569</v>
      </c>
      <c r="D4432" s="18" t="s">
        <v>962</v>
      </c>
      <c r="E4432" s="17" t="s">
        <v>61</v>
      </c>
      <c r="F4432" s="18" t="s">
        <v>62</v>
      </c>
      <c r="G4432" s="17" t="s">
        <v>167</v>
      </c>
      <c r="H4432" s="18" t="s">
        <v>14474</v>
      </c>
      <c r="I4432" s="18" t="s">
        <v>14475</v>
      </c>
      <c r="J4432" s="18" t="s">
        <v>14476</v>
      </c>
      <c r="K4432" s="17" t="s">
        <v>163</v>
      </c>
      <c r="L4432" s="17" t="n">
        <v>1</v>
      </c>
      <c r="M4432" s="17" t="s">
        <v>163</v>
      </c>
      <c r="N4432" s="17" t="s">
        <v>163</v>
      </c>
      <c r="O4432" s="19"/>
      <c r="P4432" s="18"/>
      <c r="Q4432" s="18"/>
      <c r="R4432" s="18" t="s">
        <v>165</v>
      </c>
      <c r="S4432" s="20" t="s">
        <v>28109</v>
      </c>
    </row>
    <row r="4433" customFormat="false" ht="46.25" hidden="false" customHeight="false" outlineLevel="0" collapsed="false">
      <c r="A4433" s="17" t="n">
        <v>4432</v>
      </c>
      <c r="B4433" s="17" t="n">
        <v>10</v>
      </c>
      <c r="C4433" s="17" t="n">
        <v>573</v>
      </c>
      <c r="D4433" s="18" t="s">
        <v>962</v>
      </c>
      <c r="E4433" s="17" t="s">
        <v>87</v>
      </c>
      <c r="F4433" s="18" t="s">
        <v>88</v>
      </c>
      <c r="G4433" s="17" t="s">
        <v>171</v>
      </c>
      <c r="H4433" s="18" t="s">
        <v>14477</v>
      </c>
      <c r="I4433" s="18" t="s">
        <v>14478</v>
      </c>
      <c r="J4433" s="18" t="s">
        <v>14479</v>
      </c>
      <c r="K4433" s="17" t="s">
        <v>163</v>
      </c>
      <c r="L4433" s="17" t="n">
        <v>1</v>
      </c>
      <c r="M4433" s="17" t="s">
        <v>163</v>
      </c>
      <c r="N4433" s="17" t="s">
        <v>163</v>
      </c>
      <c r="O4433" s="19"/>
      <c r="P4433" s="18"/>
      <c r="Q4433" s="18"/>
      <c r="R4433" s="18" t="s">
        <v>165</v>
      </c>
      <c r="S4433" s="20" t="s">
        <v>28109</v>
      </c>
    </row>
    <row r="4434" customFormat="false" ht="35.05" hidden="false" customHeight="false" outlineLevel="0" collapsed="false">
      <c r="A4434" s="17" t="n">
        <v>4433</v>
      </c>
      <c r="B4434" s="17" t="n">
        <v>10</v>
      </c>
      <c r="C4434" s="17" t="n">
        <v>573</v>
      </c>
      <c r="D4434" s="18" t="s">
        <v>962</v>
      </c>
      <c r="E4434" s="17" t="s">
        <v>47</v>
      </c>
      <c r="F4434" s="18" t="s">
        <v>48</v>
      </c>
      <c r="G4434" s="17" t="s">
        <v>167</v>
      </c>
      <c r="H4434" s="18" t="s">
        <v>14480</v>
      </c>
      <c r="I4434" s="18" t="s">
        <v>14481</v>
      </c>
      <c r="J4434" s="18" t="s">
        <v>14482</v>
      </c>
      <c r="K4434" s="17" t="s">
        <v>163</v>
      </c>
      <c r="L4434" s="17" t="n">
        <v>1</v>
      </c>
      <c r="M4434" s="17" t="s">
        <v>164</v>
      </c>
      <c r="N4434" s="17" t="s">
        <v>163</v>
      </c>
      <c r="O4434" s="19"/>
      <c r="P4434" s="18"/>
      <c r="Q4434" s="18"/>
      <c r="R4434" s="18" t="s">
        <v>165</v>
      </c>
      <c r="S4434" s="20" t="s">
        <v>28109</v>
      </c>
    </row>
    <row r="4435" customFormat="false" ht="35.05" hidden="false" customHeight="false" outlineLevel="0" collapsed="false">
      <c r="A4435" s="17" t="n">
        <v>4434</v>
      </c>
      <c r="B4435" s="17" t="n">
        <v>10</v>
      </c>
      <c r="C4435" s="17" t="n">
        <v>577</v>
      </c>
      <c r="D4435" s="18" t="s">
        <v>962</v>
      </c>
      <c r="E4435" s="17" t="s">
        <v>36</v>
      </c>
      <c r="F4435" s="18" t="s">
        <v>37</v>
      </c>
      <c r="G4435" s="17" t="s">
        <v>167</v>
      </c>
      <c r="H4435" s="18" t="s">
        <v>14483</v>
      </c>
      <c r="I4435" s="18" t="s">
        <v>14484</v>
      </c>
      <c r="J4435" s="18" t="s">
        <v>14485</v>
      </c>
      <c r="K4435" s="17" t="s">
        <v>164</v>
      </c>
      <c r="L4435" s="17" t="n">
        <v>4</v>
      </c>
      <c r="M4435" s="17" t="s">
        <v>164</v>
      </c>
      <c r="N4435" s="17" t="s">
        <v>163</v>
      </c>
      <c r="O4435" s="19"/>
      <c r="P4435" s="18"/>
      <c r="Q4435" s="18"/>
      <c r="R4435" s="18" t="s">
        <v>165</v>
      </c>
      <c r="S4435" s="20" t="s">
        <v>28109</v>
      </c>
    </row>
    <row r="4436" customFormat="false" ht="35.05" hidden="false" customHeight="false" outlineLevel="0" collapsed="false">
      <c r="A4436" s="17" t="n">
        <v>4435</v>
      </c>
      <c r="B4436" s="17" t="n">
        <v>10</v>
      </c>
      <c r="C4436" s="17" t="n">
        <v>578</v>
      </c>
      <c r="D4436" s="18" t="s">
        <v>962</v>
      </c>
      <c r="E4436" s="17" t="s">
        <v>38</v>
      </c>
      <c r="F4436" s="18" t="s">
        <v>39</v>
      </c>
      <c r="G4436" s="17" t="s">
        <v>167</v>
      </c>
      <c r="H4436" s="18" t="s">
        <v>14486</v>
      </c>
      <c r="I4436" s="18" t="s">
        <v>14487</v>
      </c>
      <c r="J4436" s="18" t="s">
        <v>14488</v>
      </c>
      <c r="K4436" s="17" t="s">
        <v>163</v>
      </c>
      <c r="L4436" s="17" t="n">
        <v>1</v>
      </c>
      <c r="M4436" s="17" t="s">
        <v>163</v>
      </c>
      <c r="N4436" s="17" t="s">
        <v>163</v>
      </c>
      <c r="O4436" s="19"/>
      <c r="P4436" s="18"/>
      <c r="Q4436" s="18"/>
      <c r="R4436" s="18" t="s">
        <v>165</v>
      </c>
      <c r="S4436" s="20" t="s">
        <v>28109</v>
      </c>
    </row>
    <row r="4437" customFormat="false" ht="35.05" hidden="false" customHeight="false" outlineLevel="0" collapsed="false">
      <c r="A4437" s="17" t="n">
        <v>4436</v>
      </c>
      <c r="B4437" s="17" t="n">
        <v>10</v>
      </c>
      <c r="C4437" s="17" t="n">
        <v>582</v>
      </c>
      <c r="D4437" s="18" t="s">
        <v>962</v>
      </c>
      <c r="E4437" s="17" t="s">
        <v>70</v>
      </c>
      <c r="F4437" s="18" t="s">
        <v>71</v>
      </c>
      <c r="G4437" s="17" t="s">
        <v>171</v>
      </c>
      <c r="H4437" s="18" t="s">
        <v>14489</v>
      </c>
      <c r="I4437" s="18" t="s">
        <v>14490</v>
      </c>
      <c r="J4437" s="18" t="s">
        <v>14491</v>
      </c>
      <c r="K4437" s="17" t="s">
        <v>163</v>
      </c>
      <c r="L4437" s="17" t="n">
        <v>1</v>
      </c>
      <c r="M4437" s="17" t="s">
        <v>163</v>
      </c>
      <c r="N4437" s="17" t="s">
        <v>163</v>
      </c>
      <c r="O4437" s="19"/>
      <c r="P4437" s="18"/>
      <c r="Q4437" s="18"/>
      <c r="R4437" s="18" t="s">
        <v>165</v>
      </c>
      <c r="S4437" s="20" t="s">
        <v>28109</v>
      </c>
    </row>
    <row r="4438" customFormat="false" ht="35.05" hidden="false" customHeight="false" outlineLevel="0" collapsed="false">
      <c r="A4438" s="17" t="n">
        <v>4437</v>
      </c>
      <c r="B4438" s="17" t="n">
        <v>10</v>
      </c>
      <c r="C4438" s="17" t="n">
        <v>584</v>
      </c>
      <c r="D4438" s="18" t="s">
        <v>962</v>
      </c>
      <c r="E4438" s="17" t="s">
        <v>70</v>
      </c>
      <c r="F4438" s="18" t="s">
        <v>71</v>
      </c>
      <c r="G4438" s="17" t="s">
        <v>159</v>
      </c>
      <c r="H4438" s="18" t="s">
        <v>14492</v>
      </c>
      <c r="I4438" s="18" t="s">
        <v>14493</v>
      </c>
      <c r="J4438" s="18" t="s">
        <v>14494</v>
      </c>
      <c r="K4438" s="17" t="s">
        <v>163</v>
      </c>
      <c r="L4438" s="17" t="n">
        <v>1</v>
      </c>
      <c r="M4438" s="17" t="s">
        <v>163</v>
      </c>
      <c r="N4438" s="17" t="s">
        <v>163</v>
      </c>
      <c r="O4438" s="19"/>
      <c r="P4438" s="18"/>
      <c r="Q4438" s="18"/>
      <c r="R4438" s="18" t="s">
        <v>165</v>
      </c>
      <c r="S4438" s="20" t="s">
        <v>28109</v>
      </c>
    </row>
    <row r="4439" customFormat="false" ht="46.25" hidden="false" customHeight="false" outlineLevel="0" collapsed="false">
      <c r="A4439" s="17" t="n">
        <v>4438</v>
      </c>
      <c r="B4439" s="17" t="n">
        <v>10</v>
      </c>
      <c r="C4439" s="17" t="n">
        <v>588</v>
      </c>
      <c r="D4439" s="18" t="s">
        <v>962</v>
      </c>
      <c r="E4439" s="17" t="s">
        <v>91</v>
      </c>
      <c r="F4439" s="18" t="s">
        <v>92</v>
      </c>
      <c r="G4439" s="17" t="s">
        <v>167</v>
      </c>
      <c r="H4439" s="18" t="s">
        <v>14495</v>
      </c>
      <c r="I4439" s="18" t="s">
        <v>14496</v>
      </c>
      <c r="J4439" s="18" t="s">
        <v>14497</v>
      </c>
      <c r="K4439" s="17" t="s">
        <v>163</v>
      </c>
      <c r="L4439" s="17" t="n">
        <v>1</v>
      </c>
      <c r="M4439" s="17" t="s">
        <v>163</v>
      </c>
      <c r="N4439" s="17" t="s">
        <v>163</v>
      </c>
      <c r="O4439" s="19" t="s">
        <v>123</v>
      </c>
      <c r="P4439" s="18" t="s">
        <v>14498</v>
      </c>
      <c r="Q4439" s="18" t="s">
        <v>14499</v>
      </c>
      <c r="R4439" s="18" t="s">
        <v>165</v>
      </c>
      <c r="S4439" s="20" t="s">
        <v>28109</v>
      </c>
    </row>
    <row r="4440" customFormat="false" ht="35.05" hidden="false" customHeight="false" outlineLevel="0" collapsed="false">
      <c r="A4440" s="17" t="n">
        <v>4439</v>
      </c>
      <c r="B4440" s="17" t="n">
        <v>10</v>
      </c>
      <c r="C4440" s="17" t="n">
        <v>590</v>
      </c>
      <c r="D4440" s="18" t="s">
        <v>962</v>
      </c>
      <c r="E4440" s="17" t="s">
        <v>30</v>
      </c>
      <c r="F4440" s="18" t="s">
        <v>31</v>
      </c>
      <c r="G4440" s="17" t="s">
        <v>159</v>
      </c>
      <c r="H4440" s="18" t="s">
        <v>14500</v>
      </c>
      <c r="I4440" s="18" t="s">
        <v>14501</v>
      </c>
      <c r="J4440" s="18" t="s">
        <v>14502</v>
      </c>
      <c r="K4440" s="17" t="s">
        <v>164</v>
      </c>
      <c r="L4440" s="17" t="n">
        <v>6</v>
      </c>
      <c r="M4440" s="17" t="s">
        <v>163</v>
      </c>
      <c r="N4440" s="17" t="s">
        <v>163</v>
      </c>
      <c r="O4440" s="19"/>
      <c r="P4440" s="18"/>
      <c r="Q4440" s="18"/>
      <c r="R4440" s="18" t="s">
        <v>165</v>
      </c>
      <c r="S4440" s="20" t="s">
        <v>28109</v>
      </c>
    </row>
    <row r="4441" customFormat="false" ht="35.05" hidden="false" customHeight="false" outlineLevel="0" collapsed="false">
      <c r="A4441" s="17" t="n">
        <v>4440</v>
      </c>
      <c r="B4441" s="17" t="n">
        <v>10</v>
      </c>
      <c r="C4441" s="17" t="n">
        <v>603</v>
      </c>
      <c r="D4441" s="18" t="s">
        <v>962</v>
      </c>
      <c r="E4441" s="17" t="s">
        <v>87</v>
      </c>
      <c r="F4441" s="18" t="s">
        <v>88</v>
      </c>
      <c r="G4441" s="17" t="s">
        <v>171</v>
      </c>
      <c r="H4441" s="18" t="s">
        <v>14503</v>
      </c>
      <c r="I4441" s="18" t="s">
        <v>14504</v>
      </c>
      <c r="J4441" s="18" t="s">
        <v>14505</v>
      </c>
      <c r="K4441" s="17" t="s">
        <v>163</v>
      </c>
      <c r="L4441" s="17" t="n">
        <v>1</v>
      </c>
      <c r="M4441" s="17" t="s">
        <v>163</v>
      </c>
      <c r="N4441" s="17" t="s">
        <v>163</v>
      </c>
      <c r="O4441" s="19"/>
      <c r="P4441" s="18"/>
      <c r="Q4441" s="18"/>
      <c r="R4441" s="18" t="s">
        <v>165</v>
      </c>
      <c r="S4441" s="20" t="s">
        <v>28109</v>
      </c>
    </row>
    <row r="4442" customFormat="false" ht="35.05" hidden="false" customHeight="false" outlineLevel="0" collapsed="false">
      <c r="A4442" s="17" t="n">
        <v>4441</v>
      </c>
      <c r="B4442" s="17" t="n">
        <v>10</v>
      </c>
      <c r="C4442" s="17" t="n">
        <v>605</v>
      </c>
      <c r="D4442" s="18" t="s">
        <v>962</v>
      </c>
      <c r="E4442" s="17" t="s">
        <v>53</v>
      </c>
      <c r="F4442" s="18" t="s">
        <v>54</v>
      </c>
      <c r="G4442" s="17" t="s">
        <v>159</v>
      </c>
      <c r="H4442" s="18" t="s">
        <v>14506</v>
      </c>
      <c r="I4442" s="18" t="s">
        <v>14507</v>
      </c>
      <c r="J4442" s="18" t="s">
        <v>14508</v>
      </c>
      <c r="K4442" s="17" t="s">
        <v>163</v>
      </c>
      <c r="L4442" s="17" t="n">
        <v>1</v>
      </c>
      <c r="M4442" s="17" t="s">
        <v>163</v>
      </c>
      <c r="N4442" s="17" t="s">
        <v>163</v>
      </c>
      <c r="O4442" s="19"/>
      <c r="P4442" s="18"/>
      <c r="Q4442" s="18"/>
      <c r="R4442" s="18" t="s">
        <v>165</v>
      </c>
      <c r="S4442" s="20" t="s">
        <v>28109</v>
      </c>
    </row>
    <row r="4443" customFormat="false" ht="35.05" hidden="false" customHeight="false" outlineLevel="0" collapsed="false">
      <c r="A4443" s="17" t="n">
        <v>4442</v>
      </c>
      <c r="B4443" s="17" t="n">
        <v>10</v>
      </c>
      <c r="C4443" s="17" t="n">
        <v>612</v>
      </c>
      <c r="D4443" s="18" t="s">
        <v>1069</v>
      </c>
      <c r="E4443" s="17" t="s">
        <v>44</v>
      </c>
      <c r="F4443" s="18" t="s">
        <v>46</v>
      </c>
      <c r="G4443" s="17" t="s">
        <v>167</v>
      </c>
      <c r="H4443" s="18" t="s">
        <v>14509</v>
      </c>
      <c r="I4443" s="18" t="s">
        <v>14510</v>
      </c>
      <c r="J4443" s="18" t="s">
        <v>14511</v>
      </c>
      <c r="K4443" s="17" t="s">
        <v>164</v>
      </c>
      <c r="L4443" s="17" t="n">
        <v>3</v>
      </c>
      <c r="M4443" s="17" t="s">
        <v>163</v>
      </c>
      <c r="N4443" s="17" t="s">
        <v>163</v>
      </c>
      <c r="O4443" s="19"/>
      <c r="P4443" s="18"/>
      <c r="Q4443" s="18"/>
      <c r="R4443" s="18" t="s">
        <v>165</v>
      </c>
      <c r="S4443" s="20" t="s">
        <v>28109</v>
      </c>
    </row>
    <row r="4444" customFormat="false" ht="46.25" hidden="false" customHeight="false" outlineLevel="0" collapsed="false">
      <c r="A4444" s="17" t="n">
        <v>4443</v>
      </c>
      <c r="B4444" s="17" t="n">
        <v>10</v>
      </c>
      <c r="C4444" s="17" t="n">
        <v>614</v>
      </c>
      <c r="D4444" s="18" t="s">
        <v>1069</v>
      </c>
      <c r="E4444" s="17" t="s">
        <v>38</v>
      </c>
      <c r="F4444" s="18" t="s">
        <v>39</v>
      </c>
      <c r="G4444" s="17" t="s">
        <v>167</v>
      </c>
      <c r="H4444" s="18" t="s">
        <v>14512</v>
      </c>
      <c r="I4444" s="18" t="s">
        <v>14513</v>
      </c>
      <c r="J4444" s="18" t="s">
        <v>14514</v>
      </c>
      <c r="K4444" s="17" t="s">
        <v>163</v>
      </c>
      <c r="L4444" s="17" t="n">
        <v>1</v>
      </c>
      <c r="M4444" s="17" t="s">
        <v>163</v>
      </c>
      <c r="N4444" s="17" t="s">
        <v>163</v>
      </c>
      <c r="O4444" s="19"/>
      <c r="P4444" s="18"/>
      <c r="Q4444" s="18"/>
      <c r="R4444" s="18" t="s">
        <v>165</v>
      </c>
      <c r="S4444" s="20" t="s">
        <v>28109</v>
      </c>
    </row>
    <row r="4445" customFormat="false" ht="68.65" hidden="false" customHeight="false" outlineLevel="0" collapsed="false">
      <c r="A4445" s="17" t="n">
        <v>4444</v>
      </c>
      <c r="B4445" s="17" t="n">
        <v>10</v>
      </c>
      <c r="C4445" s="17" t="n">
        <v>614</v>
      </c>
      <c r="D4445" s="18" t="s">
        <v>1069</v>
      </c>
      <c r="E4445" s="17" t="s">
        <v>83</v>
      </c>
      <c r="F4445" s="18" t="s">
        <v>84</v>
      </c>
      <c r="G4445" s="17" t="s">
        <v>167</v>
      </c>
      <c r="H4445" s="18" t="s">
        <v>14515</v>
      </c>
      <c r="I4445" s="18" t="s">
        <v>14516</v>
      </c>
      <c r="J4445" s="18" t="s">
        <v>14517</v>
      </c>
      <c r="K4445" s="17" t="s">
        <v>163</v>
      </c>
      <c r="L4445" s="17" t="n">
        <v>1</v>
      </c>
      <c r="M4445" s="17" t="s">
        <v>163</v>
      </c>
      <c r="N4445" s="17" t="s">
        <v>164</v>
      </c>
      <c r="O4445" s="19" t="s">
        <v>123</v>
      </c>
      <c r="P4445" s="18" t="s">
        <v>14518</v>
      </c>
      <c r="Q4445" s="18" t="s">
        <v>14519</v>
      </c>
      <c r="R4445" s="18" t="s">
        <v>165</v>
      </c>
      <c r="S4445" s="20" t="s">
        <v>28109</v>
      </c>
    </row>
    <row r="4446" customFormat="false" ht="57.45" hidden="false" customHeight="false" outlineLevel="0" collapsed="false">
      <c r="A4446" s="17" t="n">
        <v>4445</v>
      </c>
      <c r="B4446" s="17" t="n">
        <v>10</v>
      </c>
      <c r="C4446" s="17" t="n">
        <v>620</v>
      </c>
      <c r="D4446" s="18" t="s">
        <v>1069</v>
      </c>
      <c r="E4446" s="17" t="s">
        <v>76</v>
      </c>
      <c r="F4446" s="18" t="s">
        <v>77</v>
      </c>
      <c r="G4446" s="17" t="s">
        <v>171</v>
      </c>
      <c r="H4446" s="18" t="s">
        <v>14520</v>
      </c>
      <c r="I4446" s="18" t="s">
        <v>14521</v>
      </c>
      <c r="J4446" s="18" t="s">
        <v>14522</v>
      </c>
      <c r="K4446" s="17" t="s">
        <v>164</v>
      </c>
      <c r="L4446" s="17" t="n">
        <v>3</v>
      </c>
      <c r="M4446" s="17" t="s">
        <v>164</v>
      </c>
      <c r="N4446" s="17" t="s">
        <v>163</v>
      </c>
      <c r="O4446" s="19"/>
      <c r="P4446" s="18"/>
      <c r="Q4446" s="18"/>
      <c r="R4446" s="18" t="s">
        <v>165</v>
      </c>
      <c r="S4446" s="20" t="s">
        <v>28109</v>
      </c>
    </row>
    <row r="4447" customFormat="false" ht="46.25" hidden="false" customHeight="false" outlineLevel="0" collapsed="false">
      <c r="A4447" s="17" t="n">
        <v>4446</v>
      </c>
      <c r="B4447" s="17" t="n">
        <v>10</v>
      </c>
      <c r="C4447" s="17" t="n">
        <v>626</v>
      </c>
      <c r="D4447" s="18" t="s">
        <v>1069</v>
      </c>
      <c r="E4447" s="17" t="s">
        <v>70</v>
      </c>
      <c r="F4447" s="18" t="s">
        <v>71</v>
      </c>
      <c r="G4447" s="17" t="s">
        <v>171</v>
      </c>
      <c r="H4447" s="18" t="s">
        <v>14523</v>
      </c>
      <c r="I4447" s="18" t="s">
        <v>14524</v>
      </c>
      <c r="J4447" s="18" t="s">
        <v>14525</v>
      </c>
      <c r="K4447" s="17" t="s">
        <v>163</v>
      </c>
      <c r="L4447" s="17" t="n">
        <v>1</v>
      </c>
      <c r="M4447" s="17" t="s">
        <v>164</v>
      </c>
      <c r="N4447" s="17" t="s">
        <v>163</v>
      </c>
      <c r="O4447" s="19"/>
      <c r="P4447" s="18"/>
      <c r="Q4447" s="18"/>
      <c r="R4447" s="18" t="s">
        <v>165</v>
      </c>
      <c r="S4447" s="20" t="s">
        <v>28109</v>
      </c>
    </row>
    <row r="4448" customFormat="false" ht="46.25" hidden="false" customHeight="false" outlineLevel="0" collapsed="false">
      <c r="A4448" s="17" t="n">
        <v>4447</v>
      </c>
      <c r="B4448" s="17" t="n">
        <v>10</v>
      </c>
      <c r="C4448" s="17" t="n">
        <v>640</v>
      </c>
      <c r="D4448" s="18" t="s">
        <v>1069</v>
      </c>
      <c r="E4448" s="17" t="s">
        <v>81</v>
      </c>
      <c r="F4448" s="18" t="s">
        <v>82</v>
      </c>
      <c r="G4448" s="17" t="s">
        <v>167</v>
      </c>
      <c r="H4448" s="18" t="s">
        <v>14526</v>
      </c>
      <c r="I4448" s="18" t="s">
        <v>14527</v>
      </c>
      <c r="J4448" s="18" t="s">
        <v>14528</v>
      </c>
      <c r="K4448" s="17" t="s">
        <v>163</v>
      </c>
      <c r="L4448" s="17" t="n">
        <v>1</v>
      </c>
      <c r="M4448" s="17" t="s">
        <v>163</v>
      </c>
      <c r="N4448" s="17" t="s">
        <v>164</v>
      </c>
      <c r="O4448" s="19" t="s">
        <v>124</v>
      </c>
      <c r="P4448" s="18" t="s">
        <v>14529</v>
      </c>
      <c r="Q4448" s="18" t="s">
        <v>6360</v>
      </c>
      <c r="R4448" s="18" t="s">
        <v>165</v>
      </c>
      <c r="S4448" s="20" t="s">
        <v>28109</v>
      </c>
    </row>
    <row r="4449" customFormat="false" ht="46.25" hidden="false" customHeight="false" outlineLevel="0" collapsed="false">
      <c r="A4449" s="17" t="n">
        <v>4448</v>
      </c>
      <c r="B4449" s="17" t="n">
        <v>10</v>
      </c>
      <c r="C4449" s="17" t="n">
        <v>657</v>
      </c>
      <c r="D4449" s="18" t="s">
        <v>1069</v>
      </c>
      <c r="E4449" s="17" t="s">
        <v>89</v>
      </c>
      <c r="F4449" s="18" t="s">
        <v>90</v>
      </c>
      <c r="G4449" s="17" t="s">
        <v>167</v>
      </c>
      <c r="H4449" s="18" t="s">
        <v>14530</v>
      </c>
      <c r="I4449" s="18" t="s">
        <v>14531</v>
      </c>
      <c r="J4449" s="18" t="s">
        <v>14532</v>
      </c>
      <c r="K4449" s="17" t="s">
        <v>163</v>
      </c>
      <c r="L4449" s="17" t="n">
        <v>1</v>
      </c>
      <c r="M4449" s="17" t="s">
        <v>163</v>
      </c>
      <c r="N4449" s="17" t="s">
        <v>163</v>
      </c>
      <c r="O4449" s="19"/>
      <c r="P4449" s="18"/>
      <c r="Q4449" s="18"/>
      <c r="R4449" s="18" t="s">
        <v>165</v>
      </c>
      <c r="S4449" s="20" t="s">
        <v>28109</v>
      </c>
    </row>
    <row r="4450" customFormat="false" ht="23.85" hidden="false" customHeight="false" outlineLevel="0" collapsed="false">
      <c r="A4450" s="17" t="n">
        <v>4449</v>
      </c>
      <c r="B4450" s="17" t="n">
        <v>10</v>
      </c>
      <c r="C4450" s="17" t="n">
        <v>684</v>
      </c>
      <c r="D4450" s="18" t="s">
        <v>1069</v>
      </c>
      <c r="E4450" s="17" t="s">
        <v>83</v>
      </c>
      <c r="F4450" s="18" t="s">
        <v>84</v>
      </c>
      <c r="G4450" s="17" t="s">
        <v>159</v>
      </c>
      <c r="H4450" s="18" t="s">
        <v>14533</v>
      </c>
      <c r="I4450" s="18" t="s">
        <v>14534</v>
      </c>
      <c r="J4450" s="18" t="s">
        <v>14535</v>
      </c>
      <c r="K4450" s="17" t="s">
        <v>163</v>
      </c>
      <c r="L4450" s="17" t="n">
        <v>1</v>
      </c>
      <c r="M4450" s="17" t="s">
        <v>163</v>
      </c>
      <c r="N4450" s="17" t="s">
        <v>164</v>
      </c>
      <c r="O4450" s="19"/>
      <c r="P4450" s="18"/>
      <c r="Q4450" s="18"/>
      <c r="R4450" s="18" t="s">
        <v>165</v>
      </c>
      <c r="S4450" s="20" t="s">
        <v>28109</v>
      </c>
    </row>
    <row r="4451" customFormat="false" ht="35.05" hidden="false" customHeight="false" outlineLevel="0" collapsed="false">
      <c r="A4451" s="17" t="n">
        <v>4450</v>
      </c>
      <c r="B4451" s="17" t="n">
        <v>10</v>
      </c>
      <c r="C4451" s="17" t="n">
        <v>688</v>
      </c>
      <c r="D4451" s="18" t="s">
        <v>1069</v>
      </c>
      <c r="E4451" s="17" t="s">
        <v>36</v>
      </c>
      <c r="F4451" s="18" t="s">
        <v>37</v>
      </c>
      <c r="G4451" s="17" t="s">
        <v>167</v>
      </c>
      <c r="H4451" s="18" t="s">
        <v>14536</v>
      </c>
      <c r="I4451" s="18" t="s">
        <v>14537</v>
      </c>
      <c r="J4451" s="18" t="s">
        <v>14538</v>
      </c>
      <c r="K4451" s="17" t="s">
        <v>164</v>
      </c>
      <c r="L4451" s="17" t="n">
        <v>6</v>
      </c>
      <c r="M4451" s="17" t="s">
        <v>164</v>
      </c>
      <c r="N4451" s="17" t="s">
        <v>163</v>
      </c>
      <c r="O4451" s="19"/>
      <c r="P4451" s="18"/>
      <c r="Q4451" s="18"/>
      <c r="R4451" s="18" t="s">
        <v>165</v>
      </c>
      <c r="S4451" s="20" t="s">
        <v>28109</v>
      </c>
    </row>
    <row r="4452" customFormat="false" ht="46.25" hidden="false" customHeight="false" outlineLevel="0" collapsed="false">
      <c r="A4452" s="17" t="n">
        <v>4451</v>
      </c>
      <c r="B4452" s="17" t="n">
        <v>10</v>
      </c>
      <c r="C4452" s="17" t="n">
        <v>695</v>
      </c>
      <c r="D4452" s="18" t="s">
        <v>1069</v>
      </c>
      <c r="E4452" s="17" t="s">
        <v>87</v>
      </c>
      <c r="F4452" s="18" t="s">
        <v>88</v>
      </c>
      <c r="G4452" s="17" t="s">
        <v>171</v>
      </c>
      <c r="H4452" s="18" t="s">
        <v>14539</v>
      </c>
      <c r="I4452" s="18" t="s">
        <v>14540</v>
      </c>
      <c r="J4452" s="18" t="s">
        <v>14541</v>
      </c>
      <c r="K4452" s="17" t="s">
        <v>163</v>
      </c>
      <c r="L4452" s="17" t="n">
        <v>1</v>
      </c>
      <c r="M4452" s="17" t="s">
        <v>163</v>
      </c>
      <c r="N4452" s="17" t="s">
        <v>163</v>
      </c>
      <c r="O4452" s="19"/>
      <c r="P4452" s="18"/>
      <c r="Q4452" s="18"/>
      <c r="R4452" s="18" t="s">
        <v>165</v>
      </c>
      <c r="S4452" s="20" t="s">
        <v>28109</v>
      </c>
    </row>
    <row r="4453" customFormat="false" ht="46.25" hidden="false" customHeight="false" outlineLevel="0" collapsed="false">
      <c r="A4453" s="17" t="n">
        <v>4452</v>
      </c>
      <c r="B4453" s="17" t="n">
        <v>10</v>
      </c>
      <c r="C4453" s="17" t="n">
        <v>701</v>
      </c>
      <c r="D4453" s="18" t="s">
        <v>1069</v>
      </c>
      <c r="E4453" s="17" t="s">
        <v>36</v>
      </c>
      <c r="F4453" s="18" t="s">
        <v>37</v>
      </c>
      <c r="G4453" s="17" t="s">
        <v>171</v>
      </c>
      <c r="H4453" s="18" t="s">
        <v>14542</v>
      </c>
      <c r="I4453" s="18" t="s">
        <v>14543</v>
      </c>
      <c r="J4453" s="18" t="s">
        <v>14544</v>
      </c>
      <c r="K4453" s="17" t="s">
        <v>163</v>
      </c>
      <c r="L4453" s="17" t="n">
        <v>1</v>
      </c>
      <c r="M4453" s="17" t="s">
        <v>164</v>
      </c>
      <c r="N4453" s="17" t="s">
        <v>163</v>
      </c>
      <c r="O4453" s="19"/>
      <c r="P4453" s="18"/>
      <c r="Q4453" s="18"/>
      <c r="R4453" s="18" t="s">
        <v>165</v>
      </c>
      <c r="S4453" s="20" t="s">
        <v>28109</v>
      </c>
    </row>
    <row r="4454" customFormat="false" ht="35.05" hidden="false" customHeight="false" outlineLevel="0" collapsed="false">
      <c r="A4454" s="17" t="n">
        <v>4453</v>
      </c>
      <c r="B4454" s="17" t="n">
        <v>10</v>
      </c>
      <c r="C4454" s="17" t="n">
        <v>715</v>
      </c>
      <c r="D4454" s="18" t="s">
        <v>1069</v>
      </c>
      <c r="E4454" s="17" t="s">
        <v>83</v>
      </c>
      <c r="F4454" s="18" t="s">
        <v>84</v>
      </c>
      <c r="G4454" s="17" t="s">
        <v>167</v>
      </c>
      <c r="H4454" s="18" t="s">
        <v>14545</v>
      </c>
      <c r="I4454" s="18" t="s">
        <v>14546</v>
      </c>
      <c r="J4454" s="18" t="s">
        <v>14547</v>
      </c>
      <c r="K4454" s="17" t="s">
        <v>163</v>
      </c>
      <c r="L4454" s="17" t="n">
        <v>1</v>
      </c>
      <c r="M4454" s="17" t="s">
        <v>163</v>
      </c>
      <c r="N4454" s="17" t="s">
        <v>163</v>
      </c>
      <c r="O4454" s="19"/>
      <c r="P4454" s="18"/>
      <c r="Q4454" s="18"/>
      <c r="R4454" s="18" t="s">
        <v>165</v>
      </c>
      <c r="S4454" s="20" t="s">
        <v>28109</v>
      </c>
    </row>
    <row r="4455" customFormat="false" ht="68.65" hidden="false" customHeight="false" outlineLevel="0" collapsed="false">
      <c r="A4455" s="17" t="n">
        <v>4454</v>
      </c>
      <c r="B4455" s="17" t="n">
        <v>10</v>
      </c>
      <c r="C4455" s="17" t="n">
        <v>752</v>
      </c>
      <c r="D4455" s="18" t="s">
        <v>1069</v>
      </c>
      <c r="E4455" s="17" t="s">
        <v>81</v>
      </c>
      <c r="F4455" s="18" t="s">
        <v>82</v>
      </c>
      <c r="G4455" s="17" t="s">
        <v>167</v>
      </c>
      <c r="H4455" s="18" t="s">
        <v>14548</v>
      </c>
      <c r="I4455" s="18" t="s">
        <v>14549</v>
      </c>
      <c r="J4455" s="18" t="s">
        <v>14550</v>
      </c>
      <c r="K4455" s="17" t="s">
        <v>163</v>
      </c>
      <c r="L4455" s="17" t="n">
        <v>1</v>
      </c>
      <c r="M4455" s="17" t="s">
        <v>163</v>
      </c>
      <c r="N4455" s="17" t="s">
        <v>164</v>
      </c>
      <c r="O4455" s="19" t="s">
        <v>122</v>
      </c>
      <c r="P4455" s="18" t="s">
        <v>14551</v>
      </c>
      <c r="Q4455" s="18" t="s">
        <v>14552</v>
      </c>
      <c r="R4455" s="18" t="s">
        <v>165</v>
      </c>
      <c r="S4455" s="20" t="s">
        <v>28109</v>
      </c>
    </row>
    <row r="4456" customFormat="false" ht="23.85" hidden="false" customHeight="false" outlineLevel="0" collapsed="false">
      <c r="A4456" s="17" t="n">
        <v>4455</v>
      </c>
      <c r="B4456" s="17" t="n">
        <v>10</v>
      </c>
      <c r="C4456" s="17" t="n">
        <v>761</v>
      </c>
      <c r="D4456" s="18" t="s">
        <v>1069</v>
      </c>
      <c r="E4456" s="17" t="s">
        <v>83</v>
      </c>
      <c r="F4456" s="18" t="s">
        <v>84</v>
      </c>
      <c r="G4456" s="17" t="s">
        <v>159</v>
      </c>
      <c r="H4456" s="18" t="s">
        <v>14553</v>
      </c>
      <c r="I4456" s="18" t="s">
        <v>14554</v>
      </c>
      <c r="J4456" s="18" t="s">
        <v>14555</v>
      </c>
      <c r="K4456" s="17" t="s">
        <v>163</v>
      </c>
      <c r="L4456" s="17" t="n">
        <v>1</v>
      </c>
      <c r="M4456" s="17" t="s">
        <v>163</v>
      </c>
      <c r="N4456" s="17" t="s">
        <v>163</v>
      </c>
      <c r="O4456" s="19"/>
      <c r="P4456" s="18"/>
      <c r="Q4456" s="18"/>
      <c r="R4456" s="18" t="s">
        <v>165</v>
      </c>
      <c r="S4456" s="20" t="s">
        <v>28109</v>
      </c>
    </row>
    <row r="4457" customFormat="false" ht="35.05" hidden="false" customHeight="false" outlineLevel="0" collapsed="false">
      <c r="A4457" s="17" t="n">
        <v>4456</v>
      </c>
      <c r="B4457" s="17" t="n">
        <v>10</v>
      </c>
      <c r="C4457" s="17" t="n">
        <v>763</v>
      </c>
      <c r="D4457" s="18" t="s">
        <v>1069</v>
      </c>
      <c r="E4457" s="17" t="s">
        <v>70</v>
      </c>
      <c r="F4457" s="18" t="s">
        <v>71</v>
      </c>
      <c r="G4457" s="17" t="s">
        <v>171</v>
      </c>
      <c r="H4457" s="18" t="s">
        <v>14556</v>
      </c>
      <c r="I4457" s="18" t="s">
        <v>14557</v>
      </c>
      <c r="J4457" s="18" t="s">
        <v>14558</v>
      </c>
      <c r="K4457" s="17" t="s">
        <v>163</v>
      </c>
      <c r="L4457" s="17" t="n">
        <v>1</v>
      </c>
      <c r="M4457" s="17" t="s">
        <v>164</v>
      </c>
      <c r="N4457" s="17" t="s">
        <v>163</v>
      </c>
      <c r="O4457" s="19"/>
      <c r="P4457" s="18"/>
      <c r="Q4457" s="18"/>
      <c r="R4457" s="18" t="s">
        <v>165</v>
      </c>
      <c r="S4457" s="20" t="s">
        <v>28109</v>
      </c>
    </row>
    <row r="4458" customFormat="false" ht="35.05" hidden="false" customHeight="false" outlineLevel="0" collapsed="false">
      <c r="A4458" s="17" t="n">
        <v>4457</v>
      </c>
      <c r="B4458" s="17" t="n">
        <v>10</v>
      </c>
      <c r="C4458" s="17" t="n">
        <v>828</v>
      </c>
      <c r="D4458" s="18" t="s">
        <v>1069</v>
      </c>
      <c r="E4458" s="17" t="s">
        <v>36</v>
      </c>
      <c r="F4458" s="18" t="s">
        <v>37</v>
      </c>
      <c r="G4458" s="17" t="s">
        <v>167</v>
      </c>
      <c r="H4458" s="18" t="s">
        <v>14559</v>
      </c>
      <c r="I4458" s="18" t="s">
        <v>14560</v>
      </c>
      <c r="J4458" s="18" t="s">
        <v>14561</v>
      </c>
      <c r="K4458" s="17" t="s">
        <v>164</v>
      </c>
      <c r="L4458" s="17" t="n">
        <v>4</v>
      </c>
      <c r="M4458" s="17" t="s">
        <v>164</v>
      </c>
      <c r="N4458" s="17" t="s">
        <v>163</v>
      </c>
      <c r="O4458" s="19"/>
      <c r="P4458" s="18"/>
      <c r="Q4458" s="18"/>
      <c r="R4458" s="18" t="s">
        <v>165</v>
      </c>
      <c r="S4458" s="20" t="s">
        <v>28109</v>
      </c>
    </row>
    <row r="4459" customFormat="false" ht="35.05" hidden="false" customHeight="false" outlineLevel="0" collapsed="false">
      <c r="A4459" s="17" t="n">
        <v>4458</v>
      </c>
      <c r="B4459" s="17" t="n">
        <v>10</v>
      </c>
      <c r="C4459" s="17" t="n">
        <v>839</v>
      </c>
      <c r="D4459" s="18" t="s">
        <v>1069</v>
      </c>
      <c r="E4459" s="17" t="s">
        <v>78</v>
      </c>
      <c r="F4459" s="18" t="s">
        <v>80</v>
      </c>
      <c r="G4459" s="17" t="s">
        <v>167</v>
      </c>
      <c r="H4459" s="18" t="s">
        <v>14562</v>
      </c>
      <c r="I4459" s="18" t="s">
        <v>14563</v>
      </c>
      <c r="J4459" s="18" t="s">
        <v>14564</v>
      </c>
      <c r="K4459" s="17" t="s">
        <v>163</v>
      </c>
      <c r="L4459" s="17" t="n">
        <v>1</v>
      </c>
      <c r="M4459" s="17" t="s">
        <v>164</v>
      </c>
      <c r="N4459" s="17" t="s">
        <v>164</v>
      </c>
      <c r="O4459" s="19"/>
      <c r="P4459" s="18"/>
      <c r="Q4459" s="18"/>
      <c r="R4459" s="18" t="s">
        <v>165</v>
      </c>
      <c r="S4459" s="20" t="s">
        <v>28109</v>
      </c>
    </row>
    <row r="4460" customFormat="false" ht="35.05" hidden="false" customHeight="false" outlineLevel="0" collapsed="false">
      <c r="A4460" s="17" t="n">
        <v>4459</v>
      </c>
      <c r="B4460" s="17" t="n">
        <v>10</v>
      </c>
      <c r="C4460" s="17" t="n">
        <v>847</v>
      </c>
      <c r="D4460" s="18" t="s">
        <v>1069</v>
      </c>
      <c r="E4460" s="17" t="s">
        <v>32</v>
      </c>
      <c r="F4460" s="18" t="s">
        <v>33</v>
      </c>
      <c r="G4460" s="17" t="s">
        <v>167</v>
      </c>
      <c r="H4460" s="18" t="s">
        <v>14565</v>
      </c>
      <c r="I4460" s="18" t="s">
        <v>14566</v>
      </c>
      <c r="J4460" s="18" t="s">
        <v>14567</v>
      </c>
      <c r="K4460" s="17" t="s">
        <v>164</v>
      </c>
      <c r="L4460" s="17" t="n">
        <v>8</v>
      </c>
      <c r="M4460" s="17" t="s">
        <v>163</v>
      </c>
      <c r="N4460" s="17" t="s">
        <v>163</v>
      </c>
      <c r="O4460" s="19"/>
      <c r="P4460" s="18"/>
      <c r="Q4460" s="18"/>
      <c r="R4460" s="18" t="s">
        <v>165</v>
      </c>
      <c r="S4460" s="20" t="s">
        <v>28109</v>
      </c>
    </row>
    <row r="4461" customFormat="false" ht="35.05" hidden="false" customHeight="false" outlineLevel="0" collapsed="false">
      <c r="A4461" s="17" t="n">
        <v>4460</v>
      </c>
      <c r="B4461" s="17" t="n">
        <v>10</v>
      </c>
      <c r="C4461" s="17" t="n">
        <v>920</v>
      </c>
      <c r="D4461" s="18" t="s">
        <v>1069</v>
      </c>
      <c r="E4461" s="17" t="s">
        <v>59</v>
      </c>
      <c r="F4461" s="18" t="s">
        <v>60</v>
      </c>
      <c r="G4461" s="17" t="s">
        <v>167</v>
      </c>
      <c r="H4461" s="18" t="s">
        <v>14568</v>
      </c>
      <c r="I4461" s="18" t="s">
        <v>14569</v>
      </c>
      <c r="J4461" s="18" t="s">
        <v>14570</v>
      </c>
      <c r="K4461" s="17" t="s">
        <v>163</v>
      </c>
      <c r="L4461" s="17" t="n">
        <v>1</v>
      </c>
      <c r="M4461" s="17" t="s">
        <v>163</v>
      </c>
      <c r="N4461" s="17" t="s">
        <v>163</v>
      </c>
      <c r="O4461" s="19"/>
      <c r="P4461" s="18"/>
      <c r="Q4461" s="18"/>
      <c r="R4461" s="18" t="s">
        <v>165</v>
      </c>
      <c r="S4461" s="20" t="s">
        <v>28109</v>
      </c>
    </row>
    <row r="4462" customFormat="false" ht="35.05" hidden="false" customHeight="false" outlineLevel="0" collapsed="false">
      <c r="A4462" s="17" t="n">
        <v>4461</v>
      </c>
      <c r="B4462" s="17" t="n">
        <v>10</v>
      </c>
      <c r="C4462" s="17" t="n">
        <v>959</v>
      </c>
      <c r="D4462" s="18" t="s">
        <v>1069</v>
      </c>
      <c r="E4462" s="17" t="s">
        <v>63</v>
      </c>
      <c r="F4462" s="18" t="s">
        <v>65</v>
      </c>
      <c r="G4462" s="17" t="s">
        <v>167</v>
      </c>
      <c r="H4462" s="18" t="s">
        <v>14571</v>
      </c>
      <c r="I4462" s="18" t="s">
        <v>14572</v>
      </c>
      <c r="J4462" s="18" t="s">
        <v>14573</v>
      </c>
      <c r="K4462" s="17" t="s">
        <v>163</v>
      </c>
      <c r="L4462" s="17" t="n">
        <v>1</v>
      </c>
      <c r="M4462" s="17" t="s">
        <v>164</v>
      </c>
      <c r="N4462" s="17" t="s">
        <v>163</v>
      </c>
      <c r="O4462" s="19"/>
      <c r="P4462" s="18"/>
      <c r="Q4462" s="18"/>
      <c r="R4462" s="18" t="s">
        <v>165</v>
      </c>
      <c r="S4462" s="20" t="s">
        <v>28109</v>
      </c>
    </row>
    <row r="4463" customFormat="false" ht="23.85" hidden="false" customHeight="false" outlineLevel="0" collapsed="false">
      <c r="A4463" s="17" t="n">
        <v>4462</v>
      </c>
      <c r="B4463" s="17" t="n">
        <v>10</v>
      </c>
      <c r="C4463" s="17" t="n">
        <v>974</v>
      </c>
      <c r="D4463" s="18" t="s">
        <v>1069</v>
      </c>
      <c r="E4463" s="17" t="s">
        <v>70</v>
      </c>
      <c r="F4463" s="18" t="s">
        <v>71</v>
      </c>
      <c r="G4463" s="17" t="s">
        <v>171</v>
      </c>
      <c r="H4463" s="18" t="s">
        <v>14574</v>
      </c>
      <c r="I4463" s="18" t="s">
        <v>14575</v>
      </c>
      <c r="J4463" s="18" t="s">
        <v>14576</v>
      </c>
      <c r="K4463" s="17" t="s">
        <v>163</v>
      </c>
      <c r="L4463" s="17" t="n">
        <v>1</v>
      </c>
      <c r="M4463" s="17" t="s">
        <v>164</v>
      </c>
      <c r="N4463" s="17" t="s">
        <v>163</v>
      </c>
      <c r="O4463" s="19"/>
      <c r="P4463" s="18"/>
      <c r="Q4463" s="18"/>
      <c r="R4463" s="18" t="s">
        <v>165</v>
      </c>
      <c r="S4463" s="20" t="s">
        <v>28109</v>
      </c>
    </row>
    <row r="4464" customFormat="false" ht="35.05" hidden="false" customHeight="false" outlineLevel="0" collapsed="false">
      <c r="A4464" s="17" t="n">
        <v>4463</v>
      </c>
      <c r="B4464" s="17" t="n">
        <v>10</v>
      </c>
      <c r="C4464" s="17" t="n">
        <v>974</v>
      </c>
      <c r="D4464" s="18" t="s">
        <v>1069</v>
      </c>
      <c r="E4464" s="17" t="s">
        <v>70</v>
      </c>
      <c r="F4464" s="18" t="s">
        <v>71</v>
      </c>
      <c r="G4464" s="17" t="s">
        <v>171</v>
      </c>
      <c r="H4464" s="18" t="s">
        <v>14577</v>
      </c>
      <c r="I4464" s="18" t="s">
        <v>14578</v>
      </c>
      <c r="J4464" s="18" t="s">
        <v>14579</v>
      </c>
      <c r="K4464" s="17" t="s">
        <v>163</v>
      </c>
      <c r="L4464" s="17" t="n">
        <v>1</v>
      </c>
      <c r="M4464" s="17" t="s">
        <v>164</v>
      </c>
      <c r="N4464" s="17" t="s">
        <v>163</v>
      </c>
      <c r="O4464" s="19"/>
      <c r="P4464" s="18"/>
      <c r="Q4464" s="18"/>
      <c r="R4464" s="18" t="s">
        <v>165</v>
      </c>
      <c r="S4464" s="20" t="s">
        <v>28109</v>
      </c>
    </row>
    <row r="4465" customFormat="false" ht="35.05" hidden="false" customHeight="false" outlineLevel="0" collapsed="false">
      <c r="A4465" s="17" t="n">
        <v>4464</v>
      </c>
      <c r="B4465" s="17" t="n">
        <v>10</v>
      </c>
      <c r="C4465" s="17" t="n">
        <v>974</v>
      </c>
      <c r="D4465" s="18" t="s">
        <v>1069</v>
      </c>
      <c r="E4465" s="17" t="s">
        <v>87</v>
      </c>
      <c r="F4465" s="18" t="s">
        <v>88</v>
      </c>
      <c r="G4465" s="17" t="s">
        <v>167</v>
      </c>
      <c r="H4465" s="18" t="s">
        <v>14580</v>
      </c>
      <c r="I4465" s="18" t="s">
        <v>14581</v>
      </c>
      <c r="J4465" s="18" t="s">
        <v>14582</v>
      </c>
      <c r="K4465" s="17" t="s">
        <v>163</v>
      </c>
      <c r="L4465" s="17" t="n">
        <v>1</v>
      </c>
      <c r="M4465" s="17" t="s">
        <v>163</v>
      </c>
      <c r="N4465" s="17" t="s">
        <v>163</v>
      </c>
      <c r="O4465" s="19"/>
      <c r="P4465" s="18"/>
      <c r="Q4465" s="18"/>
      <c r="R4465" s="18" t="s">
        <v>165</v>
      </c>
      <c r="S4465" s="20" t="s">
        <v>28109</v>
      </c>
    </row>
    <row r="4466" customFormat="false" ht="35.05" hidden="false" customHeight="false" outlineLevel="0" collapsed="false">
      <c r="A4466" s="17" t="n">
        <v>4465</v>
      </c>
      <c r="B4466" s="17" t="n">
        <v>10</v>
      </c>
      <c r="C4466" s="17" t="n">
        <v>992</v>
      </c>
      <c r="D4466" s="18" t="s">
        <v>1069</v>
      </c>
      <c r="E4466" s="17" t="s">
        <v>70</v>
      </c>
      <c r="F4466" s="18" t="s">
        <v>71</v>
      </c>
      <c r="G4466" s="17" t="s">
        <v>171</v>
      </c>
      <c r="H4466" s="18" t="s">
        <v>14583</v>
      </c>
      <c r="I4466" s="18" t="s">
        <v>14584</v>
      </c>
      <c r="J4466" s="18" t="s">
        <v>14585</v>
      </c>
      <c r="K4466" s="17" t="s">
        <v>163</v>
      </c>
      <c r="L4466" s="17" t="n">
        <v>1</v>
      </c>
      <c r="M4466" s="17" t="s">
        <v>164</v>
      </c>
      <c r="N4466" s="17" t="s">
        <v>163</v>
      </c>
      <c r="O4466" s="19"/>
      <c r="P4466" s="18"/>
      <c r="Q4466" s="18"/>
      <c r="R4466" s="18" t="s">
        <v>165</v>
      </c>
      <c r="S4466" s="20" t="s">
        <v>28109</v>
      </c>
    </row>
    <row r="4467" customFormat="false" ht="35.05" hidden="false" customHeight="false" outlineLevel="0" collapsed="false">
      <c r="A4467" s="17" t="n">
        <v>4466</v>
      </c>
      <c r="B4467" s="17" t="n">
        <v>10</v>
      </c>
      <c r="C4467" s="17" t="n">
        <v>994</v>
      </c>
      <c r="D4467" s="18" t="s">
        <v>1069</v>
      </c>
      <c r="E4467" s="17" t="s">
        <v>70</v>
      </c>
      <c r="F4467" s="18" t="s">
        <v>71</v>
      </c>
      <c r="G4467" s="17" t="s">
        <v>167</v>
      </c>
      <c r="H4467" s="18" t="s">
        <v>14586</v>
      </c>
      <c r="I4467" s="18" t="s">
        <v>14587</v>
      </c>
      <c r="J4467" s="18" t="s">
        <v>14588</v>
      </c>
      <c r="K4467" s="17" t="s">
        <v>164</v>
      </c>
      <c r="L4467" s="17" t="n">
        <v>2</v>
      </c>
      <c r="M4467" s="17" t="s">
        <v>164</v>
      </c>
      <c r="N4467" s="17" t="s">
        <v>163</v>
      </c>
      <c r="O4467" s="19"/>
      <c r="P4467" s="18"/>
      <c r="Q4467" s="18"/>
      <c r="R4467" s="18" t="s">
        <v>165</v>
      </c>
      <c r="S4467" s="20" t="s">
        <v>28109</v>
      </c>
    </row>
    <row r="4468" customFormat="false" ht="46.25" hidden="false" customHeight="false" outlineLevel="0" collapsed="false">
      <c r="A4468" s="17" t="n">
        <v>4467</v>
      </c>
      <c r="B4468" s="17" t="n">
        <v>10</v>
      </c>
      <c r="C4468" s="17" t="n">
        <v>1014</v>
      </c>
      <c r="D4468" s="18" t="s">
        <v>1069</v>
      </c>
      <c r="E4468" s="17" t="s">
        <v>53</v>
      </c>
      <c r="F4468" s="18" t="s">
        <v>54</v>
      </c>
      <c r="G4468" s="17" t="s">
        <v>167</v>
      </c>
      <c r="H4468" s="18" t="s">
        <v>14589</v>
      </c>
      <c r="I4468" s="18" t="s">
        <v>14590</v>
      </c>
      <c r="J4468" s="18" t="s">
        <v>14591</v>
      </c>
      <c r="K4468" s="17" t="s">
        <v>163</v>
      </c>
      <c r="L4468" s="17" t="n">
        <v>1</v>
      </c>
      <c r="M4468" s="17" t="s">
        <v>163</v>
      </c>
      <c r="N4468" s="17" t="s">
        <v>163</v>
      </c>
      <c r="O4468" s="19"/>
      <c r="P4468" s="18"/>
      <c r="Q4468" s="18"/>
      <c r="R4468" s="18" t="s">
        <v>165</v>
      </c>
      <c r="S4468" s="20" t="s">
        <v>28109</v>
      </c>
    </row>
    <row r="4469" customFormat="false" ht="35.05" hidden="false" customHeight="false" outlineLevel="0" collapsed="false">
      <c r="A4469" s="17" t="n">
        <v>4468</v>
      </c>
      <c r="B4469" s="17" t="n">
        <v>10</v>
      </c>
      <c r="C4469" s="17" t="n">
        <v>1021</v>
      </c>
      <c r="D4469" s="18" t="s">
        <v>1145</v>
      </c>
      <c r="E4469" s="17" t="s">
        <v>87</v>
      </c>
      <c r="F4469" s="18" t="s">
        <v>88</v>
      </c>
      <c r="G4469" s="17" t="s">
        <v>167</v>
      </c>
      <c r="H4469" s="18" t="s">
        <v>14592</v>
      </c>
      <c r="I4469" s="18" t="s">
        <v>14593</v>
      </c>
      <c r="J4469" s="18" t="s">
        <v>14594</v>
      </c>
      <c r="K4469" s="17" t="s">
        <v>163</v>
      </c>
      <c r="L4469" s="17" t="n">
        <v>1</v>
      </c>
      <c r="M4469" s="17" t="s">
        <v>163</v>
      </c>
      <c r="N4469" s="17" t="s">
        <v>163</v>
      </c>
      <c r="O4469" s="19"/>
      <c r="P4469" s="18"/>
      <c r="Q4469" s="18"/>
      <c r="R4469" s="18" t="s">
        <v>165</v>
      </c>
      <c r="S4469" s="20" t="s">
        <v>28109</v>
      </c>
    </row>
    <row r="4470" customFormat="false" ht="35.05" hidden="false" customHeight="false" outlineLevel="0" collapsed="false">
      <c r="A4470" s="17" t="n">
        <v>4469</v>
      </c>
      <c r="B4470" s="17" t="n">
        <v>10</v>
      </c>
      <c r="C4470" s="17" t="n">
        <v>1023</v>
      </c>
      <c r="D4470" s="18" t="s">
        <v>1145</v>
      </c>
      <c r="E4470" s="17" t="s">
        <v>44</v>
      </c>
      <c r="F4470" s="18" t="s">
        <v>46</v>
      </c>
      <c r="G4470" s="17" t="s">
        <v>167</v>
      </c>
      <c r="H4470" s="18" t="s">
        <v>14595</v>
      </c>
      <c r="I4470" s="18" t="s">
        <v>14596</v>
      </c>
      <c r="J4470" s="18" t="s">
        <v>14597</v>
      </c>
      <c r="K4470" s="17" t="s">
        <v>164</v>
      </c>
      <c r="L4470" s="17" t="n">
        <v>2</v>
      </c>
      <c r="M4470" s="17" t="s">
        <v>163</v>
      </c>
      <c r="N4470" s="17" t="s">
        <v>163</v>
      </c>
      <c r="O4470" s="19"/>
      <c r="P4470" s="18"/>
      <c r="Q4470" s="18"/>
      <c r="R4470" s="18" t="s">
        <v>165</v>
      </c>
      <c r="S4470" s="20" t="s">
        <v>28109</v>
      </c>
    </row>
    <row r="4471" customFormat="false" ht="46.25" hidden="false" customHeight="false" outlineLevel="0" collapsed="false">
      <c r="A4471" s="17" t="n">
        <v>4470</v>
      </c>
      <c r="B4471" s="17" t="n">
        <v>10</v>
      </c>
      <c r="C4471" s="17" t="n">
        <v>1023</v>
      </c>
      <c r="D4471" s="18" t="s">
        <v>1145</v>
      </c>
      <c r="E4471" s="17" t="s">
        <v>42</v>
      </c>
      <c r="F4471" s="18" t="s">
        <v>43</v>
      </c>
      <c r="G4471" s="17" t="s">
        <v>167</v>
      </c>
      <c r="H4471" s="18" t="s">
        <v>14598</v>
      </c>
      <c r="I4471" s="18" t="s">
        <v>14599</v>
      </c>
      <c r="J4471" s="18" t="s">
        <v>14600</v>
      </c>
      <c r="K4471" s="17" t="s">
        <v>163</v>
      </c>
      <c r="L4471" s="17" t="n">
        <v>1</v>
      </c>
      <c r="M4471" s="17" t="s">
        <v>163</v>
      </c>
      <c r="N4471" s="17" t="s">
        <v>163</v>
      </c>
      <c r="O4471" s="19"/>
      <c r="P4471" s="18"/>
      <c r="Q4471" s="18"/>
      <c r="R4471" s="18" t="s">
        <v>165</v>
      </c>
      <c r="S4471" s="20" t="s">
        <v>28109</v>
      </c>
    </row>
    <row r="4472" customFormat="false" ht="46.25" hidden="false" customHeight="false" outlineLevel="0" collapsed="false">
      <c r="A4472" s="17" t="n">
        <v>4471</v>
      </c>
      <c r="B4472" s="17" t="n">
        <v>10</v>
      </c>
      <c r="C4472" s="17" t="n">
        <v>1029</v>
      </c>
      <c r="D4472" s="18" t="s">
        <v>1145</v>
      </c>
      <c r="E4472" s="17" t="s">
        <v>76</v>
      </c>
      <c r="F4472" s="18" t="s">
        <v>77</v>
      </c>
      <c r="G4472" s="17" t="s">
        <v>171</v>
      </c>
      <c r="H4472" s="18" t="s">
        <v>14601</v>
      </c>
      <c r="I4472" s="18" t="s">
        <v>14602</v>
      </c>
      <c r="J4472" s="18" t="s">
        <v>14603</v>
      </c>
      <c r="K4472" s="17" t="s">
        <v>164</v>
      </c>
      <c r="L4472" s="17" t="n">
        <v>46</v>
      </c>
      <c r="M4472" s="17" t="s">
        <v>164</v>
      </c>
      <c r="N4472" s="17" t="s">
        <v>163</v>
      </c>
      <c r="O4472" s="19"/>
      <c r="P4472" s="18"/>
      <c r="Q4472" s="18"/>
      <c r="R4472" s="18" t="s">
        <v>192</v>
      </c>
      <c r="S4472" s="20" t="s">
        <v>28109</v>
      </c>
    </row>
    <row r="4473" customFormat="false" ht="46.25" hidden="false" customHeight="false" outlineLevel="0" collapsed="false">
      <c r="A4473" s="17" t="n">
        <v>4472</v>
      </c>
      <c r="B4473" s="17" t="n">
        <v>10</v>
      </c>
      <c r="C4473" s="17" t="n">
        <v>1029</v>
      </c>
      <c r="D4473" s="18" t="s">
        <v>1145</v>
      </c>
      <c r="E4473" s="17" t="s">
        <v>76</v>
      </c>
      <c r="F4473" s="18" t="s">
        <v>77</v>
      </c>
      <c r="G4473" s="17" t="s">
        <v>171</v>
      </c>
      <c r="H4473" s="18" t="s">
        <v>14604</v>
      </c>
      <c r="I4473" s="18" t="s">
        <v>14605</v>
      </c>
      <c r="J4473" s="18" t="s">
        <v>14606</v>
      </c>
      <c r="K4473" s="17" t="s">
        <v>164</v>
      </c>
      <c r="L4473" s="17" t="n">
        <v>3</v>
      </c>
      <c r="M4473" s="17" t="s">
        <v>164</v>
      </c>
      <c r="N4473" s="17" t="s">
        <v>163</v>
      </c>
      <c r="O4473" s="19"/>
      <c r="P4473" s="18"/>
      <c r="Q4473" s="18"/>
      <c r="R4473" s="18" t="s">
        <v>165</v>
      </c>
      <c r="S4473" s="20" t="s">
        <v>28109</v>
      </c>
    </row>
    <row r="4474" customFormat="false" ht="35.05" hidden="false" customHeight="false" outlineLevel="0" collapsed="false">
      <c r="A4474" s="17" t="n">
        <v>4473</v>
      </c>
      <c r="B4474" s="17" t="n">
        <v>10</v>
      </c>
      <c r="C4474" s="17" t="n">
        <v>1035</v>
      </c>
      <c r="D4474" s="18" t="s">
        <v>1145</v>
      </c>
      <c r="E4474" s="17" t="s">
        <v>36</v>
      </c>
      <c r="F4474" s="18" t="s">
        <v>37</v>
      </c>
      <c r="G4474" s="17" t="s">
        <v>167</v>
      </c>
      <c r="H4474" s="18" t="s">
        <v>14607</v>
      </c>
      <c r="I4474" s="18" t="s">
        <v>14608</v>
      </c>
      <c r="J4474" s="18" t="s">
        <v>14609</v>
      </c>
      <c r="K4474" s="17" t="s">
        <v>163</v>
      </c>
      <c r="L4474" s="17" t="n">
        <v>1</v>
      </c>
      <c r="M4474" s="17" t="s">
        <v>164</v>
      </c>
      <c r="N4474" s="17" t="s">
        <v>163</v>
      </c>
      <c r="O4474" s="19"/>
      <c r="P4474" s="18"/>
      <c r="Q4474" s="18"/>
      <c r="R4474" s="18" t="s">
        <v>165</v>
      </c>
      <c r="S4474" s="20" t="s">
        <v>28109</v>
      </c>
    </row>
    <row r="4475" customFormat="false" ht="35.05" hidden="false" customHeight="false" outlineLevel="0" collapsed="false">
      <c r="A4475" s="17" t="n">
        <v>4474</v>
      </c>
      <c r="B4475" s="17" t="n">
        <v>10</v>
      </c>
      <c r="C4475" s="17" t="n">
        <v>1042</v>
      </c>
      <c r="D4475" s="18" t="s">
        <v>1145</v>
      </c>
      <c r="E4475" s="17" t="s">
        <v>72</v>
      </c>
      <c r="F4475" s="18" t="s">
        <v>73</v>
      </c>
      <c r="G4475" s="17" t="s">
        <v>167</v>
      </c>
      <c r="H4475" s="18" t="s">
        <v>14610</v>
      </c>
      <c r="I4475" s="18" t="s">
        <v>14611</v>
      </c>
      <c r="J4475" s="18" t="s">
        <v>14612</v>
      </c>
      <c r="K4475" s="17" t="s">
        <v>163</v>
      </c>
      <c r="L4475" s="17" t="n">
        <v>1</v>
      </c>
      <c r="M4475" s="17" t="s">
        <v>164</v>
      </c>
      <c r="N4475" s="17" t="s">
        <v>163</v>
      </c>
      <c r="O4475" s="19"/>
      <c r="P4475" s="18"/>
      <c r="Q4475" s="18"/>
      <c r="R4475" s="18" t="s">
        <v>165</v>
      </c>
      <c r="S4475" s="20" t="s">
        <v>28109</v>
      </c>
    </row>
    <row r="4476" customFormat="false" ht="23.85" hidden="false" customHeight="false" outlineLevel="0" collapsed="false">
      <c r="A4476" s="17" t="n">
        <v>4475</v>
      </c>
      <c r="B4476" s="17" t="n">
        <v>10</v>
      </c>
      <c r="C4476" s="17" t="n">
        <v>1055</v>
      </c>
      <c r="D4476" s="18" t="s">
        <v>1145</v>
      </c>
      <c r="E4476" s="17" t="s">
        <v>36</v>
      </c>
      <c r="F4476" s="18" t="s">
        <v>37</v>
      </c>
      <c r="G4476" s="17" t="s">
        <v>167</v>
      </c>
      <c r="H4476" s="18" t="s">
        <v>14613</v>
      </c>
      <c r="I4476" s="18" t="s">
        <v>14614</v>
      </c>
      <c r="J4476" s="18" t="s">
        <v>14615</v>
      </c>
      <c r="K4476" s="17" t="s">
        <v>163</v>
      </c>
      <c r="L4476" s="17" t="n">
        <v>1</v>
      </c>
      <c r="M4476" s="17" t="s">
        <v>163</v>
      </c>
      <c r="N4476" s="17" t="s">
        <v>163</v>
      </c>
      <c r="O4476" s="19"/>
      <c r="P4476" s="18"/>
      <c r="Q4476" s="18"/>
      <c r="R4476" s="18" t="s">
        <v>165</v>
      </c>
      <c r="S4476" s="20" t="s">
        <v>28109</v>
      </c>
    </row>
    <row r="4477" customFormat="false" ht="35.05" hidden="false" customHeight="false" outlineLevel="0" collapsed="false">
      <c r="A4477" s="17" t="n">
        <v>4476</v>
      </c>
      <c r="B4477" s="17" t="n">
        <v>10</v>
      </c>
      <c r="C4477" s="17" t="n">
        <v>1061</v>
      </c>
      <c r="D4477" s="18" t="s">
        <v>1145</v>
      </c>
      <c r="E4477" s="17" t="s">
        <v>36</v>
      </c>
      <c r="F4477" s="18" t="s">
        <v>37</v>
      </c>
      <c r="G4477" s="17" t="s">
        <v>167</v>
      </c>
      <c r="H4477" s="18" t="s">
        <v>14616</v>
      </c>
      <c r="I4477" s="18" t="s">
        <v>14617</v>
      </c>
      <c r="J4477" s="18" t="s">
        <v>14618</v>
      </c>
      <c r="K4477" s="17" t="s">
        <v>164</v>
      </c>
      <c r="L4477" s="17" t="n">
        <v>17</v>
      </c>
      <c r="M4477" s="17" t="s">
        <v>164</v>
      </c>
      <c r="N4477" s="17" t="s">
        <v>163</v>
      </c>
      <c r="O4477" s="19"/>
      <c r="P4477" s="18"/>
      <c r="Q4477" s="18"/>
      <c r="R4477" s="18" t="s">
        <v>165</v>
      </c>
      <c r="S4477" s="20" t="s">
        <v>28109</v>
      </c>
    </row>
    <row r="4478" customFormat="false" ht="35.05" hidden="false" customHeight="false" outlineLevel="0" collapsed="false">
      <c r="A4478" s="17" t="n">
        <v>4477</v>
      </c>
      <c r="B4478" s="17" t="n">
        <v>10</v>
      </c>
      <c r="C4478" s="17" t="n">
        <v>1061</v>
      </c>
      <c r="D4478" s="18" t="s">
        <v>1145</v>
      </c>
      <c r="E4478" s="17" t="s">
        <v>91</v>
      </c>
      <c r="F4478" s="18" t="s">
        <v>92</v>
      </c>
      <c r="G4478" s="17" t="s">
        <v>167</v>
      </c>
      <c r="H4478" s="18" t="s">
        <v>14619</v>
      </c>
      <c r="I4478" s="18" t="s">
        <v>14620</v>
      </c>
      <c r="J4478" s="18" t="s">
        <v>14621</v>
      </c>
      <c r="K4478" s="17" t="s">
        <v>163</v>
      </c>
      <c r="L4478" s="17" t="n">
        <v>1</v>
      </c>
      <c r="M4478" s="17" t="s">
        <v>163</v>
      </c>
      <c r="N4478" s="17" t="s">
        <v>163</v>
      </c>
      <c r="O4478" s="19"/>
      <c r="P4478" s="18"/>
      <c r="Q4478" s="18"/>
      <c r="R4478" s="18" t="s">
        <v>165</v>
      </c>
      <c r="S4478" s="20" t="s">
        <v>28109</v>
      </c>
    </row>
    <row r="4479" customFormat="false" ht="46.25" hidden="false" customHeight="false" outlineLevel="0" collapsed="false">
      <c r="A4479" s="17" t="n">
        <v>4478</v>
      </c>
      <c r="B4479" s="17" t="n">
        <v>10</v>
      </c>
      <c r="C4479" s="17" t="n">
        <v>1077</v>
      </c>
      <c r="D4479" s="18" t="s">
        <v>1145</v>
      </c>
      <c r="E4479" s="17" t="s">
        <v>42</v>
      </c>
      <c r="F4479" s="18" t="s">
        <v>43</v>
      </c>
      <c r="G4479" s="17" t="s">
        <v>167</v>
      </c>
      <c r="H4479" s="18" t="s">
        <v>14622</v>
      </c>
      <c r="I4479" s="18" t="s">
        <v>14623</v>
      </c>
      <c r="J4479" s="18" t="s">
        <v>14624</v>
      </c>
      <c r="K4479" s="17" t="s">
        <v>163</v>
      </c>
      <c r="L4479" s="17" t="n">
        <v>1</v>
      </c>
      <c r="M4479" s="17" t="s">
        <v>163</v>
      </c>
      <c r="N4479" s="17" t="s">
        <v>163</v>
      </c>
      <c r="O4479" s="19"/>
      <c r="P4479" s="18"/>
      <c r="Q4479" s="18"/>
      <c r="R4479" s="18" t="s">
        <v>165</v>
      </c>
      <c r="S4479" s="20" t="s">
        <v>28109</v>
      </c>
    </row>
    <row r="4480" customFormat="false" ht="68.65" hidden="false" customHeight="false" outlineLevel="0" collapsed="false">
      <c r="A4480" s="17" t="n">
        <v>4479</v>
      </c>
      <c r="B4480" s="17" t="n">
        <v>10</v>
      </c>
      <c r="C4480" s="17" t="n">
        <v>1079</v>
      </c>
      <c r="D4480" s="18" t="s">
        <v>1145</v>
      </c>
      <c r="E4480" s="17" t="s">
        <v>87</v>
      </c>
      <c r="F4480" s="18" t="s">
        <v>88</v>
      </c>
      <c r="G4480" s="17" t="s">
        <v>171</v>
      </c>
      <c r="H4480" s="18" t="s">
        <v>14625</v>
      </c>
      <c r="I4480" s="18" t="s">
        <v>14626</v>
      </c>
      <c r="J4480" s="18" t="s">
        <v>14627</v>
      </c>
      <c r="K4480" s="17" t="s">
        <v>163</v>
      </c>
      <c r="L4480" s="17" t="n">
        <v>1</v>
      </c>
      <c r="M4480" s="17" t="s">
        <v>164</v>
      </c>
      <c r="N4480" s="17" t="s">
        <v>164</v>
      </c>
      <c r="O4480" s="19" t="s">
        <v>124</v>
      </c>
      <c r="P4480" s="18" t="s">
        <v>14628</v>
      </c>
      <c r="Q4480" s="18" t="s">
        <v>14629</v>
      </c>
      <c r="R4480" s="18" t="s">
        <v>165</v>
      </c>
      <c r="S4480" s="20" t="s">
        <v>28109</v>
      </c>
    </row>
    <row r="4481" customFormat="false" ht="35.05" hidden="false" customHeight="false" outlineLevel="0" collapsed="false">
      <c r="A4481" s="17" t="n">
        <v>4480</v>
      </c>
      <c r="B4481" s="17" t="n">
        <v>10</v>
      </c>
      <c r="C4481" s="17" t="n">
        <v>1084</v>
      </c>
      <c r="D4481" s="18" t="s">
        <v>1145</v>
      </c>
      <c r="E4481" s="17" t="s">
        <v>87</v>
      </c>
      <c r="F4481" s="18" t="s">
        <v>88</v>
      </c>
      <c r="G4481" s="17" t="s">
        <v>167</v>
      </c>
      <c r="H4481" s="18" t="s">
        <v>14630</v>
      </c>
      <c r="I4481" s="18" t="s">
        <v>14631</v>
      </c>
      <c r="J4481" s="18" t="s">
        <v>14632</v>
      </c>
      <c r="K4481" s="17" t="s">
        <v>164</v>
      </c>
      <c r="L4481" s="17" t="n">
        <v>6</v>
      </c>
      <c r="M4481" s="17" t="s">
        <v>163</v>
      </c>
      <c r="N4481" s="17" t="s">
        <v>163</v>
      </c>
      <c r="O4481" s="19"/>
      <c r="P4481" s="18"/>
      <c r="Q4481" s="18"/>
      <c r="R4481" s="18" t="s">
        <v>165</v>
      </c>
      <c r="S4481" s="20" t="s">
        <v>28109</v>
      </c>
    </row>
    <row r="4482" customFormat="false" ht="46.25" hidden="false" customHeight="false" outlineLevel="0" collapsed="false">
      <c r="A4482" s="17" t="n">
        <v>4481</v>
      </c>
      <c r="B4482" s="17" t="n">
        <v>10</v>
      </c>
      <c r="C4482" s="17" t="n">
        <v>1086</v>
      </c>
      <c r="D4482" s="18" t="s">
        <v>1145</v>
      </c>
      <c r="E4482" s="17" t="s">
        <v>83</v>
      </c>
      <c r="F4482" s="18" t="s">
        <v>84</v>
      </c>
      <c r="G4482" s="17" t="s">
        <v>167</v>
      </c>
      <c r="H4482" s="18" t="s">
        <v>14633</v>
      </c>
      <c r="I4482" s="18" t="s">
        <v>14634</v>
      </c>
      <c r="J4482" s="18" t="s">
        <v>14635</v>
      </c>
      <c r="K4482" s="17" t="s">
        <v>163</v>
      </c>
      <c r="L4482" s="17" t="n">
        <v>1</v>
      </c>
      <c r="M4482" s="17" t="s">
        <v>163</v>
      </c>
      <c r="N4482" s="17" t="s">
        <v>164</v>
      </c>
      <c r="O4482" s="19" t="s">
        <v>123</v>
      </c>
      <c r="P4482" s="18" t="s">
        <v>14636</v>
      </c>
      <c r="Q4482" s="18" t="s">
        <v>14637</v>
      </c>
      <c r="R4482" s="18" t="s">
        <v>165</v>
      </c>
      <c r="S4482" s="20" t="s">
        <v>28109</v>
      </c>
    </row>
    <row r="4483" customFormat="false" ht="35.05" hidden="false" customHeight="false" outlineLevel="0" collapsed="false">
      <c r="A4483" s="17" t="n">
        <v>4482</v>
      </c>
      <c r="B4483" s="17" t="n">
        <v>10</v>
      </c>
      <c r="C4483" s="17" t="n">
        <v>1093</v>
      </c>
      <c r="D4483" s="18" t="s">
        <v>1145</v>
      </c>
      <c r="E4483" s="17" t="s">
        <v>85</v>
      </c>
      <c r="F4483" s="18" t="s">
        <v>86</v>
      </c>
      <c r="G4483" s="17" t="s">
        <v>167</v>
      </c>
      <c r="H4483" s="18" t="s">
        <v>14638</v>
      </c>
      <c r="I4483" s="18" t="s">
        <v>14639</v>
      </c>
      <c r="J4483" s="18" t="s">
        <v>14640</v>
      </c>
      <c r="K4483" s="17" t="s">
        <v>163</v>
      </c>
      <c r="L4483" s="17" t="n">
        <v>1</v>
      </c>
      <c r="M4483" s="17" t="s">
        <v>163</v>
      </c>
      <c r="N4483" s="17" t="s">
        <v>164</v>
      </c>
      <c r="O4483" s="19"/>
      <c r="P4483" s="18"/>
      <c r="Q4483" s="18"/>
      <c r="R4483" s="18" t="s">
        <v>165</v>
      </c>
      <c r="S4483" s="20" t="s">
        <v>28109</v>
      </c>
    </row>
    <row r="4484" customFormat="false" ht="23.85" hidden="false" customHeight="false" outlineLevel="0" collapsed="false">
      <c r="A4484" s="17" t="n">
        <v>4483</v>
      </c>
      <c r="B4484" s="17" t="n">
        <v>10</v>
      </c>
      <c r="C4484" s="17" t="n">
        <v>1095</v>
      </c>
      <c r="D4484" s="18" t="s">
        <v>1145</v>
      </c>
      <c r="E4484" s="17" t="s">
        <v>36</v>
      </c>
      <c r="F4484" s="18" t="s">
        <v>37</v>
      </c>
      <c r="G4484" s="17" t="s">
        <v>167</v>
      </c>
      <c r="H4484" s="18" t="s">
        <v>14641</v>
      </c>
      <c r="I4484" s="18" t="s">
        <v>14642</v>
      </c>
      <c r="J4484" s="18" t="s">
        <v>14643</v>
      </c>
      <c r="K4484" s="17" t="s">
        <v>163</v>
      </c>
      <c r="L4484" s="17" t="n">
        <v>1</v>
      </c>
      <c r="M4484" s="17" t="s">
        <v>163</v>
      </c>
      <c r="N4484" s="17" t="s">
        <v>163</v>
      </c>
      <c r="O4484" s="19"/>
      <c r="P4484" s="18"/>
      <c r="Q4484" s="18"/>
      <c r="R4484" s="18" t="s">
        <v>165</v>
      </c>
      <c r="S4484" s="20" t="s">
        <v>28109</v>
      </c>
    </row>
    <row r="4485" customFormat="false" ht="35.05" hidden="false" customHeight="false" outlineLevel="0" collapsed="false">
      <c r="A4485" s="17" t="n">
        <v>4484</v>
      </c>
      <c r="B4485" s="17" t="n">
        <v>10</v>
      </c>
      <c r="C4485" s="17" t="n">
        <v>1121</v>
      </c>
      <c r="D4485" s="18" t="s">
        <v>1145</v>
      </c>
      <c r="E4485" s="17" t="s">
        <v>38</v>
      </c>
      <c r="F4485" s="18" t="s">
        <v>39</v>
      </c>
      <c r="G4485" s="17" t="s">
        <v>167</v>
      </c>
      <c r="H4485" s="18" t="s">
        <v>14644</v>
      </c>
      <c r="I4485" s="18" t="s">
        <v>14645</v>
      </c>
      <c r="J4485" s="18" t="s">
        <v>14646</v>
      </c>
      <c r="K4485" s="17" t="s">
        <v>164</v>
      </c>
      <c r="L4485" s="17" t="n">
        <v>7</v>
      </c>
      <c r="M4485" s="17" t="s">
        <v>164</v>
      </c>
      <c r="N4485" s="17" t="s">
        <v>163</v>
      </c>
      <c r="O4485" s="19"/>
      <c r="P4485" s="18"/>
      <c r="Q4485" s="18"/>
      <c r="R4485" s="18" t="s">
        <v>165</v>
      </c>
      <c r="S4485" s="20" t="s">
        <v>28109</v>
      </c>
    </row>
    <row r="4486" customFormat="false" ht="35.05" hidden="false" customHeight="false" outlineLevel="0" collapsed="false">
      <c r="A4486" s="17" t="n">
        <v>4485</v>
      </c>
      <c r="B4486" s="17" t="n">
        <v>10</v>
      </c>
      <c r="C4486" s="17" t="n">
        <v>1132</v>
      </c>
      <c r="D4486" s="18" t="s">
        <v>1145</v>
      </c>
      <c r="E4486" s="17" t="s">
        <v>87</v>
      </c>
      <c r="F4486" s="18" t="s">
        <v>88</v>
      </c>
      <c r="G4486" s="17" t="s">
        <v>167</v>
      </c>
      <c r="H4486" s="18" t="s">
        <v>14647</v>
      </c>
      <c r="I4486" s="18" t="s">
        <v>14648</v>
      </c>
      <c r="J4486" s="18" t="s">
        <v>14649</v>
      </c>
      <c r="K4486" s="17" t="s">
        <v>163</v>
      </c>
      <c r="L4486" s="17" t="n">
        <v>1</v>
      </c>
      <c r="M4486" s="17" t="s">
        <v>163</v>
      </c>
      <c r="N4486" s="17" t="s">
        <v>163</v>
      </c>
      <c r="O4486" s="19"/>
      <c r="P4486" s="18"/>
      <c r="Q4486" s="18"/>
      <c r="R4486" s="18" t="s">
        <v>165</v>
      </c>
      <c r="S4486" s="20" t="s">
        <v>28109</v>
      </c>
    </row>
    <row r="4487" customFormat="false" ht="46.25" hidden="false" customHeight="false" outlineLevel="0" collapsed="false">
      <c r="A4487" s="17" t="n">
        <v>4486</v>
      </c>
      <c r="B4487" s="17" t="n">
        <v>10</v>
      </c>
      <c r="C4487" s="17" t="n">
        <v>1179</v>
      </c>
      <c r="D4487" s="18" t="s">
        <v>1145</v>
      </c>
      <c r="E4487" s="17" t="s">
        <v>38</v>
      </c>
      <c r="F4487" s="18" t="s">
        <v>39</v>
      </c>
      <c r="G4487" s="17" t="s">
        <v>167</v>
      </c>
      <c r="H4487" s="18" t="s">
        <v>14650</v>
      </c>
      <c r="I4487" s="18" t="s">
        <v>14651</v>
      </c>
      <c r="J4487" s="18" t="s">
        <v>14652</v>
      </c>
      <c r="K4487" s="17" t="s">
        <v>164</v>
      </c>
      <c r="L4487" s="17" t="n">
        <v>7</v>
      </c>
      <c r="M4487" s="17" t="s">
        <v>164</v>
      </c>
      <c r="N4487" s="17" t="s">
        <v>163</v>
      </c>
      <c r="O4487" s="19"/>
      <c r="P4487" s="18"/>
      <c r="Q4487" s="18"/>
      <c r="R4487" s="18" t="s">
        <v>165</v>
      </c>
      <c r="S4487" s="20" t="s">
        <v>28109</v>
      </c>
    </row>
    <row r="4488" customFormat="false" ht="35.05" hidden="false" customHeight="false" outlineLevel="0" collapsed="false">
      <c r="A4488" s="17" t="n">
        <v>4487</v>
      </c>
      <c r="B4488" s="17" t="n">
        <v>10</v>
      </c>
      <c r="C4488" s="17" t="n">
        <v>1181</v>
      </c>
      <c r="D4488" s="18" t="s">
        <v>1145</v>
      </c>
      <c r="E4488" s="17" t="s">
        <v>83</v>
      </c>
      <c r="F4488" s="18" t="s">
        <v>84</v>
      </c>
      <c r="G4488" s="17" t="s">
        <v>159</v>
      </c>
      <c r="H4488" s="18" t="s">
        <v>14653</v>
      </c>
      <c r="I4488" s="18" t="s">
        <v>14654</v>
      </c>
      <c r="J4488" s="18" t="s">
        <v>14655</v>
      </c>
      <c r="K4488" s="17" t="s">
        <v>163</v>
      </c>
      <c r="L4488" s="17" t="n">
        <v>1</v>
      </c>
      <c r="M4488" s="17" t="s">
        <v>163</v>
      </c>
      <c r="N4488" s="17" t="s">
        <v>164</v>
      </c>
      <c r="O4488" s="19"/>
      <c r="P4488" s="18"/>
      <c r="Q4488" s="18"/>
      <c r="R4488" s="18" t="s">
        <v>165</v>
      </c>
      <c r="S4488" s="20" t="s">
        <v>28109</v>
      </c>
    </row>
    <row r="4489" customFormat="false" ht="46.25" hidden="false" customHeight="false" outlineLevel="0" collapsed="false">
      <c r="A4489" s="17" t="n">
        <v>4488</v>
      </c>
      <c r="B4489" s="17" t="n">
        <v>10</v>
      </c>
      <c r="C4489" s="17" t="n">
        <v>1195</v>
      </c>
      <c r="D4489" s="18" t="s">
        <v>1145</v>
      </c>
      <c r="E4489" s="17" t="s">
        <v>91</v>
      </c>
      <c r="F4489" s="18" t="s">
        <v>92</v>
      </c>
      <c r="G4489" s="17" t="s">
        <v>171</v>
      </c>
      <c r="H4489" s="18" t="s">
        <v>14656</v>
      </c>
      <c r="I4489" s="18" t="s">
        <v>14657</v>
      </c>
      <c r="J4489" s="18" t="s">
        <v>14658</v>
      </c>
      <c r="K4489" s="17" t="s">
        <v>163</v>
      </c>
      <c r="L4489" s="17" t="n">
        <v>1</v>
      </c>
      <c r="M4489" s="17" t="s">
        <v>163</v>
      </c>
      <c r="N4489" s="17" t="s">
        <v>163</v>
      </c>
      <c r="O4489" s="19" t="s">
        <v>121</v>
      </c>
      <c r="P4489" s="18" t="s">
        <v>14659</v>
      </c>
      <c r="Q4489" s="18" t="s">
        <v>14660</v>
      </c>
      <c r="R4489" s="18" t="s">
        <v>165</v>
      </c>
      <c r="S4489" s="20" t="s">
        <v>28109</v>
      </c>
    </row>
    <row r="4490" customFormat="false" ht="46.25" hidden="false" customHeight="false" outlineLevel="0" collapsed="false">
      <c r="A4490" s="17" t="n">
        <v>4489</v>
      </c>
      <c r="B4490" s="17" t="n">
        <v>10</v>
      </c>
      <c r="C4490" s="17" t="n">
        <v>1218</v>
      </c>
      <c r="D4490" s="18" t="s">
        <v>1145</v>
      </c>
      <c r="E4490" s="17" t="s">
        <v>36</v>
      </c>
      <c r="F4490" s="18" t="s">
        <v>37</v>
      </c>
      <c r="G4490" s="17" t="s">
        <v>167</v>
      </c>
      <c r="H4490" s="18" t="s">
        <v>14661</v>
      </c>
      <c r="I4490" s="18" t="s">
        <v>14662</v>
      </c>
      <c r="J4490" s="18" t="s">
        <v>14663</v>
      </c>
      <c r="K4490" s="17" t="s">
        <v>164</v>
      </c>
      <c r="L4490" s="17" t="n">
        <v>20</v>
      </c>
      <c r="M4490" s="17" t="s">
        <v>164</v>
      </c>
      <c r="N4490" s="17" t="s">
        <v>163</v>
      </c>
      <c r="O4490" s="19"/>
      <c r="P4490" s="18"/>
      <c r="Q4490" s="18"/>
      <c r="R4490" s="18" t="s">
        <v>165</v>
      </c>
      <c r="S4490" s="20" t="s">
        <v>28109</v>
      </c>
    </row>
    <row r="4491" customFormat="false" ht="46.25" hidden="false" customHeight="false" outlineLevel="0" collapsed="false">
      <c r="A4491" s="17" t="n">
        <v>4490</v>
      </c>
      <c r="B4491" s="17" t="n">
        <v>10</v>
      </c>
      <c r="C4491" s="17" t="n">
        <v>1249</v>
      </c>
      <c r="D4491" s="18" t="s">
        <v>1145</v>
      </c>
      <c r="E4491" s="17" t="s">
        <v>83</v>
      </c>
      <c r="F4491" s="18" t="s">
        <v>84</v>
      </c>
      <c r="G4491" s="17" t="s">
        <v>167</v>
      </c>
      <c r="H4491" s="18" t="s">
        <v>14664</v>
      </c>
      <c r="I4491" s="18" t="s">
        <v>14665</v>
      </c>
      <c r="J4491" s="18" t="s">
        <v>14666</v>
      </c>
      <c r="K4491" s="17" t="s">
        <v>163</v>
      </c>
      <c r="L4491" s="17" t="n">
        <v>1</v>
      </c>
      <c r="M4491" s="17" t="s">
        <v>163</v>
      </c>
      <c r="N4491" s="17" t="s">
        <v>163</v>
      </c>
      <c r="O4491" s="19" t="s">
        <v>123</v>
      </c>
      <c r="P4491" s="18" t="s">
        <v>14667</v>
      </c>
      <c r="Q4491" s="18" t="s">
        <v>14668</v>
      </c>
      <c r="R4491" s="18" t="s">
        <v>165</v>
      </c>
      <c r="S4491" s="20" t="s">
        <v>28109</v>
      </c>
    </row>
    <row r="4492" customFormat="false" ht="35.05" hidden="false" customHeight="false" outlineLevel="0" collapsed="false">
      <c r="A4492" s="17" t="n">
        <v>4491</v>
      </c>
      <c r="B4492" s="17" t="n">
        <v>10</v>
      </c>
      <c r="C4492" s="17" t="n">
        <v>1268</v>
      </c>
      <c r="D4492" s="18" t="s">
        <v>1145</v>
      </c>
      <c r="E4492" s="17" t="s">
        <v>36</v>
      </c>
      <c r="F4492" s="18" t="s">
        <v>37</v>
      </c>
      <c r="G4492" s="17" t="s">
        <v>167</v>
      </c>
      <c r="H4492" s="18" t="s">
        <v>14669</v>
      </c>
      <c r="I4492" s="18" t="s">
        <v>14670</v>
      </c>
      <c r="J4492" s="18" t="s">
        <v>14671</v>
      </c>
      <c r="K4492" s="17" t="s">
        <v>163</v>
      </c>
      <c r="L4492" s="17" t="n">
        <v>1</v>
      </c>
      <c r="M4492" s="17" t="s">
        <v>163</v>
      </c>
      <c r="N4492" s="17" t="s">
        <v>163</v>
      </c>
      <c r="O4492" s="19"/>
      <c r="P4492" s="18"/>
      <c r="Q4492" s="18"/>
      <c r="R4492" s="18" t="s">
        <v>165</v>
      </c>
      <c r="S4492" s="20" t="s">
        <v>28109</v>
      </c>
    </row>
    <row r="4493" customFormat="false" ht="57.45" hidden="false" customHeight="false" outlineLevel="0" collapsed="false">
      <c r="A4493" s="17" t="n">
        <v>4492</v>
      </c>
      <c r="B4493" s="17" t="n">
        <v>10</v>
      </c>
      <c r="C4493" s="17" t="n">
        <v>1269</v>
      </c>
      <c r="D4493" s="18" t="s">
        <v>1145</v>
      </c>
      <c r="E4493" s="17" t="s">
        <v>83</v>
      </c>
      <c r="F4493" s="18" t="s">
        <v>84</v>
      </c>
      <c r="G4493" s="17" t="s">
        <v>167</v>
      </c>
      <c r="H4493" s="18" t="s">
        <v>14672</v>
      </c>
      <c r="I4493" s="18" t="s">
        <v>14673</v>
      </c>
      <c r="J4493" s="18" t="s">
        <v>14674</v>
      </c>
      <c r="K4493" s="17" t="s">
        <v>163</v>
      </c>
      <c r="L4493" s="17" t="n">
        <v>1</v>
      </c>
      <c r="M4493" s="17" t="s">
        <v>163</v>
      </c>
      <c r="N4493" s="17" t="s">
        <v>163</v>
      </c>
      <c r="O4493" s="19" t="s">
        <v>121</v>
      </c>
      <c r="P4493" s="18" t="s">
        <v>14675</v>
      </c>
      <c r="Q4493" s="18" t="s">
        <v>1304</v>
      </c>
      <c r="R4493" s="18" t="s">
        <v>165</v>
      </c>
      <c r="S4493" s="20" t="s">
        <v>28109</v>
      </c>
    </row>
    <row r="4494" customFormat="false" ht="35.05" hidden="false" customHeight="false" outlineLevel="0" collapsed="false">
      <c r="A4494" s="17" t="n">
        <v>4493</v>
      </c>
      <c r="B4494" s="17" t="n">
        <v>10</v>
      </c>
      <c r="C4494" s="17" t="n">
        <v>1271</v>
      </c>
      <c r="D4494" s="18" t="s">
        <v>1145</v>
      </c>
      <c r="E4494" s="17" t="s">
        <v>38</v>
      </c>
      <c r="F4494" s="18" t="s">
        <v>39</v>
      </c>
      <c r="G4494" s="17" t="s">
        <v>167</v>
      </c>
      <c r="H4494" s="18" t="s">
        <v>14676</v>
      </c>
      <c r="I4494" s="18" t="s">
        <v>14677</v>
      </c>
      <c r="J4494" s="18" t="s">
        <v>14678</v>
      </c>
      <c r="K4494" s="17" t="s">
        <v>164</v>
      </c>
      <c r="L4494" s="17" t="n">
        <v>7</v>
      </c>
      <c r="M4494" s="17" t="s">
        <v>164</v>
      </c>
      <c r="N4494" s="17" t="s">
        <v>164</v>
      </c>
      <c r="O4494" s="19" t="s">
        <v>124</v>
      </c>
      <c r="P4494" s="18" t="s">
        <v>14679</v>
      </c>
      <c r="Q4494" s="18" t="s">
        <v>14680</v>
      </c>
      <c r="R4494" s="18" t="s">
        <v>165</v>
      </c>
      <c r="S4494" s="20" t="s">
        <v>28109</v>
      </c>
    </row>
    <row r="4495" customFormat="false" ht="35.05" hidden="false" customHeight="false" outlineLevel="0" collapsed="false">
      <c r="A4495" s="17" t="n">
        <v>4494</v>
      </c>
      <c r="B4495" s="17" t="n">
        <v>10</v>
      </c>
      <c r="C4495" s="17" t="n">
        <v>1286</v>
      </c>
      <c r="D4495" s="18" t="s">
        <v>1145</v>
      </c>
      <c r="E4495" s="17" t="s">
        <v>87</v>
      </c>
      <c r="F4495" s="18" t="s">
        <v>88</v>
      </c>
      <c r="G4495" s="17" t="s">
        <v>171</v>
      </c>
      <c r="H4495" s="18" t="s">
        <v>14681</v>
      </c>
      <c r="I4495" s="18" t="s">
        <v>14682</v>
      </c>
      <c r="J4495" s="18" t="s">
        <v>14683</v>
      </c>
      <c r="K4495" s="17" t="s">
        <v>163</v>
      </c>
      <c r="L4495" s="17" t="n">
        <v>1</v>
      </c>
      <c r="M4495" s="17" t="s">
        <v>164</v>
      </c>
      <c r="N4495" s="17" t="s">
        <v>163</v>
      </c>
      <c r="O4495" s="19"/>
      <c r="P4495" s="18"/>
      <c r="Q4495" s="18"/>
      <c r="R4495" s="18" t="s">
        <v>165</v>
      </c>
      <c r="S4495" s="20" t="s">
        <v>28109</v>
      </c>
    </row>
    <row r="4496" customFormat="false" ht="35.05" hidden="false" customHeight="false" outlineLevel="0" collapsed="false">
      <c r="A4496" s="17" t="n">
        <v>4495</v>
      </c>
      <c r="B4496" s="17" t="n">
        <v>10</v>
      </c>
      <c r="C4496" s="17" t="n">
        <v>1298</v>
      </c>
      <c r="D4496" s="18" t="s">
        <v>1145</v>
      </c>
      <c r="E4496" s="17" t="s">
        <v>87</v>
      </c>
      <c r="F4496" s="18" t="s">
        <v>88</v>
      </c>
      <c r="G4496" s="17" t="s">
        <v>167</v>
      </c>
      <c r="H4496" s="18" t="s">
        <v>14684</v>
      </c>
      <c r="I4496" s="18" t="s">
        <v>14685</v>
      </c>
      <c r="J4496" s="18" t="s">
        <v>14686</v>
      </c>
      <c r="K4496" s="17" t="s">
        <v>163</v>
      </c>
      <c r="L4496" s="17" t="n">
        <v>1</v>
      </c>
      <c r="M4496" s="17" t="s">
        <v>164</v>
      </c>
      <c r="N4496" s="17" t="s">
        <v>163</v>
      </c>
      <c r="O4496" s="19"/>
      <c r="P4496" s="18"/>
      <c r="Q4496" s="18"/>
      <c r="R4496" s="18" t="s">
        <v>165</v>
      </c>
      <c r="S4496" s="20" t="s">
        <v>28109</v>
      </c>
    </row>
    <row r="4497" customFormat="false" ht="35.05" hidden="false" customHeight="false" outlineLevel="0" collapsed="false">
      <c r="A4497" s="17" t="n">
        <v>4496</v>
      </c>
      <c r="B4497" s="17" t="n">
        <v>10</v>
      </c>
      <c r="C4497" s="17" t="n">
        <v>1320</v>
      </c>
      <c r="D4497" s="18" t="s">
        <v>1145</v>
      </c>
      <c r="E4497" s="17" t="s">
        <v>89</v>
      </c>
      <c r="F4497" s="18" t="s">
        <v>90</v>
      </c>
      <c r="G4497" s="17" t="s">
        <v>167</v>
      </c>
      <c r="H4497" s="18" t="s">
        <v>14687</v>
      </c>
      <c r="I4497" s="18" t="s">
        <v>14688</v>
      </c>
      <c r="J4497" s="18" t="s">
        <v>14689</v>
      </c>
      <c r="K4497" s="17" t="s">
        <v>163</v>
      </c>
      <c r="L4497" s="17" t="n">
        <v>1</v>
      </c>
      <c r="M4497" s="17" t="s">
        <v>163</v>
      </c>
      <c r="N4497" s="17" t="s">
        <v>164</v>
      </c>
      <c r="O4497" s="19"/>
      <c r="P4497" s="18"/>
      <c r="Q4497" s="18"/>
      <c r="R4497" s="18" t="s">
        <v>165</v>
      </c>
      <c r="S4497" s="20" t="s">
        <v>28109</v>
      </c>
    </row>
    <row r="4498" customFormat="false" ht="35.05" hidden="false" customHeight="false" outlineLevel="0" collapsed="false">
      <c r="A4498" s="17" t="n">
        <v>4497</v>
      </c>
      <c r="B4498" s="17" t="n">
        <v>10</v>
      </c>
      <c r="C4498" s="17" t="n">
        <v>1349</v>
      </c>
      <c r="D4498" s="18" t="s">
        <v>1145</v>
      </c>
      <c r="E4498" s="17" t="s">
        <v>70</v>
      </c>
      <c r="F4498" s="18" t="s">
        <v>71</v>
      </c>
      <c r="G4498" s="17" t="s">
        <v>167</v>
      </c>
      <c r="H4498" s="18" t="s">
        <v>14690</v>
      </c>
      <c r="I4498" s="18" t="s">
        <v>14691</v>
      </c>
      <c r="J4498" s="18" t="s">
        <v>14692</v>
      </c>
      <c r="K4498" s="17" t="s">
        <v>163</v>
      </c>
      <c r="L4498" s="17" t="n">
        <v>1</v>
      </c>
      <c r="M4498" s="17" t="s">
        <v>163</v>
      </c>
      <c r="N4498" s="17" t="s">
        <v>164</v>
      </c>
      <c r="O4498" s="19"/>
      <c r="P4498" s="18"/>
      <c r="Q4498" s="18"/>
      <c r="R4498" s="18" t="s">
        <v>165</v>
      </c>
      <c r="S4498" s="20" t="s">
        <v>28109</v>
      </c>
    </row>
    <row r="4499" customFormat="false" ht="35.05" hidden="false" customHeight="false" outlineLevel="0" collapsed="false">
      <c r="A4499" s="17" t="n">
        <v>4498</v>
      </c>
      <c r="B4499" s="17" t="n">
        <v>10</v>
      </c>
      <c r="C4499" s="17" t="n">
        <v>1359</v>
      </c>
      <c r="D4499" s="18" t="s">
        <v>1145</v>
      </c>
      <c r="E4499" s="17" t="s">
        <v>72</v>
      </c>
      <c r="F4499" s="18" t="s">
        <v>73</v>
      </c>
      <c r="G4499" s="17" t="s">
        <v>167</v>
      </c>
      <c r="H4499" s="18" t="s">
        <v>14693</v>
      </c>
      <c r="I4499" s="18" t="s">
        <v>14694</v>
      </c>
      <c r="J4499" s="18" t="s">
        <v>14695</v>
      </c>
      <c r="K4499" s="17" t="s">
        <v>163</v>
      </c>
      <c r="L4499" s="17" t="n">
        <v>1</v>
      </c>
      <c r="M4499" s="17" t="s">
        <v>164</v>
      </c>
      <c r="N4499" s="17" t="s">
        <v>163</v>
      </c>
      <c r="O4499" s="19"/>
      <c r="P4499" s="18"/>
      <c r="Q4499" s="18"/>
      <c r="R4499" s="18" t="s">
        <v>165</v>
      </c>
      <c r="S4499" s="20" t="s">
        <v>28109</v>
      </c>
    </row>
    <row r="4500" customFormat="false" ht="35.05" hidden="false" customHeight="false" outlineLevel="0" collapsed="false">
      <c r="A4500" s="17" t="n">
        <v>4499</v>
      </c>
      <c r="B4500" s="17" t="n">
        <v>10</v>
      </c>
      <c r="C4500" s="17" t="n">
        <v>1370</v>
      </c>
      <c r="D4500" s="18" t="s">
        <v>1145</v>
      </c>
      <c r="E4500" s="17" t="s">
        <v>87</v>
      </c>
      <c r="F4500" s="18" t="s">
        <v>88</v>
      </c>
      <c r="G4500" s="17" t="s">
        <v>171</v>
      </c>
      <c r="H4500" s="18" t="s">
        <v>14696</v>
      </c>
      <c r="I4500" s="18" t="s">
        <v>14697</v>
      </c>
      <c r="J4500" s="18" t="s">
        <v>14698</v>
      </c>
      <c r="K4500" s="17" t="s">
        <v>163</v>
      </c>
      <c r="L4500" s="17" t="n">
        <v>1</v>
      </c>
      <c r="M4500" s="17" t="s">
        <v>164</v>
      </c>
      <c r="N4500" s="17" t="s">
        <v>163</v>
      </c>
      <c r="O4500" s="19"/>
      <c r="P4500" s="18"/>
      <c r="Q4500" s="18"/>
      <c r="R4500" s="18" t="s">
        <v>165</v>
      </c>
      <c r="S4500" s="20" t="s">
        <v>28109</v>
      </c>
    </row>
    <row r="4501" customFormat="false" ht="35.05" hidden="false" customHeight="false" outlineLevel="0" collapsed="false">
      <c r="A4501" s="17" t="n">
        <v>4500</v>
      </c>
      <c r="B4501" s="17" t="n">
        <v>10</v>
      </c>
      <c r="C4501" s="17" t="n">
        <v>1381</v>
      </c>
      <c r="D4501" s="18" t="s">
        <v>1145</v>
      </c>
      <c r="E4501" s="17" t="s">
        <v>87</v>
      </c>
      <c r="F4501" s="18" t="s">
        <v>88</v>
      </c>
      <c r="G4501" s="17" t="s">
        <v>171</v>
      </c>
      <c r="H4501" s="18" t="s">
        <v>14699</v>
      </c>
      <c r="I4501" s="18" t="s">
        <v>14700</v>
      </c>
      <c r="J4501" s="18" t="s">
        <v>14701</v>
      </c>
      <c r="K4501" s="17" t="s">
        <v>163</v>
      </c>
      <c r="L4501" s="17" t="n">
        <v>1</v>
      </c>
      <c r="M4501" s="17" t="s">
        <v>163</v>
      </c>
      <c r="N4501" s="17" t="s">
        <v>163</v>
      </c>
      <c r="O4501" s="19"/>
      <c r="P4501" s="18"/>
      <c r="Q4501" s="18"/>
      <c r="R4501" s="18" t="s">
        <v>165</v>
      </c>
      <c r="S4501" s="20" t="s">
        <v>28109</v>
      </c>
    </row>
    <row r="4502" customFormat="false" ht="68.65" hidden="false" customHeight="false" outlineLevel="0" collapsed="false">
      <c r="A4502" s="17" t="n">
        <v>4501</v>
      </c>
      <c r="B4502" s="17" t="n">
        <v>10</v>
      </c>
      <c r="C4502" s="17" t="n">
        <v>1387</v>
      </c>
      <c r="D4502" s="18" t="s">
        <v>1145</v>
      </c>
      <c r="E4502" s="17" t="s">
        <v>81</v>
      </c>
      <c r="F4502" s="18" t="s">
        <v>82</v>
      </c>
      <c r="G4502" s="17" t="s">
        <v>167</v>
      </c>
      <c r="H4502" s="18" t="s">
        <v>14702</v>
      </c>
      <c r="I4502" s="18" t="s">
        <v>14703</v>
      </c>
      <c r="J4502" s="18" t="s">
        <v>14704</v>
      </c>
      <c r="K4502" s="17" t="s">
        <v>163</v>
      </c>
      <c r="L4502" s="17" t="n">
        <v>1</v>
      </c>
      <c r="M4502" s="17" t="s">
        <v>163</v>
      </c>
      <c r="N4502" s="17" t="s">
        <v>164</v>
      </c>
      <c r="O4502" s="19" t="s">
        <v>122</v>
      </c>
      <c r="P4502" s="18" t="s">
        <v>14705</v>
      </c>
      <c r="Q4502" s="18" t="s">
        <v>14706</v>
      </c>
      <c r="R4502" s="18" t="s">
        <v>165</v>
      </c>
      <c r="S4502" s="20" t="s">
        <v>28109</v>
      </c>
    </row>
    <row r="4503" customFormat="false" ht="35.05" hidden="false" customHeight="false" outlineLevel="0" collapsed="false">
      <c r="A4503" s="17" t="n">
        <v>4502</v>
      </c>
      <c r="B4503" s="17" t="n">
        <v>10</v>
      </c>
      <c r="C4503" s="17" t="n">
        <v>1425</v>
      </c>
      <c r="D4503" s="18" t="s">
        <v>1145</v>
      </c>
      <c r="E4503" s="17" t="s">
        <v>89</v>
      </c>
      <c r="F4503" s="18" t="s">
        <v>90</v>
      </c>
      <c r="G4503" s="17" t="s">
        <v>159</v>
      </c>
      <c r="H4503" s="18" t="s">
        <v>14707</v>
      </c>
      <c r="I4503" s="18" t="s">
        <v>14708</v>
      </c>
      <c r="J4503" s="18" t="s">
        <v>14709</v>
      </c>
      <c r="K4503" s="17" t="s">
        <v>163</v>
      </c>
      <c r="L4503" s="17" t="n">
        <v>1</v>
      </c>
      <c r="M4503" s="17" t="s">
        <v>163</v>
      </c>
      <c r="N4503" s="17" t="s">
        <v>164</v>
      </c>
      <c r="O4503" s="19"/>
      <c r="P4503" s="18"/>
      <c r="Q4503" s="18"/>
      <c r="R4503" s="18" t="s">
        <v>165</v>
      </c>
      <c r="S4503" s="20" t="s">
        <v>28109</v>
      </c>
    </row>
    <row r="4504" customFormat="false" ht="35.05" hidden="false" customHeight="false" outlineLevel="0" collapsed="false">
      <c r="A4504" s="17" t="n">
        <v>4503</v>
      </c>
      <c r="B4504" s="17" t="n">
        <v>10</v>
      </c>
      <c r="C4504" s="17" t="n">
        <v>1431</v>
      </c>
      <c r="D4504" s="18" t="s">
        <v>1145</v>
      </c>
      <c r="E4504" s="17" t="s">
        <v>22</v>
      </c>
      <c r="F4504" s="18" t="s">
        <v>23</v>
      </c>
      <c r="G4504" s="17" t="s">
        <v>167</v>
      </c>
      <c r="H4504" s="18" t="s">
        <v>14710</v>
      </c>
      <c r="I4504" s="18" t="s">
        <v>14711</v>
      </c>
      <c r="J4504" s="18" t="s">
        <v>14712</v>
      </c>
      <c r="K4504" s="17" t="s">
        <v>164</v>
      </c>
      <c r="L4504" s="17" t="n">
        <v>25</v>
      </c>
      <c r="M4504" s="17" t="s">
        <v>163</v>
      </c>
      <c r="N4504" s="17" t="s">
        <v>163</v>
      </c>
      <c r="O4504" s="19"/>
      <c r="P4504" s="18"/>
      <c r="Q4504" s="18"/>
      <c r="R4504" s="18" t="s">
        <v>165</v>
      </c>
      <c r="S4504" s="20" t="s">
        <v>28109</v>
      </c>
    </row>
    <row r="4505" customFormat="false" ht="46.25" hidden="false" customHeight="false" outlineLevel="0" collapsed="false">
      <c r="A4505" s="17" t="n">
        <v>4504</v>
      </c>
      <c r="B4505" s="17" t="n">
        <v>10</v>
      </c>
      <c r="C4505" s="17" t="n">
        <v>1441</v>
      </c>
      <c r="D4505" s="18" t="s">
        <v>1145</v>
      </c>
      <c r="E4505" s="17" t="s">
        <v>81</v>
      </c>
      <c r="F4505" s="18" t="s">
        <v>82</v>
      </c>
      <c r="G4505" s="17" t="s">
        <v>167</v>
      </c>
      <c r="H4505" s="18" t="s">
        <v>14713</v>
      </c>
      <c r="I4505" s="18" t="s">
        <v>14714</v>
      </c>
      <c r="J4505" s="18" t="s">
        <v>14715</v>
      </c>
      <c r="K4505" s="17" t="s">
        <v>163</v>
      </c>
      <c r="L4505" s="17" t="n">
        <v>1</v>
      </c>
      <c r="M4505" s="17" t="s">
        <v>163</v>
      </c>
      <c r="N4505" s="17" t="s">
        <v>164</v>
      </c>
      <c r="O4505" s="19" t="s">
        <v>122</v>
      </c>
      <c r="P4505" s="18" t="s">
        <v>14716</v>
      </c>
      <c r="Q4505" s="18" t="s">
        <v>14717</v>
      </c>
      <c r="R4505" s="18" t="s">
        <v>165</v>
      </c>
      <c r="S4505" s="20" t="s">
        <v>28109</v>
      </c>
    </row>
    <row r="4506" customFormat="false" ht="35.05" hidden="false" customHeight="false" outlineLevel="0" collapsed="false">
      <c r="A4506" s="17" t="n">
        <v>4505</v>
      </c>
      <c r="B4506" s="17" t="n">
        <v>10</v>
      </c>
      <c r="C4506" s="17" t="n">
        <v>1456</v>
      </c>
      <c r="D4506" s="18" t="s">
        <v>1145</v>
      </c>
      <c r="E4506" s="17" t="s">
        <v>89</v>
      </c>
      <c r="F4506" s="18" t="s">
        <v>90</v>
      </c>
      <c r="G4506" s="17" t="s">
        <v>167</v>
      </c>
      <c r="H4506" s="18" t="s">
        <v>14718</v>
      </c>
      <c r="I4506" s="18" t="s">
        <v>14719</v>
      </c>
      <c r="J4506" s="18" t="s">
        <v>14720</v>
      </c>
      <c r="K4506" s="17" t="s">
        <v>163</v>
      </c>
      <c r="L4506" s="17" t="n">
        <v>1</v>
      </c>
      <c r="M4506" s="17" t="s">
        <v>163</v>
      </c>
      <c r="N4506" s="17" t="s">
        <v>163</v>
      </c>
      <c r="O4506" s="19"/>
      <c r="P4506" s="18"/>
      <c r="Q4506" s="18"/>
      <c r="R4506" s="18" t="s">
        <v>165</v>
      </c>
      <c r="S4506" s="20" t="s">
        <v>28109</v>
      </c>
    </row>
    <row r="4507" customFormat="false" ht="23.85" hidden="false" customHeight="false" outlineLevel="0" collapsed="false">
      <c r="A4507" s="17" t="n">
        <v>4506</v>
      </c>
      <c r="B4507" s="17" t="n">
        <v>10</v>
      </c>
      <c r="C4507" s="17" t="n">
        <v>1458</v>
      </c>
      <c r="D4507" s="18" t="s">
        <v>1145</v>
      </c>
      <c r="E4507" s="17" t="s">
        <v>36</v>
      </c>
      <c r="F4507" s="18" t="s">
        <v>37</v>
      </c>
      <c r="G4507" s="17" t="s">
        <v>167</v>
      </c>
      <c r="H4507" s="18" t="s">
        <v>14721</v>
      </c>
      <c r="I4507" s="18" t="s">
        <v>14722</v>
      </c>
      <c r="J4507" s="18" t="s">
        <v>14723</v>
      </c>
      <c r="K4507" s="17" t="s">
        <v>163</v>
      </c>
      <c r="L4507" s="17" t="n">
        <v>1</v>
      </c>
      <c r="M4507" s="17" t="s">
        <v>164</v>
      </c>
      <c r="N4507" s="17" t="s">
        <v>163</v>
      </c>
      <c r="O4507" s="19"/>
      <c r="P4507" s="18"/>
      <c r="Q4507" s="18"/>
      <c r="R4507" s="18" t="s">
        <v>165</v>
      </c>
      <c r="S4507" s="20" t="s">
        <v>28109</v>
      </c>
    </row>
    <row r="4508" customFormat="false" ht="35.05" hidden="false" customHeight="false" outlineLevel="0" collapsed="false">
      <c r="A4508" s="17" t="n">
        <v>4507</v>
      </c>
      <c r="B4508" s="17" t="n">
        <v>10</v>
      </c>
      <c r="C4508" s="17" t="n">
        <v>1470</v>
      </c>
      <c r="D4508" s="18" t="s">
        <v>1145</v>
      </c>
      <c r="E4508" s="17" t="s">
        <v>83</v>
      </c>
      <c r="F4508" s="18" t="s">
        <v>84</v>
      </c>
      <c r="G4508" s="17" t="s">
        <v>167</v>
      </c>
      <c r="H4508" s="18" t="s">
        <v>14724</v>
      </c>
      <c r="I4508" s="18" t="s">
        <v>14725</v>
      </c>
      <c r="J4508" s="18" t="s">
        <v>14726</v>
      </c>
      <c r="K4508" s="17" t="s">
        <v>163</v>
      </c>
      <c r="L4508" s="17" t="n">
        <v>1</v>
      </c>
      <c r="M4508" s="17" t="s">
        <v>163</v>
      </c>
      <c r="N4508" s="17" t="s">
        <v>163</v>
      </c>
      <c r="O4508" s="19"/>
      <c r="P4508" s="18"/>
      <c r="Q4508" s="18"/>
      <c r="R4508" s="18" t="s">
        <v>165</v>
      </c>
      <c r="S4508" s="20" t="s">
        <v>28109</v>
      </c>
    </row>
    <row r="4509" customFormat="false" ht="35.05" hidden="false" customHeight="false" outlineLevel="0" collapsed="false">
      <c r="A4509" s="17" t="n">
        <v>4508</v>
      </c>
      <c r="B4509" s="17" t="n">
        <v>10</v>
      </c>
      <c r="C4509" s="17" t="n">
        <v>1476</v>
      </c>
      <c r="D4509" s="18" t="s">
        <v>1145</v>
      </c>
      <c r="E4509" s="17" t="s">
        <v>42</v>
      </c>
      <c r="F4509" s="18" t="s">
        <v>43</v>
      </c>
      <c r="G4509" s="17" t="s">
        <v>167</v>
      </c>
      <c r="H4509" s="18" t="s">
        <v>14727</v>
      </c>
      <c r="I4509" s="18" t="s">
        <v>14728</v>
      </c>
      <c r="J4509" s="18" t="s">
        <v>14729</v>
      </c>
      <c r="K4509" s="17" t="s">
        <v>163</v>
      </c>
      <c r="L4509" s="17" t="n">
        <v>1</v>
      </c>
      <c r="M4509" s="17" t="s">
        <v>163</v>
      </c>
      <c r="N4509" s="17" t="s">
        <v>163</v>
      </c>
      <c r="O4509" s="19"/>
      <c r="P4509" s="18"/>
      <c r="Q4509" s="18"/>
      <c r="R4509" s="18" t="s">
        <v>165</v>
      </c>
      <c r="S4509" s="20" t="s">
        <v>28109</v>
      </c>
    </row>
    <row r="4510" customFormat="false" ht="35.05" hidden="false" customHeight="false" outlineLevel="0" collapsed="false">
      <c r="A4510" s="17" t="n">
        <v>4509</v>
      </c>
      <c r="B4510" s="17" t="n">
        <v>10</v>
      </c>
      <c r="C4510" s="17" t="n">
        <v>1481</v>
      </c>
      <c r="D4510" s="18" t="s">
        <v>1145</v>
      </c>
      <c r="E4510" s="17" t="s">
        <v>22</v>
      </c>
      <c r="F4510" s="18" t="s">
        <v>23</v>
      </c>
      <c r="G4510" s="17" t="s">
        <v>167</v>
      </c>
      <c r="H4510" s="18" t="s">
        <v>14730</v>
      </c>
      <c r="I4510" s="18" t="s">
        <v>14731</v>
      </c>
      <c r="J4510" s="18" t="s">
        <v>14732</v>
      </c>
      <c r="K4510" s="17" t="s">
        <v>163</v>
      </c>
      <c r="L4510" s="17" t="n">
        <v>1</v>
      </c>
      <c r="M4510" s="17" t="s">
        <v>163</v>
      </c>
      <c r="N4510" s="17" t="s">
        <v>163</v>
      </c>
      <c r="O4510" s="19"/>
      <c r="P4510" s="18"/>
      <c r="Q4510" s="18"/>
      <c r="R4510" s="18" t="s">
        <v>165</v>
      </c>
      <c r="S4510" s="20" t="s">
        <v>28109</v>
      </c>
    </row>
    <row r="4511" customFormat="false" ht="35.05" hidden="false" customHeight="false" outlineLevel="0" collapsed="false">
      <c r="A4511" s="17" t="n">
        <v>4510</v>
      </c>
      <c r="B4511" s="17" t="n">
        <v>10</v>
      </c>
      <c r="C4511" s="17" t="n">
        <v>1502</v>
      </c>
      <c r="D4511" s="18" t="s">
        <v>1145</v>
      </c>
      <c r="E4511" s="17" t="s">
        <v>66</v>
      </c>
      <c r="F4511" s="18" t="s">
        <v>67</v>
      </c>
      <c r="G4511" s="17" t="s">
        <v>159</v>
      </c>
      <c r="H4511" s="18" t="s">
        <v>14733</v>
      </c>
      <c r="I4511" s="18" t="s">
        <v>14734</v>
      </c>
      <c r="J4511" s="18" t="s">
        <v>14735</v>
      </c>
      <c r="K4511" s="17" t="s">
        <v>164</v>
      </c>
      <c r="L4511" s="17" t="n">
        <v>3</v>
      </c>
      <c r="M4511" s="17" t="s">
        <v>163</v>
      </c>
      <c r="N4511" s="17" t="s">
        <v>163</v>
      </c>
      <c r="O4511" s="19"/>
      <c r="P4511" s="18"/>
      <c r="Q4511" s="18"/>
      <c r="R4511" s="18" t="s">
        <v>165</v>
      </c>
      <c r="S4511" s="20" t="s">
        <v>28109</v>
      </c>
    </row>
    <row r="4512" customFormat="false" ht="35.05" hidden="false" customHeight="false" outlineLevel="0" collapsed="false">
      <c r="A4512" s="17" t="n">
        <v>4511</v>
      </c>
      <c r="B4512" s="17" t="n">
        <v>10</v>
      </c>
      <c r="C4512" s="17" t="n">
        <v>1511</v>
      </c>
      <c r="D4512" s="18" t="s">
        <v>1238</v>
      </c>
      <c r="E4512" s="17" t="s">
        <v>78</v>
      </c>
      <c r="F4512" s="18" t="s">
        <v>80</v>
      </c>
      <c r="G4512" s="17" t="s">
        <v>167</v>
      </c>
      <c r="H4512" s="18" t="s">
        <v>14736</v>
      </c>
      <c r="I4512" s="18" t="s">
        <v>14737</v>
      </c>
      <c r="J4512" s="18" t="s">
        <v>14738</v>
      </c>
      <c r="K4512" s="17" t="s">
        <v>163</v>
      </c>
      <c r="L4512" s="17" t="n">
        <v>1</v>
      </c>
      <c r="M4512" s="17" t="s">
        <v>163</v>
      </c>
      <c r="N4512" s="17" t="s">
        <v>163</v>
      </c>
      <c r="O4512" s="19"/>
      <c r="P4512" s="18"/>
      <c r="Q4512" s="18"/>
      <c r="R4512" s="18" t="s">
        <v>165</v>
      </c>
      <c r="S4512" s="20" t="s">
        <v>28109</v>
      </c>
    </row>
    <row r="4513" customFormat="false" ht="35.05" hidden="false" customHeight="false" outlineLevel="0" collapsed="false">
      <c r="A4513" s="17" t="n">
        <v>4512</v>
      </c>
      <c r="B4513" s="17" t="n">
        <v>10</v>
      </c>
      <c r="C4513" s="17" t="n">
        <v>1511</v>
      </c>
      <c r="D4513" s="18" t="s">
        <v>1238</v>
      </c>
      <c r="E4513" s="17" t="s">
        <v>24</v>
      </c>
      <c r="F4513" s="18" t="s">
        <v>25</v>
      </c>
      <c r="G4513" s="17" t="s">
        <v>159</v>
      </c>
      <c r="H4513" s="18" t="s">
        <v>14739</v>
      </c>
      <c r="I4513" s="18" t="s">
        <v>14740</v>
      </c>
      <c r="J4513" s="18" t="s">
        <v>14741</v>
      </c>
      <c r="K4513" s="17" t="s">
        <v>164</v>
      </c>
      <c r="L4513" s="17" t="n">
        <v>12</v>
      </c>
      <c r="M4513" s="17" t="s">
        <v>163</v>
      </c>
      <c r="N4513" s="17" t="s">
        <v>163</v>
      </c>
      <c r="O4513" s="19"/>
      <c r="P4513" s="18"/>
      <c r="Q4513" s="18"/>
      <c r="R4513" s="18" t="s">
        <v>165</v>
      </c>
      <c r="S4513" s="20" t="s">
        <v>28109</v>
      </c>
    </row>
    <row r="4514" customFormat="false" ht="35.05" hidden="false" customHeight="false" outlineLevel="0" collapsed="false">
      <c r="A4514" s="17" t="n">
        <v>4513</v>
      </c>
      <c r="B4514" s="17" t="n">
        <v>10</v>
      </c>
      <c r="C4514" s="17" t="n">
        <v>1513</v>
      </c>
      <c r="D4514" s="18" t="s">
        <v>1238</v>
      </c>
      <c r="E4514" s="17" t="s">
        <v>36</v>
      </c>
      <c r="F4514" s="18" t="s">
        <v>37</v>
      </c>
      <c r="G4514" s="17" t="s">
        <v>171</v>
      </c>
      <c r="H4514" s="18" t="s">
        <v>14742</v>
      </c>
      <c r="I4514" s="18" t="s">
        <v>14743</v>
      </c>
      <c r="J4514" s="18" t="s">
        <v>14744</v>
      </c>
      <c r="K4514" s="17" t="s">
        <v>163</v>
      </c>
      <c r="L4514" s="17" t="n">
        <v>1</v>
      </c>
      <c r="M4514" s="17" t="s">
        <v>164</v>
      </c>
      <c r="N4514" s="17" t="s">
        <v>163</v>
      </c>
      <c r="O4514" s="19"/>
      <c r="P4514" s="18"/>
      <c r="Q4514" s="18"/>
      <c r="R4514" s="18" t="s">
        <v>165</v>
      </c>
      <c r="S4514" s="20" t="s">
        <v>28109</v>
      </c>
    </row>
    <row r="4515" customFormat="false" ht="23.85" hidden="false" customHeight="false" outlineLevel="0" collapsed="false">
      <c r="A4515" s="17" t="n">
        <v>4514</v>
      </c>
      <c r="B4515" s="17" t="n">
        <v>10</v>
      </c>
      <c r="C4515" s="17" t="n">
        <v>1515</v>
      </c>
      <c r="D4515" s="18" t="s">
        <v>1238</v>
      </c>
      <c r="E4515" s="17" t="s">
        <v>36</v>
      </c>
      <c r="F4515" s="18" t="s">
        <v>37</v>
      </c>
      <c r="G4515" s="17" t="s">
        <v>167</v>
      </c>
      <c r="H4515" s="18" t="s">
        <v>14745</v>
      </c>
      <c r="I4515" s="18" t="s">
        <v>14746</v>
      </c>
      <c r="J4515" s="18" t="s">
        <v>14747</v>
      </c>
      <c r="K4515" s="17" t="s">
        <v>163</v>
      </c>
      <c r="L4515" s="17" t="n">
        <v>1</v>
      </c>
      <c r="M4515" s="17" t="s">
        <v>163</v>
      </c>
      <c r="N4515" s="17" t="s">
        <v>163</v>
      </c>
      <c r="O4515" s="19"/>
      <c r="P4515" s="18"/>
      <c r="Q4515" s="18"/>
      <c r="R4515" s="18" t="s">
        <v>165</v>
      </c>
      <c r="S4515" s="20" t="s">
        <v>28109</v>
      </c>
    </row>
    <row r="4516" customFormat="false" ht="35.05" hidden="false" customHeight="false" outlineLevel="0" collapsed="false">
      <c r="A4516" s="17" t="n">
        <v>4515</v>
      </c>
      <c r="B4516" s="17" t="n">
        <v>10</v>
      </c>
      <c r="C4516" s="17" t="n">
        <v>1515</v>
      </c>
      <c r="D4516" s="18" t="s">
        <v>1238</v>
      </c>
      <c r="E4516" s="17" t="s">
        <v>85</v>
      </c>
      <c r="F4516" s="18" t="s">
        <v>86</v>
      </c>
      <c r="G4516" s="17" t="s">
        <v>167</v>
      </c>
      <c r="H4516" s="18" t="s">
        <v>14748</v>
      </c>
      <c r="I4516" s="18" t="s">
        <v>14749</v>
      </c>
      <c r="J4516" s="18" t="s">
        <v>14750</v>
      </c>
      <c r="K4516" s="17" t="s">
        <v>163</v>
      </c>
      <c r="L4516" s="17" t="n">
        <v>1</v>
      </c>
      <c r="M4516" s="17" t="s">
        <v>163</v>
      </c>
      <c r="N4516" s="17" t="s">
        <v>164</v>
      </c>
      <c r="O4516" s="19"/>
      <c r="P4516" s="18"/>
      <c r="Q4516" s="18"/>
      <c r="R4516" s="18" t="s">
        <v>165</v>
      </c>
      <c r="S4516" s="20" t="s">
        <v>28109</v>
      </c>
    </row>
    <row r="4517" customFormat="false" ht="46.25" hidden="false" customHeight="false" outlineLevel="0" collapsed="false">
      <c r="A4517" s="17" t="n">
        <v>4516</v>
      </c>
      <c r="B4517" s="17" t="n">
        <v>10</v>
      </c>
      <c r="C4517" s="17" t="n">
        <v>1519</v>
      </c>
      <c r="D4517" s="18" t="s">
        <v>1238</v>
      </c>
      <c r="E4517" s="17" t="s">
        <v>76</v>
      </c>
      <c r="F4517" s="18" t="s">
        <v>77</v>
      </c>
      <c r="G4517" s="17" t="s">
        <v>171</v>
      </c>
      <c r="H4517" s="18" t="s">
        <v>14751</v>
      </c>
      <c r="I4517" s="18" t="s">
        <v>14752</v>
      </c>
      <c r="J4517" s="18" t="s">
        <v>14753</v>
      </c>
      <c r="K4517" s="17" t="s">
        <v>164</v>
      </c>
      <c r="L4517" s="17" t="n">
        <v>3</v>
      </c>
      <c r="M4517" s="17" t="s">
        <v>164</v>
      </c>
      <c r="N4517" s="17" t="s">
        <v>163</v>
      </c>
      <c r="O4517" s="19"/>
      <c r="P4517" s="18"/>
      <c r="Q4517" s="18"/>
      <c r="R4517" s="18" t="s">
        <v>165</v>
      </c>
      <c r="S4517" s="20" t="s">
        <v>28109</v>
      </c>
    </row>
    <row r="4518" customFormat="false" ht="35.05" hidden="false" customHeight="false" outlineLevel="0" collapsed="false">
      <c r="A4518" s="17" t="n">
        <v>4517</v>
      </c>
      <c r="B4518" s="17" t="n">
        <v>10</v>
      </c>
      <c r="C4518" s="17" t="n">
        <v>1526</v>
      </c>
      <c r="D4518" s="18" t="s">
        <v>1238</v>
      </c>
      <c r="E4518" s="17" t="s">
        <v>47</v>
      </c>
      <c r="F4518" s="18" t="s">
        <v>48</v>
      </c>
      <c r="G4518" s="17" t="s">
        <v>167</v>
      </c>
      <c r="H4518" s="18" t="s">
        <v>14754</v>
      </c>
      <c r="I4518" s="18" t="s">
        <v>14755</v>
      </c>
      <c r="J4518" s="18" t="s">
        <v>14756</v>
      </c>
      <c r="K4518" s="17" t="s">
        <v>163</v>
      </c>
      <c r="L4518" s="17" t="n">
        <v>1</v>
      </c>
      <c r="M4518" s="17" t="s">
        <v>164</v>
      </c>
      <c r="N4518" s="17" t="s">
        <v>163</v>
      </c>
      <c r="O4518" s="19"/>
      <c r="P4518" s="18"/>
      <c r="Q4518" s="18"/>
      <c r="R4518" s="18" t="s">
        <v>165</v>
      </c>
      <c r="S4518" s="20" t="s">
        <v>28109</v>
      </c>
    </row>
    <row r="4519" customFormat="false" ht="35.05" hidden="false" customHeight="false" outlineLevel="0" collapsed="false">
      <c r="A4519" s="17" t="n">
        <v>4518</v>
      </c>
      <c r="B4519" s="17" t="n">
        <v>10</v>
      </c>
      <c r="C4519" s="17" t="n">
        <v>1528</v>
      </c>
      <c r="D4519" s="18" t="s">
        <v>1238</v>
      </c>
      <c r="E4519" s="17" t="s">
        <v>38</v>
      </c>
      <c r="F4519" s="18" t="s">
        <v>39</v>
      </c>
      <c r="G4519" s="17" t="s">
        <v>167</v>
      </c>
      <c r="H4519" s="18" t="s">
        <v>14757</v>
      </c>
      <c r="I4519" s="18" t="s">
        <v>14758</v>
      </c>
      <c r="J4519" s="18" t="s">
        <v>14759</v>
      </c>
      <c r="K4519" s="17" t="s">
        <v>163</v>
      </c>
      <c r="L4519" s="17" t="n">
        <v>1</v>
      </c>
      <c r="M4519" s="17" t="s">
        <v>164</v>
      </c>
      <c r="N4519" s="17" t="s">
        <v>163</v>
      </c>
      <c r="O4519" s="19"/>
      <c r="P4519" s="18"/>
      <c r="Q4519" s="18"/>
      <c r="R4519" s="18" t="s">
        <v>165</v>
      </c>
      <c r="S4519" s="20" t="s">
        <v>28109</v>
      </c>
    </row>
    <row r="4520" customFormat="false" ht="35.05" hidden="false" customHeight="false" outlineLevel="0" collapsed="false">
      <c r="A4520" s="17" t="n">
        <v>4519</v>
      </c>
      <c r="B4520" s="17" t="n">
        <v>10</v>
      </c>
      <c r="C4520" s="17" t="n">
        <v>1587</v>
      </c>
      <c r="D4520" s="18" t="s">
        <v>1238</v>
      </c>
      <c r="E4520" s="17" t="s">
        <v>83</v>
      </c>
      <c r="F4520" s="18" t="s">
        <v>84</v>
      </c>
      <c r="G4520" s="17" t="s">
        <v>167</v>
      </c>
      <c r="H4520" s="18" t="s">
        <v>14760</v>
      </c>
      <c r="I4520" s="18" t="s">
        <v>14761</v>
      </c>
      <c r="J4520" s="18" t="s">
        <v>14762</v>
      </c>
      <c r="K4520" s="17" t="s">
        <v>163</v>
      </c>
      <c r="L4520" s="17" t="n">
        <v>1</v>
      </c>
      <c r="M4520" s="17" t="s">
        <v>163</v>
      </c>
      <c r="N4520" s="17" t="s">
        <v>163</v>
      </c>
      <c r="O4520" s="19"/>
      <c r="P4520" s="18"/>
      <c r="Q4520" s="18"/>
      <c r="R4520" s="18" t="s">
        <v>165</v>
      </c>
      <c r="S4520" s="20" t="s">
        <v>28109</v>
      </c>
    </row>
    <row r="4521" customFormat="false" ht="46.25" hidden="false" customHeight="false" outlineLevel="0" collapsed="false">
      <c r="A4521" s="17" t="n">
        <v>4520</v>
      </c>
      <c r="B4521" s="17" t="n">
        <v>10</v>
      </c>
      <c r="C4521" s="17" t="n">
        <v>1615</v>
      </c>
      <c r="D4521" s="18" t="s">
        <v>1238</v>
      </c>
      <c r="E4521" s="17" t="s">
        <v>38</v>
      </c>
      <c r="F4521" s="18" t="s">
        <v>39</v>
      </c>
      <c r="G4521" s="17" t="s">
        <v>167</v>
      </c>
      <c r="H4521" s="18" t="s">
        <v>14763</v>
      </c>
      <c r="I4521" s="18" t="s">
        <v>14764</v>
      </c>
      <c r="J4521" s="18" t="s">
        <v>14765</v>
      </c>
      <c r="K4521" s="17" t="s">
        <v>163</v>
      </c>
      <c r="L4521" s="17" t="n">
        <v>1</v>
      </c>
      <c r="M4521" s="17" t="s">
        <v>164</v>
      </c>
      <c r="N4521" s="17" t="s">
        <v>163</v>
      </c>
      <c r="O4521" s="19"/>
      <c r="P4521" s="18"/>
      <c r="Q4521" s="18"/>
      <c r="R4521" s="18" t="s">
        <v>165</v>
      </c>
      <c r="S4521" s="20" t="s">
        <v>28109</v>
      </c>
    </row>
    <row r="4522" customFormat="false" ht="23.85" hidden="false" customHeight="false" outlineLevel="0" collapsed="false">
      <c r="A4522" s="17" t="n">
        <v>4521</v>
      </c>
      <c r="B4522" s="17" t="n">
        <v>10</v>
      </c>
      <c r="C4522" s="17" t="n">
        <v>1624</v>
      </c>
      <c r="D4522" s="18" t="s">
        <v>1238</v>
      </c>
      <c r="E4522" s="17" t="s">
        <v>36</v>
      </c>
      <c r="F4522" s="18" t="s">
        <v>37</v>
      </c>
      <c r="G4522" s="17" t="s">
        <v>167</v>
      </c>
      <c r="H4522" s="18" t="s">
        <v>14766</v>
      </c>
      <c r="I4522" s="18" t="s">
        <v>14767</v>
      </c>
      <c r="J4522" s="18" t="s">
        <v>14768</v>
      </c>
      <c r="K4522" s="17" t="s">
        <v>163</v>
      </c>
      <c r="L4522" s="17" t="n">
        <v>1</v>
      </c>
      <c r="M4522" s="17" t="s">
        <v>163</v>
      </c>
      <c r="N4522" s="17" t="s">
        <v>163</v>
      </c>
      <c r="O4522" s="19"/>
      <c r="P4522" s="18"/>
      <c r="Q4522" s="18"/>
      <c r="R4522" s="18" t="s">
        <v>165</v>
      </c>
      <c r="S4522" s="20" t="s">
        <v>28109</v>
      </c>
    </row>
    <row r="4523" customFormat="false" ht="35.05" hidden="false" customHeight="false" outlineLevel="0" collapsed="false">
      <c r="A4523" s="17" t="n">
        <v>4522</v>
      </c>
      <c r="B4523" s="17" t="n">
        <v>10</v>
      </c>
      <c r="C4523" s="17" t="n">
        <v>1624</v>
      </c>
      <c r="D4523" s="18" t="s">
        <v>1238</v>
      </c>
      <c r="E4523" s="17" t="s">
        <v>89</v>
      </c>
      <c r="F4523" s="18" t="s">
        <v>90</v>
      </c>
      <c r="G4523" s="17" t="s">
        <v>167</v>
      </c>
      <c r="H4523" s="18" t="s">
        <v>14769</v>
      </c>
      <c r="I4523" s="18" t="s">
        <v>14770</v>
      </c>
      <c r="J4523" s="18" t="s">
        <v>14771</v>
      </c>
      <c r="K4523" s="17" t="s">
        <v>163</v>
      </c>
      <c r="L4523" s="17" t="n">
        <v>1</v>
      </c>
      <c r="M4523" s="17" t="s">
        <v>163</v>
      </c>
      <c r="N4523" s="17" t="s">
        <v>164</v>
      </c>
      <c r="O4523" s="19"/>
      <c r="P4523" s="18"/>
      <c r="Q4523" s="18"/>
      <c r="R4523" s="18" t="s">
        <v>165</v>
      </c>
      <c r="S4523" s="20" t="s">
        <v>28109</v>
      </c>
    </row>
    <row r="4524" customFormat="false" ht="46.25" hidden="false" customHeight="false" outlineLevel="0" collapsed="false">
      <c r="A4524" s="17" t="n">
        <v>4523</v>
      </c>
      <c r="B4524" s="17" t="n">
        <v>10</v>
      </c>
      <c r="C4524" s="17" t="n">
        <v>1626</v>
      </c>
      <c r="D4524" s="18" t="s">
        <v>1238</v>
      </c>
      <c r="E4524" s="17" t="s">
        <v>38</v>
      </c>
      <c r="F4524" s="18" t="s">
        <v>39</v>
      </c>
      <c r="G4524" s="17" t="s">
        <v>167</v>
      </c>
      <c r="H4524" s="18" t="s">
        <v>14772</v>
      </c>
      <c r="I4524" s="18" t="s">
        <v>14773</v>
      </c>
      <c r="J4524" s="18" t="s">
        <v>14774</v>
      </c>
      <c r="K4524" s="17" t="s">
        <v>164</v>
      </c>
      <c r="L4524" s="17" t="n">
        <v>3</v>
      </c>
      <c r="M4524" s="17" t="s">
        <v>164</v>
      </c>
      <c r="N4524" s="17" t="s">
        <v>163</v>
      </c>
      <c r="O4524" s="19"/>
      <c r="P4524" s="18"/>
      <c r="Q4524" s="18"/>
      <c r="R4524" s="18" t="s">
        <v>165</v>
      </c>
      <c r="S4524" s="20" t="s">
        <v>28109</v>
      </c>
    </row>
    <row r="4525" customFormat="false" ht="46.25" hidden="false" customHeight="false" outlineLevel="0" collapsed="false">
      <c r="A4525" s="17" t="n">
        <v>4524</v>
      </c>
      <c r="B4525" s="17" t="n">
        <v>10</v>
      </c>
      <c r="C4525" s="17" t="n">
        <v>1644</v>
      </c>
      <c r="D4525" s="18" t="s">
        <v>1238</v>
      </c>
      <c r="E4525" s="17" t="s">
        <v>36</v>
      </c>
      <c r="F4525" s="18" t="s">
        <v>37</v>
      </c>
      <c r="G4525" s="17" t="s">
        <v>167</v>
      </c>
      <c r="H4525" s="18" t="s">
        <v>14775</v>
      </c>
      <c r="I4525" s="18" t="s">
        <v>14776</v>
      </c>
      <c r="J4525" s="18" t="s">
        <v>14777</v>
      </c>
      <c r="K4525" s="17" t="s">
        <v>164</v>
      </c>
      <c r="L4525" s="17" t="n">
        <v>13</v>
      </c>
      <c r="M4525" s="17" t="s">
        <v>164</v>
      </c>
      <c r="N4525" s="17" t="s">
        <v>163</v>
      </c>
      <c r="O4525" s="19"/>
      <c r="P4525" s="18"/>
      <c r="Q4525" s="18"/>
      <c r="R4525" s="18" t="s">
        <v>165</v>
      </c>
      <c r="S4525" s="20" t="s">
        <v>28109</v>
      </c>
    </row>
    <row r="4526" customFormat="false" ht="46.25" hidden="false" customHeight="false" outlineLevel="0" collapsed="false">
      <c r="A4526" s="17" t="n">
        <v>4525</v>
      </c>
      <c r="B4526" s="17" t="n">
        <v>10</v>
      </c>
      <c r="C4526" s="17" t="n">
        <v>1731</v>
      </c>
      <c r="D4526" s="18" t="s">
        <v>1238</v>
      </c>
      <c r="E4526" s="17" t="s">
        <v>36</v>
      </c>
      <c r="F4526" s="18" t="s">
        <v>37</v>
      </c>
      <c r="G4526" s="17" t="s">
        <v>167</v>
      </c>
      <c r="H4526" s="18" t="s">
        <v>14778</v>
      </c>
      <c r="I4526" s="18" t="s">
        <v>14779</v>
      </c>
      <c r="J4526" s="18" t="s">
        <v>14780</v>
      </c>
      <c r="K4526" s="17" t="s">
        <v>164</v>
      </c>
      <c r="L4526" s="17" t="n">
        <v>5</v>
      </c>
      <c r="M4526" s="17" t="s">
        <v>164</v>
      </c>
      <c r="N4526" s="17" t="s">
        <v>163</v>
      </c>
      <c r="O4526" s="19"/>
      <c r="P4526" s="18"/>
      <c r="Q4526" s="18"/>
      <c r="R4526" s="18" t="s">
        <v>165</v>
      </c>
      <c r="S4526" s="20" t="s">
        <v>28109</v>
      </c>
    </row>
    <row r="4527" customFormat="false" ht="35.05" hidden="false" customHeight="false" outlineLevel="0" collapsed="false">
      <c r="A4527" s="17" t="n">
        <v>4526</v>
      </c>
      <c r="B4527" s="17" t="n">
        <v>10</v>
      </c>
      <c r="C4527" s="17" t="n">
        <v>1744</v>
      </c>
      <c r="D4527" s="18" t="s">
        <v>1238</v>
      </c>
      <c r="E4527" s="17" t="s">
        <v>32</v>
      </c>
      <c r="F4527" s="18" t="s">
        <v>33</v>
      </c>
      <c r="G4527" s="17" t="s">
        <v>167</v>
      </c>
      <c r="H4527" s="18" t="s">
        <v>14781</v>
      </c>
      <c r="I4527" s="18" t="s">
        <v>14782</v>
      </c>
      <c r="J4527" s="18" t="s">
        <v>14783</v>
      </c>
      <c r="K4527" s="17" t="s">
        <v>164</v>
      </c>
      <c r="L4527" s="17" t="n">
        <v>20</v>
      </c>
      <c r="M4527" s="17" t="s">
        <v>163</v>
      </c>
      <c r="N4527" s="17" t="s">
        <v>163</v>
      </c>
      <c r="O4527" s="19"/>
      <c r="P4527" s="18"/>
      <c r="Q4527" s="18"/>
      <c r="R4527" s="18" t="s">
        <v>165</v>
      </c>
      <c r="S4527" s="20" t="s">
        <v>28109</v>
      </c>
    </row>
    <row r="4528" customFormat="false" ht="46.25" hidden="false" customHeight="false" outlineLevel="0" collapsed="false">
      <c r="A4528" s="17" t="n">
        <v>4527</v>
      </c>
      <c r="B4528" s="17" t="n">
        <v>10</v>
      </c>
      <c r="C4528" s="17" t="n">
        <v>1777</v>
      </c>
      <c r="D4528" s="18" t="s">
        <v>1238</v>
      </c>
      <c r="E4528" s="17" t="s">
        <v>87</v>
      </c>
      <c r="F4528" s="18" t="s">
        <v>88</v>
      </c>
      <c r="G4528" s="17" t="s">
        <v>167</v>
      </c>
      <c r="H4528" s="18" t="s">
        <v>14784</v>
      </c>
      <c r="I4528" s="18" t="s">
        <v>14785</v>
      </c>
      <c r="J4528" s="18" t="s">
        <v>14786</v>
      </c>
      <c r="K4528" s="17" t="s">
        <v>163</v>
      </c>
      <c r="L4528" s="17" t="n">
        <v>1</v>
      </c>
      <c r="M4528" s="17" t="s">
        <v>163</v>
      </c>
      <c r="N4528" s="17" t="s">
        <v>163</v>
      </c>
      <c r="O4528" s="19"/>
      <c r="P4528" s="18"/>
      <c r="Q4528" s="18"/>
      <c r="R4528" s="18" t="s">
        <v>165</v>
      </c>
      <c r="S4528" s="20" t="s">
        <v>28109</v>
      </c>
    </row>
    <row r="4529" customFormat="false" ht="35.05" hidden="false" customHeight="false" outlineLevel="0" collapsed="false">
      <c r="A4529" s="17" t="n">
        <v>4528</v>
      </c>
      <c r="B4529" s="17" t="n">
        <v>10</v>
      </c>
      <c r="C4529" s="17" t="n">
        <v>1810</v>
      </c>
      <c r="D4529" s="18" t="s">
        <v>1238</v>
      </c>
      <c r="E4529" s="17" t="s">
        <v>70</v>
      </c>
      <c r="F4529" s="18" t="s">
        <v>71</v>
      </c>
      <c r="G4529" s="17" t="s">
        <v>171</v>
      </c>
      <c r="H4529" s="18" t="s">
        <v>14787</v>
      </c>
      <c r="I4529" s="18" t="s">
        <v>14788</v>
      </c>
      <c r="J4529" s="18" t="s">
        <v>14789</v>
      </c>
      <c r="K4529" s="17" t="s">
        <v>163</v>
      </c>
      <c r="L4529" s="17" t="n">
        <v>1</v>
      </c>
      <c r="M4529" s="17" t="s">
        <v>164</v>
      </c>
      <c r="N4529" s="17" t="s">
        <v>163</v>
      </c>
      <c r="O4529" s="19"/>
      <c r="P4529" s="18"/>
      <c r="Q4529" s="18"/>
      <c r="R4529" s="18" t="s">
        <v>165</v>
      </c>
      <c r="S4529" s="20" t="s">
        <v>28109</v>
      </c>
    </row>
    <row r="4530" customFormat="false" ht="23.85" hidden="false" customHeight="false" outlineLevel="0" collapsed="false">
      <c r="A4530" s="17" t="n">
        <v>4529</v>
      </c>
      <c r="B4530" s="17" t="n">
        <v>10</v>
      </c>
      <c r="C4530" s="17" t="n">
        <v>1810</v>
      </c>
      <c r="D4530" s="18" t="s">
        <v>1238</v>
      </c>
      <c r="E4530" s="17" t="s">
        <v>70</v>
      </c>
      <c r="F4530" s="18" t="s">
        <v>71</v>
      </c>
      <c r="G4530" s="17" t="s">
        <v>171</v>
      </c>
      <c r="H4530" s="18" t="s">
        <v>14790</v>
      </c>
      <c r="I4530" s="18" t="s">
        <v>14791</v>
      </c>
      <c r="J4530" s="18" t="s">
        <v>14792</v>
      </c>
      <c r="K4530" s="17" t="s">
        <v>163</v>
      </c>
      <c r="L4530" s="17" t="n">
        <v>1</v>
      </c>
      <c r="M4530" s="17" t="s">
        <v>164</v>
      </c>
      <c r="N4530" s="17" t="s">
        <v>163</v>
      </c>
      <c r="O4530" s="19"/>
      <c r="P4530" s="18"/>
      <c r="Q4530" s="18"/>
      <c r="R4530" s="18" t="s">
        <v>165</v>
      </c>
      <c r="S4530" s="20" t="s">
        <v>28109</v>
      </c>
    </row>
    <row r="4531" customFormat="false" ht="35.05" hidden="false" customHeight="false" outlineLevel="0" collapsed="false">
      <c r="A4531" s="17" t="n">
        <v>4530</v>
      </c>
      <c r="B4531" s="17" t="n">
        <v>10</v>
      </c>
      <c r="C4531" s="17" t="n">
        <v>1810</v>
      </c>
      <c r="D4531" s="18" t="s">
        <v>1238</v>
      </c>
      <c r="E4531" s="17" t="s">
        <v>70</v>
      </c>
      <c r="F4531" s="18" t="s">
        <v>71</v>
      </c>
      <c r="G4531" s="17" t="s">
        <v>171</v>
      </c>
      <c r="H4531" s="18" t="s">
        <v>14793</v>
      </c>
      <c r="I4531" s="18" t="s">
        <v>14794</v>
      </c>
      <c r="J4531" s="18" t="s">
        <v>14795</v>
      </c>
      <c r="K4531" s="17" t="s">
        <v>163</v>
      </c>
      <c r="L4531" s="17" t="n">
        <v>1</v>
      </c>
      <c r="M4531" s="17" t="s">
        <v>164</v>
      </c>
      <c r="N4531" s="17" t="s">
        <v>163</v>
      </c>
      <c r="O4531" s="19"/>
      <c r="P4531" s="18"/>
      <c r="Q4531" s="18"/>
      <c r="R4531" s="18" t="s">
        <v>165</v>
      </c>
      <c r="S4531" s="20" t="s">
        <v>28109</v>
      </c>
    </row>
    <row r="4532" customFormat="false" ht="35.05" hidden="false" customHeight="false" outlineLevel="0" collapsed="false">
      <c r="A4532" s="17" t="n">
        <v>4531</v>
      </c>
      <c r="B4532" s="17" t="n">
        <v>10</v>
      </c>
      <c r="C4532" s="17" t="n">
        <v>1816</v>
      </c>
      <c r="D4532" s="18" t="s">
        <v>1238</v>
      </c>
      <c r="E4532" s="17" t="s">
        <v>49</v>
      </c>
      <c r="F4532" s="18" t="s">
        <v>50</v>
      </c>
      <c r="G4532" s="17" t="s">
        <v>167</v>
      </c>
      <c r="H4532" s="18" t="s">
        <v>10114</v>
      </c>
      <c r="I4532" s="18" t="s">
        <v>14796</v>
      </c>
      <c r="J4532" s="18" t="s">
        <v>14797</v>
      </c>
      <c r="K4532" s="17" t="s">
        <v>163</v>
      </c>
      <c r="L4532" s="17" t="n">
        <v>1</v>
      </c>
      <c r="M4532" s="17" t="s">
        <v>163</v>
      </c>
      <c r="N4532" s="17" t="s">
        <v>163</v>
      </c>
      <c r="O4532" s="19"/>
      <c r="P4532" s="18"/>
      <c r="Q4532" s="18"/>
      <c r="R4532" s="18" t="s">
        <v>165</v>
      </c>
      <c r="S4532" s="20" t="s">
        <v>28109</v>
      </c>
    </row>
    <row r="4533" customFormat="false" ht="46.25" hidden="false" customHeight="false" outlineLevel="0" collapsed="false">
      <c r="A4533" s="17" t="n">
        <v>4532</v>
      </c>
      <c r="B4533" s="17" t="n">
        <v>10</v>
      </c>
      <c r="C4533" s="17" t="n">
        <v>1833</v>
      </c>
      <c r="D4533" s="18" t="s">
        <v>1319</v>
      </c>
      <c r="E4533" s="17" t="s">
        <v>44</v>
      </c>
      <c r="F4533" s="18" t="s">
        <v>46</v>
      </c>
      <c r="G4533" s="17" t="s">
        <v>167</v>
      </c>
      <c r="H4533" s="18" t="s">
        <v>14798</v>
      </c>
      <c r="I4533" s="18" t="s">
        <v>14799</v>
      </c>
      <c r="J4533" s="18" t="s">
        <v>14800</v>
      </c>
      <c r="K4533" s="17" t="s">
        <v>163</v>
      </c>
      <c r="L4533" s="17" t="n">
        <v>1</v>
      </c>
      <c r="M4533" s="17" t="s">
        <v>163</v>
      </c>
      <c r="N4533" s="17" t="s">
        <v>163</v>
      </c>
      <c r="O4533" s="19"/>
      <c r="P4533" s="18"/>
      <c r="Q4533" s="18"/>
      <c r="R4533" s="18" t="s">
        <v>165</v>
      </c>
      <c r="S4533" s="20" t="s">
        <v>28109</v>
      </c>
    </row>
    <row r="4534" customFormat="false" ht="46.25" hidden="false" customHeight="false" outlineLevel="0" collapsed="false">
      <c r="A4534" s="17" t="n">
        <v>4533</v>
      </c>
      <c r="B4534" s="17" t="n">
        <v>10</v>
      </c>
      <c r="C4534" s="17" t="n">
        <v>1835</v>
      </c>
      <c r="D4534" s="18" t="s">
        <v>1319</v>
      </c>
      <c r="E4534" s="17" t="s">
        <v>83</v>
      </c>
      <c r="F4534" s="18" t="s">
        <v>84</v>
      </c>
      <c r="G4534" s="17" t="s">
        <v>167</v>
      </c>
      <c r="H4534" s="18" t="s">
        <v>14801</v>
      </c>
      <c r="I4534" s="18" t="s">
        <v>14802</v>
      </c>
      <c r="J4534" s="18" t="s">
        <v>14803</v>
      </c>
      <c r="K4534" s="17" t="s">
        <v>163</v>
      </c>
      <c r="L4534" s="17" t="n">
        <v>1</v>
      </c>
      <c r="M4534" s="17" t="s">
        <v>163</v>
      </c>
      <c r="N4534" s="17" t="s">
        <v>163</v>
      </c>
      <c r="O4534" s="19"/>
      <c r="P4534" s="18"/>
      <c r="Q4534" s="18"/>
      <c r="R4534" s="18" t="s">
        <v>165</v>
      </c>
      <c r="S4534" s="20" t="s">
        <v>28109</v>
      </c>
    </row>
    <row r="4535" customFormat="false" ht="46.25" hidden="false" customHeight="false" outlineLevel="0" collapsed="false">
      <c r="A4535" s="17" t="n">
        <v>4534</v>
      </c>
      <c r="B4535" s="17" t="n">
        <v>10</v>
      </c>
      <c r="C4535" s="17" t="n">
        <v>1837</v>
      </c>
      <c r="D4535" s="18" t="s">
        <v>1319</v>
      </c>
      <c r="E4535" s="17" t="s">
        <v>55</v>
      </c>
      <c r="F4535" s="18" t="s">
        <v>56</v>
      </c>
      <c r="G4535" s="17" t="s">
        <v>167</v>
      </c>
      <c r="H4535" s="18" t="s">
        <v>14804</v>
      </c>
      <c r="I4535" s="18" t="s">
        <v>14805</v>
      </c>
      <c r="J4535" s="18" t="s">
        <v>14806</v>
      </c>
      <c r="K4535" s="17" t="s">
        <v>163</v>
      </c>
      <c r="L4535" s="17" t="n">
        <v>1</v>
      </c>
      <c r="M4535" s="17" t="s">
        <v>163</v>
      </c>
      <c r="N4535" s="17" t="s">
        <v>163</v>
      </c>
      <c r="O4535" s="19"/>
      <c r="P4535" s="18"/>
      <c r="Q4535" s="18"/>
      <c r="R4535" s="18" t="s">
        <v>165</v>
      </c>
      <c r="S4535" s="20" t="s">
        <v>28109</v>
      </c>
    </row>
    <row r="4536" customFormat="false" ht="46.25" hidden="false" customHeight="false" outlineLevel="0" collapsed="false">
      <c r="A4536" s="17" t="n">
        <v>4535</v>
      </c>
      <c r="B4536" s="17" t="n">
        <v>10</v>
      </c>
      <c r="C4536" s="17" t="n">
        <v>1837</v>
      </c>
      <c r="D4536" s="18" t="s">
        <v>1319</v>
      </c>
      <c r="E4536" s="17" t="s">
        <v>83</v>
      </c>
      <c r="F4536" s="18" t="s">
        <v>84</v>
      </c>
      <c r="G4536" s="17" t="s">
        <v>159</v>
      </c>
      <c r="H4536" s="18" t="s">
        <v>14807</v>
      </c>
      <c r="I4536" s="18" t="s">
        <v>14808</v>
      </c>
      <c r="J4536" s="18" t="s">
        <v>14809</v>
      </c>
      <c r="K4536" s="17" t="s">
        <v>163</v>
      </c>
      <c r="L4536" s="17" t="n">
        <v>1</v>
      </c>
      <c r="M4536" s="17" t="s">
        <v>163</v>
      </c>
      <c r="N4536" s="17" t="s">
        <v>163</v>
      </c>
      <c r="O4536" s="19"/>
      <c r="P4536" s="18"/>
      <c r="Q4536" s="18"/>
      <c r="R4536" s="18" t="s">
        <v>165</v>
      </c>
      <c r="S4536" s="20" t="s">
        <v>28109</v>
      </c>
    </row>
    <row r="4537" customFormat="false" ht="46.25" hidden="false" customHeight="false" outlineLevel="0" collapsed="false">
      <c r="A4537" s="17" t="n">
        <v>4536</v>
      </c>
      <c r="B4537" s="17" t="n">
        <v>10</v>
      </c>
      <c r="C4537" s="17" t="n">
        <v>1839</v>
      </c>
      <c r="D4537" s="18" t="s">
        <v>1319</v>
      </c>
      <c r="E4537" s="17" t="s">
        <v>49</v>
      </c>
      <c r="F4537" s="18" t="s">
        <v>50</v>
      </c>
      <c r="G4537" s="17" t="s">
        <v>167</v>
      </c>
      <c r="H4537" s="18" t="s">
        <v>14810</v>
      </c>
      <c r="I4537" s="18" t="s">
        <v>14811</v>
      </c>
      <c r="J4537" s="18" t="s">
        <v>14812</v>
      </c>
      <c r="K4537" s="17" t="s">
        <v>163</v>
      </c>
      <c r="L4537" s="17" t="n">
        <v>1</v>
      </c>
      <c r="M4537" s="17" t="s">
        <v>164</v>
      </c>
      <c r="N4537" s="17" t="s">
        <v>163</v>
      </c>
      <c r="O4537" s="19"/>
      <c r="P4537" s="18"/>
      <c r="Q4537" s="18"/>
      <c r="R4537" s="18" t="s">
        <v>165</v>
      </c>
      <c r="S4537" s="20" t="s">
        <v>28109</v>
      </c>
    </row>
    <row r="4538" customFormat="false" ht="35.05" hidden="false" customHeight="false" outlineLevel="0" collapsed="false">
      <c r="A4538" s="17" t="n">
        <v>4537</v>
      </c>
      <c r="B4538" s="17" t="n">
        <v>10</v>
      </c>
      <c r="C4538" s="17" t="n">
        <v>1839</v>
      </c>
      <c r="D4538" s="18" t="s">
        <v>1319</v>
      </c>
      <c r="E4538" s="17" t="s">
        <v>76</v>
      </c>
      <c r="F4538" s="18" t="s">
        <v>77</v>
      </c>
      <c r="G4538" s="17" t="s">
        <v>167</v>
      </c>
      <c r="H4538" s="18" t="s">
        <v>14813</v>
      </c>
      <c r="I4538" s="18" t="s">
        <v>14814</v>
      </c>
      <c r="J4538" s="18" t="s">
        <v>14815</v>
      </c>
      <c r="K4538" s="17" t="s">
        <v>164</v>
      </c>
      <c r="L4538" s="17" t="n">
        <v>2</v>
      </c>
      <c r="M4538" s="17" t="s">
        <v>164</v>
      </c>
      <c r="N4538" s="17" t="s">
        <v>163</v>
      </c>
      <c r="O4538" s="19"/>
      <c r="P4538" s="18"/>
      <c r="Q4538" s="18"/>
      <c r="R4538" s="18" t="s">
        <v>165</v>
      </c>
      <c r="S4538" s="20" t="s">
        <v>28109</v>
      </c>
    </row>
    <row r="4539" customFormat="false" ht="35.05" hidden="false" customHeight="false" outlineLevel="0" collapsed="false">
      <c r="A4539" s="17" t="n">
        <v>4538</v>
      </c>
      <c r="B4539" s="17" t="n">
        <v>10</v>
      </c>
      <c r="C4539" s="17" t="n">
        <v>1846</v>
      </c>
      <c r="D4539" s="18" t="s">
        <v>1319</v>
      </c>
      <c r="E4539" s="17" t="s">
        <v>36</v>
      </c>
      <c r="F4539" s="18" t="s">
        <v>37</v>
      </c>
      <c r="G4539" s="17" t="s">
        <v>171</v>
      </c>
      <c r="H4539" s="18" t="s">
        <v>14816</v>
      </c>
      <c r="I4539" s="18" t="s">
        <v>14817</v>
      </c>
      <c r="J4539" s="18" t="s">
        <v>14818</v>
      </c>
      <c r="K4539" s="17" t="s">
        <v>164</v>
      </c>
      <c r="L4539" s="17" t="n">
        <v>4</v>
      </c>
      <c r="M4539" s="17" t="s">
        <v>163</v>
      </c>
      <c r="N4539" s="17" t="s">
        <v>163</v>
      </c>
      <c r="O4539" s="19"/>
      <c r="P4539" s="18"/>
      <c r="Q4539" s="18"/>
      <c r="R4539" s="18" t="s">
        <v>165</v>
      </c>
      <c r="S4539" s="20" t="s">
        <v>28109</v>
      </c>
    </row>
    <row r="4540" customFormat="false" ht="35.05" hidden="false" customHeight="false" outlineLevel="0" collapsed="false">
      <c r="A4540" s="17" t="n">
        <v>4539</v>
      </c>
      <c r="B4540" s="17" t="n">
        <v>10</v>
      </c>
      <c r="C4540" s="17" t="n">
        <v>1854</v>
      </c>
      <c r="D4540" s="18" t="s">
        <v>1319</v>
      </c>
      <c r="E4540" s="17" t="s">
        <v>47</v>
      </c>
      <c r="F4540" s="18" t="s">
        <v>48</v>
      </c>
      <c r="G4540" s="17" t="s">
        <v>167</v>
      </c>
      <c r="H4540" s="18" t="s">
        <v>14819</v>
      </c>
      <c r="I4540" s="18" t="s">
        <v>14820</v>
      </c>
      <c r="J4540" s="18" t="s">
        <v>14821</v>
      </c>
      <c r="K4540" s="17" t="s">
        <v>163</v>
      </c>
      <c r="L4540" s="17" t="n">
        <v>1</v>
      </c>
      <c r="M4540" s="17" t="s">
        <v>164</v>
      </c>
      <c r="N4540" s="17" t="s">
        <v>163</v>
      </c>
      <c r="O4540" s="19"/>
      <c r="P4540" s="18"/>
      <c r="Q4540" s="18"/>
      <c r="R4540" s="18" t="s">
        <v>165</v>
      </c>
      <c r="S4540" s="20" t="s">
        <v>28109</v>
      </c>
    </row>
    <row r="4541" customFormat="false" ht="46.25" hidden="false" customHeight="false" outlineLevel="0" collapsed="false">
      <c r="A4541" s="17" t="n">
        <v>4540</v>
      </c>
      <c r="B4541" s="17" t="n">
        <v>10</v>
      </c>
      <c r="C4541" s="17" t="n">
        <v>1854</v>
      </c>
      <c r="D4541" s="18" t="s">
        <v>1319</v>
      </c>
      <c r="E4541" s="17" t="s">
        <v>19</v>
      </c>
      <c r="F4541" s="18" t="s">
        <v>21</v>
      </c>
      <c r="G4541" s="17" t="s">
        <v>167</v>
      </c>
      <c r="H4541" s="18" t="s">
        <v>14822</v>
      </c>
      <c r="I4541" s="18" t="s">
        <v>14823</v>
      </c>
      <c r="J4541" s="18" t="s">
        <v>14824</v>
      </c>
      <c r="K4541" s="17" t="s">
        <v>164</v>
      </c>
      <c r="L4541" s="17" t="n">
        <v>12</v>
      </c>
      <c r="M4541" s="17" t="s">
        <v>163</v>
      </c>
      <c r="N4541" s="17" t="s">
        <v>163</v>
      </c>
      <c r="O4541" s="19"/>
      <c r="P4541" s="18"/>
      <c r="Q4541" s="18"/>
      <c r="R4541" s="18" t="s">
        <v>165</v>
      </c>
      <c r="S4541" s="20" t="s">
        <v>28109</v>
      </c>
    </row>
    <row r="4542" customFormat="false" ht="35.05" hidden="false" customHeight="false" outlineLevel="0" collapsed="false">
      <c r="A4542" s="17" t="n">
        <v>4541</v>
      </c>
      <c r="B4542" s="17" t="n">
        <v>10</v>
      </c>
      <c r="C4542" s="17" t="n">
        <v>1871</v>
      </c>
      <c r="D4542" s="18" t="s">
        <v>1319</v>
      </c>
      <c r="E4542" s="17" t="s">
        <v>76</v>
      </c>
      <c r="F4542" s="18" t="s">
        <v>77</v>
      </c>
      <c r="G4542" s="17" t="s">
        <v>159</v>
      </c>
      <c r="H4542" s="18" t="s">
        <v>14825</v>
      </c>
      <c r="I4542" s="18" t="s">
        <v>14826</v>
      </c>
      <c r="J4542" s="18" t="s">
        <v>14827</v>
      </c>
      <c r="K4542" s="17" t="s">
        <v>163</v>
      </c>
      <c r="L4542" s="17" t="n">
        <v>1</v>
      </c>
      <c r="M4542" s="17" t="s">
        <v>164</v>
      </c>
      <c r="N4542" s="17" t="s">
        <v>163</v>
      </c>
      <c r="O4542" s="19"/>
      <c r="P4542" s="18"/>
      <c r="Q4542" s="18"/>
      <c r="R4542" s="18" t="s">
        <v>165</v>
      </c>
      <c r="S4542" s="20" t="s">
        <v>28109</v>
      </c>
    </row>
    <row r="4543" customFormat="false" ht="35.05" hidden="false" customHeight="false" outlineLevel="0" collapsed="false">
      <c r="A4543" s="17" t="n">
        <v>4542</v>
      </c>
      <c r="B4543" s="17" t="n">
        <v>10</v>
      </c>
      <c r="C4543" s="17" t="n">
        <v>1882</v>
      </c>
      <c r="D4543" s="18" t="s">
        <v>1319</v>
      </c>
      <c r="E4543" s="17" t="s">
        <v>38</v>
      </c>
      <c r="F4543" s="18" t="s">
        <v>39</v>
      </c>
      <c r="G4543" s="17" t="s">
        <v>159</v>
      </c>
      <c r="H4543" s="18" t="s">
        <v>14828</v>
      </c>
      <c r="I4543" s="18" t="s">
        <v>14829</v>
      </c>
      <c r="J4543" s="18" t="s">
        <v>14830</v>
      </c>
      <c r="K4543" s="17" t="s">
        <v>164</v>
      </c>
      <c r="L4543" s="17" t="n">
        <v>2</v>
      </c>
      <c r="M4543" s="17" t="s">
        <v>163</v>
      </c>
      <c r="N4543" s="17" t="s">
        <v>163</v>
      </c>
      <c r="O4543" s="19"/>
      <c r="P4543" s="18"/>
      <c r="Q4543" s="18"/>
      <c r="R4543" s="18" t="s">
        <v>165</v>
      </c>
      <c r="S4543" s="20" t="s">
        <v>28109</v>
      </c>
    </row>
    <row r="4544" customFormat="false" ht="35.05" hidden="false" customHeight="false" outlineLevel="0" collapsed="false">
      <c r="A4544" s="17" t="n">
        <v>4543</v>
      </c>
      <c r="B4544" s="17" t="n">
        <v>10</v>
      </c>
      <c r="C4544" s="17" t="n">
        <v>1886</v>
      </c>
      <c r="D4544" s="18" t="s">
        <v>1319</v>
      </c>
      <c r="E4544" s="17" t="s">
        <v>78</v>
      </c>
      <c r="F4544" s="18" t="s">
        <v>80</v>
      </c>
      <c r="G4544" s="17" t="s">
        <v>167</v>
      </c>
      <c r="H4544" s="18" t="s">
        <v>14831</v>
      </c>
      <c r="I4544" s="18" t="s">
        <v>14832</v>
      </c>
      <c r="J4544" s="18" t="s">
        <v>14833</v>
      </c>
      <c r="K4544" s="17" t="s">
        <v>163</v>
      </c>
      <c r="L4544" s="17" t="n">
        <v>1</v>
      </c>
      <c r="M4544" s="17" t="s">
        <v>163</v>
      </c>
      <c r="N4544" s="17" t="s">
        <v>164</v>
      </c>
      <c r="O4544" s="19"/>
      <c r="P4544" s="18"/>
      <c r="Q4544" s="18"/>
      <c r="R4544" s="18" t="s">
        <v>165</v>
      </c>
      <c r="S4544" s="20" t="s">
        <v>28109</v>
      </c>
    </row>
    <row r="4545" customFormat="false" ht="35.05" hidden="false" customHeight="false" outlineLevel="0" collapsed="false">
      <c r="A4545" s="17" t="n">
        <v>4544</v>
      </c>
      <c r="B4545" s="17" t="n">
        <v>10</v>
      </c>
      <c r="C4545" s="17" t="n">
        <v>1886</v>
      </c>
      <c r="D4545" s="18" t="s">
        <v>1319</v>
      </c>
      <c r="E4545" s="17" t="s">
        <v>34</v>
      </c>
      <c r="F4545" s="18" t="s">
        <v>35</v>
      </c>
      <c r="G4545" s="17" t="s">
        <v>159</v>
      </c>
      <c r="H4545" s="18" t="s">
        <v>14834</v>
      </c>
      <c r="I4545" s="18" t="s">
        <v>14835</v>
      </c>
      <c r="J4545" s="18" t="s">
        <v>14836</v>
      </c>
      <c r="K4545" s="17" t="s">
        <v>164</v>
      </c>
      <c r="L4545" s="17" t="n">
        <v>3</v>
      </c>
      <c r="M4545" s="17" t="s">
        <v>163</v>
      </c>
      <c r="N4545" s="17" t="s">
        <v>163</v>
      </c>
      <c r="O4545" s="19"/>
      <c r="P4545" s="18"/>
      <c r="Q4545" s="18"/>
      <c r="R4545" s="18" t="s">
        <v>165</v>
      </c>
      <c r="S4545" s="20" t="s">
        <v>28109</v>
      </c>
    </row>
    <row r="4546" customFormat="false" ht="23.85" hidden="false" customHeight="false" outlineLevel="0" collapsed="false">
      <c r="A4546" s="17" t="n">
        <v>4545</v>
      </c>
      <c r="B4546" s="17" t="n">
        <v>10</v>
      </c>
      <c r="C4546" s="17" t="n">
        <v>1888</v>
      </c>
      <c r="D4546" s="18" t="s">
        <v>1319</v>
      </c>
      <c r="E4546" s="17" t="s">
        <v>36</v>
      </c>
      <c r="F4546" s="18" t="s">
        <v>37</v>
      </c>
      <c r="G4546" s="17" t="s">
        <v>167</v>
      </c>
      <c r="H4546" s="18" t="s">
        <v>14837</v>
      </c>
      <c r="I4546" s="18" t="s">
        <v>14838</v>
      </c>
      <c r="J4546" s="18" t="s">
        <v>14839</v>
      </c>
      <c r="K4546" s="17" t="s">
        <v>163</v>
      </c>
      <c r="L4546" s="17" t="n">
        <v>1</v>
      </c>
      <c r="M4546" s="17" t="s">
        <v>163</v>
      </c>
      <c r="N4546" s="17" t="s">
        <v>163</v>
      </c>
      <c r="O4546" s="19"/>
      <c r="P4546" s="18"/>
      <c r="Q4546" s="18"/>
      <c r="R4546" s="18" t="s">
        <v>165</v>
      </c>
      <c r="S4546" s="20" t="s">
        <v>28109</v>
      </c>
    </row>
    <row r="4547" customFormat="false" ht="35.05" hidden="false" customHeight="false" outlineLevel="0" collapsed="false">
      <c r="A4547" s="17" t="n">
        <v>4546</v>
      </c>
      <c r="B4547" s="17" t="n">
        <v>10</v>
      </c>
      <c r="C4547" s="17" t="n">
        <v>1898</v>
      </c>
      <c r="D4547" s="18" t="s">
        <v>1319</v>
      </c>
      <c r="E4547" s="17" t="s">
        <v>36</v>
      </c>
      <c r="F4547" s="18" t="s">
        <v>37</v>
      </c>
      <c r="G4547" s="17" t="s">
        <v>167</v>
      </c>
      <c r="H4547" s="18" t="s">
        <v>14840</v>
      </c>
      <c r="I4547" s="18" t="s">
        <v>14841</v>
      </c>
      <c r="J4547" s="18" t="s">
        <v>14842</v>
      </c>
      <c r="K4547" s="17" t="s">
        <v>163</v>
      </c>
      <c r="L4547" s="17" t="n">
        <v>1</v>
      </c>
      <c r="M4547" s="17" t="s">
        <v>163</v>
      </c>
      <c r="N4547" s="17" t="s">
        <v>163</v>
      </c>
      <c r="O4547" s="19"/>
      <c r="P4547" s="18"/>
      <c r="Q4547" s="18"/>
      <c r="R4547" s="18" t="s">
        <v>165</v>
      </c>
      <c r="S4547" s="20" t="s">
        <v>28109</v>
      </c>
    </row>
    <row r="4548" customFormat="false" ht="35.05" hidden="false" customHeight="false" outlineLevel="0" collapsed="false">
      <c r="A4548" s="17" t="n">
        <v>4547</v>
      </c>
      <c r="B4548" s="17" t="n">
        <v>10</v>
      </c>
      <c r="C4548" s="17" t="n">
        <v>1904</v>
      </c>
      <c r="D4548" s="18" t="s">
        <v>1319</v>
      </c>
      <c r="E4548" s="17" t="s">
        <v>87</v>
      </c>
      <c r="F4548" s="18" t="s">
        <v>88</v>
      </c>
      <c r="G4548" s="17" t="s">
        <v>171</v>
      </c>
      <c r="H4548" s="18" t="s">
        <v>14843</v>
      </c>
      <c r="I4548" s="18" t="s">
        <v>14844</v>
      </c>
      <c r="J4548" s="18" t="s">
        <v>14845</v>
      </c>
      <c r="K4548" s="17" t="s">
        <v>163</v>
      </c>
      <c r="L4548" s="17" t="n">
        <v>1</v>
      </c>
      <c r="M4548" s="17" t="s">
        <v>163</v>
      </c>
      <c r="N4548" s="17" t="s">
        <v>164</v>
      </c>
      <c r="O4548" s="19" t="s">
        <v>121</v>
      </c>
      <c r="P4548" s="18" t="s">
        <v>14846</v>
      </c>
      <c r="Q4548" s="18" t="s">
        <v>14847</v>
      </c>
      <c r="R4548" s="18" t="s">
        <v>165</v>
      </c>
      <c r="S4548" s="20" t="s">
        <v>28109</v>
      </c>
    </row>
    <row r="4549" customFormat="false" ht="35.05" hidden="false" customHeight="false" outlineLevel="0" collapsed="false">
      <c r="A4549" s="17" t="n">
        <v>4548</v>
      </c>
      <c r="B4549" s="17" t="n">
        <v>10</v>
      </c>
      <c r="C4549" s="17" t="n">
        <v>1906</v>
      </c>
      <c r="D4549" s="18" t="s">
        <v>1319</v>
      </c>
      <c r="E4549" s="17" t="s">
        <v>87</v>
      </c>
      <c r="F4549" s="18" t="s">
        <v>88</v>
      </c>
      <c r="G4549" s="17" t="s">
        <v>167</v>
      </c>
      <c r="H4549" s="18" t="s">
        <v>14848</v>
      </c>
      <c r="I4549" s="18" t="s">
        <v>14849</v>
      </c>
      <c r="J4549" s="18" t="s">
        <v>14850</v>
      </c>
      <c r="K4549" s="17" t="s">
        <v>163</v>
      </c>
      <c r="L4549" s="17" t="n">
        <v>1</v>
      </c>
      <c r="M4549" s="17" t="s">
        <v>164</v>
      </c>
      <c r="N4549" s="17" t="s">
        <v>164</v>
      </c>
      <c r="O4549" s="19"/>
      <c r="P4549" s="18"/>
      <c r="Q4549" s="18"/>
      <c r="R4549" s="18" t="s">
        <v>165</v>
      </c>
      <c r="S4549" s="20" t="s">
        <v>28109</v>
      </c>
    </row>
    <row r="4550" customFormat="false" ht="35.05" hidden="false" customHeight="false" outlineLevel="0" collapsed="false">
      <c r="A4550" s="17" t="n">
        <v>4549</v>
      </c>
      <c r="B4550" s="17" t="n">
        <v>10</v>
      </c>
      <c r="C4550" s="17" t="n">
        <v>1913</v>
      </c>
      <c r="D4550" s="18" t="s">
        <v>1319</v>
      </c>
      <c r="E4550" s="17" t="s">
        <v>89</v>
      </c>
      <c r="F4550" s="18" t="s">
        <v>90</v>
      </c>
      <c r="G4550" s="17" t="s">
        <v>159</v>
      </c>
      <c r="H4550" s="18" t="s">
        <v>14851</v>
      </c>
      <c r="I4550" s="18" t="s">
        <v>14852</v>
      </c>
      <c r="J4550" s="18" t="s">
        <v>14853</v>
      </c>
      <c r="K4550" s="17" t="s">
        <v>163</v>
      </c>
      <c r="L4550" s="17" t="n">
        <v>1</v>
      </c>
      <c r="M4550" s="17" t="s">
        <v>163</v>
      </c>
      <c r="N4550" s="17" t="s">
        <v>163</v>
      </c>
      <c r="O4550" s="19"/>
      <c r="P4550" s="18"/>
      <c r="Q4550" s="18"/>
      <c r="R4550" s="18" t="s">
        <v>165</v>
      </c>
      <c r="S4550" s="20" t="s">
        <v>28109</v>
      </c>
    </row>
    <row r="4551" customFormat="false" ht="35.05" hidden="false" customHeight="false" outlineLevel="0" collapsed="false">
      <c r="A4551" s="17" t="n">
        <v>4550</v>
      </c>
      <c r="B4551" s="17" t="n">
        <v>10</v>
      </c>
      <c r="C4551" s="17" t="n">
        <v>1936</v>
      </c>
      <c r="D4551" s="18" t="s">
        <v>1319</v>
      </c>
      <c r="E4551" s="17" t="s">
        <v>36</v>
      </c>
      <c r="F4551" s="18" t="s">
        <v>37</v>
      </c>
      <c r="G4551" s="17" t="s">
        <v>167</v>
      </c>
      <c r="H4551" s="18" t="s">
        <v>14854</v>
      </c>
      <c r="I4551" s="18" t="s">
        <v>14855</v>
      </c>
      <c r="J4551" s="18" t="s">
        <v>14856</v>
      </c>
      <c r="K4551" s="17" t="s">
        <v>164</v>
      </c>
      <c r="L4551" s="17" t="n">
        <v>11</v>
      </c>
      <c r="M4551" s="17" t="s">
        <v>164</v>
      </c>
      <c r="N4551" s="17" t="s">
        <v>163</v>
      </c>
      <c r="O4551" s="19"/>
      <c r="P4551" s="18"/>
      <c r="Q4551" s="18"/>
      <c r="R4551" s="18" t="s">
        <v>165</v>
      </c>
      <c r="S4551" s="20" t="s">
        <v>28109</v>
      </c>
    </row>
    <row r="4552" customFormat="false" ht="57.45" hidden="false" customHeight="false" outlineLevel="0" collapsed="false">
      <c r="A4552" s="17" t="n">
        <v>4551</v>
      </c>
      <c r="B4552" s="17" t="n">
        <v>10</v>
      </c>
      <c r="C4552" s="17" t="n">
        <v>1943</v>
      </c>
      <c r="D4552" s="18" t="s">
        <v>1319</v>
      </c>
      <c r="E4552" s="17" t="s">
        <v>83</v>
      </c>
      <c r="F4552" s="18" t="s">
        <v>84</v>
      </c>
      <c r="G4552" s="17" t="s">
        <v>171</v>
      </c>
      <c r="H4552" s="18" t="s">
        <v>14857</v>
      </c>
      <c r="I4552" s="18" t="s">
        <v>14858</v>
      </c>
      <c r="J4552" s="18" t="s">
        <v>14859</v>
      </c>
      <c r="K4552" s="17" t="s">
        <v>163</v>
      </c>
      <c r="L4552" s="17" t="n">
        <v>1</v>
      </c>
      <c r="M4552" s="17" t="s">
        <v>163</v>
      </c>
      <c r="N4552" s="17" t="s">
        <v>164</v>
      </c>
      <c r="O4552" s="19" t="s">
        <v>121</v>
      </c>
      <c r="P4552" s="18" t="s">
        <v>14860</v>
      </c>
      <c r="Q4552" s="18" t="s">
        <v>14861</v>
      </c>
      <c r="R4552" s="18" t="s">
        <v>165</v>
      </c>
      <c r="S4552" s="20" t="s">
        <v>28109</v>
      </c>
    </row>
    <row r="4553" customFormat="false" ht="46.25" hidden="false" customHeight="false" outlineLevel="0" collapsed="false">
      <c r="A4553" s="17" t="n">
        <v>4552</v>
      </c>
      <c r="B4553" s="17" t="n">
        <v>10</v>
      </c>
      <c r="C4553" s="17" t="n">
        <v>1950</v>
      </c>
      <c r="D4553" s="18" t="s">
        <v>1319</v>
      </c>
      <c r="E4553" s="17" t="s">
        <v>87</v>
      </c>
      <c r="F4553" s="18" t="s">
        <v>88</v>
      </c>
      <c r="G4553" s="17" t="s">
        <v>171</v>
      </c>
      <c r="H4553" s="18" t="s">
        <v>14862</v>
      </c>
      <c r="I4553" s="18" t="s">
        <v>14863</v>
      </c>
      <c r="J4553" s="18" t="s">
        <v>14864</v>
      </c>
      <c r="K4553" s="17" t="s">
        <v>163</v>
      </c>
      <c r="L4553" s="17" t="n">
        <v>1</v>
      </c>
      <c r="M4553" s="17" t="s">
        <v>163</v>
      </c>
      <c r="N4553" s="17" t="s">
        <v>164</v>
      </c>
      <c r="O4553" s="19" t="s">
        <v>121</v>
      </c>
      <c r="P4553" s="18" t="s">
        <v>14865</v>
      </c>
      <c r="Q4553" s="18" t="s">
        <v>14866</v>
      </c>
      <c r="R4553" s="18" t="s">
        <v>165</v>
      </c>
      <c r="S4553" s="20" t="s">
        <v>28109</v>
      </c>
    </row>
    <row r="4554" customFormat="false" ht="46.25" hidden="false" customHeight="false" outlineLevel="0" collapsed="false">
      <c r="A4554" s="17" t="n">
        <v>4553</v>
      </c>
      <c r="B4554" s="17" t="n">
        <v>10</v>
      </c>
      <c r="C4554" s="17" t="n">
        <v>1964</v>
      </c>
      <c r="D4554" s="18" t="s">
        <v>1319</v>
      </c>
      <c r="E4554" s="17" t="s">
        <v>87</v>
      </c>
      <c r="F4554" s="18" t="s">
        <v>88</v>
      </c>
      <c r="G4554" s="17" t="s">
        <v>171</v>
      </c>
      <c r="H4554" s="18" t="s">
        <v>14867</v>
      </c>
      <c r="I4554" s="18" t="s">
        <v>14868</v>
      </c>
      <c r="J4554" s="18" t="s">
        <v>14869</v>
      </c>
      <c r="K4554" s="17" t="s">
        <v>163</v>
      </c>
      <c r="L4554" s="17" t="n">
        <v>1</v>
      </c>
      <c r="M4554" s="17" t="s">
        <v>164</v>
      </c>
      <c r="N4554" s="17" t="s">
        <v>163</v>
      </c>
      <c r="O4554" s="19"/>
      <c r="P4554" s="18"/>
      <c r="Q4554" s="18"/>
      <c r="R4554" s="18" t="s">
        <v>165</v>
      </c>
      <c r="S4554" s="20" t="s">
        <v>28109</v>
      </c>
    </row>
    <row r="4555" customFormat="false" ht="68.65" hidden="false" customHeight="false" outlineLevel="0" collapsed="false">
      <c r="A4555" s="17" t="n">
        <v>4554</v>
      </c>
      <c r="B4555" s="17" t="n">
        <v>10</v>
      </c>
      <c r="C4555" s="17" t="n">
        <v>1966</v>
      </c>
      <c r="D4555" s="18" t="s">
        <v>1319</v>
      </c>
      <c r="E4555" s="17" t="s">
        <v>83</v>
      </c>
      <c r="F4555" s="18" t="s">
        <v>84</v>
      </c>
      <c r="G4555" s="17" t="s">
        <v>167</v>
      </c>
      <c r="H4555" s="18" t="s">
        <v>14870</v>
      </c>
      <c r="I4555" s="18" t="s">
        <v>14871</v>
      </c>
      <c r="J4555" s="18" t="s">
        <v>14872</v>
      </c>
      <c r="K4555" s="17" t="s">
        <v>163</v>
      </c>
      <c r="L4555" s="17" t="n">
        <v>1</v>
      </c>
      <c r="M4555" s="17" t="s">
        <v>163</v>
      </c>
      <c r="N4555" s="17" t="s">
        <v>164</v>
      </c>
      <c r="O4555" s="19" t="s">
        <v>121</v>
      </c>
      <c r="P4555" s="18" t="s">
        <v>14873</v>
      </c>
      <c r="Q4555" s="18" t="s">
        <v>14874</v>
      </c>
      <c r="R4555" s="18" t="s">
        <v>165</v>
      </c>
      <c r="S4555" s="20" t="s">
        <v>28109</v>
      </c>
    </row>
    <row r="4556" customFormat="false" ht="35.05" hidden="false" customHeight="false" outlineLevel="0" collapsed="false">
      <c r="A4556" s="17" t="n">
        <v>4555</v>
      </c>
      <c r="B4556" s="17" t="n">
        <v>10</v>
      </c>
      <c r="C4556" s="17" t="n">
        <v>1968</v>
      </c>
      <c r="D4556" s="18" t="s">
        <v>1319</v>
      </c>
      <c r="E4556" s="17" t="s">
        <v>36</v>
      </c>
      <c r="F4556" s="18" t="s">
        <v>37</v>
      </c>
      <c r="G4556" s="17" t="s">
        <v>167</v>
      </c>
      <c r="H4556" s="18" t="s">
        <v>14875</v>
      </c>
      <c r="I4556" s="18" t="s">
        <v>14876</v>
      </c>
      <c r="J4556" s="18" t="s">
        <v>14877</v>
      </c>
      <c r="K4556" s="17" t="s">
        <v>164</v>
      </c>
      <c r="L4556" s="17" t="n">
        <v>6</v>
      </c>
      <c r="M4556" s="17" t="s">
        <v>164</v>
      </c>
      <c r="N4556" s="17" t="s">
        <v>163</v>
      </c>
      <c r="O4556" s="19"/>
      <c r="P4556" s="18"/>
      <c r="Q4556" s="18"/>
      <c r="R4556" s="18" t="s">
        <v>165</v>
      </c>
      <c r="S4556" s="20" t="s">
        <v>28109</v>
      </c>
    </row>
    <row r="4557" customFormat="false" ht="35.05" hidden="false" customHeight="false" outlineLevel="0" collapsed="false">
      <c r="A4557" s="17" t="n">
        <v>4556</v>
      </c>
      <c r="B4557" s="17" t="n">
        <v>10</v>
      </c>
      <c r="C4557" s="17" t="n">
        <v>1988</v>
      </c>
      <c r="D4557" s="18" t="s">
        <v>1319</v>
      </c>
      <c r="E4557" s="17" t="s">
        <v>32</v>
      </c>
      <c r="F4557" s="18" t="s">
        <v>33</v>
      </c>
      <c r="G4557" s="17" t="s">
        <v>159</v>
      </c>
      <c r="H4557" s="18" t="s">
        <v>14878</v>
      </c>
      <c r="I4557" s="18" t="s">
        <v>14879</v>
      </c>
      <c r="J4557" s="18" t="s">
        <v>14880</v>
      </c>
      <c r="K4557" s="17" t="s">
        <v>164</v>
      </c>
      <c r="L4557" s="17" t="n">
        <v>6</v>
      </c>
      <c r="M4557" s="17" t="s">
        <v>163</v>
      </c>
      <c r="N4557" s="17" t="s">
        <v>163</v>
      </c>
      <c r="O4557" s="19"/>
      <c r="P4557" s="18"/>
      <c r="Q4557" s="18"/>
      <c r="R4557" s="18" t="s">
        <v>165</v>
      </c>
      <c r="S4557" s="20" t="s">
        <v>28109</v>
      </c>
    </row>
    <row r="4558" customFormat="false" ht="46.25" hidden="false" customHeight="false" outlineLevel="0" collapsed="false">
      <c r="A4558" s="17" t="n">
        <v>4557</v>
      </c>
      <c r="B4558" s="17" t="n">
        <v>10</v>
      </c>
      <c r="C4558" s="17" t="n">
        <v>2019</v>
      </c>
      <c r="D4558" s="18" t="s">
        <v>1319</v>
      </c>
      <c r="E4558" s="17" t="s">
        <v>83</v>
      </c>
      <c r="F4558" s="18" t="s">
        <v>84</v>
      </c>
      <c r="G4558" s="17" t="s">
        <v>167</v>
      </c>
      <c r="H4558" s="18" t="s">
        <v>14881</v>
      </c>
      <c r="I4558" s="18" t="s">
        <v>14882</v>
      </c>
      <c r="J4558" s="18" t="s">
        <v>14883</v>
      </c>
      <c r="K4558" s="17" t="s">
        <v>163</v>
      </c>
      <c r="L4558" s="17" t="n">
        <v>1</v>
      </c>
      <c r="M4558" s="17" t="s">
        <v>163</v>
      </c>
      <c r="N4558" s="17" t="s">
        <v>164</v>
      </c>
      <c r="O4558" s="19" t="s">
        <v>121</v>
      </c>
      <c r="P4558" s="18" t="s">
        <v>14884</v>
      </c>
      <c r="Q4558" s="18" t="s">
        <v>14885</v>
      </c>
      <c r="R4558" s="18" t="s">
        <v>165</v>
      </c>
      <c r="S4558" s="20" t="s">
        <v>28109</v>
      </c>
    </row>
    <row r="4559" customFormat="false" ht="35.05" hidden="false" customHeight="false" outlineLevel="0" collapsed="false">
      <c r="A4559" s="17" t="n">
        <v>4558</v>
      </c>
      <c r="B4559" s="17" t="n">
        <v>10</v>
      </c>
      <c r="C4559" s="17" t="n">
        <v>2034</v>
      </c>
      <c r="D4559" s="18" t="s">
        <v>1319</v>
      </c>
      <c r="E4559" s="17" t="s">
        <v>87</v>
      </c>
      <c r="F4559" s="18" t="s">
        <v>88</v>
      </c>
      <c r="G4559" s="17" t="s">
        <v>171</v>
      </c>
      <c r="H4559" s="18" t="s">
        <v>14886</v>
      </c>
      <c r="I4559" s="18" t="s">
        <v>14887</v>
      </c>
      <c r="J4559" s="18" t="s">
        <v>14888</v>
      </c>
      <c r="K4559" s="17" t="s">
        <v>163</v>
      </c>
      <c r="L4559" s="17" t="n">
        <v>1</v>
      </c>
      <c r="M4559" s="17" t="s">
        <v>163</v>
      </c>
      <c r="N4559" s="17" t="s">
        <v>163</v>
      </c>
      <c r="O4559" s="19"/>
      <c r="P4559" s="18"/>
      <c r="Q4559" s="18"/>
      <c r="R4559" s="18" t="s">
        <v>165</v>
      </c>
      <c r="S4559" s="20" t="s">
        <v>28109</v>
      </c>
    </row>
    <row r="4560" customFormat="false" ht="91" hidden="false" customHeight="false" outlineLevel="0" collapsed="false">
      <c r="A4560" s="17" t="n">
        <v>4559</v>
      </c>
      <c r="B4560" s="17" t="n">
        <v>10</v>
      </c>
      <c r="C4560" s="17" t="n">
        <v>2042</v>
      </c>
      <c r="D4560" s="18" t="s">
        <v>1319</v>
      </c>
      <c r="E4560" s="17" t="s">
        <v>87</v>
      </c>
      <c r="F4560" s="18" t="s">
        <v>88</v>
      </c>
      <c r="G4560" s="17" t="s">
        <v>171</v>
      </c>
      <c r="H4560" s="18" t="s">
        <v>14889</v>
      </c>
      <c r="I4560" s="18" t="s">
        <v>14890</v>
      </c>
      <c r="J4560" s="18" t="s">
        <v>14891</v>
      </c>
      <c r="K4560" s="17" t="s">
        <v>163</v>
      </c>
      <c r="L4560" s="17" t="n">
        <v>1</v>
      </c>
      <c r="M4560" s="17" t="s">
        <v>163</v>
      </c>
      <c r="N4560" s="17" t="s">
        <v>164</v>
      </c>
      <c r="O4560" s="19" t="s">
        <v>121</v>
      </c>
      <c r="P4560" s="18" t="s">
        <v>14892</v>
      </c>
      <c r="Q4560" s="18" t="s">
        <v>14893</v>
      </c>
      <c r="R4560" s="18" t="s">
        <v>165</v>
      </c>
      <c r="S4560" s="20" t="s">
        <v>28109</v>
      </c>
    </row>
    <row r="4561" customFormat="false" ht="68.65" hidden="false" customHeight="false" outlineLevel="0" collapsed="false">
      <c r="A4561" s="17" t="n">
        <v>4560</v>
      </c>
      <c r="B4561" s="17" t="n">
        <v>10</v>
      </c>
      <c r="C4561" s="17" t="n">
        <v>2077</v>
      </c>
      <c r="D4561" s="18" t="s">
        <v>1319</v>
      </c>
      <c r="E4561" s="17" t="s">
        <v>85</v>
      </c>
      <c r="F4561" s="18" t="s">
        <v>86</v>
      </c>
      <c r="G4561" s="17" t="s">
        <v>171</v>
      </c>
      <c r="H4561" s="18" t="s">
        <v>14894</v>
      </c>
      <c r="I4561" s="18" t="s">
        <v>14895</v>
      </c>
      <c r="J4561" s="18" t="s">
        <v>14896</v>
      </c>
      <c r="K4561" s="17" t="s">
        <v>163</v>
      </c>
      <c r="L4561" s="17" t="n">
        <v>1</v>
      </c>
      <c r="M4561" s="17" t="s">
        <v>163</v>
      </c>
      <c r="N4561" s="17" t="s">
        <v>164</v>
      </c>
      <c r="O4561" s="19" t="s">
        <v>121</v>
      </c>
      <c r="P4561" s="18" t="s">
        <v>14897</v>
      </c>
      <c r="Q4561" s="18" t="s">
        <v>14898</v>
      </c>
      <c r="R4561" s="18" t="s">
        <v>165</v>
      </c>
      <c r="S4561" s="20" t="s">
        <v>28109</v>
      </c>
    </row>
    <row r="4562" customFormat="false" ht="35.05" hidden="false" customHeight="false" outlineLevel="0" collapsed="false">
      <c r="A4562" s="17" t="n">
        <v>4561</v>
      </c>
      <c r="B4562" s="17" t="n">
        <v>10</v>
      </c>
      <c r="C4562" s="17" t="n">
        <v>2100</v>
      </c>
      <c r="D4562" s="18" t="s">
        <v>1319</v>
      </c>
      <c r="E4562" s="17" t="s">
        <v>81</v>
      </c>
      <c r="F4562" s="18" t="s">
        <v>82</v>
      </c>
      <c r="G4562" s="17" t="s">
        <v>159</v>
      </c>
      <c r="H4562" s="18" t="s">
        <v>14899</v>
      </c>
      <c r="I4562" s="18" t="s">
        <v>14900</v>
      </c>
      <c r="J4562" s="18" t="s">
        <v>14901</v>
      </c>
      <c r="K4562" s="17" t="s">
        <v>163</v>
      </c>
      <c r="L4562" s="17" t="n">
        <v>1</v>
      </c>
      <c r="M4562" s="17" t="s">
        <v>163</v>
      </c>
      <c r="N4562" s="17" t="s">
        <v>164</v>
      </c>
      <c r="O4562" s="19"/>
      <c r="P4562" s="18"/>
      <c r="Q4562" s="18"/>
      <c r="R4562" s="18" t="s">
        <v>165</v>
      </c>
      <c r="S4562" s="20" t="s">
        <v>28109</v>
      </c>
    </row>
    <row r="4563" customFormat="false" ht="46.25" hidden="false" customHeight="false" outlineLevel="0" collapsed="false">
      <c r="A4563" s="17" t="n">
        <v>4562</v>
      </c>
      <c r="B4563" s="17" t="n">
        <v>10</v>
      </c>
      <c r="C4563" s="17" t="n">
        <v>2111</v>
      </c>
      <c r="D4563" s="18" t="s">
        <v>1319</v>
      </c>
      <c r="E4563" s="17" t="s">
        <v>72</v>
      </c>
      <c r="F4563" s="18" t="s">
        <v>73</v>
      </c>
      <c r="G4563" s="17" t="s">
        <v>171</v>
      </c>
      <c r="H4563" s="18" t="s">
        <v>14902</v>
      </c>
      <c r="I4563" s="18" t="s">
        <v>14903</v>
      </c>
      <c r="J4563" s="18" t="s">
        <v>14904</v>
      </c>
      <c r="K4563" s="17" t="s">
        <v>163</v>
      </c>
      <c r="L4563" s="17" t="n">
        <v>1</v>
      </c>
      <c r="M4563" s="17" t="s">
        <v>164</v>
      </c>
      <c r="N4563" s="17" t="s">
        <v>163</v>
      </c>
      <c r="O4563" s="19"/>
      <c r="P4563" s="18"/>
      <c r="Q4563" s="18"/>
      <c r="R4563" s="18" t="s">
        <v>165</v>
      </c>
      <c r="S4563" s="20" t="s">
        <v>28109</v>
      </c>
    </row>
    <row r="4564" customFormat="false" ht="57.45" hidden="false" customHeight="false" outlineLevel="0" collapsed="false">
      <c r="A4564" s="17" t="n">
        <v>4563</v>
      </c>
      <c r="B4564" s="17" t="n">
        <v>10</v>
      </c>
      <c r="C4564" s="17" t="n">
        <v>2120</v>
      </c>
      <c r="D4564" s="18" t="s">
        <v>1319</v>
      </c>
      <c r="E4564" s="17" t="s">
        <v>83</v>
      </c>
      <c r="F4564" s="18" t="s">
        <v>84</v>
      </c>
      <c r="G4564" s="17" t="s">
        <v>171</v>
      </c>
      <c r="H4564" s="18" t="s">
        <v>14905</v>
      </c>
      <c r="I4564" s="18" t="s">
        <v>14906</v>
      </c>
      <c r="J4564" s="18" t="s">
        <v>14907</v>
      </c>
      <c r="K4564" s="17" t="s">
        <v>163</v>
      </c>
      <c r="L4564" s="17" t="n">
        <v>1</v>
      </c>
      <c r="M4564" s="17" t="s">
        <v>163</v>
      </c>
      <c r="N4564" s="17" t="s">
        <v>163</v>
      </c>
      <c r="O4564" s="19" t="s">
        <v>121</v>
      </c>
      <c r="P4564" s="18" t="s">
        <v>14908</v>
      </c>
      <c r="Q4564" s="18" t="s">
        <v>1775</v>
      </c>
      <c r="R4564" s="18" t="s">
        <v>165</v>
      </c>
      <c r="S4564" s="20" t="s">
        <v>28109</v>
      </c>
    </row>
    <row r="4565" customFormat="false" ht="35.05" hidden="false" customHeight="false" outlineLevel="0" collapsed="false">
      <c r="A4565" s="17" t="n">
        <v>4564</v>
      </c>
      <c r="B4565" s="17" t="n">
        <v>10</v>
      </c>
      <c r="C4565" s="17" t="n">
        <v>2156</v>
      </c>
      <c r="D4565" s="18" t="s">
        <v>1319</v>
      </c>
      <c r="E4565" s="17" t="s">
        <v>72</v>
      </c>
      <c r="F4565" s="18" t="s">
        <v>73</v>
      </c>
      <c r="G4565" s="17" t="s">
        <v>167</v>
      </c>
      <c r="H4565" s="18" t="s">
        <v>14909</v>
      </c>
      <c r="I4565" s="18" t="s">
        <v>14910</v>
      </c>
      <c r="J4565" s="18" t="s">
        <v>14911</v>
      </c>
      <c r="K4565" s="17" t="s">
        <v>163</v>
      </c>
      <c r="L4565" s="17" t="n">
        <v>1</v>
      </c>
      <c r="M4565" s="17" t="s">
        <v>163</v>
      </c>
      <c r="N4565" s="17" t="s">
        <v>163</v>
      </c>
      <c r="O4565" s="19"/>
      <c r="P4565" s="18"/>
      <c r="Q4565" s="18"/>
      <c r="R4565" s="18" t="s">
        <v>165</v>
      </c>
      <c r="S4565" s="20" t="s">
        <v>28109</v>
      </c>
    </row>
    <row r="4566" customFormat="false" ht="57.45" hidden="false" customHeight="false" outlineLevel="0" collapsed="false">
      <c r="A4566" s="17" t="n">
        <v>4565</v>
      </c>
      <c r="B4566" s="17" t="n">
        <v>10</v>
      </c>
      <c r="C4566" s="17" t="n">
        <v>2164</v>
      </c>
      <c r="D4566" s="18" t="s">
        <v>1319</v>
      </c>
      <c r="E4566" s="17" t="s">
        <v>81</v>
      </c>
      <c r="F4566" s="18" t="s">
        <v>82</v>
      </c>
      <c r="G4566" s="17" t="s">
        <v>167</v>
      </c>
      <c r="H4566" s="18" t="s">
        <v>14912</v>
      </c>
      <c r="I4566" s="18" t="s">
        <v>14913</v>
      </c>
      <c r="J4566" s="18" t="s">
        <v>14914</v>
      </c>
      <c r="K4566" s="17" t="s">
        <v>163</v>
      </c>
      <c r="L4566" s="17" t="n">
        <v>1</v>
      </c>
      <c r="M4566" s="17" t="s">
        <v>163</v>
      </c>
      <c r="N4566" s="17" t="s">
        <v>164</v>
      </c>
      <c r="O4566" s="19" t="s">
        <v>121</v>
      </c>
      <c r="P4566" s="18" t="s">
        <v>14915</v>
      </c>
      <c r="Q4566" s="18" t="s">
        <v>14916</v>
      </c>
      <c r="R4566" s="18" t="s">
        <v>165</v>
      </c>
      <c r="S4566" s="20" t="s">
        <v>28109</v>
      </c>
    </row>
    <row r="4567" customFormat="false" ht="23.85" hidden="false" customHeight="false" outlineLevel="0" collapsed="false">
      <c r="A4567" s="17" t="n">
        <v>4566</v>
      </c>
      <c r="B4567" s="17" t="n">
        <v>10</v>
      </c>
      <c r="C4567" s="17" t="n">
        <v>2174</v>
      </c>
      <c r="D4567" s="18" t="s">
        <v>1319</v>
      </c>
      <c r="E4567" s="17" t="s">
        <v>85</v>
      </c>
      <c r="F4567" s="18" t="s">
        <v>86</v>
      </c>
      <c r="G4567" s="17" t="s">
        <v>159</v>
      </c>
      <c r="H4567" s="18" t="s">
        <v>14917</v>
      </c>
      <c r="I4567" s="18" t="s">
        <v>14918</v>
      </c>
      <c r="J4567" s="18" t="s">
        <v>14919</v>
      </c>
      <c r="K4567" s="17" t="s">
        <v>163</v>
      </c>
      <c r="L4567" s="17" t="n">
        <v>1</v>
      </c>
      <c r="M4567" s="17" t="s">
        <v>163</v>
      </c>
      <c r="N4567" s="17" t="s">
        <v>164</v>
      </c>
      <c r="O4567" s="19"/>
      <c r="P4567" s="18"/>
      <c r="Q4567" s="18"/>
      <c r="R4567" s="18" t="s">
        <v>165</v>
      </c>
      <c r="S4567" s="20" t="s">
        <v>28109</v>
      </c>
    </row>
    <row r="4568" customFormat="false" ht="35.05" hidden="false" customHeight="false" outlineLevel="0" collapsed="false">
      <c r="A4568" s="17" t="n">
        <v>4567</v>
      </c>
      <c r="B4568" s="17" t="n">
        <v>10</v>
      </c>
      <c r="C4568" s="17" t="n">
        <v>2183</v>
      </c>
      <c r="D4568" s="18" t="s">
        <v>1319</v>
      </c>
      <c r="E4568" s="17" t="s">
        <v>81</v>
      </c>
      <c r="F4568" s="18" t="s">
        <v>82</v>
      </c>
      <c r="G4568" s="17" t="s">
        <v>159</v>
      </c>
      <c r="H4568" s="18" t="s">
        <v>14920</v>
      </c>
      <c r="I4568" s="18" t="s">
        <v>14921</v>
      </c>
      <c r="J4568" s="18" t="s">
        <v>14922</v>
      </c>
      <c r="K4568" s="17" t="s">
        <v>163</v>
      </c>
      <c r="L4568" s="17" t="n">
        <v>1</v>
      </c>
      <c r="M4568" s="17" t="s">
        <v>163</v>
      </c>
      <c r="N4568" s="17" t="s">
        <v>164</v>
      </c>
      <c r="O4568" s="19"/>
      <c r="P4568" s="18"/>
      <c r="Q4568" s="18"/>
      <c r="R4568" s="18" t="s">
        <v>165</v>
      </c>
      <c r="S4568" s="20" t="s">
        <v>28109</v>
      </c>
    </row>
    <row r="4569" customFormat="false" ht="23.85" hidden="false" customHeight="false" outlineLevel="0" collapsed="false">
      <c r="A4569" s="17" t="n">
        <v>4568</v>
      </c>
      <c r="B4569" s="17" t="n">
        <v>10</v>
      </c>
      <c r="C4569" s="17" t="n">
        <v>2209</v>
      </c>
      <c r="D4569" s="18" t="s">
        <v>1319</v>
      </c>
      <c r="E4569" s="17" t="s">
        <v>36</v>
      </c>
      <c r="F4569" s="18" t="s">
        <v>37</v>
      </c>
      <c r="G4569" s="17" t="s">
        <v>159</v>
      </c>
      <c r="H4569" s="18" t="s">
        <v>14923</v>
      </c>
      <c r="I4569" s="18" t="s">
        <v>14924</v>
      </c>
      <c r="J4569" s="18" t="s">
        <v>14925</v>
      </c>
      <c r="K4569" s="17" t="s">
        <v>163</v>
      </c>
      <c r="L4569" s="17" t="n">
        <v>1</v>
      </c>
      <c r="M4569" s="17" t="s">
        <v>163</v>
      </c>
      <c r="N4569" s="17" t="s">
        <v>163</v>
      </c>
      <c r="O4569" s="19"/>
      <c r="P4569" s="18"/>
      <c r="Q4569" s="18"/>
      <c r="R4569" s="18" t="s">
        <v>165</v>
      </c>
      <c r="S4569" s="20" t="s">
        <v>28109</v>
      </c>
    </row>
    <row r="4570" customFormat="false" ht="35.05" hidden="false" customHeight="false" outlineLevel="0" collapsed="false">
      <c r="A4570" s="17" t="n">
        <v>4569</v>
      </c>
      <c r="B4570" s="17" t="n">
        <v>10</v>
      </c>
      <c r="C4570" s="17" t="n">
        <v>2215</v>
      </c>
      <c r="D4570" s="18" t="s">
        <v>1319</v>
      </c>
      <c r="E4570" s="17" t="s">
        <v>61</v>
      </c>
      <c r="F4570" s="18" t="s">
        <v>62</v>
      </c>
      <c r="G4570" s="17" t="s">
        <v>167</v>
      </c>
      <c r="H4570" s="18" t="s">
        <v>14926</v>
      </c>
      <c r="I4570" s="18" t="s">
        <v>14927</v>
      </c>
      <c r="J4570" s="18" t="s">
        <v>14928</v>
      </c>
      <c r="K4570" s="17" t="s">
        <v>163</v>
      </c>
      <c r="L4570" s="17" t="n">
        <v>1</v>
      </c>
      <c r="M4570" s="17" t="s">
        <v>163</v>
      </c>
      <c r="N4570" s="17" t="s">
        <v>163</v>
      </c>
      <c r="O4570" s="19"/>
      <c r="P4570" s="18"/>
      <c r="Q4570" s="18"/>
      <c r="R4570" s="18" t="s">
        <v>165</v>
      </c>
      <c r="S4570" s="20" t="s">
        <v>28109</v>
      </c>
    </row>
    <row r="4571" customFormat="false" ht="57.45" hidden="false" customHeight="false" outlineLevel="0" collapsed="false">
      <c r="A4571" s="17" t="n">
        <v>4570</v>
      </c>
      <c r="B4571" s="17" t="n">
        <v>10</v>
      </c>
      <c r="C4571" s="17" t="n">
        <v>2217</v>
      </c>
      <c r="D4571" s="18" t="s">
        <v>1319</v>
      </c>
      <c r="E4571" s="17" t="s">
        <v>81</v>
      </c>
      <c r="F4571" s="18" t="s">
        <v>82</v>
      </c>
      <c r="G4571" s="17" t="s">
        <v>167</v>
      </c>
      <c r="H4571" s="18" t="s">
        <v>14929</v>
      </c>
      <c r="I4571" s="18" t="s">
        <v>14930</v>
      </c>
      <c r="J4571" s="18" t="s">
        <v>14931</v>
      </c>
      <c r="K4571" s="17" t="s">
        <v>163</v>
      </c>
      <c r="L4571" s="17" t="n">
        <v>1</v>
      </c>
      <c r="M4571" s="17" t="s">
        <v>163</v>
      </c>
      <c r="N4571" s="17" t="s">
        <v>164</v>
      </c>
      <c r="O4571" s="19" t="s">
        <v>124</v>
      </c>
      <c r="P4571" s="18" t="s">
        <v>14932</v>
      </c>
      <c r="Q4571" s="18" t="s">
        <v>14933</v>
      </c>
      <c r="R4571" s="18" t="s">
        <v>165</v>
      </c>
      <c r="S4571" s="20" t="s">
        <v>28109</v>
      </c>
    </row>
    <row r="4572" customFormat="false" ht="35.05" hidden="false" customHeight="false" outlineLevel="0" collapsed="false">
      <c r="A4572" s="17" t="n">
        <v>4571</v>
      </c>
      <c r="B4572" s="17" t="n">
        <v>10</v>
      </c>
      <c r="C4572" s="17" t="n">
        <v>2228</v>
      </c>
      <c r="D4572" s="18" t="s">
        <v>1319</v>
      </c>
      <c r="E4572" s="17" t="s">
        <v>85</v>
      </c>
      <c r="F4572" s="18" t="s">
        <v>86</v>
      </c>
      <c r="G4572" s="17" t="s">
        <v>167</v>
      </c>
      <c r="H4572" s="18" t="s">
        <v>14934</v>
      </c>
      <c r="I4572" s="18" t="s">
        <v>14935</v>
      </c>
      <c r="J4572" s="18" t="s">
        <v>14936</v>
      </c>
      <c r="K4572" s="17" t="s">
        <v>163</v>
      </c>
      <c r="L4572" s="17" t="n">
        <v>1</v>
      </c>
      <c r="M4572" s="17" t="s">
        <v>163</v>
      </c>
      <c r="N4572" s="17" t="s">
        <v>164</v>
      </c>
      <c r="O4572" s="19"/>
      <c r="P4572" s="18"/>
      <c r="Q4572" s="18"/>
      <c r="R4572" s="18" t="s">
        <v>165</v>
      </c>
      <c r="S4572" s="20" t="s">
        <v>28109</v>
      </c>
    </row>
    <row r="4573" customFormat="false" ht="35.05" hidden="false" customHeight="false" outlineLevel="0" collapsed="false">
      <c r="A4573" s="17" t="n">
        <v>4572</v>
      </c>
      <c r="B4573" s="17" t="n">
        <v>10</v>
      </c>
      <c r="C4573" s="17" t="n">
        <v>2232</v>
      </c>
      <c r="D4573" s="18" t="s">
        <v>1319</v>
      </c>
      <c r="E4573" s="17" t="s">
        <v>36</v>
      </c>
      <c r="F4573" s="18" t="s">
        <v>37</v>
      </c>
      <c r="G4573" s="17" t="s">
        <v>159</v>
      </c>
      <c r="H4573" s="18" t="s">
        <v>14937</v>
      </c>
      <c r="I4573" s="18" t="s">
        <v>14938</v>
      </c>
      <c r="J4573" s="18" t="s">
        <v>14939</v>
      </c>
      <c r="K4573" s="17" t="s">
        <v>163</v>
      </c>
      <c r="L4573" s="17" t="n">
        <v>1</v>
      </c>
      <c r="M4573" s="17" t="s">
        <v>163</v>
      </c>
      <c r="N4573" s="17" t="s">
        <v>163</v>
      </c>
      <c r="O4573" s="19"/>
      <c r="P4573" s="18"/>
      <c r="Q4573" s="18"/>
      <c r="R4573" s="18" t="s">
        <v>165</v>
      </c>
      <c r="S4573" s="20" t="s">
        <v>28109</v>
      </c>
    </row>
    <row r="4574" customFormat="false" ht="35.05" hidden="false" customHeight="false" outlineLevel="0" collapsed="false">
      <c r="A4574" s="17" t="n">
        <v>4573</v>
      </c>
      <c r="B4574" s="17" t="n">
        <v>10</v>
      </c>
      <c r="C4574" s="17" t="n">
        <v>2249</v>
      </c>
      <c r="D4574" s="18" t="s">
        <v>1319</v>
      </c>
      <c r="E4574" s="17" t="s">
        <v>78</v>
      </c>
      <c r="F4574" s="18" t="s">
        <v>80</v>
      </c>
      <c r="G4574" s="17" t="s">
        <v>159</v>
      </c>
      <c r="H4574" s="18" t="s">
        <v>14940</v>
      </c>
      <c r="I4574" s="18" t="s">
        <v>14941</v>
      </c>
      <c r="J4574" s="18" t="s">
        <v>14942</v>
      </c>
      <c r="K4574" s="17" t="s">
        <v>163</v>
      </c>
      <c r="L4574" s="17" t="n">
        <v>1</v>
      </c>
      <c r="M4574" s="17" t="s">
        <v>163</v>
      </c>
      <c r="N4574" s="17" t="s">
        <v>164</v>
      </c>
      <c r="O4574" s="19"/>
      <c r="P4574" s="18"/>
      <c r="Q4574" s="18"/>
      <c r="R4574" s="18" t="s">
        <v>165</v>
      </c>
      <c r="S4574" s="20" t="s">
        <v>28109</v>
      </c>
    </row>
    <row r="4575" customFormat="false" ht="46.25" hidden="false" customHeight="false" outlineLevel="0" collapsed="false">
      <c r="A4575" s="17" t="n">
        <v>4574</v>
      </c>
      <c r="B4575" s="17" t="n">
        <v>10</v>
      </c>
      <c r="C4575" s="17" t="n">
        <v>2263</v>
      </c>
      <c r="D4575" s="18" t="s">
        <v>1319</v>
      </c>
      <c r="E4575" s="17" t="s">
        <v>83</v>
      </c>
      <c r="F4575" s="18" t="s">
        <v>84</v>
      </c>
      <c r="G4575" s="17" t="s">
        <v>171</v>
      </c>
      <c r="H4575" s="18" t="s">
        <v>14943</v>
      </c>
      <c r="I4575" s="18" t="s">
        <v>14944</v>
      </c>
      <c r="J4575" s="18" t="s">
        <v>14945</v>
      </c>
      <c r="K4575" s="17" t="s">
        <v>163</v>
      </c>
      <c r="L4575" s="17" t="n">
        <v>1</v>
      </c>
      <c r="M4575" s="17" t="s">
        <v>163</v>
      </c>
      <c r="N4575" s="17" t="s">
        <v>163</v>
      </c>
      <c r="O4575" s="19" t="s">
        <v>123</v>
      </c>
      <c r="P4575" s="18" t="s">
        <v>14946</v>
      </c>
      <c r="Q4575" s="18" t="s">
        <v>14947</v>
      </c>
      <c r="R4575" s="18" t="s">
        <v>165</v>
      </c>
      <c r="S4575" s="20" t="s">
        <v>28109</v>
      </c>
    </row>
    <row r="4576" customFormat="false" ht="35.05" hidden="false" customHeight="false" outlineLevel="0" collapsed="false">
      <c r="A4576" s="17" t="n">
        <v>4575</v>
      </c>
      <c r="B4576" s="17" t="n">
        <v>10</v>
      </c>
      <c r="C4576" s="17" t="n">
        <v>2263</v>
      </c>
      <c r="D4576" s="18" t="s">
        <v>1319</v>
      </c>
      <c r="E4576" s="17" t="s">
        <v>36</v>
      </c>
      <c r="F4576" s="18" t="s">
        <v>37</v>
      </c>
      <c r="G4576" s="17" t="s">
        <v>167</v>
      </c>
      <c r="H4576" s="18" t="s">
        <v>14948</v>
      </c>
      <c r="I4576" s="18" t="s">
        <v>14949</v>
      </c>
      <c r="J4576" s="18" t="s">
        <v>14950</v>
      </c>
      <c r="K4576" s="17" t="s">
        <v>163</v>
      </c>
      <c r="L4576" s="17" t="n">
        <v>1</v>
      </c>
      <c r="M4576" s="17" t="s">
        <v>164</v>
      </c>
      <c r="N4576" s="17" t="s">
        <v>163</v>
      </c>
      <c r="O4576" s="19"/>
      <c r="P4576" s="18"/>
      <c r="Q4576" s="18"/>
      <c r="R4576" s="18" t="s">
        <v>165</v>
      </c>
      <c r="S4576" s="20" t="s">
        <v>28109</v>
      </c>
    </row>
    <row r="4577" customFormat="false" ht="35.05" hidden="false" customHeight="false" outlineLevel="0" collapsed="false">
      <c r="A4577" s="17" t="n">
        <v>4576</v>
      </c>
      <c r="B4577" s="17" t="n">
        <v>10</v>
      </c>
      <c r="C4577" s="17" t="n">
        <v>2267</v>
      </c>
      <c r="D4577" s="18" t="s">
        <v>1319</v>
      </c>
      <c r="E4577" s="17" t="s">
        <v>87</v>
      </c>
      <c r="F4577" s="18" t="s">
        <v>88</v>
      </c>
      <c r="G4577" s="17" t="s">
        <v>167</v>
      </c>
      <c r="H4577" s="18" t="s">
        <v>14951</v>
      </c>
      <c r="I4577" s="18" t="s">
        <v>14952</v>
      </c>
      <c r="J4577" s="18" t="s">
        <v>14953</v>
      </c>
      <c r="K4577" s="17" t="s">
        <v>163</v>
      </c>
      <c r="L4577" s="17" t="n">
        <v>1</v>
      </c>
      <c r="M4577" s="17" t="s">
        <v>163</v>
      </c>
      <c r="N4577" s="17" t="s">
        <v>163</v>
      </c>
      <c r="O4577" s="19"/>
      <c r="P4577" s="18"/>
      <c r="Q4577" s="18"/>
      <c r="R4577" s="18" t="s">
        <v>165</v>
      </c>
      <c r="S4577" s="20" t="s">
        <v>28109</v>
      </c>
    </row>
    <row r="4578" customFormat="false" ht="46.25" hidden="false" customHeight="false" outlineLevel="0" collapsed="false">
      <c r="A4578" s="17" t="n">
        <v>4577</v>
      </c>
      <c r="B4578" s="17" t="n">
        <v>10</v>
      </c>
      <c r="C4578" s="17" t="n">
        <v>2288</v>
      </c>
      <c r="D4578" s="18" t="s">
        <v>1319</v>
      </c>
      <c r="E4578" s="17" t="s">
        <v>83</v>
      </c>
      <c r="F4578" s="18" t="s">
        <v>84</v>
      </c>
      <c r="G4578" s="17" t="s">
        <v>159</v>
      </c>
      <c r="H4578" s="18" t="s">
        <v>14954</v>
      </c>
      <c r="I4578" s="18" t="s">
        <v>14955</v>
      </c>
      <c r="J4578" s="18" t="s">
        <v>14956</v>
      </c>
      <c r="K4578" s="17" t="s">
        <v>163</v>
      </c>
      <c r="L4578" s="17" t="n">
        <v>1</v>
      </c>
      <c r="M4578" s="17" t="s">
        <v>163</v>
      </c>
      <c r="N4578" s="17" t="s">
        <v>164</v>
      </c>
      <c r="O4578" s="19" t="s">
        <v>125</v>
      </c>
      <c r="P4578" s="18" t="s">
        <v>14957</v>
      </c>
      <c r="Q4578" s="18" t="s">
        <v>14958</v>
      </c>
      <c r="R4578" s="18" t="s">
        <v>165</v>
      </c>
      <c r="S4578" s="20" t="s">
        <v>28109</v>
      </c>
    </row>
    <row r="4579" customFormat="false" ht="57.45" hidden="false" customHeight="false" outlineLevel="0" collapsed="false">
      <c r="A4579" s="17" t="n">
        <v>4578</v>
      </c>
      <c r="B4579" s="17" t="n">
        <v>10</v>
      </c>
      <c r="C4579" s="17" t="n">
        <v>2303</v>
      </c>
      <c r="D4579" s="18" t="s">
        <v>1319</v>
      </c>
      <c r="E4579" s="17" t="s">
        <v>83</v>
      </c>
      <c r="F4579" s="18" t="s">
        <v>84</v>
      </c>
      <c r="G4579" s="17" t="s">
        <v>167</v>
      </c>
      <c r="H4579" s="18" t="s">
        <v>14959</v>
      </c>
      <c r="I4579" s="18" t="s">
        <v>14960</v>
      </c>
      <c r="J4579" s="18" t="s">
        <v>14961</v>
      </c>
      <c r="K4579" s="17" t="s">
        <v>163</v>
      </c>
      <c r="L4579" s="17" t="n">
        <v>1</v>
      </c>
      <c r="M4579" s="17" t="s">
        <v>163</v>
      </c>
      <c r="N4579" s="17" t="s">
        <v>164</v>
      </c>
      <c r="O4579" s="19" t="s">
        <v>123</v>
      </c>
      <c r="P4579" s="18" t="s">
        <v>14962</v>
      </c>
      <c r="Q4579" s="18" t="s">
        <v>14963</v>
      </c>
      <c r="R4579" s="18" t="s">
        <v>165</v>
      </c>
      <c r="S4579" s="20" t="s">
        <v>28109</v>
      </c>
    </row>
    <row r="4580" customFormat="false" ht="46.25" hidden="false" customHeight="false" outlineLevel="0" collapsed="false">
      <c r="A4580" s="17" t="n">
        <v>4579</v>
      </c>
      <c r="B4580" s="17" t="n">
        <v>10</v>
      </c>
      <c r="C4580" s="17" t="n">
        <v>2344</v>
      </c>
      <c r="D4580" s="18" t="s">
        <v>1319</v>
      </c>
      <c r="E4580" s="17" t="s">
        <v>85</v>
      </c>
      <c r="F4580" s="18" t="s">
        <v>86</v>
      </c>
      <c r="G4580" s="17" t="s">
        <v>167</v>
      </c>
      <c r="H4580" s="18" t="s">
        <v>14964</v>
      </c>
      <c r="I4580" s="18" t="s">
        <v>14965</v>
      </c>
      <c r="J4580" s="18" t="s">
        <v>14966</v>
      </c>
      <c r="K4580" s="17" t="s">
        <v>163</v>
      </c>
      <c r="L4580" s="17" t="n">
        <v>1</v>
      </c>
      <c r="M4580" s="17" t="s">
        <v>163</v>
      </c>
      <c r="N4580" s="17" t="s">
        <v>164</v>
      </c>
      <c r="O4580" s="19" t="s">
        <v>125</v>
      </c>
      <c r="P4580" s="18" t="s">
        <v>14967</v>
      </c>
      <c r="Q4580" s="18" t="s">
        <v>14968</v>
      </c>
      <c r="R4580" s="18" t="s">
        <v>165</v>
      </c>
      <c r="S4580" s="20" t="s">
        <v>28109</v>
      </c>
    </row>
    <row r="4581" customFormat="false" ht="35.05" hidden="false" customHeight="false" outlineLevel="0" collapsed="false">
      <c r="A4581" s="17" t="n">
        <v>4580</v>
      </c>
      <c r="B4581" s="17" t="n">
        <v>10</v>
      </c>
      <c r="C4581" s="17" t="n">
        <v>2385</v>
      </c>
      <c r="D4581" s="18" t="s">
        <v>1319</v>
      </c>
      <c r="E4581" s="17" t="s">
        <v>76</v>
      </c>
      <c r="F4581" s="18" t="s">
        <v>77</v>
      </c>
      <c r="G4581" s="17" t="s">
        <v>159</v>
      </c>
      <c r="H4581" s="18" t="s">
        <v>14969</v>
      </c>
      <c r="I4581" s="18" t="s">
        <v>14970</v>
      </c>
      <c r="J4581" s="18" t="s">
        <v>14971</v>
      </c>
      <c r="K4581" s="17" t="s">
        <v>164</v>
      </c>
      <c r="L4581" s="17" t="n">
        <v>4</v>
      </c>
      <c r="M4581" s="17" t="s">
        <v>164</v>
      </c>
      <c r="N4581" s="17" t="s">
        <v>163</v>
      </c>
      <c r="O4581" s="19"/>
      <c r="P4581" s="18"/>
      <c r="Q4581" s="18"/>
      <c r="R4581" s="18" t="s">
        <v>165</v>
      </c>
      <c r="S4581" s="20" t="s">
        <v>28109</v>
      </c>
    </row>
    <row r="4582" customFormat="false" ht="23.85" hidden="false" customHeight="false" outlineLevel="0" collapsed="false">
      <c r="A4582" s="17" t="n">
        <v>4581</v>
      </c>
      <c r="B4582" s="17" t="n">
        <v>10</v>
      </c>
      <c r="C4582" s="17" t="n">
        <v>2398</v>
      </c>
      <c r="D4582" s="18" t="s">
        <v>1319</v>
      </c>
      <c r="E4582" s="17" t="s">
        <v>87</v>
      </c>
      <c r="F4582" s="18" t="s">
        <v>88</v>
      </c>
      <c r="G4582" s="17" t="s">
        <v>171</v>
      </c>
      <c r="H4582" s="18" t="s">
        <v>14972</v>
      </c>
      <c r="I4582" s="18" t="s">
        <v>14973</v>
      </c>
      <c r="J4582" s="18" t="s">
        <v>14974</v>
      </c>
      <c r="K4582" s="17" t="s">
        <v>163</v>
      </c>
      <c r="L4582" s="17" t="n">
        <v>1</v>
      </c>
      <c r="M4582" s="17" t="s">
        <v>163</v>
      </c>
      <c r="N4582" s="17" t="s">
        <v>163</v>
      </c>
      <c r="O4582" s="19"/>
      <c r="P4582" s="18"/>
      <c r="Q4582" s="18"/>
      <c r="R4582" s="18" t="s">
        <v>165</v>
      </c>
      <c r="S4582" s="20" t="s">
        <v>28109</v>
      </c>
    </row>
    <row r="4583" customFormat="false" ht="35.05" hidden="false" customHeight="false" outlineLevel="0" collapsed="false">
      <c r="A4583" s="17" t="n">
        <v>4582</v>
      </c>
      <c r="B4583" s="17" t="n">
        <v>10</v>
      </c>
      <c r="C4583" s="17" t="n">
        <v>2398</v>
      </c>
      <c r="D4583" s="18" t="s">
        <v>1319</v>
      </c>
      <c r="E4583" s="17" t="s">
        <v>81</v>
      </c>
      <c r="F4583" s="18" t="s">
        <v>82</v>
      </c>
      <c r="G4583" s="17" t="s">
        <v>159</v>
      </c>
      <c r="H4583" s="18" t="s">
        <v>14975</v>
      </c>
      <c r="I4583" s="18" t="s">
        <v>14976</v>
      </c>
      <c r="J4583" s="18" t="s">
        <v>14977</v>
      </c>
      <c r="K4583" s="17" t="s">
        <v>163</v>
      </c>
      <c r="L4583" s="17" t="n">
        <v>1</v>
      </c>
      <c r="M4583" s="17" t="s">
        <v>163</v>
      </c>
      <c r="N4583" s="17" t="s">
        <v>164</v>
      </c>
      <c r="O4583" s="19"/>
      <c r="P4583" s="18"/>
      <c r="Q4583" s="18"/>
      <c r="R4583" s="18" t="s">
        <v>165</v>
      </c>
      <c r="S4583" s="20" t="s">
        <v>28109</v>
      </c>
    </row>
    <row r="4584" customFormat="false" ht="35.05" hidden="false" customHeight="false" outlineLevel="0" collapsed="false">
      <c r="A4584" s="17" t="n">
        <v>4583</v>
      </c>
      <c r="B4584" s="17" t="n">
        <v>10</v>
      </c>
      <c r="C4584" s="17" t="n">
        <v>2417</v>
      </c>
      <c r="D4584" s="18" t="s">
        <v>1376</v>
      </c>
      <c r="E4584" s="17" t="s">
        <v>36</v>
      </c>
      <c r="F4584" s="18" t="s">
        <v>37</v>
      </c>
      <c r="G4584" s="17" t="s">
        <v>167</v>
      </c>
      <c r="H4584" s="18" t="s">
        <v>14978</v>
      </c>
      <c r="I4584" s="18" t="s">
        <v>14979</v>
      </c>
      <c r="J4584" s="18" t="s">
        <v>14980</v>
      </c>
      <c r="K4584" s="17" t="s">
        <v>163</v>
      </c>
      <c r="L4584" s="17" t="n">
        <v>1</v>
      </c>
      <c r="M4584" s="17" t="s">
        <v>163</v>
      </c>
      <c r="N4584" s="17" t="s">
        <v>163</v>
      </c>
      <c r="O4584" s="19"/>
      <c r="P4584" s="18"/>
      <c r="Q4584" s="18"/>
      <c r="R4584" s="18" t="s">
        <v>165</v>
      </c>
      <c r="S4584" s="20" t="s">
        <v>28109</v>
      </c>
    </row>
    <row r="4585" customFormat="false" ht="35.05" hidden="false" customHeight="false" outlineLevel="0" collapsed="false">
      <c r="A4585" s="17" t="n">
        <v>4584</v>
      </c>
      <c r="B4585" s="17" t="n">
        <v>10</v>
      </c>
      <c r="C4585" s="17" t="n">
        <v>2417</v>
      </c>
      <c r="D4585" s="18" t="s">
        <v>1376</v>
      </c>
      <c r="E4585" s="17" t="s">
        <v>59</v>
      </c>
      <c r="F4585" s="18" t="s">
        <v>60</v>
      </c>
      <c r="G4585" s="17" t="s">
        <v>167</v>
      </c>
      <c r="H4585" s="18" t="s">
        <v>14981</v>
      </c>
      <c r="I4585" s="18" t="s">
        <v>14982</v>
      </c>
      <c r="J4585" s="18" t="s">
        <v>14983</v>
      </c>
      <c r="K4585" s="17" t="s">
        <v>163</v>
      </c>
      <c r="L4585" s="17" t="n">
        <v>1</v>
      </c>
      <c r="M4585" s="17" t="s">
        <v>163</v>
      </c>
      <c r="N4585" s="17" t="s">
        <v>163</v>
      </c>
      <c r="O4585" s="19"/>
      <c r="P4585" s="18"/>
      <c r="Q4585" s="18"/>
      <c r="R4585" s="18" t="s">
        <v>165</v>
      </c>
      <c r="S4585" s="20" t="s">
        <v>28109</v>
      </c>
    </row>
    <row r="4586" customFormat="false" ht="35.05" hidden="false" customHeight="false" outlineLevel="0" collapsed="false">
      <c r="A4586" s="17" t="n">
        <v>4585</v>
      </c>
      <c r="B4586" s="17" t="n">
        <v>10</v>
      </c>
      <c r="C4586" s="17" t="n">
        <v>2421</v>
      </c>
      <c r="D4586" s="18" t="s">
        <v>1376</v>
      </c>
      <c r="E4586" s="17" t="s">
        <v>19</v>
      </c>
      <c r="F4586" s="18" t="s">
        <v>21</v>
      </c>
      <c r="G4586" s="17" t="s">
        <v>167</v>
      </c>
      <c r="H4586" s="18" t="s">
        <v>14984</v>
      </c>
      <c r="I4586" s="18" t="s">
        <v>14985</v>
      </c>
      <c r="J4586" s="18" t="s">
        <v>14986</v>
      </c>
      <c r="K4586" s="17" t="s">
        <v>164</v>
      </c>
      <c r="L4586" s="17" t="n">
        <v>6</v>
      </c>
      <c r="M4586" s="17" t="s">
        <v>164</v>
      </c>
      <c r="N4586" s="17" t="s">
        <v>163</v>
      </c>
      <c r="O4586" s="19"/>
      <c r="P4586" s="18"/>
      <c r="Q4586" s="18"/>
      <c r="R4586" s="18" t="s">
        <v>165</v>
      </c>
      <c r="S4586" s="20" t="s">
        <v>28109</v>
      </c>
    </row>
    <row r="4587" customFormat="false" ht="46.25" hidden="false" customHeight="false" outlineLevel="0" collapsed="false">
      <c r="A4587" s="17" t="n">
        <v>4586</v>
      </c>
      <c r="B4587" s="17" t="n">
        <v>10</v>
      </c>
      <c r="C4587" s="17" t="n">
        <v>2423</v>
      </c>
      <c r="D4587" s="18" t="s">
        <v>1376</v>
      </c>
      <c r="E4587" s="17" t="s">
        <v>49</v>
      </c>
      <c r="F4587" s="18" t="s">
        <v>50</v>
      </c>
      <c r="G4587" s="17" t="s">
        <v>171</v>
      </c>
      <c r="H4587" s="18" t="s">
        <v>14987</v>
      </c>
      <c r="I4587" s="18" t="s">
        <v>14988</v>
      </c>
      <c r="J4587" s="18" t="s">
        <v>14989</v>
      </c>
      <c r="K4587" s="17" t="s">
        <v>163</v>
      </c>
      <c r="L4587" s="17" t="n">
        <v>1</v>
      </c>
      <c r="M4587" s="17" t="s">
        <v>163</v>
      </c>
      <c r="N4587" s="17" t="s">
        <v>163</v>
      </c>
      <c r="O4587" s="19"/>
      <c r="P4587" s="18"/>
      <c r="Q4587" s="18"/>
      <c r="R4587" s="18" t="s">
        <v>165</v>
      </c>
      <c r="S4587" s="20" t="s">
        <v>28109</v>
      </c>
    </row>
    <row r="4588" customFormat="false" ht="35.05" hidden="false" customHeight="false" outlineLevel="0" collapsed="false">
      <c r="A4588" s="17" t="n">
        <v>4587</v>
      </c>
      <c r="B4588" s="17" t="n">
        <v>10</v>
      </c>
      <c r="C4588" s="17" t="n">
        <v>2428</v>
      </c>
      <c r="D4588" s="18" t="s">
        <v>1376</v>
      </c>
      <c r="E4588" s="17" t="s">
        <v>36</v>
      </c>
      <c r="F4588" s="18" t="s">
        <v>37</v>
      </c>
      <c r="G4588" s="17" t="s">
        <v>167</v>
      </c>
      <c r="H4588" s="18" t="s">
        <v>14990</v>
      </c>
      <c r="I4588" s="18" t="s">
        <v>14991</v>
      </c>
      <c r="J4588" s="18" t="s">
        <v>14992</v>
      </c>
      <c r="K4588" s="17" t="s">
        <v>163</v>
      </c>
      <c r="L4588" s="17" t="n">
        <v>1</v>
      </c>
      <c r="M4588" s="17" t="s">
        <v>164</v>
      </c>
      <c r="N4588" s="17" t="s">
        <v>163</v>
      </c>
      <c r="O4588" s="19"/>
      <c r="P4588" s="18"/>
      <c r="Q4588" s="18"/>
      <c r="R4588" s="18" t="s">
        <v>165</v>
      </c>
      <c r="S4588" s="20" t="s">
        <v>28109</v>
      </c>
    </row>
    <row r="4589" customFormat="false" ht="23.85" hidden="false" customHeight="false" outlineLevel="0" collapsed="false">
      <c r="A4589" s="17" t="n">
        <v>4588</v>
      </c>
      <c r="B4589" s="17" t="n">
        <v>10</v>
      </c>
      <c r="C4589" s="17" t="n">
        <v>2428</v>
      </c>
      <c r="D4589" s="18" t="s">
        <v>1376</v>
      </c>
      <c r="E4589" s="17" t="s">
        <v>81</v>
      </c>
      <c r="F4589" s="18" t="s">
        <v>82</v>
      </c>
      <c r="G4589" s="17" t="s">
        <v>159</v>
      </c>
      <c r="H4589" s="18" t="s">
        <v>14993</v>
      </c>
      <c r="I4589" s="18" t="s">
        <v>14994</v>
      </c>
      <c r="J4589" s="18" t="s">
        <v>14995</v>
      </c>
      <c r="K4589" s="17" t="s">
        <v>163</v>
      </c>
      <c r="L4589" s="17" t="n">
        <v>1</v>
      </c>
      <c r="M4589" s="17" t="s">
        <v>163</v>
      </c>
      <c r="N4589" s="17" t="s">
        <v>164</v>
      </c>
      <c r="O4589" s="19"/>
      <c r="P4589" s="18"/>
      <c r="Q4589" s="18"/>
      <c r="R4589" s="18" t="s">
        <v>165</v>
      </c>
      <c r="S4589" s="20" t="s">
        <v>28109</v>
      </c>
    </row>
    <row r="4590" customFormat="false" ht="23.85" hidden="false" customHeight="false" outlineLevel="0" collapsed="false">
      <c r="A4590" s="17" t="n">
        <v>4589</v>
      </c>
      <c r="B4590" s="17" t="n">
        <v>10</v>
      </c>
      <c r="C4590" s="17" t="n">
        <v>2438</v>
      </c>
      <c r="D4590" s="18" t="s">
        <v>1376</v>
      </c>
      <c r="E4590" s="17" t="s">
        <v>36</v>
      </c>
      <c r="F4590" s="18" t="s">
        <v>37</v>
      </c>
      <c r="G4590" s="17" t="s">
        <v>159</v>
      </c>
      <c r="H4590" s="18" t="s">
        <v>14996</v>
      </c>
      <c r="I4590" s="18" t="s">
        <v>14997</v>
      </c>
      <c r="J4590" s="18" t="s">
        <v>14998</v>
      </c>
      <c r="K4590" s="17" t="s">
        <v>164</v>
      </c>
      <c r="L4590" s="17" t="n">
        <v>4</v>
      </c>
      <c r="M4590" s="17" t="s">
        <v>163</v>
      </c>
      <c r="N4590" s="17" t="s">
        <v>163</v>
      </c>
      <c r="O4590" s="19"/>
      <c r="P4590" s="18"/>
      <c r="Q4590" s="18"/>
      <c r="R4590" s="18" t="s">
        <v>165</v>
      </c>
      <c r="S4590" s="20" t="s">
        <v>28109</v>
      </c>
    </row>
    <row r="4591" customFormat="false" ht="35.05" hidden="false" customHeight="false" outlineLevel="0" collapsed="false">
      <c r="A4591" s="17" t="n">
        <v>4590</v>
      </c>
      <c r="B4591" s="17" t="n">
        <v>10</v>
      </c>
      <c r="C4591" s="17" t="n">
        <v>2442</v>
      </c>
      <c r="D4591" s="18" t="s">
        <v>1376</v>
      </c>
      <c r="E4591" s="17" t="s">
        <v>81</v>
      </c>
      <c r="F4591" s="18" t="s">
        <v>82</v>
      </c>
      <c r="G4591" s="17" t="s">
        <v>159</v>
      </c>
      <c r="H4591" s="18" t="s">
        <v>14999</v>
      </c>
      <c r="I4591" s="18" t="s">
        <v>15000</v>
      </c>
      <c r="J4591" s="18" t="s">
        <v>15001</v>
      </c>
      <c r="K4591" s="17" t="s">
        <v>163</v>
      </c>
      <c r="L4591" s="17" t="n">
        <v>1</v>
      </c>
      <c r="M4591" s="17" t="s">
        <v>163</v>
      </c>
      <c r="N4591" s="17" t="s">
        <v>164</v>
      </c>
      <c r="O4591" s="19"/>
      <c r="P4591" s="18"/>
      <c r="Q4591" s="18"/>
      <c r="R4591" s="18" t="s">
        <v>165</v>
      </c>
      <c r="S4591" s="20" t="s">
        <v>28109</v>
      </c>
    </row>
    <row r="4592" customFormat="false" ht="57.45" hidden="false" customHeight="false" outlineLevel="0" collapsed="false">
      <c r="A4592" s="17" t="n">
        <v>4591</v>
      </c>
      <c r="B4592" s="17" t="n">
        <v>10</v>
      </c>
      <c r="C4592" s="17" t="n">
        <v>2443</v>
      </c>
      <c r="D4592" s="18" t="s">
        <v>1376</v>
      </c>
      <c r="E4592" s="17" t="s">
        <v>72</v>
      </c>
      <c r="F4592" s="18" t="s">
        <v>73</v>
      </c>
      <c r="G4592" s="17" t="s">
        <v>171</v>
      </c>
      <c r="H4592" s="18" t="s">
        <v>15002</v>
      </c>
      <c r="I4592" s="18" t="s">
        <v>15003</v>
      </c>
      <c r="J4592" s="18" t="s">
        <v>15004</v>
      </c>
      <c r="K4592" s="17" t="s">
        <v>163</v>
      </c>
      <c r="L4592" s="17" t="n">
        <v>1</v>
      </c>
      <c r="M4592" s="17" t="s">
        <v>164</v>
      </c>
      <c r="N4592" s="17" t="s">
        <v>164</v>
      </c>
      <c r="O4592" s="19" t="s">
        <v>123</v>
      </c>
      <c r="P4592" s="18" t="s">
        <v>15005</v>
      </c>
      <c r="Q4592" s="18" t="s">
        <v>15006</v>
      </c>
      <c r="R4592" s="18" t="s">
        <v>165</v>
      </c>
      <c r="S4592" s="20" t="s">
        <v>28109</v>
      </c>
    </row>
    <row r="4593" customFormat="false" ht="46.25" hidden="false" customHeight="false" outlineLevel="0" collapsed="false">
      <c r="A4593" s="17" t="n">
        <v>4592</v>
      </c>
      <c r="B4593" s="17" t="n">
        <v>10</v>
      </c>
      <c r="C4593" s="17" t="n">
        <v>2443</v>
      </c>
      <c r="D4593" s="18" t="s">
        <v>1376</v>
      </c>
      <c r="E4593" s="17" t="s">
        <v>81</v>
      </c>
      <c r="F4593" s="18" t="s">
        <v>82</v>
      </c>
      <c r="G4593" s="17" t="s">
        <v>167</v>
      </c>
      <c r="H4593" s="18" t="s">
        <v>15007</v>
      </c>
      <c r="I4593" s="18" t="s">
        <v>15008</v>
      </c>
      <c r="J4593" s="18" t="s">
        <v>15009</v>
      </c>
      <c r="K4593" s="17" t="s">
        <v>163</v>
      </c>
      <c r="L4593" s="17" t="n">
        <v>1</v>
      </c>
      <c r="M4593" s="17" t="s">
        <v>163</v>
      </c>
      <c r="N4593" s="17" t="s">
        <v>164</v>
      </c>
      <c r="O4593" s="19" t="s">
        <v>122</v>
      </c>
      <c r="P4593" s="18" t="s">
        <v>15010</v>
      </c>
      <c r="Q4593" s="18" t="s">
        <v>15011</v>
      </c>
      <c r="R4593" s="18" t="s">
        <v>165</v>
      </c>
      <c r="S4593" s="20" t="s">
        <v>28109</v>
      </c>
    </row>
    <row r="4594" customFormat="false" ht="23.85" hidden="false" customHeight="false" outlineLevel="0" collapsed="false">
      <c r="A4594" s="17" t="n">
        <v>4593</v>
      </c>
      <c r="B4594" s="17" t="n">
        <v>10</v>
      </c>
      <c r="C4594" s="17" t="n">
        <v>2454</v>
      </c>
      <c r="D4594" s="18" t="s">
        <v>1376</v>
      </c>
      <c r="E4594" s="17" t="s">
        <v>83</v>
      </c>
      <c r="F4594" s="18" t="s">
        <v>84</v>
      </c>
      <c r="G4594" s="17" t="s">
        <v>159</v>
      </c>
      <c r="H4594" s="18" t="s">
        <v>15012</v>
      </c>
      <c r="I4594" s="18" t="s">
        <v>15013</v>
      </c>
      <c r="J4594" s="18" t="s">
        <v>15014</v>
      </c>
      <c r="K4594" s="17" t="s">
        <v>163</v>
      </c>
      <c r="L4594" s="17" t="n">
        <v>1</v>
      </c>
      <c r="M4594" s="17" t="s">
        <v>163</v>
      </c>
      <c r="N4594" s="17" t="s">
        <v>163</v>
      </c>
      <c r="O4594" s="19"/>
      <c r="P4594" s="18"/>
      <c r="Q4594" s="18"/>
      <c r="R4594" s="18" t="s">
        <v>165</v>
      </c>
      <c r="S4594" s="20" t="s">
        <v>28109</v>
      </c>
    </row>
    <row r="4595" customFormat="false" ht="35.05" hidden="false" customHeight="false" outlineLevel="0" collapsed="false">
      <c r="A4595" s="17" t="n">
        <v>4594</v>
      </c>
      <c r="B4595" s="17" t="n">
        <v>10</v>
      </c>
      <c r="C4595" s="17" t="n">
        <v>2456</v>
      </c>
      <c r="D4595" s="18" t="s">
        <v>1376</v>
      </c>
      <c r="E4595" s="17" t="s">
        <v>87</v>
      </c>
      <c r="F4595" s="18" t="s">
        <v>88</v>
      </c>
      <c r="G4595" s="17" t="s">
        <v>167</v>
      </c>
      <c r="H4595" s="18" t="s">
        <v>15015</v>
      </c>
      <c r="I4595" s="18" t="s">
        <v>15016</v>
      </c>
      <c r="J4595" s="18" t="s">
        <v>15017</v>
      </c>
      <c r="K4595" s="17" t="s">
        <v>163</v>
      </c>
      <c r="L4595" s="17" t="n">
        <v>1</v>
      </c>
      <c r="M4595" s="17" t="s">
        <v>163</v>
      </c>
      <c r="N4595" s="17" t="s">
        <v>163</v>
      </c>
      <c r="O4595" s="19"/>
      <c r="P4595" s="18"/>
      <c r="Q4595" s="18"/>
      <c r="R4595" s="18" t="s">
        <v>165</v>
      </c>
      <c r="S4595" s="20" t="s">
        <v>28109</v>
      </c>
    </row>
    <row r="4596" customFormat="false" ht="46.25" hidden="false" customHeight="false" outlineLevel="0" collapsed="false">
      <c r="A4596" s="17" t="n">
        <v>4595</v>
      </c>
      <c r="B4596" s="17" t="n">
        <v>10</v>
      </c>
      <c r="C4596" s="17" t="n">
        <v>2462</v>
      </c>
      <c r="D4596" s="18" t="s">
        <v>1376</v>
      </c>
      <c r="E4596" s="17" t="s">
        <v>83</v>
      </c>
      <c r="F4596" s="18" t="s">
        <v>84</v>
      </c>
      <c r="G4596" s="17" t="s">
        <v>167</v>
      </c>
      <c r="H4596" s="18" t="s">
        <v>15018</v>
      </c>
      <c r="I4596" s="18" t="s">
        <v>15019</v>
      </c>
      <c r="J4596" s="18" t="s">
        <v>15020</v>
      </c>
      <c r="K4596" s="17" t="s">
        <v>163</v>
      </c>
      <c r="L4596" s="17" t="n">
        <v>1</v>
      </c>
      <c r="M4596" s="17" t="s">
        <v>163</v>
      </c>
      <c r="N4596" s="17" t="s">
        <v>164</v>
      </c>
      <c r="O4596" s="19" t="s">
        <v>127</v>
      </c>
      <c r="P4596" s="18" t="s">
        <v>15021</v>
      </c>
      <c r="Q4596" s="18"/>
      <c r="R4596" s="18" t="s">
        <v>165</v>
      </c>
      <c r="S4596" s="20" t="s">
        <v>28109</v>
      </c>
    </row>
    <row r="4597" customFormat="false" ht="23.85" hidden="false" customHeight="false" outlineLevel="0" collapsed="false">
      <c r="A4597" s="17" t="n">
        <v>4596</v>
      </c>
      <c r="B4597" s="17" t="n">
        <v>10</v>
      </c>
      <c r="C4597" s="17" t="n">
        <v>2476</v>
      </c>
      <c r="D4597" s="18" t="s">
        <v>1376</v>
      </c>
      <c r="E4597" s="17" t="s">
        <v>32</v>
      </c>
      <c r="F4597" s="18" t="s">
        <v>33</v>
      </c>
      <c r="G4597" s="17" t="s">
        <v>159</v>
      </c>
      <c r="H4597" s="18" t="s">
        <v>15022</v>
      </c>
      <c r="I4597" s="18" t="s">
        <v>15023</v>
      </c>
      <c r="J4597" s="18" t="s">
        <v>15024</v>
      </c>
      <c r="K4597" s="17" t="s">
        <v>164</v>
      </c>
      <c r="L4597" s="17" t="n">
        <v>3</v>
      </c>
      <c r="M4597" s="17" t="s">
        <v>163</v>
      </c>
      <c r="N4597" s="17" t="s">
        <v>163</v>
      </c>
      <c r="O4597" s="19"/>
      <c r="P4597" s="18"/>
      <c r="Q4597" s="18"/>
      <c r="R4597" s="18" t="s">
        <v>165</v>
      </c>
      <c r="S4597" s="20" t="s">
        <v>28109</v>
      </c>
    </row>
    <row r="4598" customFormat="false" ht="91" hidden="false" customHeight="false" outlineLevel="0" collapsed="false">
      <c r="A4598" s="17" t="n">
        <v>4597</v>
      </c>
      <c r="B4598" s="17" t="n">
        <v>10</v>
      </c>
      <c r="C4598" s="17" t="n">
        <v>2477</v>
      </c>
      <c r="D4598" s="18" t="s">
        <v>1376</v>
      </c>
      <c r="E4598" s="17" t="s">
        <v>87</v>
      </c>
      <c r="F4598" s="18" t="s">
        <v>88</v>
      </c>
      <c r="G4598" s="17" t="s">
        <v>171</v>
      </c>
      <c r="H4598" s="18" t="s">
        <v>15025</v>
      </c>
      <c r="I4598" s="18" t="s">
        <v>15026</v>
      </c>
      <c r="J4598" s="18" t="s">
        <v>15027</v>
      </c>
      <c r="K4598" s="17" t="s">
        <v>163</v>
      </c>
      <c r="L4598" s="17" t="n">
        <v>1</v>
      </c>
      <c r="M4598" s="17" t="s">
        <v>163</v>
      </c>
      <c r="N4598" s="17" t="s">
        <v>164</v>
      </c>
      <c r="O4598" s="19" t="s">
        <v>122</v>
      </c>
      <c r="P4598" s="18" t="s">
        <v>15028</v>
      </c>
      <c r="Q4598" s="18" t="s">
        <v>15029</v>
      </c>
      <c r="R4598" s="18" t="s">
        <v>165</v>
      </c>
      <c r="S4598" s="20" t="s">
        <v>28109</v>
      </c>
    </row>
    <row r="4599" customFormat="false" ht="35.05" hidden="false" customHeight="false" outlineLevel="0" collapsed="false">
      <c r="A4599" s="17" t="n">
        <v>4598</v>
      </c>
      <c r="B4599" s="17" t="n">
        <v>10</v>
      </c>
      <c r="C4599" s="17" t="n">
        <v>2480</v>
      </c>
      <c r="D4599" s="18" t="s">
        <v>1376</v>
      </c>
      <c r="E4599" s="17" t="s">
        <v>36</v>
      </c>
      <c r="F4599" s="18" t="s">
        <v>37</v>
      </c>
      <c r="G4599" s="17" t="s">
        <v>171</v>
      </c>
      <c r="H4599" s="18" t="s">
        <v>15030</v>
      </c>
      <c r="I4599" s="18" t="s">
        <v>15031</v>
      </c>
      <c r="J4599" s="18" t="s">
        <v>15032</v>
      </c>
      <c r="K4599" s="17" t="s">
        <v>163</v>
      </c>
      <c r="L4599" s="17" t="n">
        <v>1</v>
      </c>
      <c r="M4599" s="17" t="s">
        <v>164</v>
      </c>
      <c r="N4599" s="17" t="s">
        <v>163</v>
      </c>
      <c r="O4599" s="19"/>
      <c r="P4599" s="18"/>
      <c r="Q4599" s="18"/>
      <c r="R4599" s="18" t="s">
        <v>165</v>
      </c>
      <c r="S4599" s="20" t="s">
        <v>28109</v>
      </c>
    </row>
    <row r="4600" customFormat="false" ht="35.05" hidden="false" customHeight="false" outlineLevel="0" collapsed="false">
      <c r="A4600" s="17" t="n">
        <v>4599</v>
      </c>
      <c r="B4600" s="17" t="n">
        <v>10</v>
      </c>
      <c r="C4600" s="17" t="n">
        <v>2480</v>
      </c>
      <c r="D4600" s="18" t="s">
        <v>1376</v>
      </c>
      <c r="E4600" s="17" t="s">
        <v>83</v>
      </c>
      <c r="F4600" s="18" t="s">
        <v>84</v>
      </c>
      <c r="G4600" s="17" t="s">
        <v>159</v>
      </c>
      <c r="H4600" s="18" t="s">
        <v>15033</v>
      </c>
      <c r="I4600" s="18" t="s">
        <v>15034</v>
      </c>
      <c r="J4600" s="18" t="s">
        <v>15035</v>
      </c>
      <c r="K4600" s="17" t="s">
        <v>163</v>
      </c>
      <c r="L4600" s="17" t="n">
        <v>1</v>
      </c>
      <c r="M4600" s="17" t="s">
        <v>163</v>
      </c>
      <c r="N4600" s="17" t="s">
        <v>163</v>
      </c>
      <c r="O4600" s="19"/>
      <c r="P4600" s="18"/>
      <c r="Q4600" s="18"/>
      <c r="R4600" s="18" t="s">
        <v>165</v>
      </c>
      <c r="S4600" s="20" t="s">
        <v>28109</v>
      </c>
    </row>
    <row r="4601" customFormat="false" ht="23.85" hidden="false" customHeight="false" outlineLevel="0" collapsed="false">
      <c r="A4601" s="17" t="n">
        <v>4600</v>
      </c>
      <c r="B4601" s="17" t="n">
        <v>10</v>
      </c>
      <c r="C4601" s="17" t="n">
        <v>2494</v>
      </c>
      <c r="D4601" s="18" t="s">
        <v>1376</v>
      </c>
      <c r="E4601" s="17" t="s">
        <v>87</v>
      </c>
      <c r="F4601" s="18" t="s">
        <v>88</v>
      </c>
      <c r="G4601" s="17" t="s">
        <v>159</v>
      </c>
      <c r="H4601" s="18" t="s">
        <v>15036</v>
      </c>
      <c r="I4601" s="18" t="s">
        <v>15037</v>
      </c>
      <c r="J4601" s="18" t="s">
        <v>15038</v>
      </c>
      <c r="K4601" s="17" t="s">
        <v>163</v>
      </c>
      <c r="L4601" s="17" t="n">
        <v>1</v>
      </c>
      <c r="M4601" s="17" t="s">
        <v>163</v>
      </c>
      <c r="N4601" s="17" t="s">
        <v>163</v>
      </c>
      <c r="O4601" s="19"/>
      <c r="P4601" s="18"/>
      <c r="Q4601" s="18"/>
      <c r="R4601" s="18" t="s">
        <v>165</v>
      </c>
      <c r="S4601" s="20" t="s">
        <v>28109</v>
      </c>
    </row>
    <row r="4602" customFormat="false" ht="68.65" hidden="false" customHeight="false" outlineLevel="0" collapsed="false">
      <c r="A4602" s="17" t="n">
        <v>4601</v>
      </c>
      <c r="B4602" s="17" t="n">
        <v>10</v>
      </c>
      <c r="C4602" s="17" t="n">
        <v>2510</v>
      </c>
      <c r="D4602" s="18" t="s">
        <v>1376</v>
      </c>
      <c r="E4602" s="17" t="s">
        <v>85</v>
      </c>
      <c r="F4602" s="18" t="s">
        <v>86</v>
      </c>
      <c r="G4602" s="17" t="s">
        <v>167</v>
      </c>
      <c r="H4602" s="18" t="s">
        <v>15039</v>
      </c>
      <c r="I4602" s="18" t="s">
        <v>15040</v>
      </c>
      <c r="J4602" s="18" t="s">
        <v>15041</v>
      </c>
      <c r="K4602" s="17" t="s">
        <v>163</v>
      </c>
      <c r="L4602" s="17" t="n">
        <v>1</v>
      </c>
      <c r="M4602" s="17" t="s">
        <v>163</v>
      </c>
      <c r="N4602" s="17" t="s">
        <v>164</v>
      </c>
      <c r="O4602" s="19" t="s">
        <v>123</v>
      </c>
      <c r="P4602" s="18" t="s">
        <v>15042</v>
      </c>
      <c r="Q4602" s="18" t="s">
        <v>15043</v>
      </c>
      <c r="R4602" s="18" t="s">
        <v>165</v>
      </c>
      <c r="S4602" s="20" t="s">
        <v>28109</v>
      </c>
    </row>
    <row r="4603" customFormat="false" ht="35.05" hidden="false" customHeight="false" outlineLevel="0" collapsed="false">
      <c r="A4603" s="17" t="n">
        <v>4602</v>
      </c>
      <c r="B4603" s="17" t="n">
        <v>10</v>
      </c>
      <c r="C4603" s="17" t="n">
        <v>2511</v>
      </c>
      <c r="D4603" s="18" t="s">
        <v>1376</v>
      </c>
      <c r="E4603" s="17" t="s">
        <v>24</v>
      </c>
      <c r="F4603" s="18" t="s">
        <v>25</v>
      </c>
      <c r="G4603" s="17" t="s">
        <v>167</v>
      </c>
      <c r="H4603" s="18" t="s">
        <v>15044</v>
      </c>
      <c r="I4603" s="18" t="s">
        <v>15045</v>
      </c>
      <c r="J4603" s="18" t="s">
        <v>15046</v>
      </c>
      <c r="K4603" s="17" t="s">
        <v>164</v>
      </c>
      <c r="L4603" s="17" t="n">
        <v>8</v>
      </c>
      <c r="M4603" s="17" t="s">
        <v>163</v>
      </c>
      <c r="N4603" s="17" t="s">
        <v>163</v>
      </c>
      <c r="O4603" s="19"/>
      <c r="P4603" s="18"/>
      <c r="Q4603" s="18"/>
      <c r="R4603" s="18" t="s">
        <v>165</v>
      </c>
      <c r="S4603" s="20" t="s">
        <v>28109</v>
      </c>
    </row>
    <row r="4604" customFormat="false" ht="23.85" hidden="false" customHeight="false" outlineLevel="0" collapsed="false">
      <c r="A4604" s="17" t="n">
        <v>4603</v>
      </c>
      <c r="B4604" s="17" t="n">
        <v>10</v>
      </c>
      <c r="C4604" s="17" t="n">
        <v>2545</v>
      </c>
      <c r="D4604" s="18" t="s">
        <v>1463</v>
      </c>
      <c r="E4604" s="17" t="s">
        <v>19</v>
      </c>
      <c r="F4604" s="18" t="s">
        <v>21</v>
      </c>
      <c r="G4604" s="17" t="s">
        <v>167</v>
      </c>
      <c r="H4604" s="18" t="s">
        <v>15047</v>
      </c>
      <c r="I4604" s="18" t="s">
        <v>15048</v>
      </c>
      <c r="J4604" s="18" t="s">
        <v>15049</v>
      </c>
      <c r="K4604" s="17" t="s">
        <v>164</v>
      </c>
      <c r="L4604" s="17" t="n">
        <v>5</v>
      </c>
      <c r="M4604" s="17" t="s">
        <v>164</v>
      </c>
      <c r="N4604" s="17" t="s">
        <v>163</v>
      </c>
      <c r="O4604" s="19"/>
      <c r="P4604" s="18"/>
      <c r="Q4604" s="18"/>
      <c r="R4604" s="18" t="s">
        <v>165</v>
      </c>
      <c r="S4604" s="20" t="s">
        <v>28109</v>
      </c>
    </row>
    <row r="4605" customFormat="false" ht="35.05" hidden="false" customHeight="false" outlineLevel="0" collapsed="false">
      <c r="A4605" s="17" t="n">
        <v>4604</v>
      </c>
      <c r="B4605" s="17" t="n">
        <v>10</v>
      </c>
      <c r="C4605" s="17" t="n">
        <v>2551</v>
      </c>
      <c r="D4605" s="18" t="s">
        <v>1463</v>
      </c>
      <c r="E4605" s="17" t="s">
        <v>24</v>
      </c>
      <c r="F4605" s="18" t="s">
        <v>25</v>
      </c>
      <c r="G4605" s="17" t="s">
        <v>167</v>
      </c>
      <c r="H4605" s="18" t="s">
        <v>15050</v>
      </c>
      <c r="I4605" s="18" t="s">
        <v>15051</v>
      </c>
      <c r="J4605" s="18" t="s">
        <v>15052</v>
      </c>
      <c r="K4605" s="17" t="s">
        <v>164</v>
      </c>
      <c r="L4605" s="17" t="n">
        <v>6</v>
      </c>
      <c r="M4605" s="17" t="s">
        <v>163</v>
      </c>
      <c r="N4605" s="17" t="s">
        <v>163</v>
      </c>
      <c r="O4605" s="19"/>
      <c r="P4605" s="18"/>
      <c r="Q4605" s="18"/>
      <c r="R4605" s="18" t="s">
        <v>165</v>
      </c>
      <c r="S4605" s="20" t="s">
        <v>28109</v>
      </c>
    </row>
    <row r="4606" customFormat="false" ht="35.05" hidden="false" customHeight="false" outlineLevel="0" collapsed="false">
      <c r="A4606" s="17" t="n">
        <v>4605</v>
      </c>
      <c r="B4606" s="17" t="n">
        <v>10</v>
      </c>
      <c r="C4606" s="17" t="n">
        <v>2553</v>
      </c>
      <c r="D4606" s="18" t="s">
        <v>1463</v>
      </c>
      <c r="E4606" s="17" t="s">
        <v>76</v>
      </c>
      <c r="F4606" s="18" t="s">
        <v>77</v>
      </c>
      <c r="G4606" s="17" t="s">
        <v>171</v>
      </c>
      <c r="H4606" s="18" t="s">
        <v>15053</v>
      </c>
      <c r="I4606" s="18" t="s">
        <v>15054</v>
      </c>
      <c r="J4606" s="18" t="s">
        <v>15055</v>
      </c>
      <c r="K4606" s="17" t="s">
        <v>163</v>
      </c>
      <c r="L4606" s="17" t="n">
        <v>1</v>
      </c>
      <c r="M4606" s="17" t="s">
        <v>164</v>
      </c>
      <c r="N4606" s="17" t="s">
        <v>163</v>
      </c>
      <c r="O4606" s="19"/>
      <c r="P4606" s="18"/>
      <c r="Q4606" s="18"/>
      <c r="R4606" s="18" t="s">
        <v>165</v>
      </c>
      <c r="S4606" s="20" t="s">
        <v>28109</v>
      </c>
    </row>
    <row r="4607" customFormat="false" ht="35.05" hidden="false" customHeight="false" outlineLevel="0" collapsed="false">
      <c r="A4607" s="17" t="n">
        <v>4606</v>
      </c>
      <c r="B4607" s="17" t="n">
        <v>10</v>
      </c>
      <c r="C4607" s="17" t="n">
        <v>2553</v>
      </c>
      <c r="D4607" s="18" t="s">
        <v>1463</v>
      </c>
      <c r="E4607" s="17" t="s">
        <v>49</v>
      </c>
      <c r="F4607" s="18" t="s">
        <v>50</v>
      </c>
      <c r="G4607" s="17" t="s">
        <v>167</v>
      </c>
      <c r="H4607" s="18" t="s">
        <v>15056</v>
      </c>
      <c r="I4607" s="18" t="s">
        <v>15057</v>
      </c>
      <c r="J4607" s="18" t="s">
        <v>15058</v>
      </c>
      <c r="K4607" s="17" t="s">
        <v>163</v>
      </c>
      <c r="L4607" s="17" t="n">
        <v>1</v>
      </c>
      <c r="M4607" s="17" t="s">
        <v>164</v>
      </c>
      <c r="N4607" s="17" t="s">
        <v>163</v>
      </c>
      <c r="O4607" s="19"/>
      <c r="P4607" s="18"/>
      <c r="Q4607" s="18"/>
      <c r="R4607" s="18" t="s">
        <v>165</v>
      </c>
      <c r="S4607" s="20" t="s">
        <v>28109</v>
      </c>
    </row>
    <row r="4608" customFormat="false" ht="35.05" hidden="false" customHeight="false" outlineLevel="0" collapsed="false">
      <c r="A4608" s="17" t="n">
        <v>4607</v>
      </c>
      <c r="B4608" s="17" t="n">
        <v>10</v>
      </c>
      <c r="C4608" s="17" t="n">
        <v>2558</v>
      </c>
      <c r="D4608" s="18" t="s">
        <v>1463</v>
      </c>
      <c r="E4608" s="17" t="s">
        <v>38</v>
      </c>
      <c r="F4608" s="18" t="s">
        <v>39</v>
      </c>
      <c r="G4608" s="17" t="s">
        <v>159</v>
      </c>
      <c r="H4608" s="18" t="s">
        <v>15059</v>
      </c>
      <c r="I4608" s="18" t="s">
        <v>15060</v>
      </c>
      <c r="J4608" s="18" t="s">
        <v>15061</v>
      </c>
      <c r="K4608" s="17" t="s">
        <v>163</v>
      </c>
      <c r="L4608" s="17" t="n">
        <v>1</v>
      </c>
      <c r="M4608" s="17" t="s">
        <v>163</v>
      </c>
      <c r="N4608" s="17" t="s">
        <v>163</v>
      </c>
      <c r="O4608" s="19"/>
      <c r="P4608" s="18"/>
      <c r="Q4608" s="18"/>
      <c r="R4608" s="18" t="s">
        <v>165</v>
      </c>
      <c r="S4608" s="20" t="s">
        <v>28109</v>
      </c>
    </row>
    <row r="4609" customFormat="false" ht="35.05" hidden="false" customHeight="false" outlineLevel="0" collapsed="false">
      <c r="A4609" s="17" t="n">
        <v>4608</v>
      </c>
      <c r="B4609" s="17" t="n">
        <v>10</v>
      </c>
      <c r="C4609" s="17" t="n">
        <v>2564</v>
      </c>
      <c r="D4609" s="18" t="s">
        <v>1463</v>
      </c>
      <c r="E4609" s="17" t="s">
        <v>36</v>
      </c>
      <c r="F4609" s="18" t="s">
        <v>37</v>
      </c>
      <c r="G4609" s="17" t="s">
        <v>167</v>
      </c>
      <c r="H4609" s="18" t="s">
        <v>15062</v>
      </c>
      <c r="I4609" s="18" t="s">
        <v>15063</v>
      </c>
      <c r="J4609" s="18" t="s">
        <v>15064</v>
      </c>
      <c r="K4609" s="17" t="s">
        <v>164</v>
      </c>
      <c r="L4609" s="17" t="n">
        <v>6</v>
      </c>
      <c r="M4609" s="17" t="s">
        <v>164</v>
      </c>
      <c r="N4609" s="17" t="s">
        <v>163</v>
      </c>
      <c r="O4609" s="19"/>
      <c r="P4609" s="18"/>
      <c r="Q4609" s="18"/>
      <c r="R4609" s="18" t="s">
        <v>165</v>
      </c>
      <c r="S4609" s="20" t="s">
        <v>28109</v>
      </c>
    </row>
    <row r="4610" customFormat="false" ht="35.05" hidden="false" customHeight="false" outlineLevel="0" collapsed="false">
      <c r="A4610" s="17" t="n">
        <v>4609</v>
      </c>
      <c r="B4610" s="17" t="n">
        <v>10</v>
      </c>
      <c r="C4610" s="17" t="n">
        <v>2569</v>
      </c>
      <c r="D4610" s="18" t="s">
        <v>1463</v>
      </c>
      <c r="E4610" s="17" t="s">
        <v>76</v>
      </c>
      <c r="F4610" s="18" t="s">
        <v>77</v>
      </c>
      <c r="G4610" s="17" t="s">
        <v>167</v>
      </c>
      <c r="H4610" s="18" t="s">
        <v>15065</v>
      </c>
      <c r="I4610" s="18" t="s">
        <v>15066</v>
      </c>
      <c r="J4610" s="18" t="s">
        <v>15067</v>
      </c>
      <c r="K4610" s="17" t="s">
        <v>163</v>
      </c>
      <c r="L4610" s="17" t="n">
        <v>1</v>
      </c>
      <c r="M4610" s="17" t="s">
        <v>163</v>
      </c>
      <c r="N4610" s="17" t="s">
        <v>164</v>
      </c>
      <c r="O4610" s="19"/>
      <c r="P4610" s="18"/>
      <c r="Q4610" s="18"/>
      <c r="R4610" s="18" t="s">
        <v>165</v>
      </c>
      <c r="S4610" s="20" t="s">
        <v>28109</v>
      </c>
    </row>
    <row r="4611" customFormat="false" ht="57.45" hidden="false" customHeight="false" outlineLevel="0" collapsed="false">
      <c r="A4611" s="17" t="n">
        <v>4610</v>
      </c>
      <c r="B4611" s="17" t="n">
        <v>10</v>
      </c>
      <c r="C4611" s="17" t="n">
        <v>2573</v>
      </c>
      <c r="D4611" s="18" t="s">
        <v>1463</v>
      </c>
      <c r="E4611" s="17" t="s">
        <v>91</v>
      </c>
      <c r="F4611" s="18" t="s">
        <v>92</v>
      </c>
      <c r="G4611" s="17" t="s">
        <v>167</v>
      </c>
      <c r="H4611" s="18" t="s">
        <v>15068</v>
      </c>
      <c r="I4611" s="18" t="s">
        <v>15069</v>
      </c>
      <c r="J4611" s="18" t="s">
        <v>15070</v>
      </c>
      <c r="K4611" s="17" t="s">
        <v>163</v>
      </c>
      <c r="L4611" s="17" t="n">
        <v>1</v>
      </c>
      <c r="M4611" s="17" t="s">
        <v>163</v>
      </c>
      <c r="N4611" s="17" t="s">
        <v>164</v>
      </c>
      <c r="O4611" s="19" t="s">
        <v>123</v>
      </c>
      <c r="P4611" s="18" t="s">
        <v>15071</v>
      </c>
      <c r="Q4611" s="18" t="s">
        <v>15072</v>
      </c>
      <c r="R4611" s="18" t="s">
        <v>165</v>
      </c>
      <c r="S4611" s="20" t="s">
        <v>28109</v>
      </c>
    </row>
    <row r="4612" customFormat="false" ht="46.25" hidden="false" customHeight="false" outlineLevel="0" collapsed="false">
      <c r="A4612" s="17" t="n">
        <v>4611</v>
      </c>
      <c r="B4612" s="17" t="n">
        <v>10</v>
      </c>
      <c r="C4612" s="17" t="n">
        <v>2579</v>
      </c>
      <c r="D4612" s="18" t="s">
        <v>1463</v>
      </c>
      <c r="E4612" s="17" t="s">
        <v>42</v>
      </c>
      <c r="F4612" s="18" t="s">
        <v>43</v>
      </c>
      <c r="G4612" s="17" t="s">
        <v>167</v>
      </c>
      <c r="H4612" s="18" t="s">
        <v>15073</v>
      </c>
      <c r="I4612" s="18" t="s">
        <v>15074</v>
      </c>
      <c r="J4612" s="18" t="s">
        <v>15075</v>
      </c>
      <c r="K4612" s="17" t="s">
        <v>163</v>
      </c>
      <c r="L4612" s="17" t="n">
        <v>1</v>
      </c>
      <c r="M4612" s="17" t="s">
        <v>164</v>
      </c>
      <c r="N4612" s="17" t="s">
        <v>163</v>
      </c>
      <c r="O4612" s="19"/>
      <c r="P4612" s="18"/>
      <c r="Q4612" s="18"/>
      <c r="R4612" s="18" t="s">
        <v>165</v>
      </c>
      <c r="S4612" s="20" t="s">
        <v>28109</v>
      </c>
    </row>
    <row r="4613" customFormat="false" ht="23.85" hidden="false" customHeight="false" outlineLevel="0" collapsed="false">
      <c r="A4613" s="17" t="n">
        <v>4612</v>
      </c>
      <c r="B4613" s="17" t="n">
        <v>10</v>
      </c>
      <c r="C4613" s="17" t="n">
        <v>2621</v>
      </c>
      <c r="D4613" s="18" t="s">
        <v>1463</v>
      </c>
      <c r="E4613" s="17" t="s">
        <v>83</v>
      </c>
      <c r="F4613" s="18" t="s">
        <v>84</v>
      </c>
      <c r="G4613" s="17" t="s">
        <v>159</v>
      </c>
      <c r="H4613" s="18" t="s">
        <v>15076</v>
      </c>
      <c r="I4613" s="18" t="s">
        <v>15077</v>
      </c>
      <c r="J4613" s="18" t="s">
        <v>15078</v>
      </c>
      <c r="K4613" s="17" t="s">
        <v>163</v>
      </c>
      <c r="L4613" s="17" t="n">
        <v>1</v>
      </c>
      <c r="M4613" s="17" t="s">
        <v>163</v>
      </c>
      <c r="N4613" s="17" t="s">
        <v>163</v>
      </c>
      <c r="O4613" s="19"/>
      <c r="P4613" s="18"/>
      <c r="Q4613" s="18"/>
      <c r="R4613" s="18" t="s">
        <v>165</v>
      </c>
      <c r="S4613" s="20" t="s">
        <v>28109</v>
      </c>
    </row>
    <row r="4614" customFormat="false" ht="46.25" hidden="false" customHeight="false" outlineLevel="0" collapsed="false">
      <c r="A4614" s="17" t="n">
        <v>4613</v>
      </c>
      <c r="B4614" s="17" t="n">
        <v>10</v>
      </c>
      <c r="C4614" s="17" t="n">
        <v>2625</v>
      </c>
      <c r="D4614" s="18" t="s">
        <v>1463</v>
      </c>
      <c r="E4614" s="17" t="s">
        <v>38</v>
      </c>
      <c r="F4614" s="18" t="s">
        <v>39</v>
      </c>
      <c r="G4614" s="17" t="s">
        <v>167</v>
      </c>
      <c r="H4614" s="18" t="s">
        <v>15079</v>
      </c>
      <c r="I4614" s="18" t="s">
        <v>15080</v>
      </c>
      <c r="J4614" s="18" t="s">
        <v>15081</v>
      </c>
      <c r="K4614" s="17" t="s">
        <v>163</v>
      </c>
      <c r="L4614" s="17" t="n">
        <v>1</v>
      </c>
      <c r="M4614" s="17" t="s">
        <v>164</v>
      </c>
      <c r="N4614" s="17" t="s">
        <v>163</v>
      </c>
      <c r="O4614" s="19"/>
      <c r="P4614" s="18"/>
      <c r="Q4614" s="18"/>
      <c r="R4614" s="18" t="s">
        <v>165</v>
      </c>
      <c r="S4614" s="20" t="s">
        <v>28109</v>
      </c>
    </row>
    <row r="4615" customFormat="false" ht="23.85" hidden="false" customHeight="false" outlineLevel="0" collapsed="false">
      <c r="A4615" s="17" t="n">
        <v>4614</v>
      </c>
      <c r="B4615" s="17" t="n">
        <v>10</v>
      </c>
      <c r="C4615" s="17" t="n">
        <v>2626</v>
      </c>
      <c r="D4615" s="18" t="s">
        <v>1463</v>
      </c>
      <c r="E4615" s="17" t="s">
        <v>83</v>
      </c>
      <c r="F4615" s="18" t="s">
        <v>84</v>
      </c>
      <c r="G4615" s="17" t="s">
        <v>159</v>
      </c>
      <c r="H4615" s="18" t="s">
        <v>15082</v>
      </c>
      <c r="I4615" s="18" t="s">
        <v>15083</v>
      </c>
      <c r="J4615" s="18" t="s">
        <v>15084</v>
      </c>
      <c r="K4615" s="17" t="s">
        <v>163</v>
      </c>
      <c r="L4615" s="17" t="n">
        <v>1</v>
      </c>
      <c r="M4615" s="17" t="s">
        <v>163</v>
      </c>
      <c r="N4615" s="17" t="s">
        <v>163</v>
      </c>
      <c r="O4615" s="19"/>
      <c r="P4615" s="18"/>
      <c r="Q4615" s="18"/>
      <c r="R4615" s="18" t="s">
        <v>165</v>
      </c>
      <c r="S4615" s="20" t="s">
        <v>28109</v>
      </c>
    </row>
    <row r="4616" customFormat="false" ht="35.05" hidden="false" customHeight="false" outlineLevel="0" collapsed="false">
      <c r="A4616" s="17" t="n">
        <v>4615</v>
      </c>
      <c r="B4616" s="17" t="n">
        <v>10</v>
      </c>
      <c r="C4616" s="17" t="n">
        <v>2638</v>
      </c>
      <c r="D4616" s="18" t="s">
        <v>1463</v>
      </c>
      <c r="E4616" s="17" t="s">
        <v>83</v>
      </c>
      <c r="F4616" s="18" t="s">
        <v>84</v>
      </c>
      <c r="G4616" s="17" t="s">
        <v>159</v>
      </c>
      <c r="H4616" s="18" t="s">
        <v>15085</v>
      </c>
      <c r="I4616" s="18" t="s">
        <v>15086</v>
      </c>
      <c r="J4616" s="18" t="s">
        <v>15087</v>
      </c>
      <c r="K4616" s="17" t="s">
        <v>163</v>
      </c>
      <c r="L4616" s="17" t="n">
        <v>1</v>
      </c>
      <c r="M4616" s="17" t="s">
        <v>163</v>
      </c>
      <c r="N4616" s="17" t="s">
        <v>163</v>
      </c>
      <c r="O4616" s="19"/>
      <c r="P4616" s="18"/>
      <c r="Q4616" s="18"/>
      <c r="R4616" s="18" t="s">
        <v>165</v>
      </c>
      <c r="S4616" s="20" t="s">
        <v>28109</v>
      </c>
    </row>
    <row r="4617" customFormat="false" ht="23.85" hidden="false" customHeight="false" outlineLevel="0" collapsed="false">
      <c r="A4617" s="17" t="n">
        <v>4616</v>
      </c>
      <c r="B4617" s="17" t="n">
        <v>10</v>
      </c>
      <c r="C4617" s="17" t="n">
        <v>2638</v>
      </c>
      <c r="D4617" s="18" t="s">
        <v>1463</v>
      </c>
      <c r="E4617" s="17" t="s">
        <v>36</v>
      </c>
      <c r="F4617" s="18" t="s">
        <v>37</v>
      </c>
      <c r="G4617" s="17" t="s">
        <v>159</v>
      </c>
      <c r="H4617" s="18" t="s">
        <v>15088</v>
      </c>
      <c r="I4617" s="18" t="s">
        <v>15089</v>
      </c>
      <c r="J4617" s="18" t="s">
        <v>15090</v>
      </c>
      <c r="K4617" s="17" t="s">
        <v>163</v>
      </c>
      <c r="L4617" s="17" t="n">
        <v>1</v>
      </c>
      <c r="M4617" s="17" t="s">
        <v>163</v>
      </c>
      <c r="N4617" s="17" t="s">
        <v>163</v>
      </c>
      <c r="O4617" s="19"/>
      <c r="P4617" s="18"/>
      <c r="Q4617" s="18"/>
      <c r="R4617" s="18" t="s">
        <v>165</v>
      </c>
      <c r="S4617" s="20" t="s">
        <v>28109</v>
      </c>
    </row>
    <row r="4618" customFormat="false" ht="23.85" hidden="false" customHeight="false" outlineLevel="0" collapsed="false">
      <c r="A4618" s="17" t="n">
        <v>4617</v>
      </c>
      <c r="B4618" s="17" t="n">
        <v>10</v>
      </c>
      <c r="C4618" s="17" t="n">
        <v>2640</v>
      </c>
      <c r="D4618" s="18" t="s">
        <v>1463</v>
      </c>
      <c r="E4618" s="17" t="s">
        <v>85</v>
      </c>
      <c r="F4618" s="18" t="s">
        <v>86</v>
      </c>
      <c r="G4618" s="17" t="s">
        <v>159</v>
      </c>
      <c r="H4618" s="18" t="s">
        <v>15091</v>
      </c>
      <c r="I4618" s="18" t="s">
        <v>15092</v>
      </c>
      <c r="J4618" s="18" t="s">
        <v>15093</v>
      </c>
      <c r="K4618" s="17" t="s">
        <v>163</v>
      </c>
      <c r="L4618" s="17" t="n">
        <v>1</v>
      </c>
      <c r="M4618" s="17" t="s">
        <v>163</v>
      </c>
      <c r="N4618" s="17" t="s">
        <v>164</v>
      </c>
      <c r="O4618" s="19"/>
      <c r="P4618" s="18"/>
      <c r="Q4618" s="18"/>
      <c r="R4618" s="18" t="s">
        <v>165</v>
      </c>
      <c r="S4618" s="20" t="s">
        <v>28109</v>
      </c>
    </row>
    <row r="4619" customFormat="false" ht="46.25" hidden="false" customHeight="false" outlineLevel="0" collapsed="false">
      <c r="A4619" s="17" t="n">
        <v>4618</v>
      </c>
      <c r="B4619" s="17" t="n">
        <v>10</v>
      </c>
      <c r="C4619" s="17" t="n">
        <v>2648</v>
      </c>
      <c r="D4619" s="18" t="s">
        <v>1463</v>
      </c>
      <c r="E4619" s="17" t="s">
        <v>36</v>
      </c>
      <c r="F4619" s="18" t="s">
        <v>37</v>
      </c>
      <c r="G4619" s="17" t="s">
        <v>171</v>
      </c>
      <c r="H4619" s="18" t="s">
        <v>15094</v>
      </c>
      <c r="I4619" s="18" t="s">
        <v>15095</v>
      </c>
      <c r="J4619" s="18" t="s">
        <v>15096</v>
      </c>
      <c r="K4619" s="17" t="s">
        <v>163</v>
      </c>
      <c r="L4619" s="17" t="n">
        <v>1</v>
      </c>
      <c r="M4619" s="17" t="s">
        <v>164</v>
      </c>
      <c r="N4619" s="17" t="s">
        <v>163</v>
      </c>
      <c r="O4619" s="19"/>
      <c r="P4619" s="18"/>
      <c r="Q4619" s="18"/>
      <c r="R4619" s="18" t="s">
        <v>165</v>
      </c>
      <c r="S4619" s="20" t="s">
        <v>28109</v>
      </c>
    </row>
    <row r="4620" customFormat="false" ht="46.25" hidden="false" customHeight="false" outlineLevel="0" collapsed="false">
      <c r="A4620" s="17" t="n">
        <v>4619</v>
      </c>
      <c r="B4620" s="17" t="n">
        <v>10</v>
      </c>
      <c r="C4620" s="17" t="n">
        <v>2677</v>
      </c>
      <c r="D4620" s="18" t="s">
        <v>1557</v>
      </c>
      <c r="E4620" s="17" t="s">
        <v>42</v>
      </c>
      <c r="F4620" s="18" t="s">
        <v>43</v>
      </c>
      <c r="G4620" s="17" t="s">
        <v>167</v>
      </c>
      <c r="H4620" s="18" t="s">
        <v>15097</v>
      </c>
      <c r="I4620" s="18" t="s">
        <v>15098</v>
      </c>
      <c r="J4620" s="18" t="s">
        <v>15099</v>
      </c>
      <c r="K4620" s="17" t="s">
        <v>164</v>
      </c>
      <c r="L4620" s="17" t="n">
        <v>4</v>
      </c>
      <c r="M4620" s="17" t="s">
        <v>163</v>
      </c>
      <c r="N4620" s="17" t="s">
        <v>163</v>
      </c>
      <c r="O4620" s="19"/>
      <c r="P4620" s="18"/>
      <c r="Q4620" s="18"/>
      <c r="R4620" s="18" t="s">
        <v>165</v>
      </c>
      <c r="S4620" s="20" t="s">
        <v>28109</v>
      </c>
    </row>
    <row r="4621" customFormat="false" ht="35.05" hidden="false" customHeight="false" outlineLevel="0" collapsed="false">
      <c r="A4621" s="17" t="n">
        <v>4620</v>
      </c>
      <c r="B4621" s="17" t="n">
        <v>10</v>
      </c>
      <c r="C4621" s="17" t="n">
        <v>2679</v>
      </c>
      <c r="D4621" s="18" t="s">
        <v>1557</v>
      </c>
      <c r="E4621" s="17" t="s">
        <v>44</v>
      </c>
      <c r="F4621" s="18" t="s">
        <v>46</v>
      </c>
      <c r="G4621" s="17" t="s">
        <v>167</v>
      </c>
      <c r="H4621" s="18" t="s">
        <v>15100</v>
      </c>
      <c r="I4621" s="18" t="s">
        <v>15101</v>
      </c>
      <c r="J4621" s="18" t="s">
        <v>15102</v>
      </c>
      <c r="K4621" s="17" t="s">
        <v>164</v>
      </c>
      <c r="L4621" s="17" t="n">
        <v>4</v>
      </c>
      <c r="M4621" s="17" t="s">
        <v>163</v>
      </c>
      <c r="N4621" s="17" t="s">
        <v>163</v>
      </c>
      <c r="O4621" s="19"/>
      <c r="P4621" s="18"/>
      <c r="Q4621" s="18"/>
      <c r="R4621" s="18" t="s">
        <v>165</v>
      </c>
      <c r="S4621" s="20" t="s">
        <v>28109</v>
      </c>
    </row>
    <row r="4622" customFormat="false" ht="57.45" hidden="false" customHeight="false" outlineLevel="0" collapsed="false">
      <c r="A4622" s="17" t="n">
        <v>4621</v>
      </c>
      <c r="B4622" s="17" t="n">
        <v>10</v>
      </c>
      <c r="C4622" s="17" t="n">
        <v>2679</v>
      </c>
      <c r="D4622" s="18" t="s">
        <v>1557</v>
      </c>
      <c r="E4622" s="17" t="s">
        <v>83</v>
      </c>
      <c r="F4622" s="18" t="s">
        <v>84</v>
      </c>
      <c r="G4622" s="17" t="s">
        <v>167</v>
      </c>
      <c r="H4622" s="18" t="s">
        <v>15103</v>
      </c>
      <c r="I4622" s="18" t="s">
        <v>15104</v>
      </c>
      <c r="J4622" s="18" t="s">
        <v>15105</v>
      </c>
      <c r="K4622" s="17" t="s">
        <v>163</v>
      </c>
      <c r="L4622" s="17" t="n">
        <v>1</v>
      </c>
      <c r="M4622" s="17" t="s">
        <v>163</v>
      </c>
      <c r="N4622" s="17" t="s">
        <v>164</v>
      </c>
      <c r="O4622" s="19" t="s">
        <v>123</v>
      </c>
      <c r="P4622" s="18" t="s">
        <v>15106</v>
      </c>
      <c r="Q4622" s="18" t="s">
        <v>15107</v>
      </c>
      <c r="R4622" s="18" t="s">
        <v>165</v>
      </c>
      <c r="S4622" s="20" t="s">
        <v>28109</v>
      </c>
    </row>
    <row r="4623" customFormat="false" ht="46.25" hidden="false" customHeight="false" outlineLevel="0" collapsed="false">
      <c r="A4623" s="17" t="n">
        <v>4622</v>
      </c>
      <c r="B4623" s="17" t="n">
        <v>10</v>
      </c>
      <c r="C4623" s="17" t="n">
        <v>2681</v>
      </c>
      <c r="D4623" s="18" t="s">
        <v>1557</v>
      </c>
      <c r="E4623" s="17" t="s">
        <v>49</v>
      </c>
      <c r="F4623" s="18" t="s">
        <v>50</v>
      </c>
      <c r="G4623" s="17" t="s">
        <v>171</v>
      </c>
      <c r="H4623" s="18" t="s">
        <v>15108</v>
      </c>
      <c r="I4623" s="18" t="s">
        <v>15109</v>
      </c>
      <c r="J4623" s="18" t="s">
        <v>15110</v>
      </c>
      <c r="K4623" s="17" t="s">
        <v>164</v>
      </c>
      <c r="L4623" s="17" t="n">
        <v>46</v>
      </c>
      <c r="M4623" s="17" t="s">
        <v>164</v>
      </c>
      <c r="N4623" s="17" t="s">
        <v>163</v>
      </c>
      <c r="O4623" s="19"/>
      <c r="P4623" s="18"/>
      <c r="Q4623" s="18"/>
      <c r="R4623" s="18" t="s">
        <v>192</v>
      </c>
      <c r="S4623" s="20" t="s">
        <v>28109</v>
      </c>
    </row>
    <row r="4624" customFormat="false" ht="35.05" hidden="false" customHeight="false" outlineLevel="0" collapsed="false">
      <c r="A4624" s="17" t="n">
        <v>4623</v>
      </c>
      <c r="B4624" s="17" t="n">
        <v>10</v>
      </c>
      <c r="C4624" s="17" t="n">
        <v>2681</v>
      </c>
      <c r="D4624" s="18" t="s">
        <v>1557</v>
      </c>
      <c r="E4624" s="17" t="s">
        <v>70</v>
      </c>
      <c r="F4624" s="18" t="s">
        <v>71</v>
      </c>
      <c r="G4624" s="17" t="s">
        <v>171</v>
      </c>
      <c r="H4624" s="18" t="s">
        <v>15111</v>
      </c>
      <c r="I4624" s="18" t="s">
        <v>15112</v>
      </c>
      <c r="J4624" s="18" t="s">
        <v>15113</v>
      </c>
      <c r="K4624" s="17" t="s">
        <v>163</v>
      </c>
      <c r="L4624" s="17" t="n">
        <v>1</v>
      </c>
      <c r="M4624" s="17" t="s">
        <v>164</v>
      </c>
      <c r="N4624" s="17" t="s">
        <v>163</v>
      </c>
      <c r="O4624" s="19"/>
      <c r="P4624" s="18"/>
      <c r="Q4624" s="18"/>
      <c r="R4624" s="18" t="s">
        <v>165</v>
      </c>
      <c r="S4624" s="20" t="s">
        <v>28109</v>
      </c>
    </row>
    <row r="4625" customFormat="false" ht="46.25" hidden="false" customHeight="false" outlineLevel="0" collapsed="false">
      <c r="A4625" s="17" t="n">
        <v>4624</v>
      </c>
      <c r="B4625" s="17" t="n">
        <v>10</v>
      </c>
      <c r="C4625" s="17" t="n">
        <v>2681</v>
      </c>
      <c r="D4625" s="18" t="s">
        <v>1557</v>
      </c>
      <c r="E4625" s="17" t="s">
        <v>49</v>
      </c>
      <c r="F4625" s="18" t="s">
        <v>50</v>
      </c>
      <c r="G4625" s="17" t="s">
        <v>167</v>
      </c>
      <c r="H4625" s="18" t="s">
        <v>15114</v>
      </c>
      <c r="I4625" s="18" t="s">
        <v>15115</v>
      </c>
      <c r="J4625" s="18" t="s">
        <v>15116</v>
      </c>
      <c r="K4625" s="17" t="s">
        <v>163</v>
      </c>
      <c r="L4625" s="17" t="n">
        <v>1</v>
      </c>
      <c r="M4625" s="17" t="s">
        <v>164</v>
      </c>
      <c r="N4625" s="17" t="s">
        <v>163</v>
      </c>
      <c r="O4625" s="19"/>
      <c r="P4625" s="18"/>
      <c r="Q4625" s="18"/>
      <c r="R4625" s="18" t="s">
        <v>165</v>
      </c>
      <c r="S4625" s="20" t="s">
        <v>28109</v>
      </c>
    </row>
    <row r="4626" customFormat="false" ht="23.85" hidden="false" customHeight="false" outlineLevel="0" collapsed="false">
      <c r="A4626" s="17" t="n">
        <v>4625</v>
      </c>
      <c r="B4626" s="17" t="n">
        <v>10</v>
      </c>
      <c r="C4626" s="17" t="n">
        <v>2686</v>
      </c>
      <c r="D4626" s="18" t="s">
        <v>1557</v>
      </c>
      <c r="E4626" s="17" t="s">
        <v>78</v>
      </c>
      <c r="F4626" s="18" t="s">
        <v>80</v>
      </c>
      <c r="G4626" s="17" t="s">
        <v>159</v>
      </c>
      <c r="H4626" s="18" t="s">
        <v>15117</v>
      </c>
      <c r="I4626" s="18" t="s">
        <v>15118</v>
      </c>
      <c r="J4626" s="18" t="s">
        <v>15119</v>
      </c>
      <c r="K4626" s="17" t="s">
        <v>163</v>
      </c>
      <c r="L4626" s="17" t="n">
        <v>1</v>
      </c>
      <c r="M4626" s="17" t="s">
        <v>163</v>
      </c>
      <c r="N4626" s="17" t="s">
        <v>164</v>
      </c>
      <c r="O4626" s="19"/>
      <c r="P4626" s="18"/>
      <c r="Q4626" s="18"/>
      <c r="R4626" s="18" t="s">
        <v>165</v>
      </c>
      <c r="S4626" s="20" t="s">
        <v>28109</v>
      </c>
    </row>
    <row r="4627" customFormat="false" ht="23.85" hidden="false" customHeight="false" outlineLevel="0" collapsed="false">
      <c r="A4627" s="17" t="n">
        <v>4626</v>
      </c>
      <c r="B4627" s="17" t="n">
        <v>10</v>
      </c>
      <c r="C4627" s="17" t="n">
        <v>2694</v>
      </c>
      <c r="D4627" s="18" t="s">
        <v>1557</v>
      </c>
      <c r="E4627" s="17" t="s">
        <v>87</v>
      </c>
      <c r="F4627" s="18" t="s">
        <v>88</v>
      </c>
      <c r="G4627" s="17" t="s">
        <v>159</v>
      </c>
      <c r="H4627" s="18" t="s">
        <v>15120</v>
      </c>
      <c r="I4627" s="18" t="s">
        <v>15121</v>
      </c>
      <c r="J4627" s="18" t="s">
        <v>15122</v>
      </c>
      <c r="K4627" s="17" t="s">
        <v>163</v>
      </c>
      <c r="L4627" s="17" t="n">
        <v>1</v>
      </c>
      <c r="M4627" s="17" t="s">
        <v>163</v>
      </c>
      <c r="N4627" s="17" t="s">
        <v>163</v>
      </c>
      <c r="O4627" s="19"/>
      <c r="P4627" s="18"/>
      <c r="Q4627" s="18"/>
      <c r="R4627" s="18" t="s">
        <v>165</v>
      </c>
      <c r="S4627" s="20" t="s">
        <v>28109</v>
      </c>
    </row>
    <row r="4628" customFormat="false" ht="46.25" hidden="false" customHeight="false" outlineLevel="0" collapsed="false">
      <c r="A4628" s="17" t="n">
        <v>4627</v>
      </c>
      <c r="B4628" s="17" t="n">
        <v>10</v>
      </c>
      <c r="C4628" s="17" t="n">
        <v>2695</v>
      </c>
      <c r="D4628" s="18" t="s">
        <v>1557</v>
      </c>
      <c r="E4628" s="17" t="s">
        <v>83</v>
      </c>
      <c r="F4628" s="18" t="s">
        <v>84</v>
      </c>
      <c r="G4628" s="17" t="s">
        <v>171</v>
      </c>
      <c r="H4628" s="18" t="s">
        <v>15123</v>
      </c>
      <c r="I4628" s="18" t="s">
        <v>15124</v>
      </c>
      <c r="J4628" s="18" t="s">
        <v>15125</v>
      </c>
      <c r="K4628" s="17" t="s">
        <v>163</v>
      </c>
      <c r="L4628" s="17" t="n">
        <v>1</v>
      </c>
      <c r="M4628" s="17" t="s">
        <v>163</v>
      </c>
      <c r="N4628" s="17" t="s">
        <v>164</v>
      </c>
      <c r="O4628" s="19" t="s">
        <v>121</v>
      </c>
      <c r="P4628" s="18" t="s">
        <v>15126</v>
      </c>
      <c r="Q4628" s="18" t="s">
        <v>15127</v>
      </c>
      <c r="R4628" s="18" t="s">
        <v>165</v>
      </c>
      <c r="S4628" s="20" t="s">
        <v>28109</v>
      </c>
    </row>
    <row r="4629" customFormat="false" ht="35.05" hidden="false" customHeight="false" outlineLevel="0" collapsed="false">
      <c r="A4629" s="17" t="n">
        <v>4628</v>
      </c>
      <c r="B4629" s="17" t="n">
        <v>10</v>
      </c>
      <c r="C4629" s="17" t="n">
        <v>2695</v>
      </c>
      <c r="D4629" s="18" t="s">
        <v>1557</v>
      </c>
      <c r="E4629" s="17" t="s">
        <v>34</v>
      </c>
      <c r="F4629" s="18" t="s">
        <v>35</v>
      </c>
      <c r="G4629" s="17" t="s">
        <v>167</v>
      </c>
      <c r="H4629" s="18" t="s">
        <v>15128</v>
      </c>
      <c r="I4629" s="18" t="s">
        <v>15129</v>
      </c>
      <c r="J4629" s="18" t="s">
        <v>15130</v>
      </c>
      <c r="K4629" s="17" t="s">
        <v>164</v>
      </c>
      <c r="L4629" s="17" t="n">
        <v>7</v>
      </c>
      <c r="M4629" s="17" t="s">
        <v>163</v>
      </c>
      <c r="N4629" s="17" t="s">
        <v>163</v>
      </c>
      <c r="O4629" s="19"/>
      <c r="P4629" s="18"/>
      <c r="Q4629" s="18"/>
      <c r="R4629" s="18" t="s">
        <v>165</v>
      </c>
      <c r="S4629" s="20" t="s">
        <v>28109</v>
      </c>
    </row>
    <row r="4630" customFormat="false" ht="23.85" hidden="false" customHeight="false" outlineLevel="0" collapsed="false">
      <c r="A4630" s="17" t="n">
        <v>4629</v>
      </c>
      <c r="B4630" s="17" t="n">
        <v>10</v>
      </c>
      <c r="C4630" s="17" t="n">
        <v>2697</v>
      </c>
      <c r="D4630" s="18" t="s">
        <v>1557</v>
      </c>
      <c r="E4630" s="17" t="s">
        <v>83</v>
      </c>
      <c r="F4630" s="18" t="s">
        <v>84</v>
      </c>
      <c r="G4630" s="17" t="s">
        <v>159</v>
      </c>
      <c r="H4630" s="18" t="s">
        <v>15131</v>
      </c>
      <c r="I4630" s="18" t="s">
        <v>15132</v>
      </c>
      <c r="J4630" s="18" t="s">
        <v>15133</v>
      </c>
      <c r="K4630" s="17" t="s">
        <v>163</v>
      </c>
      <c r="L4630" s="17" t="n">
        <v>1</v>
      </c>
      <c r="M4630" s="17" t="s">
        <v>163</v>
      </c>
      <c r="N4630" s="17" t="s">
        <v>164</v>
      </c>
      <c r="O4630" s="19"/>
      <c r="P4630" s="18"/>
      <c r="Q4630" s="18"/>
      <c r="R4630" s="18" t="s">
        <v>165</v>
      </c>
      <c r="S4630" s="20" t="s">
        <v>28109</v>
      </c>
    </row>
    <row r="4631" customFormat="false" ht="35.05" hidden="false" customHeight="false" outlineLevel="0" collapsed="false">
      <c r="A4631" s="17" t="n">
        <v>4630</v>
      </c>
      <c r="B4631" s="17" t="n">
        <v>10</v>
      </c>
      <c r="C4631" s="17" t="n">
        <v>2699</v>
      </c>
      <c r="D4631" s="18" t="s">
        <v>1557</v>
      </c>
      <c r="E4631" s="17" t="s">
        <v>32</v>
      </c>
      <c r="F4631" s="18" t="s">
        <v>33</v>
      </c>
      <c r="G4631" s="17" t="s">
        <v>159</v>
      </c>
      <c r="H4631" s="18" t="s">
        <v>15134</v>
      </c>
      <c r="I4631" s="18" t="s">
        <v>15135</v>
      </c>
      <c r="J4631" s="18" t="s">
        <v>15136</v>
      </c>
      <c r="K4631" s="17" t="s">
        <v>164</v>
      </c>
      <c r="L4631" s="17" t="n">
        <v>5</v>
      </c>
      <c r="M4631" s="17" t="s">
        <v>163</v>
      </c>
      <c r="N4631" s="17" t="s">
        <v>163</v>
      </c>
      <c r="O4631" s="19"/>
      <c r="P4631" s="18"/>
      <c r="Q4631" s="18"/>
      <c r="R4631" s="18" t="s">
        <v>165</v>
      </c>
      <c r="S4631" s="20" t="s">
        <v>28109</v>
      </c>
    </row>
    <row r="4632" customFormat="false" ht="35.05" hidden="false" customHeight="false" outlineLevel="0" collapsed="false">
      <c r="A4632" s="17" t="n">
        <v>4631</v>
      </c>
      <c r="B4632" s="17" t="n">
        <v>10</v>
      </c>
      <c r="C4632" s="17" t="n">
        <v>2707</v>
      </c>
      <c r="D4632" s="18" t="s">
        <v>1557</v>
      </c>
      <c r="E4632" s="17" t="s">
        <v>83</v>
      </c>
      <c r="F4632" s="18" t="s">
        <v>84</v>
      </c>
      <c r="G4632" s="17" t="s">
        <v>159</v>
      </c>
      <c r="H4632" s="18" t="s">
        <v>15137</v>
      </c>
      <c r="I4632" s="18" t="s">
        <v>15138</v>
      </c>
      <c r="J4632" s="18" t="s">
        <v>15139</v>
      </c>
      <c r="K4632" s="17" t="s">
        <v>163</v>
      </c>
      <c r="L4632" s="17" t="n">
        <v>1</v>
      </c>
      <c r="M4632" s="17" t="s">
        <v>163</v>
      </c>
      <c r="N4632" s="17" t="s">
        <v>164</v>
      </c>
      <c r="O4632" s="19"/>
      <c r="P4632" s="18"/>
      <c r="Q4632" s="18"/>
      <c r="R4632" s="18" t="s">
        <v>165</v>
      </c>
      <c r="S4632" s="20" t="s">
        <v>28109</v>
      </c>
    </row>
    <row r="4633" customFormat="false" ht="79.85" hidden="false" customHeight="false" outlineLevel="0" collapsed="false">
      <c r="A4633" s="17" t="n">
        <v>4632</v>
      </c>
      <c r="B4633" s="17" t="n">
        <v>10</v>
      </c>
      <c r="C4633" s="17" t="n">
        <v>2710</v>
      </c>
      <c r="D4633" s="18" t="s">
        <v>1557</v>
      </c>
      <c r="E4633" s="17" t="s">
        <v>83</v>
      </c>
      <c r="F4633" s="18" t="s">
        <v>84</v>
      </c>
      <c r="G4633" s="17" t="s">
        <v>171</v>
      </c>
      <c r="H4633" s="18" t="s">
        <v>15140</v>
      </c>
      <c r="I4633" s="18" t="s">
        <v>15141</v>
      </c>
      <c r="J4633" s="18" t="s">
        <v>15142</v>
      </c>
      <c r="K4633" s="17" t="s">
        <v>163</v>
      </c>
      <c r="L4633" s="17" t="n">
        <v>1</v>
      </c>
      <c r="M4633" s="17" t="s">
        <v>164</v>
      </c>
      <c r="N4633" s="17" t="s">
        <v>164</v>
      </c>
      <c r="O4633" s="19" t="s">
        <v>121</v>
      </c>
      <c r="P4633" s="18" t="s">
        <v>15143</v>
      </c>
      <c r="Q4633" s="18" t="s">
        <v>15144</v>
      </c>
      <c r="R4633" s="18" t="s">
        <v>165</v>
      </c>
      <c r="S4633" s="20" t="s">
        <v>28109</v>
      </c>
    </row>
    <row r="4634" customFormat="false" ht="35.05" hidden="false" customHeight="false" outlineLevel="0" collapsed="false">
      <c r="A4634" s="17" t="n">
        <v>4633</v>
      </c>
      <c r="B4634" s="17" t="n">
        <v>10</v>
      </c>
      <c r="C4634" s="17" t="n">
        <v>2716</v>
      </c>
      <c r="D4634" s="18" t="s">
        <v>1557</v>
      </c>
      <c r="E4634" s="17" t="s">
        <v>61</v>
      </c>
      <c r="F4634" s="18" t="s">
        <v>62</v>
      </c>
      <c r="G4634" s="17" t="s">
        <v>167</v>
      </c>
      <c r="H4634" s="18" t="s">
        <v>15145</v>
      </c>
      <c r="I4634" s="18" t="s">
        <v>15146</v>
      </c>
      <c r="J4634" s="18" t="s">
        <v>15147</v>
      </c>
      <c r="K4634" s="17" t="s">
        <v>163</v>
      </c>
      <c r="L4634" s="17" t="n">
        <v>1</v>
      </c>
      <c r="M4634" s="17" t="s">
        <v>163</v>
      </c>
      <c r="N4634" s="17" t="s">
        <v>163</v>
      </c>
      <c r="O4634" s="19"/>
      <c r="P4634" s="18"/>
      <c r="Q4634" s="18"/>
      <c r="R4634" s="18" t="s">
        <v>165</v>
      </c>
      <c r="S4634" s="20" t="s">
        <v>28109</v>
      </c>
    </row>
    <row r="4635" customFormat="false" ht="35.05" hidden="false" customHeight="false" outlineLevel="0" collapsed="false">
      <c r="A4635" s="17" t="n">
        <v>4634</v>
      </c>
      <c r="B4635" s="17" t="n">
        <v>10</v>
      </c>
      <c r="C4635" s="17" t="n">
        <v>2716</v>
      </c>
      <c r="D4635" s="18" t="s">
        <v>1557</v>
      </c>
      <c r="E4635" s="17" t="s">
        <v>89</v>
      </c>
      <c r="F4635" s="18" t="s">
        <v>90</v>
      </c>
      <c r="G4635" s="17" t="s">
        <v>159</v>
      </c>
      <c r="H4635" s="18" t="s">
        <v>15148</v>
      </c>
      <c r="I4635" s="18" t="s">
        <v>15149</v>
      </c>
      <c r="J4635" s="18" t="s">
        <v>15150</v>
      </c>
      <c r="K4635" s="17" t="s">
        <v>163</v>
      </c>
      <c r="L4635" s="17" t="n">
        <v>1</v>
      </c>
      <c r="M4635" s="17" t="s">
        <v>163</v>
      </c>
      <c r="N4635" s="17" t="s">
        <v>164</v>
      </c>
      <c r="O4635" s="19"/>
      <c r="P4635" s="18"/>
      <c r="Q4635" s="18"/>
      <c r="R4635" s="18" t="s">
        <v>165</v>
      </c>
      <c r="S4635" s="20" t="s">
        <v>28109</v>
      </c>
    </row>
    <row r="4636" customFormat="false" ht="46.25" hidden="false" customHeight="false" outlineLevel="0" collapsed="false">
      <c r="A4636" s="17" t="n">
        <v>4635</v>
      </c>
      <c r="B4636" s="17" t="n">
        <v>10</v>
      </c>
      <c r="C4636" s="17" t="n">
        <v>2740</v>
      </c>
      <c r="D4636" s="18" t="s">
        <v>1557</v>
      </c>
      <c r="E4636" s="17" t="s">
        <v>87</v>
      </c>
      <c r="F4636" s="18" t="s">
        <v>88</v>
      </c>
      <c r="G4636" s="17" t="s">
        <v>171</v>
      </c>
      <c r="H4636" s="18" t="s">
        <v>15151</v>
      </c>
      <c r="I4636" s="18" t="s">
        <v>15152</v>
      </c>
      <c r="J4636" s="18" t="s">
        <v>15153</v>
      </c>
      <c r="K4636" s="17" t="s">
        <v>163</v>
      </c>
      <c r="L4636" s="17" t="n">
        <v>1</v>
      </c>
      <c r="M4636" s="17" t="s">
        <v>163</v>
      </c>
      <c r="N4636" s="17" t="s">
        <v>164</v>
      </c>
      <c r="O4636" s="19" t="s">
        <v>124</v>
      </c>
      <c r="P4636" s="18" t="s">
        <v>15154</v>
      </c>
      <c r="Q4636" s="18" t="s">
        <v>15155</v>
      </c>
      <c r="R4636" s="18" t="s">
        <v>165</v>
      </c>
      <c r="S4636" s="20" t="s">
        <v>28109</v>
      </c>
    </row>
    <row r="4637" customFormat="false" ht="35.05" hidden="false" customHeight="false" outlineLevel="0" collapsed="false">
      <c r="A4637" s="17" t="n">
        <v>4636</v>
      </c>
      <c r="B4637" s="17" t="n">
        <v>10</v>
      </c>
      <c r="C4637" s="17" t="n">
        <v>2743</v>
      </c>
      <c r="D4637" s="18" t="s">
        <v>1557</v>
      </c>
      <c r="E4637" s="17" t="s">
        <v>85</v>
      </c>
      <c r="F4637" s="18" t="s">
        <v>86</v>
      </c>
      <c r="G4637" s="17" t="s">
        <v>167</v>
      </c>
      <c r="H4637" s="18" t="s">
        <v>15156</v>
      </c>
      <c r="I4637" s="18" t="s">
        <v>15157</v>
      </c>
      <c r="J4637" s="18" t="s">
        <v>15158</v>
      </c>
      <c r="K4637" s="17" t="s">
        <v>163</v>
      </c>
      <c r="L4637" s="17" t="n">
        <v>1</v>
      </c>
      <c r="M4637" s="17" t="s">
        <v>163</v>
      </c>
      <c r="N4637" s="17" t="s">
        <v>164</v>
      </c>
      <c r="O4637" s="19"/>
      <c r="P4637" s="18"/>
      <c r="Q4637" s="18"/>
      <c r="R4637" s="18" t="s">
        <v>165</v>
      </c>
      <c r="S4637" s="20" t="s">
        <v>28109</v>
      </c>
    </row>
    <row r="4638" customFormat="false" ht="35.05" hidden="false" customHeight="false" outlineLevel="0" collapsed="false">
      <c r="A4638" s="17" t="n">
        <v>4637</v>
      </c>
      <c r="B4638" s="17" t="n">
        <v>10</v>
      </c>
      <c r="C4638" s="17" t="n">
        <v>2743</v>
      </c>
      <c r="D4638" s="18" t="s">
        <v>1557</v>
      </c>
      <c r="E4638" s="17" t="s">
        <v>24</v>
      </c>
      <c r="F4638" s="18" t="s">
        <v>25</v>
      </c>
      <c r="G4638" s="17" t="s">
        <v>167</v>
      </c>
      <c r="H4638" s="18" t="s">
        <v>15159</v>
      </c>
      <c r="I4638" s="18" t="s">
        <v>15160</v>
      </c>
      <c r="J4638" s="18" t="s">
        <v>15161</v>
      </c>
      <c r="K4638" s="17" t="s">
        <v>164</v>
      </c>
      <c r="L4638" s="17" t="n">
        <v>7</v>
      </c>
      <c r="M4638" s="17" t="s">
        <v>163</v>
      </c>
      <c r="N4638" s="17" t="s">
        <v>163</v>
      </c>
      <c r="O4638" s="19"/>
      <c r="P4638" s="18"/>
      <c r="Q4638" s="18"/>
      <c r="R4638" s="18" t="s">
        <v>165</v>
      </c>
      <c r="S4638" s="20" t="s">
        <v>28109</v>
      </c>
    </row>
    <row r="4639" customFormat="false" ht="23.85" hidden="false" customHeight="false" outlineLevel="0" collapsed="false">
      <c r="A4639" s="17" t="n">
        <v>4638</v>
      </c>
      <c r="B4639" s="17" t="n">
        <v>10</v>
      </c>
      <c r="C4639" s="17" t="n">
        <v>2752</v>
      </c>
      <c r="D4639" s="18" t="s">
        <v>1557</v>
      </c>
      <c r="E4639" s="17" t="s">
        <v>78</v>
      </c>
      <c r="F4639" s="18" t="s">
        <v>80</v>
      </c>
      <c r="G4639" s="17" t="s">
        <v>159</v>
      </c>
      <c r="H4639" s="18" t="s">
        <v>15162</v>
      </c>
      <c r="I4639" s="18" t="s">
        <v>15163</v>
      </c>
      <c r="J4639" s="18" t="s">
        <v>15164</v>
      </c>
      <c r="K4639" s="17" t="s">
        <v>163</v>
      </c>
      <c r="L4639" s="17" t="n">
        <v>1</v>
      </c>
      <c r="M4639" s="17" t="s">
        <v>163</v>
      </c>
      <c r="N4639" s="17" t="s">
        <v>164</v>
      </c>
      <c r="O4639" s="19"/>
      <c r="P4639" s="18"/>
      <c r="Q4639" s="18"/>
      <c r="R4639" s="18" t="s">
        <v>165</v>
      </c>
      <c r="S4639" s="20" t="s">
        <v>28109</v>
      </c>
    </row>
    <row r="4640" customFormat="false" ht="35.05" hidden="false" customHeight="false" outlineLevel="0" collapsed="false">
      <c r="A4640" s="17" t="n">
        <v>4639</v>
      </c>
      <c r="B4640" s="17" t="n">
        <v>10</v>
      </c>
      <c r="C4640" s="17" t="n">
        <v>2775</v>
      </c>
      <c r="D4640" s="18" t="s">
        <v>1662</v>
      </c>
      <c r="E4640" s="17" t="s">
        <v>24</v>
      </c>
      <c r="F4640" s="18" t="s">
        <v>25</v>
      </c>
      <c r="G4640" s="17" t="s">
        <v>167</v>
      </c>
      <c r="H4640" s="18" t="s">
        <v>15165</v>
      </c>
      <c r="I4640" s="18" t="s">
        <v>15166</v>
      </c>
      <c r="J4640" s="18" t="s">
        <v>15167</v>
      </c>
      <c r="K4640" s="17" t="s">
        <v>164</v>
      </c>
      <c r="L4640" s="17" t="n">
        <v>4</v>
      </c>
      <c r="M4640" s="17" t="s">
        <v>163</v>
      </c>
      <c r="N4640" s="17" t="s">
        <v>163</v>
      </c>
      <c r="O4640" s="19"/>
      <c r="P4640" s="18"/>
      <c r="Q4640" s="18"/>
      <c r="R4640" s="18" t="s">
        <v>165</v>
      </c>
      <c r="S4640" s="20" t="s">
        <v>28109</v>
      </c>
    </row>
    <row r="4641" customFormat="false" ht="35.05" hidden="false" customHeight="false" outlineLevel="0" collapsed="false">
      <c r="A4641" s="17" t="n">
        <v>4640</v>
      </c>
      <c r="B4641" s="17" t="n">
        <v>10</v>
      </c>
      <c r="C4641" s="17" t="n">
        <v>2779</v>
      </c>
      <c r="D4641" s="18" t="s">
        <v>1662</v>
      </c>
      <c r="E4641" s="17" t="s">
        <v>57</v>
      </c>
      <c r="F4641" s="18" t="s">
        <v>58</v>
      </c>
      <c r="G4641" s="17" t="s">
        <v>167</v>
      </c>
      <c r="H4641" s="18" t="s">
        <v>15168</v>
      </c>
      <c r="I4641" s="18" t="s">
        <v>15169</v>
      </c>
      <c r="J4641" s="18" t="s">
        <v>15170</v>
      </c>
      <c r="K4641" s="17" t="s">
        <v>163</v>
      </c>
      <c r="L4641" s="17" t="n">
        <v>1</v>
      </c>
      <c r="M4641" s="17" t="s">
        <v>163</v>
      </c>
      <c r="N4641" s="17" t="s">
        <v>163</v>
      </c>
      <c r="O4641" s="19"/>
      <c r="P4641" s="18"/>
      <c r="Q4641" s="18"/>
      <c r="R4641" s="18" t="s">
        <v>165</v>
      </c>
      <c r="S4641" s="20" t="s">
        <v>28109</v>
      </c>
    </row>
    <row r="4642" customFormat="false" ht="46.25" hidden="false" customHeight="false" outlineLevel="0" collapsed="false">
      <c r="A4642" s="17" t="n">
        <v>4641</v>
      </c>
      <c r="B4642" s="17" t="n">
        <v>10</v>
      </c>
      <c r="C4642" s="17" t="n">
        <v>2779</v>
      </c>
      <c r="D4642" s="18" t="s">
        <v>1662</v>
      </c>
      <c r="E4642" s="17" t="s">
        <v>42</v>
      </c>
      <c r="F4642" s="18" t="s">
        <v>43</v>
      </c>
      <c r="G4642" s="17" t="s">
        <v>167</v>
      </c>
      <c r="H4642" s="18" t="s">
        <v>15171</v>
      </c>
      <c r="I4642" s="18" t="s">
        <v>15172</v>
      </c>
      <c r="J4642" s="18" t="s">
        <v>15173</v>
      </c>
      <c r="K4642" s="17" t="s">
        <v>163</v>
      </c>
      <c r="L4642" s="17" t="n">
        <v>1</v>
      </c>
      <c r="M4642" s="17" t="s">
        <v>163</v>
      </c>
      <c r="N4642" s="17" t="s">
        <v>163</v>
      </c>
      <c r="O4642" s="19"/>
      <c r="P4642" s="18"/>
      <c r="Q4642" s="18"/>
      <c r="R4642" s="18" t="s">
        <v>165</v>
      </c>
      <c r="S4642" s="20" t="s">
        <v>28109</v>
      </c>
    </row>
    <row r="4643" customFormat="false" ht="35.05" hidden="false" customHeight="false" outlineLevel="0" collapsed="false">
      <c r="A4643" s="17" t="n">
        <v>4642</v>
      </c>
      <c r="B4643" s="17" t="n">
        <v>10</v>
      </c>
      <c r="C4643" s="17" t="n">
        <v>2783</v>
      </c>
      <c r="D4643" s="18" t="s">
        <v>1662</v>
      </c>
      <c r="E4643" s="17" t="s">
        <v>49</v>
      </c>
      <c r="F4643" s="18" t="s">
        <v>50</v>
      </c>
      <c r="G4643" s="17" t="s">
        <v>167</v>
      </c>
      <c r="H4643" s="18" t="s">
        <v>15174</v>
      </c>
      <c r="I4643" s="18" t="s">
        <v>15175</v>
      </c>
      <c r="J4643" s="18" t="s">
        <v>15176</v>
      </c>
      <c r="K4643" s="17" t="s">
        <v>163</v>
      </c>
      <c r="L4643" s="17" t="n">
        <v>1</v>
      </c>
      <c r="M4643" s="17" t="s">
        <v>164</v>
      </c>
      <c r="N4643" s="17" t="s">
        <v>163</v>
      </c>
      <c r="O4643" s="19"/>
      <c r="P4643" s="18"/>
      <c r="Q4643" s="18"/>
      <c r="R4643" s="18" t="s">
        <v>165</v>
      </c>
      <c r="S4643" s="20" t="s">
        <v>28109</v>
      </c>
    </row>
    <row r="4644" customFormat="false" ht="35.05" hidden="false" customHeight="false" outlineLevel="0" collapsed="false">
      <c r="A4644" s="17" t="n">
        <v>4643</v>
      </c>
      <c r="B4644" s="17" t="n">
        <v>10</v>
      </c>
      <c r="C4644" s="17" t="n">
        <v>2788</v>
      </c>
      <c r="D4644" s="18" t="s">
        <v>1662</v>
      </c>
      <c r="E4644" s="17" t="s">
        <v>89</v>
      </c>
      <c r="F4644" s="18" t="s">
        <v>90</v>
      </c>
      <c r="G4644" s="17" t="s">
        <v>167</v>
      </c>
      <c r="H4644" s="18" t="s">
        <v>15177</v>
      </c>
      <c r="I4644" s="18" t="s">
        <v>15178</v>
      </c>
      <c r="J4644" s="18" t="s">
        <v>15179</v>
      </c>
      <c r="K4644" s="17" t="s">
        <v>163</v>
      </c>
      <c r="L4644" s="17" t="n">
        <v>1</v>
      </c>
      <c r="M4644" s="17" t="s">
        <v>163</v>
      </c>
      <c r="N4644" s="17" t="s">
        <v>164</v>
      </c>
      <c r="O4644" s="19"/>
      <c r="P4644" s="18"/>
      <c r="Q4644" s="18"/>
      <c r="R4644" s="18" t="s">
        <v>165</v>
      </c>
      <c r="S4644" s="20" t="s">
        <v>28109</v>
      </c>
    </row>
    <row r="4645" customFormat="false" ht="23.85" hidden="false" customHeight="false" outlineLevel="0" collapsed="false">
      <c r="A4645" s="17" t="n">
        <v>4644</v>
      </c>
      <c r="B4645" s="17" t="n">
        <v>10</v>
      </c>
      <c r="C4645" s="17" t="n">
        <v>2798</v>
      </c>
      <c r="D4645" s="18" t="s">
        <v>1662</v>
      </c>
      <c r="E4645" s="17" t="s">
        <v>83</v>
      </c>
      <c r="F4645" s="18" t="s">
        <v>84</v>
      </c>
      <c r="G4645" s="17" t="s">
        <v>159</v>
      </c>
      <c r="H4645" s="18" t="s">
        <v>15180</v>
      </c>
      <c r="I4645" s="18" t="s">
        <v>15181</v>
      </c>
      <c r="J4645" s="18" t="s">
        <v>15182</v>
      </c>
      <c r="K4645" s="17" t="s">
        <v>163</v>
      </c>
      <c r="L4645" s="17" t="n">
        <v>1</v>
      </c>
      <c r="M4645" s="17" t="s">
        <v>163</v>
      </c>
      <c r="N4645" s="17" t="s">
        <v>164</v>
      </c>
      <c r="O4645" s="19"/>
      <c r="P4645" s="18"/>
      <c r="Q4645" s="18"/>
      <c r="R4645" s="18" t="s">
        <v>165</v>
      </c>
      <c r="S4645" s="20" t="s">
        <v>28109</v>
      </c>
    </row>
    <row r="4646" customFormat="false" ht="23.85" hidden="false" customHeight="false" outlineLevel="0" collapsed="false">
      <c r="A4646" s="17" t="n">
        <v>4645</v>
      </c>
      <c r="B4646" s="17" t="n">
        <v>10</v>
      </c>
      <c r="C4646" s="17" t="n">
        <v>2801</v>
      </c>
      <c r="D4646" s="18" t="s">
        <v>1662</v>
      </c>
      <c r="E4646" s="17" t="s">
        <v>36</v>
      </c>
      <c r="F4646" s="18" t="s">
        <v>37</v>
      </c>
      <c r="G4646" s="17" t="s">
        <v>159</v>
      </c>
      <c r="H4646" s="18" t="s">
        <v>15183</v>
      </c>
      <c r="I4646" s="18" t="s">
        <v>15184</v>
      </c>
      <c r="J4646" s="18" t="s">
        <v>15185</v>
      </c>
      <c r="K4646" s="17" t="s">
        <v>163</v>
      </c>
      <c r="L4646" s="17" t="n">
        <v>1</v>
      </c>
      <c r="M4646" s="17" t="s">
        <v>163</v>
      </c>
      <c r="N4646" s="17" t="s">
        <v>163</v>
      </c>
      <c r="O4646" s="19"/>
      <c r="P4646" s="18"/>
      <c r="Q4646" s="18"/>
      <c r="R4646" s="18" t="s">
        <v>165</v>
      </c>
      <c r="S4646" s="20" t="s">
        <v>28109</v>
      </c>
    </row>
    <row r="4647" customFormat="false" ht="46.25" hidden="false" customHeight="false" outlineLevel="0" collapsed="false">
      <c r="A4647" s="17" t="n">
        <v>4646</v>
      </c>
      <c r="B4647" s="17" t="n">
        <v>10</v>
      </c>
      <c r="C4647" s="17" t="n">
        <v>2814</v>
      </c>
      <c r="D4647" s="18" t="s">
        <v>1662</v>
      </c>
      <c r="E4647" s="17" t="s">
        <v>81</v>
      </c>
      <c r="F4647" s="18" t="s">
        <v>82</v>
      </c>
      <c r="G4647" s="17" t="s">
        <v>167</v>
      </c>
      <c r="H4647" s="18" t="s">
        <v>15186</v>
      </c>
      <c r="I4647" s="18" t="s">
        <v>15187</v>
      </c>
      <c r="J4647" s="18" t="s">
        <v>15188</v>
      </c>
      <c r="K4647" s="17" t="s">
        <v>163</v>
      </c>
      <c r="L4647" s="17" t="n">
        <v>1</v>
      </c>
      <c r="M4647" s="17" t="s">
        <v>163</v>
      </c>
      <c r="N4647" s="17" t="s">
        <v>164</v>
      </c>
      <c r="O4647" s="19" t="s">
        <v>123</v>
      </c>
      <c r="P4647" s="18" t="s">
        <v>15189</v>
      </c>
      <c r="Q4647" s="18" t="s">
        <v>15190</v>
      </c>
      <c r="R4647" s="18" t="s">
        <v>165</v>
      </c>
      <c r="S4647" s="20" t="s">
        <v>28109</v>
      </c>
    </row>
    <row r="4648" customFormat="false" ht="23.85" hidden="false" customHeight="false" outlineLevel="0" collapsed="false">
      <c r="A4648" s="17" t="n">
        <v>4647</v>
      </c>
      <c r="B4648" s="17" t="n">
        <v>10</v>
      </c>
      <c r="C4648" s="17" t="n">
        <v>2822</v>
      </c>
      <c r="D4648" s="18" t="s">
        <v>1662</v>
      </c>
      <c r="E4648" s="17" t="s">
        <v>78</v>
      </c>
      <c r="F4648" s="18" t="s">
        <v>80</v>
      </c>
      <c r="G4648" s="17" t="s">
        <v>159</v>
      </c>
      <c r="H4648" s="18" t="s">
        <v>15191</v>
      </c>
      <c r="I4648" s="18" t="s">
        <v>15192</v>
      </c>
      <c r="J4648" s="18" t="s">
        <v>15193</v>
      </c>
      <c r="K4648" s="17" t="s">
        <v>163</v>
      </c>
      <c r="L4648" s="17" t="n">
        <v>1</v>
      </c>
      <c r="M4648" s="17" t="s">
        <v>163</v>
      </c>
      <c r="N4648" s="17" t="s">
        <v>164</v>
      </c>
      <c r="O4648" s="19"/>
      <c r="P4648" s="18"/>
      <c r="Q4648" s="18"/>
      <c r="R4648" s="18" t="s">
        <v>165</v>
      </c>
      <c r="S4648" s="20" t="s">
        <v>28109</v>
      </c>
    </row>
    <row r="4649" customFormat="false" ht="46.25" hidden="false" customHeight="false" outlineLevel="0" collapsed="false">
      <c r="A4649" s="17" t="n">
        <v>4648</v>
      </c>
      <c r="B4649" s="17" t="n">
        <v>10</v>
      </c>
      <c r="C4649" s="17" t="n">
        <v>2824</v>
      </c>
      <c r="D4649" s="18" t="s">
        <v>1662</v>
      </c>
      <c r="E4649" s="17" t="s">
        <v>87</v>
      </c>
      <c r="F4649" s="18" t="s">
        <v>88</v>
      </c>
      <c r="G4649" s="17" t="s">
        <v>171</v>
      </c>
      <c r="H4649" s="18" t="s">
        <v>15194</v>
      </c>
      <c r="I4649" s="18" t="s">
        <v>15195</v>
      </c>
      <c r="J4649" s="18" t="s">
        <v>15196</v>
      </c>
      <c r="K4649" s="17" t="s">
        <v>163</v>
      </c>
      <c r="L4649" s="17" t="n">
        <v>1</v>
      </c>
      <c r="M4649" s="17" t="s">
        <v>163</v>
      </c>
      <c r="N4649" s="17" t="s">
        <v>164</v>
      </c>
      <c r="O4649" s="19" t="s">
        <v>121</v>
      </c>
      <c r="P4649" s="18" t="s">
        <v>15197</v>
      </c>
      <c r="Q4649" s="18" t="s">
        <v>15198</v>
      </c>
      <c r="R4649" s="18" t="s">
        <v>165</v>
      </c>
      <c r="S4649" s="20" t="s">
        <v>28109</v>
      </c>
    </row>
    <row r="4650" customFormat="false" ht="35.05" hidden="false" customHeight="false" outlineLevel="0" collapsed="false">
      <c r="A4650" s="17" t="n">
        <v>4649</v>
      </c>
      <c r="B4650" s="17" t="n">
        <v>10</v>
      </c>
      <c r="C4650" s="17" t="n">
        <v>2828</v>
      </c>
      <c r="D4650" s="18" t="s">
        <v>1662</v>
      </c>
      <c r="E4650" s="17" t="s">
        <v>36</v>
      </c>
      <c r="F4650" s="18" t="s">
        <v>37</v>
      </c>
      <c r="G4650" s="17" t="s">
        <v>167</v>
      </c>
      <c r="H4650" s="18" t="s">
        <v>15199</v>
      </c>
      <c r="I4650" s="18" t="s">
        <v>15200</v>
      </c>
      <c r="J4650" s="18" t="s">
        <v>15201</v>
      </c>
      <c r="K4650" s="17" t="s">
        <v>163</v>
      </c>
      <c r="L4650" s="17" t="n">
        <v>1</v>
      </c>
      <c r="M4650" s="17" t="s">
        <v>164</v>
      </c>
      <c r="N4650" s="17" t="s">
        <v>164</v>
      </c>
      <c r="O4650" s="19"/>
      <c r="P4650" s="18"/>
      <c r="Q4650" s="18"/>
      <c r="R4650" s="18" t="s">
        <v>165</v>
      </c>
      <c r="S4650" s="20" t="s">
        <v>28109</v>
      </c>
    </row>
    <row r="4651" customFormat="false" ht="35.05" hidden="false" customHeight="false" outlineLevel="0" collapsed="false">
      <c r="A4651" s="17" t="n">
        <v>4650</v>
      </c>
      <c r="B4651" s="17" t="n">
        <v>10</v>
      </c>
      <c r="C4651" s="17" t="n">
        <v>2851</v>
      </c>
      <c r="D4651" s="18" t="s">
        <v>1662</v>
      </c>
      <c r="E4651" s="17" t="s">
        <v>87</v>
      </c>
      <c r="F4651" s="18" t="s">
        <v>88</v>
      </c>
      <c r="G4651" s="17" t="s">
        <v>167</v>
      </c>
      <c r="H4651" s="18" t="s">
        <v>15202</v>
      </c>
      <c r="I4651" s="18" t="s">
        <v>15203</v>
      </c>
      <c r="J4651" s="18" t="s">
        <v>15204</v>
      </c>
      <c r="K4651" s="17" t="s">
        <v>163</v>
      </c>
      <c r="L4651" s="17" t="n">
        <v>1</v>
      </c>
      <c r="M4651" s="17" t="s">
        <v>163</v>
      </c>
      <c r="N4651" s="17" t="s">
        <v>163</v>
      </c>
      <c r="O4651" s="19"/>
      <c r="P4651" s="18"/>
      <c r="Q4651" s="18"/>
      <c r="R4651" s="18" t="s">
        <v>165</v>
      </c>
      <c r="S4651" s="20" t="s">
        <v>28109</v>
      </c>
    </row>
    <row r="4652" customFormat="false" ht="57.45" hidden="false" customHeight="false" outlineLevel="0" collapsed="false">
      <c r="A4652" s="17" t="n">
        <v>4651</v>
      </c>
      <c r="B4652" s="17" t="n">
        <v>10</v>
      </c>
      <c r="C4652" s="17" t="n">
        <v>2854</v>
      </c>
      <c r="D4652" s="18" t="s">
        <v>1662</v>
      </c>
      <c r="E4652" s="17" t="s">
        <v>83</v>
      </c>
      <c r="F4652" s="18" t="s">
        <v>84</v>
      </c>
      <c r="G4652" s="17" t="s">
        <v>171</v>
      </c>
      <c r="H4652" s="18" t="s">
        <v>15205</v>
      </c>
      <c r="I4652" s="18" t="s">
        <v>15206</v>
      </c>
      <c r="J4652" s="18" t="s">
        <v>15207</v>
      </c>
      <c r="K4652" s="17" t="s">
        <v>163</v>
      </c>
      <c r="L4652" s="17" t="n">
        <v>1</v>
      </c>
      <c r="M4652" s="17" t="s">
        <v>163</v>
      </c>
      <c r="N4652" s="17" t="s">
        <v>163</v>
      </c>
      <c r="O4652" s="19" t="s">
        <v>123</v>
      </c>
      <c r="P4652" s="18" t="s">
        <v>15208</v>
      </c>
      <c r="Q4652" s="18" t="s">
        <v>15209</v>
      </c>
      <c r="R4652" s="18" t="s">
        <v>165</v>
      </c>
      <c r="S4652" s="20" t="s">
        <v>28109</v>
      </c>
    </row>
    <row r="4653" customFormat="false" ht="46.25" hidden="false" customHeight="false" outlineLevel="0" collapsed="false">
      <c r="A4653" s="17" t="n">
        <v>4652</v>
      </c>
      <c r="B4653" s="17" t="n">
        <v>10</v>
      </c>
      <c r="C4653" s="17" t="n">
        <v>2854</v>
      </c>
      <c r="D4653" s="18" t="s">
        <v>1662</v>
      </c>
      <c r="E4653" s="17" t="s">
        <v>19</v>
      </c>
      <c r="F4653" s="18" t="s">
        <v>21</v>
      </c>
      <c r="G4653" s="17" t="s">
        <v>167</v>
      </c>
      <c r="H4653" s="18" t="s">
        <v>15210</v>
      </c>
      <c r="I4653" s="18" t="s">
        <v>15211</v>
      </c>
      <c r="J4653" s="18" t="s">
        <v>15212</v>
      </c>
      <c r="K4653" s="17" t="s">
        <v>164</v>
      </c>
      <c r="L4653" s="17" t="n">
        <v>5</v>
      </c>
      <c r="M4653" s="17" t="s">
        <v>163</v>
      </c>
      <c r="N4653" s="17" t="s">
        <v>163</v>
      </c>
      <c r="O4653" s="19"/>
      <c r="P4653" s="18"/>
      <c r="Q4653" s="18"/>
      <c r="R4653" s="18" t="s">
        <v>165</v>
      </c>
      <c r="S4653" s="20" t="s">
        <v>28109</v>
      </c>
    </row>
    <row r="4654" customFormat="false" ht="35.05" hidden="false" customHeight="false" outlineLevel="0" collapsed="false">
      <c r="A4654" s="17" t="n">
        <v>4653</v>
      </c>
      <c r="B4654" s="17" t="n">
        <v>10</v>
      </c>
      <c r="C4654" s="17" t="n">
        <v>2867</v>
      </c>
      <c r="D4654" s="18" t="s">
        <v>1662</v>
      </c>
      <c r="E4654" s="17" t="s">
        <v>42</v>
      </c>
      <c r="F4654" s="18" t="s">
        <v>43</v>
      </c>
      <c r="G4654" s="17" t="s">
        <v>159</v>
      </c>
      <c r="H4654" s="18" t="s">
        <v>15213</v>
      </c>
      <c r="I4654" s="18" t="s">
        <v>15214</v>
      </c>
      <c r="J4654" s="18" t="s">
        <v>15215</v>
      </c>
      <c r="K4654" s="17" t="s">
        <v>163</v>
      </c>
      <c r="L4654" s="17" t="n">
        <v>1</v>
      </c>
      <c r="M4654" s="17" t="s">
        <v>163</v>
      </c>
      <c r="N4654" s="17" t="s">
        <v>163</v>
      </c>
      <c r="O4654" s="19"/>
      <c r="P4654" s="18"/>
      <c r="Q4654" s="18"/>
      <c r="R4654" s="18" t="s">
        <v>165</v>
      </c>
      <c r="S4654" s="20" t="s">
        <v>28109</v>
      </c>
    </row>
    <row r="4655" customFormat="false" ht="23.85" hidden="false" customHeight="false" outlineLevel="0" collapsed="false">
      <c r="A4655" s="17" t="n">
        <v>4654</v>
      </c>
      <c r="B4655" s="17" t="n">
        <v>10</v>
      </c>
      <c r="C4655" s="17" t="n">
        <v>2874</v>
      </c>
      <c r="D4655" s="18" t="s">
        <v>15216</v>
      </c>
      <c r="E4655" s="17" t="s">
        <v>63</v>
      </c>
      <c r="F4655" s="18" t="s">
        <v>65</v>
      </c>
      <c r="G4655" s="17" t="s">
        <v>159</v>
      </c>
      <c r="H4655" s="18" t="s">
        <v>15217</v>
      </c>
      <c r="I4655" s="18" t="s">
        <v>15218</v>
      </c>
      <c r="J4655" s="18" t="s">
        <v>15219</v>
      </c>
      <c r="K4655" s="17" t="s">
        <v>163</v>
      </c>
      <c r="L4655" s="17" t="n">
        <v>1</v>
      </c>
      <c r="M4655" s="17" t="s">
        <v>164</v>
      </c>
      <c r="N4655" s="17" t="s">
        <v>163</v>
      </c>
      <c r="O4655" s="19"/>
      <c r="P4655" s="18"/>
      <c r="Q4655" s="18"/>
      <c r="R4655" s="18" t="s">
        <v>165</v>
      </c>
      <c r="S4655" s="20" t="s">
        <v>28109</v>
      </c>
    </row>
    <row r="4656" customFormat="false" ht="35.05" hidden="false" customHeight="false" outlineLevel="0" collapsed="false">
      <c r="A4656" s="17" t="n">
        <v>4655</v>
      </c>
      <c r="B4656" s="17" t="n">
        <v>10</v>
      </c>
      <c r="C4656" s="17" t="n">
        <v>2876</v>
      </c>
      <c r="D4656" s="18" t="s">
        <v>15216</v>
      </c>
      <c r="E4656" s="17" t="s">
        <v>70</v>
      </c>
      <c r="F4656" s="18" t="s">
        <v>71</v>
      </c>
      <c r="G4656" s="17" t="s">
        <v>159</v>
      </c>
      <c r="H4656" s="18" t="s">
        <v>15220</v>
      </c>
      <c r="I4656" s="18" t="s">
        <v>15221</v>
      </c>
      <c r="J4656" s="18" t="s">
        <v>15222</v>
      </c>
      <c r="K4656" s="17" t="s">
        <v>163</v>
      </c>
      <c r="L4656" s="17" t="n">
        <v>1</v>
      </c>
      <c r="M4656" s="17" t="s">
        <v>163</v>
      </c>
      <c r="N4656" s="17" t="s">
        <v>163</v>
      </c>
      <c r="O4656" s="19"/>
      <c r="P4656" s="18"/>
      <c r="Q4656" s="18"/>
      <c r="R4656" s="18" t="s">
        <v>165</v>
      </c>
      <c r="S4656" s="20" t="s">
        <v>28109</v>
      </c>
    </row>
    <row r="4657" customFormat="false" ht="35.05" hidden="false" customHeight="false" outlineLevel="0" collapsed="false">
      <c r="A4657" s="17" t="n">
        <v>4656</v>
      </c>
      <c r="B4657" s="17" t="n">
        <v>10</v>
      </c>
      <c r="C4657" s="17" t="n">
        <v>2878</v>
      </c>
      <c r="D4657" s="18" t="s">
        <v>15216</v>
      </c>
      <c r="E4657" s="17" t="s">
        <v>72</v>
      </c>
      <c r="F4657" s="18" t="s">
        <v>73</v>
      </c>
      <c r="G4657" s="17" t="s">
        <v>167</v>
      </c>
      <c r="H4657" s="18" t="s">
        <v>15223</v>
      </c>
      <c r="I4657" s="18" t="s">
        <v>15224</v>
      </c>
      <c r="J4657" s="18" t="s">
        <v>15225</v>
      </c>
      <c r="K4657" s="17" t="s">
        <v>163</v>
      </c>
      <c r="L4657" s="17" t="n">
        <v>1</v>
      </c>
      <c r="M4657" s="17" t="s">
        <v>164</v>
      </c>
      <c r="N4657" s="17" t="s">
        <v>163</v>
      </c>
      <c r="O4657" s="19"/>
      <c r="P4657" s="18"/>
      <c r="Q4657" s="18"/>
      <c r="R4657" s="18" t="s">
        <v>165</v>
      </c>
      <c r="S4657" s="20" t="s">
        <v>28109</v>
      </c>
    </row>
    <row r="4658" customFormat="false" ht="35.05" hidden="false" customHeight="false" outlineLevel="0" collapsed="false">
      <c r="A4658" s="17" t="n">
        <v>4657</v>
      </c>
      <c r="B4658" s="17" t="n">
        <v>10</v>
      </c>
      <c r="C4658" s="17" t="n">
        <v>2884</v>
      </c>
      <c r="D4658" s="18" t="s">
        <v>1749</v>
      </c>
      <c r="E4658" s="17" t="s">
        <v>55</v>
      </c>
      <c r="F4658" s="18" t="s">
        <v>56</v>
      </c>
      <c r="G4658" s="17" t="s">
        <v>159</v>
      </c>
      <c r="H4658" s="18" t="s">
        <v>15226</v>
      </c>
      <c r="I4658" s="18" t="s">
        <v>15227</v>
      </c>
      <c r="J4658" s="18" t="s">
        <v>15228</v>
      </c>
      <c r="K4658" s="17" t="s">
        <v>163</v>
      </c>
      <c r="L4658" s="17" t="n">
        <v>1</v>
      </c>
      <c r="M4658" s="17" t="s">
        <v>163</v>
      </c>
      <c r="N4658" s="17" t="s">
        <v>163</v>
      </c>
      <c r="O4658" s="19"/>
      <c r="P4658" s="18"/>
      <c r="Q4658" s="18"/>
      <c r="R4658" s="18" t="s">
        <v>165</v>
      </c>
      <c r="S4658" s="20" t="s">
        <v>28109</v>
      </c>
    </row>
    <row r="4659" customFormat="false" ht="23.85" hidden="false" customHeight="false" outlineLevel="0" collapsed="false">
      <c r="A4659" s="17" t="n">
        <v>4658</v>
      </c>
      <c r="B4659" s="17" t="n">
        <v>10</v>
      </c>
      <c r="C4659" s="17" t="n">
        <v>2890</v>
      </c>
      <c r="D4659" s="18" t="s">
        <v>1749</v>
      </c>
      <c r="E4659" s="17" t="s">
        <v>36</v>
      </c>
      <c r="F4659" s="18" t="s">
        <v>37</v>
      </c>
      <c r="G4659" s="17" t="s">
        <v>159</v>
      </c>
      <c r="H4659" s="18" t="s">
        <v>15229</v>
      </c>
      <c r="I4659" s="18" t="s">
        <v>15230</v>
      </c>
      <c r="J4659" s="18" t="s">
        <v>15231</v>
      </c>
      <c r="K4659" s="17" t="s">
        <v>163</v>
      </c>
      <c r="L4659" s="17" t="n">
        <v>1</v>
      </c>
      <c r="M4659" s="17" t="s">
        <v>163</v>
      </c>
      <c r="N4659" s="17" t="s">
        <v>163</v>
      </c>
      <c r="O4659" s="19"/>
      <c r="P4659" s="18"/>
      <c r="Q4659" s="18"/>
      <c r="R4659" s="18" t="s">
        <v>165</v>
      </c>
      <c r="S4659" s="20" t="s">
        <v>28109</v>
      </c>
    </row>
    <row r="4660" customFormat="false" ht="35.05" hidden="false" customHeight="false" outlineLevel="0" collapsed="false">
      <c r="A4660" s="17" t="n">
        <v>4659</v>
      </c>
      <c r="B4660" s="17" t="n">
        <v>10</v>
      </c>
      <c r="C4660" s="17" t="n">
        <v>2892</v>
      </c>
      <c r="D4660" s="18" t="s">
        <v>1749</v>
      </c>
      <c r="E4660" s="17" t="s">
        <v>49</v>
      </c>
      <c r="F4660" s="18" t="s">
        <v>50</v>
      </c>
      <c r="G4660" s="17" t="s">
        <v>167</v>
      </c>
      <c r="H4660" s="18" t="s">
        <v>15232</v>
      </c>
      <c r="I4660" s="18" t="s">
        <v>15233</v>
      </c>
      <c r="J4660" s="18" t="s">
        <v>15234</v>
      </c>
      <c r="K4660" s="17" t="s">
        <v>163</v>
      </c>
      <c r="L4660" s="17" t="n">
        <v>1</v>
      </c>
      <c r="M4660" s="17" t="s">
        <v>164</v>
      </c>
      <c r="N4660" s="17" t="s">
        <v>163</v>
      </c>
      <c r="O4660" s="19"/>
      <c r="P4660" s="18"/>
      <c r="Q4660" s="18"/>
      <c r="R4660" s="18" t="s">
        <v>165</v>
      </c>
      <c r="S4660" s="20" t="s">
        <v>28109</v>
      </c>
    </row>
    <row r="4661" customFormat="false" ht="35.05" hidden="false" customHeight="false" outlineLevel="0" collapsed="false">
      <c r="A4661" s="17" t="n">
        <v>4660</v>
      </c>
      <c r="B4661" s="17" t="n">
        <v>10</v>
      </c>
      <c r="C4661" s="17" t="n">
        <v>2903</v>
      </c>
      <c r="D4661" s="18" t="s">
        <v>1749</v>
      </c>
      <c r="E4661" s="17" t="s">
        <v>38</v>
      </c>
      <c r="F4661" s="18" t="s">
        <v>39</v>
      </c>
      <c r="G4661" s="17" t="s">
        <v>167</v>
      </c>
      <c r="H4661" s="18" t="s">
        <v>15235</v>
      </c>
      <c r="I4661" s="18" t="s">
        <v>15236</v>
      </c>
      <c r="J4661" s="18" t="s">
        <v>15237</v>
      </c>
      <c r="K4661" s="17" t="s">
        <v>164</v>
      </c>
      <c r="L4661" s="17" t="n">
        <v>3</v>
      </c>
      <c r="M4661" s="17" t="s">
        <v>163</v>
      </c>
      <c r="N4661" s="17" t="s">
        <v>163</v>
      </c>
      <c r="O4661" s="19"/>
      <c r="P4661" s="18"/>
      <c r="Q4661" s="18"/>
      <c r="R4661" s="18" t="s">
        <v>165</v>
      </c>
      <c r="S4661" s="20" t="s">
        <v>28109</v>
      </c>
    </row>
    <row r="4662" customFormat="false" ht="35.05" hidden="false" customHeight="false" outlineLevel="0" collapsed="false">
      <c r="A4662" s="17" t="n">
        <v>4661</v>
      </c>
      <c r="B4662" s="17" t="n">
        <v>10</v>
      </c>
      <c r="C4662" s="17" t="n">
        <v>2909</v>
      </c>
      <c r="D4662" s="18" t="s">
        <v>1749</v>
      </c>
      <c r="E4662" s="17" t="s">
        <v>87</v>
      </c>
      <c r="F4662" s="18" t="s">
        <v>88</v>
      </c>
      <c r="G4662" s="17" t="s">
        <v>167</v>
      </c>
      <c r="H4662" s="18" t="s">
        <v>15238</v>
      </c>
      <c r="I4662" s="18" t="s">
        <v>15239</v>
      </c>
      <c r="J4662" s="18" t="s">
        <v>15240</v>
      </c>
      <c r="K4662" s="17" t="s">
        <v>163</v>
      </c>
      <c r="L4662" s="17" t="n">
        <v>1</v>
      </c>
      <c r="M4662" s="17" t="s">
        <v>163</v>
      </c>
      <c r="N4662" s="17" t="s">
        <v>164</v>
      </c>
      <c r="O4662" s="19"/>
      <c r="P4662" s="18"/>
      <c r="Q4662" s="18"/>
      <c r="R4662" s="18" t="s">
        <v>165</v>
      </c>
      <c r="S4662" s="20" t="s">
        <v>28109</v>
      </c>
    </row>
    <row r="4663" customFormat="false" ht="35.05" hidden="false" customHeight="false" outlineLevel="0" collapsed="false">
      <c r="A4663" s="17" t="n">
        <v>4662</v>
      </c>
      <c r="B4663" s="17" t="n">
        <v>10</v>
      </c>
      <c r="C4663" s="17" t="n">
        <v>2912</v>
      </c>
      <c r="D4663" s="18" t="s">
        <v>1749</v>
      </c>
      <c r="E4663" s="17" t="s">
        <v>81</v>
      </c>
      <c r="F4663" s="18" t="s">
        <v>82</v>
      </c>
      <c r="G4663" s="17" t="s">
        <v>167</v>
      </c>
      <c r="H4663" s="18" t="s">
        <v>15241</v>
      </c>
      <c r="I4663" s="18" t="s">
        <v>15242</v>
      </c>
      <c r="J4663" s="18" t="s">
        <v>15243</v>
      </c>
      <c r="K4663" s="17" t="s">
        <v>163</v>
      </c>
      <c r="L4663" s="17" t="n">
        <v>1</v>
      </c>
      <c r="M4663" s="17" t="s">
        <v>163</v>
      </c>
      <c r="N4663" s="17" t="s">
        <v>164</v>
      </c>
      <c r="O4663" s="19" t="s">
        <v>122</v>
      </c>
      <c r="P4663" s="18" t="s">
        <v>15244</v>
      </c>
      <c r="Q4663" s="18" t="s">
        <v>15245</v>
      </c>
      <c r="R4663" s="18" t="s">
        <v>165</v>
      </c>
      <c r="S4663" s="20" t="s">
        <v>28109</v>
      </c>
    </row>
    <row r="4664" customFormat="false" ht="35.05" hidden="false" customHeight="false" outlineLevel="0" collapsed="false">
      <c r="A4664" s="17" t="n">
        <v>4663</v>
      </c>
      <c r="B4664" s="17" t="n">
        <v>10</v>
      </c>
      <c r="C4664" s="17" t="n">
        <v>2917</v>
      </c>
      <c r="D4664" s="18" t="s">
        <v>1749</v>
      </c>
      <c r="E4664" s="17" t="s">
        <v>81</v>
      </c>
      <c r="F4664" s="18" t="s">
        <v>82</v>
      </c>
      <c r="G4664" s="17" t="s">
        <v>159</v>
      </c>
      <c r="H4664" s="18" t="s">
        <v>15246</v>
      </c>
      <c r="I4664" s="18" t="s">
        <v>15247</v>
      </c>
      <c r="J4664" s="18" t="s">
        <v>15248</v>
      </c>
      <c r="K4664" s="17" t="s">
        <v>163</v>
      </c>
      <c r="L4664" s="17" t="n">
        <v>1</v>
      </c>
      <c r="M4664" s="17" t="s">
        <v>163</v>
      </c>
      <c r="N4664" s="17" t="s">
        <v>164</v>
      </c>
      <c r="O4664" s="19" t="s">
        <v>123</v>
      </c>
      <c r="P4664" s="18" t="s">
        <v>15249</v>
      </c>
      <c r="Q4664" s="18" t="s">
        <v>15250</v>
      </c>
      <c r="R4664" s="18" t="s">
        <v>165</v>
      </c>
      <c r="S4664" s="20" t="s">
        <v>28109</v>
      </c>
    </row>
    <row r="4665" customFormat="false" ht="23.85" hidden="false" customHeight="false" outlineLevel="0" collapsed="false">
      <c r="A4665" s="17" t="n">
        <v>4664</v>
      </c>
      <c r="B4665" s="17" t="n">
        <v>10</v>
      </c>
      <c r="C4665" s="17" t="n">
        <v>2929</v>
      </c>
      <c r="D4665" s="18" t="s">
        <v>1749</v>
      </c>
      <c r="E4665" s="17" t="s">
        <v>36</v>
      </c>
      <c r="F4665" s="18" t="s">
        <v>37</v>
      </c>
      <c r="G4665" s="17" t="s">
        <v>167</v>
      </c>
      <c r="H4665" s="18" t="s">
        <v>15251</v>
      </c>
      <c r="I4665" s="18" t="s">
        <v>15252</v>
      </c>
      <c r="J4665" s="18" t="s">
        <v>15253</v>
      </c>
      <c r="K4665" s="17" t="s">
        <v>164</v>
      </c>
      <c r="L4665" s="17" t="n">
        <v>2</v>
      </c>
      <c r="M4665" s="17" t="s">
        <v>163</v>
      </c>
      <c r="N4665" s="17" t="s">
        <v>163</v>
      </c>
      <c r="O4665" s="19"/>
      <c r="P4665" s="18"/>
      <c r="Q4665" s="18"/>
      <c r="R4665" s="18" t="s">
        <v>165</v>
      </c>
      <c r="S4665" s="20" t="s">
        <v>28109</v>
      </c>
    </row>
    <row r="4666" customFormat="false" ht="35.05" hidden="false" customHeight="false" outlineLevel="0" collapsed="false">
      <c r="A4666" s="17" t="n">
        <v>4665</v>
      </c>
      <c r="B4666" s="17" t="n">
        <v>10</v>
      </c>
      <c r="C4666" s="17" t="n">
        <v>2940</v>
      </c>
      <c r="D4666" s="18" t="s">
        <v>1749</v>
      </c>
      <c r="E4666" s="17" t="s">
        <v>59</v>
      </c>
      <c r="F4666" s="18" t="s">
        <v>60</v>
      </c>
      <c r="G4666" s="17" t="s">
        <v>167</v>
      </c>
      <c r="H4666" s="18" t="s">
        <v>15254</v>
      </c>
      <c r="I4666" s="18" t="s">
        <v>15255</v>
      </c>
      <c r="J4666" s="18" t="s">
        <v>15256</v>
      </c>
      <c r="K4666" s="17" t="s">
        <v>164</v>
      </c>
      <c r="L4666" s="17" t="n">
        <v>2</v>
      </c>
      <c r="M4666" s="17" t="s">
        <v>164</v>
      </c>
      <c r="N4666" s="17" t="s">
        <v>163</v>
      </c>
      <c r="O4666" s="19"/>
      <c r="P4666" s="18"/>
      <c r="Q4666" s="18"/>
      <c r="R4666" s="18" t="s">
        <v>165</v>
      </c>
      <c r="S4666" s="20" t="s">
        <v>28109</v>
      </c>
    </row>
    <row r="4667" customFormat="false" ht="35.05" hidden="false" customHeight="false" outlineLevel="0" collapsed="false">
      <c r="A4667" s="17" t="n">
        <v>4666</v>
      </c>
      <c r="B4667" s="17" t="n">
        <v>10</v>
      </c>
      <c r="C4667" s="17" t="n">
        <v>2946</v>
      </c>
      <c r="D4667" s="18" t="s">
        <v>1749</v>
      </c>
      <c r="E4667" s="17" t="s">
        <v>81</v>
      </c>
      <c r="F4667" s="18" t="s">
        <v>82</v>
      </c>
      <c r="G4667" s="17" t="s">
        <v>167</v>
      </c>
      <c r="H4667" s="18" t="s">
        <v>15257</v>
      </c>
      <c r="I4667" s="18" t="s">
        <v>15258</v>
      </c>
      <c r="J4667" s="18" t="s">
        <v>15259</v>
      </c>
      <c r="K4667" s="17" t="s">
        <v>163</v>
      </c>
      <c r="L4667" s="17" t="n">
        <v>1</v>
      </c>
      <c r="M4667" s="17" t="s">
        <v>163</v>
      </c>
      <c r="N4667" s="17" t="s">
        <v>164</v>
      </c>
      <c r="O4667" s="19" t="s">
        <v>122</v>
      </c>
      <c r="P4667" s="18" t="s">
        <v>15260</v>
      </c>
      <c r="Q4667" s="18" t="s">
        <v>15261</v>
      </c>
      <c r="R4667" s="18" t="s">
        <v>165</v>
      </c>
      <c r="S4667" s="20" t="s">
        <v>28109</v>
      </c>
    </row>
    <row r="4668" customFormat="false" ht="35.05" hidden="false" customHeight="false" outlineLevel="0" collapsed="false">
      <c r="A4668" s="17" t="n">
        <v>4667</v>
      </c>
      <c r="B4668" s="17" t="n">
        <v>10</v>
      </c>
      <c r="C4668" s="17" t="n">
        <v>2946</v>
      </c>
      <c r="D4668" s="18" t="s">
        <v>1749</v>
      </c>
      <c r="E4668" s="17" t="s">
        <v>36</v>
      </c>
      <c r="F4668" s="18" t="s">
        <v>37</v>
      </c>
      <c r="G4668" s="17" t="s">
        <v>159</v>
      </c>
      <c r="H4668" s="18" t="s">
        <v>15262</v>
      </c>
      <c r="I4668" s="18" t="s">
        <v>15263</v>
      </c>
      <c r="J4668" s="18" t="s">
        <v>15264</v>
      </c>
      <c r="K4668" s="17" t="s">
        <v>163</v>
      </c>
      <c r="L4668" s="17" t="n">
        <v>1</v>
      </c>
      <c r="M4668" s="17" t="s">
        <v>163</v>
      </c>
      <c r="N4668" s="17" t="s">
        <v>163</v>
      </c>
      <c r="O4668" s="19"/>
      <c r="P4668" s="18"/>
      <c r="Q4668" s="18"/>
      <c r="R4668" s="18" t="s">
        <v>165</v>
      </c>
      <c r="S4668" s="20" t="s">
        <v>28109</v>
      </c>
    </row>
    <row r="4669" customFormat="false" ht="35.05" hidden="false" customHeight="false" outlineLevel="0" collapsed="false">
      <c r="A4669" s="17" t="n">
        <v>4668</v>
      </c>
      <c r="B4669" s="17" t="n">
        <v>10</v>
      </c>
      <c r="C4669" s="17" t="n">
        <v>2948</v>
      </c>
      <c r="D4669" s="18" t="s">
        <v>1749</v>
      </c>
      <c r="E4669" s="17" t="s">
        <v>24</v>
      </c>
      <c r="F4669" s="18" t="s">
        <v>25</v>
      </c>
      <c r="G4669" s="17" t="s">
        <v>167</v>
      </c>
      <c r="H4669" s="18" t="s">
        <v>15265</v>
      </c>
      <c r="I4669" s="18" t="s">
        <v>15266</v>
      </c>
      <c r="J4669" s="18" t="s">
        <v>15267</v>
      </c>
      <c r="K4669" s="17" t="s">
        <v>164</v>
      </c>
      <c r="L4669" s="17" t="n">
        <v>4</v>
      </c>
      <c r="M4669" s="17" t="s">
        <v>163</v>
      </c>
      <c r="N4669" s="17" t="s">
        <v>163</v>
      </c>
      <c r="O4669" s="19"/>
      <c r="P4669" s="18"/>
      <c r="Q4669" s="18"/>
      <c r="R4669" s="18" t="s">
        <v>165</v>
      </c>
      <c r="S4669" s="20" t="s">
        <v>28109</v>
      </c>
    </row>
    <row r="4670" customFormat="false" ht="46.25" hidden="false" customHeight="false" outlineLevel="0" collapsed="false">
      <c r="A4670" s="17" t="n">
        <v>4669</v>
      </c>
      <c r="B4670" s="17" t="n">
        <v>10</v>
      </c>
      <c r="C4670" s="17" t="n">
        <v>2963</v>
      </c>
      <c r="D4670" s="18" t="s">
        <v>1749</v>
      </c>
      <c r="E4670" s="17" t="s">
        <v>87</v>
      </c>
      <c r="F4670" s="18" t="s">
        <v>88</v>
      </c>
      <c r="G4670" s="17" t="s">
        <v>171</v>
      </c>
      <c r="H4670" s="18" t="s">
        <v>15268</v>
      </c>
      <c r="I4670" s="18" t="s">
        <v>15269</v>
      </c>
      <c r="J4670" s="18" t="s">
        <v>15270</v>
      </c>
      <c r="K4670" s="17" t="s">
        <v>163</v>
      </c>
      <c r="L4670" s="17" t="n">
        <v>1</v>
      </c>
      <c r="M4670" s="17" t="s">
        <v>164</v>
      </c>
      <c r="N4670" s="17" t="s">
        <v>163</v>
      </c>
      <c r="O4670" s="19"/>
      <c r="P4670" s="18"/>
      <c r="Q4670" s="18"/>
      <c r="R4670" s="18" t="s">
        <v>165</v>
      </c>
      <c r="S4670" s="20" t="s">
        <v>28109</v>
      </c>
    </row>
    <row r="4671" customFormat="false" ht="23.85" hidden="false" customHeight="false" outlineLevel="0" collapsed="false">
      <c r="A4671" s="17" t="n">
        <v>4670</v>
      </c>
      <c r="B4671" s="17" t="n">
        <v>10</v>
      </c>
      <c r="C4671" s="17" t="n">
        <v>2998</v>
      </c>
      <c r="D4671" s="18" t="s">
        <v>1749</v>
      </c>
      <c r="E4671" s="17" t="s">
        <v>87</v>
      </c>
      <c r="F4671" s="18" t="s">
        <v>88</v>
      </c>
      <c r="G4671" s="17" t="s">
        <v>159</v>
      </c>
      <c r="H4671" s="18" t="s">
        <v>15271</v>
      </c>
      <c r="I4671" s="18" t="s">
        <v>15272</v>
      </c>
      <c r="J4671" s="18" t="s">
        <v>15273</v>
      </c>
      <c r="K4671" s="17" t="s">
        <v>163</v>
      </c>
      <c r="L4671" s="17" t="n">
        <v>1</v>
      </c>
      <c r="M4671" s="17" t="s">
        <v>163</v>
      </c>
      <c r="N4671" s="17" t="s">
        <v>163</v>
      </c>
      <c r="O4671" s="19"/>
      <c r="P4671" s="18"/>
      <c r="Q4671" s="18"/>
      <c r="R4671" s="18" t="s">
        <v>165</v>
      </c>
      <c r="S4671" s="20" t="s">
        <v>28109</v>
      </c>
    </row>
    <row r="4672" customFormat="false" ht="35.05" hidden="false" customHeight="false" outlineLevel="0" collapsed="false">
      <c r="A4672" s="17" t="n">
        <v>4671</v>
      </c>
      <c r="B4672" s="17" t="n">
        <v>10</v>
      </c>
      <c r="C4672" s="17" t="n">
        <v>3000</v>
      </c>
      <c r="D4672" s="18" t="s">
        <v>1749</v>
      </c>
      <c r="E4672" s="17" t="s">
        <v>63</v>
      </c>
      <c r="F4672" s="18" t="s">
        <v>65</v>
      </c>
      <c r="G4672" s="17" t="s">
        <v>159</v>
      </c>
      <c r="H4672" s="18" t="s">
        <v>15274</v>
      </c>
      <c r="I4672" s="18" t="s">
        <v>15275</v>
      </c>
      <c r="J4672" s="18" t="s">
        <v>15276</v>
      </c>
      <c r="K4672" s="17" t="s">
        <v>163</v>
      </c>
      <c r="L4672" s="17" t="n">
        <v>1</v>
      </c>
      <c r="M4672" s="17" t="s">
        <v>164</v>
      </c>
      <c r="N4672" s="17" t="s">
        <v>163</v>
      </c>
      <c r="O4672" s="19"/>
      <c r="P4672" s="18"/>
      <c r="Q4672" s="18"/>
      <c r="R4672" s="18" t="s">
        <v>165</v>
      </c>
      <c r="S4672" s="20" t="s">
        <v>28109</v>
      </c>
    </row>
    <row r="4673" customFormat="false" ht="35.05" hidden="false" customHeight="false" outlineLevel="0" collapsed="false">
      <c r="A4673" s="17" t="n">
        <v>4672</v>
      </c>
      <c r="B4673" s="17" t="n">
        <v>10</v>
      </c>
      <c r="C4673" s="17" t="n">
        <v>3023</v>
      </c>
      <c r="D4673" s="18" t="s">
        <v>1749</v>
      </c>
      <c r="E4673" s="17" t="s">
        <v>36</v>
      </c>
      <c r="F4673" s="18" t="s">
        <v>37</v>
      </c>
      <c r="G4673" s="17" t="s">
        <v>159</v>
      </c>
      <c r="H4673" s="18" t="s">
        <v>15277</v>
      </c>
      <c r="I4673" s="18" t="s">
        <v>15278</v>
      </c>
      <c r="J4673" s="18" t="s">
        <v>15279</v>
      </c>
      <c r="K4673" s="17" t="s">
        <v>163</v>
      </c>
      <c r="L4673" s="17" t="n">
        <v>1</v>
      </c>
      <c r="M4673" s="17" t="s">
        <v>163</v>
      </c>
      <c r="N4673" s="17" t="s">
        <v>163</v>
      </c>
      <c r="O4673" s="19"/>
      <c r="P4673" s="18"/>
      <c r="Q4673" s="18"/>
      <c r="R4673" s="18" t="s">
        <v>165</v>
      </c>
      <c r="S4673" s="20" t="s">
        <v>28109</v>
      </c>
    </row>
    <row r="4674" customFormat="false" ht="35.05" hidden="false" customHeight="false" outlineLevel="0" collapsed="false">
      <c r="A4674" s="17" t="n">
        <v>4673</v>
      </c>
      <c r="B4674" s="17" t="n">
        <v>10</v>
      </c>
      <c r="C4674" s="17" t="n">
        <v>3025</v>
      </c>
      <c r="D4674" s="18" t="s">
        <v>1749</v>
      </c>
      <c r="E4674" s="17" t="s">
        <v>70</v>
      </c>
      <c r="F4674" s="18" t="s">
        <v>71</v>
      </c>
      <c r="G4674" s="17" t="s">
        <v>171</v>
      </c>
      <c r="H4674" s="18" t="s">
        <v>15280</v>
      </c>
      <c r="I4674" s="18" t="s">
        <v>15281</v>
      </c>
      <c r="J4674" s="18" t="s">
        <v>15282</v>
      </c>
      <c r="K4674" s="17" t="s">
        <v>163</v>
      </c>
      <c r="L4674" s="17" t="n">
        <v>1</v>
      </c>
      <c r="M4674" s="17" t="s">
        <v>163</v>
      </c>
      <c r="N4674" s="17" t="s">
        <v>163</v>
      </c>
      <c r="O4674" s="19"/>
      <c r="P4674" s="18"/>
      <c r="Q4674" s="18"/>
      <c r="R4674" s="18" t="s">
        <v>165</v>
      </c>
      <c r="S4674" s="20" t="s">
        <v>28109</v>
      </c>
    </row>
    <row r="4675" customFormat="false" ht="23.85" hidden="false" customHeight="false" outlineLevel="0" collapsed="false">
      <c r="A4675" s="17" t="n">
        <v>4674</v>
      </c>
      <c r="B4675" s="17" t="n">
        <v>10</v>
      </c>
      <c r="C4675" s="17" t="n">
        <v>3027</v>
      </c>
      <c r="D4675" s="18" t="s">
        <v>1749</v>
      </c>
      <c r="E4675" s="17" t="s">
        <v>83</v>
      </c>
      <c r="F4675" s="18" t="s">
        <v>84</v>
      </c>
      <c r="G4675" s="17" t="s">
        <v>159</v>
      </c>
      <c r="H4675" s="18" t="s">
        <v>15283</v>
      </c>
      <c r="I4675" s="18" t="s">
        <v>15284</v>
      </c>
      <c r="J4675" s="18" t="s">
        <v>15285</v>
      </c>
      <c r="K4675" s="17" t="s">
        <v>163</v>
      </c>
      <c r="L4675" s="17" t="n">
        <v>1</v>
      </c>
      <c r="M4675" s="17" t="s">
        <v>163</v>
      </c>
      <c r="N4675" s="17" t="s">
        <v>163</v>
      </c>
      <c r="O4675" s="19"/>
      <c r="P4675" s="18"/>
      <c r="Q4675" s="18"/>
      <c r="R4675" s="18" t="s">
        <v>165</v>
      </c>
      <c r="S4675" s="20" t="s">
        <v>28109</v>
      </c>
    </row>
    <row r="4676" customFormat="false" ht="35.05" hidden="false" customHeight="false" outlineLevel="0" collapsed="false">
      <c r="A4676" s="17" t="n">
        <v>4675</v>
      </c>
      <c r="B4676" s="17" t="n">
        <v>10</v>
      </c>
      <c r="C4676" s="17" t="n">
        <v>3049</v>
      </c>
      <c r="D4676" s="18" t="s">
        <v>1749</v>
      </c>
      <c r="E4676" s="17" t="s">
        <v>36</v>
      </c>
      <c r="F4676" s="18" t="s">
        <v>37</v>
      </c>
      <c r="G4676" s="17" t="s">
        <v>167</v>
      </c>
      <c r="H4676" s="18" t="s">
        <v>15286</v>
      </c>
      <c r="I4676" s="18" t="s">
        <v>15287</v>
      </c>
      <c r="J4676" s="18" t="s">
        <v>15288</v>
      </c>
      <c r="K4676" s="17" t="s">
        <v>164</v>
      </c>
      <c r="L4676" s="17" t="n">
        <v>2</v>
      </c>
      <c r="M4676" s="17" t="s">
        <v>164</v>
      </c>
      <c r="N4676" s="17" t="s">
        <v>163</v>
      </c>
      <c r="O4676" s="19"/>
      <c r="P4676" s="18"/>
      <c r="Q4676" s="18"/>
      <c r="R4676" s="18" t="s">
        <v>165</v>
      </c>
      <c r="S4676" s="20" t="s">
        <v>28109</v>
      </c>
    </row>
    <row r="4677" customFormat="false" ht="35.05" hidden="false" customHeight="false" outlineLevel="0" collapsed="false">
      <c r="A4677" s="17" t="n">
        <v>4676</v>
      </c>
      <c r="B4677" s="17" t="n">
        <v>10</v>
      </c>
      <c r="C4677" s="17" t="n">
        <v>3053</v>
      </c>
      <c r="D4677" s="18" t="s">
        <v>1749</v>
      </c>
      <c r="E4677" s="17" t="s">
        <v>59</v>
      </c>
      <c r="F4677" s="18" t="s">
        <v>60</v>
      </c>
      <c r="G4677" s="17" t="s">
        <v>159</v>
      </c>
      <c r="H4677" s="18" t="s">
        <v>15289</v>
      </c>
      <c r="I4677" s="18" t="s">
        <v>15290</v>
      </c>
      <c r="J4677" s="18" t="s">
        <v>15291</v>
      </c>
      <c r="K4677" s="17" t="s">
        <v>163</v>
      </c>
      <c r="L4677" s="17" t="n">
        <v>1</v>
      </c>
      <c r="M4677" s="17" t="s">
        <v>163</v>
      </c>
      <c r="N4677" s="17" t="s">
        <v>163</v>
      </c>
      <c r="O4677" s="19"/>
      <c r="P4677" s="18"/>
      <c r="Q4677" s="18"/>
      <c r="R4677" s="18" t="s">
        <v>165</v>
      </c>
      <c r="S4677" s="20" t="s">
        <v>28109</v>
      </c>
    </row>
    <row r="4678" customFormat="false" ht="35.05" hidden="false" customHeight="false" outlineLevel="0" collapsed="false">
      <c r="A4678" s="17" t="n">
        <v>4677</v>
      </c>
      <c r="B4678" s="17" t="n">
        <v>10</v>
      </c>
      <c r="C4678" s="17" t="n">
        <v>3055</v>
      </c>
      <c r="D4678" s="18" t="s">
        <v>1749</v>
      </c>
      <c r="E4678" s="17" t="s">
        <v>83</v>
      </c>
      <c r="F4678" s="18" t="s">
        <v>84</v>
      </c>
      <c r="G4678" s="17" t="s">
        <v>167</v>
      </c>
      <c r="H4678" s="18" t="s">
        <v>15292</v>
      </c>
      <c r="I4678" s="18" t="s">
        <v>15293</v>
      </c>
      <c r="J4678" s="18" t="s">
        <v>15294</v>
      </c>
      <c r="K4678" s="17" t="s">
        <v>163</v>
      </c>
      <c r="L4678" s="17" t="n">
        <v>1</v>
      </c>
      <c r="M4678" s="17" t="s">
        <v>163</v>
      </c>
      <c r="N4678" s="17" t="s">
        <v>164</v>
      </c>
      <c r="O4678" s="19" t="s">
        <v>121</v>
      </c>
      <c r="P4678" s="18" t="s">
        <v>15295</v>
      </c>
      <c r="Q4678" s="18" t="s">
        <v>15296</v>
      </c>
      <c r="R4678" s="18" t="s">
        <v>165</v>
      </c>
      <c r="S4678" s="20" t="s">
        <v>28109</v>
      </c>
    </row>
    <row r="4679" customFormat="false" ht="35.05" hidden="false" customHeight="false" outlineLevel="0" collapsed="false">
      <c r="A4679" s="17" t="n">
        <v>4678</v>
      </c>
      <c r="B4679" s="17" t="n">
        <v>10</v>
      </c>
      <c r="C4679" s="17" t="n">
        <v>3059</v>
      </c>
      <c r="D4679" s="18" t="s">
        <v>1749</v>
      </c>
      <c r="E4679" s="17" t="s">
        <v>38</v>
      </c>
      <c r="F4679" s="18" t="s">
        <v>39</v>
      </c>
      <c r="G4679" s="17" t="s">
        <v>167</v>
      </c>
      <c r="H4679" s="18" t="s">
        <v>15297</v>
      </c>
      <c r="I4679" s="18" t="s">
        <v>15298</v>
      </c>
      <c r="J4679" s="18" t="s">
        <v>15299</v>
      </c>
      <c r="K4679" s="17" t="s">
        <v>163</v>
      </c>
      <c r="L4679" s="17" t="n">
        <v>1</v>
      </c>
      <c r="M4679" s="17" t="s">
        <v>164</v>
      </c>
      <c r="N4679" s="17" t="s">
        <v>163</v>
      </c>
      <c r="O4679" s="19"/>
      <c r="P4679" s="18"/>
      <c r="Q4679" s="18"/>
      <c r="R4679" s="18" t="s">
        <v>165</v>
      </c>
      <c r="S4679" s="20" t="s">
        <v>28109</v>
      </c>
    </row>
    <row r="4680" customFormat="false" ht="23.85" hidden="false" customHeight="false" outlineLevel="0" collapsed="false">
      <c r="A4680" s="17" t="n">
        <v>4679</v>
      </c>
      <c r="B4680" s="17" t="n">
        <v>10</v>
      </c>
      <c r="C4680" s="17" t="n">
        <v>3061</v>
      </c>
      <c r="D4680" s="18" t="s">
        <v>1749</v>
      </c>
      <c r="E4680" s="17" t="s">
        <v>83</v>
      </c>
      <c r="F4680" s="18" t="s">
        <v>84</v>
      </c>
      <c r="G4680" s="17" t="s">
        <v>159</v>
      </c>
      <c r="H4680" s="18" t="s">
        <v>15300</v>
      </c>
      <c r="I4680" s="18" t="s">
        <v>15301</v>
      </c>
      <c r="J4680" s="18" t="s">
        <v>15302</v>
      </c>
      <c r="K4680" s="17" t="s">
        <v>163</v>
      </c>
      <c r="L4680" s="17" t="n">
        <v>1</v>
      </c>
      <c r="M4680" s="17" t="s">
        <v>163</v>
      </c>
      <c r="N4680" s="17" t="s">
        <v>164</v>
      </c>
      <c r="O4680" s="19"/>
      <c r="P4680" s="18"/>
      <c r="Q4680" s="18"/>
      <c r="R4680" s="18" t="s">
        <v>165</v>
      </c>
      <c r="S4680" s="20" t="s">
        <v>28109</v>
      </c>
    </row>
    <row r="4681" customFormat="false" ht="35.05" hidden="false" customHeight="false" outlineLevel="0" collapsed="false">
      <c r="A4681" s="17" t="n">
        <v>4680</v>
      </c>
      <c r="B4681" s="17" t="n">
        <v>10</v>
      </c>
      <c r="C4681" s="17" t="n">
        <v>3074</v>
      </c>
      <c r="D4681" s="18" t="s">
        <v>1749</v>
      </c>
      <c r="E4681" s="17" t="s">
        <v>87</v>
      </c>
      <c r="F4681" s="18" t="s">
        <v>88</v>
      </c>
      <c r="G4681" s="17" t="s">
        <v>159</v>
      </c>
      <c r="H4681" s="18" t="s">
        <v>15303</v>
      </c>
      <c r="I4681" s="18" t="s">
        <v>15304</v>
      </c>
      <c r="J4681" s="18" t="s">
        <v>15305</v>
      </c>
      <c r="K4681" s="17" t="s">
        <v>163</v>
      </c>
      <c r="L4681" s="17" t="n">
        <v>1</v>
      </c>
      <c r="M4681" s="17" t="s">
        <v>163</v>
      </c>
      <c r="N4681" s="17" t="s">
        <v>163</v>
      </c>
      <c r="O4681" s="19"/>
      <c r="P4681" s="18"/>
      <c r="Q4681" s="18"/>
      <c r="R4681" s="18" t="s">
        <v>165</v>
      </c>
      <c r="S4681" s="20" t="s">
        <v>28109</v>
      </c>
    </row>
    <row r="4682" customFormat="false" ht="35.05" hidden="false" customHeight="false" outlineLevel="0" collapsed="false">
      <c r="A4682" s="17" t="n">
        <v>4681</v>
      </c>
      <c r="B4682" s="17" t="n">
        <v>10</v>
      </c>
      <c r="C4682" s="17" t="n">
        <v>3102</v>
      </c>
      <c r="D4682" s="18" t="s">
        <v>1749</v>
      </c>
      <c r="E4682" s="17" t="s">
        <v>53</v>
      </c>
      <c r="F4682" s="18" t="s">
        <v>54</v>
      </c>
      <c r="G4682" s="17" t="s">
        <v>167</v>
      </c>
      <c r="H4682" s="18" t="s">
        <v>15306</v>
      </c>
      <c r="I4682" s="18" t="s">
        <v>15307</v>
      </c>
      <c r="J4682" s="18" t="s">
        <v>15308</v>
      </c>
      <c r="K4682" s="17" t="s">
        <v>163</v>
      </c>
      <c r="L4682" s="17" t="n">
        <v>1</v>
      </c>
      <c r="M4682" s="17" t="s">
        <v>163</v>
      </c>
      <c r="N4682" s="17" t="s">
        <v>163</v>
      </c>
      <c r="O4682" s="19"/>
      <c r="P4682" s="18"/>
      <c r="Q4682" s="18"/>
      <c r="R4682" s="18" t="s">
        <v>165</v>
      </c>
      <c r="S4682" s="20" t="s">
        <v>28109</v>
      </c>
    </row>
    <row r="4683" customFormat="false" ht="35.05" hidden="false" customHeight="false" outlineLevel="0" collapsed="false">
      <c r="A4683" s="17" t="n">
        <v>4682</v>
      </c>
      <c r="B4683" s="17" t="n">
        <v>10</v>
      </c>
      <c r="C4683" s="17" t="n">
        <v>3111</v>
      </c>
      <c r="D4683" s="18" t="s">
        <v>1866</v>
      </c>
      <c r="E4683" s="17" t="s">
        <v>36</v>
      </c>
      <c r="F4683" s="18" t="s">
        <v>37</v>
      </c>
      <c r="G4683" s="17" t="s">
        <v>171</v>
      </c>
      <c r="H4683" s="18" t="s">
        <v>15309</v>
      </c>
      <c r="I4683" s="18" t="s">
        <v>15310</v>
      </c>
      <c r="J4683" s="18" t="s">
        <v>15311</v>
      </c>
      <c r="K4683" s="17" t="s">
        <v>163</v>
      </c>
      <c r="L4683" s="17" t="n">
        <v>1</v>
      </c>
      <c r="M4683" s="17" t="s">
        <v>164</v>
      </c>
      <c r="N4683" s="17" t="s">
        <v>163</v>
      </c>
      <c r="O4683" s="19"/>
      <c r="P4683" s="18"/>
      <c r="Q4683" s="18"/>
      <c r="R4683" s="18" t="s">
        <v>165</v>
      </c>
      <c r="S4683" s="20" t="s">
        <v>28109</v>
      </c>
    </row>
    <row r="4684" customFormat="false" ht="46.25" hidden="false" customHeight="false" outlineLevel="0" collapsed="false">
      <c r="A4684" s="17" t="n">
        <v>4683</v>
      </c>
      <c r="B4684" s="17" t="n">
        <v>10</v>
      </c>
      <c r="C4684" s="17" t="n">
        <v>3117</v>
      </c>
      <c r="D4684" s="18" t="s">
        <v>1866</v>
      </c>
      <c r="E4684" s="17" t="s">
        <v>49</v>
      </c>
      <c r="F4684" s="18" t="s">
        <v>50</v>
      </c>
      <c r="G4684" s="17" t="s">
        <v>171</v>
      </c>
      <c r="H4684" s="18" t="s">
        <v>15312</v>
      </c>
      <c r="I4684" s="18" t="s">
        <v>15313</v>
      </c>
      <c r="J4684" s="18" t="s">
        <v>15314</v>
      </c>
      <c r="K4684" s="17" t="s">
        <v>164</v>
      </c>
      <c r="L4684" s="17" t="n">
        <v>10</v>
      </c>
      <c r="M4684" s="17" t="s">
        <v>164</v>
      </c>
      <c r="N4684" s="17" t="s">
        <v>163</v>
      </c>
      <c r="O4684" s="19"/>
      <c r="P4684" s="18"/>
      <c r="Q4684" s="18"/>
      <c r="R4684" s="18" t="s">
        <v>192</v>
      </c>
      <c r="S4684" s="20" t="s">
        <v>28109</v>
      </c>
    </row>
    <row r="4685" customFormat="false" ht="35.05" hidden="false" customHeight="false" outlineLevel="0" collapsed="false">
      <c r="A4685" s="17" t="n">
        <v>4684</v>
      </c>
      <c r="B4685" s="17" t="n">
        <v>10</v>
      </c>
      <c r="C4685" s="17" t="n">
        <v>3117</v>
      </c>
      <c r="D4685" s="18" t="s">
        <v>1866</v>
      </c>
      <c r="E4685" s="17" t="s">
        <v>49</v>
      </c>
      <c r="F4685" s="18" t="s">
        <v>50</v>
      </c>
      <c r="G4685" s="17" t="s">
        <v>167</v>
      </c>
      <c r="H4685" s="18" t="s">
        <v>15315</v>
      </c>
      <c r="I4685" s="18" t="s">
        <v>15316</v>
      </c>
      <c r="J4685" s="18" t="s">
        <v>15317</v>
      </c>
      <c r="K4685" s="17" t="s">
        <v>163</v>
      </c>
      <c r="L4685" s="17" t="n">
        <v>1</v>
      </c>
      <c r="M4685" s="17" t="s">
        <v>164</v>
      </c>
      <c r="N4685" s="17" t="s">
        <v>163</v>
      </c>
      <c r="O4685" s="19"/>
      <c r="P4685" s="18"/>
      <c r="Q4685" s="18"/>
      <c r="R4685" s="18" t="s">
        <v>165</v>
      </c>
      <c r="S4685" s="20" t="s">
        <v>28109</v>
      </c>
    </row>
    <row r="4686" customFormat="false" ht="35.05" hidden="false" customHeight="false" outlineLevel="0" collapsed="false">
      <c r="A4686" s="17" t="n">
        <v>4685</v>
      </c>
      <c r="B4686" s="17" t="n">
        <v>10</v>
      </c>
      <c r="C4686" s="17" t="n">
        <v>3122</v>
      </c>
      <c r="D4686" s="18" t="s">
        <v>1866</v>
      </c>
      <c r="E4686" s="17" t="s">
        <v>89</v>
      </c>
      <c r="F4686" s="18" t="s">
        <v>90</v>
      </c>
      <c r="G4686" s="17" t="s">
        <v>167</v>
      </c>
      <c r="H4686" s="18" t="s">
        <v>15318</v>
      </c>
      <c r="I4686" s="18" t="s">
        <v>15319</v>
      </c>
      <c r="J4686" s="18" t="s">
        <v>15320</v>
      </c>
      <c r="K4686" s="17" t="s">
        <v>163</v>
      </c>
      <c r="L4686" s="17" t="n">
        <v>1</v>
      </c>
      <c r="M4686" s="17" t="s">
        <v>163</v>
      </c>
      <c r="N4686" s="17" t="s">
        <v>164</v>
      </c>
      <c r="O4686" s="19"/>
      <c r="P4686" s="18"/>
      <c r="Q4686" s="18"/>
      <c r="R4686" s="18" t="s">
        <v>165</v>
      </c>
      <c r="S4686" s="20" t="s">
        <v>28109</v>
      </c>
    </row>
    <row r="4687" customFormat="false" ht="35.05" hidden="false" customHeight="false" outlineLevel="0" collapsed="false">
      <c r="A4687" s="17" t="n">
        <v>4686</v>
      </c>
      <c r="B4687" s="17" t="n">
        <v>10</v>
      </c>
      <c r="C4687" s="17" t="n">
        <v>3128</v>
      </c>
      <c r="D4687" s="18" t="s">
        <v>1866</v>
      </c>
      <c r="E4687" s="17" t="s">
        <v>38</v>
      </c>
      <c r="F4687" s="18" t="s">
        <v>39</v>
      </c>
      <c r="G4687" s="17" t="s">
        <v>167</v>
      </c>
      <c r="H4687" s="18" t="s">
        <v>15321</v>
      </c>
      <c r="I4687" s="18" t="s">
        <v>15322</v>
      </c>
      <c r="J4687" s="18" t="s">
        <v>15323</v>
      </c>
      <c r="K4687" s="17" t="s">
        <v>164</v>
      </c>
      <c r="L4687" s="17" t="n">
        <v>4</v>
      </c>
      <c r="M4687" s="17" t="s">
        <v>163</v>
      </c>
      <c r="N4687" s="17" t="s">
        <v>163</v>
      </c>
      <c r="O4687" s="19"/>
      <c r="P4687" s="18"/>
      <c r="Q4687" s="18"/>
      <c r="R4687" s="18" t="s">
        <v>165</v>
      </c>
      <c r="S4687" s="20" t="s">
        <v>28109</v>
      </c>
    </row>
    <row r="4688" customFormat="false" ht="23.85" hidden="false" customHeight="false" outlineLevel="0" collapsed="false">
      <c r="A4688" s="17" t="n">
        <v>4687</v>
      </c>
      <c r="B4688" s="17" t="n">
        <v>10</v>
      </c>
      <c r="C4688" s="17" t="n">
        <v>3128</v>
      </c>
      <c r="D4688" s="18" t="s">
        <v>1866</v>
      </c>
      <c r="E4688" s="17" t="s">
        <v>87</v>
      </c>
      <c r="F4688" s="18" t="s">
        <v>88</v>
      </c>
      <c r="G4688" s="17" t="s">
        <v>159</v>
      </c>
      <c r="H4688" s="18" t="s">
        <v>15324</v>
      </c>
      <c r="I4688" s="18" t="s">
        <v>15325</v>
      </c>
      <c r="J4688" s="18" t="s">
        <v>15326</v>
      </c>
      <c r="K4688" s="17" t="s">
        <v>163</v>
      </c>
      <c r="L4688" s="17" t="n">
        <v>1</v>
      </c>
      <c r="M4688" s="17" t="s">
        <v>163</v>
      </c>
      <c r="N4688" s="17" t="s">
        <v>163</v>
      </c>
      <c r="O4688" s="19"/>
      <c r="P4688" s="18"/>
      <c r="Q4688" s="18"/>
      <c r="R4688" s="18" t="s">
        <v>165</v>
      </c>
      <c r="S4688" s="20" t="s">
        <v>28109</v>
      </c>
    </row>
    <row r="4689" customFormat="false" ht="23.85" hidden="false" customHeight="false" outlineLevel="0" collapsed="false">
      <c r="A4689" s="17" t="n">
        <v>4688</v>
      </c>
      <c r="B4689" s="17" t="n">
        <v>10</v>
      </c>
      <c r="C4689" s="17" t="n">
        <v>3132</v>
      </c>
      <c r="D4689" s="18" t="s">
        <v>1866</v>
      </c>
      <c r="E4689" s="17" t="s">
        <v>76</v>
      </c>
      <c r="F4689" s="18" t="s">
        <v>77</v>
      </c>
      <c r="G4689" s="17" t="s">
        <v>159</v>
      </c>
      <c r="H4689" s="18" t="s">
        <v>15327</v>
      </c>
      <c r="I4689" s="18" t="s">
        <v>15328</v>
      </c>
      <c r="J4689" s="18" t="s">
        <v>15329</v>
      </c>
      <c r="K4689" s="17" t="s">
        <v>163</v>
      </c>
      <c r="L4689" s="17" t="n">
        <v>1</v>
      </c>
      <c r="M4689" s="17" t="s">
        <v>163</v>
      </c>
      <c r="N4689" s="17" t="s">
        <v>163</v>
      </c>
      <c r="O4689" s="19"/>
      <c r="P4689" s="18"/>
      <c r="Q4689" s="18"/>
      <c r="R4689" s="18" t="s">
        <v>165</v>
      </c>
      <c r="S4689" s="20" t="s">
        <v>28109</v>
      </c>
    </row>
    <row r="4690" customFormat="false" ht="46.25" hidden="false" customHeight="false" outlineLevel="0" collapsed="false">
      <c r="A4690" s="17" t="n">
        <v>4689</v>
      </c>
      <c r="B4690" s="17" t="n">
        <v>10</v>
      </c>
      <c r="C4690" s="17" t="n">
        <v>3148</v>
      </c>
      <c r="D4690" s="18" t="s">
        <v>1866</v>
      </c>
      <c r="E4690" s="17" t="s">
        <v>42</v>
      </c>
      <c r="F4690" s="18" t="s">
        <v>43</v>
      </c>
      <c r="G4690" s="17" t="s">
        <v>167</v>
      </c>
      <c r="H4690" s="18" t="s">
        <v>15330</v>
      </c>
      <c r="I4690" s="18" t="s">
        <v>15331</v>
      </c>
      <c r="J4690" s="18" t="s">
        <v>15332</v>
      </c>
      <c r="K4690" s="17" t="s">
        <v>164</v>
      </c>
      <c r="L4690" s="17" t="n">
        <v>4</v>
      </c>
      <c r="M4690" s="17" t="s">
        <v>163</v>
      </c>
      <c r="N4690" s="17" t="s">
        <v>163</v>
      </c>
      <c r="O4690" s="19"/>
      <c r="P4690" s="18"/>
      <c r="Q4690" s="18"/>
      <c r="R4690" s="18" t="s">
        <v>165</v>
      </c>
      <c r="S4690" s="20" t="s">
        <v>28109</v>
      </c>
    </row>
    <row r="4691" customFormat="false" ht="46.25" hidden="false" customHeight="false" outlineLevel="0" collapsed="false">
      <c r="A4691" s="17" t="n">
        <v>4690</v>
      </c>
      <c r="B4691" s="17" t="n">
        <v>10</v>
      </c>
      <c r="C4691" s="17" t="n">
        <v>3175</v>
      </c>
      <c r="D4691" s="18" t="s">
        <v>1866</v>
      </c>
      <c r="E4691" s="17" t="s">
        <v>34</v>
      </c>
      <c r="F4691" s="18" t="s">
        <v>35</v>
      </c>
      <c r="G4691" s="17" t="s">
        <v>167</v>
      </c>
      <c r="H4691" s="18" t="s">
        <v>15333</v>
      </c>
      <c r="I4691" s="18" t="s">
        <v>15334</v>
      </c>
      <c r="J4691" s="18" t="s">
        <v>15335</v>
      </c>
      <c r="K4691" s="17" t="s">
        <v>164</v>
      </c>
      <c r="L4691" s="17" t="n">
        <v>3</v>
      </c>
      <c r="M4691" s="17" t="s">
        <v>163</v>
      </c>
      <c r="N4691" s="17" t="s">
        <v>163</v>
      </c>
      <c r="O4691" s="19"/>
      <c r="P4691" s="18"/>
      <c r="Q4691" s="18"/>
      <c r="R4691" s="18" t="s">
        <v>165</v>
      </c>
      <c r="S4691" s="20" t="s">
        <v>28109</v>
      </c>
    </row>
    <row r="4692" customFormat="false" ht="35.05" hidden="false" customHeight="false" outlineLevel="0" collapsed="false">
      <c r="A4692" s="17" t="n">
        <v>4691</v>
      </c>
      <c r="B4692" s="17" t="n">
        <v>10</v>
      </c>
      <c r="C4692" s="17" t="n">
        <v>3177</v>
      </c>
      <c r="D4692" s="18" t="s">
        <v>1866</v>
      </c>
      <c r="E4692" s="17" t="s">
        <v>74</v>
      </c>
      <c r="F4692" s="18" t="s">
        <v>75</v>
      </c>
      <c r="G4692" s="17" t="s">
        <v>159</v>
      </c>
      <c r="H4692" s="18" t="s">
        <v>15336</v>
      </c>
      <c r="I4692" s="18" t="s">
        <v>15337</v>
      </c>
      <c r="J4692" s="18" t="s">
        <v>15338</v>
      </c>
      <c r="K4692" s="17" t="s">
        <v>163</v>
      </c>
      <c r="L4692" s="17" t="n">
        <v>1</v>
      </c>
      <c r="M4692" s="17" t="s">
        <v>163</v>
      </c>
      <c r="N4692" s="17" t="s">
        <v>163</v>
      </c>
      <c r="O4692" s="19"/>
      <c r="P4692" s="18"/>
      <c r="Q4692" s="18"/>
      <c r="R4692" s="18" t="s">
        <v>165</v>
      </c>
      <c r="S4692" s="20" t="s">
        <v>28109</v>
      </c>
    </row>
    <row r="4693" customFormat="false" ht="35.05" hidden="false" customHeight="false" outlineLevel="0" collapsed="false">
      <c r="A4693" s="17" t="n">
        <v>4692</v>
      </c>
      <c r="B4693" s="17" t="n">
        <v>10</v>
      </c>
      <c r="C4693" s="17" t="n">
        <v>3180</v>
      </c>
      <c r="D4693" s="18" t="s">
        <v>1866</v>
      </c>
      <c r="E4693" s="17" t="s">
        <v>38</v>
      </c>
      <c r="F4693" s="18" t="s">
        <v>39</v>
      </c>
      <c r="G4693" s="17" t="s">
        <v>159</v>
      </c>
      <c r="H4693" s="18" t="s">
        <v>15339</v>
      </c>
      <c r="I4693" s="18" t="s">
        <v>15340</v>
      </c>
      <c r="J4693" s="18" t="s">
        <v>15341</v>
      </c>
      <c r="K4693" s="17" t="s">
        <v>163</v>
      </c>
      <c r="L4693" s="17" t="n">
        <v>1</v>
      </c>
      <c r="M4693" s="17" t="s">
        <v>163</v>
      </c>
      <c r="N4693" s="17" t="s">
        <v>164</v>
      </c>
      <c r="O4693" s="19"/>
      <c r="P4693" s="18"/>
      <c r="Q4693" s="18"/>
      <c r="R4693" s="18" t="s">
        <v>165</v>
      </c>
      <c r="S4693" s="20" t="s">
        <v>28109</v>
      </c>
    </row>
    <row r="4694" customFormat="false" ht="35.05" hidden="false" customHeight="false" outlineLevel="0" collapsed="false">
      <c r="A4694" s="17" t="n">
        <v>4693</v>
      </c>
      <c r="B4694" s="17" t="n">
        <v>10</v>
      </c>
      <c r="C4694" s="17" t="n">
        <v>3182</v>
      </c>
      <c r="D4694" s="18" t="s">
        <v>1866</v>
      </c>
      <c r="E4694" s="17" t="s">
        <v>76</v>
      </c>
      <c r="F4694" s="18" t="s">
        <v>77</v>
      </c>
      <c r="G4694" s="17" t="s">
        <v>167</v>
      </c>
      <c r="H4694" s="18" t="s">
        <v>15342</v>
      </c>
      <c r="I4694" s="18" t="s">
        <v>15343</v>
      </c>
      <c r="J4694" s="18" t="s">
        <v>15344</v>
      </c>
      <c r="K4694" s="17" t="s">
        <v>164</v>
      </c>
      <c r="L4694" s="17" t="n">
        <v>2</v>
      </c>
      <c r="M4694" s="17" t="s">
        <v>164</v>
      </c>
      <c r="N4694" s="17" t="s">
        <v>163</v>
      </c>
      <c r="O4694" s="19"/>
      <c r="P4694" s="18"/>
      <c r="Q4694" s="18"/>
      <c r="R4694" s="18" t="s">
        <v>165</v>
      </c>
      <c r="S4694" s="20" t="s">
        <v>28109</v>
      </c>
    </row>
    <row r="4695" customFormat="false" ht="35.05" hidden="false" customHeight="false" outlineLevel="0" collapsed="false">
      <c r="A4695" s="17" t="n">
        <v>4694</v>
      </c>
      <c r="B4695" s="17" t="n">
        <v>10</v>
      </c>
      <c r="C4695" s="17" t="n">
        <v>3189</v>
      </c>
      <c r="D4695" s="18" t="s">
        <v>1866</v>
      </c>
      <c r="E4695" s="17" t="s">
        <v>38</v>
      </c>
      <c r="F4695" s="18" t="s">
        <v>39</v>
      </c>
      <c r="G4695" s="17" t="s">
        <v>167</v>
      </c>
      <c r="H4695" s="18" t="s">
        <v>15345</v>
      </c>
      <c r="I4695" s="18" t="s">
        <v>15346</v>
      </c>
      <c r="J4695" s="18" t="s">
        <v>15347</v>
      </c>
      <c r="K4695" s="17" t="s">
        <v>163</v>
      </c>
      <c r="L4695" s="17" t="n">
        <v>1</v>
      </c>
      <c r="M4695" s="17" t="s">
        <v>163</v>
      </c>
      <c r="N4695" s="17" t="s">
        <v>164</v>
      </c>
      <c r="O4695" s="19"/>
      <c r="P4695" s="18"/>
      <c r="Q4695" s="18"/>
      <c r="R4695" s="18" t="s">
        <v>165</v>
      </c>
      <c r="S4695" s="20" t="s">
        <v>28109</v>
      </c>
    </row>
    <row r="4696" customFormat="false" ht="35.05" hidden="false" customHeight="false" outlineLevel="0" collapsed="false">
      <c r="A4696" s="17" t="n">
        <v>4695</v>
      </c>
      <c r="B4696" s="17" t="n">
        <v>10</v>
      </c>
      <c r="C4696" s="17" t="n">
        <v>3194</v>
      </c>
      <c r="D4696" s="18" t="s">
        <v>1866</v>
      </c>
      <c r="E4696" s="17" t="s">
        <v>40</v>
      </c>
      <c r="F4696" s="18" t="s">
        <v>41</v>
      </c>
      <c r="G4696" s="17" t="s">
        <v>159</v>
      </c>
      <c r="H4696" s="18" t="s">
        <v>15348</v>
      </c>
      <c r="I4696" s="18" t="s">
        <v>15349</v>
      </c>
      <c r="J4696" s="18" t="s">
        <v>15350</v>
      </c>
      <c r="K4696" s="17" t="s">
        <v>164</v>
      </c>
      <c r="L4696" s="17" t="n">
        <v>4</v>
      </c>
      <c r="M4696" s="17" t="s">
        <v>163</v>
      </c>
      <c r="N4696" s="17" t="s">
        <v>164</v>
      </c>
      <c r="O4696" s="19"/>
      <c r="P4696" s="18"/>
      <c r="Q4696" s="18"/>
      <c r="R4696" s="18" t="s">
        <v>165</v>
      </c>
      <c r="S4696" s="20" t="s">
        <v>28109</v>
      </c>
    </row>
    <row r="4697" customFormat="false" ht="23.85" hidden="false" customHeight="false" outlineLevel="0" collapsed="false">
      <c r="A4697" s="17" t="n">
        <v>4696</v>
      </c>
      <c r="B4697" s="17" t="n">
        <v>10</v>
      </c>
      <c r="C4697" s="17" t="n">
        <v>3195</v>
      </c>
      <c r="D4697" s="18" t="s">
        <v>1866</v>
      </c>
      <c r="E4697" s="17" t="s">
        <v>36</v>
      </c>
      <c r="F4697" s="18" t="s">
        <v>37</v>
      </c>
      <c r="G4697" s="17" t="s">
        <v>159</v>
      </c>
      <c r="H4697" s="18" t="s">
        <v>15351</v>
      </c>
      <c r="I4697" s="18" t="s">
        <v>15352</v>
      </c>
      <c r="J4697" s="18" t="s">
        <v>15353</v>
      </c>
      <c r="K4697" s="17" t="s">
        <v>163</v>
      </c>
      <c r="L4697" s="17" t="n">
        <v>1</v>
      </c>
      <c r="M4697" s="17" t="s">
        <v>163</v>
      </c>
      <c r="N4697" s="17" t="s">
        <v>163</v>
      </c>
      <c r="O4697" s="19"/>
      <c r="P4697" s="18"/>
      <c r="Q4697" s="18"/>
      <c r="R4697" s="18" t="s">
        <v>165</v>
      </c>
      <c r="S4697" s="20" t="s">
        <v>28109</v>
      </c>
    </row>
    <row r="4698" customFormat="false" ht="35.05" hidden="false" customHeight="false" outlineLevel="0" collapsed="false">
      <c r="A4698" s="17" t="n">
        <v>4697</v>
      </c>
      <c r="B4698" s="17" t="n">
        <v>10</v>
      </c>
      <c r="C4698" s="17" t="n">
        <v>3202</v>
      </c>
      <c r="D4698" s="18" t="s">
        <v>1866</v>
      </c>
      <c r="E4698" s="17" t="s">
        <v>32</v>
      </c>
      <c r="F4698" s="18" t="s">
        <v>33</v>
      </c>
      <c r="G4698" s="17" t="s">
        <v>159</v>
      </c>
      <c r="H4698" s="18" t="s">
        <v>15354</v>
      </c>
      <c r="I4698" s="18" t="s">
        <v>15355</v>
      </c>
      <c r="J4698" s="18" t="s">
        <v>15356</v>
      </c>
      <c r="K4698" s="17" t="s">
        <v>164</v>
      </c>
      <c r="L4698" s="17" t="n">
        <v>6</v>
      </c>
      <c r="M4698" s="17" t="s">
        <v>163</v>
      </c>
      <c r="N4698" s="17" t="s">
        <v>163</v>
      </c>
      <c r="O4698" s="19"/>
      <c r="P4698" s="18"/>
      <c r="Q4698" s="18"/>
      <c r="R4698" s="18" t="s">
        <v>165</v>
      </c>
      <c r="S4698" s="20" t="s">
        <v>28109</v>
      </c>
    </row>
    <row r="4699" customFormat="false" ht="46.25" hidden="false" customHeight="false" outlineLevel="0" collapsed="false">
      <c r="A4699" s="17" t="n">
        <v>4698</v>
      </c>
      <c r="B4699" s="17" t="n">
        <v>10</v>
      </c>
      <c r="C4699" s="17" t="n">
        <v>3206</v>
      </c>
      <c r="D4699" s="18" t="s">
        <v>1866</v>
      </c>
      <c r="E4699" s="17" t="s">
        <v>36</v>
      </c>
      <c r="F4699" s="18" t="s">
        <v>37</v>
      </c>
      <c r="G4699" s="17" t="s">
        <v>171</v>
      </c>
      <c r="H4699" s="18" t="s">
        <v>15357</v>
      </c>
      <c r="I4699" s="18" t="s">
        <v>15358</v>
      </c>
      <c r="J4699" s="18" t="s">
        <v>15359</v>
      </c>
      <c r="K4699" s="17" t="s">
        <v>163</v>
      </c>
      <c r="L4699" s="17" t="n">
        <v>1</v>
      </c>
      <c r="M4699" s="17" t="s">
        <v>164</v>
      </c>
      <c r="N4699" s="17" t="s">
        <v>163</v>
      </c>
      <c r="O4699" s="19"/>
      <c r="P4699" s="18"/>
      <c r="Q4699" s="18"/>
      <c r="R4699" s="18" t="s">
        <v>165</v>
      </c>
      <c r="S4699" s="20" t="s">
        <v>28109</v>
      </c>
    </row>
    <row r="4700" customFormat="false" ht="35.05" hidden="false" customHeight="false" outlineLevel="0" collapsed="false">
      <c r="A4700" s="17" t="n">
        <v>4699</v>
      </c>
      <c r="B4700" s="17" t="n">
        <v>10</v>
      </c>
      <c r="C4700" s="17" t="n">
        <v>3210</v>
      </c>
      <c r="D4700" s="18" t="s">
        <v>1866</v>
      </c>
      <c r="E4700" s="17" t="s">
        <v>83</v>
      </c>
      <c r="F4700" s="18" t="s">
        <v>84</v>
      </c>
      <c r="G4700" s="17" t="s">
        <v>159</v>
      </c>
      <c r="H4700" s="18" t="s">
        <v>15360</v>
      </c>
      <c r="I4700" s="18" t="s">
        <v>15361</v>
      </c>
      <c r="J4700" s="18" t="s">
        <v>15362</v>
      </c>
      <c r="K4700" s="17" t="s">
        <v>163</v>
      </c>
      <c r="L4700" s="17" t="n">
        <v>1</v>
      </c>
      <c r="M4700" s="17" t="s">
        <v>163</v>
      </c>
      <c r="N4700" s="17" t="s">
        <v>163</v>
      </c>
      <c r="O4700" s="19"/>
      <c r="P4700" s="18"/>
      <c r="Q4700" s="18"/>
      <c r="R4700" s="18" t="s">
        <v>165</v>
      </c>
      <c r="S4700" s="20" t="s">
        <v>28109</v>
      </c>
    </row>
    <row r="4701" customFormat="false" ht="35.05" hidden="false" customHeight="false" outlineLevel="0" collapsed="false">
      <c r="A4701" s="17" t="n">
        <v>4700</v>
      </c>
      <c r="B4701" s="17" t="n">
        <v>10</v>
      </c>
      <c r="C4701" s="17" t="n">
        <v>3215</v>
      </c>
      <c r="D4701" s="18" t="s">
        <v>1866</v>
      </c>
      <c r="E4701" s="17" t="s">
        <v>42</v>
      </c>
      <c r="F4701" s="18" t="s">
        <v>43</v>
      </c>
      <c r="G4701" s="17" t="s">
        <v>159</v>
      </c>
      <c r="H4701" s="18" t="s">
        <v>15363</v>
      </c>
      <c r="I4701" s="18" t="s">
        <v>15364</v>
      </c>
      <c r="J4701" s="18" t="s">
        <v>15365</v>
      </c>
      <c r="K4701" s="17" t="s">
        <v>164</v>
      </c>
      <c r="L4701" s="17" t="n">
        <v>4</v>
      </c>
      <c r="M4701" s="17" t="s">
        <v>163</v>
      </c>
      <c r="N4701" s="17" t="s">
        <v>163</v>
      </c>
      <c r="O4701" s="19"/>
      <c r="P4701" s="18"/>
      <c r="Q4701" s="18"/>
      <c r="R4701" s="18" t="s">
        <v>165</v>
      </c>
      <c r="S4701" s="20" t="s">
        <v>28109</v>
      </c>
    </row>
    <row r="4702" customFormat="false" ht="35.05" hidden="false" customHeight="false" outlineLevel="0" collapsed="false">
      <c r="A4702" s="17" t="n">
        <v>4701</v>
      </c>
      <c r="B4702" s="17" t="n">
        <v>10</v>
      </c>
      <c r="C4702" s="17" t="n">
        <v>3231</v>
      </c>
      <c r="D4702" s="18" t="s">
        <v>1866</v>
      </c>
      <c r="E4702" s="17" t="s">
        <v>78</v>
      </c>
      <c r="F4702" s="18" t="s">
        <v>80</v>
      </c>
      <c r="G4702" s="17" t="s">
        <v>167</v>
      </c>
      <c r="H4702" s="18" t="s">
        <v>15366</v>
      </c>
      <c r="I4702" s="18" t="s">
        <v>15367</v>
      </c>
      <c r="J4702" s="18" t="s">
        <v>15368</v>
      </c>
      <c r="K4702" s="17" t="s">
        <v>163</v>
      </c>
      <c r="L4702" s="17" t="n">
        <v>1</v>
      </c>
      <c r="M4702" s="17" t="s">
        <v>163</v>
      </c>
      <c r="N4702" s="17" t="s">
        <v>164</v>
      </c>
      <c r="O4702" s="19"/>
      <c r="P4702" s="18"/>
      <c r="Q4702" s="18"/>
      <c r="R4702" s="18" t="s">
        <v>165</v>
      </c>
      <c r="S4702" s="20" t="s">
        <v>28109</v>
      </c>
    </row>
    <row r="4703" customFormat="false" ht="57.45" hidden="false" customHeight="false" outlineLevel="0" collapsed="false">
      <c r="A4703" s="17" t="n">
        <v>4702</v>
      </c>
      <c r="B4703" s="17" t="n">
        <v>10</v>
      </c>
      <c r="C4703" s="17" t="n">
        <v>3239</v>
      </c>
      <c r="D4703" s="18" t="s">
        <v>1866</v>
      </c>
      <c r="E4703" s="17" t="s">
        <v>81</v>
      </c>
      <c r="F4703" s="18" t="s">
        <v>82</v>
      </c>
      <c r="G4703" s="17" t="s">
        <v>167</v>
      </c>
      <c r="H4703" s="18" t="s">
        <v>15369</v>
      </c>
      <c r="I4703" s="18" t="s">
        <v>15370</v>
      </c>
      <c r="J4703" s="18" t="s">
        <v>15371</v>
      </c>
      <c r="K4703" s="17" t="s">
        <v>163</v>
      </c>
      <c r="L4703" s="17" t="n">
        <v>1</v>
      </c>
      <c r="M4703" s="17" t="s">
        <v>163</v>
      </c>
      <c r="N4703" s="17" t="s">
        <v>164</v>
      </c>
      <c r="O4703" s="19" t="s">
        <v>122</v>
      </c>
      <c r="P4703" s="18" t="s">
        <v>15372</v>
      </c>
      <c r="Q4703" s="18" t="s">
        <v>15373</v>
      </c>
      <c r="R4703" s="18" t="s">
        <v>165</v>
      </c>
      <c r="S4703" s="20" t="s">
        <v>28109</v>
      </c>
    </row>
    <row r="4704" customFormat="false" ht="23.85" hidden="false" customHeight="false" outlineLevel="0" collapsed="false">
      <c r="A4704" s="17" t="n">
        <v>4703</v>
      </c>
      <c r="B4704" s="17" t="n">
        <v>10</v>
      </c>
      <c r="C4704" s="17" t="n">
        <v>3241</v>
      </c>
      <c r="D4704" s="18" t="s">
        <v>1866</v>
      </c>
      <c r="E4704" s="17" t="s">
        <v>85</v>
      </c>
      <c r="F4704" s="18" t="s">
        <v>86</v>
      </c>
      <c r="G4704" s="17" t="s">
        <v>159</v>
      </c>
      <c r="H4704" s="18" t="s">
        <v>15374</v>
      </c>
      <c r="I4704" s="18" t="s">
        <v>15375</v>
      </c>
      <c r="J4704" s="18" t="s">
        <v>15376</v>
      </c>
      <c r="K4704" s="17" t="s">
        <v>163</v>
      </c>
      <c r="L4704" s="17" t="n">
        <v>1</v>
      </c>
      <c r="M4704" s="17" t="s">
        <v>163</v>
      </c>
      <c r="N4704" s="17" t="s">
        <v>164</v>
      </c>
      <c r="O4704" s="19"/>
      <c r="P4704" s="18"/>
      <c r="Q4704" s="18"/>
      <c r="R4704" s="18" t="s">
        <v>165</v>
      </c>
      <c r="S4704" s="20" t="s">
        <v>28109</v>
      </c>
    </row>
    <row r="4705" customFormat="false" ht="57.45" hidden="false" customHeight="false" outlineLevel="0" collapsed="false">
      <c r="A4705" s="17" t="n">
        <v>4704</v>
      </c>
      <c r="B4705" s="17" t="n">
        <v>10</v>
      </c>
      <c r="C4705" s="17" t="n">
        <v>3242</v>
      </c>
      <c r="D4705" s="18" t="s">
        <v>1866</v>
      </c>
      <c r="E4705" s="17" t="s">
        <v>81</v>
      </c>
      <c r="F4705" s="18" t="s">
        <v>82</v>
      </c>
      <c r="G4705" s="17" t="s">
        <v>167</v>
      </c>
      <c r="H4705" s="18" t="s">
        <v>15377</v>
      </c>
      <c r="I4705" s="18" t="s">
        <v>15378</v>
      </c>
      <c r="J4705" s="18" t="s">
        <v>15379</v>
      </c>
      <c r="K4705" s="17" t="s">
        <v>163</v>
      </c>
      <c r="L4705" s="17" t="n">
        <v>1</v>
      </c>
      <c r="M4705" s="17" t="s">
        <v>163</v>
      </c>
      <c r="N4705" s="17" t="s">
        <v>164</v>
      </c>
      <c r="O4705" s="19" t="s">
        <v>124</v>
      </c>
      <c r="P4705" s="18" t="s">
        <v>15380</v>
      </c>
      <c r="Q4705" s="18" t="s">
        <v>15381</v>
      </c>
      <c r="R4705" s="18" t="s">
        <v>165</v>
      </c>
      <c r="S4705" s="20" t="s">
        <v>28109</v>
      </c>
    </row>
    <row r="4706" customFormat="false" ht="35.05" hidden="false" customHeight="false" outlineLevel="0" collapsed="false">
      <c r="A4706" s="17" t="n">
        <v>4705</v>
      </c>
      <c r="B4706" s="17" t="n">
        <v>10</v>
      </c>
      <c r="C4706" s="17" t="n">
        <v>3250</v>
      </c>
      <c r="D4706" s="18" t="s">
        <v>1866</v>
      </c>
      <c r="E4706" s="17" t="s">
        <v>87</v>
      </c>
      <c r="F4706" s="18" t="s">
        <v>88</v>
      </c>
      <c r="G4706" s="17" t="s">
        <v>171</v>
      </c>
      <c r="H4706" s="18" t="s">
        <v>15382</v>
      </c>
      <c r="I4706" s="18" t="s">
        <v>15383</v>
      </c>
      <c r="J4706" s="18" t="s">
        <v>15384</v>
      </c>
      <c r="K4706" s="17" t="s">
        <v>163</v>
      </c>
      <c r="L4706" s="17" t="n">
        <v>1</v>
      </c>
      <c r="M4706" s="17" t="s">
        <v>164</v>
      </c>
      <c r="N4706" s="17" t="s">
        <v>163</v>
      </c>
      <c r="O4706" s="19"/>
      <c r="P4706" s="18"/>
      <c r="Q4706" s="18"/>
      <c r="R4706" s="18" t="s">
        <v>165</v>
      </c>
      <c r="S4706" s="20" t="s">
        <v>28109</v>
      </c>
    </row>
    <row r="4707" customFormat="false" ht="35.05" hidden="false" customHeight="false" outlineLevel="0" collapsed="false">
      <c r="A4707" s="17" t="n">
        <v>4706</v>
      </c>
      <c r="B4707" s="17" t="n">
        <v>10</v>
      </c>
      <c r="C4707" s="17" t="n">
        <v>3251</v>
      </c>
      <c r="D4707" s="18" t="s">
        <v>1866</v>
      </c>
      <c r="E4707" s="17" t="s">
        <v>30</v>
      </c>
      <c r="F4707" s="18" t="s">
        <v>31</v>
      </c>
      <c r="G4707" s="17" t="s">
        <v>167</v>
      </c>
      <c r="H4707" s="18" t="s">
        <v>15385</v>
      </c>
      <c r="I4707" s="18" t="s">
        <v>15386</v>
      </c>
      <c r="J4707" s="18" t="s">
        <v>15387</v>
      </c>
      <c r="K4707" s="17" t="s">
        <v>164</v>
      </c>
      <c r="L4707" s="17" t="n">
        <v>6</v>
      </c>
      <c r="M4707" s="17" t="s">
        <v>163</v>
      </c>
      <c r="N4707" s="17" t="s">
        <v>163</v>
      </c>
      <c r="O4707" s="19"/>
      <c r="P4707" s="18"/>
      <c r="Q4707" s="18"/>
      <c r="R4707" s="18" t="s">
        <v>165</v>
      </c>
      <c r="S4707" s="20" t="s">
        <v>28109</v>
      </c>
    </row>
    <row r="4708" customFormat="false" ht="46.25" hidden="false" customHeight="false" outlineLevel="0" collapsed="false">
      <c r="A4708" s="17" t="n">
        <v>4707</v>
      </c>
      <c r="B4708" s="17" t="n">
        <v>10</v>
      </c>
      <c r="C4708" s="17" t="n">
        <v>3263</v>
      </c>
      <c r="D4708" s="18" t="s">
        <v>1866</v>
      </c>
      <c r="E4708" s="17" t="s">
        <v>87</v>
      </c>
      <c r="F4708" s="18" t="s">
        <v>88</v>
      </c>
      <c r="G4708" s="17" t="s">
        <v>167</v>
      </c>
      <c r="H4708" s="18" t="s">
        <v>15388</v>
      </c>
      <c r="I4708" s="18" t="s">
        <v>15389</v>
      </c>
      <c r="J4708" s="18" t="s">
        <v>15390</v>
      </c>
      <c r="K4708" s="17" t="s">
        <v>163</v>
      </c>
      <c r="L4708" s="17" t="n">
        <v>1</v>
      </c>
      <c r="M4708" s="17" t="s">
        <v>163</v>
      </c>
      <c r="N4708" s="17" t="s">
        <v>163</v>
      </c>
      <c r="O4708" s="19"/>
      <c r="P4708" s="18"/>
      <c r="Q4708" s="18"/>
      <c r="R4708" s="18" t="s">
        <v>165</v>
      </c>
      <c r="S4708" s="20" t="s">
        <v>28109</v>
      </c>
    </row>
    <row r="4709" customFormat="false" ht="46.25" hidden="false" customHeight="false" outlineLevel="0" collapsed="false">
      <c r="A4709" s="17" t="n">
        <v>4708</v>
      </c>
      <c r="B4709" s="17" t="n">
        <v>10</v>
      </c>
      <c r="C4709" s="17" t="n">
        <v>3267</v>
      </c>
      <c r="D4709" s="18" t="s">
        <v>1866</v>
      </c>
      <c r="E4709" s="17" t="s">
        <v>53</v>
      </c>
      <c r="F4709" s="18" t="s">
        <v>54</v>
      </c>
      <c r="G4709" s="17" t="s">
        <v>167</v>
      </c>
      <c r="H4709" s="18" t="s">
        <v>15391</v>
      </c>
      <c r="I4709" s="18" t="s">
        <v>15392</v>
      </c>
      <c r="J4709" s="18" t="s">
        <v>15393</v>
      </c>
      <c r="K4709" s="17" t="s">
        <v>163</v>
      </c>
      <c r="L4709" s="17" t="n">
        <v>1</v>
      </c>
      <c r="M4709" s="17" t="s">
        <v>163</v>
      </c>
      <c r="N4709" s="17" t="s">
        <v>163</v>
      </c>
      <c r="O4709" s="19"/>
      <c r="P4709" s="18"/>
      <c r="Q4709" s="18"/>
      <c r="R4709" s="18" t="s">
        <v>165</v>
      </c>
      <c r="S4709" s="20" t="s">
        <v>28109</v>
      </c>
    </row>
    <row r="4710" customFormat="false" ht="23.85" hidden="false" customHeight="false" outlineLevel="0" collapsed="false">
      <c r="A4710" s="17" t="n">
        <v>4709</v>
      </c>
      <c r="B4710" s="17" t="n">
        <v>10</v>
      </c>
      <c r="C4710" s="17" t="n">
        <v>3276</v>
      </c>
      <c r="D4710" s="18" t="s">
        <v>7245</v>
      </c>
      <c r="E4710" s="17" t="s">
        <v>36</v>
      </c>
      <c r="F4710" s="18" t="s">
        <v>37</v>
      </c>
      <c r="G4710" s="17" t="s">
        <v>167</v>
      </c>
      <c r="H4710" s="18" t="s">
        <v>15394</v>
      </c>
      <c r="I4710" s="18" t="s">
        <v>15395</v>
      </c>
      <c r="J4710" s="18" t="s">
        <v>15396</v>
      </c>
      <c r="K4710" s="17" t="s">
        <v>163</v>
      </c>
      <c r="L4710" s="17" t="n">
        <v>1</v>
      </c>
      <c r="M4710" s="17" t="s">
        <v>163</v>
      </c>
      <c r="N4710" s="17" t="s">
        <v>163</v>
      </c>
      <c r="O4710" s="19"/>
      <c r="P4710" s="18"/>
      <c r="Q4710" s="18"/>
      <c r="R4710" s="18" t="s">
        <v>165</v>
      </c>
      <c r="S4710" s="20" t="s">
        <v>28109</v>
      </c>
    </row>
    <row r="4711" customFormat="false" ht="46.25" hidden="false" customHeight="false" outlineLevel="0" collapsed="false">
      <c r="A4711" s="17" t="n">
        <v>4710</v>
      </c>
      <c r="B4711" s="17" t="n">
        <v>10</v>
      </c>
      <c r="C4711" s="17" t="n">
        <v>3276</v>
      </c>
      <c r="D4711" s="18" t="s">
        <v>7245</v>
      </c>
      <c r="E4711" s="17" t="s">
        <v>59</v>
      </c>
      <c r="F4711" s="18" t="s">
        <v>60</v>
      </c>
      <c r="G4711" s="17" t="s">
        <v>167</v>
      </c>
      <c r="H4711" s="18" t="s">
        <v>15397</v>
      </c>
      <c r="I4711" s="18" t="s">
        <v>15398</v>
      </c>
      <c r="J4711" s="18" t="s">
        <v>15399</v>
      </c>
      <c r="K4711" s="17" t="s">
        <v>163</v>
      </c>
      <c r="L4711" s="17" t="n">
        <v>1</v>
      </c>
      <c r="M4711" s="17" t="s">
        <v>163</v>
      </c>
      <c r="N4711" s="17" t="s">
        <v>164</v>
      </c>
      <c r="O4711" s="19"/>
      <c r="P4711" s="18"/>
      <c r="Q4711" s="18"/>
      <c r="R4711" s="18" t="s">
        <v>165</v>
      </c>
      <c r="S4711" s="20" t="s">
        <v>28109</v>
      </c>
    </row>
    <row r="4712" customFormat="false" ht="35.05" hidden="false" customHeight="false" outlineLevel="0" collapsed="false">
      <c r="A4712" s="17" t="n">
        <v>4711</v>
      </c>
      <c r="B4712" s="17" t="n">
        <v>10</v>
      </c>
      <c r="C4712" s="17" t="n">
        <v>3282</v>
      </c>
      <c r="D4712" s="18" t="s">
        <v>7245</v>
      </c>
      <c r="E4712" s="17" t="s">
        <v>76</v>
      </c>
      <c r="F4712" s="18" t="s">
        <v>77</v>
      </c>
      <c r="G4712" s="17" t="s">
        <v>171</v>
      </c>
      <c r="H4712" s="18" t="s">
        <v>15400</v>
      </c>
      <c r="I4712" s="18" t="s">
        <v>15401</v>
      </c>
      <c r="J4712" s="18" t="s">
        <v>15402</v>
      </c>
      <c r="K4712" s="17" t="s">
        <v>163</v>
      </c>
      <c r="L4712" s="17" t="n">
        <v>1</v>
      </c>
      <c r="M4712" s="17" t="s">
        <v>164</v>
      </c>
      <c r="N4712" s="17" t="s">
        <v>163</v>
      </c>
      <c r="O4712" s="19"/>
      <c r="P4712" s="18"/>
      <c r="Q4712" s="18"/>
      <c r="R4712" s="18" t="s">
        <v>165</v>
      </c>
      <c r="S4712" s="20" t="s">
        <v>28109</v>
      </c>
    </row>
    <row r="4713" customFormat="false" ht="35.05" hidden="false" customHeight="false" outlineLevel="0" collapsed="false">
      <c r="A4713" s="17" t="n">
        <v>4712</v>
      </c>
      <c r="B4713" s="17" t="n">
        <v>10</v>
      </c>
      <c r="C4713" s="17" t="n">
        <v>3287</v>
      </c>
      <c r="D4713" s="18" t="s">
        <v>7245</v>
      </c>
      <c r="E4713" s="17" t="s">
        <v>78</v>
      </c>
      <c r="F4713" s="18" t="s">
        <v>80</v>
      </c>
      <c r="G4713" s="17" t="s">
        <v>167</v>
      </c>
      <c r="H4713" s="18" t="s">
        <v>15403</v>
      </c>
      <c r="I4713" s="18" t="s">
        <v>15404</v>
      </c>
      <c r="J4713" s="18" t="s">
        <v>15405</v>
      </c>
      <c r="K4713" s="17" t="s">
        <v>163</v>
      </c>
      <c r="L4713" s="17" t="n">
        <v>1</v>
      </c>
      <c r="M4713" s="17" t="s">
        <v>163</v>
      </c>
      <c r="N4713" s="17" t="s">
        <v>164</v>
      </c>
      <c r="O4713" s="19"/>
      <c r="P4713" s="18"/>
      <c r="Q4713" s="18"/>
      <c r="R4713" s="18" t="s">
        <v>165</v>
      </c>
      <c r="S4713" s="20" t="s">
        <v>28109</v>
      </c>
    </row>
    <row r="4714" customFormat="false" ht="35.05" hidden="false" customHeight="false" outlineLevel="0" collapsed="false">
      <c r="A4714" s="17" t="n">
        <v>4713</v>
      </c>
      <c r="B4714" s="17" t="n">
        <v>10</v>
      </c>
      <c r="C4714" s="17" t="n">
        <v>3287</v>
      </c>
      <c r="D4714" s="18" t="s">
        <v>7245</v>
      </c>
      <c r="E4714" s="17" t="s">
        <v>24</v>
      </c>
      <c r="F4714" s="18" t="s">
        <v>25</v>
      </c>
      <c r="G4714" s="17" t="s">
        <v>167</v>
      </c>
      <c r="H4714" s="18" t="s">
        <v>15406</v>
      </c>
      <c r="I4714" s="18" t="s">
        <v>15407</v>
      </c>
      <c r="J4714" s="18" t="s">
        <v>15408</v>
      </c>
      <c r="K4714" s="17" t="s">
        <v>164</v>
      </c>
      <c r="L4714" s="17" t="n">
        <v>10</v>
      </c>
      <c r="M4714" s="17" t="s">
        <v>163</v>
      </c>
      <c r="N4714" s="17" t="s">
        <v>163</v>
      </c>
      <c r="O4714" s="19"/>
      <c r="P4714" s="18"/>
      <c r="Q4714" s="18"/>
      <c r="R4714" s="18" t="s">
        <v>165</v>
      </c>
      <c r="S4714" s="20" t="s">
        <v>28109</v>
      </c>
    </row>
    <row r="4715" customFormat="false" ht="23.85" hidden="false" customHeight="false" outlineLevel="0" collapsed="false">
      <c r="A4715" s="17" t="n">
        <v>4714</v>
      </c>
      <c r="B4715" s="17" t="n">
        <v>10</v>
      </c>
      <c r="C4715" s="17" t="n">
        <v>3291</v>
      </c>
      <c r="D4715" s="18" t="s">
        <v>7245</v>
      </c>
      <c r="E4715" s="17" t="s">
        <v>63</v>
      </c>
      <c r="F4715" s="18" t="s">
        <v>65</v>
      </c>
      <c r="G4715" s="17" t="s">
        <v>159</v>
      </c>
      <c r="H4715" s="18" t="s">
        <v>15409</v>
      </c>
      <c r="I4715" s="18" t="s">
        <v>15410</v>
      </c>
      <c r="J4715" s="18" t="s">
        <v>15411</v>
      </c>
      <c r="K4715" s="17" t="s">
        <v>164</v>
      </c>
      <c r="L4715" s="17" t="n">
        <v>40</v>
      </c>
      <c r="M4715" s="17" t="s">
        <v>163</v>
      </c>
      <c r="N4715" s="17" t="s">
        <v>163</v>
      </c>
      <c r="O4715" s="19"/>
      <c r="P4715" s="18"/>
      <c r="Q4715" s="18"/>
      <c r="R4715" s="18" t="s">
        <v>165</v>
      </c>
      <c r="S4715" s="20" t="s">
        <v>28109</v>
      </c>
    </row>
    <row r="4716" customFormat="false" ht="35.05" hidden="false" customHeight="false" outlineLevel="0" collapsed="false">
      <c r="A4716" s="17" t="n">
        <v>4715</v>
      </c>
      <c r="B4716" s="17" t="n">
        <v>10</v>
      </c>
      <c r="C4716" s="17" t="n">
        <v>3298</v>
      </c>
      <c r="D4716" s="18" t="s">
        <v>7245</v>
      </c>
      <c r="E4716" s="17" t="s">
        <v>55</v>
      </c>
      <c r="F4716" s="18" t="s">
        <v>56</v>
      </c>
      <c r="G4716" s="17" t="s">
        <v>159</v>
      </c>
      <c r="H4716" s="18" t="s">
        <v>15412</v>
      </c>
      <c r="I4716" s="18" t="s">
        <v>15413</v>
      </c>
      <c r="J4716" s="18" t="s">
        <v>15414</v>
      </c>
      <c r="K4716" s="17" t="s">
        <v>163</v>
      </c>
      <c r="L4716" s="17" t="n">
        <v>1</v>
      </c>
      <c r="M4716" s="17" t="s">
        <v>163</v>
      </c>
      <c r="N4716" s="17" t="s">
        <v>163</v>
      </c>
      <c r="O4716" s="19"/>
      <c r="P4716" s="18"/>
      <c r="Q4716" s="18"/>
      <c r="R4716" s="18" t="s">
        <v>165</v>
      </c>
      <c r="S4716" s="20" t="s">
        <v>28109</v>
      </c>
    </row>
    <row r="4717" customFormat="false" ht="46.25" hidden="false" customHeight="false" outlineLevel="0" collapsed="false">
      <c r="A4717" s="17" t="n">
        <v>4716</v>
      </c>
      <c r="B4717" s="17" t="n">
        <v>10</v>
      </c>
      <c r="C4717" s="17" t="n">
        <v>3301</v>
      </c>
      <c r="D4717" s="18" t="s">
        <v>7245</v>
      </c>
      <c r="E4717" s="17" t="s">
        <v>83</v>
      </c>
      <c r="F4717" s="18" t="s">
        <v>84</v>
      </c>
      <c r="G4717" s="17" t="s">
        <v>171</v>
      </c>
      <c r="H4717" s="18" t="s">
        <v>15415</v>
      </c>
      <c r="I4717" s="18" t="s">
        <v>15416</v>
      </c>
      <c r="J4717" s="18" t="s">
        <v>15417</v>
      </c>
      <c r="K4717" s="17" t="s">
        <v>163</v>
      </c>
      <c r="L4717" s="17" t="n">
        <v>1</v>
      </c>
      <c r="M4717" s="17" t="s">
        <v>163</v>
      </c>
      <c r="N4717" s="17" t="s">
        <v>163</v>
      </c>
      <c r="O4717" s="19" t="s">
        <v>121</v>
      </c>
      <c r="P4717" s="18" t="s">
        <v>15418</v>
      </c>
      <c r="Q4717" s="18" t="s">
        <v>15419</v>
      </c>
      <c r="R4717" s="18" t="s">
        <v>165</v>
      </c>
      <c r="S4717" s="20" t="s">
        <v>28109</v>
      </c>
    </row>
    <row r="4718" customFormat="false" ht="23.85" hidden="false" customHeight="false" outlineLevel="0" collapsed="false">
      <c r="A4718" s="17" t="n">
        <v>4717</v>
      </c>
      <c r="B4718" s="17" t="n">
        <v>10</v>
      </c>
      <c r="C4718" s="17" t="n">
        <v>3302</v>
      </c>
      <c r="D4718" s="18" t="s">
        <v>7245</v>
      </c>
      <c r="E4718" s="17" t="s">
        <v>42</v>
      </c>
      <c r="F4718" s="18" t="s">
        <v>43</v>
      </c>
      <c r="G4718" s="17" t="s">
        <v>159</v>
      </c>
      <c r="H4718" s="18" t="s">
        <v>15420</v>
      </c>
      <c r="I4718" s="18" t="s">
        <v>15421</v>
      </c>
      <c r="J4718" s="18" t="s">
        <v>15422</v>
      </c>
      <c r="K4718" s="17" t="s">
        <v>163</v>
      </c>
      <c r="L4718" s="17" t="n">
        <v>1</v>
      </c>
      <c r="M4718" s="17" t="s">
        <v>164</v>
      </c>
      <c r="N4718" s="17" t="s">
        <v>163</v>
      </c>
      <c r="O4718" s="19"/>
      <c r="P4718" s="18"/>
      <c r="Q4718" s="18"/>
      <c r="R4718" s="18" t="s">
        <v>165</v>
      </c>
      <c r="S4718" s="20" t="s">
        <v>28109</v>
      </c>
    </row>
    <row r="4719" customFormat="false" ht="35.05" hidden="false" customHeight="false" outlineLevel="0" collapsed="false">
      <c r="A4719" s="17" t="n">
        <v>4718</v>
      </c>
      <c r="B4719" s="17" t="n">
        <v>10</v>
      </c>
      <c r="C4719" s="17" t="n">
        <v>3303</v>
      </c>
      <c r="D4719" s="18" t="s">
        <v>7245</v>
      </c>
      <c r="E4719" s="17" t="s">
        <v>83</v>
      </c>
      <c r="F4719" s="18" t="s">
        <v>84</v>
      </c>
      <c r="G4719" s="17" t="s">
        <v>159</v>
      </c>
      <c r="H4719" s="18" t="s">
        <v>15423</v>
      </c>
      <c r="I4719" s="18" t="s">
        <v>15424</v>
      </c>
      <c r="J4719" s="18" t="s">
        <v>15425</v>
      </c>
      <c r="K4719" s="17" t="s">
        <v>163</v>
      </c>
      <c r="L4719" s="17" t="n">
        <v>1</v>
      </c>
      <c r="M4719" s="17" t="s">
        <v>163</v>
      </c>
      <c r="N4719" s="17" t="s">
        <v>164</v>
      </c>
      <c r="O4719" s="19"/>
      <c r="P4719" s="18"/>
      <c r="Q4719" s="18"/>
      <c r="R4719" s="18" t="s">
        <v>165</v>
      </c>
      <c r="S4719" s="20" t="s">
        <v>28109</v>
      </c>
    </row>
    <row r="4720" customFormat="false" ht="35.05" hidden="false" customHeight="false" outlineLevel="0" collapsed="false">
      <c r="A4720" s="17" t="n">
        <v>4719</v>
      </c>
      <c r="B4720" s="17" t="n">
        <v>10</v>
      </c>
      <c r="C4720" s="17" t="n">
        <v>3306</v>
      </c>
      <c r="D4720" s="18" t="s">
        <v>7245</v>
      </c>
      <c r="E4720" s="17" t="s">
        <v>81</v>
      </c>
      <c r="F4720" s="18" t="s">
        <v>82</v>
      </c>
      <c r="G4720" s="17" t="s">
        <v>167</v>
      </c>
      <c r="H4720" s="18" t="s">
        <v>15426</v>
      </c>
      <c r="I4720" s="18" t="s">
        <v>15427</v>
      </c>
      <c r="J4720" s="18" t="s">
        <v>15428</v>
      </c>
      <c r="K4720" s="17" t="s">
        <v>163</v>
      </c>
      <c r="L4720" s="17" t="n">
        <v>1</v>
      </c>
      <c r="M4720" s="17" t="s">
        <v>163</v>
      </c>
      <c r="N4720" s="17" t="s">
        <v>164</v>
      </c>
      <c r="O4720" s="19" t="s">
        <v>122</v>
      </c>
      <c r="P4720" s="18" t="s">
        <v>15429</v>
      </c>
      <c r="Q4720" s="18" t="s">
        <v>15430</v>
      </c>
      <c r="R4720" s="18" t="s">
        <v>165</v>
      </c>
      <c r="S4720" s="20" t="s">
        <v>28109</v>
      </c>
    </row>
    <row r="4721" customFormat="false" ht="35.05" hidden="false" customHeight="false" outlineLevel="0" collapsed="false">
      <c r="A4721" s="17" t="n">
        <v>4720</v>
      </c>
      <c r="B4721" s="17" t="n">
        <v>10</v>
      </c>
      <c r="C4721" s="17" t="n">
        <v>3306</v>
      </c>
      <c r="D4721" s="18" t="s">
        <v>7245</v>
      </c>
      <c r="E4721" s="17" t="s">
        <v>40</v>
      </c>
      <c r="F4721" s="18" t="s">
        <v>41</v>
      </c>
      <c r="G4721" s="17" t="s">
        <v>167</v>
      </c>
      <c r="H4721" s="18" t="s">
        <v>15431</v>
      </c>
      <c r="I4721" s="18" t="s">
        <v>15432</v>
      </c>
      <c r="J4721" s="18" t="s">
        <v>15433</v>
      </c>
      <c r="K4721" s="17" t="s">
        <v>164</v>
      </c>
      <c r="L4721" s="17" t="n">
        <v>11</v>
      </c>
      <c r="M4721" s="17" t="s">
        <v>163</v>
      </c>
      <c r="N4721" s="17" t="s">
        <v>163</v>
      </c>
      <c r="O4721" s="19"/>
      <c r="P4721" s="18"/>
      <c r="Q4721" s="18"/>
      <c r="R4721" s="18" t="s">
        <v>165</v>
      </c>
      <c r="S4721" s="20" t="s">
        <v>28109</v>
      </c>
    </row>
    <row r="4722" customFormat="false" ht="35.05" hidden="false" customHeight="false" outlineLevel="0" collapsed="false">
      <c r="A4722" s="17" t="n">
        <v>4721</v>
      </c>
      <c r="B4722" s="17" t="n">
        <v>10</v>
      </c>
      <c r="C4722" s="17" t="n">
        <v>3308</v>
      </c>
      <c r="D4722" s="18" t="s">
        <v>7245</v>
      </c>
      <c r="E4722" s="17" t="s">
        <v>42</v>
      </c>
      <c r="F4722" s="18" t="s">
        <v>43</v>
      </c>
      <c r="G4722" s="17" t="s">
        <v>167</v>
      </c>
      <c r="H4722" s="18" t="s">
        <v>15434</v>
      </c>
      <c r="I4722" s="18" t="s">
        <v>15435</v>
      </c>
      <c r="J4722" s="18" t="s">
        <v>15436</v>
      </c>
      <c r="K4722" s="17" t="s">
        <v>164</v>
      </c>
      <c r="L4722" s="17" t="n">
        <v>3</v>
      </c>
      <c r="M4722" s="17" t="s">
        <v>164</v>
      </c>
      <c r="N4722" s="17" t="s">
        <v>163</v>
      </c>
      <c r="O4722" s="19"/>
      <c r="P4722" s="18"/>
      <c r="Q4722" s="18"/>
      <c r="R4722" s="18" t="s">
        <v>165</v>
      </c>
      <c r="S4722" s="20" t="s">
        <v>28109</v>
      </c>
    </row>
    <row r="4723" customFormat="false" ht="35.05" hidden="false" customHeight="false" outlineLevel="0" collapsed="false">
      <c r="A4723" s="17" t="n">
        <v>4722</v>
      </c>
      <c r="B4723" s="17" t="n">
        <v>10</v>
      </c>
      <c r="C4723" s="17" t="n">
        <v>3316</v>
      </c>
      <c r="D4723" s="18" t="s">
        <v>7245</v>
      </c>
      <c r="E4723" s="17" t="s">
        <v>81</v>
      </c>
      <c r="F4723" s="18" t="s">
        <v>82</v>
      </c>
      <c r="G4723" s="17" t="s">
        <v>167</v>
      </c>
      <c r="H4723" s="18" t="s">
        <v>15437</v>
      </c>
      <c r="I4723" s="18" t="s">
        <v>15438</v>
      </c>
      <c r="J4723" s="18" t="s">
        <v>15439</v>
      </c>
      <c r="K4723" s="17" t="s">
        <v>163</v>
      </c>
      <c r="L4723" s="17" t="n">
        <v>1</v>
      </c>
      <c r="M4723" s="17" t="s">
        <v>163</v>
      </c>
      <c r="N4723" s="17" t="s">
        <v>164</v>
      </c>
      <c r="O4723" s="19" t="s">
        <v>122</v>
      </c>
      <c r="P4723" s="18" t="s">
        <v>15440</v>
      </c>
      <c r="Q4723" s="18" t="s">
        <v>15245</v>
      </c>
      <c r="R4723" s="18" t="s">
        <v>165</v>
      </c>
      <c r="S4723" s="20" t="s">
        <v>28109</v>
      </c>
    </row>
    <row r="4724" customFormat="false" ht="35.05" hidden="false" customHeight="false" outlineLevel="0" collapsed="false">
      <c r="A4724" s="17" t="n">
        <v>4723</v>
      </c>
      <c r="B4724" s="17" t="n">
        <v>10</v>
      </c>
      <c r="C4724" s="17" t="n">
        <v>3316</v>
      </c>
      <c r="D4724" s="18" t="s">
        <v>7245</v>
      </c>
      <c r="E4724" s="17" t="s">
        <v>42</v>
      </c>
      <c r="F4724" s="18" t="s">
        <v>43</v>
      </c>
      <c r="G4724" s="17" t="s">
        <v>167</v>
      </c>
      <c r="H4724" s="18" t="s">
        <v>15441</v>
      </c>
      <c r="I4724" s="18" t="s">
        <v>15442</v>
      </c>
      <c r="J4724" s="18" t="s">
        <v>15443</v>
      </c>
      <c r="K4724" s="17" t="s">
        <v>163</v>
      </c>
      <c r="L4724" s="17" t="n">
        <v>1</v>
      </c>
      <c r="M4724" s="17" t="s">
        <v>163</v>
      </c>
      <c r="N4724" s="17" t="s">
        <v>163</v>
      </c>
      <c r="O4724" s="19"/>
      <c r="P4724" s="18"/>
      <c r="Q4724" s="18"/>
      <c r="R4724" s="18" t="s">
        <v>165</v>
      </c>
      <c r="S4724" s="20" t="s">
        <v>28109</v>
      </c>
    </row>
    <row r="4725" customFormat="false" ht="35.05" hidden="false" customHeight="false" outlineLevel="0" collapsed="false">
      <c r="A4725" s="17" t="n">
        <v>4724</v>
      </c>
      <c r="B4725" s="17" t="n">
        <v>10</v>
      </c>
      <c r="C4725" s="17" t="n">
        <v>3316</v>
      </c>
      <c r="D4725" s="18" t="s">
        <v>7245</v>
      </c>
      <c r="E4725" s="17" t="s">
        <v>83</v>
      </c>
      <c r="F4725" s="18" t="s">
        <v>84</v>
      </c>
      <c r="G4725" s="17" t="s">
        <v>159</v>
      </c>
      <c r="H4725" s="18" t="s">
        <v>15444</v>
      </c>
      <c r="I4725" s="18" t="s">
        <v>15445</v>
      </c>
      <c r="J4725" s="18" t="s">
        <v>15446</v>
      </c>
      <c r="K4725" s="17" t="s">
        <v>163</v>
      </c>
      <c r="L4725" s="17" t="n">
        <v>1</v>
      </c>
      <c r="M4725" s="17" t="s">
        <v>163</v>
      </c>
      <c r="N4725" s="17" t="s">
        <v>164</v>
      </c>
      <c r="O4725" s="19"/>
      <c r="P4725" s="18"/>
      <c r="Q4725" s="18"/>
      <c r="R4725" s="18" t="s">
        <v>165</v>
      </c>
      <c r="S4725" s="20" t="s">
        <v>28109</v>
      </c>
    </row>
    <row r="4726" customFormat="false" ht="35.05" hidden="false" customHeight="false" outlineLevel="0" collapsed="false">
      <c r="A4726" s="17" t="n">
        <v>4725</v>
      </c>
      <c r="B4726" s="17" t="n">
        <v>10</v>
      </c>
      <c r="C4726" s="17" t="n">
        <v>3325</v>
      </c>
      <c r="D4726" s="18" t="s">
        <v>7245</v>
      </c>
      <c r="E4726" s="17" t="s">
        <v>70</v>
      </c>
      <c r="F4726" s="18" t="s">
        <v>71</v>
      </c>
      <c r="G4726" s="17" t="s">
        <v>171</v>
      </c>
      <c r="H4726" s="18" t="s">
        <v>15447</v>
      </c>
      <c r="I4726" s="18" t="s">
        <v>15448</v>
      </c>
      <c r="J4726" s="18" t="s">
        <v>15449</v>
      </c>
      <c r="K4726" s="17" t="s">
        <v>163</v>
      </c>
      <c r="L4726" s="17" t="n">
        <v>1</v>
      </c>
      <c r="M4726" s="17" t="s">
        <v>163</v>
      </c>
      <c r="N4726" s="17" t="s">
        <v>163</v>
      </c>
      <c r="O4726" s="19"/>
      <c r="P4726" s="18"/>
      <c r="Q4726" s="18"/>
      <c r="R4726" s="18" t="s">
        <v>165</v>
      </c>
      <c r="S4726" s="20" t="s">
        <v>28109</v>
      </c>
    </row>
    <row r="4727" customFormat="false" ht="35.05" hidden="false" customHeight="false" outlineLevel="0" collapsed="false">
      <c r="A4727" s="17" t="n">
        <v>4726</v>
      </c>
      <c r="B4727" s="17" t="n">
        <v>10</v>
      </c>
      <c r="C4727" s="17" t="n">
        <v>3338</v>
      </c>
      <c r="D4727" s="18" t="s">
        <v>7245</v>
      </c>
      <c r="E4727" s="17" t="s">
        <v>61</v>
      </c>
      <c r="F4727" s="18" t="s">
        <v>62</v>
      </c>
      <c r="G4727" s="17" t="s">
        <v>159</v>
      </c>
      <c r="H4727" s="18" t="s">
        <v>15450</v>
      </c>
      <c r="I4727" s="18" t="s">
        <v>15451</v>
      </c>
      <c r="J4727" s="18" t="s">
        <v>15452</v>
      </c>
      <c r="K4727" s="17" t="s">
        <v>164</v>
      </c>
      <c r="L4727" s="17" t="n">
        <v>4</v>
      </c>
      <c r="M4727" s="17" t="s">
        <v>163</v>
      </c>
      <c r="N4727" s="17" t="s">
        <v>163</v>
      </c>
      <c r="O4727" s="19"/>
      <c r="P4727" s="18"/>
      <c r="Q4727" s="18"/>
      <c r="R4727" s="18" t="s">
        <v>165</v>
      </c>
      <c r="S4727" s="20" t="s">
        <v>28109</v>
      </c>
    </row>
    <row r="4728" customFormat="false" ht="46.25" hidden="false" customHeight="false" outlineLevel="0" collapsed="false">
      <c r="A4728" s="17" t="n">
        <v>4727</v>
      </c>
      <c r="B4728" s="17" t="n">
        <v>10</v>
      </c>
      <c r="C4728" s="17" t="n">
        <v>3340</v>
      </c>
      <c r="D4728" s="18" t="s">
        <v>7245</v>
      </c>
      <c r="E4728" s="17" t="s">
        <v>85</v>
      </c>
      <c r="F4728" s="18" t="s">
        <v>86</v>
      </c>
      <c r="G4728" s="17" t="s">
        <v>159</v>
      </c>
      <c r="H4728" s="18" t="s">
        <v>15453</v>
      </c>
      <c r="I4728" s="18" t="s">
        <v>15454</v>
      </c>
      <c r="J4728" s="18" t="s">
        <v>15455</v>
      </c>
      <c r="K4728" s="17" t="s">
        <v>163</v>
      </c>
      <c r="L4728" s="17" t="n">
        <v>1</v>
      </c>
      <c r="M4728" s="17" t="s">
        <v>163</v>
      </c>
      <c r="N4728" s="17" t="s">
        <v>164</v>
      </c>
      <c r="O4728" s="19"/>
      <c r="P4728" s="18"/>
      <c r="Q4728" s="18"/>
      <c r="R4728" s="18" t="s">
        <v>165</v>
      </c>
      <c r="S4728" s="20" t="s">
        <v>28109</v>
      </c>
    </row>
    <row r="4729" customFormat="false" ht="46.25" hidden="false" customHeight="false" outlineLevel="0" collapsed="false">
      <c r="A4729" s="17" t="n">
        <v>4728</v>
      </c>
      <c r="B4729" s="17" t="n">
        <v>10</v>
      </c>
      <c r="C4729" s="17" t="n">
        <v>3341</v>
      </c>
      <c r="D4729" s="18" t="s">
        <v>7245</v>
      </c>
      <c r="E4729" s="17" t="s">
        <v>85</v>
      </c>
      <c r="F4729" s="18" t="s">
        <v>86</v>
      </c>
      <c r="G4729" s="17" t="s">
        <v>167</v>
      </c>
      <c r="H4729" s="18" t="s">
        <v>15456</v>
      </c>
      <c r="I4729" s="18" t="s">
        <v>15457</v>
      </c>
      <c r="J4729" s="18" t="s">
        <v>15458</v>
      </c>
      <c r="K4729" s="17" t="s">
        <v>163</v>
      </c>
      <c r="L4729" s="17" t="n">
        <v>1</v>
      </c>
      <c r="M4729" s="17" t="s">
        <v>163</v>
      </c>
      <c r="N4729" s="17" t="s">
        <v>164</v>
      </c>
      <c r="O4729" s="19"/>
      <c r="P4729" s="18"/>
      <c r="Q4729" s="18"/>
      <c r="R4729" s="18" t="s">
        <v>165</v>
      </c>
      <c r="S4729" s="20" t="s">
        <v>28109</v>
      </c>
    </row>
    <row r="4730" customFormat="false" ht="35.05" hidden="false" customHeight="false" outlineLevel="0" collapsed="false">
      <c r="A4730" s="17" t="n">
        <v>4729</v>
      </c>
      <c r="B4730" s="17" t="n">
        <v>10</v>
      </c>
      <c r="C4730" s="17" t="n">
        <v>3349</v>
      </c>
      <c r="D4730" s="18" t="s">
        <v>7245</v>
      </c>
      <c r="E4730" s="17" t="s">
        <v>57</v>
      </c>
      <c r="F4730" s="18" t="s">
        <v>58</v>
      </c>
      <c r="G4730" s="17" t="s">
        <v>159</v>
      </c>
      <c r="H4730" s="18" t="s">
        <v>15459</v>
      </c>
      <c r="I4730" s="18" t="s">
        <v>15460</v>
      </c>
      <c r="J4730" s="18" t="s">
        <v>15461</v>
      </c>
      <c r="K4730" s="17" t="s">
        <v>163</v>
      </c>
      <c r="L4730" s="17" t="n">
        <v>1</v>
      </c>
      <c r="M4730" s="17" t="s">
        <v>163</v>
      </c>
      <c r="N4730" s="17" t="s">
        <v>164</v>
      </c>
      <c r="O4730" s="19"/>
      <c r="P4730" s="18"/>
      <c r="Q4730" s="18"/>
      <c r="R4730" s="18" t="s">
        <v>165</v>
      </c>
      <c r="S4730" s="20" t="s">
        <v>28109</v>
      </c>
    </row>
    <row r="4731" customFormat="false" ht="46.25" hidden="false" customHeight="false" outlineLevel="0" collapsed="false">
      <c r="A4731" s="17" t="n">
        <v>4730</v>
      </c>
      <c r="B4731" s="17" t="n">
        <v>10</v>
      </c>
      <c r="C4731" s="17" t="n">
        <v>3351</v>
      </c>
      <c r="D4731" s="18" t="s">
        <v>7245</v>
      </c>
      <c r="E4731" s="17" t="s">
        <v>87</v>
      </c>
      <c r="F4731" s="18" t="s">
        <v>88</v>
      </c>
      <c r="G4731" s="17" t="s">
        <v>167</v>
      </c>
      <c r="H4731" s="18" t="s">
        <v>15462</v>
      </c>
      <c r="I4731" s="18" t="s">
        <v>15463</v>
      </c>
      <c r="J4731" s="18" t="s">
        <v>15464</v>
      </c>
      <c r="K4731" s="17" t="s">
        <v>163</v>
      </c>
      <c r="L4731" s="17" t="n">
        <v>1</v>
      </c>
      <c r="M4731" s="17" t="s">
        <v>163</v>
      </c>
      <c r="N4731" s="17" t="s">
        <v>164</v>
      </c>
      <c r="O4731" s="19"/>
      <c r="P4731" s="18"/>
      <c r="Q4731" s="18"/>
      <c r="R4731" s="18" t="s">
        <v>165</v>
      </c>
      <c r="S4731" s="20" t="s">
        <v>28109</v>
      </c>
    </row>
    <row r="4732" customFormat="false" ht="23.85" hidden="false" customHeight="false" outlineLevel="0" collapsed="false">
      <c r="A4732" s="17" t="n">
        <v>4731</v>
      </c>
      <c r="B4732" s="17" t="n">
        <v>10</v>
      </c>
      <c r="C4732" s="17" t="n">
        <v>3356</v>
      </c>
      <c r="D4732" s="18" t="s">
        <v>7245</v>
      </c>
      <c r="E4732" s="17" t="s">
        <v>87</v>
      </c>
      <c r="F4732" s="18" t="s">
        <v>88</v>
      </c>
      <c r="G4732" s="17" t="s">
        <v>159</v>
      </c>
      <c r="H4732" s="18" t="s">
        <v>15465</v>
      </c>
      <c r="I4732" s="18" t="s">
        <v>15466</v>
      </c>
      <c r="J4732" s="18" t="s">
        <v>15467</v>
      </c>
      <c r="K4732" s="17" t="s">
        <v>163</v>
      </c>
      <c r="L4732" s="17" t="n">
        <v>1</v>
      </c>
      <c r="M4732" s="17" t="s">
        <v>163</v>
      </c>
      <c r="N4732" s="17" t="s">
        <v>163</v>
      </c>
      <c r="O4732" s="19"/>
      <c r="P4732" s="18"/>
      <c r="Q4732" s="18"/>
      <c r="R4732" s="18" t="s">
        <v>165</v>
      </c>
      <c r="S4732" s="20" t="s">
        <v>28109</v>
      </c>
    </row>
    <row r="4733" customFormat="false" ht="35.05" hidden="false" customHeight="false" outlineLevel="0" collapsed="false">
      <c r="A4733" s="17" t="n">
        <v>4732</v>
      </c>
      <c r="B4733" s="17" t="n">
        <v>10</v>
      </c>
      <c r="C4733" s="17" t="n">
        <v>3364</v>
      </c>
      <c r="D4733" s="18" t="s">
        <v>7245</v>
      </c>
      <c r="E4733" s="17" t="s">
        <v>83</v>
      </c>
      <c r="F4733" s="18" t="s">
        <v>84</v>
      </c>
      <c r="G4733" s="17" t="s">
        <v>167</v>
      </c>
      <c r="H4733" s="18" t="s">
        <v>15468</v>
      </c>
      <c r="I4733" s="18" t="s">
        <v>15469</v>
      </c>
      <c r="J4733" s="18" t="s">
        <v>15470</v>
      </c>
      <c r="K4733" s="17" t="s">
        <v>163</v>
      </c>
      <c r="L4733" s="17" t="n">
        <v>1</v>
      </c>
      <c r="M4733" s="17" t="s">
        <v>163</v>
      </c>
      <c r="N4733" s="17" t="s">
        <v>163</v>
      </c>
      <c r="O4733" s="19"/>
      <c r="P4733" s="18"/>
      <c r="Q4733" s="18"/>
      <c r="R4733" s="18" t="s">
        <v>165</v>
      </c>
      <c r="S4733" s="20" t="s">
        <v>28109</v>
      </c>
    </row>
    <row r="4734" customFormat="false" ht="35.05" hidden="false" customHeight="false" outlineLevel="0" collapsed="false">
      <c r="A4734" s="17" t="n">
        <v>4733</v>
      </c>
      <c r="B4734" s="17" t="n">
        <v>10</v>
      </c>
      <c r="C4734" s="17" t="n">
        <v>3365</v>
      </c>
      <c r="D4734" s="18" t="s">
        <v>7245</v>
      </c>
      <c r="E4734" s="17" t="s">
        <v>36</v>
      </c>
      <c r="F4734" s="18" t="s">
        <v>37</v>
      </c>
      <c r="G4734" s="17" t="s">
        <v>167</v>
      </c>
      <c r="H4734" s="18" t="s">
        <v>15471</v>
      </c>
      <c r="I4734" s="18" t="s">
        <v>15472</v>
      </c>
      <c r="J4734" s="18" t="s">
        <v>15473</v>
      </c>
      <c r="K4734" s="17" t="s">
        <v>163</v>
      </c>
      <c r="L4734" s="17" t="n">
        <v>1</v>
      </c>
      <c r="M4734" s="17" t="s">
        <v>164</v>
      </c>
      <c r="N4734" s="17" t="s">
        <v>163</v>
      </c>
      <c r="O4734" s="19"/>
      <c r="P4734" s="18"/>
      <c r="Q4734" s="18"/>
      <c r="R4734" s="18" t="s">
        <v>165</v>
      </c>
      <c r="S4734" s="20" t="s">
        <v>28109</v>
      </c>
    </row>
    <row r="4735" customFormat="false" ht="23.85" hidden="false" customHeight="false" outlineLevel="0" collapsed="false">
      <c r="A4735" s="17" t="n">
        <v>4734</v>
      </c>
      <c r="B4735" s="17" t="n">
        <v>10</v>
      </c>
      <c r="C4735" s="17" t="n">
        <v>3366</v>
      </c>
      <c r="D4735" s="18" t="s">
        <v>7245</v>
      </c>
      <c r="E4735" s="17" t="s">
        <v>85</v>
      </c>
      <c r="F4735" s="18" t="s">
        <v>86</v>
      </c>
      <c r="G4735" s="17" t="s">
        <v>159</v>
      </c>
      <c r="H4735" s="18" t="s">
        <v>15474</v>
      </c>
      <c r="I4735" s="18" t="s">
        <v>15475</v>
      </c>
      <c r="J4735" s="18" t="s">
        <v>15476</v>
      </c>
      <c r="K4735" s="17" t="s">
        <v>163</v>
      </c>
      <c r="L4735" s="17" t="n">
        <v>1</v>
      </c>
      <c r="M4735" s="17" t="s">
        <v>163</v>
      </c>
      <c r="N4735" s="17" t="s">
        <v>164</v>
      </c>
      <c r="O4735" s="19"/>
      <c r="P4735" s="18"/>
      <c r="Q4735" s="18"/>
      <c r="R4735" s="18" t="s">
        <v>165</v>
      </c>
      <c r="S4735" s="20" t="s">
        <v>28109</v>
      </c>
    </row>
    <row r="4736" customFormat="false" ht="46.25" hidden="false" customHeight="false" outlineLevel="0" collapsed="false">
      <c r="A4736" s="17" t="n">
        <v>4735</v>
      </c>
      <c r="B4736" s="17" t="n">
        <v>10</v>
      </c>
      <c r="C4736" s="17" t="n">
        <v>3370</v>
      </c>
      <c r="D4736" s="18" t="s">
        <v>7245</v>
      </c>
      <c r="E4736" s="17" t="s">
        <v>36</v>
      </c>
      <c r="F4736" s="18" t="s">
        <v>37</v>
      </c>
      <c r="G4736" s="17" t="s">
        <v>171</v>
      </c>
      <c r="H4736" s="18" t="s">
        <v>15477</v>
      </c>
      <c r="I4736" s="18" t="s">
        <v>15478</v>
      </c>
      <c r="J4736" s="18" t="s">
        <v>15479</v>
      </c>
      <c r="K4736" s="17" t="s">
        <v>163</v>
      </c>
      <c r="L4736" s="17" t="n">
        <v>1</v>
      </c>
      <c r="M4736" s="17" t="s">
        <v>164</v>
      </c>
      <c r="N4736" s="17" t="s">
        <v>163</v>
      </c>
      <c r="O4736" s="19"/>
      <c r="P4736" s="18"/>
      <c r="Q4736" s="18"/>
      <c r="R4736" s="18" t="s">
        <v>165</v>
      </c>
      <c r="S4736" s="20" t="s">
        <v>28109</v>
      </c>
    </row>
    <row r="4737" customFormat="false" ht="23.85" hidden="false" customHeight="false" outlineLevel="0" collapsed="false">
      <c r="A4737" s="17" t="n">
        <v>4736</v>
      </c>
      <c r="B4737" s="17" t="n">
        <v>10</v>
      </c>
      <c r="C4737" s="17" t="n">
        <v>3370</v>
      </c>
      <c r="D4737" s="18" t="s">
        <v>7245</v>
      </c>
      <c r="E4737" s="17" t="s">
        <v>36</v>
      </c>
      <c r="F4737" s="18" t="s">
        <v>37</v>
      </c>
      <c r="G4737" s="17" t="s">
        <v>159</v>
      </c>
      <c r="H4737" s="18" t="s">
        <v>15480</v>
      </c>
      <c r="I4737" s="18" t="s">
        <v>15481</v>
      </c>
      <c r="J4737" s="18" t="s">
        <v>15482</v>
      </c>
      <c r="K4737" s="17" t="s">
        <v>163</v>
      </c>
      <c r="L4737" s="17" t="n">
        <v>1</v>
      </c>
      <c r="M4737" s="17" t="s">
        <v>163</v>
      </c>
      <c r="N4737" s="17" t="s">
        <v>163</v>
      </c>
      <c r="O4737" s="19"/>
      <c r="P4737" s="18"/>
      <c r="Q4737" s="18"/>
      <c r="R4737" s="18" t="s">
        <v>165</v>
      </c>
      <c r="S4737" s="20" t="s">
        <v>28109</v>
      </c>
    </row>
    <row r="4738" customFormat="false" ht="23.85" hidden="false" customHeight="false" outlineLevel="0" collapsed="false">
      <c r="A4738" s="17" t="n">
        <v>4737</v>
      </c>
      <c r="B4738" s="17" t="n">
        <v>10</v>
      </c>
      <c r="C4738" s="17" t="n">
        <v>3374</v>
      </c>
      <c r="D4738" s="18" t="s">
        <v>7245</v>
      </c>
      <c r="E4738" s="17" t="s">
        <v>36</v>
      </c>
      <c r="F4738" s="18" t="s">
        <v>37</v>
      </c>
      <c r="G4738" s="17" t="s">
        <v>159</v>
      </c>
      <c r="H4738" s="18" t="s">
        <v>15483</v>
      </c>
      <c r="I4738" s="18" t="s">
        <v>15484</v>
      </c>
      <c r="J4738" s="18" t="s">
        <v>15485</v>
      </c>
      <c r="K4738" s="17" t="s">
        <v>163</v>
      </c>
      <c r="L4738" s="17" t="n">
        <v>1</v>
      </c>
      <c r="M4738" s="17" t="s">
        <v>163</v>
      </c>
      <c r="N4738" s="17" t="s">
        <v>163</v>
      </c>
      <c r="O4738" s="19"/>
      <c r="P4738" s="18"/>
      <c r="Q4738" s="18"/>
      <c r="R4738" s="18" t="s">
        <v>165</v>
      </c>
      <c r="S4738" s="20" t="s">
        <v>28109</v>
      </c>
    </row>
    <row r="4739" customFormat="false" ht="46.25" hidden="false" customHeight="false" outlineLevel="0" collapsed="false">
      <c r="A4739" s="17" t="n">
        <v>4738</v>
      </c>
      <c r="B4739" s="17" t="n">
        <v>10</v>
      </c>
      <c r="C4739" s="17" t="n">
        <v>3394</v>
      </c>
      <c r="D4739" s="18" t="s">
        <v>7245</v>
      </c>
      <c r="E4739" s="17" t="s">
        <v>83</v>
      </c>
      <c r="F4739" s="18" t="s">
        <v>84</v>
      </c>
      <c r="G4739" s="17" t="s">
        <v>167</v>
      </c>
      <c r="H4739" s="18" t="s">
        <v>15486</v>
      </c>
      <c r="I4739" s="18" t="s">
        <v>15487</v>
      </c>
      <c r="J4739" s="18" t="s">
        <v>15488</v>
      </c>
      <c r="K4739" s="17" t="s">
        <v>163</v>
      </c>
      <c r="L4739" s="17" t="n">
        <v>1</v>
      </c>
      <c r="M4739" s="17" t="s">
        <v>163</v>
      </c>
      <c r="N4739" s="17" t="s">
        <v>164</v>
      </c>
      <c r="O4739" s="19" t="s">
        <v>121</v>
      </c>
      <c r="P4739" s="18" t="s">
        <v>15489</v>
      </c>
      <c r="Q4739" s="18" t="s">
        <v>15490</v>
      </c>
      <c r="R4739" s="18" t="s">
        <v>165</v>
      </c>
      <c r="S4739" s="20" t="s">
        <v>28109</v>
      </c>
    </row>
    <row r="4740" customFormat="false" ht="46.25" hidden="false" customHeight="false" outlineLevel="0" collapsed="false">
      <c r="A4740" s="17" t="n">
        <v>4739</v>
      </c>
      <c r="B4740" s="17" t="n">
        <v>10</v>
      </c>
      <c r="C4740" s="17" t="n">
        <v>3410</v>
      </c>
      <c r="D4740" s="18" t="s">
        <v>7245</v>
      </c>
      <c r="E4740" s="17" t="s">
        <v>81</v>
      </c>
      <c r="F4740" s="18" t="s">
        <v>82</v>
      </c>
      <c r="G4740" s="17" t="s">
        <v>159</v>
      </c>
      <c r="H4740" s="18" t="s">
        <v>15491</v>
      </c>
      <c r="I4740" s="18" t="s">
        <v>15492</v>
      </c>
      <c r="J4740" s="18" t="s">
        <v>15493</v>
      </c>
      <c r="K4740" s="17" t="s">
        <v>163</v>
      </c>
      <c r="L4740" s="17" t="n">
        <v>1</v>
      </c>
      <c r="M4740" s="17" t="s">
        <v>163</v>
      </c>
      <c r="N4740" s="17" t="s">
        <v>164</v>
      </c>
      <c r="O4740" s="19" t="s">
        <v>122</v>
      </c>
      <c r="P4740" s="18" t="s">
        <v>15494</v>
      </c>
      <c r="Q4740" s="18" t="s">
        <v>15495</v>
      </c>
      <c r="R4740" s="18" t="s">
        <v>165</v>
      </c>
      <c r="S4740" s="20" t="s">
        <v>28109</v>
      </c>
    </row>
    <row r="4741" customFormat="false" ht="35.05" hidden="false" customHeight="false" outlineLevel="0" collapsed="false">
      <c r="A4741" s="17" t="n">
        <v>4740</v>
      </c>
      <c r="B4741" s="17" t="n">
        <v>10</v>
      </c>
      <c r="C4741" s="17" t="n">
        <v>3414</v>
      </c>
      <c r="D4741" s="18" t="s">
        <v>7245</v>
      </c>
      <c r="E4741" s="17" t="s">
        <v>42</v>
      </c>
      <c r="F4741" s="18" t="s">
        <v>43</v>
      </c>
      <c r="G4741" s="17" t="s">
        <v>167</v>
      </c>
      <c r="H4741" s="18" t="s">
        <v>15496</v>
      </c>
      <c r="I4741" s="18" t="s">
        <v>15497</v>
      </c>
      <c r="J4741" s="18" t="s">
        <v>15498</v>
      </c>
      <c r="K4741" s="17" t="s">
        <v>164</v>
      </c>
      <c r="L4741" s="17" t="n">
        <v>5</v>
      </c>
      <c r="M4741" s="17" t="s">
        <v>164</v>
      </c>
      <c r="N4741" s="17" t="s">
        <v>164</v>
      </c>
      <c r="O4741" s="19"/>
      <c r="P4741" s="18"/>
      <c r="Q4741" s="18"/>
      <c r="R4741" s="18" t="s">
        <v>165</v>
      </c>
      <c r="S4741" s="20" t="s">
        <v>28109</v>
      </c>
    </row>
    <row r="4742" customFormat="false" ht="35.05" hidden="false" customHeight="false" outlineLevel="0" collapsed="false">
      <c r="A4742" s="17" t="n">
        <v>4741</v>
      </c>
      <c r="B4742" s="17" t="n">
        <v>10</v>
      </c>
      <c r="C4742" s="17" t="n">
        <v>3414</v>
      </c>
      <c r="D4742" s="18" t="s">
        <v>7245</v>
      </c>
      <c r="E4742" s="17" t="s">
        <v>78</v>
      </c>
      <c r="F4742" s="18" t="s">
        <v>80</v>
      </c>
      <c r="G4742" s="17" t="s">
        <v>159</v>
      </c>
      <c r="H4742" s="18" t="s">
        <v>15499</v>
      </c>
      <c r="I4742" s="18" t="s">
        <v>15500</v>
      </c>
      <c r="J4742" s="18" t="s">
        <v>15501</v>
      </c>
      <c r="K4742" s="17" t="s">
        <v>163</v>
      </c>
      <c r="L4742" s="17" t="n">
        <v>1</v>
      </c>
      <c r="M4742" s="17" t="s">
        <v>163</v>
      </c>
      <c r="N4742" s="17" t="s">
        <v>164</v>
      </c>
      <c r="O4742" s="19"/>
      <c r="P4742" s="18"/>
      <c r="Q4742" s="18"/>
      <c r="R4742" s="18" t="s">
        <v>165</v>
      </c>
      <c r="S4742" s="20" t="s">
        <v>28109</v>
      </c>
    </row>
    <row r="4743" customFormat="false" ht="46.25" hidden="false" customHeight="false" outlineLevel="0" collapsed="false">
      <c r="A4743" s="17" t="n">
        <v>4742</v>
      </c>
      <c r="B4743" s="17" t="n">
        <v>10</v>
      </c>
      <c r="C4743" s="17" t="n">
        <v>3428</v>
      </c>
      <c r="D4743" s="18" t="s">
        <v>7245</v>
      </c>
      <c r="E4743" s="17" t="s">
        <v>83</v>
      </c>
      <c r="F4743" s="18" t="s">
        <v>84</v>
      </c>
      <c r="G4743" s="17" t="s">
        <v>167</v>
      </c>
      <c r="H4743" s="18" t="s">
        <v>15502</v>
      </c>
      <c r="I4743" s="18" t="s">
        <v>15503</v>
      </c>
      <c r="J4743" s="18" t="s">
        <v>15504</v>
      </c>
      <c r="K4743" s="17" t="s">
        <v>163</v>
      </c>
      <c r="L4743" s="17" t="n">
        <v>1</v>
      </c>
      <c r="M4743" s="17" t="s">
        <v>163</v>
      </c>
      <c r="N4743" s="17" t="s">
        <v>164</v>
      </c>
      <c r="O4743" s="19" t="s">
        <v>121</v>
      </c>
      <c r="P4743" s="18" t="s">
        <v>15505</v>
      </c>
      <c r="Q4743" s="18" t="s">
        <v>15506</v>
      </c>
      <c r="R4743" s="18" t="s">
        <v>165</v>
      </c>
      <c r="S4743" s="20" t="s">
        <v>28109</v>
      </c>
    </row>
    <row r="4744" customFormat="false" ht="23.85" hidden="false" customHeight="false" outlineLevel="0" collapsed="false">
      <c r="A4744" s="17" t="n">
        <v>4743</v>
      </c>
      <c r="B4744" s="17" t="n">
        <v>10</v>
      </c>
      <c r="C4744" s="17" t="n">
        <v>3438</v>
      </c>
      <c r="D4744" s="18" t="s">
        <v>7245</v>
      </c>
      <c r="E4744" s="17" t="s">
        <v>30</v>
      </c>
      <c r="F4744" s="18" t="s">
        <v>31</v>
      </c>
      <c r="G4744" s="17" t="s">
        <v>159</v>
      </c>
      <c r="H4744" s="18" t="s">
        <v>15507</v>
      </c>
      <c r="I4744" s="18" t="s">
        <v>15508</v>
      </c>
      <c r="J4744" s="18" t="s">
        <v>15509</v>
      </c>
      <c r="K4744" s="17" t="s">
        <v>164</v>
      </c>
      <c r="L4744" s="17" t="n">
        <v>2</v>
      </c>
      <c r="M4744" s="17" t="s">
        <v>163</v>
      </c>
      <c r="N4744" s="17" t="s">
        <v>163</v>
      </c>
      <c r="O4744" s="19"/>
      <c r="P4744" s="18"/>
      <c r="Q4744" s="18"/>
      <c r="R4744" s="18" t="s">
        <v>165</v>
      </c>
      <c r="S4744" s="20" t="s">
        <v>28109</v>
      </c>
    </row>
    <row r="4745" customFormat="false" ht="68.65" hidden="false" customHeight="false" outlineLevel="0" collapsed="false">
      <c r="A4745" s="17" t="n">
        <v>4744</v>
      </c>
      <c r="B4745" s="17" t="n">
        <v>10</v>
      </c>
      <c r="C4745" s="17" t="n">
        <v>3439</v>
      </c>
      <c r="D4745" s="18" t="s">
        <v>7245</v>
      </c>
      <c r="E4745" s="17" t="s">
        <v>87</v>
      </c>
      <c r="F4745" s="18" t="s">
        <v>88</v>
      </c>
      <c r="G4745" s="17" t="s">
        <v>171</v>
      </c>
      <c r="H4745" s="18" t="s">
        <v>15510</v>
      </c>
      <c r="I4745" s="18" t="s">
        <v>15511</v>
      </c>
      <c r="J4745" s="18" t="s">
        <v>15512</v>
      </c>
      <c r="K4745" s="17" t="s">
        <v>163</v>
      </c>
      <c r="L4745" s="17" t="n">
        <v>1</v>
      </c>
      <c r="M4745" s="17" t="s">
        <v>163</v>
      </c>
      <c r="N4745" s="17" t="s">
        <v>164</v>
      </c>
      <c r="O4745" s="19" t="s">
        <v>121</v>
      </c>
      <c r="P4745" s="18" t="s">
        <v>15513</v>
      </c>
      <c r="Q4745" s="18" t="s">
        <v>15514</v>
      </c>
      <c r="R4745" s="18" t="s">
        <v>165</v>
      </c>
      <c r="S4745" s="20" t="s">
        <v>28109</v>
      </c>
    </row>
    <row r="4746" customFormat="false" ht="35.05" hidden="false" customHeight="false" outlineLevel="0" collapsed="false">
      <c r="A4746" s="17" t="n">
        <v>4745</v>
      </c>
      <c r="B4746" s="17" t="n">
        <v>10</v>
      </c>
      <c r="C4746" s="17" t="n">
        <v>3439</v>
      </c>
      <c r="D4746" s="18" t="s">
        <v>7245</v>
      </c>
      <c r="E4746" s="17" t="s">
        <v>85</v>
      </c>
      <c r="F4746" s="18" t="s">
        <v>86</v>
      </c>
      <c r="G4746" s="17" t="s">
        <v>171</v>
      </c>
      <c r="H4746" s="18" t="s">
        <v>15515</v>
      </c>
      <c r="I4746" s="18" t="s">
        <v>15516</v>
      </c>
      <c r="J4746" s="18" t="s">
        <v>15517</v>
      </c>
      <c r="K4746" s="17" t="s">
        <v>163</v>
      </c>
      <c r="L4746" s="17" t="n">
        <v>1</v>
      </c>
      <c r="M4746" s="17" t="s">
        <v>163</v>
      </c>
      <c r="N4746" s="17" t="s">
        <v>164</v>
      </c>
      <c r="O4746" s="19" t="s">
        <v>123</v>
      </c>
      <c r="P4746" s="18" t="s">
        <v>15518</v>
      </c>
      <c r="Q4746" s="18" t="s">
        <v>15519</v>
      </c>
      <c r="R4746" s="18" t="s">
        <v>165</v>
      </c>
      <c r="S4746" s="20" t="s">
        <v>28109</v>
      </c>
    </row>
    <row r="4747" customFormat="false" ht="35.05" hidden="false" customHeight="false" outlineLevel="0" collapsed="false">
      <c r="A4747" s="17" t="n">
        <v>4746</v>
      </c>
      <c r="B4747" s="17" t="n">
        <v>10</v>
      </c>
      <c r="C4747" s="17" t="n">
        <v>3440</v>
      </c>
      <c r="D4747" s="18" t="s">
        <v>7245</v>
      </c>
      <c r="E4747" s="17" t="s">
        <v>24</v>
      </c>
      <c r="F4747" s="18" t="s">
        <v>25</v>
      </c>
      <c r="G4747" s="17" t="s">
        <v>159</v>
      </c>
      <c r="H4747" s="18" t="s">
        <v>15520</v>
      </c>
      <c r="I4747" s="18" t="s">
        <v>15521</v>
      </c>
      <c r="J4747" s="18" t="s">
        <v>15522</v>
      </c>
      <c r="K4747" s="17" t="s">
        <v>163</v>
      </c>
      <c r="L4747" s="17" t="n">
        <v>1</v>
      </c>
      <c r="M4747" s="17" t="s">
        <v>163</v>
      </c>
      <c r="N4747" s="17" t="s">
        <v>164</v>
      </c>
      <c r="O4747" s="19"/>
      <c r="P4747" s="18"/>
      <c r="Q4747" s="18"/>
      <c r="R4747" s="18" t="s">
        <v>165</v>
      </c>
      <c r="S4747" s="20" t="s">
        <v>28109</v>
      </c>
    </row>
    <row r="4748" customFormat="false" ht="68.65" hidden="false" customHeight="false" outlineLevel="0" collapsed="false">
      <c r="A4748" s="17" t="n">
        <v>4747</v>
      </c>
      <c r="B4748" s="17" t="n">
        <v>10</v>
      </c>
      <c r="C4748" s="17" t="n">
        <v>3441</v>
      </c>
      <c r="D4748" s="18" t="s">
        <v>7245</v>
      </c>
      <c r="E4748" s="17" t="s">
        <v>83</v>
      </c>
      <c r="F4748" s="18" t="s">
        <v>84</v>
      </c>
      <c r="G4748" s="17" t="s">
        <v>167</v>
      </c>
      <c r="H4748" s="18" t="s">
        <v>15523</v>
      </c>
      <c r="I4748" s="18" t="s">
        <v>15524</v>
      </c>
      <c r="J4748" s="18" t="s">
        <v>15525</v>
      </c>
      <c r="K4748" s="17" t="s">
        <v>163</v>
      </c>
      <c r="L4748" s="17" t="n">
        <v>1</v>
      </c>
      <c r="M4748" s="17" t="s">
        <v>163</v>
      </c>
      <c r="N4748" s="17" t="s">
        <v>164</v>
      </c>
      <c r="O4748" s="19" t="s">
        <v>122</v>
      </c>
      <c r="P4748" s="18" t="s">
        <v>15526</v>
      </c>
      <c r="Q4748" s="18" t="s">
        <v>15527</v>
      </c>
      <c r="R4748" s="18" t="s">
        <v>165</v>
      </c>
      <c r="S4748" s="20" t="s">
        <v>28109</v>
      </c>
    </row>
    <row r="4749" customFormat="false" ht="35.05" hidden="false" customHeight="false" outlineLevel="0" collapsed="false">
      <c r="A4749" s="17" t="n">
        <v>4748</v>
      </c>
      <c r="B4749" s="17" t="n">
        <v>10</v>
      </c>
      <c r="C4749" s="17" t="n">
        <v>3448</v>
      </c>
      <c r="D4749" s="18" t="s">
        <v>7245</v>
      </c>
      <c r="E4749" s="17" t="s">
        <v>87</v>
      </c>
      <c r="F4749" s="18" t="s">
        <v>88</v>
      </c>
      <c r="G4749" s="17" t="s">
        <v>167</v>
      </c>
      <c r="H4749" s="18" t="s">
        <v>15528</v>
      </c>
      <c r="I4749" s="18" t="s">
        <v>15529</v>
      </c>
      <c r="J4749" s="18" t="s">
        <v>15530</v>
      </c>
      <c r="K4749" s="17" t="s">
        <v>163</v>
      </c>
      <c r="L4749" s="17" t="n">
        <v>1</v>
      </c>
      <c r="M4749" s="17" t="s">
        <v>163</v>
      </c>
      <c r="N4749" s="17" t="s">
        <v>163</v>
      </c>
      <c r="O4749" s="19"/>
      <c r="P4749" s="18"/>
      <c r="Q4749" s="18"/>
      <c r="R4749" s="18" t="s">
        <v>165</v>
      </c>
      <c r="S4749" s="20" t="s">
        <v>28109</v>
      </c>
    </row>
    <row r="4750" customFormat="false" ht="35.05" hidden="false" customHeight="false" outlineLevel="0" collapsed="false">
      <c r="A4750" s="17" t="n">
        <v>4749</v>
      </c>
      <c r="B4750" s="17" t="n">
        <v>10</v>
      </c>
      <c r="C4750" s="17" t="n">
        <v>3448</v>
      </c>
      <c r="D4750" s="18" t="s">
        <v>7245</v>
      </c>
      <c r="E4750" s="17" t="s">
        <v>42</v>
      </c>
      <c r="F4750" s="18" t="s">
        <v>43</v>
      </c>
      <c r="G4750" s="17" t="s">
        <v>167</v>
      </c>
      <c r="H4750" s="18" t="s">
        <v>15531</v>
      </c>
      <c r="I4750" s="18" t="s">
        <v>15532</v>
      </c>
      <c r="J4750" s="18" t="s">
        <v>15533</v>
      </c>
      <c r="K4750" s="17" t="s">
        <v>163</v>
      </c>
      <c r="L4750" s="17" t="n">
        <v>1</v>
      </c>
      <c r="M4750" s="17" t="s">
        <v>163</v>
      </c>
      <c r="N4750" s="17" t="s">
        <v>163</v>
      </c>
      <c r="O4750" s="19"/>
      <c r="P4750" s="18"/>
      <c r="Q4750" s="18"/>
      <c r="R4750" s="18" t="s">
        <v>165</v>
      </c>
      <c r="S4750" s="20" t="s">
        <v>28109</v>
      </c>
    </row>
    <row r="4751" customFormat="false" ht="23.85" hidden="false" customHeight="false" outlineLevel="0" collapsed="false">
      <c r="A4751" s="17" t="n">
        <v>4750</v>
      </c>
      <c r="B4751" s="17" t="n">
        <v>10</v>
      </c>
      <c r="C4751" s="17" t="n">
        <v>3448</v>
      </c>
      <c r="D4751" s="18" t="s">
        <v>7245</v>
      </c>
      <c r="E4751" s="17" t="s">
        <v>83</v>
      </c>
      <c r="F4751" s="18" t="s">
        <v>84</v>
      </c>
      <c r="G4751" s="17" t="s">
        <v>159</v>
      </c>
      <c r="H4751" s="18" t="s">
        <v>15534</v>
      </c>
      <c r="I4751" s="18" t="s">
        <v>15535</v>
      </c>
      <c r="J4751" s="18" t="s">
        <v>15536</v>
      </c>
      <c r="K4751" s="17" t="s">
        <v>163</v>
      </c>
      <c r="L4751" s="17" t="n">
        <v>1</v>
      </c>
      <c r="M4751" s="17" t="s">
        <v>163</v>
      </c>
      <c r="N4751" s="17" t="s">
        <v>163</v>
      </c>
      <c r="O4751" s="19"/>
      <c r="P4751" s="18"/>
      <c r="Q4751" s="18"/>
      <c r="R4751" s="18" t="s">
        <v>165</v>
      </c>
      <c r="S4751" s="20" t="s">
        <v>28109</v>
      </c>
    </row>
    <row r="4752" customFormat="false" ht="35.05" hidden="false" customHeight="false" outlineLevel="0" collapsed="false">
      <c r="A4752" s="17" t="n">
        <v>4751</v>
      </c>
      <c r="B4752" s="17" t="n">
        <v>10</v>
      </c>
      <c r="C4752" s="17" t="n">
        <v>3448</v>
      </c>
      <c r="D4752" s="18" t="s">
        <v>7245</v>
      </c>
      <c r="E4752" s="17" t="s">
        <v>87</v>
      </c>
      <c r="F4752" s="18" t="s">
        <v>88</v>
      </c>
      <c r="G4752" s="17" t="s">
        <v>159</v>
      </c>
      <c r="H4752" s="18" t="s">
        <v>15537</v>
      </c>
      <c r="I4752" s="18" t="s">
        <v>15538</v>
      </c>
      <c r="J4752" s="18" t="s">
        <v>15539</v>
      </c>
      <c r="K4752" s="17" t="s">
        <v>163</v>
      </c>
      <c r="L4752" s="17" t="n">
        <v>1</v>
      </c>
      <c r="M4752" s="17" t="s">
        <v>163</v>
      </c>
      <c r="N4752" s="17" t="s">
        <v>163</v>
      </c>
      <c r="O4752" s="19"/>
      <c r="P4752" s="18"/>
      <c r="Q4752" s="18"/>
      <c r="R4752" s="18" t="s">
        <v>165</v>
      </c>
      <c r="S4752" s="20" t="s">
        <v>28109</v>
      </c>
    </row>
    <row r="4753" customFormat="false" ht="35.05" hidden="false" customHeight="false" outlineLevel="0" collapsed="false">
      <c r="A4753" s="17" t="n">
        <v>4752</v>
      </c>
      <c r="B4753" s="17" t="n">
        <v>10</v>
      </c>
      <c r="C4753" s="17" t="n">
        <v>3449</v>
      </c>
      <c r="D4753" s="18" t="s">
        <v>7245</v>
      </c>
      <c r="E4753" s="17" t="s">
        <v>78</v>
      </c>
      <c r="F4753" s="18" t="s">
        <v>80</v>
      </c>
      <c r="G4753" s="17" t="s">
        <v>159</v>
      </c>
      <c r="H4753" s="18" t="s">
        <v>15540</v>
      </c>
      <c r="I4753" s="18" t="s">
        <v>15541</v>
      </c>
      <c r="J4753" s="18" t="s">
        <v>15542</v>
      </c>
      <c r="K4753" s="17" t="s">
        <v>163</v>
      </c>
      <c r="L4753" s="17" t="n">
        <v>1</v>
      </c>
      <c r="M4753" s="17" t="s">
        <v>163</v>
      </c>
      <c r="N4753" s="17" t="s">
        <v>164</v>
      </c>
      <c r="O4753" s="19"/>
      <c r="P4753" s="18"/>
      <c r="Q4753" s="18"/>
      <c r="R4753" s="18" t="s">
        <v>165</v>
      </c>
      <c r="S4753" s="20" t="s">
        <v>28109</v>
      </c>
    </row>
    <row r="4754" customFormat="false" ht="23.85" hidden="false" customHeight="false" outlineLevel="0" collapsed="false">
      <c r="A4754" s="17" t="n">
        <v>4753</v>
      </c>
      <c r="B4754" s="17" t="n">
        <v>10</v>
      </c>
      <c r="C4754" s="17" t="n">
        <v>3450</v>
      </c>
      <c r="D4754" s="18" t="s">
        <v>7245</v>
      </c>
      <c r="E4754" s="17" t="s">
        <v>40</v>
      </c>
      <c r="F4754" s="18" t="s">
        <v>41</v>
      </c>
      <c r="G4754" s="17" t="s">
        <v>159</v>
      </c>
      <c r="H4754" s="18" t="s">
        <v>15543</v>
      </c>
      <c r="I4754" s="18" t="s">
        <v>15544</v>
      </c>
      <c r="J4754" s="18" t="s">
        <v>15545</v>
      </c>
      <c r="K4754" s="17" t="s">
        <v>163</v>
      </c>
      <c r="L4754" s="17" t="n">
        <v>1</v>
      </c>
      <c r="M4754" s="17" t="s">
        <v>163</v>
      </c>
      <c r="N4754" s="17" t="s">
        <v>163</v>
      </c>
      <c r="O4754" s="19"/>
      <c r="P4754" s="18"/>
      <c r="Q4754" s="18"/>
      <c r="R4754" s="18" t="s">
        <v>165</v>
      </c>
      <c r="S4754" s="20" t="s">
        <v>28109</v>
      </c>
    </row>
    <row r="4755" customFormat="false" ht="46.25" hidden="false" customHeight="false" outlineLevel="0" collapsed="false">
      <c r="A4755" s="17" t="n">
        <v>4754</v>
      </c>
      <c r="B4755" s="17" t="n">
        <v>10</v>
      </c>
      <c r="C4755" s="17" t="n">
        <v>3451</v>
      </c>
      <c r="D4755" s="18" t="s">
        <v>7245</v>
      </c>
      <c r="E4755" s="17" t="s">
        <v>59</v>
      </c>
      <c r="F4755" s="18" t="s">
        <v>60</v>
      </c>
      <c r="G4755" s="17" t="s">
        <v>159</v>
      </c>
      <c r="H4755" s="18" t="s">
        <v>15546</v>
      </c>
      <c r="I4755" s="18" t="s">
        <v>15547</v>
      </c>
      <c r="J4755" s="18" t="s">
        <v>15548</v>
      </c>
      <c r="K4755" s="17" t="s">
        <v>163</v>
      </c>
      <c r="L4755" s="17" t="n">
        <v>1</v>
      </c>
      <c r="M4755" s="17" t="s">
        <v>163</v>
      </c>
      <c r="N4755" s="17" t="s">
        <v>163</v>
      </c>
      <c r="O4755" s="19"/>
      <c r="P4755" s="18"/>
      <c r="Q4755" s="18"/>
      <c r="R4755" s="18" t="s">
        <v>165</v>
      </c>
      <c r="S4755" s="20" t="s">
        <v>28109</v>
      </c>
    </row>
    <row r="4756" customFormat="false" ht="35.05" hidden="false" customHeight="false" outlineLevel="0" collapsed="false">
      <c r="A4756" s="17" t="n">
        <v>4755</v>
      </c>
      <c r="B4756" s="17" t="n">
        <v>10</v>
      </c>
      <c r="C4756" s="17" t="n">
        <v>3457</v>
      </c>
      <c r="D4756" s="18" t="s">
        <v>7245</v>
      </c>
      <c r="E4756" s="17" t="s">
        <v>49</v>
      </c>
      <c r="F4756" s="18" t="s">
        <v>50</v>
      </c>
      <c r="G4756" s="17" t="s">
        <v>167</v>
      </c>
      <c r="H4756" s="18" t="s">
        <v>15549</v>
      </c>
      <c r="I4756" s="18" t="s">
        <v>15550</v>
      </c>
      <c r="J4756" s="18" t="s">
        <v>15551</v>
      </c>
      <c r="K4756" s="17" t="s">
        <v>163</v>
      </c>
      <c r="L4756" s="17" t="n">
        <v>1</v>
      </c>
      <c r="M4756" s="17" t="s">
        <v>164</v>
      </c>
      <c r="N4756" s="17" t="s">
        <v>163</v>
      </c>
      <c r="O4756" s="19"/>
      <c r="P4756" s="18"/>
      <c r="Q4756" s="18"/>
      <c r="R4756" s="18" t="s">
        <v>165</v>
      </c>
      <c r="S4756" s="20" t="s">
        <v>28109</v>
      </c>
    </row>
    <row r="4757" customFormat="false" ht="46.25" hidden="false" customHeight="false" outlineLevel="0" collapsed="false">
      <c r="A4757" s="17" t="n">
        <v>4756</v>
      </c>
      <c r="B4757" s="17" t="n">
        <v>10</v>
      </c>
      <c r="C4757" s="17" t="n">
        <v>3461</v>
      </c>
      <c r="D4757" s="18" t="s">
        <v>7245</v>
      </c>
      <c r="E4757" s="17" t="s">
        <v>89</v>
      </c>
      <c r="F4757" s="18" t="s">
        <v>90</v>
      </c>
      <c r="G4757" s="17" t="s">
        <v>167</v>
      </c>
      <c r="H4757" s="18" t="s">
        <v>15552</v>
      </c>
      <c r="I4757" s="18" t="s">
        <v>15553</v>
      </c>
      <c r="J4757" s="18" t="s">
        <v>15554</v>
      </c>
      <c r="K4757" s="17" t="s">
        <v>163</v>
      </c>
      <c r="L4757" s="17" t="n">
        <v>1</v>
      </c>
      <c r="M4757" s="17" t="s">
        <v>163</v>
      </c>
      <c r="N4757" s="17" t="s">
        <v>164</v>
      </c>
      <c r="O4757" s="19"/>
      <c r="P4757" s="18"/>
      <c r="Q4757" s="18"/>
      <c r="R4757" s="18" t="s">
        <v>165</v>
      </c>
      <c r="S4757" s="20" t="s">
        <v>28109</v>
      </c>
    </row>
    <row r="4758" customFormat="false" ht="35.05" hidden="false" customHeight="false" outlineLevel="0" collapsed="false">
      <c r="A4758" s="17" t="n">
        <v>4757</v>
      </c>
      <c r="B4758" s="17" t="n">
        <v>10</v>
      </c>
      <c r="C4758" s="17" t="n">
        <v>3462</v>
      </c>
      <c r="D4758" s="18" t="s">
        <v>7245</v>
      </c>
      <c r="E4758" s="17" t="s">
        <v>66</v>
      </c>
      <c r="F4758" s="18" t="s">
        <v>67</v>
      </c>
      <c r="G4758" s="17" t="s">
        <v>167</v>
      </c>
      <c r="H4758" s="18" t="s">
        <v>15555</v>
      </c>
      <c r="I4758" s="18" t="s">
        <v>15556</v>
      </c>
      <c r="J4758" s="18" t="s">
        <v>15557</v>
      </c>
      <c r="K4758" s="17" t="s">
        <v>163</v>
      </c>
      <c r="L4758" s="17" t="n">
        <v>1</v>
      </c>
      <c r="M4758" s="17" t="s">
        <v>163</v>
      </c>
      <c r="N4758" s="17" t="s">
        <v>163</v>
      </c>
      <c r="O4758" s="19"/>
      <c r="P4758" s="18"/>
      <c r="Q4758" s="18"/>
      <c r="R4758" s="18" t="s">
        <v>165</v>
      </c>
      <c r="S4758" s="20" t="s">
        <v>28109</v>
      </c>
    </row>
    <row r="4759" customFormat="false" ht="35.05" hidden="false" customHeight="false" outlineLevel="0" collapsed="false">
      <c r="A4759" s="17" t="n">
        <v>4758</v>
      </c>
      <c r="B4759" s="17" t="n">
        <v>10</v>
      </c>
      <c r="C4759" s="17" t="n">
        <v>3465</v>
      </c>
      <c r="D4759" s="18" t="s">
        <v>7245</v>
      </c>
      <c r="E4759" s="17" t="s">
        <v>36</v>
      </c>
      <c r="F4759" s="18" t="s">
        <v>37</v>
      </c>
      <c r="G4759" s="17" t="s">
        <v>159</v>
      </c>
      <c r="H4759" s="18" t="s">
        <v>15558</v>
      </c>
      <c r="I4759" s="18" t="s">
        <v>15559</v>
      </c>
      <c r="J4759" s="18" t="s">
        <v>15560</v>
      </c>
      <c r="K4759" s="17" t="s">
        <v>163</v>
      </c>
      <c r="L4759" s="17" t="n">
        <v>1</v>
      </c>
      <c r="M4759" s="17" t="s">
        <v>163</v>
      </c>
      <c r="N4759" s="17" t="s">
        <v>163</v>
      </c>
      <c r="O4759" s="19"/>
      <c r="P4759" s="18"/>
      <c r="Q4759" s="18"/>
      <c r="R4759" s="18" t="s">
        <v>165</v>
      </c>
      <c r="S4759" s="20" t="s">
        <v>28109</v>
      </c>
    </row>
    <row r="4760" customFormat="false" ht="35.05" hidden="false" customHeight="false" outlineLevel="0" collapsed="false">
      <c r="A4760" s="17" t="n">
        <v>4759</v>
      </c>
      <c r="B4760" s="17" t="n">
        <v>10</v>
      </c>
      <c r="C4760" s="17" t="n">
        <v>3474</v>
      </c>
      <c r="D4760" s="18" t="s">
        <v>7290</v>
      </c>
      <c r="E4760" s="17" t="s">
        <v>44</v>
      </c>
      <c r="F4760" s="18" t="s">
        <v>46</v>
      </c>
      <c r="G4760" s="17" t="s">
        <v>167</v>
      </c>
      <c r="H4760" s="18" t="s">
        <v>15561</v>
      </c>
      <c r="I4760" s="18" t="s">
        <v>15562</v>
      </c>
      <c r="J4760" s="18" t="s">
        <v>15563</v>
      </c>
      <c r="K4760" s="17" t="s">
        <v>164</v>
      </c>
      <c r="L4760" s="17" t="n">
        <v>2</v>
      </c>
      <c r="M4760" s="17" t="s">
        <v>163</v>
      </c>
      <c r="N4760" s="17" t="s">
        <v>163</v>
      </c>
      <c r="O4760" s="19"/>
      <c r="P4760" s="18"/>
      <c r="Q4760" s="18"/>
      <c r="R4760" s="18" t="s">
        <v>165</v>
      </c>
      <c r="S4760" s="20" t="s">
        <v>28109</v>
      </c>
    </row>
    <row r="4761" customFormat="false" ht="35.05" hidden="false" customHeight="false" outlineLevel="0" collapsed="false">
      <c r="A4761" s="17" t="n">
        <v>4760</v>
      </c>
      <c r="B4761" s="17" t="n">
        <v>10</v>
      </c>
      <c r="C4761" s="17" t="n">
        <v>3476</v>
      </c>
      <c r="D4761" s="18" t="s">
        <v>7290</v>
      </c>
      <c r="E4761" s="17" t="s">
        <v>57</v>
      </c>
      <c r="F4761" s="18" t="s">
        <v>58</v>
      </c>
      <c r="G4761" s="17" t="s">
        <v>167</v>
      </c>
      <c r="H4761" s="18" t="s">
        <v>15564</v>
      </c>
      <c r="I4761" s="18" t="s">
        <v>15565</v>
      </c>
      <c r="J4761" s="18" t="s">
        <v>15566</v>
      </c>
      <c r="K4761" s="17" t="s">
        <v>163</v>
      </c>
      <c r="L4761" s="17" t="n">
        <v>1</v>
      </c>
      <c r="M4761" s="17" t="s">
        <v>163</v>
      </c>
      <c r="N4761" s="17" t="s">
        <v>163</v>
      </c>
      <c r="O4761" s="19"/>
      <c r="P4761" s="18"/>
      <c r="Q4761" s="18"/>
      <c r="R4761" s="18" t="s">
        <v>165</v>
      </c>
      <c r="S4761" s="20" t="s">
        <v>28109</v>
      </c>
    </row>
    <row r="4762" customFormat="false" ht="46.25" hidden="false" customHeight="false" outlineLevel="0" collapsed="false">
      <c r="A4762" s="17" t="n">
        <v>4761</v>
      </c>
      <c r="B4762" s="17" t="n">
        <v>10</v>
      </c>
      <c r="C4762" s="17" t="n">
        <v>3478</v>
      </c>
      <c r="D4762" s="18" t="s">
        <v>7290</v>
      </c>
      <c r="E4762" s="17" t="s">
        <v>42</v>
      </c>
      <c r="F4762" s="18" t="s">
        <v>43</v>
      </c>
      <c r="G4762" s="17" t="s">
        <v>167</v>
      </c>
      <c r="H4762" s="18" t="s">
        <v>15567</v>
      </c>
      <c r="I4762" s="18" t="s">
        <v>15568</v>
      </c>
      <c r="J4762" s="18" t="s">
        <v>15569</v>
      </c>
      <c r="K4762" s="17" t="s">
        <v>163</v>
      </c>
      <c r="L4762" s="17" t="n">
        <v>1</v>
      </c>
      <c r="M4762" s="17" t="s">
        <v>163</v>
      </c>
      <c r="N4762" s="17" t="s">
        <v>163</v>
      </c>
      <c r="O4762" s="19"/>
      <c r="P4762" s="18"/>
      <c r="Q4762" s="18"/>
      <c r="R4762" s="18" t="s">
        <v>165</v>
      </c>
      <c r="S4762" s="20" t="s">
        <v>28109</v>
      </c>
    </row>
    <row r="4763" customFormat="false" ht="35.05" hidden="false" customHeight="false" outlineLevel="0" collapsed="false">
      <c r="A4763" s="17" t="n">
        <v>4762</v>
      </c>
      <c r="B4763" s="17" t="n">
        <v>10</v>
      </c>
      <c r="C4763" s="17" t="n">
        <v>3480</v>
      </c>
      <c r="D4763" s="18" t="s">
        <v>7290</v>
      </c>
      <c r="E4763" s="17" t="s">
        <v>49</v>
      </c>
      <c r="F4763" s="18" t="s">
        <v>50</v>
      </c>
      <c r="G4763" s="17" t="s">
        <v>171</v>
      </c>
      <c r="H4763" s="18" t="s">
        <v>15570</v>
      </c>
      <c r="I4763" s="18" t="s">
        <v>15571</v>
      </c>
      <c r="J4763" s="18" t="s">
        <v>15572</v>
      </c>
      <c r="K4763" s="17" t="s">
        <v>164</v>
      </c>
      <c r="L4763" s="17" t="n">
        <v>9</v>
      </c>
      <c r="M4763" s="17" t="s">
        <v>164</v>
      </c>
      <c r="N4763" s="17" t="s">
        <v>163</v>
      </c>
      <c r="O4763" s="19"/>
      <c r="P4763" s="18"/>
      <c r="Q4763" s="18"/>
      <c r="R4763" s="18" t="s">
        <v>192</v>
      </c>
      <c r="S4763" s="20" t="s">
        <v>28109</v>
      </c>
    </row>
    <row r="4764" customFormat="false" ht="46.25" hidden="false" customHeight="false" outlineLevel="0" collapsed="false">
      <c r="A4764" s="17" t="n">
        <v>4763</v>
      </c>
      <c r="B4764" s="17" t="n">
        <v>10</v>
      </c>
      <c r="C4764" s="17" t="n">
        <v>3480</v>
      </c>
      <c r="D4764" s="18" t="s">
        <v>7290</v>
      </c>
      <c r="E4764" s="17" t="s">
        <v>49</v>
      </c>
      <c r="F4764" s="18" t="s">
        <v>50</v>
      </c>
      <c r="G4764" s="17" t="s">
        <v>171</v>
      </c>
      <c r="H4764" s="18" t="s">
        <v>15573</v>
      </c>
      <c r="I4764" s="18" t="s">
        <v>15574</v>
      </c>
      <c r="J4764" s="18" t="s">
        <v>15575</v>
      </c>
      <c r="K4764" s="17" t="s">
        <v>163</v>
      </c>
      <c r="L4764" s="17" t="n">
        <v>1</v>
      </c>
      <c r="M4764" s="17" t="s">
        <v>164</v>
      </c>
      <c r="N4764" s="17" t="s">
        <v>163</v>
      </c>
      <c r="O4764" s="19"/>
      <c r="P4764" s="18"/>
      <c r="Q4764" s="18"/>
      <c r="R4764" s="18" t="s">
        <v>165</v>
      </c>
      <c r="S4764" s="20" t="s">
        <v>28109</v>
      </c>
    </row>
    <row r="4765" customFormat="false" ht="35.05" hidden="false" customHeight="false" outlineLevel="0" collapsed="false">
      <c r="A4765" s="17" t="n">
        <v>4764</v>
      </c>
      <c r="B4765" s="17" t="n">
        <v>10</v>
      </c>
      <c r="C4765" s="17" t="n">
        <v>3485</v>
      </c>
      <c r="D4765" s="18" t="s">
        <v>7290</v>
      </c>
      <c r="E4765" s="17" t="s">
        <v>19</v>
      </c>
      <c r="F4765" s="18" t="s">
        <v>21</v>
      </c>
      <c r="G4765" s="17" t="s">
        <v>167</v>
      </c>
      <c r="H4765" s="18" t="s">
        <v>15576</v>
      </c>
      <c r="I4765" s="18" t="s">
        <v>15577</v>
      </c>
      <c r="J4765" s="18" t="s">
        <v>15578</v>
      </c>
      <c r="K4765" s="17" t="s">
        <v>164</v>
      </c>
      <c r="L4765" s="17" t="n">
        <v>6</v>
      </c>
      <c r="M4765" s="17" t="s">
        <v>163</v>
      </c>
      <c r="N4765" s="17" t="s">
        <v>163</v>
      </c>
      <c r="O4765" s="19"/>
      <c r="P4765" s="18"/>
      <c r="Q4765" s="18"/>
      <c r="R4765" s="18" t="s">
        <v>165</v>
      </c>
      <c r="S4765" s="20" t="s">
        <v>28109</v>
      </c>
    </row>
    <row r="4766" customFormat="false" ht="35.05" hidden="false" customHeight="false" outlineLevel="0" collapsed="false">
      <c r="A4766" s="17" t="n">
        <v>4765</v>
      </c>
      <c r="B4766" s="17" t="n">
        <v>10</v>
      </c>
      <c r="C4766" s="17" t="n">
        <v>3485</v>
      </c>
      <c r="D4766" s="18" t="s">
        <v>7290</v>
      </c>
      <c r="E4766" s="17" t="s">
        <v>83</v>
      </c>
      <c r="F4766" s="18" t="s">
        <v>84</v>
      </c>
      <c r="G4766" s="17" t="s">
        <v>167</v>
      </c>
      <c r="H4766" s="18" t="s">
        <v>15579</v>
      </c>
      <c r="I4766" s="18" t="s">
        <v>15580</v>
      </c>
      <c r="J4766" s="18" t="s">
        <v>15581</v>
      </c>
      <c r="K4766" s="17" t="s">
        <v>163</v>
      </c>
      <c r="L4766" s="17" t="n">
        <v>1</v>
      </c>
      <c r="M4766" s="17" t="s">
        <v>163</v>
      </c>
      <c r="N4766" s="17" t="s">
        <v>164</v>
      </c>
      <c r="O4766" s="19" t="s">
        <v>121</v>
      </c>
      <c r="P4766" s="18" t="s">
        <v>15582</v>
      </c>
      <c r="Q4766" s="18" t="s">
        <v>15583</v>
      </c>
      <c r="R4766" s="18" t="s">
        <v>165</v>
      </c>
      <c r="S4766" s="20" t="s">
        <v>28109</v>
      </c>
    </row>
    <row r="4767" customFormat="false" ht="46.25" hidden="false" customHeight="false" outlineLevel="0" collapsed="false">
      <c r="A4767" s="17" t="n">
        <v>4766</v>
      </c>
      <c r="B4767" s="17" t="n">
        <v>10</v>
      </c>
      <c r="C4767" s="17" t="n">
        <v>3493</v>
      </c>
      <c r="D4767" s="18" t="s">
        <v>7290</v>
      </c>
      <c r="E4767" s="17" t="s">
        <v>81</v>
      </c>
      <c r="F4767" s="18" t="s">
        <v>82</v>
      </c>
      <c r="G4767" s="17" t="s">
        <v>167</v>
      </c>
      <c r="H4767" s="18" t="s">
        <v>15584</v>
      </c>
      <c r="I4767" s="18" t="s">
        <v>15585</v>
      </c>
      <c r="J4767" s="18" t="s">
        <v>15586</v>
      </c>
      <c r="K4767" s="17" t="s">
        <v>163</v>
      </c>
      <c r="L4767" s="17" t="n">
        <v>1</v>
      </c>
      <c r="M4767" s="17" t="s">
        <v>163</v>
      </c>
      <c r="N4767" s="17" t="s">
        <v>164</v>
      </c>
      <c r="O4767" s="19" t="s">
        <v>122</v>
      </c>
      <c r="P4767" s="18" t="s">
        <v>15587</v>
      </c>
      <c r="Q4767" s="18" t="s">
        <v>15588</v>
      </c>
      <c r="R4767" s="18" t="s">
        <v>165</v>
      </c>
      <c r="S4767" s="20" t="s">
        <v>28109</v>
      </c>
    </row>
    <row r="4768" customFormat="false" ht="35.05" hidden="false" customHeight="false" outlineLevel="0" collapsed="false">
      <c r="A4768" s="17" t="n">
        <v>4767</v>
      </c>
      <c r="B4768" s="17" t="n">
        <v>10</v>
      </c>
      <c r="C4768" s="17" t="n">
        <v>3498</v>
      </c>
      <c r="D4768" s="18" t="s">
        <v>7290</v>
      </c>
      <c r="E4768" s="17" t="s">
        <v>83</v>
      </c>
      <c r="F4768" s="18" t="s">
        <v>84</v>
      </c>
      <c r="G4768" s="17" t="s">
        <v>167</v>
      </c>
      <c r="H4768" s="18" t="s">
        <v>15589</v>
      </c>
      <c r="I4768" s="18" t="s">
        <v>15590</v>
      </c>
      <c r="J4768" s="18" t="s">
        <v>15591</v>
      </c>
      <c r="K4768" s="17" t="s">
        <v>163</v>
      </c>
      <c r="L4768" s="17" t="n">
        <v>1</v>
      </c>
      <c r="M4768" s="17" t="s">
        <v>163</v>
      </c>
      <c r="N4768" s="17" t="s">
        <v>163</v>
      </c>
      <c r="O4768" s="19"/>
      <c r="P4768" s="18"/>
      <c r="Q4768" s="18"/>
      <c r="R4768" s="18" t="s">
        <v>165</v>
      </c>
      <c r="S4768" s="20" t="s">
        <v>28109</v>
      </c>
    </row>
    <row r="4769" customFormat="false" ht="35.05" hidden="false" customHeight="false" outlineLevel="0" collapsed="false">
      <c r="A4769" s="17" t="n">
        <v>4768</v>
      </c>
      <c r="B4769" s="17" t="n">
        <v>10</v>
      </c>
      <c r="C4769" s="17" t="n">
        <v>3503</v>
      </c>
      <c r="D4769" s="18" t="s">
        <v>7290</v>
      </c>
      <c r="E4769" s="17" t="s">
        <v>36</v>
      </c>
      <c r="F4769" s="18" t="s">
        <v>37</v>
      </c>
      <c r="G4769" s="17" t="s">
        <v>171</v>
      </c>
      <c r="H4769" s="18" t="s">
        <v>15592</v>
      </c>
      <c r="I4769" s="18" t="s">
        <v>15593</v>
      </c>
      <c r="J4769" s="18" t="s">
        <v>15594</v>
      </c>
      <c r="K4769" s="17" t="s">
        <v>163</v>
      </c>
      <c r="L4769" s="17" t="n">
        <v>1</v>
      </c>
      <c r="M4769" s="17" t="s">
        <v>164</v>
      </c>
      <c r="N4769" s="17" t="s">
        <v>163</v>
      </c>
      <c r="O4769" s="19"/>
      <c r="P4769" s="18"/>
      <c r="Q4769" s="18"/>
      <c r="R4769" s="18" t="s">
        <v>165</v>
      </c>
      <c r="S4769" s="20" t="s">
        <v>28109</v>
      </c>
    </row>
    <row r="4770" customFormat="false" ht="57.45" hidden="false" customHeight="false" outlineLevel="0" collapsed="false">
      <c r="A4770" s="17" t="n">
        <v>4769</v>
      </c>
      <c r="B4770" s="17" t="n">
        <v>10</v>
      </c>
      <c r="C4770" s="17" t="n">
        <v>3516</v>
      </c>
      <c r="D4770" s="18" t="s">
        <v>7290</v>
      </c>
      <c r="E4770" s="17" t="s">
        <v>81</v>
      </c>
      <c r="F4770" s="18" t="s">
        <v>82</v>
      </c>
      <c r="G4770" s="17" t="s">
        <v>167</v>
      </c>
      <c r="H4770" s="18" t="s">
        <v>15595</v>
      </c>
      <c r="I4770" s="18" t="s">
        <v>15596</v>
      </c>
      <c r="J4770" s="18" t="s">
        <v>15597</v>
      </c>
      <c r="K4770" s="17" t="s">
        <v>163</v>
      </c>
      <c r="L4770" s="17" t="n">
        <v>1</v>
      </c>
      <c r="M4770" s="17" t="s">
        <v>163</v>
      </c>
      <c r="N4770" s="17" t="s">
        <v>164</v>
      </c>
      <c r="O4770" s="19" t="s">
        <v>124</v>
      </c>
      <c r="P4770" s="18" t="s">
        <v>15598</v>
      </c>
      <c r="Q4770" s="18" t="s">
        <v>15599</v>
      </c>
      <c r="R4770" s="18" t="s">
        <v>165</v>
      </c>
      <c r="S4770" s="20" t="s">
        <v>28109</v>
      </c>
    </row>
    <row r="4771" customFormat="false" ht="35.05" hidden="false" customHeight="false" outlineLevel="0" collapsed="false">
      <c r="A4771" s="17" t="n">
        <v>4770</v>
      </c>
      <c r="B4771" s="17" t="n">
        <v>10</v>
      </c>
      <c r="C4771" s="17" t="n">
        <v>3518</v>
      </c>
      <c r="D4771" s="18" t="s">
        <v>7290</v>
      </c>
      <c r="E4771" s="17" t="s">
        <v>38</v>
      </c>
      <c r="F4771" s="18" t="s">
        <v>39</v>
      </c>
      <c r="G4771" s="17" t="s">
        <v>167</v>
      </c>
      <c r="H4771" s="18" t="s">
        <v>15600</v>
      </c>
      <c r="I4771" s="18" t="s">
        <v>15601</v>
      </c>
      <c r="J4771" s="18" t="s">
        <v>15602</v>
      </c>
      <c r="K4771" s="17" t="s">
        <v>163</v>
      </c>
      <c r="L4771" s="17" t="n">
        <v>1</v>
      </c>
      <c r="M4771" s="17" t="s">
        <v>164</v>
      </c>
      <c r="N4771" s="17" t="s">
        <v>164</v>
      </c>
      <c r="O4771" s="19"/>
      <c r="P4771" s="18"/>
      <c r="Q4771" s="18"/>
      <c r="R4771" s="18" t="s">
        <v>165</v>
      </c>
      <c r="S4771" s="20" t="s">
        <v>28109</v>
      </c>
    </row>
    <row r="4772" customFormat="false" ht="35.05" hidden="false" customHeight="false" outlineLevel="0" collapsed="false">
      <c r="A4772" s="17" t="n">
        <v>4771</v>
      </c>
      <c r="B4772" s="17" t="n">
        <v>10</v>
      </c>
      <c r="C4772" s="17" t="n">
        <v>3520</v>
      </c>
      <c r="D4772" s="18" t="s">
        <v>7290</v>
      </c>
      <c r="E4772" s="17" t="s">
        <v>78</v>
      </c>
      <c r="F4772" s="18" t="s">
        <v>80</v>
      </c>
      <c r="G4772" s="17" t="s">
        <v>159</v>
      </c>
      <c r="H4772" s="18" t="s">
        <v>15603</v>
      </c>
      <c r="I4772" s="18" t="s">
        <v>15604</v>
      </c>
      <c r="J4772" s="18" t="s">
        <v>15605</v>
      </c>
      <c r="K4772" s="17" t="s">
        <v>163</v>
      </c>
      <c r="L4772" s="17" t="n">
        <v>1</v>
      </c>
      <c r="M4772" s="17" t="s">
        <v>163</v>
      </c>
      <c r="N4772" s="17" t="s">
        <v>164</v>
      </c>
      <c r="O4772" s="19"/>
      <c r="P4772" s="18"/>
      <c r="Q4772" s="18"/>
      <c r="R4772" s="18" t="s">
        <v>165</v>
      </c>
      <c r="S4772" s="20" t="s">
        <v>28109</v>
      </c>
    </row>
    <row r="4773" customFormat="false" ht="35.05" hidden="false" customHeight="false" outlineLevel="0" collapsed="false">
      <c r="A4773" s="17" t="n">
        <v>4772</v>
      </c>
      <c r="B4773" s="17" t="n">
        <v>10</v>
      </c>
      <c r="C4773" s="17" t="n">
        <v>3526</v>
      </c>
      <c r="D4773" s="18" t="s">
        <v>7290</v>
      </c>
      <c r="E4773" s="17" t="s">
        <v>24</v>
      </c>
      <c r="F4773" s="18" t="s">
        <v>25</v>
      </c>
      <c r="G4773" s="17" t="s">
        <v>167</v>
      </c>
      <c r="H4773" s="18" t="s">
        <v>15606</v>
      </c>
      <c r="I4773" s="18" t="s">
        <v>15607</v>
      </c>
      <c r="J4773" s="18" t="s">
        <v>15608</v>
      </c>
      <c r="K4773" s="17" t="s">
        <v>163</v>
      </c>
      <c r="L4773" s="17" t="n">
        <v>1</v>
      </c>
      <c r="M4773" s="17" t="s">
        <v>163</v>
      </c>
      <c r="N4773" s="17" t="s">
        <v>164</v>
      </c>
      <c r="O4773" s="19"/>
      <c r="P4773" s="18"/>
      <c r="Q4773" s="18"/>
      <c r="R4773" s="18" t="s">
        <v>165</v>
      </c>
      <c r="S4773" s="20" t="s">
        <v>28109</v>
      </c>
    </row>
    <row r="4774" customFormat="false" ht="35.05" hidden="false" customHeight="false" outlineLevel="0" collapsed="false">
      <c r="A4774" s="17" t="n">
        <v>4773</v>
      </c>
      <c r="B4774" s="17" t="n">
        <v>10</v>
      </c>
      <c r="C4774" s="17" t="n">
        <v>3533</v>
      </c>
      <c r="D4774" s="18" t="s">
        <v>7290</v>
      </c>
      <c r="E4774" s="17" t="s">
        <v>87</v>
      </c>
      <c r="F4774" s="18" t="s">
        <v>88</v>
      </c>
      <c r="G4774" s="17" t="s">
        <v>167</v>
      </c>
      <c r="H4774" s="18" t="s">
        <v>15609</v>
      </c>
      <c r="I4774" s="18" t="s">
        <v>15610</v>
      </c>
      <c r="J4774" s="18" t="s">
        <v>15611</v>
      </c>
      <c r="K4774" s="17" t="s">
        <v>163</v>
      </c>
      <c r="L4774" s="17" t="n">
        <v>1</v>
      </c>
      <c r="M4774" s="17" t="s">
        <v>163</v>
      </c>
      <c r="N4774" s="17" t="s">
        <v>164</v>
      </c>
      <c r="O4774" s="19"/>
      <c r="P4774" s="18"/>
      <c r="Q4774" s="18"/>
      <c r="R4774" s="18" t="s">
        <v>165</v>
      </c>
      <c r="S4774" s="20" t="s">
        <v>28109</v>
      </c>
    </row>
    <row r="4775" customFormat="false" ht="35.05" hidden="false" customHeight="false" outlineLevel="0" collapsed="false">
      <c r="A4775" s="17" t="n">
        <v>4774</v>
      </c>
      <c r="B4775" s="17" t="n">
        <v>10</v>
      </c>
      <c r="C4775" s="17" t="n">
        <v>3533</v>
      </c>
      <c r="D4775" s="18" t="s">
        <v>7290</v>
      </c>
      <c r="E4775" s="17" t="s">
        <v>81</v>
      </c>
      <c r="F4775" s="18" t="s">
        <v>82</v>
      </c>
      <c r="G4775" s="17" t="s">
        <v>159</v>
      </c>
      <c r="H4775" s="18" t="s">
        <v>15612</v>
      </c>
      <c r="I4775" s="18" t="s">
        <v>15613</v>
      </c>
      <c r="J4775" s="18" t="s">
        <v>15614</v>
      </c>
      <c r="K4775" s="17" t="s">
        <v>163</v>
      </c>
      <c r="L4775" s="17" t="n">
        <v>1</v>
      </c>
      <c r="M4775" s="17" t="s">
        <v>163</v>
      </c>
      <c r="N4775" s="17" t="s">
        <v>164</v>
      </c>
      <c r="O4775" s="19"/>
      <c r="P4775" s="18"/>
      <c r="Q4775" s="18"/>
      <c r="R4775" s="18" t="s">
        <v>165</v>
      </c>
      <c r="S4775" s="20" t="s">
        <v>28109</v>
      </c>
    </row>
    <row r="4776" customFormat="false" ht="35.05" hidden="false" customHeight="false" outlineLevel="0" collapsed="false">
      <c r="A4776" s="17" t="n">
        <v>4775</v>
      </c>
      <c r="B4776" s="17" t="n">
        <v>10</v>
      </c>
      <c r="C4776" s="17" t="n">
        <v>3540</v>
      </c>
      <c r="D4776" s="18" t="s">
        <v>7290</v>
      </c>
      <c r="E4776" s="17" t="s">
        <v>40</v>
      </c>
      <c r="F4776" s="18" t="s">
        <v>41</v>
      </c>
      <c r="G4776" s="17" t="s">
        <v>167</v>
      </c>
      <c r="H4776" s="18" t="s">
        <v>15615</v>
      </c>
      <c r="I4776" s="18" t="s">
        <v>15616</v>
      </c>
      <c r="J4776" s="18" t="s">
        <v>15617</v>
      </c>
      <c r="K4776" s="17" t="s">
        <v>164</v>
      </c>
      <c r="L4776" s="17" t="n">
        <v>24</v>
      </c>
      <c r="M4776" s="17" t="s">
        <v>163</v>
      </c>
      <c r="N4776" s="17" t="s">
        <v>163</v>
      </c>
      <c r="O4776" s="19"/>
      <c r="P4776" s="18"/>
      <c r="Q4776" s="18"/>
      <c r="R4776" s="18" t="s">
        <v>165</v>
      </c>
      <c r="S4776" s="20" t="s">
        <v>28109</v>
      </c>
    </row>
    <row r="4777" customFormat="false" ht="57.45" hidden="false" customHeight="false" outlineLevel="0" collapsed="false">
      <c r="A4777" s="17" t="n">
        <v>4776</v>
      </c>
      <c r="B4777" s="17" t="n">
        <v>10</v>
      </c>
      <c r="C4777" s="17" t="n">
        <v>3547</v>
      </c>
      <c r="D4777" s="18" t="s">
        <v>7290</v>
      </c>
      <c r="E4777" s="17" t="s">
        <v>83</v>
      </c>
      <c r="F4777" s="18" t="s">
        <v>84</v>
      </c>
      <c r="G4777" s="17" t="s">
        <v>167</v>
      </c>
      <c r="H4777" s="18" t="s">
        <v>15618</v>
      </c>
      <c r="I4777" s="18" t="s">
        <v>15619</v>
      </c>
      <c r="J4777" s="18" t="s">
        <v>15620</v>
      </c>
      <c r="K4777" s="17" t="s">
        <v>163</v>
      </c>
      <c r="L4777" s="17" t="n">
        <v>1</v>
      </c>
      <c r="M4777" s="17" t="s">
        <v>163</v>
      </c>
      <c r="N4777" s="17" t="s">
        <v>164</v>
      </c>
      <c r="O4777" s="19" t="s">
        <v>123</v>
      </c>
      <c r="P4777" s="18" t="s">
        <v>15621</v>
      </c>
      <c r="Q4777" s="18" t="s">
        <v>15622</v>
      </c>
      <c r="R4777" s="18" t="s">
        <v>165</v>
      </c>
      <c r="S4777" s="20" t="s">
        <v>28109</v>
      </c>
    </row>
    <row r="4778" customFormat="false" ht="46.25" hidden="false" customHeight="false" outlineLevel="0" collapsed="false">
      <c r="A4778" s="17" t="n">
        <v>4777</v>
      </c>
      <c r="B4778" s="17" t="n">
        <v>10</v>
      </c>
      <c r="C4778" s="17" t="n">
        <v>3554</v>
      </c>
      <c r="D4778" s="18" t="s">
        <v>7290</v>
      </c>
      <c r="E4778" s="17" t="s">
        <v>36</v>
      </c>
      <c r="F4778" s="18" t="s">
        <v>37</v>
      </c>
      <c r="G4778" s="17" t="s">
        <v>167</v>
      </c>
      <c r="H4778" s="18" t="s">
        <v>15623</v>
      </c>
      <c r="I4778" s="18" t="s">
        <v>15624</v>
      </c>
      <c r="J4778" s="18" t="s">
        <v>15625</v>
      </c>
      <c r="K4778" s="17" t="s">
        <v>163</v>
      </c>
      <c r="L4778" s="17" t="n">
        <v>1</v>
      </c>
      <c r="M4778" s="17" t="s">
        <v>164</v>
      </c>
      <c r="N4778" s="17" t="s">
        <v>163</v>
      </c>
      <c r="O4778" s="19"/>
      <c r="P4778" s="18"/>
      <c r="Q4778" s="18"/>
      <c r="R4778" s="18" t="s">
        <v>165</v>
      </c>
      <c r="S4778" s="20" t="s">
        <v>28109</v>
      </c>
    </row>
    <row r="4779" customFormat="false" ht="35.05" hidden="false" customHeight="false" outlineLevel="0" collapsed="false">
      <c r="A4779" s="17" t="n">
        <v>4778</v>
      </c>
      <c r="B4779" s="17" t="n">
        <v>10</v>
      </c>
      <c r="C4779" s="17" t="n">
        <v>3562</v>
      </c>
      <c r="D4779" s="18" t="s">
        <v>7290</v>
      </c>
      <c r="E4779" s="17" t="s">
        <v>61</v>
      </c>
      <c r="F4779" s="18" t="s">
        <v>62</v>
      </c>
      <c r="G4779" s="17" t="s">
        <v>159</v>
      </c>
      <c r="H4779" s="18" t="s">
        <v>15626</v>
      </c>
      <c r="I4779" s="18" t="s">
        <v>15627</v>
      </c>
      <c r="J4779" s="18" t="s">
        <v>15628</v>
      </c>
      <c r="K4779" s="17" t="s">
        <v>163</v>
      </c>
      <c r="L4779" s="17" t="n">
        <v>1</v>
      </c>
      <c r="M4779" s="17" t="s">
        <v>163</v>
      </c>
      <c r="N4779" s="17" t="s">
        <v>164</v>
      </c>
      <c r="O4779" s="19"/>
      <c r="P4779" s="18"/>
      <c r="Q4779" s="18"/>
      <c r="R4779" s="18" t="s">
        <v>165</v>
      </c>
      <c r="S4779" s="20" t="s">
        <v>28109</v>
      </c>
    </row>
    <row r="4780" customFormat="false" ht="35.05" hidden="false" customHeight="false" outlineLevel="0" collapsed="false">
      <c r="A4780" s="17" t="n">
        <v>4779</v>
      </c>
      <c r="B4780" s="17" t="n">
        <v>10</v>
      </c>
      <c r="C4780" s="17" t="n">
        <v>3563</v>
      </c>
      <c r="D4780" s="18" t="s">
        <v>7290</v>
      </c>
      <c r="E4780" s="17" t="s">
        <v>81</v>
      </c>
      <c r="F4780" s="18" t="s">
        <v>82</v>
      </c>
      <c r="G4780" s="17" t="s">
        <v>159</v>
      </c>
      <c r="H4780" s="18" t="s">
        <v>15629</v>
      </c>
      <c r="I4780" s="18" t="s">
        <v>15630</v>
      </c>
      <c r="J4780" s="18" t="s">
        <v>15631</v>
      </c>
      <c r="K4780" s="17" t="s">
        <v>163</v>
      </c>
      <c r="L4780" s="17" t="n">
        <v>1</v>
      </c>
      <c r="M4780" s="17" t="s">
        <v>163</v>
      </c>
      <c r="N4780" s="17" t="s">
        <v>164</v>
      </c>
      <c r="O4780" s="19"/>
      <c r="P4780" s="18"/>
      <c r="Q4780" s="18"/>
      <c r="R4780" s="18" t="s">
        <v>165</v>
      </c>
      <c r="S4780" s="20" t="s">
        <v>28109</v>
      </c>
    </row>
    <row r="4781" customFormat="false" ht="35.05" hidden="false" customHeight="false" outlineLevel="0" collapsed="false">
      <c r="A4781" s="17" t="n">
        <v>4780</v>
      </c>
      <c r="B4781" s="17" t="n">
        <v>10</v>
      </c>
      <c r="C4781" s="17" t="n">
        <v>3582</v>
      </c>
      <c r="D4781" s="18" t="s">
        <v>7290</v>
      </c>
      <c r="E4781" s="17" t="s">
        <v>83</v>
      </c>
      <c r="F4781" s="18" t="s">
        <v>84</v>
      </c>
      <c r="G4781" s="17" t="s">
        <v>159</v>
      </c>
      <c r="H4781" s="18" t="s">
        <v>15632</v>
      </c>
      <c r="I4781" s="18" t="s">
        <v>15633</v>
      </c>
      <c r="J4781" s="18" t="s">
        <v>15634</v>
      </c>
      <c r="K4781" s="17" t="s">
        <v>163</v>
      </c>
      <c r="L4781" s="17" t="n">
        <v>1</v>
      </c>
      <c r="M4781" s="17" t="s">
        <v>163</v>
      </c>
      <c r="N4781" s="17" t="s">
        <v>163</v>
      </c>
      <c r="O4781" s="19"/>
      <c r="P4781" s="18"/>
      <c r="Q4781" s="18"/>
      <c r="R4781" s="18" t="s">
        <v>165</v>
      </c>
      <c r="S4781" s="20" t="s">
        <v>28109</v>
      </c>
    </row>
    <row r="4782" customFormat="false" ht="23.85" hidden="false" customHeight="false" outlineLevel="0" collapsed="false">
      <c r="A4782" s="17" t="n">
        <v>4781</v>
      </c>
      <c r="B4782" s="17" t="n">
        <v>10</v>
      </c>
      <c r="C4782" s="17" t="n">
        <v>3596</v>
      </c>
      <c r="D4782" s="18" t="s">
        <v>7290</v>
      </c>
      <c r="E4782" s="17" t="s">
        <v>81</v>
      </c>
      <c r="F4782" s="18" t="s">
        <v>82</v>
      </c>
      <c r="G4782" s="17" t="s">
        <v>159</v>
      </c>
      <c r="H4782" s="18" t="s">
        <v>15635</v>
      </c>
      <c r="I4782" s="18" t="s">
        <v>15636</v>
      </c>
      <c r="J4782" s="18" t="s">
        <v>15637</v>
      </c>
      <c r="K4782" s="17" t="s">
        <v>163</v>
      </c>
      <c r="L4782" s="17" t="n">
        <v>1</v>
      </c>
      <c r="M4782" s="17" t="s">
        <v>163</v>
      </c>
      <c r="N4782" s="17" t="s">
        <v>164</v>
      </c>
      <c r="O4782" s="19"/>
      <c r="P4782" s="18"/>
      <c r="Q4782" s="18"/>
      <c r="R4782" s="18" t="s">
        <v>165</v>
      </c>
      <c r="S4782" s="20" t="s">
        <v>28109</v>
      </c>
    </row>
    <row r="4783" customFormat="false" ht="23.85" hidden="false" customHeight="false" outlineLevel="0" collapsed="false">
      <c r="A4783" s="17" t="n">
        <v>4782</v>
      </c>
      <c r="B4783" s="17" t="n">
        <v>10</v>
      </c>
      <c r="C4783" s="17" t="n">
        <v>3597</v>
      </c>
      <c r="D4783" s="18" t="s">
        <v>7290</v>
      </c>
      <c r="E4783" s="17" t="s">
        <v>36</v>
      </c>
      <c r="F4783" s="18" t="s">
        <v>37</v>
      </c>
      <c r="G4783" s="17" t="s">
        <v>167</v>
      </c>
      <c r="H4783" s="18" t="s">
        <v>15638</v>
      </c>
      <c r="I4783" s="18" t="s">
        <v>15639</v>
      </c>
      <c r="J4783" s="18" t="s">
        <v>15640</v>
      </c>
      <c r="K4783" s="17" t="s">
        <v>163</v>
      </c>
      <c r="L4783" s="17" t="n">
        <v>1</v>
      </c>
      <c r="M4783" s="17" t="s">
        <v>163</v>
      </c>
      <c r="N4783" s="17" t="s">
        <v>163</v>
      </c>
      <c r="O4783" s="19"/>
      <c r="P4783" s="18"/>
      <c r="Q4783" s="18"/>
      <c r="R4783" s="18" t="s">
        <v>165</v>
      </c>
      <c r="S4783" s="20" t="s">
        <v>28109</v>
      </c>
    </row>
    <row r="4784" customFormat="false" ht="35.05" hidden="false" customHeight="false" outlineLevel="0" collapsed="false">
      <c r="A4784" s="17" t="n">
        <v>4783</v>
      </c>
      <c r="B4784" s="17" t="n">
        <v>10</v>
      </c>
      <c r="C4784" s="17" t="n">
        <v>3604</v>
      </c>
      <c r="D4784" s="18" t="s">
        <v>7290</v>
      </c>
      <c r="E4784" s="17" t="s">
        <v>61</v>
      </c>
      <c r="F4784" s="18" t="s">
        <v>62</v>
      </c>
      <c r="G4784" s="17" t="s">
        <v>159</v>
      </c>
      <c r="H4784" s="18" t="s">
        <v>15641</v>
      </c>
      <c r="I4784" s="18" t="s">
        <v>15642</v>
      </c>
      <c r="J4784" s="18" t="s">
        <v>15643</v>
      </c>
      <c r="K4784" s="17" t="s">
        <v>163</v>
      </c>
      <c r="L4784" s="17" t="n">
        <v>1</v>
      </c>
      <c r="M4784" s="17" t="s">
        <v>163</v>
      </c>
      <c r="N4784" s="17" t="s">
        <v>163</v>
      </c>
      <c r="O4784" s="19"/>
      <c r="P4784" s="18"/>
      <c r="Q4784" s="18"/>
      <c r="R4784" s="18" t="s">
        <v>165</v>
      </c>
      <c r="S4784" s="20" t="s">
        <v>28109</v>
      </c>
    </row>
    <row r="4785" customFormat="false" ht="35.05" hidden="false" customHeight="false" outlineLevel="0" collapsed="false">
      <c r="A4785" s="17" t="n">
        <v>4784</v>
      </c>
      <c r="B4785" s="17" t="n">
        <v>10</v>
      </c>
      <c r="C4785" s="17" t="n">
        <v>3605</v>
      </c>
      <c r="D4785" s="18" t="s">
        <v>7290</v>
      </c>
      <c r="E4785" s="17" t="s">
        <v>72</v>
      </c>
      <c r="F4785" s="18" t="s">
        <v>73</v>
      </c>
      <c r="G4785" s="17" t="s">
        <v>167</v>
      </c>
      <c r="H4785" s="18" t="s">
        <v>15644</v>
      </c>
      <c r="I4785" s="18" t="s">
        <v>15645</v>
      </c>
      <c r="J4785" s="18" t="s">
        <v>15646</v>
      </c>
      <c r="K4785" s="17" t="s">
        <v>163</v>
      </c>
      <c r="L4785" s="17" t="n">
        <v>1</v>
      </c>
      <c r="M4785" s="17" t="s">
        <v>163</v>
      </c>
      <c r="N4785" s="17" t="s">
        <v>164</v>
      </c>
      <c r="O4785" s="19"/>
      <c r="P4785" s="18"/>
      <c r="Q4785" s="18"/>
      <c r="R4785" s="18" t="s">
        <v>165</v>
      </c>
      <c r="S4785" s="20" t="s">
        <v>28109</v>
      </c>
    </row>
    <row r="4786" customFormat="false" ht="35.05" hidden="false" customHeight="false" outlineLevel="0" collapsed="false">
      <c r="A4786" s="17" t="n">
        <v>4785</v>
      </c>
      <c r="B4786" s="17" t="n">
        <v>10</v>
      </c>
      <c r="C4786" s="17" t="n">
        <v>3614</v>
      </c>
      <c r="D4786" s="18" t="s">
        <v>7290</v>
      </c>
      <c r="E4786" s="17" t="s">
        <v>61</v>
      </c>
      <c r="F4786" s="18" t="s">
        <v>62</v>
      </c>
      <c r="G4786" s="17" t="s">
        <v>167</v>
      </c>
      <c r="H4786" s="18" t="s">
        <v>15647</v>
      </c>
      <c r="I4786" s="18" t="s">
        <v>15648</v>
      </c>
      <c r="J4786" s="18" t="s">
        <v>15649</v>
      </c>
      <c r="K4786" s="17" t="s">
        <v>163</v>
      </c>
      <c r="L4786" s="17" t="n">
        <v>1</v>
      </c>
      <c r="M4786" s="17" t="s">
        <v>163</v>
      </c>
      <c r="N4786" s="17" t="s">
        <v>163</v>
      </c>
      <c r="O4786" s="19"/>
      <c r="P4786" s="18"/>
      <c r="Q4786" s="18"/>
      <c r="R4786" s="18" t="s">
        <v>165</v>
      </c>
      <c r="S4786" s="20" t="s">
        <v>28109</v>
      </c>
    </row>
    <row r="4787" customFormat="false" ht="23.85" hidden="false" customHeight="false" outlineLevel="0" collapsed="false">
      <c r="A4787" s="17" t="n">
        <v>4786</v>
      </c>
      <c r="B4787" s="17" t="n">
        <v>10</v>
      </c>
      <c r="C4787" s="17" t="n">
        <v>3619</v>
      </c>
      <c r="D4787" s="18" t="s">
        <v>7290</v>
      </c>
      <c r="E4787" s="17" t="s">
        <v>36</v>
      </c>
      <c r="F4787" s="18" t="s">
        <v>37</v>
      </c>
      <c r="G4787" s="17" t="s">
        <v>159</v>
      </c>
      <c r="H4787" s="18" t="s">
        <v>15650</v>
      </c>
      <c r="I4787" s="18" t="s">
        <v>15651</v>
      </c>
      <c r="J4787" s="18" t="s">
        <v>15652</v>
      </c>
      <c r="K4787" s="17" t="s">
        <v>163</v>
      </c>
      <c r="L4787" s="17" t="n">
        <v>1</v>
      </c>
      <c r="M4787" s="17" t="s">
        <v>163</v>
      </c>
      <c r="N4787" s="17" t="s">
        <v>163</v>
      </c>
      <c r="O4787" s="19"/>
      <c r="P4787" s="18"/>
      <c r="Q4787" s="18"/>
      <c r="R4787" s="18" t="s">
        <v>165</v>
      </c>
      <c r="S4787" s="20" t="s">
        <v>28109</v>
      </c>
    </row>
    <row r="4788" customFormat="false" ht="35.05" hidden="false" customHeight="false" outlineLevel="0" collapsed="false">
      <c r="A4788" s="17" t="n">
        <v>4787</v>
      </c>
      <c r="B4788" s="17" t="n">
        <v>10</v>
      </c>
      <c r="C4788" s="17" t="n">
        <v>3629</v>
      </c>
      <c r="D4788" s="18" t="s">
        <v>7290</v>
      </c>
      <c r="E4788" s="17" t="s">
        <v>87</v>
      </c>
      <c r="F4788" s="18" t="s">
        <v>88</v>
      </c>
      <c r="G4788" s="17" t="s">
        <v>159</v>
      </c>
      <c r="H4788" s="18" t="s">
        <v>15653</v>
      </c>
      <c r="I4788" s="18" t="s">
        <v>15654</v>
      </c>
      <c r="J4788" s="18" t="s">
        <v>15655</v>
      </c>
      <c r="K4788" s="17" t="s">
        <v>163</v>
      </c>
      <c r="L4788" s="17" t="n">
        <v>1</v>
      </c>
      <c r="M4788" s="17" t="s">
        <v>163</v>
      </c>
      <c r="N4788" s="17" t="s">
        <v>163</v>
      </c>
      <c r="O4788" s="19"/>
      <c r="P4788" s="18"/>
      <c r="Q4788" s="18"/>
      <c r="R4788" s="18" t="s">
        <v>165</v>
      </c>
      <c r="S4788" s="20" t="s">
        <v>28109</v>
      </c>
    </row>
    <row r="4789" customFormat="false" ht="35.05" hidden="false" customHeight="false" outlineLevel="0" collapsed="false">
      <c r="A4789" s="17" t="n">
        <v>4788</v>
      </c>
      <c r="B4789" s="17" t="n">
        <v>10</v>
      </c>
      <c r="C4789" s="17" t="n">
        <v>3642</v>
      </c>
      <c r="D4789" s="18" t="s">
        <v>7341</v>
      </c>
      <c r="E4789" s="17" t="s">
        <v>36</v>
      </c>
      <c r="F4789" s="18" t="s">
        <v>37</v>
      </c>
      <c r="G4789" s="17" t="s">
        <v>167</v>
      </c>
      <c r="H4789" s="18" t="s">
        <v>15656</v>
      </c>
      <c r="I4789" s="18" t="s">
        <v>15657</v>
      </c>
      <c r="J4789" s="18" t="s">
        <v>15658</v>
      </c>
      <c r="K4789" s="17" t="s">
        <v>163</v>
      </c>
      <c r="L4789" s="17" t="n">
        <v>1</v>
      </c>
      <c r="M4789" s="17" t="s">
        <v>164</v>
      </c>
      <c r="N4789" s="17" t="s">
        <v>163</v>
      </c>
      <c r="O4789" s="19"/>
      <c r="P4789" s="18"/>
      <c r="Q4789" s="18"/>
      <c r="R4789" s="18" t="s">
        <v>165</v>
      </c>
      <c r="S4789" s="20" t="s">
        <v>28109</v>
      </c>
    </row>
    <row r="4790" customFormat="false" ht="46.25" hidden="false" customHeight="false" outlineLevel="0" collapsed="false">
      <c r="A4790" s="17" t="n">
        <v>4789</v>
      </c>
      <c r="B4790" s="17" t="n">
        <v>10</v>
      </c>
      <c r="C4790" s="17" t="n">
        <v>3642</v>
      </c>
      <c r="D4790" s="18" t="s">
        <v>7341</v>
      </c>
      <c r="E4790" s="17" t="s">
        <v>81</v>
      </c>
      <c r="F4790" s="18" t="s">
        <v>82</v>
      </c>
      <c r="G4790" s="17" t="s">
        <v>159</v>
      </c>
      <c r="H4790" s="18" t="s">
        <v>15659</v>
      </c>
      <c r="I4790" s="18" t="s">
        <v>15660</v>
      </c>
      <c r="J4790" s="18" t="s">
        <v>15661</v>
      </c>
      <c r="K4790" s="17" t="s">
        <v>163</v>
      </c>
      <c r="L4790" s="17" t="n">
        <v>1</v>
      </c>
      <c r="M4790" s="17" t="s">
        <v>163</v>
      </c>
      <c r="N4790" s="17" t="s">
        <v>164</v>
      </c>
      <c r="O4790" s="19"/>
      <c r="P4790" s="18"/>
      <c r="Q4790" s="18"/>
      <c r="R4790" s="18" t="s">
        <v>165</v>
      </c>
      <c r="S4790" s="20" t="s">
        <v>28109</v>
      </c>
    </row>
    <row r="4791" customFormat="false" ht="23.85" hidden="false" customHeight="false" outlineLevel="0" collapsed="false">
      <c r="A4791" s="17" t="n">
        <v>4790</v>
      </c>
      <c r="B4791" s="17" t="n">
        <v>10</v>
      </c>
      <c r="C4791" s="17" t="n">
        <v>3644</v>
      </c>
      <c r="D4791" s="18" t="s">
        <v>7341</v>
      </c>
      <c r="E4791" s="17" t="s">
        <v>57</v>
      </c>
      <c r="F4791" s="18" t="s">
        <v>58</v>
      </c>
      <c r="G4791" s="17" t="s">
        <v>167</v>
      </c>
      <c r="H4791" s="18" t="s">
        <v>15662</v>
      </c>
      <c r="I4791" s="18" t="s">
        <v>15663</v>
      </c>
      <c r="J4791" s="18" t="s">
        <v>15664</v>
      </c>
      <c r="K4791" s="17" t="s">
        <v>163</v>
      </c>
      <c r="L4791" s="17" t="n">
        <v>1</v>
      </c>
      <c r="M4791" s="17" t="s">
        <v>163</v>
      </c>
      <c r="N4791" s="17" t="s">
        <v>163</v>
      </c>
      <c r="O4791" s="19"/>
      <c r="P4791" s="18"/>
      <c r="Q4791" s="18"/>
      <c r="R4791" s="18" t="s">
        <v>165</v>
      </c>
      <c r="S4791" s="20" t="s">
        <v>28109</v>
      </c>
    </row>
    <row r="4792" customFormat="false" ht="35.05" hidden="false" customHeight="false" outlineLevel="0" collapsed="false">
      <c r="A4792" s="17" t="n">
        <v>4791</v>
      </c>
      <c r="B4792" s="17" t="n">
        <v>10</v>
      </c>
      <c r="C4792" s="17" t="n">
        <v>3648</v>
      </c>
      <c r="D4792" s="18" t="s">
        <v>7341</v>
      </c>
      <c r="E4792" s="17" t="s">
        <v>49</v>
      </c>
      <c r="F4792" s="18" t="s">
        <v>50</v>
      </c>
      <c r="G4792" s="17" t="s">
        <v>171</v>
      </c>
      <c r="H4792" s="18" t="s">
        <v>15665</v>
      </c>
      <c r="I4792" s="18" t="s">
        <v>15666</v>
      </c>
      <c r="J4792" s="18" t="s">
        <v>15667</v>
      </c>
      <c r="K4792" s="17" t="s">
        <v>163</v>
      </c>
      <c r="L4792" s="17" t="n">
        <v>1</v>
      </c>
      <c r="M4792" s="17" t="s">
        <v>164</v>
      </c>
      <c r="N4792" s="17" t="s">
        <v>163</v>
      </c>
      <c r="O4792" s="19"/>
      <c r="P4792" s="18"/>
      <c r="Q4792" s="18"/>
      <c r="R4792" s="18" t="s">
        <v>165</v>
      </c>
      <c r="S4792" s="20" t="s">
        <v>28109</v>
      </c>
    </row>
    <row r="4793" customFormat="false" ht="35.05" hidden="false" customHeight="false" outlineLevel="0" collapsed="false">
      <c r="A4793" s="17" t="n">
        <v>4792</v>
      </c>
      <c r="B4793" s="17" t="n">
        <v>10</v>
      </c>
      <c r="C4793" s="17" t="n">
        <v>3653</v>
      </c>
      <c r="D4793" s="18" t="s">
        <v>7341</v>
      </c>
      <c r="E4793" s="17" t="s">
        <v>19</v>
      </c>
      <c r="F4793" s="18" t="s">
        <v>21</v>
      </c>
      <c r="G4793" s="17" t="s">
        <v>159</v>
      </c>
      <c r="H4793" s="18" t="s">
        <v>15668</v>
      </c>
      <c r="I4793" s="18" t="s">
        <v>15669</v>
      </c>
      <c r="J4793" s="18" t="s">
        <v>15670</v>
      </c>
      <c r="K4793" s="17" t="s">
        <v>163</v>
      </c>
      <c r="L4793" s="17" t="n">
        <v>1</v>
      </c>
      <c r="M4793" s="17" t="s">
        <v>163</v>
      </c>
      <c r="N4793" s="17" t="s">
        <v>163</v>
      </c>
      <c r="O4793" s="19"/>
      <c r="P4793" s="18"/>
      <c r="Q4793" s="18"/>
      <c r="R4793" s="18" t="s">
        <v>165</v>
      </c>
      <c r="S4793" s="20" t="s">
        <v>28109</v>
      </c>
    </row>
    <row r="4794" customFormat="false" ht="68.65" hidden="false" customHeight="false" outlineLevel="0" collapsed="false">
      <c r="A4794" s="17" t="n">
        <v>4793</v>
      </c>
      <c r="B4794" s="17" t="n">
        <v>10</v>
      </c>
      <c r="C4794" s="17" t="n">
        <v>3663</v>
      </c>
      <c r="D4794" s="18" t="s">
        <v>7341</v>
      </c>
      <c r="E4794" s="17" t="s">
        <v>83</v>
      </c>
      <c r="F4794" s="18" t="s">
        <v>84</v>
      </c>
      <c r="G4794" s="17" t="s">
        <v>159</v>
      </c>
      <c r="H4794" s="18" t="s">
        <v>15671</v>
      </c>
      <c r="I4794" s="18" t="s">
        <v>15672</v>
      </c>
      <c r="J4794" s="18" t="s">
        <v>15673</v>
      </c>
      <c r="K4794" s="17" t="s">
        <v>163</v>
      </c>
      <c r="L4794" s="17" t="n">
        <v>1</v>
      </c>
      <c r="M4794" s="17" t="s">
        <v>163</v>
      </c>
      <c r="N4794" s="17" t="s">
        <v>164</v>
      </c>
      <c r="O4794" s="19" t="s">
        <v>121</v>
      </c>
      <c r="P4794" s="18" t="s">
        <v>15674</v>
      </c>
      <c r="Q4794" s="18" t="s">
        <v>15675</v>
      </c>
      <c r="R4794" s="18" t="s">
        <v>165</v>
      </c>
      <c r="S4794" s="20" t="s">
        <v>28109</v>
      </c>
    </row>
    <row r="4795" customFormat="false" ht="35.05" hidden="false" customHeight="false" outlineLevel="0" collapsed="false">
      <c r="A4795" s="17" t="n">
        <v>4794</v>
      </c>
      <c r="B4795" s="17" t="n">
        <v>10</v>
      </c>
      <c r="C4795" s="17" t="n">
        <v>3664</v>
      </c>
      <c r="D4795" s="18" t="s">
        <v>7341</v>
      </c>
      <c r="E4795" s="17" t="s">
        <v>42</v>
      </c>
      <c r="F4795" s="18" t="s">
        <v>43</v>
      </c>
      <c r="G4795" s="17" t="s">
        <v>167</v>
      </c>
      <c r="H4795" s="18" t="s">
        <v>15676</v>
      </c>
      <c r="I4795" s="18" t="s">
        <v>15677</v>
      </c>
      <c r="J4795" s="18" t="s">
        <v>15678</v>
      </c>
      <c r="K4795" s="17" t="s">
        <v>163</v>
      </c>
      <c r="L4795" s="17" t="n">
        <v>1</v>
      </c>
      <c r="M4795" s="17" t="s">
        <v>163</v>
      </c>
      <c r="N4795" s="17" t="s">
        <v>163</v>
      </c>
      <c r="O4795" s="19"/>
      <c r="P4795" s="18"/>
      <c r="Q4795" s="18"/>
      <c r="R4795" s="18" t="s">
        <v>165</v>
      </c>
      <c r="S4795" s="20" t="s">
        <v>28109</v>
      </c>
    </row>
    <row r="4796" customFormat="false" ht="46.25" hidden="false" customHeight="false" outlineLevel="0" collapsed="false">
      <c r="A4796" s="17" t="n">
        <v>4795</v>
      </c>
      <c r="B4796" s="17" t="n">
        <v>10</v>
      </c>
      <c r="C4796" s="17" t="n">
        <v>3685</v>
      </c>
      <c r="D4796" s="18" t="s">
        <v>7341</v>
      </c>
      <c r="E4796" s="17" t="s">
        <v>78</v>
      </c>
      <c r="F4796" s="18" t="s">
        <v>80</v>
      </c>
      <c r="G4796" s="17" t="s">
        <v>159</v>
      </c>
      <c r="H4796" s="18" t="s">
        <v>15679</v>
      </c>
      <c r="I4796" s="18" t="s">
        <v>15680</v>
      </c>
      <c r="J4796" s="18" t="s">
        <v>15681</v>
      </c>
      <c r="K4796" s="17" t="s">
        <v>163</v>
      </c>
      <c r="L4796" s="17" t="n">
        <v>1</v>
      </c>
      <c r="M4796" s="17" t="s">
        <v>163</v>
      </c>
      <c r="N4796" s="17" t="s">
        <v>163</v>
      </c>
      <c r="O4796" s="19"/>
      <c r="P4796" s="18"/>
      <c r="Q4796" s="18"/>
      <c r="R4796" s="18" t="s">
        <v>165</v>
      </c>
      <c r="S4796" s="20" t="s">
        <v>28109</v>
      </c>
    </row>
    <row r="4797" customFormat="false" ht="35.05" hidden="false" customHeight="false" outlineLevel="0" collapsed="false">
      <c r="A4797" s="17" t="n">
        <v>4796</v>
      </c>
      <c r="B4797" s="17" t="n">
        <v>10</v>
      </c>
      <c r="C4797" s="17" t="n">
        <v>3698</v>
      </c>
      <c r="D4797" s="18" t="s">
        <v>7341</v>
      </c>
      <c r="E4797" s="17" t="s">
        <v>85</v>
      </c>
      <c r="F4797" s="18" t="s">
        <v>86</v>
      </c>
      <c r="G4797" s="17" t="s">
        <v>159</v>
      </c>
      <c r="H4797" s="18" t="s">
        <v>15682</v>
      </c>
      <c r="I4797" s="18" t="s">
        <v>15683</v>
      </c>
      <c r="J4797" s="18" t="s">
        <v>15684</v>
      </c>
      <c r="K4797" s="17" t="s">
        <v>163</v>
      </c>
      <c r="L4797" s="17" t="n">
        <v>1</v>
      </c>
      <c r="M4797" s="17" t="s">
        <v>163</v>
      </c>
      <c r="N4797" s="17" t="s">
        <v>164</v>
      </c>
      <c r="O4797" s="19"/>
      <c r="P4797" s="18"/>
      <c r="Q4797" s="18"/>
      <c r="R4797" s="18" t="s">
        <v>165</v>
      </c>
      <c r="S4797" s="20" t="s">
        <v>28109</v>
      </c>
    </row>
    <row r="4798" customFormat="false" ht="35.05" hidden="false" customHeight="false" outlineLevel="0" collapsed="false">
      <c r="A4798" s="17" t="n">
        <v>4797</v>
      </c>
      <c r="B4798" s="17" t="n">
        <v>10</v>
      </c>
      <c r="C4798" s="17" t="n">
        <v>3699</v>
      </c>
      <c r="D4798" s="18" t="s">
        <v>7341</v>
      </c>
      <c r="E4798" s="17" t="s">
        <v>47</v>
      </c>
      <c r="F4798" s="18" t="s">
        <v>48</v>
      </c>
      <c r="G4798" s="17" t="s">
        <v>167</v>
      </c>
      <c r="H4798" s="18" t="s">
        <v>15685</v>
      </c>
      <c r="I4798" s="18" t="s">
        <v>15686</v>
      </c>
      <c r="J4798" s="18" t="s">
        <v>15687</v>
      </c>
      <c r="K4798" s="17" t="s">
        <v>163</v>
      </c>
      <c r="L4798" s="17" t="n">
        <v>1</v>
      </c>
      <c r="M4798" s="17" t="s">
        <v>163</v>
      </c>
      <c r="N4798" s="17" t="s">
        <v>164</v>
      </c>
      <c r="O4798" s="19"/>
      <c r="P4798" s="18"/>
      <c r="Q4798" s="18"/>
      <c r="R4798" s="18" t="s">
        <v>165</v>
      </c>
      <c r="S4798" s="20" t="s">
        <v>28109</v>
      </c>
    </row>
    <row r="4799" customFormat="false" ht="23.85" hidden="false" customHeight="false" outlineLevel="0" collapsed="false">
      <c r="A4799" s="17" t="n">
        <v>4798</v>
      </c>
      <c r="B4799" s="17" t="n">
        <v>10</v>
      </c>
      <c r="C4799" s="17" t="n">
        <v>3719</v>
      </c>
      <c r="D4799" s="18" t="s">
        <v>7341</v>
      </c>
      <c r="E4799" s="17" t="s">
        <v>36</v>
      </c>
      <c r="F4799" s="18" t="s">
        <v>37</v>
      </c>
      <c r="G4799" s="17" t="s">
        <v>159</v>
      </c>
      <c r="H4799" s="18" t="s">
        <v>15688</v>
      </c>
      <c r="I4799" s="18" t="s">
        <v>15689</v>
      </c>
      <c r="J4799" s="18" t="s">
        <v>15690</v>
      </c>
      <c r="K4799" s="17" t="s">
        <v>163</v>
      </c>
      <c r="L4799" s="17" t="n">
        <v>1</v>
      </c>
      <c r="M4799" s="17" t="s">
        <v>163</v>
      </c>
      <c r="N4799" s="17" t="s">
        <v>163</v>
      </c>
      <c r="O4799" s="19"/>
      <c r="P4799" s="18"/>
      <c r="Q4799" s="18"/>
      <c r="R4799" s="18" t="s">
        <v>165</v>
      </c>
      <c r="S4799" s="20" t="s">
        <v>28109</v>
      </c>
    </row>
    <row r="4800" customFormat="false" ht="46.25" hidden="false" customHeight="false" outlineLevel="0" collapsed="false">
      <c r="A4800" s="17" t="n">
        <v>4799</v>
      </c>
      <c r="B4800" s="17" t="n">
        <v>10</v>
      </c>
      <c r="C4800" s="17" t="n">
        <v>3730</v>
      </c>
      <c r="D4800" s="18" t="s">
        <v>7341</v>
      </c>
      <c r="E4800" s="17" t="s">
        <v>87</v>
      </c>
      <c r="F4800" s="18" t="s">
        <v>88</v>
      </c>
      <c r="G4800" s="17" t="s">
        <v>159</v>
      </c>
      <c r="H4800" s="18" t="s">
        <v>15691</v>
      </c>
      <c r="I4800" s="18" t="s">
        <v>15692</v>
      </c>
      <c r="J4800" s="18" t="s">
        <v>15693</v>
      </c>
      <c r="K4800" s="17" t="s">
        <v>163</v>
      </c>
      <c r="L4800" s="17" t="n">
        <v>1</v>
      </c>
      <c r="M4800" s="17" t="s">
        <v>163</v>
      </c>
      <c r="N4800" s="17" t="s">
        <v>163</v>
      </c>
      <c r="O4800" s="19"/>
      <c r="P4800" s="18"/>
      <c r="Q4800" s="18"/>
      <c r="R4800" s="18" t="s">
        <v>165</v>
      </c>
      <c r="S4800" s="20" t="s">
        <v>28109</v>
      </c>
    </row>
    <row r="4801" customFormat="false" ht="35.05" hidden="false" customHeight="false" outlineLevel="0" collapsed="false">
      <c r="A4801" s="17" t="n">
        <v>4800</v>
      </c>
      <c r="B4801" s="17" t="n">
        <v>10</v>
      </c>
      <c r="C4801" s="17" t="n">
        <v>3740</v>
      </c>
      <c r="D4801" s="18" t="s">
        <v>13574</v>
      </c>
      <c r="E4801" s="17" t="s">
        <v>63</v>
      </c>
      <c r="F4801" s="18" t="s">
        <v>65</v>
      </c>
      <c r="G4801" s="17" t="s">
        <v>167</v>
      </c>
      <c r="H4801" s="18" t="s">
        <v>15694</v>
      </c>
      <c r="I4801" s="18" t="s">
        <v>15695</v>
      </c>
      <c r="J4801" s="18" t="s">
        <v>15696</v>
      </c>
      <c r="K4801" s="17" t="s">
        <v>164</v>
      </c>
      <c r="L4801" s="17" t="n">
        <v>30</v>
      </c>
      <c r="M4801" s="17" t="s">
        <v>163</v>
      </c>
      <c r="N4801" s="17" t="s">
        <v>163</v>
      </c>
      <c r="O4801" s="19"/>
      <c r="P4801" s="18"/>
      <c r="Q4801" s="18"/>
      <c r="R4801" s="18" t="s">
        <v>165</v>
      </c>
      <c r="S4801" s="20" t="s">
        <v>28109</v>
      </c>
    </row>
    <row r="4802" customFormat="false" ht="46.25" hidden="false" customHeight="false" outlineLevel="0" collapsed="false">
      <c r="A4802" s="17" t="n">
        <v>4801</v>
      </c>
      <c r="B4802" s="17" t="n">
        <v>10</v>
      </c>
      <c r="C4802" s="17" t="n">
        <v>3742</v>
      </c>
      <c r="D4802" s="18" t="s">
        <v>13574</v>
      </c>
      <c r="E4802" s="17" t="s">
        <v>36</v>
      </c>
      <c r="F4802" s="18" t="s">
        <v>37</v>
      </c>
      <c r="G4802" s="17" t="s">
        <v>171</v>
      </c>
      <c r="H4802" s="18" t="s">
        <v>15697</v>
      </c>
      <c r="I4802" s="18" t="s">
        <v>15698</v>
      </c>
      <c r="J4802" s="18" t="s">
        <v>15699</v>
      </c>
      <c r="K4802" s="17" t="s">
        <v>163</v>
      </c>
      <c r="L4802" s="17" t="n">
        <v>1</v>
      </c>
      <c r="M4802" s="17" t="s">
        <v>164</v>
      </c>
      <c r="N4802" s="17" t="s">
        <v>163</v>
      </c>
      <c r="O4802" s="19"/>
      <c r="P4802" s="18"/>
      <c r="Q4802" s="18"/>
      <c r="R4802" s="18" t="s">
        <v>165</v>
      </c>
      <c r="S4802" s="20" t="s">
        <v>28109</v>
      </c>
    </row>
    <row r="4803" customFormat="false" ht="35.05" hidden="false" customHeight="false" outlineLevel="0" collapsed="false">
      <c r="A4803" s="17" t="n">
        <v>4802</v>
      </c>
      <c r="B4803" s="17" t="n">
        <v>10</v>
      </c>
      <c r="C4803" s="17" t="n">
        <v>3744</v>
      </c>
      <c r="D4803" s="18" t="s">
        <v>13574</v>
      </c>
      <c r="E4803" s="17" t="s">
        <v>44</v>
      </c>
      <c r="F4803" s="18" t="s">
        <v>46</v>
      </c>
      <c r="G4803" s="17" t="s">
        <v>167</v>
      </c>
      <c r="H4803" s="18" t="s">
        <v>15700</v>
      </c>
      <c r="I4803" s="18" t="s">
        <v>15701</v>
      </c>
      <c r="J4803" s="18" t="s">
        <v>15702</v>
      </c>
      <c r="K4803" s="17" t="s">
        <v>164</v>
      </c>
      <c r="L4803" s="17" t="n">
        <v>4</v>
      </c>
      <c r="M4803" s="17" t="s">
        <v>163</v>
      </c>
      <c r="N4803" s="17" t="s">
        <v>163</v>
      </c>
      <c r="O4803" s="19"/>
      <c r="P4803" s="18"/>
      <c r="Q4803" s="18"/>
      <c r="R4803" s="18" t="s">
        <v>165</v>
      </c>
      <c r="S4803" s="20" t="s">
        <v>28109</v>
      </c>
    </row>
    <row r="4804" customFormat="false" ht="35.05" hidden="false" customHeight="false" outlineLevel="0" collapsed="false">
      <c r="A4804" s="17" t="n">
        <v>4803</v>
      </c>
      <c r="B4804" s="17" t="n">
        <v>10</v>
      </c>
      <c r="C4804" s="17" t="n">
        <v>3746</v>
      </c>
      <c r="D4804" s="18" t="s">
        <v>13574</v>
      </c>
      <c r="E4804" s="17" t="s">
        <v>55</v>
      </c>
      <c r="F4804" s="18" t="s">
        <v>56</v>
      </c>
      <c r="G4804" s="17" t="s">
        <v>167</v>
      </c>
      <c r="H4804" s="18" t="s">
        <v>15703</v>
      </c>
      <c r="I4804" s="18" t="s">
        <v>15704</v>
      </c>
      <c r="J4804" s="18" t="s">
        <v>15705</v>
      </c>
      <c r="K4804" s="17" t="s">
        <v>164</v>
      </c>
      <c r="L4804" s="17" t="n">
        <v>4</v>
      </c>
      <c r="M4804" s="17" t="s">
        <v>163</v>
      </c>
      <c r="N4804" s="17" t="s">
        <v>163</v>
      </c>
      <c r="O4804" s="19"/>
      <c r="P4804" s="18"/>
      <c r="Q4804" s="18"/>
      <c r="R4804" s="18" t="s">
        <v>165</v>
      </c>
      <c r="S4804" s="20" t="s">
        <v>28109</v>
      </c>
    </row>
    <row r="4805" customFormat="false" ht="46.25" hidden="false" customHeight="false" outlineLevel="0" collapsed="false">
      <c r="A4805" s="17" t="n">
        <v>4804</v>
      </c>
      <c r="B4805" s="17" t="n">
        <v>10</v>
      </c>
      <c r="C4805" s="17" t="n">
        <v>3748</v>
      </c>
      <c r="D4805" s="18" t="s">
        <v>13574</v>
      </c>
      <c r="E4805" s="17" t="s">
        <v>49</v>
      </c>
      <c r="F4805" s="18" t="s">
        <v>50</v>
      </c>
      <c r="G4805" s="17" t="s">
        <v>171</v>
      </c>
      <c r="H4805" s="18" t="s">
        <v>15706</v>
      </c>
      <c r="I4805" s="18" t="s">
        <v>15707</v>
      </c>
      <c r="J4805" s="18" t="s">
        <v>15708</v>
      </c>
      <c r="K4805" s="17" t="s">
        <v>163</v>
      </c>
      <c r="L4805" s="17" t="n">
        <v>1</v>
      </c>
      <c r="M4805" s="17" t="s">
        <v>164</v>
      </c>
      <c r="N4805" s="17" t="s">
        <v>163</v>
      </c>
      <c r="O4805" s="19"/>
      <c r="P4805" s="18"/>
      <c r="Q4805" s="18"/>
      <c r="R4805" s="18" t="s">
        <v>165</v>
      </c>
      <c r="S4805" s="20" t="s">
        <v>28109</v>
      </c>
    </row>
    <row r="4806" customFormat="false" ht="46.25" hidden="false" customHeight="false" outlineLevel="0" collapsed="false">
      <c r="A4806" s="17" t="n">
        <v>4805</v>
      </c>
      <c r="B4806" s="17" t="n">
        <v>10</v>
      </c>
      <c r="C4806" s="17" t="n">
        <v>3753</v>
      </c>
      <c r="D4806" s="18" t="s">
        <v>13574</v>
      </c>
      <c r="E4806" s="17" t="s">
        <v>42</v>
      </c>
      <c r="F4806" s="18" t="s">
        <v>43</v>
      </c>
      <c r="G4806" s="17" t="s">
        <v>167</v>
      </c>
      <c r="H4806" s="18" t="s">
        <v>15709</v>
      </c>
      <c r="I4806" s="18" t="s">
        <v>15710</v>
      </c>
      <c r="J4806" s="18" t="s">
        <v>15711</v>
      </c>
      <c r="K4806" s="17" t="s">
        <v>164</v>
      </c>
      <c r="L4806" s="17" t="n">
        <v>3</v>
      </c>
      <c r="M4806" s="17" t="s">
        <v>163</v>
      </c>
      <c r="N4806" s="17" t="s">
        <v>163</v>
      </c>
      <c r="O4806" s="19"/>
      <c r="P4806" s="18"/>
      <c r="Q4806" s="18"/>
      <c r="R4806" s="18" t="s">
        <v>165</v>
      </c>
      <c r="S4806" s="20" t="s">
        <v>28109</v>
      </c>
    </row>
    <row r="4807" customFormat="false" ht="57.45" hidden="false" customHeight="false" outlineLevel="0" collapsed="false">
      <c r="A4807" s="17" t="n">
        <v>4806</v>
      </c>
      <c r="B4807" s="17" t="n">
        <v>10</v>
      </c>
      <c r="C4807" s="17" t="n">
        <v>3753</v>
      </c>
      <c r="D4807" s="18" t="s">
        <v>13574</v>
      </c>
      <c r="E4807" s="17" t="s">
        <v>81</v>
      </c>
      <c r="F4807" s="18" t="s">
        <v>82</v>
      </c>
      <c r="G4807" s="17" t="s">
        <v>167</v>
      </c>
      <c r="H4807" s="18" t="s">
        <v>15712</v>
      </c>
      <c r="I4807" s="18" t="s">
        <v>15713</v>
      </c>
      <c r="J4807" s="18" t="s">
        <v>15714</v>
      </c>
      <c r="K4807" s="17" t="s">
        <v>163</v>
      </c>
      <c r="L4807" s="17" t="n">
        <v>1</v>
      </c>
      <c r="M4807" s="17" t="s">
        <v>163</v>
      </c>
      <c r="N4807" s="17" t="s">
        <v>164</v>
      </c>
      <c r="O4807" s="19" t="s">
        <v>122</v>
      </c>
      <c r="P4807" s="18" t="s">
        <v>15715</v>
      </c>
      <c r="Q4807" s="18" t="s">
        <v>15716</v>
      </c>
      <c r="R4807" s="18" t="s">
        <v>165</v>
      </c>
      <c r="S4807" s="20" t="s">
        <v>28109</v>
      </c>
    </row>
    <row r="4808" customFormat="false" ht="35.05" hidden="false" customHeight="false" outlineLevel="0" collapsed="false">
      <c r="A4808" s="17" t="n">
        <v>4807</v>
      </c>
      <c r="B4808" s="17" t="n">
        <v>10</v>
      </c>
      <c r="C4808" s="17" t="n">
        <v>3759</v>
      </c>
      <c r="D4808" s="18" t="s">
        <v>13574</v>
      </c>
      <c r="E4808" s="17" t="s">
        <v>36</v>
      </c>
      <c r="F4808" s="18" t="s">
        <v>37</v>
      </c>
      <c r="G4808" s="17" t="s">
        <v>167</v>
      </c>
      <c r="H4808" s="18" t="s">
        <v>15717</v>
      </c>
      <c r="I4808" s="18" t="s">
        <v>15718</v>
      </c>
      <c r="J4808" s="18" t="s">
        <v>15719</v>
      </c>
      <c r="K4808" s="17" t="s">
        <v>164</v>
      </c>
      <c r="L4808" s="17" t="n">
        <v>8</v>
      </c>
      <c r="M4808" s="17" t="s">
        <v>164</v>
      </c>
      <c r="N4808" s="17" t="s">
        <v>163</v>
      </c>
      <c r="O4808" s="19"/>
      <c r="P4808" s="18"/>
      <c r="Q4808" s="18"/>
      <c r="R4808" s="18" t="s">
        <v>165</v>
      </c>
      <c r="S4808" s="20" t="s">
        <v>28109</v>
      </c>
    </row>
    <row r="4809" customFormat="false" ht="35.05" hidden="false" customHeight="false" outlineLevel="0" collapsed="false">
      <c r="A4809" s="17" t="n">
        <v>4808</v>
      </c>
      <c r="B4809" s="17" t="n">
        <v>10</v>
      </c>
      <c r="C4809" s="17" t="n">
        <v>3761</v>
      </c>
      <c r="D4809" s="18" t="s">
        <v>13574</v>
      </c>
      <c r="E4809" s="17" t="s">
        <v>89</v>
      </c>
      <c r="F4809" s="18" t="s">
        <v>90</v>
      </c>
      <c r="G4809" s="17" t="s">
        <v>167</v>
      </c>
      <c r="H4809" s="18" t="s">
        <v>15720</v>
      </c>
      <c r="I4809" s="18" t="s">
        <v>15721</v>
      </c>
      <c r="J4809" s="18" t="s">
        <v>15722</v>
      </c>
      <c r="K4809" s="17" t="s">
        <v>163</v>
      </c>
      <c r="L4809" s="17" t="n">
        <v>1</v>
      </c>
      <c r="M4809" s="17" t="s">
        <v>163</v>
      </c>
      <c r="N4809" s="17" t="s">
        <v>163</v>
      </c>
      <c r="O4809" s="19"/>
      <c r="P4809" s="18"/>
      <c r="Q4809" s="18"/>
      <c r="R4809" s="18" t="s">
        <v>165</v>
      </c>
      <c r="S4809" s="20" t="s">
        <v>28109</v>
      </c>
    </row>
    <row r="4810" customFormat="false" ht="46.25" hidden="false" customHeight="false" outlineLevel="0" collapsed="false">
      <c r="A4810" s="17" t="n">
        <v>4809</v>
      </c>
      <c r="B4810" s="17" t="n">
        <v>10</v>
      </c>
      <c r="C4810" s="17" t="n">
        <v>3764</v>
      </c>
      <c r="D4810" s="18" t="s">
        <v>13574</v>
      </c>
      <c r="E4810" s="17" t="s">
        <v>36</v>
      </c>
      <c r="F4810" s="18" t="s">
        <v>37</v>
      </c>
      <c r="G4810" s="17" t="s">
        <v>171</v>
      </c>
      <c r="H4810" s="18" t="s">
        <v>15723</v>
      </c>
      <c r="I4810" s="18" t="s">
        <v>15724</v>
      </c>
      <c r="J4810" s="18" t="s">
        <v>15725</v>
      </c>
      <c r="K4810" s="17" t="s">
        <v>163</v>
      </c>
      <c r="L4810" s="17" t="n">
        <v>1</v>
      </c>
      <c r="M4810" s="17" t="s">
        <v>164</v>
      </c>
      <c r="N4810" s="17" t="s">
        <v>164</v>
      </c>
      <c r="O4810" s="19" t="s">
        <v>123</v>
      </c>
      <c r="P4810" s="18" t="s">
        <v>15726</v>
      </c>
      <c r="Q4810" s="18" t="s">
        <v>15727</v>
      </c>
      <c r="R4810" s="18" t="s">
        <v>165</v>
      </c>
      <c r="S4810" s="20" t="s">
        <v>28109</v>
      </c>
    </row>
    <row r="4811" customFormat="false" ht="46.25" hidden="false" customHeight="false" outlineLevel="0" collapsed="false">
      <c r="A4811" s="17" t="n">
        <v>4810</v>
      </c>
      <c r="B4811" s="17" t="n">
        <v>10</v>
      </c>
      <c r="C4811" s="17" t="n">
        <v>3768</v>
      </c>
      <c r="D4811" s="18" t="s">
        <v>13574</v>
      </c>
      <c r="E4811" s="17" t="s">
        <v>89</v>
      </c>
      <c r="F4811" s="18" t="s">
        <v>90</v>
      </c>
      <c r="G4811" s="17" t="s">
        <v>167</v>
      </c>
      <c r="H4811" s="18" t="s">
        <v>15728</v>
      </c>
      <c r="I4811" s="18" t="s">
        <v>15729</v>
      </c>
      <c r="J4811" s="18" t="s">
        <v>15730</v>
      </c>
      <c r="K4811" s="17" t="s">
        <v>163</v>
      </c>
      <c r="L4811" s="17" t="n">
        <v>1</v>
      </c>
      <c r="M4811" s="17" t="s">
        <v>163</v>
      </c>
      <c r="N4811" s="17" t="s">
        <v>164</v>
      </c>
      <c r="O4811" s="19"/>
      <c r="P4811" s="18"/>
      <c r="Q4811" s="18"/>
      <c r="R4811" s="18" t="s">
        <v>165</v>
      </c>
      <c r="S4811" s="20" t="s">
        <v>28109</v>
      </c>
    </row>
    <row r="4812" customFormat="false" ht="91" hidden="false" customHeight="false" outlineLevel="0" collapsed="false">
      <c r="A4812" s="17" t="n">
        <v>4811</v>
      </c>
      <c r="B4812" s="17" t="n">
        <v>10</v>
      </c>
      <c r="C4812" s="17" t="n">
        <v>3769</v>
      </c>
      <c r="D4812" s="18" t="s">
        <v>13574</v>
      </c>
      <c r="E4812" s="17" t="s">
        <v>78</v>
      </c>
      <c r="F4812" s="18" t="s">
        <v>80</v>
      </c>
      <c r="G4812" s="17" t="s">
        <v>167</v>
      </c>
      <c r="H4812" s="18" t="s">
        <v>15731</v>
      </c>
      <c r="I4812" s="18" t="s">
        <v>15732</v>
      </c>
      <c r="J4812" s="18" t="s">
        <v>15733</v>
      </c>
      <c r="K4812" s="17" t="s">
        <v>163</v>
      </c>
      <c r="L4812" s="17" t="n">
        <v>1</v>
      </c>
      <c r="M4812" s="17" t="s">
        <v>163</v>
      </c>
      <c r="N4812" s="17" t="s">
        <v>164</v>
      </c>
      <c r="O4812" s="19" t="s">
        <v>123</v>
      </c>
      <c r="P4812" s="18" t="s">
        <v>15734</v>
      </c>
      <c r="Q4812" s="18" t="s">
        <v>15735</v>
      </c>
      <c r="R4812" s="18" t="s">
        <v>165</v>
      </c>
      <c r="S4812" s="20" t="s">
        <v>28109</v>
      </c>
    </row>
    <row r="4813" customFormat="false" ht="57.45" hidden="false" customHeight="false" outlineLevel="0" collapsed="false">
      <c r="A4813" s="17" t="n">
        <v>4812</v>
      </c>
      <c r="B4813" s="17" t="n">
        <v>10</v>
      </c>
      <c r="C4813" s="17" t="n">
        <v>3769</v>
      </c>
      <c r="D4813" s="18" t="s">
        <v>13574</v>
      </c>
      <c r="E4813" s="17" t="s">
        <v>81</v>
      </c>
      <c r="F4813" s="18" t="s">
        <v>82</v>
      </c>
      <c r="G4813" s="17" t="s">
        <v>167</v>
      </c>
      <c r="H4813" s="18" t="s">
        <v>15736</v>
      </c>
      <c r="I4813" s="18" t="s">
        <v>15737</v>
      </c>
      <c r="J4813" s="18" t="s">
        <v>15738</v>
      </c>
      <c r="K4813" s="17" t="s">
        <v>163</v>
      </c>
      <c r="L4813" s="17" t="n">
        <v>1</v>
      </c>
      <c r="M4813" s="17" t="s">
        <v>163</v>
      </c>
      <c r="N4813" s="17" t="s">
        <v>164</v>
      </c>
      <c r="O4813" s="19" t="s">
        <v>124</v>
      </c>
      <c r="P4813" s="18" t="s">
        <v>15739</v>
      </c>
      <c r="Q4813" s="18" t="s">
        <v>15740</v>
      </c>
      <c r="R4813" s="18" t="s">
        <v>165</v>
      </c>
      <c r="S4813" s="20" t="s">
        <v>28109</v>
      </c>
    </row>
    <row r="4814" customFormat="false" ht="35.05" hidden="false" customHeight="false" outlineLevel="0" collapsed="false">
      <c r="A4814" s="17" t="n">
        <v>4813</v>
      </c>
      <c r="B4814" s="17" t="n">
        <v>10</v>
      </c>
      <c r="C4814" s="17" t="n">
        <v>3782</v>
      </c>
      <c r="D4814" s="18" t="s">
        <v>13574</v>
      </c>
      <c r="E4814" s="17" t="s">
        <v>61</v>
      </c>
      <c r="F4814" s="18" t="s">
        <v>62</v>
      </c>
      <c r="G4814" s="17" t="s">
        <v>167</v>
      </c>
      <c r="H4814" s="18" t="s">
        <v>15741</v>
      </c>
      <c r="I4814" s="18" t="s">
        <v>15742</v>
      </c>
      <c r="J4814" s="18" t="s">
        <v>15743</v>
      </c>
      <c r="K4814" s="17" t="s">
        <v>163</v>
      </c>
      <c r="L4814" s="17" t="n">
        <v>1</v>
      </c>
      <c r="M4814" s="17" t="s">
        <v>163</v>
      </c>
      <c r="N4814" s="17" t="s">
        <v>163</v>
      </c>
      <c r="O4814" s="19"/>
      <c r="P4814" s="18"/>
      <c r="Q4814" s="18"/>
      <c r="R4814" s="18" t="s">
        <v>165</v>
      </c>
      <c r="S4814" s="20" t="s">
        <v>28109</v>
      </c>
    </row>
    <row r="4815" customFormat="false" ht="35.05" hidden="false" customHeight="false" outlineLevel="0" collapsed="false">
      <c r="A4815" s="17" t="n">
        <v>4814</v>
      </c>
      <c r="B4815" s="17" t="n">
        <v>10</v>
      </c>
      <c r="C4815" s="17" t="n">
        <v>3784</v>
      </c>
      <c r="D4815" s="18" t="s">
        <v>13574</v>
      </c>
      <c r="E4815" s="17" t="s">
        <v>36</v>
      </c>
      <c r="F4815" s="18" t="s">
        <v>37</v>
      </c>
      <c r="G4815" s="17" t="s">
        <v>167</v>
      </c>
      <c r="H4815" s="18" t="s">
        <v>15744</v>
      </c>
      <c r="I4815" s="18" t="s">
        <v>15745</v>
      </c>
      <c r="J4815" s="18" t="s">
        <v>15746</v>
      </c>
      <c r="K4815" s="17" t="s">
        <v>164</v>
      </c>
      <c r="L4815" s="17" t="n">
        <v>2</v>
      </c>
      <c r="M4815" s="17" t="s">
        <v>164</v>
      </c>
      <c r="N4815" s="17" t="s">
        <v>163</v>
      </c>
      <c r="O4815" s="19"/>
      <c r="P4815" s="18"/>
      <c r="Q4815" s="18"/>
      <c r="R4815" s="18" t="s">
        <v>165</v>
      </c>
      <c r="S4815" s="20" t="s">
        <v>28109</v>
      </c>
    </row>
    <row r="4816" customFormat="false" ht="35.05" hidden="false" customHeight="false" outlineLevel="0" collapsed="false">
      <c r="A4816" s="17" t="n">
        <v>4815</v>
      </c>
      <c r="B4816" s="17" t="n">
        <v>10</v>
      </c>
      <c r="C4816" s="17" t="n">
        <v>3786</v>
      </c>
      <c r="D4816" s="18" t="s">
        <v>13574</v>
      </c>
      <c r="E4816" s="17" t="s">
        <v>74</v>
      </c>
      <c r="F4816" s="18" t="s">
        <v>75</v>
      </c>
      <c r="G4816" s="17" t="s">
        <v>167</v>
      </c>
      <c r="H4816" s="18" t="s">
        <v>15747</v>
      </c>
      <c r="I4816" s="18" t="s">
        <v>15748</v>
      </c>
      <c r="J4816" s="18" t="s">
        <v>15749</v>
      </c>
      <c r="K4816" s="17" t="s">
        <v>163</v>
      </c>
      <c r="L4816" s="17" t="n">
        <v>1</v>
      </c>
      <c r="M4816" s="17" t="s">
        <v>164</v>
      </c>
      <c r="N4816" s="17" t="s">
        <v>163</v>
      </c>
      <c r="O4816" s="19"/>
      <c r="P4816" s="18"/>
      <c r="Q4816" s="18"/>
      <c r="R4816" s="18" t="s">
        <v>165</v>
      </c>
      <c r="S4816" s="20" t="s">
        <v>28109</v>
      </c>
    </row>
    <row r="4817" customFormat="false" ht="35.05" hidden="false" customHeight="false" outlineLevel="0" collapsed="false">
      <c r="A4817" s="17" t="n">
        <v>4816</v>
      </c>
      <c r="B4817" s="17" t="n">
        <v>10</v>
      </c>
      <c r="C4817" s="17" t="n">
        <v>3789</v>
      </c>
      <c r="D4817" s="18" t="s">
        <v>13574</v>
      </c>
      <c r="E4817" s="17" t="s">
        <v>85</v>
      </c>
      <c r="F4817" s="18" t="s">
        <v>86</v>
      </c>
      <c r="G4817" s="17" t="s">
        <v>159</v>
      </c>
      <c r="H4817" s="18" t="s">
        <v>15750</v>
      </c>
      <c r="I4817" s="18" t="s">
        <v>15751</v>
      </c>
      <c r="J4817" s="18" t="s">
        <v>15752</v>
      </c>
      <c r="K4817" s="17" t="s">
        <v>163</v>
      </c>
      <c r="L4817" s="17" t="n">
        <v>1</v>
      </c>
      <c r="M4817" s="17" t="s">
        <v>163</v>
      </c>
      <c r="N4817" s="17" t="s">
        <v>164</v>
      </c>
      <c r="O4817" s="19"/>
      <c r="P4817" s="18"/>
      <c r="Q4817" s="18"/>
      <c r="R4817" s="18" t="s">
        <v>165</v>
      </c>
      <c r="S4817" s="20" t="s">
        <v>28109</v>
      </c>
    </row>
    <row r="4818" customFormat="false" ht="35.05" hidden="false" customHeight="false" outlineLevel="0" collapsed="false">
      <c r="A4818" s="17" t="n">
        <v>4817</v>
      </c>
      <c r="B4818" s="17" t="n">
        <v>10</v>
      </c>
      <c r="C4818" s="17" t="n">
        <v>3804</v>
      </c>
      <c r="D4818" s="18" t="s">
        <v>13574</v>
      </c>
      <c r="E4818" s="17" t="s">
        <v>87</v>
      </c>
      <c r="F4818" s="18" t="s">
        <v>88</v>
      </c>
      <c r="G4818" s="17" t="s">
        <v>171</v>
      </c>
      <c r="H4818" s="18" t="s">
        <v>15753</v>
      </c>
      <c r="I4818" s="18" t="s">
        <v>15754</v>
      </c>
      <c r="J4818" s="18" t="s">
        <v>15755</v>
      </c>
      <c r="K4818" s="17" t="s">
        <v>163</v>
      </c>
      <c r="L4818" s="17" t="n">
        <v>1</v>
      </c>
      <c r="M4818" s="17" t="s">
        <v>163</v>
      </c>
      <c r="N4818" s="17" t="s">
        <v>163</v>
      </c>
      <c r="O4818" s="19"/>
      <c r="P4818" s="18"/>
      <c r="Q4818" s="18"/>
      <c r="R4818" s="18" t="s">
        <v>165</v>
      </c>
      <c r="S4818" s="20" t="s">
        <v>28109</v>
      </c>
    </row>
    <row r="4819" customFormat="false" ht="35.05" hidden="false" customHeight="false" outlineLevel="0" collapsed="false">
      <c r="A4819" s="17" t="n">
        <v>4818</v>
      </c>
      <c r="B4819" s="17" t="n">
        <v>10</v>
      </c>
      <c r="C4819" s="17" t="n">
        <v>3805</v>
      </c>
      <c r="D4819" s="18" t="s">
        <v>13574</v>
      </c>
      <c r="E4819" s="17" t="s">
        <v>85</v>
      </c>
      <c r="F4819" s="18" t="s">
        <v>86</v>
      </c>
      <c r="G4819" s="17" t="s">
        <v>167</v>
      </c>
      <c r="H4819" s="18" t="s">
        <v>15756</v>
      </c>
      <c r="I4819" s="18" t="s">
        <v>15757</v>
      </c>
      <c r="J4819" s="18" t="s">
        <v>15758</v>
      </c>
      <c r="K4819" s="17" t="s">
        <v>163</v>
      </c>
      <c r="L4819" s="17" t="n">
        <v>1</v>
      </c>
      <c r="M4819" s="17" t="s">
        <v>163</v>
      </c>
      <c r="N4819" s="17" t="s">
        <v>164</v>
      </c>
      <c r="O4819" s="19"/>
      <c r="P4819" s="18"/>
      <c r="Q4819" s="18"/>
      <c r="R4819" s="18" t="s">
        <v>165</v>
      </c>
      <c r="S4819" s="20" t="s">
        <v>28109</v>
      </c>
    </row>
    <row r="4820" customFormat="false" ht="68.65" hidden="false" customHeight="false" outlineLevel="0" collapsed="false">
      <c r="A4820" s="17" t="n">
        <v>4819</v>
      </c>
      <c r="B4820" s="17" t="n">
        <v>10</v>
      </c>
      <c r="C4820" s="17" t="n">
        <v>3815</v>
      </c>
      <c r="D4820" s="18" t="s">
        <v>13574</v>
      </c>
      <c r="E4820" s="17" t="s">
        <v>42</v>
      </c>
      <c r="F4820" s="18" t="s">
        <v>43</v>
      </c>
      <c r="G4820" s="17" t="s">
        <v>167</v>
      </c>
      <c r="H4820" s="18" t="s">
        <v>15759</v>
      </c>
      <c r="I4820" s="18" t="s">
        <v>15760</v>
      </c>
      <c r="J4820" s="18" t="s">
        <v>15761</v>
      </c>
      <c r="K4820" s="17" t="s">
        <v>163</v>
      </c>
      <c r="L4820" s="17" t="n">
        <v>1</v>
      </c>
      <c r="M4820" s="17" t="s">
        <v>163</v>
      </c>
      <c r="N4820" s="17" t="s">
        <v>164</v>
      </c>
      <c r="O4820" s="19" t="s">
        <v>123</v>
      </c>
      <c r="P4820" s="18" t="s">
        <v>15762</v>
      </c>
      <c r="Q4820" s="18" t="s">
        <v>15763</v>
      </c>
      <c r="R4820" s="18" t="s">
        <v>165</v>
      </c>
      <c r="S4820" s="20" t="s">
        <v>28109</v>
      </c>
    </row>
    <row r="4821" customFormat="false" ht="35.05" hidden="false" customHeight="false" outlineLevel="0" collapsed="false">
      <c r="A4821" s="17" t="n">
        <v>4820</v>
      </c>
      <c r="B4821" s="17" t="n">
        <v>10</v>
      </c>
      <c r="C4821" s="17" t="n">
        <v>3828</v>
      </c>
      <c r="D4821" s="18" t="s">
        <v>13574</v>
      </c>
      <c r="E4821" s="17" t="s">
        <v>36</v>
      </c>
      <c r="F4821" s="18" t="s">
        <v>37</v>
      </c>
      <c r="G4821" s="17" t="s">
        <v>167</v>
      </c>
      <c r="H4821" s="18" t="s">
        <v>15764</v>
      </c>
      <c r="I4821" s="18" t="s">
        <v>15765</v>
      </c>
      <c r="J4821" s="18" t="s">
        <v>15766</v>
      </c>
      <c r="K4821" s="17" t="s">
        <v>163</v>
      </c>
      <c r="L4821" s="17" t="n">
        <v>1</v>
      </c>
      <c r="M4821" s="17" t="s">
        <v>163</v>
      </c>
      <c r="N4821" s="17" t="s">
        <v>163</v>
      </c>
      <c r="O4821" s="19"/>
      <c r="P4821" s="18"/>
      <c r="Q4821" s="18"/>
      <c r="R4821" s="18" t="s">
        <v>165</v>
      </c>
      <c r="S4821" s="20" t="s">
        <v>28109</v>
      </c>
    </row>
    <row r="4822" customFormat="false" ht="35.05" hidden="false" customHeight="false" outlineLevel="0" collapsed="false">
      <c r="A4822" s="17" t="n">
        <v>4821</v>
      </c>
      <c r="B4822" s="17" t="n">
        <v>10</v>
      </c>
      <c r="C4822" s="17" t="n">
        <v>3844</v>
      </c>
      <c r="D4822" s="18" t="s">
        <v>13637</v>
      </c>
      <c r="E4822" s="17" t="s">
        <v>55</v>
      </c>
      <c r="F4822" s="18" t="s">
        <v>56</v>
      </c>
      <c r="G4822" s="17" t="s">
        <v>167</v>
      </c>
      <c r="H4822" s="18" t="s">
        <v>15767</v>
      </c>
      <c r="I4822" s="18" t="s">
        <v>15768</v>
      </c>
      <c r="J4822" s="18" t="s">
        <v>15769</v>
      </c>
      <c r="K4822" s="17" t="s">
        <v>163</v>
      </c>
      <c r="L4822" s="17" t="n">
        <v>1</v>
      </c>
      <c r="M4822" s="17" t="s">
        <v>163</v>
      </c>
      <c r="N4822" s="17" t="s">
        <v>163</v>
      </c>
      <c r="O4822" s="19"/>
      <c r="P4822" s="18"/>
      <c r="Q4822" s="18"/>
      <c r="R4822" s="18" t="s">
        <v>165</v>
      </c>
      <c r="S4822" s="20" t="s">
        <v>28109</v>
      </c>
    </row>
    <row r="4823" customFormat="false" ht="46.25" hidden="false" customHeight="false" outlineLevel="0" collapsed="false">
      <c r="A4823" s="17" t="n">
        <v>4822</v>
      </c>
      <c r="B4823" s="17" t="n">
        <v>10</v>
      </c>
      <c r="C4823" s="17" t="n">
        <v>3844</v>
      </c>
      <c r="D4823" s="18" t="s">
        <v>13637</v>
      </c>
      <c r="E4823" s="17" t="s">
        <v>42</v>
      </c>
      <c r="F4823" s="18" t="s">
        <v>43</v>
      </c>
      <c r="G4823" s="17" t="s">
        <v>167</v>
      </c>
      <c r="H4823" s="18" t="s">
        <v>15770</v>
      </c>
      <c r="I4823" s="18" t="s">
        <v>15771</v>
      </c>
      <c r="J4823" s="18" t="s">
        <v>15772</v>
      </c>
      <c r="K4823" s="17" t="s">
        <v>163</v>
      </c>
      <c r="L4823" s="17" t="n">
        <v>1</v>
      </c>
      <c r="M4823" s="17" t="s">
        <v>163</v>
      </c>
      <c r="N4823" s="17" t="s">
        <v>163</v>
      </c>
      <c r="O4823" s="19"/>
      <c r="P4823" s="18"/>
      <c r="Q4823" s="18"/>
      <c r="R4823" s="18" t="s">
        <v>165</v>
      </c>
      <c r="S4823" s="20" t="s">
        <v>28109</v>
      </c>
    </row>
    <row r="4824" customFormat="false" ht="35.05" hidden="false" customHeight="false" outlineLevel="0" collapsed="false">
      <c r="A4824" s="17" t="n">
        <v>4823</v>
      </c>
      <c r="B4824" s="17" t="n">
        <v>10</v>
      </c>
      <c r="C4824" s="17" t="n">
        <v>3846</v>
      </c>
      <c r="D4824" s="18" t="s">
        <v>13637</v>
      </c>
      <c r="E4824" s="17" t="s">
        <v>70</v>
      </c>
      <c r="F4824" s="18" t="s">
        <v>71</v>
      </c>
      <c r="G4824" s="17" t="s">
        <v>167</v>
      </c>
      <c r="H4824" s="18" t="s">
        <v>15773</v>
      </c>
      <c r="I4824" s="18" t="s">
        <v>15774</v>
      </c>
      <c r="J4824" s="18" t="s">
        <v>15775</v>
      </c>
      <c r="K4824" s="17" t="s">
        <v>163</v>
      </c>
      <c r="L4824" s="17" t="n">
        <v>1</v>
      </c>
      <c r="M4824" s="17" t="s">
        <v>164</v>
      </c>
      <c r="N4824" s="17" t="s">
        <v>163</v>
      </c>
      <c r="O4824" s="19"/>
      <c r="P4824" s="18"/>
      <c r="Q4824" s="18"/>
      <c r="R4824" s="18" t="s">
        <v>165</v>
      </c>
      <c r="S4824" s="20" t="s">
        <v>28109</v>
      </c>
    </row>
    <row r="4825" customFormat="false" ht="23.85" hidden="false" customHeight="false" outlineLevel="0" collapsed="false">
      <c r="A4825" s="17" t="n">
        <v>4824</v>
      </c>
      <c r="B4825" s="17" t="n">
        <v>10</v>
      </c>
      <c r="C4825" s="17" t="n">
        <v>3852</v>
      </c>
      <c r="D4825" s="18" t="s">
        <v>13637</v>
      </c>
      <c r="E4825" s="17" t="s">
        <v>70</v>
      </c>
      <c r="F4825" s="18" t="s">
        <v>71</v>
      </c>
      <c r="G4825" s="17" t="s">
        <v>171</v>
      </c>
      <c r="H4825" s="18" t="s">
        <v>15776</v>
      </c>
      <c r="I4825" s="18" t="s">
        <v>15777</v>
      </c>
      <c r="J4825" s="18" t="s">
        <v>15778</v>
      </c>
      <c r="K4825" s="17" t="s">
        <v>163</v>
      </c>
      <c r="L4825" s="17" t="n">
        <v>1</v>
      </c>
      <c r="M4825" s="17" t="s">
        <v>164</v>
      </c>
      <c r="N4825" s="17" t="s">
        <v>163</v>
      </c>
      <c r="O4825" s="19"/>
      <c r="P4825" s="18"/>
      <c r="Q4825" s="18"/>
      <c r="R4825" s="18" t="s">
        <v>165</v>
      </c>
      <c r="S4825" s="20" t="s">
        <v>28109</v>
      </c>
    </row>
    <row r="4826" customFormat="false" ht="35.05" hidden="false" customHeight="false" outlineLevel="0" collapsed="false">
      <c r="A4826" s="17" t="n">
        <v>4825</v>
      </c>
      <c r="B4826" s="17" t="n">
        <v>10</v>
      </c>
      <c r="C4826" s="17" t="n">
        <v>3852</v>
      </c>
      <c r="D4826" s="18" t="s">
        <v>13637</v>
      </c>
      <c r="E4826" s="17" t="s">
        <v>61</v>
      </c>
      <c r="F4826" s="18" t="s">
        <v>62</v>
      </c>
      <c r="G4826" s="17" t="s">
        <v>171</v>
      </c>
      <c r="H4826" s="18" t="s">
        <v>15779</v>
      </c>
      <c r="I4826" s="18" t="s">
        <v>15780</v>
      </c>
      <c r="J4826" s="18" t="s">
        <v>15781</v>
      </c>
      <c r="K4826" s="17" t="s">
        <v>163</v>
      </c>
      <c r="L4826" s="17" t="n">
        <v>1</v>
      </c>
      <c r="M4826" s="17" t="s">
        <v>164</v>
      </c>
      <c r="N4826" s="17" t="s">
        <v>163</v>
      </c>
      <c r="O4826" s="19"/>
      <c r="P4826" s="18"/>
      <c r="Q4826" s="18"/>
      <c r="R4826" s="18" t="s">
        <v>165</v>
      </c>
      <c r="S4826" s="20" t="s">
        <v>28109</v>
      </c>
    </row>
    <row r="4827" customFormat="false" ht="35.05" hidden="false" customHeight="false" outlineLevel="0" collapsed="false">
      <c r="A4827" s="17" t="n">
        <v>4826</v>
      </c>
      <c r="B4827" s="17" t="n">
        <v>10</v>
      </c>
      <c r="C4827" s="17" t="n">
        <v>3852</v>
      </c>
      <c r="D4827" s="18" t="s">
        <v>13637</v>
      </c>
      <c r="E4827" s="17" t="s">
        <v>72</v>
      </c>
      <c r="F4827" s="18" t="s">
        <v>73</v>
      </c>
      <c r="G4827" s="17" t="s">
        <v>167</v>
      </c>
      <c r="H4827" s="18" t="s">
        <v>15782</v>
      </c>
      <c r="I4827" s="18" t="s">
        <v>15783</v>
      </c>
      <c r="J4827" s="18" t="s">
        <v>15784</v>
      </c>
      <c r="K4827" s="17" t="s">
        <v>163</v>
      </c>
      <c r="L4827" s="17" t="n">
        <v>1</v>
      </c>
      <c r="M4827" s="17" t="s">
        <v>163</v>
      </c>
      <c r="N4827" s="17" t="s">
        <v>163</v>
      </c>
      <c r="O4827" s="19"/>
      <c r="P4827" s="18"/>
      <c r="Q4827" s="18"/>
      <c r="R4827" s="18" t="s">
        <v>165</v>
      </c>
      <c r="S4827" s="20" t="s">
        <v>28109</v>
      </c>
    </row>
    <row r="4828" customFormat="false" ht="35.05" hidden="false" customHeight="false" outlineLevel="0" collapsed="false">
      <c r="A4828" s="17" t="n">
        <v>4827</v>
      </c>
      <c r="B4828" s="17" t="n">
        <v>10</v>
      </c>
      <c r="C4828" s="17" t="n">
        <v>3863</v>
      </c>
      <c r="D4828" s="18" t="s">
        <v>13637</v>
      </c>
      <c r="E4828" s="17" t="s">
        <v>78</v>
      </c>
      <c r="F4828" s="18" t="s">
        <v>80</v>
      </c>
      <c r="G4828" s="17" t="s">
        <v>167</v>
      </c>
      <c r="H4828" s="18" t="s">
        <v>15785</v>
      </c>
      <c r="I4828" s="18" t="s">
        <v>15786</v>
      </c>
      <c r="J4828" s="18" t="s">
        <v>15787</v>
      </c>
      <c r="K4828" s="17" t="s">
        <v>163</v>
      </c>
      <c r="L4828" s="17" t="n">
        <v>1</v>
      </c>
      <c r="M4828" s="17" t="s">
        <v>163</v>
      </c>
      <c r="N4828" s="17" t="s">
        <v>164</v>
      </c>
      <c r="O4828" s="19"/>
      <c r="P4828" s="18"/>
      <c r="Q4828" s="18"/>
      <c r="R4828" s="18" t="s">
        <v>165</v>
      </c>
      <c r="S4828" s="20" t="s">
        <v>28109</v>
      </c>
    </row>
    <row r="4829" customFormat="false" ht="35.05" hidden="false" customHeight="false" outlineLevel="0" collapsed="false">
      <c r="A4829" s="17" t="n">
        <v>4828</v>
      </c>
      <c r="B4829" s="17" t="n">
        <v>10</v>
      </c>
      <c r="C4829" s="17" t="n">
        <v>3877</v>
      </c>
      <c r="D4829" s="18" t="s">
        <v>13637</v>
      </c>
      <c r="E4829" s="17" t="s">
        <v>22</v>
      </c>
      <c r="F4829" s="18" t="s">
        <v>23</v>
      </c>
      <c r="G4829" s="17" t="s">
        <v>167</v>
      </c>
      <c r="H4829" s="18" t="s">
        <v>15788</v>
      </c>
      <c r="I4829" s="18" t="s">
        <v>15789</v>
      </c>
      <c r="J4829" s="18" t="s">
        <v>15790</v>
      </c>
      <c r="K4829" s="17" t="s">
        <v>164</v>
      </c>
      <c r="L4829" s="17" t="n">
        <v>8</v>
      </c>
      <c r="M4829" s="17" t="s">
        <v>163</v>
      </c>
      <c r="N4829" s="17" t="s">
        <v>163</v>
      </c>
      <c r="O4829" s="19"/>
      <c r="P4829" s="18"/>
      <c r="Q4829" s="18"/>
      <c r="R4829" s="18" t="s">
        <v>165</v>
      </c>
      <c r="S4829" s="20" t="s">
        <v>28109</v>
      </c>
    </row>
    <row r="4830" customFormat="false" ht="35.05" hidden="false" customHeight="false" outlineLevel="0" collapsed="false">
      <c r="A4830" s="17" t="n">
        <v>4829</v>
      </c>
      <c r="B4830" s="17" t="n">
        <v>10</v>
      </c>
      <c r="C4830" s="17" t="n">
        <v>3879</v>
      </c>
      <c r="D4830" s="18" t="s">
        <v>13637</v>
      </c>
      <c r="E4830" s="17" t="s">
        <v>87</v>
      </c>
      <c r="F4830" s="18" t="s">
        <v>88</v>
      </c>
      <c r="G4830" s="17" t="s">
        <v>167</v>
      </c>
      <c r="H4830" s="18" t="s">
        <v>15791</v>
      </c>
      <c r="I4830" s="18" t="s">
        <v>15792</v>
      </c>
      <c r="J4830" s="18" t="s">
        <v>15793</v>
      </c>
      <c r="K4830" s="17" t="s">
        <v>163</v>
      </c>
      <c r="L4830" s="17" t="n">
        <v>1</v>
      </c>
      <c r="M4830" s="17" t="s">
        <v>163</v>
      </c>
      <c r="N4830" s="17" t="s">
        <v>163</v>
      </c>
      <c r="O4830" s="19"/>
      <c r="P4830" s="18"/>
      <c r="Q4830" s="18"/>
      <c r="R4830" s="18" t="s">
        <v>165</v>
      </c>
      <c r="S4830" s="20" t="s">
        <v>28109</v>
      </c>
    </row>
    <row r="4831" customFormat="false" ht="35.05" hidden="false" customHeight="false" outlineLevel="0" collapsed="false">
      <c r="A4831" s="17" t="n">
        <v>4830</v>
      </c>
      <c r="B4831" s="17" t="n">
        <v>10</v>
      </c>
      <c r="C4831" s="17" t="n">
        <v>3885</v>
      </c>
      <c r="D4831" s="18" t="s">
        <v>13637</v>
      </c>
      <c r="E4831" s="17" t="s">
        <v>87</v>
      </c>
      <c r="F4831" s="18" t="s">
        <v>88</v>
      </c>
      <c r="G4831" s="17" t="s">
        <v>171</v>
      </c>
      <c r="H4831" s="18" t="s">
        <v>15794</v>
      </c>
      <c r="I4831" s="18" t="s">
        <v>15795</v>
      </c>
      <c r="J4831" s="18" t="s">
        <v>15796</v>
      </c>
      <c r="K4831" s="17" t="s">
        <v>163</v>
      </c>
      <c r="L4831" s="17" t="n">
        <v>1</v>
      </c>
      <c r="M4831" s="17" t="s">
        <v>164</v>
      </c>
      <c r="N4831" s="17" t="s">
        <v>163</v>
      </c>
      <c r="O4831" s="19"/>
      <c r="P4831" s="18"/>
      <c r="Q4831" s="18"/>
      <c r="R4831" s="18" t="s">
        <v>165</v>
      </c>
      <c r="S4831" s="20" t="s">
        <v>28109</v>
      </c>
    </row>
    <row r="4832" customFormat="false" ht="35.05" hidden="false" customHeight="false" outlineLevel="0" collapsed="false">
      <c r="A4832" s="17" t="n">
        <v>4831</v>
      </c>
      <c r="B4832" s="17" t="n">
        <v>10</v>
      </c>
      <c r="C4832" s="17" t="n">
        <v>3889</v>
      </c>
      <c r="D4832" s="18" t="s">
        <v>13637</v>
      </c>
      <c r="E4832" s="17" t="s">
        <v>87</v>
      </c>
      <c r="F4832" s="18" t="s">
        <v>88</v>
      </c>
      <c r="G4832" s="17" t="s">
        <v>167</v>
      </c>
      <c r="H4832" s="18" t="s">
        <v>15797</v>
      </c>
      <c r="I4832" s="18" t="s">
        <v>15798</v>
      </c>
      <c r="J4832" s="18" t="s">
        <v>15799</v>
      </c>
      <c r="K4832" s="17" t="s">
        <v>163</v>
      </c>
      <c r="L4832" s="17" t="n">
        <v>1</v>
      </c>
      <c r="M4832" s="17" t="s">
        <v>163</v>
      </c>
      <c r="N4832" s="17" t="s">
        <v>163</v>
      </c>
      <c r="O4832" s="19"/>
      <c r="P4832" s="18"/>
      <c r="Q4832" s="18"/>
      <c r="R4832" s="18" t="s">
        <v>165</v>
      </c>
      <c r="S4832" s="20" t="s">
        <v>28109</v>
      </c>
    </row>
    <row r="4833" customFormat="false" ht="35.05" hidden="false" customHeight="false" outlineLevel="0" collapsed="false">
      <c r="A4833" s="17" t="n">
        <v>4832</v>
      </c>
      <c r="B4833" s="17" t="n">
        <v>10</v>
      </c>
      <c r="C4833" s="17" t="n">
        <v>3927</v>
      </c>
      <c r="D4833" s="18" t="s">
        <v>13637</v>
      </c>
      <c r="E4833" s="17" t="s">
        <v>72</v>
      </c>
      <c r="F4833" s="18" t="s">
        <v>73</v>
      </c>
      <c r="G4833" s="17" t="s">
        <v>167</v>
      </c>
      <c r="H4833" s="18" t="s">
        <v>15800</v>
      </c>
      <c r="I4833" s="18" t="s">
        <v>15801</v>
      </c>
      <c r="J4833" s="18" t="s">
        <v>15802</v>
      </c>
      <c r="K4833" s="17" t="s">
        <v>163</v>
      </c>
      <c r="L4833" s="17" t="n">
        <v>1</v>
      </c>
      <c r="M4833" s="17" t="s">
        <v>163</v>
      </c>
      <c r="N4833" s="17" t="s">
        <v>163</v>
      </c>
      <c r="O4833" s="19"/>
      <c r="P4833" s="18"/>
      <c r="Q4833" s="18"/>
      <c r="R4833" s="18" t="s">
        <v>165</v>
      </c>
      <c r="S4833" s="20" t="s">
        <v>28109</v>
      </c>
    </row>
    <row r="4834" customFormat="false" ht="35.05" hidden="false" customHeight="false" outlineLevel="0" collapsed="false">
      <c r="A4834" s="17" t="n">
        <v>4833</v>
      </c>
      <c r="B4834" s="17" t="n">
        <v>10</v>
      </c>
      <c r="C4834" s="17" t="n">
        <v>3944</v>
      </c>
      <c r="D4834" s="18" t="s">
        <v>13637</v>
      </c>
      <c r="E4834" s="17" t="s">
        <v>38</v>
      </c>
      <c r="F4834" s="18" t="s">
        <v>39</v>
      </c>
      <c r="G4834" s="17" t="s">
        <v>167</v>
      </c>
      <c r="H4834" s="18" t="s">
        <v>15803</v>
      </c>
      <c r="I4834" s="18" t="s">
        <v>15804</v>
      </c>
      <c r="J4834" s="18" t="s">
        <v>15805</v>
      </c>
      <c r="K4834" s="17" t="s">
        <v>163</v>
      </c>
      <c r="L4834" s="17" t="n">
        <v>1</v>
      </c>
      <c r="M4834" s="17" t="s">
        <v>163</v>
      </c>
      <c r="N4834" s="17" t="s">
        <v>163</v>
      </c>
      <c r="O4834" s="19"/>
      <c r="P4834" s="18"/>
      <c r="Q4834" s="18"/>
      <c r="R4834" s="18" t="s">
        <v>165</v>
      </c>
      <c r="S4834" s="20" t="s">
        <v>28109</v>
      </c>
    </row>
    <row r="4835" customFormat="false" ht="35.05" hidden="false" customHeight="false" outlineLevel="0" collapsed="false">
      <c r="A4835" s="17" t="n">
        <v>4834</v>
      </c>
      <c r="B4835" s="17" t="n">
        <v>10</v>
      </c>
      <c r="C4835" s="17" t="n">
        <v>3957</v>
      </c>
      <c r="D4835" s="18" t="s">
        <v>13637</v>
      </c>
      <c r="E4835" s="17" t="s">
        <v>76</v>
      </c>
      <c r="F4835" s="18" t="s">
        <v>77</v>
      </c>
      <c r="G4835" s="17" t="s">
        <v>167</v>
      </c>
      <c r="H4835" s="18" t="s">
        <v>15806</v>
      </c>
      <c r="I4835" s="18" t="s">
        <v>15807</v>
      </c>
      <c r="J4835" s="18" t="s">
        <v>15808</v>
      </c>
      <c r="K4835" s="17" t="s">
        <v>163</v>
      </c>
      <c r="L4835" s="17" t="n">
        <v>1</v>
      </c>
      <c r="M4835" s="17" t="s">
        <v>164</v>
      </c>
      <c r="N4835" s="17" t="s">
        <v>163</v>
      </c>
      <c r="O4835" s="19"/>
      <c r="P4835" s="18"/>
      <c r="Q4835" s="18"/>
      <c r="R4835" s="18" t="s">
        <v>165</v>
      </c>
      <c r="S4835" s="20" t="s">
        <v>28109</v>
      </c>
    </row>
    <row r="4836" customFormat="false" ht="35.05" hidden="false" customHeight="false" outlineLevel="0" collapsed="false">
      <c r="A4836" s="17" t="n">
        <v>4835</v>
      </c>
      <c r="B4836" s="17" t="n">
        <v>10</v>
      </c>
      <c r="C4836" s="17" t="n">
        <v>3961</v>
      </c>
      <c r="D4836" s="18" t="s">
        <v>13637</v>
      </c>
      <c r="E4836" s="17" t="s">
        <v>36</v>
      </c>
      <c r="F4836" s="18" t="s">
        <v>37</v>
      </c>
      <c r="G4836" s="17" t="s">
        <v>159</v>
      </c>
      <c r="H4836" s="18" t="s">
        <v>15809</v>
      </c>
      <c r="I4836" s="18" t="s">
        <v>15810</v>
      </c>
      <c r="J4836" s="18" t="s">
        <v>15811</v>
      </c>
      <c r="K4836" s="17" t="s">
        <v>164</v>
      </c>
      <c r="L4836" s="17" t="n">
        <v>6</v>
      </c>
      <c r="M4836" s="17" t="s">
        <v>164</v>
      </c>
      <c r="N4836" s="17" t="s">
        <v>163</v>
      </c>
      <c r="O4836" s="19"/>
      <c r="P4836" s="18"/>
      <c r="Q4836" s="18"/>
      <c r="R4836" s="18" t="s">
        <v>165</v>
      </c>
      <c r="S4836" s="20" t="s">
        <v>28109</v>
      </c>
    </row>
    <row r="4837" customFormat="false" ht="35.05" hidden="false" customHeight="false" outlineLevel="0" collapsed="false">
      <c r="A4837" s="17" t="n">
        <v>4836</v>
      </c>
      <c r="B4837" s="17" t="n">
        <v>10</v>
      </c>
      <c r="C4837" s="17" t="n">
        <v>3991</v>
      </c>
      <c r="D4837" s="18" t="s">
        <v>13637</v>
      </c>
      <c r="E4837" s="17" t="s">
        <v>38</v>
      </c>
      <c r="F4837" s="18" t="s">
        <v>39</v>
      </c>
      <c r="G4837" s="17" t="s">
        <v>167</v>
      </c>
      <c r="H4837" s="18" t="s">
        <v>15812</v>
      </c>
      <c r="I4837" s="18" t="s">
        <v>15813</v>
      </c>
      <c r="J4837" s="18" t="s">
        <v>15814</v>
      </c>
      <c r="K4837" s="17" t="s">
        <v>163</v>
      </c>
      <c r="L4837" s="17" t="n">
        <v>1</v>
      </c>
      <c r="M4837" s="17" t="s">
        <v>164</v>
      </c>
      <c r="N4837" s="17" t="s">
        <v>163</v>
      </c>
      <c r="O4837" s="19"/>
      <c r="P4837" s="18"/>
      <c r="Q4837" s="18"/>
      <c r="R4837" s="18" t="s">
        <v>165</v>
      </c>
      <c r="S4837" s="20" t="s">
        <v>28109</v>
      </c>
    </row>
    <row r="4838" customFormat="false" ht="46.25" hidden="false" customHeight="false" outlineLevel="0" collapsed="false">
      <c r="A4838" s="17" t="n">
        <v>4837</v>
      </c>
      <c r="B4838" s="17" t="n">
        <v>10</v>
      </c>
      <c r="C4838" s="17" t="n">
        <v>4014</v>
      </c>
      <c r="D4838" s="18" t="s">
        <v>13637</v>
      </c>
      <c r="E4838" s="17" t="s">
        <v>81</v>
      </c>
      <c r="F4838" s="18" t="s">
        <v>82</v>
      </c>
      <c r="G4838" s="17" t="s">
        <v>171</v>
      </c>
      <c r="H4838" s="18" t="s">
        <v>15815</v>
      </c>
      <c r="I4838" s="18" t="s">
        <v>15816</v>
      </c>
      <c r="J4838" s="18" t="s">
        <v>15817</v>
      </c>
      <c r="K4838" s="17" t="s">
        <v>163</v>
      </c>
      <c r="L4838" s="17" t="n">
        <v>1</v>
      </c>
      <c r="M4838" s="17" t="s">
        <v>163</v>
      </c>
      <c r="N4838" s="17" t="s">
        <v>164</v>
      </c>
      <c r="O4838" s="19" t="s">
        <v>122</v>
      </c>
      <c r="P4838" s="18" t="s">
        <v>15818</v>
      </c>
      <c r="Q4838" s="18" t="s">
        <v>15819</v>
      </c>
      <c r="R4838" s="18" t="s">
        <v>165</v>
      </c>
      <c r="S4838" s="20" t="s">
        <v>28109</v>
      </c>
    </row>
    <row r="4839" customFormat="false" ht="35.05" hidden="false" customHeight="false" outlineLevel="0" collapsed="false">
      <c r="A4839" s="17" t="n">
        <v>4838</v>
      </c>
      <c r="B4839" s="17" t="n">
        <v>10</v>
      </c>
      <c r="C4839" s="17" t="n">
        <v>4020</v>
      </c>
      <c r="D4839" s="18" t="s">
        <v>13637</v>
      </c>
      <c r="E4839" s="17" t="s">
        <v>83</v>
      </c>
      <c r="F4839" s="18" t="s">
        <v>84</v>
      </c>
      <c r="G4839" s="17" t="s">
        <v>159</v>
      </c>
      <c r="H4839" s="18" t="s">
        <v>15820</v>
      </c>
      <c r="I4839" s="18" t="s">
        <v>15821</v>
      </c>
      <c r="J4839" s="18" t="s">
        <v>15822</v>
      </c>
      <c r="K4839" s="17" t="s">
        <v>163</v>
      </c>
      <c r="L4839" s="17" t="n">
        <v>1</v>
      </c>
      <c r="M4839" s="17" t="s">
        <v>163</v>
      </c>
      <c r="N4839" s="17" t="s">
        <v>164</v>
      </c>
      <c r="O4839" s="19"/>
      <c r="P4839" s="18"/>
      <c r="Q4839" s="18"/>
      <c r="R4839" s="18" t="s">
        <v>165</v>
      </c>
      <c r="S4839" s="20" t="s">
        <v>28109</v>
      </c>
    </row>
    <row r="4840" customFormat="false" ht="68.65" hidden="false" customHeight="false" outlineLevel="0" collapsed="false">
      <c r="A4840" s="17" t="n">
        <v>4839</v>
      </c>
      <c r="B4840" s="17" t="n">
        <v>10</v>
      </c>
      <c r="C4840" s="17" t="n">
        <v>4026</v>
      </c>
      <c r="D4840" s="18" t="s">
        <v>13637</v>
      </c>
      <c r="E4840" s="17" t="s">
        <v>81</v>
      </c>
      <c r="F4840" s="18" t="s">
        <v>82</v>
      </c>
      <c r="G4840" s="17" t="s">
        <v>167</v>
      </c>
      <c r="H4840" s="18" t="s">
        <v>15823</v>
      </c>
      <c r="I4840" s="18" t="s">
        <v>15824</v>
      </c>
      <c r="J4840" s="18" t="s">
        <v>15825</v>
      </c>
      <c r="K4840" s="17" t="s">
        <v>163</v>
      </c>
      <c r="L4840" s="17" t="n">
        <v>1</v>
      </c>
      <c r="M4840" s="17" t="s">
        <v>163</v>
      </c>
      <c r="N4840" s="17" t="s">
        <v>164</v>
      </c>
      <c r="O4840" s="19" t="s">
        <v>123</v>
      </c>
      <c r="P4840" s="18" t="s">
        <v>15826</v>
      </c>
      <c r="Q4840" s="18" t="s">
        <v>15827</v>
      </c>
      <c r="R4840" s="18" t="s">
        <v>165</v>
      </c>
      <c r="S4840" s="20" t="s">
        <v>28109</v>
      </c>
    </row>
    <row r="4841" customFormat="false" ht="46.25" hidden="false" customHeight="false" outlineLevel="0" collapsed="false">
      <c r="A4841" s="17" t="n">
        <v>4840</v>
      </c>
      <c r="B4841" s="17" t="n">
        <v>10</v>
      </c>
      <c r="C4841" s="17" t="n">
        <v>4039</v>
      </c>
      <c r="D4841" s="18" t="s">
        <v>13637</v>
      </c>
      <c r="E4841" s="17" t="s">
        <v>36</v>
      </c>
      <c r="F4841" s="18" t="s">
        <v>37</v>
      </c>
      <c r="G4841" s="17" t="s">
        <v>171</v>
      </c>
      <c r="H4841" s="18" t="s">
        <v>15828</v>
      </c>
      <c r="I4841" s="18" t="s">
        <v>15829</v>
      </c>
      <c r="J4841" s="18" t="s">
        <v>15830</v>
      </c>
      <c r="K4841" s="17" t="s">
        <v>163</v>
      </c>
      <c r="L4841" s="17" t="n">
        <v>1</v>
      </c>
      <c r="M4841" s="17" t="s">
        <v>164</v>
      </c>
      <c r="N4841" s="17" t="s">
        <v>163</v>
      </c>
      <c r="O4841" s="19"/>
      <c r="P4841" s="18"/>
      <c r="Q4841" s="18"/>
      <c r="R4841" s="18" t="s">
        <v>165</v>
      </c>
      <c r="S4841" s="20" t="s">
        <v>28109</v>
      </c>
    </row>
    <row r="4842" customFormat="false" ht="35.05" hidden="false" customHeight="false" outlineLevel="0" collapsed="false">
      <c r="A4842" s="17" t="n">
        <v>4841</v>
      </c>
      <c r="B4842" s="17" t="n">
        <v>10</v>
      </c>
      <c r="C4842" s="17" t="n">
        <v>4041</v>
      </c>
      <c r="D4842" s="18" t="s">
        <v>13637</v>
      </c>
      <c r="E4842" s="17" t="s">
        <v>72</v>
      </c>
      <c r="F4842" s="18" t="s">
        <v>73</v>
      </c>
      <c r="G4842" s="17" t="s">
        <v>167</v>
      </c>
      <c r="H4842" s="18" t="s">
        <v>15831</v>
      </c>
      <c r="I4842" s="18" t="s">
        <v>15832</v>
      </c>
      <c r="J4842" s="18" t="s">
        <v>15833</v>
      </c>
      <c r="K4842" s="17" t="s">
        <v>163</v>
      </c>
      <c r="L4842" s="17" t="n">
        <v>1</v>
      </c>
      <c r="M4842" s="17" t="s">
        <v>164</v>
      </c>
      <c r="N4842" s="17" t="s">
        <v>163</v>
      </c>
      <c r="O4842" s="19"/>
      <c r="P4842" s="18"/>
      <c r="Q4842" s="18"/>
      <c r="R4842" s="18" t="s">
        <v>165</v>
      </c>
      <c r="S4842" s="20" t="s">
        <v>28109</v>
      </c>
    </row>
    <row r="4843" customFormat="false" ht="35.05" hidden="false" customHeight="false" outlineLevel="0" collapsed="false">
      <c r="A4843" s="17" t="n">
        <v>4842</v>
      </c>
      <c r="B4843" s="17" t="n">
        <v>10</v>
      </c>
      <c r="C4843" s="17" t="n">
        <v>4041</v>
      </c>
      <c r="D4843" s="18" t="s">
        <v>13637</v>
      </c>
      <c r="E4843" s="17" t="s">
        <v>85</v>
      </c>
      <c r="F4843" s="18" t="s">
        <v>86</v>
      </c>
      <c r="G4843" s="17" t="s">
        <v>167</v>
      </c>
      <c r="H4843" s="18" t="s">
        <v>15834</v>
      </c>
      <c r="I4843" s="18" t="s">
        <v>15835</v>
      </c>
      <c r="J4843" s="18" t="s">
        <v>15836</v>
      </c>
      <c r="K4843" s="17" t="s">
        <v>163</v>
      </c>
      <c r="L4843" s="17" t="n">
        <v>1</v>
      </c>
      <c r="M4843" s="17" t="s">
        <v>163</v>
      </c>
      <c r="N4843" s="17" t="s">
        <v>164</v>
      </c>
      <c r="O4843" s="19"/>
      <c r="P4843" s="18"/>
      <c r="Q4843" s="18"/>
      <c r="R4843" s="18" t="s">
        <v>165</v>
      </c>
      <c r="S4843" s="20" t="s">
        <v>28109</v>
      </c>
    </row>
    <row r="4844" customFormat="false" ht="35.05" hidden="false" customHeight="false" outlineLevel="0" collapsed="false">
      <c r="A4844" s="17" t="n">
        <v>4843</v>
      </c>
      <c r="B4844" s="17" t="n">
        <v>10</v>
      </c>
      <c r="C4844" s="17" t="n">
        <v>4043</v>
      </c>
      <c r="D4844" s="18" t="s">
        <v>13637</v>
      </c>
      <c r="E4844" s="17" t="s">
        <v>36</v>
      </c>
      <c r="F4844" s="18" t="s">
        <v>37</v>
      </c>
      <c r="G4844" s="17" t="s">
        <v>159</v>
      </c>
      <c r="H4844" s="18" t="s">
        <v>15837</v>
      </c>
      <c r="I4844" s="18" t="s">
        <v>15838</v>
      </c>
      <c r="J4844" s="18" t="s">
        <v>15839</v>
      </c>
      <c r="K4844" s="17" t="s">
        <v>163</v>
      </c>
      <c r="L4844" s="17" t="n">
        <v>1</v>
      </c>
      <c r="M4844" s="17" t="s">
        <v>163</v>
      </c>
      <c r="N4844" s="17" t="s">
        <v>164</v>
      </c>
      <c r="O4844" s="19"/>
      <c r="P4844" s="18"/>
      <c r="Q4844" s="18"/>
      <c r="R4844" s="18" t="s">
        <v>165</v>
      </c>
      <c r="S4844" s="20" t="s">
        <v>28109</v>
      </c>
    </row>
    <row r="4845" customFormat="false" ht="35.05" hidden="false" customHeight="false" outlineLevel="0" collapsed="false">
      <c r="A4845" s="17" t="n">
        <v>4844</v>
      </c>
      <c r="B4845" s="17" t="n">
        <v>10</v>
      </c>
      <c r="C4845" s="17" t="n">
        <v>4049</v>
      </c>
      <c r="D4845" s="18" t="s">
        <v>13637</v>
      </c>
      <c r="E4845" s="17" t="s">
        <v>89</v>
      </c>
      <c r="F4845" s="18" t="s">
        <v>90</v>
      </c>
      <c r="G4845" s="17" t="s">
        <v>167</v>
      </c>
      <c r="H4845" s="18" t="s">
        <v>15840</v>
      </c>
      <c r="I4845" s="18" t="s">
        <v>15841</v>
      </c>
      <c r="J4845" s="18" t="s">
        <v>15842</v>
      </c>
      <c r="K4845" s="17" t="s">
        <v>163</v>
      </c>
      <c r="L4845" s="17" t="n">
        <v>1</v>
      </c>
      <c r="M4845" s="17" t="s">
        <v>163</v>
      </c>
      <c r="N4845" s="17" t="s">
        <v>164</v>
      </c>
      <c r="O4845" s="19"/>
      <c r="P4845" s="18"/>
      <c r="Q4845" s="18"/>
      <c r="R4845" s="18" t="s">
        <v>165</v>
      </c>
      <c r="S4845" s="20" t="s">
        <v>28109</v>
      </c>
    </row>
    <row r="4846" customFormat="false" ht="68.65" hidden="false" customHeight="false" outlineLevel="0" collapsed="false">
      <c r="A4846" s="17" t="n">
        <v>4845</v>
      </c>
      <c r="B4846" s="17" t="n">
        <v>10</v>
      </c>
      <c r="C4846" s="17" t="n">
        <v>4055</v>
      </c>
      <c r="D4846" s="18" t="s">
        <v>13637</v>
      </c>
      <c r="E4846" s="17" t="s">
        <v>81</v>
      </c>
      <c r="F4846" s="18" t="s">
        <v>82</v>
      </c>
      <c r="G4846" s="17" t="s">
        <v>167</v>
      </c>
      <c r="H4846" s="18" t="s">
        <v>15843</v>
      </c>
      <c r="I4846" s="18" t="s">
        <v>15844</v>
      </c>
      <c r="J4846" s="18" t="s">
        <v>15845</v>
      </c>
      <c r="K4846" s="17" t="s">
        <v>163</v>
      </c>
      <c r="L4846" s="17" t="n">
        <v>1</v>
      </c>
      <c r="M4846" s="17" t="s">
        <v>163</v>
      </c>
      <c r="N4846" s="17" t="s">
        <v>164</v>
      </c>
      <c r="O4846" s="19" t="s">
        <v>122</v>
      </c>
      <c r="P4846" s="18" t="s">
        <v>15846</v>
      </c>
      <c r="Q4846" s="18" t="s">
        <v>15847</v>
      </c>
      <c r="R4846" s="18" t="s">
        <v>165</v>
      </c>
      <c r="S4846" s="20" t="s">
        <v>28109</v>
      </c>
    </row>
    <row r="4847" customFormat="false" ht="35.05" hidden="false" customHeight="false" outlineLevel="0" collapsed="false">
      <c r="A4847" s="17" t="n">
        <v>4846</v>
      </c>
      <c r="B4847" s="17" t="n">
        <v>10</v>
      </c>
      <c r="C4847" s="17" t="n">
        <v>4067</v>
      </c>
      <c r="D4847" s="18" t="s">
        <v>13637</v>
      </c>
      <c r="E4847" s="17" t="s">
        <v>85</v>
      </c>
      <c r="F4847" s="18" t="s">
        <v>86</v>
      </c>
      <c r="G4847" s="17" t="s">
        <v>167</v>
      </c>
      <c r="H4847" s="18" t="s">
        <v>15848</v>
      </c>
      <c r="I4847" s="18" t="s">
        <v>15849</v>
      </c>
      <c r="J4847" s="18" t="s">
        <v>15850</v>
      </c>
      <c r="K4847" s="17" t="s">
        <v>163</v>
      </c>
      <c r="L4847" s="17" t="n">
        <v>1</v>
      </c>
      <c r="M4847" s="17" t="s">
        <v>163</v>
      </c>
      <c r="N4847" s="17" t="s">
        <v>164</v>
      </c>
      <c r="O4847" s="19"/>
      <c r="P4847" s="18"/>
      <c r="Q4847" s="18"/>
      <c r="R4847" s="18" t="s">
        <v>165</v>
      </c>
      <c r="S4847" s="20" t="s">
        <v>28109</v>
      </c>
    </row>
    <row r="4848" customFormat="false" ht="35.05" hidden="false" customHeight="false" outlineLevel="0" collapsed="false">
      <c r="A4848" s="17" t="n">
        <v>4847</v>
      </c>
      <c r="B4848" s="17" t="n">
        <v>10</v>
      </c>
      <c r="C4848" s="17" t="n">
        <v>4081</v>
      </c>
      <c r="D4848" s="18" t="s">
        <v>13637</v>
      </c>
      <c r="E4848" s="17" t="s">
        <v>70</v>
      </c>
      <c r="F4848" s="18" t="s">
        <v>71</v>
      </c>
      <c r="G4848" s="17" t="s">
        <v>167</v>
      </c>
      <c r="H4848" s="18" t="s">
        <v>15851</v>
      </c>
      <c r="I4848" s="18" t="s">
        <v>15852</v>
      </c>
      <c r="J4848" s="18" t="s">
        <v>15853</v>
      </c>
      <c r="K4848" s="17" t="s">
        <v>163</v>
      </c>
      <c r="L4848" s="17" t="n">
        <v>1</v>
      </c>
      <c r="M4848" s="17" t="s">
        <v>164</v>
      </c>
      <c r="N4848" s="17" t="s">
        <v>163</v>
      </c>
      <c r="O4848" s="19"/>
      <c r="P4848" s="18"/>
      <c r="Q4848" s="18"/>
      <c r="R4848" s="18" t="s">
        <v>165</v>
      </c>
      <c r="S4848" s="20" t="s">
        <v>28109</v>
      </c>
    </row>
    <row r="4849" customFormat="false" ht="35.05" hidden="false" customHeight="false" outlineLevel="0" collapsed="false">
      <c r="A4849" s="17" t="n">
        <v>4848</v>
      </c>
      <c r="B4849" s="17" t="n">
        <v>10</v>
      </c>
      <c r="C4849" s="17" t="n">
        <v>4087</v>
      </c>
      <c r="D4849" s="18" t="s">
        <v>13637</v>
      </c>
      <c r="E4849" s="17" t="s">
        <v>19</v>
      </c>
      <c r="F4849" s="18" t="s">
        <v>21</v>
      </c>
      <c r="G4849" s="17" t="s">
        <v>167</v>
      </c>
      <c r="H4849" s="18" t="s">
        <v>15854</v>
      </c>
      <c r="I4849" s="18" t="s">
        <v>15855</v>
      </c>
      <c r="J4849" s="18" t="s">
        <v>15856</v>
      </c>
      <c r="K4849" s="17" t="s">
        <v>164</v>
      </c>
      <c r="L4849" s="17" t="n">
        <v>6</v>
      </c>
      <c r="M4849" s="17" t="s">
        <v>163</v>
      </c>
      <c r="N4849" s="17" t="s">
        <v>163</v>
      </c>
      <c r="O4849" s="19"/>
      <c r="P4849" s="18"/>
      <c r="Q4849" s="18"/>
      <c r="R4849" s="18" t="s">
        <v>165</v>
      </c>
      <c r="S4849" s="20" t="s">
        <v>28109</v>
      </c>
    </row>
    <row r="4850" customFormat="false" ht="35.05" hidden="false" customHeight="false" outlineLevel="0" collapsed="false">
      <c r="A4850" s="17" t="n">
        <v>4849</v>
      </c>
      <c r="B4850" s="17" t="n">
        <v>10</v>
      </c>
      <c r="C4850" s="17" t="n">
        <v>4091</v>
      </c>
      <c r="D4850" s="18" t="s">
        <v>13637</v>
      </c>
      <c r="E4850" s="17" t="s">
        <v>32</v>
      </c>
      <c r="F4850" s="18" t="s">
        <v>33</v>
      </c>
      <c r="G4850" s="17" t="s">
        <v>167</v>
      </c>
      <c r="H4850" s="18" t="s">
        <v>15857</v>
      </c>
      <c r="I4850" s="18" t="s">
        <v>15858</v>
      </c>
      <c r="J4850" s="18" t="s">
        <v>15859</v>
      </c>
      <c r="K4850" s="17" t="s">
        <v>164</v>
      </c>
      <c r="L4850" s="17" t="n">
        <v>10</v>
      </c>
      <c r="M4850" s="17" t="s">
        <v>163</v>
      </c>
      <c r="N4850" s="17" t="s">
        <v>163</v>
      </c>
      <c r="O4850" s="19"/>
      <c r="P4850" s="18"/>
      <c r="Q4850" s="18"/>
      <c r="R4850" s="18" t="s">
        <v>165</v>
      </c>
      <c r="S4850" s="20" t="s">
        <v>28109</v>
      </c>
    </row>
    <row r="4851" customFormat="false" ht="35.05" hidden="false" customHeight="false" outlineLevel="0" collapsed="false">
      <c r="A4851" s="17" t="n">
        <v>4850</v>
      </c>
      <c r="B4851" s="17" t="n">
        <v>10</v>
      </c>
      <c r="C4851" s="17" t="n">
        <v>4110</v>
      </c>
      <c r="D4851" s="18" t="s">
        <v>13637</v>
      </c>
      <c r="E4851" s="17" t="s">
        <v>70</v>
      </c>
      <c r="F4851" s="18" t="s">
        <v>71</v>
      </c>
      <c r="G4851" s="17" t="s">
        <v>171</v>
      </c>
      <c r="H4851" s="18" t="s">
        <v>14583</v>
      </c>
      <c r="I4851" s="18" t="s">
        <v>15860</v>
      </c>
      <c r="J4851" s="18" t="s">
        <v>15861</v>
      </c>
      <c r="K4851" s="17" t="s">
        <v>163</v>
      </c>
      <c r="L4851" s="17" t="n">
        <v>1</v>
      </c>
      <c r="M4851" s="17" t="s">
        <v>164</v>
      </c>
      <c r="N4851" s="17" t="s">
        <v>163</v>
      </c>
      <c r="O4851" s="19"/>
      <c r="P4851" s="18"/>
      <c r="Q4851" s="18"/>
      <c r="R4851" s="18" t="s">
        <v>165</v>
      </c>
      <c r="S4851" s="20" t="s">
        <v>28109</v>
      </c>
    </row>
    <row r="4852" customFormat="false" ht="35.05" hidden="false" customHeight="false" outlineLevel="0" collapsed="false">
      <c r="A4852" s="17" t="n">
        <v>4851</v>
      </c>
      <c r="B4852" s="17" t="n">
        <v>10</v>
      </c>
      <c r="C4852" s="17" t="n">
        <v>4120</v>
      </c>
      <c r="D4852" s="18" t="s">
        <v>13637</v>
      </c>
      <c r="E4852" s="17" t="s">
        <v>87</v>
      </c>
      <c r="F4852" s="18" t="s">
        <v>88</v>
      </c>
      <c r="G4852" s="17" t="s">
        <v>159</v>
      </c>
      <c r="H4852" s="18" t="s">
        <v>15862</v>
      </c>
      <c r="I4852" s="18" t="s">
        <v>15863</v>
      </c>
      <c r="J4852" s="18" t="s">
        <v>15864</v>
      </c>
      <c r="K4852" s="17" t="s">
        <v>163</v>
      </c>
      <c r="L4852" s="17" t="n">
        <v>1</v>
      </c>
      <c r="M4852" s="17" t="s">
        <v>163</v>
      </c>
      <c r="N4852" s="17" t="s">
        <v>163</v>
      </c>
      <c r="O4852" s="19"/>
      <c r="P4852" s="18"/>
      <c r="Q4852" s="18"/>
      <c r="R4852" s="18" t="s">
        <v>165</v>
      </c>
      <c r="S4852" s="20" t="s">
        <v>28109</v>
      </c>
    </row>
    <row r="4853" customFormat="false" ht="35.05" hidden="false" customHeight="false" outlineLevel="0" collapsed="false">
      <c r="A4853" s="17" t="n">
        <v>4852</v>
      </c>
      <c r="B4853" s="17" t="n">
        <v>10</v>
      </c>
      <c r="C4853" s="17" t="n">
        <v>4124</v>
      </c>
      <c r="D4853" s="18" t="s">
        <v>13637</v>
      </c>
      <c r="E4853" s="17" t="s">
        <v>36</v>
      </c>
      <c r="F4853" s="18" t="s">
        <v>37</v>
      </c>
      <c r="G4853" s="17" t="s">
        <v>167</v>
      </c>
      <c r="H4853" s="18" t="s">
        <v>15865</v>
      </c>
      <c r="I4853" s="18" t="s">
        <v>15866</v>
      </c>
      <c r="J4853" s="18" t="s">
        <v>15867</v>
      </c>
      <c r="K4853" s="17" t="s">
        <v>164</v>
      </c>
      <c r="L4853" s="17" t="n">
        <v>11</v>
      </c>
      <c r="M4853" s="17" t="s">
        <v>164</v>
      </c>
      <c r="N4853" s="17" t="s">
        <v>163</v>
      </c>
      <c r="O4853" s="19"/>
      <c r="P4853" s="18"/>
      <c r="Q4853" s="18"/>
      <c r="R4853" s="18" t="s">
        <v>165</v>
      </c>
      <c r="S4853" s="20" t="s">
        <v>28109</v>
      </c>
    </row>
    <row r="4854" customFormat="false" ht="35.05" hidden="false" customHeight="false" outlineLevel="0" collapsed="false">
      <c r="A4854" s="17" t="n">
        <v>4853</v>
      </c>
      <c r="B4854" s="17" t="n">
        <v>10</v>
      </c>
      <c r="C4854" s="17" t="n">
        <v>4135</v>
      </c>
      <c r="D4854" s="18" t="s">
        <v>13756</v>
      </c>
      <c r="E4854" s="17" t="s">
        <v>47</v>
      </c>
      <c r="F4854" s="18" t="s">
        <v>48</v>
      </c>
      <c r="G4854" s="17" t="s">
        <v>167</v>
      </c>
      <c r="H4854" s="18" t="s">
        <v>15868</v>
      </c>
      <c r="I4854" s="18" t="s">
        <v>15869</v>
      </c>
      <c r="J4854" s="18" t="s">
        <v>15870</v>
      </c>
      <c r="K4854" s="17" t="s">
        <v>163</v>
      </c>
      <c r="L4854" s="17" t="n">
        <v>1</v>
      </c>
      <c r="M4854" s="17" t="s">
        <v>163</v>
      </c>
      <c r="N4854" s="17" t="s">
        <v>163</v>
      </c>
      <c r="O4854" s="19"/>
      <c r="P4854" s="18"/>
      <c r="Q4854" s="18"/>
      <c r="R4854" s="18" t="s">
        <v>165</v>
      </c>
      <c r="S4854" s="20" t="s">
        <v>28109</v>
      </c>
    </row>
    <row r="4855" customFormat="false" ht="35.05" hidden="false" customHeight="false" outlineLevel="0" collapsed="false">
      <c r="A4855" s="17" t="n">
        <v>4854</v>
      </c>
      <c r="B4855" s="17" t="n">
        <v>10</v>
      </c>
      <c r="C4855" s="17" t="n">
        <v>4135</v>
      </c>
      <c r="D4855" s="18" t="s">
        <v>13756</v>
      </c>
      <c r="E4855" s="17" t="s">
        <v>24</v>
      </c>
      <c r="F4855" s="18" t="s">
        <v>25</v>
      </c>
      <c r="G4855" s="17" t="s">
        <v>167</v>
      </c>
      <c r="H4855" s="18" t="s">
        <v>15871</v>
      </c>
      <c r="I4855" s="18" t="s">
        <v>15872</v>
      </c>
      <c r="J4855" s="18" t="s">
        <v>15873</v>
      </c>
      <c r="K4855" s="17" t="s">
        <v>164</v>
      </c>
      <c r="L4855" s="17" t="n">
        <v>6</v>
      </c>
      <c r="M4855" s="17" t="s">
        <v>163</v>
      </c>
      <c r="N4855" s="17" t="s">
        <v>163</v>
      </c>
      <c r="O4855" s="19"/>
      <c r="P4855" s="18"/>
      <c r="Q4855" s="18"/>
      <c r="R4855" s="18" t="s">
        <v>165</v>
      </c>
      <c r="S4855" s="20" t="s">
        <v>28109</v>
      </c>
    </row>
    <row r="4856" customFormat="false" ht="35.05" hidden="false" customHeight="false" outlineLevel="0" collapsed="false">
      <c r="A4856" s="17" t="n">
        <v>4855</v>
      </c>
      <c r="B4856" s="17" t="n">
        <v>10</v>
      </c>
      <c r="C4856" s="17" t="n">
        <v>4139</v>
      </c>
      <c r="D4856" s="18" t="s">
        <v>13756</v>
      </c>
      <c r="E4856" s="17" t="s">
        <v>49</v>
      </c>
      <c r="F4856" s="18" t="s">
        <v>50</v>
      </c>
      <c r="G4856" s="17" t="s">
        <v>167</v>
      </c>
      <c r="H4856" s="18" t="s">
        <v>15874</v>
      </c>
      <c r="I4856" s="18" t="s">
        <v>15875</v>
      </c>
      <c r="J4856" s="18" t="s">
        <v>15876</v>
      </c>
      <c r="K4856" s="17" t="s">
        <v>163</v>
      </c>
      <c r="L4856" s="17" t="n">
        <v>1</v>
      </c>
      <c r="M4856" s="17" t="s">
        <v>164</v>
      </c>
      <c r="N4856" s="17" t="s">
        <v>163</v>
      </c>
      <c r="O4856" s="19"/>
      <c r="P4856" s="18"/>
      <c r="Q4856" s="18"/>
      <c r="R4856" s="18" t="s">
        <v>165</v>
      </c>
      <c r="S4856" s="20" t="s">
        <v>28109</v>
      </c>
    </row>
    <row r="4857" customFormat="false" ht="35.05" hidden="false" customHeight="false" outlineLevel="0" collapsed="false">
      <c r="A4857" s="17" t="n">
        <v>4856</v>
      </c>
      <c r="B4857" s="17" t="n">
        <v>10</v>
      </c>
      <c r="C4857" s="17" t="n">
        <v>4144</v>
      </c>
      <c r="D4857" s="18" t="s">
        <v>13756</v>
      </c>
      <c r="E4857" s="17" t="s">
        <v>83</v>
      </c>
      <c r="F4857" s="18" t="s">
        <v>84</v>
      </c>
      <c r="G4857" s="17" t="s">
        <v>167</v>
      </c>
      <c r="H4857" s="18" t="s">
        <v>15877</v>
      </c>
      <c r="I4857" s="18" t="s">
        <v>15878</v>
      </c>
      <c r="J4857" s="18" t="s">
        <v>15879</v>
      </c>
      <c r="K4857" s="17" t="s">
        <v>163</v>
      </c>
      <c r="L4857" s="17" t="n">
        <v>1</v>
      </c>
      <c r="M4857" s="17" t="s">
        <v>163</v>
      </c>
      <c r="N4857" s="17" t="s">
        <v>164</v>
      </c>
      <c r="O4857" s="19" t="s">
        <v>123</v>
      </c>
      <c r="P4857" s="18" t="s">
        <v>15880</v>
      </c>
      <c r="Q4857" s="18" t="s">
        <v>15881</v>
      </c>
      <c r="R4857" s="18" t="s">
        <v>165</v>
      </c>
      <c r="S4857" s="20" t="s">
        <v>28109</v>
      </c>
    </row>
    <row r="4858" customFormat="false" ht="23.85" hidden="false" customHeight="false" outlineLevel="0" collapsed="false">
      <c r="A4858" s="17" t="n">
        <v>4857</v>
      </c>
      <c r="B4858" s="17" t="n">
        <v>10</v>
      </c>
      <c r="C4858" s="17" t="n">
        <v>4150</v>
      </c>
      <c r="D4858" s="18" t="s">
        <v>13756</v>
      </c>
      <c r="E4858" s="17" t="s">
        <v>36</v>
      </c>
      <c r="F4858" s="18" t="s">
        <v>37</v>
      </c>
      <c r="G4858" s="17" t="s">
        <v>159</v>
      </c>
      <c r="H4858" s="18" t="s">
        <v>15882</v>
      </c>
      <c r="I4858" s="18" t="s">
        <v>15883</v>
      </c>
      <c r="J4858" s="18" t="s">
        <v>15884</v>
      </c>
      <c r="K4858" s="17" t="s">
        <v>163</v>
      </c>
      <c r="L4858" s="17" t="n">
        <v>1</v>
      </c>
      <c r="M4858" s="17" t="s">
        <v>164</v>
      </c>
      <c r="N4858" s="17" t="s">
        <v>163</v>
      </c>
      <c r="O4858" s="19"/>
      <c r="P4858" s="18"/>
      <c r="Q4858" s="18"/>
      <c r="R4858" s="18" t="s">
        <v>165</v>
      </c>
      <c r="S4858" s="20" t="s">
        <v>28109</v>
      </c>
    </row>
    <row r="4859" customFormat="false" ht="46.25" hidden="false" customHeight="false" outlineLevel="0" collapsed="false">
      <c r="A4859" s="17" t="n">
        <v>4858</v>
      </c>
      <c r="B4859" s="17" t="n">
        <v>10</v>
      </c>
      <c r="C4859" s="17" t="n">
        <v>4154</v>
      </c>
      <c r="D4859" s="18" t="s">
        <v>13756</v>
      </c>
      <c r="E4859" s="17" t="s">
        <v>38</v>
      </c>
      <c r="F4859" s="18" t="s">
        <v>39</v>
      </c>
      <c r="G4859" s="17" t="s">
        <v>171</v>
      </c>
      <c r="H4859" s="18" t="s">
        <v>15885</v>
      </c>
      <c r="I4859" s="18" t="s">
        <v>15886</v>
      </c>
      <c r="J4859" s="18" t="s">
        <v>15887</v>
      </c>
      <c r="K4859" s="17" t="s">
        <v>163</v>
      </c>
      <c r="L4859" s="17" t="n">
        <v>1</v>
      </c>
      <c r="M4859" s="17" t="s">
        <v>164</v>
      </c>
      <c r="N4859" s="17" t="s">
        <v>163</v>
      </c>
      <c r="O4859" s="19"/>
      <c r="P4859" s="18"/>
      <c r="Q4859" s="18"/>
      <c r="R4859" s="18" t="s">
        <v>165</v>
      </c>
      <c r="S4859" s="20" t="s">
        <v>28109</v>
      </c>
    </row>
    <row r="4860" customFormat="false" ht="23.85" hidden="false" customHeight="false" outlineLevel="0" collapsed="false">
      <c r="A4860" s="17" t="n">
        <v>4859</v>
      </c>
      <c r="B4860" s="17" t="n">
        <v>10</v>
      </c>
      <c r="C4860" s="17" t="n">
        <v>4155</v>
      </c>
      <c r="D4860" s="18" t="s">
        <v>13756</v>
      </c>
      <c r="E4860" s="17" t="s">
        <v>83</v>
      </c>
      <c r="F4860" s="18" t="s">
        <v>84</v>
      </c>
      <c r="G4860" s="17" t="s">
        <v>159</v>
      </c>
      <c r="H4860" s="18" t="s">
        <v>15888</v>
      </c>
      <c r="I4860" s="18" t="s">
        <v>15889</v>
      </c>
      <c r="J4860" s="18" t="s">
        <v>15890</v>
      </c>
      <c r="K4860" s="17" t="s">
        <v>163</v>
      </c>
      <c r="L4860" s="17" t="n">
        <v>1</v>
      </c>
      <c r="M4860" s="17" t="s">
        <v>163</v>
      </c>
      <c r="N4860" s="17" t="s">
        <v>164</v>
      </c>
      <c r="O4860" s="19"/>
      <c r="P4860" s="18"/>
      <c r="Q4860" s="18"/>
      <c r="R4860" s="18" t="s">
        <v>165</v>
      </c>
      <c r="S4860" s="20" t="s">
        <v>28109</v>
      </c>
    </row>
    <row r="4861" customFormat="false" ht="46.25" hidden="false" customHeight="false" outlineLevel="0" collapsed="false">
      <c r="A4861" s="17" t="n">
        <v>4860</v>
      </c>
      <c r="B4861" s="17" t="n">
        <v>10</v>
      </c>
      <c r="C4861" s="17" t="n">
        <v>4173</v>
      </c>
      <c r="D4861" s="18" t="s">
        <v>13756</v>
      </c>
      <c r="E4861" s="17" t="s">
        <v>36</v>
      </c>
      <c r="F4861" s="18" t="s">
        <v>37</v>
      </c>
      <c r="G4861" s="17" t="s">
        <v>171</v>
      </c>
      <c r="H4861" s="18" t="s">
        <v>15891</v>
      </c>
      <c r="I4861" s="18" t="s">
        <v>15892</v>
      </c>
      <c r="J4861" s="18" t="s">
        <v>15893</v>
      </c>
      <c r="K4861" s="17" t="s">
        <v>163</v>
      </c>
      <c r="L4861" s="17" t="n">
        <v>1</v>
      </c>
      <c r="M4861" s="17" t="s">
        <v>164</v>
      </c>
      <c r="N4861" s="17" t="s">
        <v>163</v>
      </c>
      <c r="O4861" s="19"/>
      <c r="P4861" s="18"/>
      <c r="Q4861" s="18"/>
      <c r="R4861" s="18" t="s">
        <v>165</v>
      </c>
      <c r="S4861" s="20" t="s">
        <v>28109</v>
      </c>
    </row>
    <row r="4862" customFormat="false" ht="35.05" hidden="false" customHeight="false" outlineLevel="0" collapsed="false">
      <c r="A4862" s="17" t="n">
        <v>4861</v>
      </c>
      <c r="B4862" s="17" t="n">
        <v>10</v>
      </c>
      <c r="C4862" s="17" t="n">
        <v>4175</v>
      </c>
      <c r="D4862" s="18" t="s">
        <v>13756</v>
      </c>
      <c r="E4862" s="17" t="s">
        <v>42</v>
      </c>
      <c r="F4862" s="18" t="s">
        <v>43</v>
      </c>
      <c r="G4862" s="17" t="s">
        <v>167</v>
      </c>
      <c r="H4862" s="18" t="s">
        <v>15894</v>
      </c>
      <c r="I4862" s="18" t="s">
        <v>15895</v>
      </c>
      <c r="J4862" s="18" t="s">
        <v>15896</v>
      </c>
      <c r="K4862" s="17" t="s">
        <v>163</v>
      </c>
      <c r="L4862" s="17" t="n">
        <v>1</v>
      </c>
      <c r="M4862" s="17" t="s">
        <v>164</v>
      </c>
      <c r="N4862" s="17" t="s">
        <v>164</v>
      </c>
      <c r="O4862" s="19"/>
      <c r="P4862" s="18"/>
      <c r="Q4862" s="18"/>
      <c r="R4862" s="18" t="s">
        <v>165</v>
      </c>
      <c r="S4862" s="20" t="s">
        <v>28109</v>
      </c>
    </row>
    <row r="4863" customFormat="false" ht="35.05" hidden="false" customHeight="false" outlineLevel="0" collapsed="false">
      <c r="A4863" s="17" t="n">
        <v>4862</v>
      </c>
      <c r="B4863" s="17" t="n">
        <v>10</v>
      </c>
      <c r="C4863" s="17" t="n">
        <v>4184</v>
      </c>
      <c r="D4863" s="18" t="s">
        <v>13756</v>
      </c>
      <c r="E4863" s="17" t="s">
        <v>83</v>
      </c>
      <c r="F4863" s="18" t="s">
        <v>84</v>
      </c>
      <c r="G4863" s="17" t="s">
        <v>167</v>
      </c>
      <c r="H4863" s="18" t="s">
        <v>15897</v>
      </c>
      <c r="I4863" s="18" t="s">
        <v>15898</v>
      </c>
      <c r="J4863" s="18" t="s">
        <v>15899</v>
      </c>
      <c r="K4863" s="17" t="s">
        <v>163</v>
      </c>
      <c r="L4863" s="17" t="n">
        <v>1</v>
      </c>
      <c r="M4863" s="17" t="s">
        <v>163</v>
      </c>
      <c r="N4863" s="17" t="s">
        <v>163</v>
      </c>
      <c r="O4863" s="19"/>
      <c r="P4863" s="18"/>
      <c r="Q4863" s="18"/>
      <c r="R4863" s="18" t="s">
        <v>165</v>
      </c>
      <c r="S4863" s="20" t="s">
        <v>28109</v>
      </c>
    </row>
    <row r="4864" customFormat="false" ht="23.85" hidden="false" customHeight="false" outlineLevel="0" collapsed="false">
      <c r="A4864" s="17" t="n">
        <v>4863</v>
      </c>
      <c r="B4864" s="17" t="n">
        <v>10</v>
      </c>
      <c r="C4864" s="17" t="n">
        <v>4184</v>
      </c>
      <c r="D4864" s="18" t="s">
        <v>13756</v>
      </c>
      <c r="E4864" s="17" t="s">
        <v>36</v>
      </c>
      <c r="F4864" s="18" t="s">
        <v>37</v>
      </c>
      <c r="G4864" s="17" t="s">
        <v>167</v>
      </c>
      <c r="H4864" s="18" t="s">
        <v>15900</v>
      </c>
      <c r="I4864" s="18" t="s">
        <v>15901</v>
      </c>
      <c r="J4864" s="18" t="s">
        <v>15902</v>
      </c>
      <c r="K4864" s="17" t="s">
        <v>164</v>
      </c>
      <c r="L4864" s="17" t="n">
        <v>3</v>
      </c>
      <c r="M4864" s="17" t="s">
        <v>164</v>
      </c>
      <c r="N4864" s="17" t="s">
        <v>163</v>
      </c>
      <c r="O4864" s="19"/>
      <c r="P4864" s="18"/>
      <c r="Q4864" s="18"/>
      <c r="R4864" s="18" t="s">
        <v>165</v>
      </c>
      <c r="S4864" s="20" t="s">
        <v>28109</v>
      </c>
    </row>
    <row r="4865" customFormat="false" ht="35.05" hidden="false" customHeight="false" outlineLevel="0" collapsed="false">
      <c r="A4865" s="17" t="n">
        <v>4864</v>
      </c>
      <c r="B4865" s="17" t="n">
        <v>10</v>
      </c>
      <c r="C4865" s="17" t="n">
        <v>4197</v>
      </c>
      <c r="D4865" s="18" t="s">
        <v>13756</v>
      </c>
      <c r="E4865" s="17" t="s">
        <v>38</v>
      </c>
      <c r="F4865" s="18" t="s">
        <v>39</v>
      </c>
      <c r="G4865" s="17" t="s">
        <v>167</v>
      </c>
      <c r="H4865" s="18" t="s">
        <v>15903</v>
      </c>
      <c r="I4865" s="18" t="s">
        <v>15904</v>
      </c>
      <c r="J4865" s="18" t="s">
        <v>15905</v>
      </c>
      <c r="K4865" s="17" t="s">
        <v>163</v>
      </c>
      <c r="L4865" s="17" t="n">
        <v>1</v>
      </c>
      <c r="M4865" s="17" t="s">
        <v>163</v>
      </c>
      <c r="N4865" s="17" t="s">
        <v>164</v>
      </c>
      <c r="O4865" s="19"/>
      <c r="P4865" s="18"/>
      <c r="Q4865" s="18"/>
      <c r="R4865" s="18" t="s">
        <v>165</v>
      </c>
      <c r="S4865" s="20" t="s">
        <v>28109</v>
      </c>
    </row>
    <row r="4866" customFormat="false" ht="35.05" hidden="false" customHeight="false" outlineLevel="0" collapsed="false">
      <c r="A4866" s="17" t="n">
        <v>4865</v>
      </c>
      <c r="B4866" s="17" t="n">
        <v>10</v>
      </c>
      <c r="C4866" s="17" t="n">
        <v>4198</v>
      </c>
      <c r="D4866" s="18" t="s">
        <v>13756</v>
      </c>
      <c r="E4866" s="17" t="s">
        <v>83</v>
      </c>
      <c r="F4866" s="18" t="s">
        <v>84</v>
      </c>
      <c r="G4866" s="17" t="s">
        <v>167</v>
      </c>
      <c r="H4866" s="18" t="s">
        <v>15906</v>
      </c>
      <c r="I4866" s="18" t="s">
        <v>15907</v>
      </c>
      <c r="J4866" s="18" t="s">
        <v>15908</v>
      </c>
      <c r="K4866" s="17" t="s">
        <v>163</v>
      </c>
      <c r="L4866" s="17" t="n">
        <v>1</v>
      </c>
      <c r="M4866" s="17" t="s">
        <v>163</v>
      </c>
      <c r="N4866" s="17" t="s">
        <v>163</v>
      </c>
      <c r="O4866" s="19"/>
      <c r="P4866" s="18"/>
      <c r="Q4866" s="18"/>
      <c r="R4866" s="18" t="s">
        <v>165</v>
      </c>
      <c r="S4866" s="20" t="s">
        <v>28109</v>
      </c>
    </row>
    <row r="4867" customFormat="false" ht="35.05" hidden="false" customHeight="false" outlineLevel="0" collapsed="false">
      <c r="A4867" s="17" t="n">
        <v>4866</v>
      </c>
      <c r="B4867" s="17" t="n">
        <v>10</v>
      </c>
      <c r="C4867" s="17" t="n">
        <v>4219</v>
      </c>
      <c r="D4867" s="18" t="s">
        <v>13756</v>
      </c>
      <c r="E4867" s="17" t="s">
        <v>87</v>
      </c>
      <c r="F4867" s="18" t="s">
        <v>88</v>
      </c>
      <c r="G4867" s="17" t="s">
        <v>167</v>
      </c>
      <c r="H4867" s="18" t="s">
        <v>15909</v>
      </c>
      <c r="I4867" s="18" t="s">
        <v>15910</v>
      </c>
      <c r="J4867" s="18" t="s">
        <v>15911</v>
      </c>
      <c r="K4867" s="17" t="s">
        <v>163</v>
      </c>
      <c r="L4867" s="17" t="n">
        <v>1</v>
      </c>
      <c r="M4867" s="17" t="s">
        <v>163</v>
      </c>
      <c r="N4867" s="17" t="s">
        <v>163</v>
      </c>
      <c r="O4867" s="19"/>
      <c r="P4867" s="18"/>
      <c r="Q4867" s="18"/>
      <c r="R4867" s="18" t="s">
        <v>165</v>
      </c>
      <c r="S4867" s="20" t="s">
        <v>28109</v>
      </c>
    </row>
    <row r="4868" customFormat="false" ht="68.65" hidden="false" customHeight="false" outlineLevel="0" collapsed="false">
      <c r="A4868" s="17" t="n">
        <v>4867</v>
      </c>
      <c r="B4868" s="17" t="n">
        <v>10</v>
      </c>
      <c r="C4868" s="17" t="n">
        <v>4229</v>
      </c>
      <c r="D4868" s="18" t="s">
        <v>13756</v>
      </c>
      <c r="E4868" s="17" t="s">
        <v>85</v>
      </c>
      <c r="F4868" s="18" t="s">
        <v>86</v>
      </c>
      <c r="G4868" s="17" t="s">
        <v>167</v>
      </c>
      <c r="H4868" s="18" t="s">
        <v>15912</v>
      </c>
      <c r="I4868" s="18" t="s">
        <v>15913</v>
      </c>
      <c r="J4868" s="18" t="s">
        <v>15914</v>
      </c>
      <c r="K4868" s="17" t="s">
        <v>163</v>
      </c>
      <c r="L4868" s="17" t="n">
        <v>1</v>
      </c>
      <c r="M4868" s="17" t="s">
        <v>163</v>
      </c>
      <c r="N4868" s="17" t="s">
        <v>164</v>
      </c>
      <c r="O4868" s="19" t="s">
        <v>124</v>
      </c>
      <c r="P4868" s="18" t="s">
        <v>15915</v>
      </c>
      <c r="Q4868" s="18" t="s">
        <v>15916</v>
      </c>
      <c r="R4868" s="18" t="s">
        <v>165</v>
      </c>
      <c r="S4868" s="20" t="s">
        <v>28109</v>
      </c>
    </row>
    <row r="4869" customFormat="false" ht="35.05" hidden="false" customHeight="false" outlineLevel="0" collapsed="false">
      <c r="A4869" s="17" t="n">
        <v>4868</v>
      </c>
      <c r="B4869" s="17" t="n">
        <v>10</v>
      </c>
      <c r="C4869" s="17" t="n">
        <v>4231</v>
      </c>
      <c r="D4869" s="18" t="s">
        <v>13756</v>
      </c>
      <c r="E4869" s="17" t="s">
        <v>85</v>
      </c>
      <c r="F4869" s="18" t="s">
        <v>86</v>
      </c>
      <c r="G4869" s="17" t="s">
        <v>159</v>
      </c>
      <c r="H4869" s="18" t="s">
        <v>15917</v>
      </c>
      <c r="I4869" s="18" t="s">
        <v>15918</v>
      </c>
      <c r="J4869" s="18" t="s">
        <v>15919</v>
      </c>
      <c r="K4869" s="17" t="s">
        <v>163</v>
      </c>
      <c r="L4869" s="17" t="n">
        <v>1</v>
      </c>
      <c r="M4869" s="17" t="s">
        <v>163</v>
      </c>
      <c r="N4869" s="17" t="s">
        <v>164</v>
      </c>
      <c r="O4869" s="19"/>
      <c r="P4869" s="18"/>
      <c r="Q4869" s="18"/>
      <c r="R4869" s="18" t="s">
        <v>165</v>
      </c>
      <c r="S4869" s="20" t="s">
        <v>28109</v>
      </c>
    </row>
    <row r="4870" customFormat="false" ht="35.05" hidden="false" customHeight="false" outlineLevel="0" collapsed="false">
      <c r="A4870" s="17" t="n">
        <v>4869</v>
      </c>
      <c r="B4870" s="17" t="n">
        <v>10</v>
      </c>
      <c r="C4870" s="17" t="n">
        <v>4238</v>
      </c>
      <c r="D4870" s="18" t="s">
        <v>13756</v>
      </c>
      <c r="E4870" s="17" t="s">
        <v>26</v>
      </c>
      <c r="F4870" s="18" t="s">
        <v>27</v>
      </c>
      <c r="G4870" s="17" t="s">
        <v>159</v>
      </c>
      <c r="H4870" s="18" t="s">
        <v>15920</v>
      </c>
      <c r="I4870" s="18" t="s">
        <v>15921</v>
      </c>
      <c r="J4870" s="18" t="s">
        <v>15922</v>
      </c>
      <c r="K4870" s="17" t="s">
        <v>164</v>
      </c>
      <c r="L4870" s="17" t="n">
        <v>4</v>
      </c>
      <c r="M4870" s="17" t="s">
        <v>163</v>
      </c>
      <c r="N4870" s="17" t="s">
        <v>163</v>
      </c>
      <c r="O4870" s="19"/>
      <c r="P4870" s="18"/>
      <c r="Q4870" s="18"/>
      <c r="R4870" s="18" t="s">
        <v>165</v>
      </c>
      <c r="S4870" s="20" t="s">
        <v>28109</v>
      </c>
    </row>
    <row r="4871" customFormat="false" ht="46.25" hidden="false" customHeight="false" outlineLevel="0" collapsed="false">
      <c r="A4871" s="17" t="n">
        <v>4870</v>
      </c>
      <c r="B4871" s="17" t="n">
        <v>10</v>
      </c>
      <c r="C4871" s="17" t="n">
        <v>4240</v>
      </c>
      <c r="D4871" s="18" t="s">
        <v>13756</v>
      </c>
      <c r="E4871" s="17" t="s">
        <v>36</v>
      </c>
      <c r="F4871" s="18" t="s">
        <v>37</v>
      </c>
      <c r="G4871" s="17" t="s">
        <v>171</v>
      </c>
      <c r="H4871" s="18" t="s">
        <v>15923</v>
      </c>
      <c r="I4871" s="18" t="s">
        <v>15924</v>
      </c>
      <c r="J4871" s="18" t="s">
        <v>15925</v>
      </c>
      <c r="K4871" s="17" t="s">
        <v>163</v>
      </c>
      <c r="L4871" s="17" t="n">
        <v>1</v>
      </c>
      <c r="M4871" s="17" t="s">
        <v>164</v>
      </c>
      <c r="N4871" s="17" t="s">
        <v>163</v>
      </c>
      <c r="O4871" s="19"/>
      <c r="P4871" s="18"/>
      <c r="Q4871" s="18"/>
      <c r="R4871" s="18" t="s">
        <v>165</v>
      </c>
      <c r="S4871" s="20" t="s">
        <v>28109</v>
      </c>
    </row>
    <row r="4872" customFormat="false" ht="46.25" hidden="false" customHeight="false" outlineLevel="0" collapsed="false">
      <c r="A4872" s="17" t="n">
        <v>4871</v>
      </c>
      <c r="B4872" s="17" t="n">
        <v>10</v>
      </c>
      <c r="C4872" s="17" t="n">
        <v>4240</v>
      </c>
      <c r="D4872" s="18" t="s">
        <v>13756</v>
      </c>
      <c r="E4872" s="17" t="s">
        <v>91</v>
      </c>
      <c r="F4872" s="18" t="s">
        <v>92</v>
      </c>
      <c r="G4872" s="17" t="s">
        <v>171</v>
      </c>
      <c r="H4872" s="18" t="s">
        <v>15926</v>
      </c>
      <c r="I4872" s="18" t="s">
        <v>15927</v>
      </c>
      <c r="J4872" s="18" t="s">
        <v>15928</v>
      </c>
      <c r="K4872" s="17" t="s">
        <v>163</v>
      </c>
      <c r="L4872" s="17" t="n">
        <v>1</v>
      </c>
      <c r="M4872" s="17" t="s">
        <v>163</v>
      </c>
      <c r="N4872" s="17" t="s">
        <v>163</v>
      </c>
      <c r="O4872" s="19" t="s">
        <v>123</v>
      </c>
      <c r="P4872" s="18" t="s">
        <v>15929</v>
      </c>
      <c r="Q4872" s="18" t="s">
        <v>15930</v>
      </c>
      <c r="R4872" s="18" t="s">
        <v>165</v>
      </c>
      <c r="S4872" s="20" t="s">
        <v>28109</v>
      </c>
    </row>
    <row r="4873" customFormat="false" ht="35.05" hidden="false" customHeight="false" outlineLevel="0" collapsed="false">
      <c r="A4873" s="17" t="n">
        <v>4872</v>
      </c>
      <c r="B4873" s="17" t="n">
        <v>10</v>
      </c>
      <c r="C4873" s="17" t="n">
        <v>4241</v>
      </c>
      <c r="D4873" s="18" t="s">
        <v>13756</v>
      </c>
      <c r="E4873" s="17" t="s">
        <v>36</v>
      </c>
      <c r="F4873" s="18" t="s">
        <v>37</v>
      </c>
      <c r="G4873" s="17" t="s">
        <v>171</v>
      </c>
      <c r="H4873" s="18" t="s">
        <v>15931</v>
      </c>
      <c r="I4873" s="18" t="s">
        <v>15932</v>
      </c>
      <c r="J4873" s="18" t="s">
        <v>15933</v>
      </c>
      <c r="K4873" s="17" t="s">
        <v>163</v>
      </c>
      <c r="L4873" s="17" t="n">
        <v>1</v>
      </c>
      <c r="M4873" s="17" t="s">
        <v>164</v>
      </c>
      <c r="N4873" s="17" t="s">
        <v>163</v>
      </c>
      <c r="O4873" s="19"/>
      <c r="P4873" s="18"/>
      <c r="Q4873" s="18"/>
      <c r="R4873" s="18" t="s">
        <v>165</v>
      </c>
      <c r="S4873" s="20" t="s">
        <v>28109</v>
      </c>
    </row>
    <row r="4874" customFormat="false" ht="57.45" hidden="false" customHeight="false" outlineLevel="0" collapsed="false">
      <c r="A4874" s="17" t="n">
        <v>4873</v>
      </c>
      <c r="B4874" s="17" t="n">
        <v>10</v>
      </c>
      <c r="C4874" s="17" t="n">
        <v>4241</v>
      </c>
      <c r="D4874" s="18" t="s">
        <v>13756</v>
      </c>
      <c r="E4874" s="17" t="s">
        <v>91</v>
      </c>
      <c r="F4874" s="18" t="s">
        <v>92</v>
      </c>
      <c r="G4874" s="17" t="s">
        <v>167</v>
      </c>
      <c r="H4874" s="18" t="s">
        <v>15934</v>
      </c>
      <c r="I4874" s="18" t="s">
        <v>15935</v>
      </c>
      <c r="J4874" s="18" t="s">
        <v>15936</v>
      </c>
      <c r="K4874" s="17" t="s">
        <v>163</v>
      </c>
      <c r="L4874" s="17" t="n">
        <v>1</v>
      </c>
      <c r="M4874" s="17" t="s">
        <v>163</v>
      </c>
      <c r="N4874" s="17" t="s">
        <v>164</v>
      </c>
      <c r="O4874" s="19" t="s">
        <v>123</v>
      </c>
      <c r="P4874" s="18" t="s">
        <v>15937</v>
      </c>
      <c r="Q4874" s="18" t="s">
        <v>15938</v>
      </c>
      <c r="R4874" s="18" t="s">
        <v>165</v>
      </c>
      <c r="S4874" s="20" t="s">
        <v>28109</v>
      </c>
    </row>
    <row r="4875" customFormat="false" ht="35.05" hidden="false" customHeight="false" outlineLevel="0" collapsed="false">
      <c r="A4875" s="17" t="n">
        <v>4874</v>
      </c>
      <c r="B4875" s="17" t="n">
        <v>10</v>
      </c>
      <c r="C4875" s="17" t="n">
        <v>4255</v>
      </c>
      <c r="D4875" s="18" t="s">
        <v>13756</v>
      </c>
      <c r="E4875" s="17" t="s">
        <v>87</v>
      </c>
      <c r="F4875" s="18" t="s">
        <v>88</v>
      </c>
      <c r="G4875" s="17" t="s">
        <v>167</v>
      </c>
      <c r="H4875" s="18" t="s">
        <v>15939</v>
      </c>
      <c r="I4875" s="18" t="s">
        <v>15940</v>
      </c>
      <c r="J4875" s="18" t="s">
        <v>15941</v>
      </c>
      <c r="K4875" s="17" t="s">
        <v>163</v>
      </c>
      <c r="L4875" s="17" t="n">
        <v>1</v>
      </c>
      <c r="M4875" s="17" t="s">
        <v>163</v>
      </c>
      <c r="N4875" s="17" t="s">
        <v>163</v>
      </c>
      <c r="O4875" s="19"/>
      <c r="P4875" s="18"/>
      <c r="Q4875" s="18"/>
      <c r="R4875" s="18" t="s">
        <v>165</v>
      </c>
      <c r="S4875" s="20" t="s">
        <v>28109</v>
      </c>
    </row>
    <row r="4876" customFormat="false" ht="35.05" hidden="false" customHeight="false" outlineLevel="0" collapsed="false">
      <c r="A4876" s="17" t="n">
        <v>4875</v>
      </c>
      <c r="B4876" s="17" t="n">
        <v>10</v>
      </c>
      <c r="C4876" s="17" t="n">
        <v>4262</v>
      </c>
      <c r="D4876" s="18" t="s">
        <v>13830</v>
      </c>
      <c r="E4876" s="17" t="s">
        <v>61</v>
      </c>
      <c r="F4876" s="18" t="s">
        <v>62</v>
      </c>
      <c r="G4876" s="17" t="s">
        <v>167</v>
      </c>
      <c r="H4876" s="18" t="s">
        <v>15942</v>
      </c>
      <c r="I4876" s="18" t="s">
        <v>15943</v>
      </c>
      <c r="J4876" s="18" t="s">
        <v>15944</v>
      </c>
      <c r="K4876" s="17" t="s">
        <v>163</v>
      </c>
      <c r="L4876" s="17" t="n">
        <v>1</v>
      </c>
      <c r="M4876" s="17" t="s">
        <v>163</v>
      </c>
      <c r="N4876" s="17" t="s">
        <v>163</v>
      </c>
      <c r="O4876" s="19"/>
      <c r="P4876" s="18"/>
      <c r="Q4876" s="18"/>
      <c r="R4876" s="18" t="s">
        <v>165</v>
      </c>
      <c r="S4876" s="20" t="s">
        <v>28109</v>
      </c>
    </row>
    <row r="4877" customFormat="false" ht="57.45" hidden="false" customHeight="false" outlineLevel="0" collapsed="false">
      <c r="A4877" s="17" t="n">
        <v>4876</v>
      </c>
      <c r="B4877" s="17" t="n">
        <v>10</v>
      </c>
      <c r="C4877" s="17" t="n">
        <v>4268</v>
      </c>
      <c r="D4877" s="18" t="s">
        <v>13830</v>
      </c>
      <c r="E4877" s="17" t="s">
        <v>83</v>
      </c>
      <c r="F4877" s="18" t="s">
        <v>84</v>
      </c>
      <c r="G4877" s="17" t="s">
        <v>171</v>
      </c>
      <c r="H4877" s="18" t="s">
        <v>15945</v>
      </c>
      <c r="I4877" s="18" t="s">
        <v>15946</v>
      </c>
      <c r="J4877" s="18" t="s">
        <v>15947</v>
      </c>
      <c r="K4877" s="17" t="s">
        <v>163</v>
      </c>
      <c r="L4877" s="17" t="n">
        <v>1</v>
      </c>
      <c r="M4877" s="17" t="s">
        <v>163</v>
      </c>
      <c r="N4877" s="17" t="s">
        <v>163</v>
      </c>
      <c r="O4877" s="19" t="s">
        <v>121</v>
      </c>
      <c r="P4877" s="18" t="s">
        <v>15948</v>
      </c>
      <c r="Q4877" s="18" t="s">
        <v>15949</v>
      </c>
      <c r="R4877" s="18" t="s">
        <v>165</v>
      </c>
      <c r="S4877" s="20" t="s">
        <v>28109</v>
      </c>
    </row>
    <row r="4878" customFormat="false" ht="35.05" hidden="false" customHeight="false" outlineLevel="0" collapsed="false">
      <c r="A4878" s="17" t="n">
        <v>4877</v>
      </c>
      <c r="B4878" s="17" t="n">
        <v>10</v>
      </c>
      <c r="C4878" s="17" t="n">
        <v>4268</v>
      </c>
      <c r="D4878" s="18" t="s">
        <v>13830</v>
      </c>
      <c r="E4878" s="17" t="s">
        <v>87</v>
      </c>
      <c r="F4878" s="18" t="s">
        <v>88</v>
      </c>
      <c r="G4878" s="17" t="s">
        <v>171</v>
      </c>
      <c r="H4878" s="18" t="s">
        <v>15950</v>
      </c>
      <c r="I4878" s="18" t="s">
        <v>15951</v>
      </c>
      <c r="J4878" s="18" t="s">
        <v>15952</v>
      </c>
      <c r="K4878" s="17" t="s">
        <v>163</v>
      </c>
      <c r="L4878" s="17" t="n">
        <v>1</v>
      </c>
      <c r="M4878" s="17" t="s">
        <v>163</v>
      </c>
      <c r="N4878" s="17" t="s">
        <v>163</v>
      </c>
      <c r="O4878" s="19"/>
      <c r="P4878" s="18"/>
      <c r="Q4878" s="18"/>
      <c r="R4878" s="18" t="s">
        <v>165</v>
      </c>
      <c r="S4878" s="20" t="s">
        <v>28109</v>
      </c>
    </row>
    <row r="4879" customFormat="false" ht="35.05" hidden="false" customHeight="false" outlineLevel="0" collapsed="false">
      <c r="A4879" s="17" t="n">
        <v>4878</v>
      </c>
      <c r="B4879" s="17" t="n">
        <v>10</v>
      </c>
      <c r="C4879" s="17" t="n">
        <v>4270</v>
      </c>
      <c r="D4879" s="18" t="s">
        <v>13830</v>
      </c>
      <c r="E4879" s="17" t="s">
        <v>49</v>
      </c>
      <c r="F4879" s="18" t="s">
        <v>50</v>
      </c>
      <c r="G4879" s="17" t="s">
        <v>167</v>
      </c>
      <c r="H4879" s="18" t="s">
        <v>15953</v>
      </c>
      <c r="I4879" s="18" t="s">
        <v>15954</v>
      </c>
      <c r="J4879" s="18" t="s">
        <v>15955</v>
      </c>
      <c r="K4879" s="17" t="s">
        <v>163</v>
      </c>
      <c r="L4879" s="17" t="n">
        <v>1</v>
      </c>
      <c r="M4879" s="17" t="s">
        <v>164</v>
      </c>
      <c r="N4879" s="17" t="s">
        <v>163</v>
      </c>
      <c r="O4879" s="19"/>
      <c r="P4879" s="18"/>
      <c r="Q4879" s="18"/>
      <c r="R4879" s="18" t="s">
        <v>165</v>
      </c>
      <c r="S4879" s="20" t="s">
        <v>28109</v>
      </c>
    </row>
    <row r="4880" customFormat="false" ht="35.05" hidden="false" customHeight="false" outlineLevel="0" collapsed="false">
      <c r="A4880" s="17" t="n">
        <v>4879</v>
      </c>
      <c r="B4880" s="17" t="n">
        <v>10</v>
      </c>
      <c r="C4880" s="17" t="n">
        <v>4281</v>
      </c>
      <c r="D4880" s="18" t="s">
        <v>13830</v>
      </c>
      <c r="E4880" s="17" t="s">
        <v>30</v>
      </c>
      <c r="F4880" s="18" t="s">
        <v>31</v>
      </c>
      <c r="G4880" s="17" t="s">
        <v>159</v>
      </c>
      <c r="H4880" s="18" t="s">
        <v>15956</v>
      </c>
      <c r="I4880" s="18" t="s">
        <v>15957</v>
      </c>
      <c r="J4880" s="18" t="s">
        <v>15958</v>
      </c>
      <c r="K4880" s="17" t="s">
        <v>163</v>
      </c>
      <c r="L4880" s="17" t="n">
        <v>1</v>
      </c>
      <c r="M4880" s="17" t="s">
        <v>163</v>
      </c>
      <c r="N4880" s="17" t="s">
        <v>163</v>
      </c>
      <c r="O4880" s="19"/>
      <c r="P4880" s="18"/>
      <c r="Q4880" s="18"/>
      <c r="R4880" s="18" t="s">
        <v>165</v>
      </c>
      <c r="S4880" s="20" t="s">
        <v>28109</v>
      </c>
    </row>
    <row r="4881" customFormat="false" ht="35.05" hidden="false" customHeight="false" outlineLevel="0" collapsed="false">
      <c r="A4881" s="17" t="n">
        <v>4880</v>
      </c>
      <c r="B4881" s="17" t="n">
        <v>10</v>
      </c>
      <c r="C4881" s="17" t="n">
        <v>4283</v>
      </c>
      <c r="D4881" s="18" t="s">
        <v>13830</v>
      </c>
      <c r="E4881" s="17" t="s">
        <v>38</v>
      </c>
      <c r="F4881" s="18" t="s">
        <v>39</v>
      </c>
      <c r="G4881" s="17" t="s">
        <v>167</v>
      </c>
      <c r="H4881" s="18" t="s">
        <v>15959</v>
      </c>
      <c r="I4881" s="18" t="s">
        <v>15960</v>
      </c>
      <c r="J4881" s="18" t="s">
        <v>15961</v>
      </c>
      <c r="K4881" s="17" t="s">
        <v>163</v>
      </c>
      <c r="L4881" s="17" t="n">
        <v>1</v>
      </c>
      <c r="M4881" s="17" t="s">
        <v>163</v>
      </c>
      <c r="N4881" s="17" t="s">
        <v>164</v>
      </c>
      <c r="O4881" s="19"/>
      <c r="P4881" s="18"/>
      <c r="Q4881" s="18"/>
      <c r="R4881" s="18" t="s">
        <v>165</v>
      </c>
      <c r="S4881" s="20" t="s">
        <v>28109</v>
      </c>
    </row>
    <row r="4882" customFormat="false" ht="23.85" hidden="false" customHeight="false" outlineLevel="0" collapsed="false">
      <c r="A4882" s="17" t="n">
        <v>4881</v>
      </c>
      <c r="B4882" s="17" t="n">
        <v>10</v>
      </c>
      <c r="C4882" s="17" t="n">
        <v>4287</v>
      </c>
      <c r="D4882" s="18" t="s">
        <v>13830</v>
      </c>
      <c r="E4882" s="17" t="s">
        <v>83</v>
      </c>
      <c r="F4882" s="18" t="s">
        <v>84</v>
      </c>
      <c r="G4882" s="17" t="s">
        <v>159</v>
      </c>
      <c r="H4882" s="18" t="s">
        <v>15962</v>
      </c>
      <c r="I4882" s="18" t="s">
        <v>15963</v>
      </c>
      <c r="J4882" s="18" t="s">
        <v>15964</v>
      </c>
      <c r="K4882" s="17" t="s">
        <v>163</v>
      </c>
      <c r="L4882" s="17" t="n">
        <v>1</v>
      </c>
      <c r="M4882" s="17" t="s">
        <v>163</v>
      </c>
      <c r="N4882" s="17" t="s">
        <v>163</v>
      </c>
      <c r="O4882" s="19"/>
      <c r="P4882" s="18"/>
      <c r="Q4882" s="18"/>
      <c r="R4882" s="18" t="s">
        <v>165</v>
      </c>
      <c r="S4882" s="20" t="s">
        <v>28109</v>
      </c>
    </row>
    <row r="4883" customFormat="false" ht="35.05" hidden="false" customHeight="false" outlineLevel="0" collapsed="false">
      <c r="A4883" s="17" t="n">
        <v>4882</v>
      </c>
      <c r="B4883" s="17" t="n">
        <v>10</v>
      </c>
      <c r="C4883" s="17" t="n">
        <v>4296</v>
      </c>
      <c r="D4883" s="18" t="s">
        <v>13830</v>
      </c>
      <c r="E4883" s="17" t="s">
        <v>89</v>
      </c>
      <c r="F4883" s="18" t="s">
        <v>90</v>
      </c>
      <c r="G4883" s="17" t="s">
        <v>167</v>
      </c>
      <c r="H4883" s="18" t="s">
        <v>15965</v>
      </c>
      <c r="I4883" s="18" t="s">
        <v>15966</v>
      </c>
      <c r="J4883" s="18" t="s">
        <v>15967</v>
      </c>
      <c r="K4883" s="17" t="s">
        <v>163</v>
      </c>
      <c r="L4883" s="17" t="n">
        <v>1</v>
      </c>
      <c r="M4883" s="17" t="s">
        <v>163</v>
      </c>
      <c r="N4883" s="17" t="s">
        <v>164</v>
      </c>
      <c r="O4883" s="19"/>
      <c r="P4883" s="18"/>
      <c r="Q4883" s="18"/>
      <c r="R4883" s="18" t="s">
        <v>165</v>
      </c>
      <c r="S4883" s="20" t="s">
        <v>28109</v>
      </c>
    </row>
    <row r="4884" customFormat="false" ht="35.05" hidden="false" customHeight="false" outlineLevel="0" collapsed="false">
      <c r="A4884" s="17" t="n">
        <v>4883</v>
      </c>
      <c r="B4884" s="17" t="n">
        <v>10</v>
      </c>
      <c r="C4884" s="17" t="n">
        <v>4304</v>
      </c>
      <c r="D4884" s="18" t="s">
        <v>13830</v>
      </c>
      <c r="E4884" s="17" t="s">
        <v>32</v>
      </c>
      <c r="F4884" s="18" t="s">
        <v>33</v>
      </c>
      <c r="G4884" s="17" t="s">
        <v>159</v>
      </c>
      <c r="H4884" s="18" t="s">
        <v>15968</v>
      </c>
      <c r="I4884" s="18" t="s">
        <v>15969</v>
      </c>
      <c r="J4884" s="18" t="s">
        <v>15970</v>
      </c>
      <c r="K4884" s="17" t="s">
        <v>164</v>
      </c>
      <c r="L4884" s="17" t="n">
        <v>9</v>
      </c>
      <c r="M4884" s="17" t="s">
        <v>163</v>
      </c>
      <c r="N4884" s="17" t="s">
        <v>163</v>
      </c>
      <c r="O4884" s="19"/>
      <c r="P4884" s="18"/>
      <c r="Q4884" s="18"/>
      <c r="R4884" s="18" t="s">
        <v>165</v>
      </c>
      <c r="S4884" s="20" t="s">
        <v>28109</v>
      </c>
    </row>
    <row r="4885" customFormat="false" ht="68.65" hidden="false" customHeight="false" outlineLevel="0" collapsed="false">
      <c r="A4885" s="17" t="n">
        <v>4884</v>
      </c>
      <c r="B4885" s="17" t="n">
        <v>10</v>
      </c>
      <c r="C4885" s="17" t="n">
        <v>4314</v>
      </c>
      <c r="D4885" s="18" t="s">
        <v>13830</v>
      </c>
      <c r="E4885" s="17" t="s">
        <v>91</v>
      </c>
      <c r="F4885" s="18" t="s">
        <v>92</v>
      </c>
      <c r="G4885" s="17" t="s">
        <v>167</v>
      </c>
      <c r="H4885" s="18" t="s">
        <v>15971</v>
      </c>
      <c r="I4885" s="18" t="s">
        <v>15972</v>
      </c>
      <c r="J4885" s="18" t="s">
        <v>15973</v>
      </c>
      <c r="K4885" s="17" t="s">
        <v>163</v>
      </c>
      <c r="L4885" s="17" t="n">
        <v>1</v>
      </c>
      <c r="M4885" s="17" t="s">
        <v>163</v>
      </c>
      <c r="N4885" s="17" t="s">
        <v>164</v>
      </c>
      <c r="O4885" s="19" t="s">
        <v>123</v>
      </c>
      <c r="P4885" s="18" t="s">
        <v>15974</v>
      </c>
      <c r="Q4885" s="18" t="s">
        <v>15975</v>
      </c>
      <c r="R4885" s="18" t="s">
        <v>165</v>
      </c>
      <c r="S4885" s="20" t="s">
        <v>28109</v>
      </c>
    </row>
    <row r="4886" customFormat="false" ht="35.05" hidden="false" customHeight="false" outlineLevel="0" collapsed="false">
      <c r="A4886" s="17" t="n">
        <v>4885</v>
      </c>
      <c r="B4886" s="17" t="n">
        <v>10</v>
      </c>
      <c r="C4886" s="17" t="n">
        <v>4323</v>
      </c>
      <c r="D4886" s="18" t="s">
        <v>13830</v>
      </c>
      <c r="E4886" s="17" t="s">
        <v>85</v>
      </c>
      <c r="F4886" s="18" t="s">
        <v>86</v>
      </c>
      <c r="G4886" s="17" t="s">
        <v>167</v>
      </c>
      <c r="H4886" s="18" t="s">
        <v>15976</v>
      </c>
      <c r="I4886" s="18" t="s">
        <v>15977</v>
      </c>
      <c r="J4886" s="18" t="s">
        <v>15978</v>
      </c>
      <c r="K4886" s="17" t="s">
        <v>163</v>
      </c>
      <c r="L4886" s="17" t="n">
        <v>1</v>
      </c>
      <c r="M4886" s="17" t="s">
        <v>163</v>
      </c>
      <c r="N4886" s="17" t="s">
        <v>164</v>
      </c>
      <c r="O4886" s="19"/>
      <c r="P4886" s="18"/>
      <c r="Q4886" s="18"/>
      <c r="R4886" s="18" t="s">
        <v>165</v>
      </c>
      <c r="S4886" s="20" t="s">
        <v>28109</v>
      </c>
    </row>
    <row r="4887" customFormat="false" ht="46.25" hidden="false" customHeight="false" outlineLevel="0" collapsed="false">
      <c r="A4887" s="17" t="n">
        <v>4886</v>
      </c>
      <c r="B4887" s="17" t="n">
        <v>10</v>
      </c>
      <c r="C4887" s="17" t="n">
        <v>4330</v>
      </c>
      <c r="D4887" s="18" t="s">
        <v>13830</v>
      </c>
      <c r="E4887" s="17" t="s">
        <v>42</v>
      </c>
      <c r="F4887" s="18" t="s">
        <v>43</v>
      </c>
      <c r="G4887" s="17" t="s">
        <v>167</v>
      </c>
      <c r="H4887" s="18" t="s">
        <v>15979</v>
      </c>
      <c r="I4887" s="18" t="s">
        <v>15980</v>
      </c>
      <c r="J4887" s="18" t="s">
        <v>15981</v>
      </c>
      <c r="K4887" s="17" t="s">
        <v>164</v>
      </c>
      <c r="L4887" s="17" t="n">
        <v>3</v>
      </c>
      <c r="M4887" s="17" t="s">
        <v>163</v>
      </c>
      <c r="N4887" s="17" t="s">
        <v>163</v>
      </c>
      <c r="O4887" s="19"/>
      <c r="P4887" s="18"/>
      <c r="Q4887" s="18"/>
      <c r="R4887" s="18" t="s">
        <v>165</v>
      </c>
      <c r="S4887" s="20" t="s">
        <v>28109</v>
      </c>
    </row>
    <row r="4888" customFormat="false" ht="23.85" hidden="false" customHeight="false" outlineLevel="0" collapsed="false">
      <c r="A4888" s="17" t="n">
        <v>4887</v>
      </c>
      <c r="B4888" s="17" t="n">
        <v>10</v>
      </c>
      <c r="C4888" s="17" t="n">
        <v>4331</v>
      </c>
      <c r="D4888" s="18" t="s">
        <v>13830</v>
      </c>
      <c r="E4888" s="17" t="s">
        <v>83</v>
      </c>
      <c r="F4888" s="18" t="s">
        <v>84</v>
      </c>
      <c r="G4888" s="17" t="s">
        <v>159</v>
      </c>
      <c r="H4888" s="18" t="s">
        <v>15982</v>
      </c>
      <c r="I4888" s="18" t="s">
        <v>15983</v>
      </c>
      <c r="J4888" s="18" t="s">
        <v>15984</v>
      </c>
      <c r="K4888" s="17" t="s">
        <v>163</v>
      </c>
      <c r="L4888" s="17" t="n">
        <v>1</v>
      </c>
      <c r="M4888" s="17" t="s">
        <v>163</v>
      </c>
      <c r="N4888" s="17" t="s">
        <v>163</v>
      </c>
      <c r="O4888" s="19"/>
      <c r="P4888" s="18"/>
      <c r="Q4888" s="18"/>
      <c r="R4888" s="18" t="s">
        <v>165</v>
      </c>
      <c r="S4888" s="20" t="s">
        <v>28109</v>
      </c>
    </row>
    <row r="4889" customFormat="false" ht="23.85" hidden="false" customHeight="false" outlineLevel="0" collapsed="false">
      <c r="A4889" s="17" t="n">
        <v>4888</v>
      </c>
      <c r="B4889" s="17" t="n">
        <v>10</v>
      </c>
      <c r="C4889" s="17" t="n">
        <v>4342</v>
      </c>
      <c r="D4889" s="18" t="s">
        <v>13830</v>
      </c>
      <c r="E4889" s="17" t="s">
        <v>24</v>
      </c>
      <c r="F4889" s="18" t="s">
        <v>25</v>
      </c>
      <c r="G4889" s="17" t="s">
        <v>159</v>
      </c>
      <c r="H4889" s="18" t="s">
        <v>15985</v>
      </c>
      <c r="I4889" s="18" t="s">
        <v>15986</v>
      </c>
      <c r="J4889" s="18" t="s">
        <v>15987</v>
      </c>
      <c r="K4889" s="17" t="s">
        <v>164</v>
      </c>
      <c r="L4889" s="17" t="n">
        <v>2</v>
      </c>
      <c r="M4889" s="17" t="s">
        <v>163</v>
      </c>
      <c r="N4889" s="17" t="s">
        <v>163</v>
      </c>
      <c r="O4889" s="19"/>
      <c r="P4889" s="18"/>
      <c r="Q4889" s="18"/>
      <c r="R4889" s="18" t="s">
        <v>165</v>
      </c>
      <c r="S4889" s="20" t="s">
        <v>28109</v>
      </c>
    </row>
    <row r="4890" customFormat="false" ht="35.05" hidden="false" customHeight="false" outlineLevel="0" collapsed="false">
      <c r="A4890" s="17" t="n">
        <v>4889</v>
      </c>
      <c r="B4890" s="17" t="n">
        <v>10</v>
      </c>
      <c r="C4890" s="17" t="n">
        <v>4355</v>
      </c>
      <c r="D4890" s="18" t="s">
        <v>13955</v>
      </c>
      <c r="E4890" s="17" t="s">
        <v>24</v>
      </c>
      <c r="F4890" s="18" t="s">
        <v>25</v>
      </c>
      <c r="G4890" s="17" t="s">
        <v>167</v>
      </c>
      <c r="H4890" s="18" t="s">
        <v>15988</v>
      </c>
      <c r="I4890" s="18" t="s">
        <v>15989</v>
      </c>
      <c r="J4890" s="18" t="s">
        <v>15990</v>
      </c>
      <c r="K4890" s="17" t="s">
        <v>164</v>
      </c>
      <c r="L4890" s="17" t="n">
        <v>4</v>
      </c>
      <c r="M4890" s="17" t="s">
        <v>163</v>
      </c>
      <c r="N4890" s="17" t="s">
        <v>163</v>
      </c>
      <c r="O4890" s="19"/>
      <c r="P4890" s="18"/>
      <c r="Q4890" s="18"/>
      <c r="R4890" s="18" t="s">
        <v>165</v>
      </c>
      <c r="S4890" s="20" t="s">
        <v>28109</v>
      </c>
    </row>
    <row r="4891" customFormat="false" ht="35.05" hidden="false" customHeight="false" outlineLevel="0" collapsed="false">
      <c r="A4891" s="17" t="n">
        <v>4890</v>
      </c>
      <c r="B4891" s="17" t="n">
        <v>10</v>
      </c>
      <c r="C4891" s="17" t="n">
        <v>4359</v>
      </c>
      <c r="D4891" s="18" t="s">
        <v>13955</v>
      </c>
      <c r="E4891" s="17" t="s">
        <v>34</v>
      </c>
      <c r="F4891" s="18" t="s">
        <v>35</v>
      </c>
      <c r="G4891" s="17" t="s">
        <v>159</v>
      </c>
      <c r="H4891" s="18" t="s">
        <v>15991</v>
      </c>
      <c r="I4891" s="18" t="s">
        <v>15992</v>
      </c>
      <c r="J4891" s="18" t="s">
        <v>15993</v>
      </c>
      <c r="K4891" s="17" t="s">
        <v>164</v>
      </c>
      <c r="L4891" s="17" t="n">
        <v>6</v>
      </c>
      <c r="M4891" s="17" t="s">
        <v>163</v>
      </c>
      <c r="N4891" s="17" t="s">
        <v>163</v>
      </c>
      <c r="O4891" s="19"/>
      <c r="P4891" s="18"/>
      <c r="Q4891" s="18"/>
      <c r="R4891" s="18" t="s">
        <v>165</v>
      </c>
      <c r="S4891" s="20" t="s">
        <v>28109</v>
      </c>
    </row>
    <row r="4892" customFormat="false" ht="35.05" hidden="false" customHeight="false" outlineLevel="0" collapsed="false">
      <c r="A4892" s="17" t="n">
        <v>4891</v>
      </c>
      <c r="B4892" s="17" t="n">
        <v>10</v>
      </c>
      <c r="C4892" s="17" t="n">
        <v>4361</v>
      </c>
      <c r="D4892" s="18" t="s">
        <v>13955</v>
      </c>
      <c r="E4892" s="17" t="s">
        <v>70</v>
      </c>
      <c r="F4892" s="18" t="s">
        <v>71</v>
      </c>
      <c r="G4892" s="17" t="s">
        <v>171</v>
      </c>
      <c r="H4892" s="18" t="s">
        <v>15994</v>
      </c>
      <c r="I4892" s="18" t="s">
        <v>15995</v>
      </c>
      <c r="J4892" s="18" t="s">
        <v>15996</v>
      </c>
      <c r="K4892" s="17" t="s">
        <v>163</v>
      </c>
      <c r="L4892" s="17" t="n">
        <v>1</v>
      </c>
      <c r="M4892" s="17" t="s">
        <v>164</v>
      </c>
      <c r="N4892" s="17" t="s">
        <v>163</v>
      </c>
      <c r="O4892" s="19"/>
      <c r="P4892" s="18"/>
      <c r="Q4892" s="18"/>
      <c r="R4892" s="18" t="s">
        <v>165</v>
      </c>
      <c r="S4892" s="20" t="s">
        <v>28109</v>
      </c>
    </row>
    <row r="4893" customFormat="false" ht="35.05" hidden="false" customHeight="false" outlineLevel="0" collapsed="false">
      <c r="A4893" s="17" t="n">
        <v>4892</v>
      </c>
      <c r="B4893" s="17" t="n">
        <v>10</v>
      </c>
      <c r="C4893" s="17" t="n">
        <v>4363</v>
      </c>
      <c r="D4893" s="18" t="s">
        <v>13955</v>
      </c>
      <c r="E4893" s="17" t="s">
        <v>49</v>
      </c>
      <c r="F4893" s="18" t="s">
        <v>50</v>
      </c>
      <c r="G4893" s="17" t="s">
        <v>171</v>
      </c>
      <c r="H4893" s="18" t="s">
        <v>15997</v>
      </c>
      <c r="I4893" s="18" t="s">
        <v>15998</v>
      </c>
      <c r="J4893" s="18" t="s">
        <v>15999</v>
      </c>
      <c r="K4893" s="17" t="s">
        <v>164</v>
      </c>
      <c r="L4893" s="17" t="n">
        <v>8</v>
      </c>
      <c r="M4893" s="17" t="s">
        <v>164</v>
      </c>
      <c r="N4893" s="17" t="s">
        <v>163</v>
      </c>
      <c r="O4893" s="19"/>
      <c r="P4893" s="18"/>
      <c r="Q4893" s="18"/>
      <c r="R4893" s="18" t="s">
        <v>192</v>
      </c>
      <c r="S4893" s="20" t="s">
        <v>28109</v>
      </c>
    </row>
    <row r="4894" customFormat="false" ht="46.25" hidden="false" customHeight="false" outlineLevel="0" collapsed="false">
      <c r="A4894" s="17" t="n">
        <v>4893</v>
      </c>
      <c r="B4894" s="17" t="n">
        <v>10</v>
      </c>
      <c r="C4894" s="17" t="n">
        <v>4363</v>
      </c>
      <c r="D4894" s="18" t="s">
        <v>13955</v>
      </c>
      <c r="E4894" s="17" t="s">
        <v>49</v>
      </c>
      <c r="F4894" s="18" t="s">
        <v>50</v>
      </c>
      <c r="G4894" s="17" t="s">
        <v>171</v>
      </c>
      <c r="H4894" s="18" t="s">
        <v>16000</v>
      </c>
      <c r="I4894" s="18" t="s">
        <v>16001</v>
      </c>
      <c r="J4894" s="18" t="s">
        <v>16002</v>
      </c>
      <c r="K4894" s="17" t="s">
        <v>163</v>
      </c>
      <c r="L4894" s="17" t="n">
        <v>1</v>
      </c>
      <c r="M4894" s="17" t="s">
        <v>164</v>
      </c>
      <c r="N4894" s="17" t="s">
        <v>163</v>
      </c>
      <c r="O4894" s="19"/>
      <c r="P4894" s="18"/>
      <c r="Q4894" s="18"/>
      <c r="R4894" s="18" t="s">
        <v>165</v>
      </c>
      <c r="S4894" s="20" t="s">
        <v>28109</v>
      </c>
    </row>
    <row r="4895" customFormat="false" ht="46.25" hidden="false" customHeight="false" outlineLevel="0" collapsed="false">
      <c r="A4895" s="17" t="n">
        <v>4894</v>
      </c>
      <c r="B4895" s="17" t="n">
        <v>10</v>
      </c>
      <c r="C4895" s="17" t="n">
        <v>4368</v>
      </c>
      <c r="D4895" s="18" t="s">
        <v>13955</v>
      </c>
      <c r="E4895" s="17" t="s">
        <v>36</v>
      </c>
      <c r="F4895" s="18" t="s">
        <v>37</v>
      </c>
      <c r="G4895" s="17" t="s">
        <v>167</v>
      </c>
      <c r="H4895" s="18" t="s">
        <v>16003</v>
      </c>
      <c r="I4895" s="18" t="s">
        <v>16004</v>
      </c>
      <c r="J4895" s="18" t="s">
        <v>16005</v>
      </c>
      <c r="K4895" s="17" t="s">
        <v>164</v>
      </c>
      <c r="L4895" s="17" t="n">
        <v>12</v>
      </c>
      <c r="M4895" s="17" t="s">
        <v>164</v>
      </c>
      <c r="N4895" s="17" t="s">
        <v>163</v>
      </c>
      <c r="O4895" s="19"/>
      <c r="P4895" s="18"/>
      <c r="Q4895" s="18"/>
      <c r="R4895" s="18" t="s">
        <v>165</v>
      </c>
      <c r="S4895" s="20" t="s">
        <v>28109</v>
      </c>
    </row>
    <row r="4896" customFormat="false" ht="35.05" hidden="false" customHeight="false" outlineLevel="0" collapsed="false">
      <c r="A4896" s="17" t="n">
        <v>4895</v>
      </c>
      <c r="B4896" s="17" t="n">
        <v>10</v>
      </c>
      <c r="C4896" s="17" t="n">
        <v>4391</v>
      </c>
      <c r="D4896" s="18" t="s">
        <v>13955</v>
      </c>
      <c r="E4896" s="17" t="s">
        <v>87</v>
      </c>
      <c r="F4896" s="18" t="s">
        <v>88</v>
      </c>
      <c r="G4896" s="17" t="s">
        <v>167</v>
      </c>
      <c r="H4896" s="18" t="s">
        <v>16006</v>
      </c>
      <c r="I4896" s="18" t="s">
        <v>16007</v>
      </c>
      <c r="J4896" s="18" t="s">
        <v>16008</v>
      </c>
      <c r="K4896" s="17" t="s">
        <v>163</v>
      </c>
      <c r="L4896" s="17" t="n">
        <v>1</v>
      </c>
      <c r="M4896" s="17" t="s">
        <v>163</v>
      </c>
      <c r="N4896" s="17" t="s">
        <v>163</v>
      </c>
      <c r="O4896" s="19"/>
      <c r="P4896" s="18"/>
      <c r="Q4896" s="18"/>
      <c r="R4896" s="18" t="s">
        <v>165</v>
      </c>
      <c r="S4896" s="20" t="s">
        <v>28109</v>
      </c>
    </row>
    <row r="4897" customFormat="false" ht="35.05" hidden="false" customHeight="false" outlineLevel="0" collapsed="false">
      <c r="A4897" s="17" t="n">
        <v>4896</v>
      </c>
      <c r="B4897" s="17" t="n">
        <v>10</v>
      </c>
      <c r="C4897" s="17" t="n">
        <v>4391</v>
      </c>
      <c r="D4897" s="18" t="s">
        <v>13955</v>
      </c>
      <c r="E4897" s="17" t="s">
        <v>83</v>
      </c>
      <c r="F4897" s="18" t="s">
        <v>84</v>
      </c>
      <c r="G4897" s="17" t="s">
        <v>159</v>
      </c>
      <c r="H4897" s="18" t="s">
        <v>16009</v>
      </c>
      <c r="I4897" s="18" t="s">
        <v>16010</v>
      </c>
      <c r="J4897" s="18" t="s">
        <v>16011</v>
      </c>
      <c r="K4897" s="17" t="s">
        <v>163</v>
      </c>
      <c r="L4897" s="17" t="n">
        <v>1</v>
      </c>
      <c r="M4897" s="17" t="s">
        <v>163</v>
      </c>
      <c r="N4897" s="17" t="s">
        <v>164</v>
      </c>
      <c r="O4897" s="19"/>
      <c r="P4897" s="18"/>
      <c r="Q4897" s="18"/>
      <c r="R4897" s="18" t="s">
        <v>165</v>
      </c>
      <c r="S4897" s="20" t="s">
        <v>28109</v>
      </c>
    </row>
    <row r="4898" customFormat="false" ht="35.05" hidden="false" customHeight="false" outlineLevel="0" collapsed="false">
      <c r="A4898" s="17" t="n">
        <v>4897</v>
      </c>
      <c r="B4898" s="17" t="n">
        <v>10</v>
      </c>
      <c r="C4898" s="17" t="n">
        <v>4401</v>
      </c>
      <c r="D4898" s="18" t="s">
        <v>13955</v>
      </c>
      <c r="E4898" s="17" t="s">
        <v>83</v>
      </c>
      <c r="F4898" s="18" t="s">
        <v>84</v>
      </c>
      <c r="G4898" s="17" t="s">
        <v>167</v>
      </c>
      <c r="H4898" s="18" t="s">
        <v>16012</v>
      </c>
      <c r="I4898" s="18" t="s">
        <v>16013</v>
      </c>
      <c r="J4898" s="18" t="s">
        <v>16014</v>
      </c>
      <c r="K4898" s="17" t="s">
        <v>163</v>
      </c>
      <c r="L4898" s="17" t="n">
        <v>1</v>
      </c>
      <c r="M4898" s="17" t="s">
        <v>163</v>
      </c>
      <c r="N4898" s="17" t="s">
        <v>164</v>
      </c>
      <c r="O4898" s="19" t="s">
        <v>121</v>
      </c>
      <c r="P4898" s="18" t="s">
        <v>16015</v>
      </c>
      <c r="Q4898" s="18" t="s">
        <v>16016</v>
      </c>
      <c r="R4898" s="18" t="s">
        <v>165</v>
      </c>
      <c r="S4898" s="20" t="s">
        <v>28109</v>
      </c>
    </row>
    <row r="4899" customFormat="false" ht="35.05" hidden="false" customHeight="false" outlineLevel="0" collapsed="false">
      <c r="A4899" s="17" t="n">
        <v>4898</v>
      </c>
      <c r="B4899" s="17" t="n">
        <v>10</v>
      </c>
      <c r="C4899" s="17" t="n">
        <v>4411</v>
      </c>
      <c r="D4899" s="18" t="s">
        <v>13955</v>
      </c>
      <c r="E4899" s="17" t="s">
        <v>78</v>
      </c>
      <c r="F4899" s="18" t="s">
        <v>80</v>
      </c>
      <c r="G4899" s="17" t="s">
        <v>167</v>
      </c>
      <c r="H4899" s="18" t="s">
        <v>16017</v>
      </c>
      <c r="I4899" s="18" t="s">
        <v>16018</v>
      </c>
      <c r="J4899" s="18" t="s">
        <v>16019</v>
      </c>
      <c r="K4899" s="17" t="s">
        <v>163</v>
      </c>
      <c r="L4899" s="17" t="n">
        <v>1</v>
      </c>
      <c r="M4899" s="17" t="s">
        <v>163</v>
      </c>
      <c r="N4899" s="17" t="s">
        <v>164</v>
      </c>
      <c r="O4899" s="19"/>
      <c r="P4899" s="18"/>
      <c r="Q4899" s="18"/>
      <c r="R4899" s="18" t="s">
        <v>165</v>
      </c>
      <c r="S4899" s="20" t="s">
        <v>28109</v>
      </c>
    </row>
    <row r="4900" customFormat="false" ht="46.25" hidden="false" customHeight="false" outlineLevel="0" collapsed="false">
      <c r="A4900" s="17" t="n">
        <v>4899</v>
      </c>
      <c r="B4900" s="17" t="n">
        <v>10</v>
      </c>
      <c r="C4900" s="17" t="n">
        <v>4412</v>
      </c>
      <c r="D4900" s="18" t="s">
        <v>13955</v>
      </c>
      <c r="E4900" s="17" t="s">
        <v>61</v>
      </c>
      <c r="F4900" s="18" t="s">
        <v>62</v>
      </c>
      <c r="G4900" s="17" t="s">
        <v>167</v>
      </c>
      <c r="H4900" s="18" t="s">
        <v>16020</v>
      </c>
      <c r="I4900" s="18" t="s">
        <v>16021</v>
      </c>
      <c r="J4900" s="18" t="s">
        <v>16022</v>
      </c>
      <c r="K4900" s="17" t="s">
        <v>163</v>
      </c>
      <c r="L4900" s="17" t="n">
        <v>1</v>
      </c>
      <c r="M4900" s="17" t="s">
        <v>164</v>
      </c>
      <c r="N4900" s="17" t="s">
        <v>163</v>
      </c>
      <c r="O4900" s="19"/>
      <c r="P4900" s="18"/>
      <c r="Q4900" s="18"/>
      <c r="R4900" s="18" t="s">
        <v>165</v>
      </c>
      <c r="S4900" s="20" t="s">
        <v>28109</v>
      </c>
    </row>
    <row r="4901" customFormat="false" ht="23.85" hidden="false" customHeight="false" outlineLevel="0" collapsed="false">
      <c r="A4901" s="17" t="n">
        <v>4900</v>
      </c>
      <c r="B4901" s="17" t="n">
        <v>10</v>
      </c>
      <c r="C4901" s="17" t="n">
        <v>4435</v>
      </c>
      <c r="D4901" s="18" t="s">
        <v>13955</v>
      </c>
      <c r="E4901" s="17" t="s">
        <v>36</v>
      </c>
      <c r="F4901" s="18" t="s">
        <v>37</v>
      </c>
      <c r="G4901" s="17" t="s">
        <v>167</v>
      </c>
      <c r="H4901" s="18" t="s">
        <v>16023</v>
      </c>
      <c r="I4901" s="18" t="s">
        <v>16024</v>
      </c>
      <c r="J4901" s="18" t="s">
        <v>16025</v>
      </c>
      <c r="K4901" s="17" t="s">
        <v>163</v>
      </c>
      <c r="L4901" s="17" t="n">
        <v>1</v>
      </c>
      <c r="M4901" s="17" t="s">
        <v>163</v>
      </c>
      <c r="N4901" s="17" t="s">
        <v>163</v>
      </c>
      <c r="O4901" s="19"/>
      <c r="P4901" s="18"/>
      <c r="Q4901" s="18"/>
      <c r="R4901" s="18" t="s">
        <v>165</v>
      </c>
      <c r="S4901" s="20" t="s">
        <v>28109</v>
      </c>
    </row>
    <row r="4902" customFormat="false" ht="35.05" hidden="false" customHeight="false" outlineLevel="0" collapsed="false">
      <c r="A4902" s="17" t="n">
        <v>4901</v>
      </c>
      <c r="B4902" s="17" t="n">
        <v>10</v>
      </c>
      <c r="C4902" s="17" t="n">
        <v>4441</v>
      </c>
      <c r="D4902" s="18" t="s">
        <v>13955</v>
      </c>
      <c r="E4902" s="17" t="s">
        <v>49</v>
      </c>
      <c r="F4902" s="18" t="s">
        <v>50</v>
      </c>
      <c r="G4902" s="17" t="s">
        <v>167</v>
      </c>
      <c r="H4902" s="18" t="s">
        <v>16026</v>
      </c>
      <c r="I4902" s="18" t="s">
        <v>16027</v>
      </c>
      <c r="J4902" s="18" t="s">
        <v>16028</v>
      </c>
      <c r="K4902" s="17" t="s">
        <v>163</v>
      </c>
      <c r="L4902" s="17" t="n">
        <v>1</v>
      </c>
      <c r="M4902" s="17" t="s">
        <v>163</v>
      </c>
      <c r="N4902" s="17" t="s">
        <v>163</v>
      </c>
      <c r="O4902" s="19"/>
      <c r="P4902" s="18"/>
      <c r="Q4902" s="18"/>
      <c r="R4902" s="18" t="s">
        <v>165</v>
      </c>
      <c r="S4902" s="20" t="s">
        <v>28109</v>
      </c>
    </row>
    <row r="4903" customFormat="false" ht="79.85" hidden="false" customHeight="false" outlineLevel="0" collapsed="false">
      <c r="A4903" s="17" t="n">
        <v>4902</v>
      </c>
      <c r="B4903" s="17" t="n">
        <v>10</v>
      </c>
      <c r="C4903" s="17" t="n">
        <v>4443</v>
      </c>
      <c r="D4903" s="18" t="s">
        <v>13955</v>
      </c>
      <c r="E4903" s="17" t="s">
        <v>83</v>
      </c>
      <c r="F4903" s="18" t="s">
        <v>84</v>
      </c>
      <c r="G4903" s="17" t="s">
        <v>167</v>
      </c>
      <c r="H4903" s="18" t="s">
        <v>16029</v>
      </c>
      <c r="I4903" s="18" t="s">
        <v>16030</v>
      </c>
      <c r="J4903" s="18" t="s">
        <v>16031</v>
      </c>
      <c r="K4903" s="17" t="s">
        <v>163</v>
      </c>
      <c r="L4903" s="17" t="n">
        <v>1</v>
      </c>
      <c r="M4903" s="17" t="s">
        <v>163</v>
      </c>
      <c r="N4903" s="17" t="s">
        <v>164</v>
      </c>
      <c r="O4903" s="19" t="s">
        <v>123</v>
      </c>
      <c r="P4903" s="18" t="s">
        <v>16032</v>
      </c>
      <c r="Q4903" s="18" t="s">
        <v>16033</v>
      </c>
      <c r="R4903" s="18" t="s">
        <v>165</v>
      </c>
      <c r="S4903" s="20" t="s">
        <v>28109</v>
      </c>
    </row>
    <row r="4904" customFormat="false" ht="35.05" hidden="false" customHeight="false" outlineLevel="0" collapsed="false">
      <c r="A4904" s="17" t="n">
        <v>4903</v>
      </c>
      <c r="B4904" s="17" t="n">
        <v>10</v>
      </c>
      <c r="C4904" s="17" t="n">
        <v>4458</v>
      </c>
      <c r="D4904" s="18" t="s">
        <v>14030</v>
      </c>
      <c r="E4904" s="17" t="s">
        <v>44</v>
      </c>
      <c r="F4904" s="18" t="s">
        <v>46</v>
      </c>
      <c r="G4904" s="17" t="s">
        <v>167</v>
      </c>
      <c r="H4904" s="18" t="s">
        <v>16034</v>
      </c>
      <c r="I4904" s="18" t="s">
        <v>16035</v>
      </c>
      <c r="J4904" s="18" t="s">
        <v>16036</v>
      </c>
      <c r="K4904" s="17" t="s">
        <v>163</v>
      </c>
      <c r="L4904" s="17" t="n">
        <v>1</v>
      </c>
      <c r="M4904" s="17" t="s">
        <v>164</v>
      </c>
      <c r="N4904" s="17" t="s">
        <v>163</v>
      </c>
      <c r="O4904" s="19"/>
      <c r="P4904" s="18"/>
      <c r="Q4904" s="18"/>
      <c r="R4904" s="18" t="s">
        <v>165</v>
      </c>
      <c r="S4904" s="20" t="s">
        <v>28109</v>
      </c>
    </row>
    <row r="4905" customFormat="false" ht="46.25" hidden="false" customHeight="false" outlineLevel="0" collapsed="false">
      <c r="A4905" s="17" t="n">
        <v>4904</v>
      </c>
      <c r="B4905" s="17" t="n">
        <v>10</v>
      </c>
      <c r="C4905" s="17" t="n">
        <v>4462</v>
      </c>
      <c r="D4905" s="18" t="s">
        <v>14030</v>
      </c>
      <c r="E4905" s="17" t="s">
        <v>36</v>
      </c>
      <c r="F4905" s="18" t="s">
        <v>37</v>
      </c>
      <c r="G4905" s="17" t="s">
        <v>171</v>
      </c>
      <c r="H4905" s="18" t="s">
        <v>16037</v>
      </c>
      <c r="I4905" s="18" t="s">
        <v>16038</v>
      </c>
      <c r="J4905" s="18" t="s">
        <v>16039</v>
      </c>
      <c r="K4905" s="17" t="s">
        <v>163</v>
      </c>
      <c r="L4905" s="17" t="n">
        <v>1</v>
      </c>
      <c r="M4905" s="17" t="s">
        <v>164</v>
      </c>
      <c r="N4905" s="17" t="s">
        <v>163</v>
      </c>
      <c r="O4905" s="19"/>
      <c r="P4905" s="18"/>
      <c r="Q4905" s="18"/>
      <c r="R4905" s="18" t="s">
        <v>165</v>
      </c>
      <c r="S4905" s="20" t="s">
        <v>28109</v>
      </c>
    </row>
    <row r="4906" customFormat="false" ht="46.25" hidden="false" customHeight="false" outlineLevel="0" collapsed="false">
      <c r="A4906" s="17" t="n">
        <v>4905</v>
      </c>
      <c r="B4906" s="17" t="n">
        <v>10</v>
      </c>
      <c r="C4906" s="17" t="n">
        <v>4466</v>
      </c>
      <c r="D4906" s="18" t="s">
        <v>14030</v>
      </c>
      <c r="E4906" s="17" t="s">
        <v>76</v>
      </c>
      <c r="F4906" s="18" t="s">
        <v>77</v>
      </c>
      <c r="G4906" s="17" t="s">
        <v>167</v>
      </c>
      <c r="H4906" s="18" t="s">
        <v>16040</v>
      </c>
      <c r="I4906" s="18" t="s">
        <v>16041</v>
      </c>
      <c r="J4906" s="18" t="s">
        <v>16042</v>
      </c>
      <c r="K4906" s="17" t="s">
        <v>164</v>
      </c>
      <c r="L4906" s="17" t="n">
        <v>4</v>
      </c>
      <c r="M4906" s="17" t="s">
        <v>164</v>
      </c>
      <c r="N4906" s="17" t="s">
        <v>163</v>
      </c>
      <c r="O4906" s="19"/>
      <c r="P4906" s="18"/>
      <c r="Q4906" s="18"/>
      <c r="R4906" s="18" t="s">
        <v>165</v>
      </c>
      <c r="S4906" s="20" t="s">
        <v>28109</v>
      </c>
    </row>
    <row r="4907" customFormat="false" ht="35.05" hidden="false" customHeight="false" outlineLevel="0" collapsed="false">
      <c r="A4907" s="17" t="n">
        <v>4906</v>
      </c>
      <c r="B4907" s="17" t="n">
        <v>10</v>
      </c>
      <c r="C4907" s="17" t="n">
        <v>4472</v>
      </c>
      <c r="D4907" s="18" t="s">
        <v>14030</v>
      </c>
      <c r="E4907" s="17" t="s">
        <v>87</v>
      </c>
      <c r="F4907" s="18" t="s">
        <v>88</v>
      </c>
      <c r="G4907" s="17" t="s">
        <v>171</v>
      </c>
      <c r="H4907" s="18" t="s">
        <v>16043</v>
      </c>
      <c r="I4907" s="18" t="s">
        <v>16044</v>
      </c>
      <c r="J4907" s="18" t="s">
        <v>16045</v>
      </c>
      <c r="K4907" s="17" t="s">
        <v>163</v>
      </c>
      <c r="L4907" s="17" t="n">
        <v>1</v>
      </c>
      <c r="M4907" s="17" t="s">
        <v>164</v>
      </c>
      <c r="N4907" s="17" t="s">
        <v>163</v>
      </c>
      <c r="O4907" s="19"/>
      <c r="P4907" s="18"/>
      <c r="Q4907" s="18"/>
      <c r="R4907" s="18" t="s">
        <v>192</v>
      </c>
      <c r="S4907" s="20" t="s">
        <v>28109</v>
      </c>
    </row>
    <row r="4908" customFormat="false" ht="46.25" hidden="false" customHeight="false" outlineLevel="0" collapsed="false">
      <c r="A4908" s="17" t="n">
        <v>4907</v>
      </c>
      <c r="B4908" s="17" t="n">
        <v>10</v>
      </c>
      <c r="C4908" s="17" t="n">
        <v>4472</v>
      </c>
      <c r="D4908" s="18" t="s">
        <v>14030</v>
      </c>
      <c r="E4908" s="17" t="s">
        <v>87</v>
      </c>
      <c r="F4908" s="18" t="s">
        <v>88</v>
      </c>
      <c r="G4908" s="17" t="s">
        <v>171</v>
      </c>
      <c r="H4908" s="18" t="s">
        <v>16046</v>
      </c>
      <c r="I4908" s="18" t="s">
        <v>16047</v>
      </c>
      <c r="J4908" s="18" t="s">
        <v>16048</v>
      </c>
      <c r="K4908" s="17" t="s">
        <v>163</v>
      </c>
      <c r="L4908" s="17" t="n">
        <v>1</v>
      </c>
      <c r="M4908" s="17" t="s">
        <v>163</v>
      </c>
      <c r="N4908" s="17" t="s">
        <v>163</v>
      </c>
      <c r="O4908" s="19"/>
      <c r="P4908" s="18"/>
      <c r="Q4908" s="18"/>
      <c r="R4908" s="18" t="s">
        <v>165</v>
      </c>
      <c r="S4908" s="20" t="s">
        <v>28109</v>
      </c>
    </row>
    <row r="4909" customFormat="false" ht="35.05" hidden="false" customHeight="false" outlineLevel="0" collapsed="false">
      <c r="A4909" s="17" t="n">
        <v>4908</v>
      </c>
      <c r="B4909" s="17" t="n">
        <v>10</v>
      </c>
      <c r="C4909" s="17" t="n">
        <v>4476</v>
      </c>
      <c r="D4909" s="18" t="s">
        <v>14030</v>
      </c>
      <c r="E4909" s="17" t="s">
        <v>22</v>
      </c>
      <c r="F4909" s="18" t="s">
        <v>23</v>
      </c>
      <c r="G4909" s="17" t="s">
        <v>167</v>
      </c>
      <c r="H4909" s="18" t="s">
        <v>16049</v>
      </c>
      <c r="I4909" s="18" t="s">
        <v>16050</v>
      </c>
      <c r="J4909" s="18" t="s">
        <v>16051</v>
      </c>
      <c r="K4909" s="17" t="s">
        <v>163</v>
      </c>
      <c r="L4909" s="17" t="n">
        <v>1</v>
      </c>
      <c r="M4909" s="17" t="s">
        <v>163</v>
      </c>
      <c r="N4909" s="17" t="s">
        <v>163</v>
      </c>
      <c r="O4909" s="19"/>
      <c r="P4909" s="18"/>
      <c r="Q4909" s="18"/>
      <c r="R4909" s="18" t="s">
        <v>165</v>
      </c>
      <c r="S4909" s="20" t="s">
        <v>28109</v>
      </c>
    </row>
    <row r="4910" customFormat="false" ht="23.85" hidden="false" customHeight="false" outlineLevel="0" collapsed="false">
      <c r="A4910" s="17" t="n">
        <v>4909</v>
      </c>
      <c r="B4910" s="17" t="n">
        <v>10</v>
      </c>
      <c r="C4910" s="17" t="n">
        <v>4476</v>
      </c>
      <c r="D4910" s="18" t="s">
        <v>14030</v>
      </c>
      <c r="E4910" s="17" t="s">
        <v>76</v>
      </c>
      <c r="F4910" s="18" t="s">
        <v>77</v>
      </c>
      <c r="G4910" s="17" t="s">
        <v>159</v>
      </c>
      <c r="H4910" s="18" t="s">
        <v>16052</v>
      </c>
      <c r="I4910" s="18" t="s">
        <v>16053</v>
      </c>
      <c r="J4910" s="18" t="s">
        <v>16054</v>
      </c>
      <c r="K4910" s="17" t="s">
        <v>163</v>
      </c>
      <c r="L4910" s="17" t="n">
        <v>1</v>
      </c>
      <c r="M4910" s="17" t="s">
        <v>163</v>
      </c>
      <c r="N4910" s="17" t="s">
        <v>163</v>
      </c>
      <c r="O4910" s="19"/>
      <c r="P4910" s="18"/>
      <c r="Q4910" s="18"/>
      <c r="R4910" s="18" t="s">
        <v>165</v>
      </c>
      <c r="S4910" s="20" t="s">
        <v>28109</v>
      </c>
    </row>
    <row r="4911" customFormat="false" ht="35.05" hidden="false" customHeight="false" outlineLevel="0" collapsed="false">
      <c r="A4911" s="17" t="n">
        <v>4910</v>
      </c>
      <c r="B4911" s="17" t="n">
        <v>10</v>
      </c>
      <c r="C4911" s="17" t="n">
        <v>4478</v>
      </c>
      <c r="D4911" s="18" t="s">
        <v>14030</v>
      </c>
      <c r="E4911" s="17" t="s">
        <v>63</v>
      </c>
      <c r="F4911" s="18" t="s">
        <v>65</v>
      </c>
      <c r="G4911" s="17" t="s">
        <v>159</v>
      </c>
      <c r="H4911" s="18" t="s">
        <v>16055</v>
      </c>
      <c r="I4911" s="18" t="s">
        <v>16056</v>
      </c>
      <c r="J4911" s="18" t="s">
        <v>16057</v>
      </c>
      <c r="K4911" s="17" t="s">
        <v>164</v>
      </c>
      <c r="L4911" s="17" t="n">
        <v>15</v>
      </c>
      <c r="M4911" s="17" t="s">
        <v>163</v>
      </c>
      <c r="N4911" s="17" t="s">
        <v>163</v>
      </c>
      <c r="O4911" s="19"/>
      <c r="P4911" s="18"/>
      <c r="Q4911" s="18"/>
      <c r="R4911" s="18" t="s">
        <v>165</v>
      </c>
      <c r="S4911" s="20" t="s">
        <v>28109</v>
      </c>
    </row>
    <row r="4912" customFormat="false" ht="46.25" hidden="false" customHeight="false" outlineLevel="0" collapsed="false">
      <c r="A4912" s="17" t="n">
        <v>4911</v>
      </c>
      <c r="B4912" s="17" t="n">
        <v>10</v>
      </c>
      <c r="C4912" s="17" t="n">
        <v>4484</v>
      </c>
      <c r="D4912" s="18" t="s">
        <v>14030</v>
      </c>
      <c r="E4912" s="17" t="s">
        <v>83</v>
      </c>
      <c r="F4912" s="18" t="s">
        <v>84</v>
      </c>
      <c r="G4912" s="17" t="s">
        <v>171</v>
      </c>
      <c r="H4912" s="18" t="s">
        <v>16058</v>
      </c>
      <c r="I4912" s="18" t="s">
        <v>16059</v>
      </c>
      <c r="J4912" s="18" t="s">
        <v>16060</v>
      </c>
      <c r="K4912" s="17" t="s">
        <v>163</v>
      </c>
      <c r="L4912" s="17" t="n">
        <v>1</v>
      </c>
      <c r="M4912" s="17" t="s">
        <v>163</v>
      </c>
      <c r="N4912" s="17" t="s">
        <v>164</v>
      </c>
      <c r="O4912" s="19" t="s">
        <v>125</v>
      </c>
      <c r="P4912" s="18" t="s">
        <v>16061</v>
      </c>
      <c r="Q4912" s="18" t="s">
        <v>16062</v>
      </c>
      <c r="R4912" s="18" t="s">
        <v>165</v>
      </c>
      <c r="S4912" s="20" t="s">
        <v>28109</v>
      </c>
    </row>
    <row r="4913" customFormat="false" ht="35.05" hidden="false" customHeight="false" outlineLevel="0" collapsed="false">
      <c r="A4913" s="17" t="n">
        <v>4912</v>
      </c>
      <c r="B4913" s="17" t="n">
        <v>10</v>
      </c>
      <c r="C4913" s="17" t="n">
        <v>4484</v>
      </c>
      <c r="D4913" s="18" t="s">
        <v>14030</v>
      </c>
      <c r="E4913" s="17" t="s">
        <v>81</v>
      </c>
      <c r="F4913" s="18" t="s">
        <v>82</v>
      </c>
      <c r="G4913" s="17" t="s">
        <v>159</v>
      </c>
      <c r="H4913" s="18" t="s">
        <v>16063</v>
      </c>
      <c r="I4913" s="18" t="s">
        <v>16064</v>
      </c>
      <c r="J4913" s="18" t="s">
        <v>16065</v>
      </c>
      <c r="K4913" s="17" t="s">
        <v>163</v>
      </c>
      <c r="L4913" s="17" t="n">
        <v>1</v>
      </c>
      <c r="M4913" s="17" t="s">
        <v>163</v>
      </c>
      <c r="N4913" s="17" t="s">
        <v>164</v>
      </c>
      <c r="O4913" s="19"/>
      <c r="P4913" s="18"/>
      <c r="Q4913" s="18"/>
      <c r="R4913" s="18" t="s">
        <v>165</v>
      </c>
      <c r="S4913" s="20" t="s">
        <v>28109</v>
      </c>
    </row>
    <row r="4914" customFormat="false" ht="35.05" hidden="false" customHeight="false" outlineLevel="0" collapsed="false">
      <c r="A4914" s="17" t="n">
        <v>4913</v>
      </c>
      <c r="B4914" s="17" t="n">
        <v>10</v>
      </c>
      <c r="C4914" s="17" t="n">
        <v>4486</v>
      </c>
      <c r="D4914" s="18" t="s">
        <v>14030</v>
      </c>
      <c r="E4914" s="17" t="s">
        <v>87</v>
      </c>
      <c r="F4914" s="18" t="s">
        <v>88</v>
      </c>
      <c r="G4914" s="17" t="s">
        <v>167</v>
      </c>
      <c r="H4914" s="18" t="s">
        <v>16066</v>
      </c>
      <c r="I4914" s="18" t="s">
        <v>16067</v>
      </c>
      <c r="J4914" s="18" t="s">
        <v>16068</v>
      </c>
      <c r="K4914" s="17" t="s">
        <v>163</v>
      </c>
      <c r="L4914" s="17" t="n">
        <v>1</v>
      </c>
      <c r="M4914" s="17" t="s">
        <v>163</v>
      </c>
      <c r="N4914" s="17" t="s">
        <v>163</v>
      </c>
      <c r="O4914" s="19"/>
      <c r="P4914" s="18"/>
      <c r="Q4914" s="18"/>
      <c r="R4914" s="18" t="s">
        <v>165</v>
      </c>
      <c r="S4914" s="20" t="s">
        <v>28109</v>
      </c>
    </row>
    <row r="4915" customFormat="false" ht="35.05" hidden="false" customHeight="false" outlineLevel="0" collapsed="false">
      <c r="A4915" s="17" t="n">
        <v>4914</v>
      </c>
      <c r="B4915" s="17" t="n">
        <v>10</v>
      </c>
      <c r="C4915" s="17" t="n">
        <v>4486</v>
      </c>
      <c r="D4915" s="18" t="s">
        <v>14030</v>
      </c>
      <c r="E4915" s="17" t="s">
        <v>34</v>
      </c>
      <c r="F4915" s="18" t="s">
        <v>35</v>
      </c>
      <c r="G4915" s="17" t="s">
        <v>167</v>
      </c>
      <c r="H4915" s="18" t="s">
        <v>16069</v>
      </c>
      <c r="I4915" s="18" t="s">
        <v>16070</v>
      </c>
      <c r="J4915" s="18" t="s">
        <v>16071</v>
      </c>
      <c r="K4915" s="17" t="s">
        <v>164</v>
      </c>
      <c r="L4915" s="17" t="n">
        <v>10</v>
      </c>
      <c r="M4915" s="17" t="s">
        <v>163</v>
      </c>
      <c r="N4915" s="17" t="s">
        <v>163</v>
      </c>
      <c r="O4915" s="19"/>
      <c r="P4915" s="18"/>
      <c r="Q4915" s="18"/>
      <c r="R4915" s="18" t="s">
        <v>165</v>
      </c>
      <c r="S4915" s="20" t="s">
        <v>28109</v>
      </c>
    </row>
    <row r="4916" customFormat="false" ht="35.05" hidden="false" customHeight="false" outlineLevel="0" collapsed="false">
      <c r="A4916" s="17" t="n">
        <v>4915</v>
      </c>
      <c r="B4916" s="17" t="n">
        <v>10</v>
      </c>
      <c r="C4916" s="17" t="n">
        <v>4492</v>
      </c>
      <c r="D4916" s="18" t="s">
        <v>14030</v>
      </c>
      <c r="E4916" s="17" t="s">
        <v>36</v>
      </c>
      <c r="F4916" s="18" t="s">
        <v>37</v>
      </c>
      <c r="G4916" s="17" t="s">
        <v>159</v>
      </c>
      <c r="H4916" s="18" t="s">
        <v>16072</v>
      </c>
      <c r="I4916" s="18" t="s">
        <v>16073</v>
      </c>
      <c r="J4916" s="18" t="s">
        <v>16074</v>
      </c>
      <c r="K4916" s="17" t="s">
        <v>163</v>
      </c>
      <c r="L4916" s="17" t="n">
        <v>1</v>
      </c>
      <c r="M4916" s="17" t="s">
        <v>163</v>
      </c>
      <c r="N4916" s="17" t="s">
        <v>163</v>
      </c>
      <c r="O4916" s="19"/>
      <c r="P4916" s="18"/>
      <c r="Q4916" s="18"/>
      <c r="R4916" s="18" t="s">
        <v>165</v>
      </c>
      <c r="S4916" s="20" t="s">
        <v>28109</v>
      </c>
    </row>
    <row r="4917" customFormat="false" ht="46.25" hidden="false" customHeight="false" outlineLevel="0" collapsed="false">
      <c r="A4917" s="17" t="n">
        <v>4916</v>
      </c>
      <c r="B4917" s="17" t="n">
        <v>10</v>
      </c>
      <c r="C4917" s="17" t="n">
        <v>4506</v>
      </c>
      <c r="D4917" s="18" t="s">
        <v>14030</v>
      </c>
      <c r="E4917" s="17" t="s">
        <v>81</v>
      </c>
      <c r="F4917" s="18" t="s">
        <v>82</v>
      </c>
      <c r="G4917" s="17" t="s">
        <v>171</v>
      </c>
      <c r="H4917" s="18" t="s">
        <v>16075</v>
      </c>
      <c r="I4917" s="18" t="s">
        <v>16076</v>
      </c>
      <c r="J4917" s="18" t="s">
        <v>16077</v>
      </c>
      <c r="K4917" s="17" t="s">
        <v>163</v>
      </c>
      <c r="L4917" s="17" t="n">
        <v>1</v>
      </c>
      <c r="M4917" s="17" t="s">
        <v>163</v>
      </c>
      <c r="N4917" s="17" t="s">
        <v>164</v>
      </c>
      <c r="O4917" s="19" t="s">
        <v>122</v>
      </c>
      <c r="P4917" s="18" t="s">
        <v>16078</v>
      </c>
      <c r="Q4917" s="18" t="s">
        <v>16079</v>
      </c>
      <c r="R4917" s="18" t="s">
        <v>165</v>
      </c>
      <c r="S4917" s="20" t="s">
        <v>28109</v>
      </c>
    </row>
    <row r="4918" customFormat="false" ht="35.05" hidden="false" customHeight="false" outlineLevel="0" collapsed="false">
      <c r="A4918" s="17" t="n">
        <v>4917</v>
      </c>
      <c r="B4918" s="17" t="n">
        <v>10</v>
      </c>
      <c r="C4918" s="17" t="n">
        <v>4515</v>
      </c>
      <c r="D4918" s="18" t="s">
        <v>14030</v>
      </c>
      <c r="E4918" s="17" t="s">
        <v>61</v>
      </c>
      <c r="F4918" s="18" t="s">
        <v>62</v>
      </c>
      <c r="G4918" s="17" t="s">
        <v>167</v>
      </c>
      <c r="H4918" s="18" t="s">
        <v>16080</v>
      </c>
      <c r="I4918" s="18" t="s">
        <v>16081</v>
      </c>
      <c r="J4918" s="18" t="s">
        <v>16082</v>
      </c>
      <c r="K4918" s="17" t="s">
        <v>163</v>
      </c>
      <c r="L4918" s="17" t="n">
        <v>1</v>
      </c>
      <c r="M4918" s="17" t="s">
        <v>163</v>
      </c>
      <c r="N4918" s="17" t="s">
        <v>163</v>
      </c>
      <c r="O4918" s="19"/>
      <c r="P4918" s="18"/>
      <c r="Q4918" s="18"/>
      <c r="R4918" s="18" t="s">
        <v>165</v>
      </c>
      <c r="S4918" s="20" t="s">
        <v>28109</v>
      </c>
    </row>
    <row r="4919" customFormat="false" ht="35.05" hidden="false" customHeight="false" outlineLevel="0" collapsed="false">
      <c r="A4919" s="17" t="n">
        <v>4918</v>
      </c>
      <c r="B4919" s="17" t="n">
        <v>10</v>
      </c>
      <c r="C4919" s="17" t="n">
        <v>4529</v>
      </c>
      <c r="D4919" s="18" t="s">
        <v>14030</v>
      </c>
      <c r="E4919" s="17" t="s">
        <v>32</v>
      </c>
      <c r="F4919" s="18" t="s">
        <v>33</v>
      </c>
      <c r="G4919" s="17" t="s">
        <v>167</v>
      </c>
      <c r="H4919" s="18" t="s">
        <v>16083</v>
      </c>
      <c r="I4919" s="18" t="s">
        <v>16084</v>
      </c>
      <c r="J4919" s="18" t="s">
        <v>16085</v>
      </c>
      <c r="K4919" s="17" t="s">
        <v>164</v>
      </c>
      <c r="L4919" s="17" t="n">
        <v>12</v>
      </c>
      <c r="M4919" s="17" t="s">
        <v>163</v>
      </c>
      <c r="N4919" s="17" t="s">
        <v>163</v>
      </c>
      <c r="O4919" s="19"/>
      <c r="P4919" s="18"/>
      <c r="Q4919" s="18"/>
      <c r="R4919" s="18" t="s">
        <v>165</v>
      </c>
      <c r="S4919" s="20" t="s">
        <v>28109</v>
      </c>
    </row>
    <row r="4920" customFormat="false" ht="35.05" hidden="false" customHeight="false" outlineLevel="0" collapsed="false">
      <c r="A4920" s="17" t="n">
        <v>4919</v>
      </c>
      <c r="B4920" s="17" t="n">
        <v>10</v>
      </c>
      <c r="C4920" s="17" t="n">
        <v>4539</v>
      </c>
      <c r="D4920" s="18" t="s">
        <v>14030</v>
      </c>
      <c r="E4920" s="17" t="s">
        <v>36</v>
      </c>
      <c r="F4920" s="18" t="s">
        <v>37</v>
      </c>
      <c r="G4920" s="17" t="s">
        <v>171</v>
      </c>
      <c r="H4920" s="18" t="s">
        <v>16086</v>
      </c>
      <c r="I4920" s="18" t="s">
        <v>16087</v>
      </c>
      <c r="J4920" s="18" t="s">
        <v>16088</v>
      </c>
      <c r="K4920" s="17" t="s">
        <v>163</v>
      </c>
      <c r="L4920" s="17" t="n">
        <v>1</v>
      </c>
      <c r="M4920" s="17" t="s">
        <v>164</v>
      </c>
      <c r="N4920" s="17" t="s">
        <v>163</v>
      </c>
      <c r="O4920" s="19"/>
      <c r="P4920" s="18"/>
      <c r="Q4920" s="18"/>
      <c r="R4920" s="18" t="s">
        <v>165</v>
      </c>
      <c r="S4920" s="20" t="s">
        <v>28109</v>
      </c>
    </row>
    <row r="4921" customFormat="false" ht="35.05" hidden="false" customHeight="false" outlineLevel="0" collapsed="false">
      <c r="A4921" s="17" t="n">
        <v>4920</v>
      </c>
      <c r="B4921" s="17" t="n">
        <v>10</v>
      </c>
      <c r="C4921" s="17" t="n">
        <v>4545</v>
      </c>
      <c r="D4921" s="18" t="s">
        <v>14030</v>
      </c>
      <c r="E4921" s="17" t="s">
        <v>38</v>
      </c>
      <c r="F4921" s="18" t="s">
        <v>39</v>
      </c>
      <c r="G4921" s="17" t="s">
        <v>167</v>
      </c>
      <c r="H4921" s="18" t="s">
        <v>16089</v>
      </c>
      <c r="I4921" s="18" t="s">
        <v>16090</v>
      </c>
      <c r="J4921" s="18" t="s">
        <v>16091</v>
      </c>
      <c r="K4921" s="17" t="s">
        <v>163</v>
      </c>
      <c r="L4921" s="17" t="n">
        <v>1</v>
      </c>
      <c r="M4921" s="17" t="s">
        <v>164</v>
      </c>
      <c r="N4921" s="17" t="s">
        <v>163</v>
      </c>
      <c r="O4921" s="19"/>
      <c r="P4921" s="18"/>
      <c r="Q4921" s="18"/>
      <c r="R4921" s="18" t="s">
        <v>165</v>
      </c>
      <c r="S4921" s="20" t="s">
        <v>28109</v>
      </c>
    </row>
    <row r="4922" customFormat="false" ht="35.05" hidden="false" customHeight="false" outlineLevel="0" collapsed="false">
      <c r="A4922" s="17" t="n">
        <v>4921</v>
      </c>
      <c r="B4922" s="17" t="n">
        <v>10</v>
      </c>
      <c r="C4922" s="17" t="n">
        <v>4549</v>
      </c>
      <c r="D4922" s="18" t="s">
        <v>14030</v>
      </c>
      <c r="E4922" s="17" t="s">
        <v>38</v>
      </c>
      <c r="F4922" s="18" t="s">
        <v>39</v>
      </c>
      <c r="G4922" s="17" t="s">
        <v>167</v>
      </c>
      <c r="H4922" s="18" t="s">
        <v>16092</v>
      </c>
      <c r="I4922" s="18" t="s">
        <v>16093</v>
      </c>
      <c r="J4922" s="18" t="s">
        <v>16094</v>
      </c>
      <c r="K4922" s="17" t="s">
        <v>163</v>
      </c>
      <c r="L4922" s="17" t="n">
        <v>1</v>
      </c>
      <c r="M4922" s="17" t="s">
        <v>164</v>
      </c>
      <c r="N4922" s="17" t="s">
        <v>163</v>
      </c>
      <c r="O4922" s="19"/>
      <c r="P4922" s="18"/>
      <c r="Q4922" s="18"/>
      <c r="R4922" s="18" t="s">
        <v>165</v>
      </c>
      <c r="S4922" s="20" t="s">
        <v>28109</v>
      </c>
    </row>
    <row r="4923" customFormat="false" ht="46.25" hidden="false" customHeight="false" outlineLevel="0" collapsed="false">
      <c r="A4923" s="17" t="n">
        <v>4922</v>
      </c>
      <c r="B4923" s="17" t="n">
        <v>10</v>
      </c>
      <c r="C4923" s="17" t="n">
        <v>4557</v>
      </c>
      <c r="D4923" s="18" t="s">
        <v>14030</v>
      </c>
      <c r="E4923" s="17" t="s">
        <v>76</v>
      </c>
      <c r="F4923" s="18" t="s">
        <v>77</v>
      </c>
      <c r="G4923" s="17" t="s">
        <v>171</v>
      </c>
      <c r="H4923" s="18" t="s">
        <v>16095</v>
      </c>
      <c r="I4923" s="18" t="s">
        <v>16096</v>
      </c>
      <c r="J4923" s="18" t="s">
        <v>16097</v>
      </c>
      <c r="K4923" s="17" t="s">
        <v>163</v>
      </c>
      <c r="L4923" s="17" t="n">
        <v>1</v>
      </c>
      <c r="M4923" s="17" t="s">
        <v>164</v>
      </c>
      <c r="N4923" s="17" t="s">
        <v>163</v>
      </c>
      <c r="O4923" s="19"/>
      <c r="P4923" s="18"/>
      <c r="Q4923" s="18"/>
      <c r="R4923" s="18" t="s">
        <v>165</v>
      </c>
      <c r="S4923" s="20" t="s">
        <v>28109</v>
      </c>
    </row>
    <row r="4924" customFormat="false" ht="57.45" hidden="false" customHeight="false" outlineLevel="0" collapsed="false">
      <c r="A4924" s="17" t="n">
        <v>4923</v>
      </c>
      <c r="B4924" s="17" t="n">
        <v>10</v>
      </c>
      <c r="C4924" s="17" t="n">
        <v>4557</v>
      </c>
      <c r="D4924" s="18" t="s">
        <v>14030</v>
      </c>
      <c r="E4924" s="17" t="s">
        <v>81</v>
      </c>
      <c r="F4924" s="18" t="s">
        <v>82</v>
      </c>
      <c r="G4924" s="17" t="s">
        <v>167</v>
      </c>
      <c r="H4924" s="18" t="s">
        <v>16098</v>
      </c>
      <c r="I4924" s="18" t="s">
        <v>16099</v>
      </c>
      <c r="J4924" s="18" t="s">
        <v>16100</v>
      </c>
      <c r="K4924" s="17" t="s">
        <v>163</v>
      </c>
      <c r="L4924" s="17" t="n">
        <v>1</v>
      </c>
      <c r="M4924" s="17" t="s">
        <v>163</v>
      </c>
      <c r="N4924" s="17" t="s">
        <v>164</v>
      </c>
      <c r="O4924" s="19" t="s">
        <v>122</v>
      </c>
      <c r="P4924" s="18" t="s">
        <v>16101</v>
      </c>
      <c r="Q4924" s="18" t="s">
        <v>16102</v>
      </c>
      <c r="R4924" s="18" t="s">
        <v>165</v>
      </c>
      <c r="S4924" s="20" t="s">
        <v>28109</v>
      </c>
    </row>
    <row r="4925" customFormat="false" ht="46.25" hidden="false" customHeight="false" outlineLevel="0" collapsed="false">
      <c r="A4925" s="17" t="n">
        <v>4924</v>
      </c>
      <c r="B4925" s="17" t="n">
        <v>10</v>
      </c>
      <c r="C4925" s="17" t="n">
        <v>4559</v>
      </c>
      <c r="D4925" s="18" t="s">
        <v>14030</v>
      </c>
      <c r="E4925" s="17" t="s">
        <v>83</v>
      </c>
      <c r="F4925" s="18" t="s">
        <v>84</v>
      </c>
      <c r="G4925" s="17" t="s">
        <v>167</v>
      </c>
      <c r="H4925" s="18" t="s">
        <v>16103</v>
      </c>
      <c r="I4925" s="18" t="s">
        <v>16104</v>
      </c>
      <c r="J4925" s="18" t="s">
        <v>16105</v>
      </c>
      <c r="K4925" s="17" t="s">
        <v>163</v>
      </c>
      <c r="L4925" s="17" t="n">
        <v>1</v>
      </c>
      <c r="M4925" s="17" t="s">
        <v>163</v>
      </c>
      <c r="N4925" s="17" t="s">
        <v>164</v>
      </c>
      <c r="O4925" s="19" t="s">
        <v>121</v>
      </c>
      <c r="P4925" s="18" t="s">
        <v>16106</v>
      </c>
      <c r="Q4925" s="18" t="s">
        <v>16107</v>
      </c>
      <c r="R4925" s="18" t="s">
        <v>165</v>
      </c>
      <c r="S4925" s="20" t="s">
        <v>28109</v>
      </c>
    </row>
    <row r="4926" customFormat="false" ht="46.25" hidden="false" customHeight="false" outlineLevel="0" collapsed="false">
      <c r="A4926" s="17" t="n">
        <v>4925</v>
      </c>
      <c r="B4926" s="17" t="n">
        <v>10</v>
      </c>
      <c r="C4926" s="17" t="n">
        <v>4559</v>
      </c>
      <c r="D4926" s="18" t="s">
        <v>14030</v>
      </c>
      <c r="E4926" s="17" t="s">
        <v>83</v>
      </c>
      <c r="F4926" s="18" t="s">
        <v>84</v>
      </c>
      <c r="G4926" s="17" t="s">
        <v>167</v>
      </c>
      <c r="H4926" s="18" t="s">
        <v>16108</v>
      </c>
      <c r="I4926" s="18" t="s">
        <v>16109</v>
      </c>
      <c r="J4926" s="18" t="s">
        <v>16110</v>
      </c>
      <c r="K4926" s="17" t="s">
        <v>163</v>
      </c>
      <c r="L4926" s="17" t="n">
        <v>1</v>
      </c>
      <c r="M4926" s="17" t="s">
        <v>163</v>
      </c>
      <c r="N4926" s="17" t="s">
        <v>163</v>
      </c>
      <c r="O4926" s="19" t="s">
        <v>121</v>
      </c>
      <c r="P4926" s="18" t="s">
        <v>16111</v>
      </c>
      <c r="Q4926" s="18" t="s">
        <v>16112</v>
      </c>
      <c r="R4926" s="18" t="s">
        <v>165</v>
      </c>
      <c r="S4926" s="20" t="s">
        <v>28109</v>
      </c>
    </row>
    <row r="4927" customFormat="false" ht="46.25" hidden="false" customHeight="false" outlineLevel="0" collapsed="false">
      <c r="A4927" s="17" t="n">
        <v>4926</v>
      </c>
      <c r="B4927" s="17" t="n">
        <v>10</v>
      </c>
      <c r="C4927" s="17" t="n">
        <v>4564</v>
      </c>
      <c r="D4927" s="18" t="s">
        <v>14030</v>
      </c>
      <c r="E4927" s="17" t="s">
        <v>83</v>
      </c>
      <c r="F4927" s="18" t="s">
        <v>84</v>
      </c>
      <c r="G4927" s="17" t="s">
        <v>171</v>
      </c>
      <c r="H4927" s="18" t="s">
        <v>16113</v>
      </c>
      <c r="I4927" s="18" t="s">
        <v>16114</v>
      </c>
      <c r="J4927" s="18" t="s">
        <v>16115</v>
      </c>
      <c r="K4927" s="17" t="s">
        <v>163</v>
      </c>
      <c r="L4927" s="17" t="n">
        <v>1</v>
      </c>
      <c r="M4927" s="17" t="s">
        <v>163</v>
      </c>
      <c r="N4927" s="17" t="s">
        <v>164</v>
      </c>
      <c r="O4927" s="19" t="s">
        <v>121</v>
      </c>
      <c r="P4927" s="18" t="s">
        <v>16116</v>
      </c>
      <c r="Q4927" s="18" t="s">
        <v>16117</v>
      </c>
      <c r="R4927" s="18" t="s">
        <v>165</v>
      </c>
      <c r="S4927" s="20" t="s">
        <v>28109</v>
      </c>
    </row>
    <row r="4928" customFormat="false" ht="35.05" hidden="false" customHeight="false" outlineLevel="0" collapsed="false">
      <c r="A4928" s="17" t="n">
        <v>4927</v>
      </c>
      <c r="B4928" s="17" t="n">
        <v>10</v>
      </c>
      <c r="C4928" s="17" t="n">
        <v>4564</v>
      </c>
      <c r="D4928" s="18" t="s">
        <v>14030</v>
      </c>
      <c r="E4928" s="17" t="s">
        <v>87</v>
      </c>
      <c r="F4928" s="18" t="s">
        <v>88</v>
      </c>
      <c r="G4928" s="17" t="s">
        <v>167</v>
      </c>
      <c r="H4928" s="18" t="s">
        <v>16118</v>
      </c>
      <c r="I4928" s="18" t="s">
        <v>16119</v>
      </c>
      <c r="J4928" s="18" t="s">
        <v>16120</v>
      </c>
      <c r="K4928" s="17" t="s">
        <v>163</v>
      </c>
      <c r="L4928" s="17" t="n">
        <v>1</v>
      </c>
      <c r="M4928" s="17" t="s">
        <v>163</v>
      </c>
      <c r="N4928" s="17" t="s">
        <v>164</v>
      </c>
      <c r="O4928" s="19"/>
      <c r="P4928" s="18"/>
      <c r="Q4928" s="18"/>
      <c r="R4928" s="18" t="s">
        <v>165</v>
      </c>
      <c r="S4928" s="20" t="s">
        <v>28109</v>
      </c>
    </row>
    <row r="4929" customFormat="false" ht="35.05" hidden="false" customHeight="false" outlineLevel="0" collapsed="false">
      <c r="A4929" s="17" t="n">
        <v>4928</v>
      </c>
      <c r="B4929" s="17" t="n">
        <v>10</v>
      </c>
      <c r="C4929" s="17" t="n">
        <v>4564</v>
      </c>
      <c r="D4929" s="18" t="s">
        <v>14030</v>
      </c>
      <c r="E4929" s="17" t="s">
        <v>38</v>
      </c>
      <c r="F4929" s="18" t="s">
        <v>39</v>
      </c>
      <c r="G4929" s="17" t="s">
        <v>167</v>
      </c>
      <c r="H4929" s="18" t="s">
        <v>16121</v>
      </c>
      <c r="I4929" s="18" t="s">
        <v>16122</v>
      </c>
      <c r="J4929" s="18" t="s">
        <v>16123</v>
      </c>
      <c r="K4929" s="17" t="s">
        <v>163</v>
      </c>
      <c r="L4929" s="17" t="n">
        <v>1</v>
      </c>
      <c r="M4929" s="17" t="s">
        <v>164</v>
      </c>
      <c r="N4929" s="17" t="s">
        <v>163</v>
      </c>
      <c r="O4929" s="19"/>
      <c r="P4929" s="18"/>
      <c r="Q4929" s="18"/>
      <c r="R4929" s="18" t="s">
        <v>165</v>
      </c>
      <c r="S4929" s="20" t="s">
        <v>28109</v>
      </c>
    </row>
    <row r="4930" customFormat="false" ht="46.25" hidden="false" customHeight="false" outlineLevel="0" collapsed="false">
      <c r="A4930" s="17" t="n">
        <v>4929</v>
      </c>
      <c r="B4930" s="17" t="n">
        <v>10</v>
      </c>
      <c r="C4930" s="17" t="n">
        <v>4564</v>
      </c>
      <c r="D4930" s="18" t="s">
        <v>14030</v>
      </c>
      <c r="E4930" s="17" t="s">
        <v>22</v>
      </c>
      <c r="F4930" s="18" t="s">
        <v>23</v>
      </c>
      <c r="G4930" s="17" t="s">
        <v>167</v>
      </c>
      <c r="H4930" s="18" t="s">
        <v>16124</v>
      </c>
      <c r="I4930" s="18" t="s">
        <v>16125</v>
      </c>
      <c r="J4930" s="18" t="s">
        <v>16126</v>
      </c>
      <c r="K4930" s="17" t="s">
        <v>164</v>
      </c>
      <c r="L4930" s="17" t="n">
        <v>15</v>
      </c>
      <c r="M4930" s="17" t="s">
        <v>164</v>
      </c>
      <c r="N4930" s="17" t="s">
        <v>163</v>
      </c>
      <c r="O4930" s="19"/>
      <c r="P4930" s="18"/>
      <c r="Q4930" s="18"/>
      <c r="R4930" s="18" t="s">
        <v>165</v>
      </c>
      <c r="S4930" s="20" t="s">
        <v>28109</v>
      </c>
    </row>
    <row r="4931" customFormat="false" ht="35.05" hidden="false" customHeight="false" outlineLevel="0" collapsed="false">
      <c r="A4931" s="17" t="n">
        <v>4930</v>
      </c>
      <c r="B4931" s="17" t="n">
        <v>10</v>
      </c>
      <c r="C4931" s="17" t="n">
        <v>4566</v>
      </c>
      <c r="D4931" s="18" t="s">
        <v>14030</v>
      </c>
      <c r="E4931" s="17" t="s">
        <v>85</v>
      </c>
      <c r="F4931" s="18" t="s">
        <v>86</v>
      </c>
      <c r="G4931" s="17" t="s">
        <v>167</v>
      </c>
      <c r="H4931" s="18" t="s">
        <v>16127</v>
      </c>
      <c r="I4931" s="18" t="s">
        <v>16128</v>
      </c>
      <c r="J4931" s="18" t="s">
        <v>16129</v>
      </c>
      <c r="K4931" s="17" t="s">
        <v>163</v>
      </c>
      <c r="L4931" s="17" t="n">
        <v>1</v>
      </c>
      <c r="M4931" s="17" t="s">
        <v>163</v>
      </c>
      <c r="N4931" s="17" t="s">
        <v>164</v>
      </c>
      <c r="O4931" s="19"/>
      <c r="P4931" s="18"/>
      <c r="Q4931" s="18"/>
      <c r="R4931" s="18" t="s">
        <v>165</v>
      </c>
      <c r="S4931" s="20" t="s">
        <v>28109</v>
      </c>
    </row>
    <row r="4932" customFormat="false" ht="35.05" hidden="false" customHeight="false" outlineLevel="0" collapsed="false">
      <c r="A4932" s="17" t="n">
        <v>4931</v>
      </c>
      <c r="B4932" s="17" t="n">
        <v>10</v>
      </c>
      <c r="C4932" s="17" t="n">
        <v>4568</v>
      </c>
      <c r="D4932" s="18" t="s">
        <v>14030</v>
      </c>
      <c r="E4932" s="17" t="s">
        <v>61</v>
      </c>
      <c r="F4932" s="18" t="s">
        <v>62</v>
      </c>
      <c r="G4932" s="17" t="s">
        <v>167</v>
      </c>
      <c r="H4932" s="18" t="s">
        <v>16130</v>
      </c>
      <c r="I4932" s="18" t="s">
        <v>16131</v>
      </c>
      <c r="J4932" s="18" t="s">
        <v>16132</v>
      </c>
      <c r="K4932" s="17" t="s">
        <v>163</v>
      </c>
      <c r="L4932" s="17" t="n">
        <v>1</v>
      </c>
      <c r="M4932" s="17" t="s">
        <v>163</v>
      </c>
      <c r="N4932" s="17" t="s">
        <v>163</v>
      </c>
      <c r="O4932" s="19"/>
      <c r="P4932" s="18"/>
      <c r="Q4932" s="18"/>
      <c r="R4932" s="18" t="s">
        <v>165</v>
      </c>
      <c r="S4932" s="20" t="s">
        <v>28109</v>
      </c>
    </row>
    <row r="4933" customFormat="false" ht="57.45" hidden="false" customHeight="false" outlineLevel="0" collapsed="false">
      <c r="A4933" s="17" t="n">
        <v>4932</v>
      </c>
      <c r="B4933" s="17" t="n">
        <v>10</v>
      </c>
      <c r="C4933" s="17" t="n">
        <v>4595</v>
      </c>
      <c r="D4933" s="18" t="s">
        <v>14030</v>
      </c>
      <c r="E4933" s="17" t="s">
        <v>83</v>
      </c>
      <c r="F4933" s="18" t="s">
        <v>84</v>
      </c>
      <c r="G4933" s="17" t="s">
        <v>167</v>
      </c>
      <c r="H4933" s="18" t="s">
        <v>16133</v>
      </c>
      <c r="I4933" s="18" t="s">
        <v>16134</v>
      </c>
      <c r="J4933" s="18" t="s">
        <v>16135</v>
      </c>
      <c r="K4933" s="17" t="s">
        <v>163</v>
      </c>
      <c r="L4933" s="17" t="n">
        <v>1</v>
      </c>
      <c r="M4933" s="17" t="s">
        <v>163</v>
      </c>
      <c r="N4933" s="17" t="s">
        <v>163</v>
      </c>
      <c r="O4933" s="19" t="s">
        <v>123</v>
      </c>
      <c r="P4933" s="18" t="s">
        <v>16136</v>
      </c>
      <c r="Q4933" s="18" t="s">
        <v>16137</v>
      </c>
      <c r="R4933" s="18" t="s">
        <v>165</v>
      </c>
      <c r="S4933" s="20" t="s">
        <v>28109</v>
      </c>
    </row>
    <row r="4934" customFormat="false" ht="35.05" hidden="false" customHeight="false" outlineLevel="0" collapsed="false">
      <c r="A4934" s="17" t="n">
        <v>4933</v>
      </c>
      <c r="B4934" s="17" t="n">
        <v>10</v>
      </c>
      <c r="C4934" s="17" t="n">
        <v>4603</v>
      </c>
      <c r="D4934" s="18" t="s">
        <v>14030</v>
      </c>
      <c r="E4934" s="17" t="s">
        <v>76</v>
      </c>
      <c r="F4934" s="18" t="s">
        <v>77</v>
      </c>
      <c r="G4934" s="17" t="s">
        <v>171</v>
      </c>
      <c r="H4934" s="18" t="s">
        <v>16138</v>
      </c>
      <c r="I4934" s="18" t="s">
        <v>16139</v>
      </c>
      <c r="J4934" s="18" t="s">
        <v>16140</v>
      </c>
      <c r="K4934" s="17" t="s">
        <v>163</v>
      </c>
      <c r="L4934" s="17" t="n">
        <v>1</v>
      </c>
      <c r="M4934" s="17" t="s">
        <v>164</v>
      </c>
      <c r="N4934" s="17" t="s">
        <v>163</v>
      </c>
      <c r="O4934" s="19"/>
      <c r="P4934" s="18"/>
      <c r="Q4934" s="18"/>
      <c r="R4934" s="18" t="s">
        <v>165</v>
      </c>
      <c r="S4934" s="20" t="s">
        <v>28109</v>
      </c>
    </row>
    <row r="4935" customFormat="false" ht="35.05" hidden="false" customHeight="false" outlineLevel="0" collapsed="false">
      <c r="A4935" s="17" t="n">
        <v>4934</v>
      </c>
      <c r="B4935" s="17" t="n">
        <v>10</v>
      </c>
      <c r="C4935" s="17" t="n">
        <v>4606</v>
      </c>
      <c r="D4935" s="18" t="s">
        <v>14030</v>
      </c>
      <c r="E4935" s="17" t="s">
        <v>59</v>
      </c>
      <c r="F4935" s="18" t="s">
        <v>60</v>
      </c>
      <c r="G4935" s="17" t="s">
        <v>167</v>
      </c>
      <c r="H4935" s="18" t="s">
        <v>16141</v>
      </c>
      <c r="I4935" s="18" t="s">
        <v>16142</v>
      </c>
      <c r="J4935" s="18" t="s">
        <v>16143</v>
      </c>
      <c r="K4935" s="17" t="s">
        <v>163</v>
      </c>
      <c r="L4935" s="17" t="n">
        <v>1</v>
      </c>
      <c r="M4935" s="17" t="s">
        <v>163</v>
      </c>
      <c r="N4935" s="17" t="s">
        <v>164</v>
      </c>
      <c r="O4935" s="19"/>
      <c r="P4935" s="18"/>
      <c r="Q4935" s="18"/>
      <c r="R4935" s="18" t="s">
        <v>165</v>
      </c>
      <c r="S4935" s="20" t="s">
        <v>28109</v>
      </c>
    </row>
    <row r="4936" customFormat="false" ht="35.05" hidden="false" customHeight="false" outlineLevel="0" collapsed="false">
      <c r="A4936" s="17" t="n">
        <v>4935</v>
      </c>
      <c r="B4936" s="17" t="n">
        <v>10</v>
      </c>
      <c r="C4936" s="17" t="n">
        <v>4612</v>
      </c>
      <c r="D4936" s="18" t="s">
        <v>14030</v>
      </c>
      <c r="E4936" s="17" t="s">
        <v>49</v>
      </c>
      <c r="F4936" s="18" t="s">
        <v>50</v>
      </c>
      <c r="G4936" s="17" t="s">
        <v>167</v>
      </c>
      <c r="H4936" s="18" t="s">
        <v>16144</v>
      </c>
      <c r="I4936" s="18" t="s">
        <v>16145</v>
      </c>
      <c r="J4936" s="18" t="s">
        <v>16146</v>
      </c>
      <c r="K4936" s="17" t="s">
        <v>163</v>
      </c>
      <c r="L4936" s="17" t="n">
        <v>1</v>
      </c>
      <c r="M4936" s="17" t="s">
        <v>163</v>
      </c>
      <c r="N4936" s="17" t="s">
        <v>163</v>
      </c>
      <c r="O4936" s="19"/>
      <c r="P4936" s="18"/>
      <c r="Q4936" s="18"/>
      <c r="R4936" s="18" t="s">
        <v>165</v>
      </c>
      <c r="S4936" s="20" t="s">
        <v>28109</v>
      </c>
    </row>
    <row r="4937" customFormat="false" ht="35.05" hidden="false" customHeight="false" outlineLevel="0" collapsed="false">
      <c r="A4937" s="17" t="n">
        <v>4936</v>
      </c>
      <c r="B4937" s="17" t="n">
        <v>10</v>
      </c>
      <c r="C4937" s="17" t="n">
        <v>4616</v>
      </c>
      <c r="D4937" s="18" t="s">
        <v>14030</v>
      </c>
      <c r="E4937" s="17" t="s">
        <v>87</v>
      </c>
      <c r="F4937" s="18" t="s">
        <v>88</v>
      </c>
      <c r="G4937" s="17" t="s">
        <v>159</v>
      </c>
      <c r="H4937" s="18" t="s">
        <v>16147</v>
      </c>
      <c r="I4937" s="18" t="s">
        <v>16148</v>
      </c>
      <c r="J4937" s="18" t="s">
        <v>16149</v>
      </c>
      <c r="K4937" s="17" t="s">
        <v>163</v>
      </c>
      <c r="L4937" s="17" t="n">
        <v>1</v>
      </c>
      <c r="M4937" s="17" t="s">
        <v>163</v>
      </c>
      <c r="N4937" s="17" t="s">
        <v>163</v>
      </c>
      <c r="O4937" s="19"/>
      <c r="P4937" s="18"/>
      <c r="Q4937" s="18"/>
      <c r="R4937" s="18" t="s">
        <v>165</v>
      </c>
      <c r="S4937" s="20" t="s">
        <v>28109</v>
      </c>
    </row>
    <row r="4938" customFormat="false" ht="35.05" hidden="false" customHeight="false" outlineLevel="0" collapsed="false">
      <c r="A4938" s="17" t="n">
        <v>4937</v>
      </c>
      <c r="B4938" s="17" t="n">
        <v>10</v>
      </c>
      <c r="C4938" s="17" t="n">
        <v>4618</v>
      </c>
      <c r="D4938" s="18" t="s">
        <v>14030</v>
      </c>
      <c r="E4938" s="17" t="s">
        <v>42</v>
      </c>
      <c r="F4938" s="18" t="s">
        <v>43</v>
      </c>
      <c r="G4938" s="17" t="s">
        <v>167</v>
      </c>
      <c r="H4938" s="18" t="s">
        <v>16150</v>
      </c>
      <c r="I4938" s="18" t="s">
        <v>16151</v>
      </c>
      <c r="J4938" s="18" t="s">
        <v>16152</v>
      </c>
      <c r="K4938" s="17" t="s">
        <v>163</v>
      </c>
      <c r="L4938" s="17" t="n">
        <v>1</v>
      </c>
      <c r="M4938" s="17" t="s">
        <v>164</v>
      </c>
      <c r="N4938" s="17" t="s">
        <v>163</v>
      </c>
      <c r="O4938" s="19"/>
      <c r="P4938" s="18"/>
      <c r="Q4938" s="18"/>
      <c r="R4938" s="18" t="s">
        <v>165</v>
      </c>
      <c r="S4938" s="20" t="s">
        <v>28109</v>
      </c>
    </row>
    <row r="4939" customFormat="false" ht="35.05" hidden="false" customHeight="false" outlineLevel="0" collapsed="false">
      <c r="A4939" s="17" t="n">
        <v>4938</v>
      </c>
      <c r="B4939" s="17" t="n">
        <v>10</v>
      </c>
      <c r="C4939" s="17" t="n">
        <v>4620</v>
      </c>
      <c r="D4939" s="18" t="s">
        <v>14030</v>
      </c>
      <c r="E4939" s="17" t="s">
        <v>91</v>
      </c>
      <c r="F4939" s="18" t="s">
        <v>92</v>
      </c>
      <c r="G4939" s="17" t="s">
        <v>159</v>
      </c>
      <c r="H4939" s="18" t="s">
        <v>16153</v>
      </c>
      <c r="I4939" s="18" t="s">
        <v>16154</v>
      </c>
      <c r="J4939" s="18" t="s">
        <v>16155</v>
      </c>
      <c r="K4939" s="17" t="s">
        <v>163</v>
      </c>
      <c r="L4939" s="17" t="n">
        <v>1</v>
      </c>
      <c r="M4939" s="17" t="s">
        <v>163</v>
      </c>
      <c r="N4939" s="17" t="s">
        <v>163</v>
      </c>
      <c r="O4939" s="19"/>
      <c r="P4939" s="18"/>
      <c r="Q4939" s="18"/>
      <c r="R4939" s="18" t="s">
        <v>165</v>
      </c>
      <c r="S4939" s="20" t="s">
        <v>28109</v>
      </c>
    </row>
    <row r="4940" customFormat="false" ht="35.05" hidden="false" customHeight="false" outlineLevel="0" collapsed="false">
      <c r="A4940" s="17" t="n">
        <v>4939</v>
      </c>
      <c r="B4940" s="17" t="n">
        <v>10</v>
      </c>
      <c r="C4940" s="17" t="n">
        <v>4641</v>
      </c>
      <c r="D4940" s="18" t="s">
        <v>16156</v>
      </c>
      <c r="E4940" s="17" t="s">
        <v>49</v>
      </c>
      <c r="F4940" s="18" t="s">
        <v>50</v>
      </c>
      <c r="G4940" s="17" t="s">
        <v>171</v>
      </c>
      <c r="H4940" s="18" t="s">
        <v>16157</v>
      </c>
      <c r="I4940" s="18" t="s">
        <v>16158</v>
      </c>
      <c r="J4940" s="18" t="s">
        <v>16159</v>
      </c>
      <c r="K4940" s="17" t="s">
        <v>163</v>
      </c>
      <c r="L4940" s="17" t="n">
        <v>1</v>
      </c>
      <c r="M4940" s="17" t="s">
        <v>163</v>
      </c>
      <c r="N4940" s="17" t="s">
        <v>163</v>
      </c>
      <c r="O4940" s="19"/>
      <c r="P4940" s="18"/>
      <c r="Q4940" s="18"/>
      <c r="R4940" s="18" t="s">
        <v>165</v>
      </c>
      <c r="S4940" s="20" t="s">
        <v>28109</v>
      </c>
    </row>
    <row r="4941" customFormat="false" ht="35.05" hidden="false" customHeight="false" outlineLevel="0" collapsed="false">
      <c r="A4941" s="17" t="n">
        <v>4940</v>
      </c>
      <c r="B4941" s="17" t="n">
        <v>10</v>
      </c>
      <c r="C4941" s="17" t="n">
        <v>4646</v>
      </c>
      <c r="D4941" s="18" t="s">
        <v>16156</v>
      </c>
      <c r="E4941" s="17" t="s">
        <v>70</v>
      </c>
      <c r="F4941" s="18" t="s">
        <v>71</v>
      </c>
      <c r="G4941" s="17" t="s">
        <v>171</v>
      </c>
      <c r="H4941" s="18" t="s">
        <v>16160</v>
      </c>
      <c r="I4941" s="18" t="s">
        <v>16161</v>
      </c>
      <c r="J4941" s="18" t="s">
        <v>16162</v>
      </c>
      <c r="K4941" s="17" t="s">
        <v>163</v>
      </c>
      <c r="L4941" s="17" t="n">
        <v>1</v>
      </c>
      <c r="M4941" s="17" t="s">
        <v>164</v>
      </c>
      <c r="N4941" s="17" t="s">
        <v>163</v>
      </c>
      <c r="O4941" s="19"/>
      <c r="P4941" s="18"/>
      <c r="Q4941" s="18"/>
      <c r="R4941" s="18" t="s">
        <v>165</v>
      </c>
      <c r="S4941" s="20" t="s">
        <v>28109</v>
      </c>
    </row>
    <row r="4942" customFormat="false" ht="57.45" hidden="false" customHeight="false" outlineLevel="0" collapsed="false">
      <c r="A4942" s="17" t="n">
        <v>4941</v>
      </c>
      <c r="B4942" s="17" t="n">
        <v>10</v>
      </c>
      <c r="C4942" s="17" t="n">
        <v>4654</v>
      </c>
      <c r="D4942" s="18" t="s">
        <v>16156</v>
      </c>
      <c r="E4942" s="17" t="s">
        <v>87</v>
      </c>
      <c r="F4942" s="18" t="s">
        <v>88</v>
      </c>
      <c r="G4942" s="17" t="s">
        <v>171</v>
      </c>
      <c r="H4942" s="18" t="s">
        <v>16163</v>
      </c>
      <c r="I4942" s="18" t="s">
        <v>16164</v>
      </c>
      <c r="J4942" s="18" t="s">
        <v>16165</v>
      </c>
      <c r="K4942" s="17" t="s">
        <v>163</v>
      </c>
      <c r="L4942" s="17" t="n">
        <v>1</v>
      </c>
      <c r="M4942" s="17" t="s">
        <v>164</v>
      </c>
      <c r="N4942" s="17" t="s">
        <v>164</v>
      </c>
      <c r="O4942" s="19" t="s">
        <v>122</v>
      </c>
      <c r="P4942" s="18" t="s">
        <v>16166</v>
      </c>
      <c r="Q4942" s="18" t="s">
        <v>16167</v>
      </c>
      <c r="R4942" s="18" t="s">
        <v>165</v>
      </c>
      <c r="S4942" s="20" t="s">
        <v>28109</v>
      </c>
    </row>
    <row r="4943" customFormat="false" ht="46.25" hidden="false" customHeight="false" outlineLevel="0" collapsed="false">
      <c r="A4943" s="17" t="n">
        <v>4942</v>
      </c>
      <c r="B4943" s="17" t="n">
        <v>10</v>
      </c>
      <c r="C4943" s="17" t="n">
        <v>4658</v>
      </c>
      <c r="D4943" s="18" t="s">
        <v>16156</v>
      </c>
      <c r="E4943" s="17" t="s">
        <v>83</v>
      </c>
      <c r="F4943" s="18" t="s">
        <v>84</v>
      </c>
      <c r="G4943" s="17" t="s">
        <v>167</v>
      </c>
      <c r="H4943" s="18" t="s">
        <v>16168</v>
      </c>
      <c r="I4943" s="18" t="s">
        <v>16169</v>
      </c>
      <c r="J4943" s="18" t="s">
        <v>16170</v>
      </c>
      <c r="K4943" s="17" t="s">
        <v>163</v>
      </c>
      <c r="L4943" s="17" t="n">
        <v>1</v>
      </c>
      <c r="M4943" s="17" t="s">
        <v>163</v>
      </c>
      <c r="N4943" s="17" t="s">
        <v>164</v>
      </c>
      <c r="O4943" s="19" t="s">
        <v>121</v>
      </c>
      <c r="P4943" s="18" t="s">
        <v>16171</v>
      </c>
      <c r="Q4943" s="18" t="s">
        <v>16172</v>
      </c>
      <c r="R4943" s="18" t="s">
        <v>165</v>
      </c>
      <c r="S4943" s="20" t="s">
        <v>28109</v>
      </c>
    </row>
    <row r="4944" customFormat="false" ht="23.85" hidden="false" customHeight="false" outlineLevel="0" collapsed="false">
      <c r="A4944" s="17" t="n">
        <v>4943</v>
      </c>
      <c r="B4944" s="17" t="n">
        <v>10</v>
      </c>
      <c r="C4944" s="17" t="n">
        <v>4670</v>
      </c>
      <c r="D4944" s="18" t="s">
        <v>16156</v>
      </c>
      <c r="E4944" s="17" t="s">
        <v>87</v>
      </c>
      <c r="F4944" s="18" t="s">
        <v>88</v>
      </c>
      <c r="G4944" s="17" t="s">
        <v>167</v>
      </c>
      <c r="H4944" s="18" t="s">
        <v>16173</v>
      </c>
      <c r="I4944" s="18" t="s">
        <v>16174</v>
      </c>
      <c r="J4944" s="18" t="s">
        <v>16175</v>
      </c>
      <c r="K4944" s="17" t="s">
        <v>163</v>
      </c>
      <c r="L4944" s="17" t="n">
        <v>1</v>
      </c>
      <c r="M4944" s="17" t="s">
        <v>163</v>
      </c>
      <c r="N4944" s="17" t="s">
        <v>163</v>
      </c>
      <c r="O4944" s="19"/>
      <c r="P4944" s="18"/>
      <c r="Q4944" s="18"/>
      <c r="R4944" s="18" t="s">
        <v>165</v>
      </c>
      <c r="S4944" s="20" t="s">
        <v>28109</v>
      </c>
    </row>
    <row r="4945" customFormat="false" ht="57.45" hidden="false" customHeight="false" outlineLevel="0" collapsed="false">
      <c r="A4945" s="17" t="n">
        <v>4944</v>
      </c>
      <c r="B4945" s="17" t="n">
        <v>10</v>
      </c>
      <c r="C4945" s="17" t="n">
        <v>4674</v>
      </c>
      <c r="D4945" s="18" t="s">
        <v>16156</v>
      </c>
      <c r="E4945" s="17" t="s">
        <v>83</v>
      </c>
      <c r="F4945" s="18" t="s">
        <v>84</v>
      </c>
      <c r="G4945" s="17" t="s">
        <v>167</v>
      </c>
      <c r="H4945" s="18" t="s">
        <v>16176</v>
      </c>
      <c r="I4945" s="18" t="s">
        <v>16177</v>
      </c>
      <c r="J4945" s="18" t="s">
        <v>16178</v>
      </c>
      <c r="K4945" s="17" t="s">
        <v>163</v>
      </c>
      <c r="L4945" s="17" t="n">
        <v>1</v>
      </c>
      <c r="M4945" s="17" t="s">
        <v>163</v>
      </c>
      <c r="N4945" s="17" t="s">
        <v>164</v>
      </c>
      <c r="O4945" s="19" t="s">
        <v>121</v>
      </c>
      <c r="P4945" s="18" t="s">
        <v>16179</v>
      </c>
      <c r="Q4945" s="18" t="s">
        <v>16180</v>
      </c>
      <c r="R4945" s="18" t="s">
        <v>165</v>
      </c>
      <c r="S4945" s="20" t="s">
        <v>28109</v>
      </c>
    </row>
    <row r="4946" customFormat="false" ht="35.05" hidden="false" customHeight="false" outlineLevel="0" collapsed="false">
      <c r="A4946" s="17" t="n">
        <v>4945</v>
      </c>
      <c r="B4946" s="17" t="n">
        <v>10</v>
      </c>
      <c r="C4946" s="17" t="n">
        <v>4680</v>
      </c>
      <c r="D4946" s="18" t="s">
        <v>16156</v>
      </c>
      <c r="E4946" s="17" t="s">
        <v>38</v>
      </c>
      <c r="F4946" s="18" t="s">
        <v>39</v>
      </c>
      <c r="G4946" s="17" t="s">
        <v>167</v>
      </c>
      <c r="H4946" s="18" t="s">
        <v>16181</v>
      </c>
      <c r="I4946" s="18" t="s">
        <v>16182</v>
      </c>
      <c r="J4946" s="18" t="s">
        <v>16183</v>
      </c>
      <c r="K4946" s="17" t="s">
        <v>163</v>
      </c>
      <c r="L4946" s="17" t="n">
        <v>1</v>
      </c>
      <c r="M4946" s="17" t="s">
        <v>164</v>
      </c>
      <c r="N4946" s="17" t="s">
        <v>163</v>
      </c>
      <c r="O4946" s="19"/>
      <c r="P4946" s="18"/>
      <c r="Q4946" s="18"/>
      <c r="R4946" s="18" t="s">
        <v>165</v>
      </c>
      <c r="S4946" s="20" t="s">
        <v>28109</v>
      </c>
    </row>
    <row r="4947" customFormat="false" ht="35.05" hidden="false" customHeight="false" outlineLevel="0" collapsed="false">
      <c r="A4947" s="17" t="n">
        <v>4946</v>
      </c>
      <c r="B4947" s="17" t="n">
        <v>10</v>
      </c>
      <c r="C4947" s="17" t="n">
        <v>4687</v>
      </c>
      <c r="D4947" s="18" t="s">
        <v>16156</v>
      </c>
      <c r="E4947" s="17" t="s">
        <v>36</v>
      </c>
      <c r="F4947" s="18" t="s">
        <v>37</v>
      </c>
      <c r="G4947" s="17" t="s">
        <v>167</v>
      </c>
      <c r="H4947" s="18" t="s">
        <v>16184</v>
      </c>
      <c r="I4947" s="18" t="s">
        <v>16185</v>
      </c>
      <c r="J4947" s="18" t="s">
        <v>16186</v>
      </c>
      <c r="K4947" s="17" t="s">
        <v>164</v>
      </c>
      <c r="L4947" s="17" t="n">
        <v>8</v>
      </c>
      <c r="M4947" s="17" t="s">
        <v>164</v>
      </c>
      <c r="N4947" s="17" t="s">
        <v>163</v>
      </c>
      <c r="O4947" s="19"/>
      <c r="P4947" s="18"/>
      <c r="Q4947" s="18"/>
      <c r="R4947" s="18" t="s">
        <v>165</v>
      </c>
      <c r="S4947" s="20" t="s">
        <v>28109</v>
      </c>
    </row>
    <row r="4948" customFormat="false" ht="35.05" hidden="false" customHeight="false" outlineLevel="0" collapsed="false">
      <c r="A4948" s="17" t="n">
        <v>4947</v>
      </c>
      <c r="B4948" s="17" t="n">
        <v>10</v>
      </c>
      <c r="C4948" s="17" t="n">
        <v>4693</v>
      </c>
      <c r="D4948" s="18" t="s">
        <v>16156</v>
      </c>
      <c r="E4948" s="17" t="s">
        <v>87</v>
      </c>
      <c r="F4948" s="18" t="s">
        <v>88</v>
      </c>
      <c r="G4948" s="17" t="s">
        <v>159</v>
      </c>
      <c r="H4948" s="18" t="s">
        <v>16187</v>
      </c>
      <c r="I4948" s="18" t="s">
        <v>16188</v>
      </c>
      <c r="J4948" s="18" t="s">
        <v>16189</v>
      </c>
      <c r="K4948" s="17" t="s">
        <v>163</v>
      </c>
      <c r="L4948" s="17" t="n">
        <v>1</v>
      </c>
      <c r="M4948" s="17" t="s">
        <v>164</v>
      </c>
      <c r="N4948" s="17" t="s">
        <v>163</v>
      </c>
      <c r="O4948" s="19"/>
      <c r="P4948" s="18"/>
      <c r="Q4948" s="18"/>
      <c r="R4948" s="18" t="s">
        <v>165</v>
      </c>
      <c r="S4948" s="20" t="s">
        <v>28109</v>
      </c>
    </row>
    <row r="4949" customFormat="false" ht="35.05" hidden="false" customHeight="false" outlineLevel="0" collapsed="false">
      <c r="A4949" s="17" t="n">
        <v>4948</v>
      </c>
      <c r="B4949" s="17" t="n">
        <v>10</v>
      </c>
      <c r="C4949" s="17" t="n">
        <v>4697</v>
      </c>
      <c r="D4949" s="18" t="s">
        <v>16156</v>
      </c>
      <c r="E4949" s="17" t="s">
        <v>89</v>
      </c>
      <c r="F4949" s="18" t="s">
        <v>90</v>
      </c>
      <c r="G4949" s="17" t="s">
        <v>159</v>
      </c>
      <c r="H4949" s="18" t="s">
        <v>16190</v>
      </c>
      <c r="I4949" s="18" t="s">
        <v>16191</v>
      </c>
      <c r="J4949" s="18" t="s">
        <v>16192</v>
      </c>
      <c r="K4949" s="17" t="s">
        <v>163</v>
      </c>
      <c r="L4949" s="17" t="n">
        <v>1</v>
      </c>
      <c r="M4949" s="17" t="s">
        <v>163</v>
      </c>
      <c r="N4949" s="17" t="s">
        <v>164</v>
      </c>
      <c r="O4949" s="19"/>
      <c r="P4949" s="18"/>
      <c r="Q4949" s="18"/>
      <c r="R4949" s="18" t="s">
        <v>165</v>
      </c>
      <c r="S4949" s="20" t="s">
        <v>28109</v>
      </c>
    </row>
    <row r="4950" customFormat="false" ht="46.25" hidden="false" customHeight="false" outlineLevel="0" collapsed="false">
      <c r="A4950" s="17" t="n">
        <v>4949</v>
      </c>
      <c r="B4950" s="17" t="n">
        <v>10</v>
      </c>
      <c r="C4950" s="17" t="n">
        <v>4703</v>
      </c>
      <c r="D4950" s="18" t="s">
        <v>16156</v>
      </c>
      <c r="E4950" s="17" t="s">
        <v>83</v>
      </c>
      <c r="F4950" s="18" t="s">
        <v>84</v>
      </c>
      <c r="G4950" s="17" t="s">
        <v>171</v>
      </c>
      <c r="H4950" s="18" t="s">
        <v>16193</v>
      </c>
      <c r="I4950" s="18" t="s">
        <v>16194</v>
      </c>
      <c r="J4950" s="18" t="s">
        <v>16195</v>
      </c>
      <c r="K4950" s="17" t="s">
        <v>163</v>
      </c>
      <c r="L4950" s="17" t="n">
        <v>1</v>
      </c>
      <c r="M4950" s="17" t="s">
        <v>163</v>
      </c>
      <c r="N4950" s="17" t="s">
        <v>164</v>
      </c>
      <c r="O4950" s="19" t="s">
        <v>121</v>
      </c>
      <c r="P4950" s="18" t="s">
        <v>16196</v>
      </c>
      <c r="Q4950" s="18" t="s">
        <v>16197</v>
      </c>
      <c r="R4950" s="18" t="s">
        <v>165</v>
      </c>
      <c r="S4950" s="20" t="s">
        <v>28109</v>
      </c>
    </row>
    <row r="4951" customFormat="false" ht="35.05" hidden="false" customHeight="false" outlineLevel="0" collapsed="false">
      <c r="A4951" s="17" t="n">
        <v>4950</v>
      </c>
      <c r="B4951" s="17" t="n">
        <v>10</v>
      </c>
      <c r="C4951" s="17" t="n">
        <v>4703</v>
      </c>
      <c r="D4951" s="18" t="s">
        <v>16156</v>
      </c>
      <c r="E4951" s="17" t="s">
        <v>74</v>
      </c>
      <c r="F4951" s="18" t="s">
        <v>75</v>
      </c>
      <c r="G4951" s="17" t="s">
        <v>167</v>
      </c>
      <c r="H4951" s="18" t="s">
        <v>16198</v>
      </c>
      <c r="I4951" s="18" t="s">
        <v>16199</v>
      </c>
      <c r="J4951" s="18" t="s">
        <v>16200</v>
      </c>
      <c r="K4951" s="17" t="s">
        <v>163</v>
      </c>
      <c r="L4951" s="17" t="n">
        <v>1</v>
      </c>
      <c r="M4951" s="17" t="s">
        <v>164</v>
      </c>
      <c r="N4951" s="17" t="s">
        <v>163</v>
      </c>
      <c r="O4951" s="19"/>
      <c r="P4951" s="18"/>
      <c r="Q4951" s="18"/>
      <c r="R4951" s="18" t="s">
        <v>165</v>
      </c>
      <c r="S4951" s="20" t="s">
        <v>28109</v>
      </c>
    </row>
    <row r="4952" customFormat="false" ht="35.05" hidden="false" customHeight="false" outlineLevel="0" collapsed="false">
      <c r="A4952" s="17" t="n">
        <v>4951</v>
      </c>
      <c r="B4952" s="17" t="n">
        <v>10</v>
      </c>
      <c r="C4952" s="17" t="n">
        <v>4744</v>
      </c>
      <c r="D4952" s="18" t="s">
        <v>16156</v>
      </c>
      <c r="E4952" s="17" t="s">
        <v>22</v>
      </c>
      <c r="F4952" s="18" t="s">
        <v>23</v>
      </c>
      <c r="G4952" s="17" t="s">
        <v>167</v>
      </c>
      <c r="H4952" s="18" t="s">
        <v>16201</v>
      </c>
      <c r="I4952" s="18" t="s">
        <v>16202</v>
      </c>
      <c r="J4952" s="18" t="s">
        <v>16203</v>
      </c>
      <c r="K4952" s="17" t="s">
        <v>164</v>
      </c>
      <c r="L4952" s="17" t="n">
        <v>7</v>
      </c>
      <c r="M4952" s="17" t="s">
        <v>163</v>
      </c>
      <c r="N4952" s="17" t="s">
        <v>163</v>
      </c>
      <c r="O4952" s="19"/>
      <c r="P4952" s="18"/>
      <c r="Q4952" s="18"/>
      <c r="R4952" s="18" t="s">
        <v>165</v>
      </c>
      <c r="S4952" s="20" t="s">
        <v>28109</v>
      </c>
    </row>
    <row r="4953" customFormat="false" ht="35.05" hidden="false" customHeight="false" outlineLevel="0" collapsed="false">
      <c r="A4953" s="17" t="n">
        <v>4952</v>
      </c>
      <c r="B4953" s="17" t="n">
        <v>10</v>
      </c>
      <c r="C4953" s="17" t="n">
        <v>4764</v>
      </c>
      <c r="D4953" s="18" t="s">
        <v>16156</v>
      </c>
      <c r="E4953" s="17" t="s">
        <v>19</v>
      </c>
      <c r="F4953" s="18" t="s">
        <v>21</v>
      </c>
      <c r="G4953" s="17" t="s">
        <v>167</v>
      </c>
      <c r="H4953" s="18" t="s">
        <v>16204</v>
      </c>
      <c r="I4953" s="18" t="s">
        <v>16205</v>
      </c>
      <c r="J4953" s="18" t="s">
        <v>16206</v>
      </c>
      <c r="K4953" s="17" t="s">
        <v>163</v>
      </c>
      <c r="L4953" s="17" t="n">
        <v>1</v>
      </c>
      <c r="M4953" s="17" t="s">
        <v>163</v>
      </c>
      <c r="N4953" s="17" t="s">
        <v>163</v>
      </c>
      <c r="O4953" s="19"/>
      <c r="P4953" s="18"/>
      <c r="Q4953" s="18"/>
      <c r="R4953" s="18" t="s">
        <v>165</v>
      </c>
      <c r="S4953" s="20" t="s">
        <v>28109</v>
      </c>
    </row>
    <row r="4954" customFormat="false" ht="35.05" hidden="false" customHeight="false" outlineLevel="0" collapsed="false">
      <c r="A4954" s="17" t="n">
        <v>4953</v>
      </c>
      <c r="B4954" s="17" t="n">
        <v>10</v>
      </c>
      <c r="C4954" s="17" t="n">
        <v>4766</v>
      </c>
      <c r="D4954" s="18" t="s">
        <v>16156</v>
      </c>
      <c r="E4954" s="17" t="s">
        <v>85</v>
      </c>
      <c r="F4954" s="18" t="s">
        <v>86</v>
      </c>
      <c r="G4954" s="17" t="s">
        <v>167</v>
      </c>
      <c r="H4954" s="18" t="s">
        <v>16207</v>
      </c>
      <c r="I4954" s="18" t="s">
        <v>16208</v>
      </c>
      <c r="J4954" s="18" t="s">
        <v>16209</v>
      </c>
      <c r="K4954" s="17" t="s">
        <v>163</v>
      </c>
      <c r="L4954" s="17" t="n">
        <v>1</v>
      </c>
      <c r="M4954" s="17" t="s">
        <v>163</v>
      </c>
      <c r="N4954" s="17" t="s">
        <v>164</v>
      </c>
      <c r="O4954" s="19"/>
      <c r="P4954" s="18"/>
      <c r="Q4954" s="18"/>
      <c r="R4954" s="18" t="s">
        <v>165</v>
      </c>
      <c r="S4954" s="20" t="s">
        <v>28109</v>
      </c>
    </row>
    <row r="4955" customFormat="false" ht="35.05" hidden="false" customHeight="false" outlineLevel="0" collapsed="false">
      <c r="A4955" s="17" t="n">
        <v>4954</v>
      </c>
      <c r="B4955" s="17" t="n">
        <v>10</v>
      </c>
      <c r="C4955" s="17" t="n">
        <v>4813</v>
      </c>
      <c r="D4955" s="18" t="s">
        <v>16156</v>
      </c>
      <c r="E4955" s="17" t="s">
        <v>87</v>
      </c>
      <c r="F4955" s="18" t="s">
        <v>88</v>
      </c>
      <c r="G4955" s="17" t="s">
        <v>171</v>
      </c>
      <c r="H4955" s="18" t="s">
        <v>16210</v>
      </c>
      <c r="I4955" s="18" t="s">
        <v>16211</v>
      </c>
      <c r="J4955" s="18" t="s">
        <v>16212</v>
      </c>
      <c r="K4955" s="17" t="s">
        <v>163</v>
      </c>
      <c r="L4955" s="17" t="n">
        <v>1</v>
      </c>
      <c r="M4955" s="17" t="s">
        <v>164</v>
      </c>
      <c r="N4955" s="17" t="s">
        <v>163</v>
      </c>
      <c r="O4955" s="19"/>
      <c r="P4955" s="18"/>
      <c r="Q4955" s="18"/>
      <c r="R4955" s="18" t="s">
        <v>165</v>
      </c>
      <c r="S4955" s="20" t="s">
        <v>28109</v>
      </c>
    </row>
    <row r="4956" customFormat="false" ht="23.85" hidden="false" customHeight="false" outlineLevel="0" collapsed="false">
      <c r="A4956" s="17" t="n">
        <v>4955</v>
      </c>
      <c r="B4956" s="17" t="n">
        <v>10</v>
      </c>
      <c r="C4956" s="17" t="n">
        <v>4819</v>
      </c>
      <c r="D4956" s="18" t="s">
        <v>16156</v>
      </c>
      <c r="E4956" s="17" t="s">
        <v>76</v>
      </c>
      <c r="F4956" s="18" t="s">
        <v>77</v>
      </c>
      <c r="G4956" s="17" t="s">
        <v>159</v>
      </c>
      <c r="H4956" s="18" t="s">
        <v>16213</v>
      </c>
      <c r="I4956" s="18" t="s">
        <v>16214</v>
      </c>
      <c r="J4956" s="18" t="s">
        <v>16215</v>
      </c>
      <c r="K4956" s="17" t="s">
        <v>163</v>
      </c>
      <c r="L4956" s="17" t="n">
        <v>1</v>
      </c>
      <c r="M4956" s="17" t="s">
        <v>163</v>
      </c>
      <c r="N4956" s="17" t="s">
        <v>163</v>
      </c>
      <c r="O4956" s="19"/>
      <c r="P4956" s="18"/>
      <c r="Q4956" s="18"/>
      <c r="R4956" s="18" t="s">
        <v>165</v>
      </c>
      <c r="S4956" s="20" t="s">
        <v>28109</v>
      </c>
    </row>
    <row r="4957" customFormat="false" ht="23.85" hidden="false" customHeight="false" outlineLevel="0" collapsed="false">
      <c r="A4957" s="17" t="n">
        <v>4956</v>
      </c>
      <c r="B4957" s="17" t="n">
        <v>10</v>
      </c>
      <c r="C4957" s="17" t="n">
        <v>4854</v>
      </c>
      <c r="D4957" s="18" t="s">
        <v>16156</v>
      </c>
      <c r="E4957" s="17" t="s">
        <v>85</v>
      </c>
      <c r="F4957" s="18" t="s">
        <v>86</v>
      </c>
      <c r="G4957" s="17" t="s">
        <v>167</v>
      </c>
      <c r="H4957" s="18" t="s">
        <v>16216</v>
      </c>
      <c r="I4957" s="18" t="s">
        <v>16217</v>
      </c>
      <c r="J4957" s="18" t="s">
        <v>16218</v>
      </c>
      <c r="K4957" s="17" t="s">
        <v>163</v>
      </c>
      <c r="L4957" s="17" t="n">
        <v>1</v>
      </c>
      <c r="M4957" s="17" t="s">
        <v>163</v>
      </c>
      <c r="N4957" s="17" t="s">
        <v>164</v>
      </c>
      <c r="O4957" s="19"/>
      <c r="P4957" s="18"/>
      <c r="Q4957" s="18"/>
      <c r="R4957" s="18" t="s">
        <v>165</v>
      </c>
      <c r="S4957" s="20" t="s">
        <v>28109</v>
      </c>
    </row>
    <row r="4958" customFormat="false" ht="35.05" hidden="false" customHeight="false" outlineLevel="0" collapsed="false">
      <c r="A4958" s="17" t="n">
        <v>4957</v>
      </c>
      <c r="B4958" s="17" t="n">
        <v>10</v>
      </c>
      <c r="C4958" s="17" t="n">
        <v>4860</v>
      </c>
      <c r="D4958" s="18" t="s">
        <v>16156</v>
      </c>
      <c r="E4958" s="17" t="s">
        <v>38</v>
      </c>
      <c r="F4958" s="18" t="s">
        <v>39</v>
      </c>
      <c r="G4958" s="17" t="s">
        <v>167</v>
      </c>
      <c r="H4958" s="18" t="s">
        <v>16219</v>
      </c>
      <c r="I4958" s="18" t="s">
        <v>16220</v>
      </c>
      <c r="J4958" s="18" t="s">
        <v>16221</v>
      </c>
      <c r="K4958" s="17" t="s">
        <v>163</v>
      </c>
      <c r="L4958" s="17" t="n">
        <v>1</v>
      </c>
      <c r="M4958" s="17" t="s">
        <v>164</v>
      </c>
      <c r="N4958" s="17" t="s">
        <v>163</v>
      </c>
      <c r="O4958" s="19"/>
      <c r="P4958" s="18"/>
      <c r="Q4958" s="18"/>
      <c r="R4958" s="18" t="s">
        <v>165</v>
      </c>
      <c r="S4958" s="20" t="s">
        <v>28109</v>
      </c>
    </row>
    <row r="4959" customFormat="false" ht="35.05" hidden="false" customHeight="false" outlineLevel="0" collapsed="false">
      <c r="A4959" s="17" t="n">
        <v>4958</v>
      </c>
      <c r="B4959" s="17" t="n">
        <v>10</v>
      </c>
      <c r="C4959" s="17" t="n">
        <v>4876</v>
      </c>
      <c r="D4959" s="18" t="s">
        <v>16156</v>
      </c>
      <c r="E4959" s="17" t="s">
        <v>72</v>
      </c>
      <c r="F4959" s="18" t="s">
        <v>73</v>
      </c>
      <c r="G4959" s="17" t="s">
        <v>167</v>
      </c>
      <c r="H4959" s="18" t="s">
        <v>16222</v>
      </c>
      <c r="I4959" s="18" t="s">
        <v>16223</v>
      </c>
      <c r="J4959" s="18" t="s">
        <v>16224</v>
      </c>
      <c r="K4959" s="17" t="s">
        <v>163</v>
      </c>
      <c r="L4959" s="17" t="n">
        <v>1</v>
      </c>
      <c r="M4959" s="17" t="s">
        <v>163</v>
      </c>
      <c r="N4959" s="17" t="s">
        <v>164</v>
      </c>
      <c r="O4959" s="19"/>
      <c r="P4959" s="18"/>
      <c r="Q4959" s="18"/>
      <c r="R4959" s="18" t="s">
        <v>165</v>
      </c>
      <c r="S4959" s="20" t="s">
        <v>28109</v>
      </c>
    </row>
    <row r="4960" customFormat="false" ht="57.45" hidden="false" customHeight="false" outlineLevel="0" collapsed="false">
      <c r="A4960" s="17" t="n">
        <v>4959</v>
      </c>
      <c r="B4960" s="17" t="n">
        <v>10</v>
      </c>
      <c r="C4960" s="17" t="n">
        <v>4894</v>
      </c>
      <c r="D4960" s="18" t="s">
        <v>16156</v>
      </c>
      <c r="E4960" s="17" t="s">
        <v>81</v>
      </c>
      <c r="F4960" s="18" t="s">
        <v>82</v>
      </c>
      <c r="G4960" s="17" t="s">
        <v>167</v>
      </c>
      <c r="H4960" s="18" t="s">
        <v>16225</v>
      </c>
      <c r="I4960" s="18" t="s">
        <v>16226</v>
      </c>
      <c r="J4960" s="18" t="s">
        <v>16227</v>
      </c>
      <c r="K4960" s="17" t="s">
        <v>163</v>
      </c>
      <c r="L4960" s="17" t="n">
        <v>1</v>
      </c>
      <c r="M4960" s="17" t="s">
        <v>163</v>
      </c>
      <c r="N4960" s="17" t="s">
        <v>164</v>
      </c>
      <c r="O4960" s="19" t="s">
        <v>124</v>
      </c>
      <c r="P4960" s="18" t="s">
        <v>16228</v>
      </c>
      <c r="Q4960" s="18" t="s">
        <v>16229</v>
      </c>
      <c r="R4960" s="18" t="s">
        <v>165</v>
      </c>
      <c r="S4960" s="20" t="s">
        <v>28109</v>
      </c>
    </row>
    <row r="4961" customFormat="false" ht="35.05" hidden="false" customHeight="false" outlineLevel="0" collapsed="false">
      <c r="A4961" s="17" t="n">
        <v>4960</v>
      </c>
      <c r="B4961" s="17" t="n">
        <v>10</v>
      </c>
      <c r="C4961" s="17" t="n">
        <v>4909</v>
      </c>
      <c r="D4961" s="18" t="s">
        <v>16156</v>
      </c>
      <c r="E4961" s="17" t="s">
        <v>87</v>
      </c>
      <c r="F4961" s="18" t="s">
        <v>88</v>
      </c>
      <c r="G4961" s="17" t="s">
        <v>159</v>
      </c>
      <c r="H4961" s="18" t="s">
        <v>16230</v>
      </c>
      <c r="I4961" s="18" t="s">
        <v>16231</v>
      </c>
      <c r="J4961" s="18" t="s">
        <v>16232</v>
      </c>
      <c r="K4961" s="17" t="s">
        <v>163</v>
      </c>
      <c r="L4961" s="17" t="n">
        <v>1</v>
      </c>
      <c r="M4961" s="17" t="s">
        <v>163</v>
      </c>
      <c r="N4961" s="17" t="s">
        <v>163</v>
      </c>
      <c r="O4961" s="19"/>
      <c r="P4961" s="18"/>
      <c r="Q4961" s="18"/>
      <c r="R4961" s="18" t="s">
        <v>165</v>
      </c>
      <c r="S4961" s="20" t="s">
        <v>28109</v>
      </c>
    </row>
    <row r="4962" customFormat="false" ht="35.05" hidden="false" customHeight="false" outlineLevel="0" collapsed="false">
      <c r="A4962" s="17" t="n">
        <v>4961</v>
      </c>
      <c r="B4962" s="17" t="n">
        <v>10</v>
      </c>
      <c r="C4962" s="17" t="n">
        <v>4931</v>
      </c>
      <c r="D4962" s="18" t="s">
        <v>16156</v>
      </c>
      <c r="E4962" s="17" t="s">
        <v>49</v>
      </c>
      <c r="F4962" s="18" t="s">
        <v>50</v>
      </c>
      <c r="G4962" s="17" t="s">
        <v>167</v>
      </c>
      <c r="H4962" s="18" t="s">
        <v>16233</v>
      </c>
      <c r="I4962" s="18" t="s">
        <v>16234</v>
      </c>
      <c r="J4962" s="18" t="s">
        <v>16235</v>
      </c>
      <c r="K4962" s="17" t="s">
        <v>163</v>
      </c>
      <c r="L4962" s="17" t="n">
        <v>1</v>
      </c>
      <c r="M4962" s="17" t="s">
        <v>163</v>
      </c>
      <c r="N4962" s="17" t="s">
        <v>163</v>
      </c>
      <c r="O4962" s="19"/>
      <c r="P4962" s="18"/>
      <c r="Q4962" s="18"/>
      <c r="R4962" s="18" t="s">
        <v>165</v>
      </c>
      <c r="S4962" s="20" t="s">
        <v>28109</v>
      </c>
    </row>
    <row r="4963" customFormat="false" ht="35.05" hidden="false" customHeight="false" outlineLevel="0" collapsed="false">
      <c r="A4963" s="17" t="n">
        <v>4962</v>
      </c>
      <c r="B4963" s="17" t="n">
        <v>10</v>
      </c>
      <c r="C4963" s="17" t="n">
        <v>4948</v>
      </c>
      <c r="D4963" s="18" t="s">
        <v>16236</v>
      </c>
      <c r="E4963" s="17" t="s">
        <v>36</v>
      </c>
      <c r="F4963" s="18" t="s">
        <v>37</v>
      </c>
      <c r="G4963" s="17" t="s">
        <v>167</v>
      </c>
      <c r="H4963" s="18" t="s">
        <v>16237</v>
      </c>
      <c r="I4963" s="18" t="s">
        <v>16238</v>
      </c>
      <c r="J4963" s="18" t="s">
        <v>16239</v>
      </c>
      <c r="K4963" s="17" t="s">
        <v>163</v>
      </c>
      <c r="L4963" s="17" t="n">
        <v>1</v>
      </c>
      <c r="M4963" s="17" t="s">
        <v>163</v>
      </c>
      <c r="N4963" s="17" t="s">
        <v>163</v>
      </c>
      <c r="O4963" s="19"/>
      <c r="P4963" s="18"/>
      <c r="Q4963" s="18"/>
      <c r="R4963" s="18" t="s">
        <v>165</v>
      </c>
      <c r="S4963" s="20" t="s">
        <v>28109</v>
      </c>
    </row>
    <row r="4964" customFormat="false" ht="35.05" hidden="false" customHeight="false" outlineLevel="0" collapsed="false">
      <c r="A4964" s="17" t="n">
        <v>4963</v>
      </c>
      <c r="B4964" s="17" t="n">
        <v>10</v>
      </c>
      <c r="C4964" s="17" t="n">
        <v>4952</v>
      </c>
      <c r="D4964" s="18" t="s">
        <v>16236</v>
      </c>
      <c r="E4964" s="17" t="s">
        <v>78</v>
      </c>
      <c r="F4964" s="18" t="s">
        <v>80</v>
      </c>
      <c r="G4964" s="17" t="s">
        <v>167</v>
      </c>
      <c r="H4964" s="18" t="s">
        <v>16240</v>
      </c>
      <c r="I4964" s="18" t="s">
        <v>16241</v>
      </c>
      <c r="J4964" s="18" t="s">
        <v>16242</v>
      </c>
      <c r="K4964" s="17" t="s">
        <v>163</v>
      </c>
      <c r="L4964" s="17" t="n">
        <v>1</v>
      </c>
      <c r="M4964" s="17" t="s">
        <v>163</v>
      </c>
      <c r="N4964" s="17" t="s">
        <v>163</v>
      </c>
      <c r="O4964" s="19"/>
      <c r="P4964" s="18"/>
      <c r="Q4964" s="18"/>
      <c r="R4964" s="18" t="s">
        <v>165</v>
      </c>
      <c r="S4964" s="20" t="s">
        <v>28109</v>
      </c>
    </row>
    <row r="4965" customFormat="false" ht="35.05" hidden="false" customHeight="false" outlineLevel="0" collapsed="false">
      <c r="A4965" s="17" t="n">
        <v>4964</v>
      </c>
      <c r="B4965" s="17" t="n">
        <v>10</v>
      </c>
      <c r="C4965" s="17" t="n">
        <v>4954</v>
      </c>
      <c r="D4965" s="18" t="s">
        <v>16236</v>
      </c>
      <c r="E4965" s="17" t="s">
        <v>49</v>
      </c>
      <c r="F4965" s="18" t="s">
        <v>50</v>
      </c>
      <c r="G4965" s="17" t="s">
        <v>167</v>
      </c>
      <c r="H4965" s="18" t="s">
        <v>16243</v>
      </c>
      <c r="I4965" s="18" t="s">
        <v>16244</v>
      </c>
      <c r="J4965" s="18" t="s">
        <v>16245</v>
      </c>
      <c r="K4965" s="17" t="s">
        <v>163</v>
      </c>
      <c r="L4965" s="17" t="n">
        <v>1</v>
      </c>
      <c r="M4965" s="17" t="s">
        <v>163</v>
      </c>
      <c r="N4965" s="17" t="s">
        <v>163</v>
      </c>
      <c r="O4965" s="19"/>
      <c r="P4965" s="18"/>
      <c r="Q4965" s="18"/>
      <c r="R4965" s="18" t="s">
        <v>165</v>
      </c>
      <c r="S4965" s="20" t="s">
        <v>28109</v>
      </c>
    </row>
    <row r="4966" customFormat="false" ht="35.05" hidden="false" customHeight="false" outlineLevel="0" collapsed="false">
      <c r="A4966" s="17" t="n">
        <v>4965</v>
      </c>
      <c r="B4966" s="17" t="n">
        <v>10</v>
      </c>
      <c r="C4966" s="17" t="n">
        <v>4959</v>
      </c>
      <c r="D4966" s="18" t="s">
        <v>16236</v>
      </c>
      <c r="E4966" s="17" t="s">
        <v>36</v>
      </c>
      <c r="F4966" s="18" t="s">
        <v>37</v>
      </c>
      <c r="G4966" s="17" t="s">
        <v>167</v>
      </c>
      <c r="H4966" s="18" t="s">
        <v>16246</v>
      </c>
      <c r="I4966" s="18" t="s">
        <v>16247</v>
      </c>
      <c r="J4966" s="18" t="s">
        <v>16248</v>
      </c>
      <c r="K4966" s="17" t="s">
        <v>163</v>
      </c>
      <c r="L4966" s="17" t="n">
        <v>1</v>
      </c>
      <c r="M4966" s="17" t="s">
        <v>164</v>
      </c>
      <c r="N4966" s="17" t="s">
        <v>164</v>
      </c>
      <c r="O4966" s="19"/>
      <c r="P4966" s="18"/>
      <c r="Q4966" s="18"/>
      <c r="R4966" s="18" t="s">
        <v>165</v>
      </c>
      <c r="S4966" s="20" t="s">
        <v>28109</v>
      </c>
    </row>
    <row r="4967" customFormat="false" ht="46.25" hidden="false" customHeight="false" outlineLevel="0" collapsed="false">
      <c r="A4967" s="17" t="n">
        <v>4966</v>
      </c>
      <c r="B4967" s="17" t="n">
        <v>10</v>
      </c>
      <c r="C4967" s="17" t="n">
        <v>4970</v>
      </c>
      <c r="D4967" s="18" t="s">
        <v>16236</v>
      </c>
      <c r="E4967" s="17" t="s">
        <v>81</v>
      </c>
      <c r="F4967" s="18" t="s">
        <v>82</v>
      </c>
      <c r="G4967" s="17" t="s">
        <v>167</v>
      </c>
      <c r="H4967" s="18" t="s">
        <v>16249</v>
      </c>
      <c r="I4967" s="18" t="s">
        <v>16250</v>
      </c>
      <c r="J4967" s="18" t="s">
        <v>16251</v>
      </c>
      <c r="K4967" s="17" t="s">
        <v>163</v>
      </c>
      <c r="L4967" s="17" t="n">
        <v>1</v>
      </c>
      <c r="M4967" s="17" t="s">
        <v>163</v>
      </c>
      <c r="N4967" s="17" t="s">
        <v>164</v>
      </c>
      <c r="O4967" s="19" t="s">
        <v>124</v>
      </c>
      <c r="P4967" s="18" t="s">
        <v>16252</v>
      </c>
      <c r="Q4967" s="18" t="s">
        <v>16253</v>
      </c>
      <c r="R4967" s="18" t="s">
        <v>165</v>
      </c>
      <c r="S4967" s="20" t="s">
        <v>28109</v>
      </c>
    </row>
    <row r="4968" customFormat="false" ht="35.05" hidden="false" customHeight="false" outlineLevel="0" collapsed="false">
      <c r="A4968" s="17" t="n">
        <v>4967</v>
      </c>
      <c r="B4968" s="17" t="n">
        <v>10</v>
      </c>
      <c r="C4968" s="17" t="n">
        <v>4974</v>
      </c>
      <c r="D4968" s="18" t="s">
        <v>16236</v>
      </c>
      <c r="E4968" s="17" t="s">
        <v>81</v>
      </c>
      <c r="F4968" s="18" t="s">
        <v>82</v>
      </c>
      <c r="G4968" s="17" t="s">
        <v>167</v>
      </c>
      <c r="H4968" s="18" t="s">
        <v>16254</v>
      </c>
      <c r="I4968" s="18" t="s">
        <v>16255</v>
      </c>
      <c r="J4968" s="18" t="s">
        <v>16256</v>
      </c>
      <c r="K4968" s="17" t="s">
        <v>163</v>
      </c>
      <c r="L4968" s="17" t="n">
        <v>1</v>
      </c>
      <c r="M4968" s="17" t="s">
        <v>163</v>
      </c>
      <c r="N4968" s="17" t="s">
        <v>164</v>
      </c>
      <c r="O4968" s="19"/>
      <c r="P4968" s="18"/>
      <c r="Q4968" s="18"/>
      <c r="R4968" s="18" t="s">
        <v>165</v>
      </c>
      <c r="S4968" s="20" t="s">
        <v>28109</v>
      </c>
    </row>
    <row r="4969" customFormat="false" ht="46.25" hidden="false" customHeight="false" outlineLevel="0" collapsed="false">
      <c r="A4969" s="17" t="n">
        <v>4968</v>
      </c>
      <c r="B4969" s="17" t="n">
        <v>10</v>
      </c>
      <c r="C4969" s="17" t="n">
        <v>4988</v>
      </c>
      <c r="D4969" s="18" t="s">
        <v>16236</v>
      </c>
      <c r="E4969" s="17" t="s">
        <v>36</v>
      </c>
      <c r="F4969" s="18" t="s">
        <v>37</v>
      </c>
      <c r="G4969" s="17" t="s">
        <v>171</v>
      </c>
      <c r="H4969" s="18" t="s">
        <v>16257</v>
      </c>
      <c r="I4969" s="18" t="s">
        <v>16258</v>
      </c>
      <c r="J4969" s="18" t="s">
        <v>16259</v>
      </c>
      <c r="K4969" s="17" t="s">
        <v>163</v>
      </c>
      <c r="L4969" s="17" t="n">
        <v>1</v>
      </c>
      <c r="M4969" s="17" t="s">
        <v>164</v>
      </c>
      <c r="N4969" s="17" t="s">
        <v>163</v>
      </c>
      <c r="O4969" s="19"/>
      <c r="P4969" s="18"/>
      <c r="Q4969" s="18"/>
      <c r="R4969" s="18" t="s">
        <v>165</v>
      </c>
      <c r="S4969" s="20" t="s">
        <v>28109</v>
      </c>
    </row>
    <row r="4970" customFormat="false" ht="46.25" hidden="false" customHeight="false" outlineLevel="0" collapsed="false">
      <c r="A4970" s="17" t="n">
        <v>4969</v>
      </c>
      <c r="B4970" s="17" t="n">
        <v>10</v>
      </c>
      <c r="C4970" s="17" t="n">
        <v>4988</v>
      </c>
      <c r="D4970" s="18" t="s">
        <v>16236</v>
      </c>
      <c r="E4970" s="17" t="s">
        <v>83</v>
      </c>
      <c r="F4970" s="18" t="s">
        <v>84</v>
      </c>
      <c r="G4970" s="17" t="s">
        <v>167</v>
      </c>
      <c r="H4970" s="18" t="s">
        <v>16260</v>
      </c>
      <c r="I4970" s="18" t="s">
        <v>16261</v>
      </c>
      <c r="J4970" s="18" t="s">
        <v>16262</v>
      </c>
      <c r="K4970" s="17" t="s">
        <v>163</v>
      </c>
      <c r="L4970" s="17" t="n">
        <v>1</v>
      </c>
      <c r="M4970" s="17" t="s">
        <v>163</v>
      </c>
      <c r="N4970" s="17" t="s">
        <v>164</v>
      </c>
      <c r="O4970" s="19" t="s">
        <v>124</v>
      </c>
      <c r="P4970" s="18" t="s">
        <v>16263</v>
      </c>
      <c r="Q4970" s="18" t="s">
        <v>16264</v>
      </c>
      <c r="R4970" s="18" t="s">
        <v>165</v>
      </c>
      <c r="S4970" s="20" t="s">
        <v>28109</v>
      </c>
    </row>
    <row r="4971" customFormat="false" ht="35.05" hidden="false" customHeight="false" outlineLevel="0" collapsed="false">
      <c r="A4971" s="17" t="n">
        <v>4970</v>
      </c>
      <c r="B4971" s="17" t="n">
        <v>10</v>
      </c>
      <c r="C4971" s="17" t="n">
        <v>5008</v>
      </c>
      <c r="D4971" s="18" t="s">
        <v>16236</v>
      </c>
      <c r="E4971" s="17" t="s">
        <v>59</v>
      </c>
      <c r="F4971" s="18" t="s">
        <v>60</v>
      </c>
      <c r="G4971" s="17" t="s">
        <v>167</v>
      </c>
      <c r="H4971" s="18" t="s">
        <v>16265</v>
      </c>
      <c r="I4971" s="18" t="s">
        <v>16266</v>
      </c>
      <c r="J4971" s="18" t="s">
        <v>16267</v>
      </c>
      <c r="K4971" s="17" t="s">
        <v>163</v>
      </c>
      <c r="L4971" s="17" t="n">
        <v>1</v>
      </c>
      <c r="M4971" s="17" t="s">
        <v>163</v>
      </c>
      <c r="N4971" s="17" t="s">
        <v>163</v>
      </c>
      <c r="O4971" s="19"/>
      <c r="P4971" s="18"/>
      <c r="Q4971" s="18"/>
      <c r="R4971" s="18" t="s">
        <v>165</v>
      </c>
      <c r="S4971" s="20" t="s">
        <v>28109</v>
      </c>
    </row>
    <row r="4972" customFormat="false" ht="46.25" hidden="false" customHeight="false" outlineLevel="0" collapsed="false">
      <c r="A4972" s="17" t="n">
        <v>4971</v>
      </c>
      <c r="B4972" s="17" t="n">
        <v>10</v>
      </c>
      <c r="C4972" s="17" t="n">
        <v>5012</v>
      </c>
      <c r="D4972" s="18" t="s">
        <v>16236</v>
      </c>
      <c r="E4972" s="17" t="s">
        <v>42</v>
      </c>
      <c r="F4972" s="18" t="s">
        <v>43</v>
      </c>
      <c r="G4972" s="17" t="s">
        <v>167</v>
      </c>
      <c r="H4972" s="18" t="s">
        <v>16268</v>
      </c>
      <c r="I4972" s="18" t="s">
        <v>16269</v>
      </c>
      <c r="J4972" s="18" t="s">
        <v>16270</v>
      </c>
      <c r="K4972" s="17" t="s">
        <v>163</v>
      </c>
      <c r="L4972" s="17" t="n">
        <v>1</v>
      </c>
      <c r="M4972" s="17" t="s">
        <v>163</v>
      </c>
      <c r="N4972" s="17" t="s">
        <v>164</v>
      </c>
      <c r="O4972" s="19"/>
      <c r="P4972" s="18"/>
      <c r="Q4972" s="18"/>
      <c r="R4972" s="18" t="s">
        <v>165</v>
      </c>
      <c r="S4972" s="20" t="s">
        <v>28109</v>
      </c>
    </row>
    <row r="4973" customFormat="false" ht="35.05" hidden="false" customHeight="false" outlineLevel="0" collapsed="false">
      <c r="A4973" s="17" t="n">
        <v>4972</v>
      </c>
      <c r="B4973" s="17" t="n">
        <v>10</v>
      </c>
      <c r="C4973" s="17" t="n">
        <v>5029</v>
      </c>
      <c r="D4973" s="18" t="s">
        <v>16236</v>
      </c>
      <c r="E4973" s="17" t="s">
        <v>87</v>
      </c>
      <c r="F4973" s="18" t="s">
        <v>88</v>
      </c>
      <c r="G4973" s="17" t="s">
        <v>167</v>
      </c>
      <c r="H4973" s="18" t="s">
        <v>16271</v>
      </c>
      <c r="I4973" s="18" t="s">
        <v>16272</v>
      </c>
      <c r="J4973" s="18" t="s">
        <v>16273</v>
      </c>
      <c r="K4973" s="17" t="s">
        <v>163</v>
      </c>
      <c r="L4973" s="17" t="n">
        <v>1</v>
      </c>
      <c r="M4973" s="17" t="s">
        <v>163</v>
      </c>
      <c r="N4973" s="17" t="s">
        <v>163</v>
      </c>
      <c r="O4973" s="19"/>
      <c r="P4973" s="18"/>
      <c r="Q4973" s="18"/>
      <c r="R4973" s="18" t="s">
        <v>165</v>
      </c>
      <c r="S4973" s="20" t="s">
        <v>28109</v>
      </c>
    </row>
    <row r="4974" customFormat="false" ht="35.05" hidden="false" customHeight="false" outlineLevel="0" collapsed="false">
      <c r="A4974" s="17" t="n">
        <v>4973</v>
      </c>
      <c r="B4974" s="17" t="n">
        <v>10</v>
      </c>
      <c r="C4974" s="17" t="n">
        <v>5051</v>
      </c>
      <c r="D4974" s="18" t="s">
        <v>16236</v>
      </c>
      <c r="E4974" s="17" t="s">
        <v>19</v>
      </c>
      <c r="F4974" s="18" t="s">
        <v>21</v>
      </c>
      <c r="G4974" s="17" t="s">
        <v>159</v>
      </c>
      <c r="H4974" s="18" t="s">
        <v>16274</v>
      </c>
      <c r="I4974" s="18" t="s">
        <v>16275</v>
      </c>
      <c r="J4974" s="18" t="s">
        <v>16276</v>
      </c>
      <c r="K4974" s="17" t="s">
        <v>163</v>
      </c>
      <c r="L4974" s="17" t="n">
        <v>1</v>
      </c>
      <c r="M4974" s="17" t="s">
        <v>163</v>
      </c>
      <c r="N4974" s="17" t="s">
        <v>164</v>
      </c>
      <c r="O4974" s="19"/>
      <c r="P4974" s="18"/>
      <c r="Q4974" s="18"/>
      <c r="R4974" s="18" t="s">
        <v>165</v>
      </c>
      <c r="S4974" s="20" t="s">
        <v>28109</v>
      </c>
    </row>
    <row r="4975" customFormat="false" ht="35.05" hidden="false" customHeight="false" outlineLevel="0" collapsed="false">
      <c r="A4975" s="17" t="n">
        <v>4974</v>
      </c>
      <c r="B4975" s="17" t="n">
        <v>10</v>
      </c>
      <c r="C4975" s="17" t="n">
        <v>5054</v>
      </c>
      <c r="D4975" s="18" t="s">
        <v>16236</v>
      </c>
      <c r="E4975" s="17" t="s">
        <v>59</v>
      </c>
      <c r="F4975" s="18" t="s">
        <v>60</v>
      </c>
      <c r="G4975" s="17" t="s">
        <v>167</v>
      </c>
      <c r="H4975" s="18" t="s">
        <v>16277</v>
      </c>
      <c r="I4975" s="18" t="s">
        <v>16278</v>
      </c>
      <c r="J4975" s="18" t="s">
        <v>16279</v>
      </c>
      <c r="K4975" s="17" t="s">
        <v>163</v>
      </c>
      <c r="L4975" s="17" t="n">
        <v>1</v>
      </c>
      <c r="M4975" s="17" t="s">
        <v>163</v>
      </c>
      <c r="N4975" s="17" t="s">
        <v>163</v>
      </c>
      <c r="O4975" s="19"/>
      <c r="P4975" s="18"/>
      <c r="Q4975" s="18"/>
      <c r="R4975" s="18" t="s">
        <v>165</v>
      </c>
      <c r="S4975" s="20" t="s">
        <v>28109</v>
      </c>
    </row>
    <row r="4976" customFormat="false" ht="23.85" hidden="false" customHeight="false" outlineLevel="0" collapsed="false">
      <c r="A4976" s="17" t="n">
        <v>4975</v>
      </c>
      <c r="B4976" s="17" t="n">
        <v>10</v>
      </c>
      <c r="C4976" s="17" t="n">
        <v>5063</v>
      </c>
      <c r="D4976" s="18" t="s">
        <v>16236</v>
      </c>
      <c r="E4976" s="17" t="s">
        <v>78</v>
      </c>
      <c r="F4976" s="18" t="s">
        <v>80</v>
      </c>
      <c r="G4976" s="17" t="s">
        <v>167</v>
      </c>
      <c r="H4976" s="18" t="s">
        <v>16280</v>
      </c>
      <c r="I4976" s="18" t="s">
        <v>16281</v>
      </c>
      <c r="J4976" s="18" t="s">
        <v>16282</v>
      </c>
      <c r="K4976" s="17" t="s">
        <v>163</v>
      </c>
      <c r="L4976" s="17" t="n">
        <v>1</v>
      </c>
      <c r="M4976" s="17" t="s">
        <v>163</v>
      </c>
      <c r="N4976" s="17" t="s">
        <v>163</v>
      </c>
      <c r="O4976" s="19"/>
      <c r="P4976" s="18"/>
      <c r="Q4976" s="18"/>
      <c r="R4976" s="18" t="s">
        <v>165</v>
      </c>
      <c r="S4976" s="20" t="s">
        <v>28109</v>
      </c>
    </row>
    <row r="4977" customFormat="false" ht="57.45" hidden="false" customHeight="false" outlineLevel="0" collapsed="false">
      <c r="A4977" s="17" t="n">
        <v>4976</v>
      </c>
      <c r="B4977" s="17" t="n">
        <v>10</v>
      </c>
      <c r="C4977" s="17" t="n">
        <v>5069</v>
      </c>
      <c r="D4977" s="18" t="s">
        <v>16236</v>
      </c>
      <c r="E4977" s="17" t="s">
        <v>91</v>
      </c>
      <c r="F4977" s="18" t="s">
        <v>92</v>
      </c>
      <c r="G4977" s="17" t="s">
        <v>167</v>
      </c>
      <c r="H4977" s="18" t="s">
        <v>16283</v>
      </c>
      <c r="I4977" s="18" t="s">
        <v>16284</v>
      </c>
      <c r="J4977" s="18" t="s">
        <v>16285</v>
      </c>
      <c r="K4977" s="17" t="s">
        <v>163</v>
      </c>
      <c r="L4977" s="17" t="n">
        <v>1</v>
      </c>
      <c r="M4977" s="17" t="s">
        <v>163</v>
      </c>
      <c r="N4977" s="17" t="s">
        <v>164</v>
      </c>
      <c r="O4977" s="19" t="s">
        <v>123</v>
      </c>
      <c r="P4977" s="18" t="s">
        <v>16286</v>
      </c>
      <c r="Q4977" s="18" t="s">
        <v>16287</v>
      </c>
      <c r="R4977" s="18" t="s">
        <v>165</v>
      </c>
      <c r="S4977" s="20" t="s">
        <v>28109</v>
      </c>
    </row>
    <row r="4978" customFormat="false" ht="35.05" hidden="false" customHeight="false" outlineLevel="0" collapsed="false">
      <c r="A4978" s="17" t="n">
        <v>4977</v>
      </c>
      <c r="B4978" s="17" t="n">
        <v>10</v>
      </c>
      <c r="C4978" s="17" t="n">
        <v>5076</v>
      </c>
      <c r="D4978" s="18" t="s">
        <v>16236</v>
      </c>
      <c r="E4978" s="17" t="s">
        <v>49</v>
      </c>
      <c r="F4978" s="18" t="s">
        <v>50</v>
      </c>
      <c r="G4978" s="17" t="s">
        <v>159</v>
      </c>
      <c r="H4978" s="18" t="s">
        <v>16288</v>
      </c>
      <c r="I4978" s="18" t="s">
        <v>16289</v>
      </c>
      <c r="J4978" s="18" t="s">
        <v>16290</v>
      </c>
      <c r="K4978" s="17" t="s">
        <v>163</v>
      </c>
      <c r="L4978" s="17" t="n">
        <v>1</v>
      </c>
      <c r="M4978" s="17" t="s">
        <v>163</v>
      </c>
      <c r="N4978" s="17" t="s">
        <v>163</v>
      </c>
      <c r="O4978" s="19"/>
      <c r="P4978" s="18"/>
      <c r="Q4978" s="18"/>
      <c r="R4978" s="18" t="s">
        <v>165</v>
      </c>
      <c r="S4978" s="20" t="s">
        <v>28109</v>
      </c>
    </row>
    <row r="4979" customFormat="false" ht="23.85" hidden="false" customHeight="false" outlineLevel="0" collapsed="false">
      <c r="A4979" s="17" t="n">
        <v>4978</v>
      </c>
      <c r="B4979" s="17" t="n">
        <v>10</v>
      </c>
      <c r="C4979" s="17" t="n">
        <v>5081</v>
      </c>
      <c r="D4979" s="18" t="s">
        <v>16236</v>
      </c>
      <c r="E4979" s="17" t="s">
        <v>61</v>
      </c>
      <c r="F4979" s="18" t="s">
        <v>62</v>
      </c>
      <c r="G4979" s="17" t="s">
        <v>159</v>
      </c>
      <c r="H4979" s="18" t="s">
        <v>16291</v>
      </c>
      <c r="I4979" s="18" t="s">
        <v>16292</v>
      </c>
      <c r="J4979" s="18" t="s">
        <v>16293</v>
      </c>
      <c r="K4979" s="17" t="s">
        <v>163</v>
      </c>
      <c r="L4979" s="17" t="n">
        <v>1</v>
      </c>
      <c r="M4979" s="17" t="s">
        <v>163</v>
      </c>
      <c r="N4979" s="17" t="s">
        <v>163</v>
      </c>
      <c r="O4979" s="19"/>
      <c r="P4979" s="18"/>
      <c r="Q4979" s="18"/>
      <c r="R4979" s="18" t="s">
        <v>165</v>
      </c>
      <c r="S4979" s="20" t="s">
        <v>28109</v>
      </c>
    </row>
    <row r="4980" customFormat="false" ht="35.05" hidden="false" customHeight="false" outlineLevel="0" collapsed="false">
      <c r="A4980" s="17" t="n">
        <v>4979</v>
      </c>
      <c r="B4980" s="17" t="n">
        <v>10</v>
      </c>
      <c r="C4980" s="17" t="n">
        <v>5093</v>
      </c>
      <c r="D4980" s="18" t="s">
        <v>16294</v>
      </c>
      <c r="E4980" s="17" t="s">
        <v>24</v>
      </c>
      <c r="F4980" s="18" t="s">
        <v>25</v>
      </c>
      <c r="G4980" s="17" t="s">
        <v>167</v>
      </c>
      <c r="H4980" s="18" t="s">
        <v>16295</v>
      </c>
      <c r="I4980" s="18" t="s">
        <v>16296</v>
      </c>
      <c r="J4980" s="18" t="s">
        <v>16297</v>
      </c>
      <c r="K4980" s="17" t="s">
        <v>164</v>
      </c>
      <c r="L4980" s="17" t="n">
        <v>3</v>
      </c>
      <c r="M4980" s="17" t="s">
        <v>163</v>
      </c>
      <c r="N4980" s="17" t="s">
        <v>163</v>
      </c>
      <c r="O4980" s="19"/>
      <c r="P4980" s="18"/>
      <c r="Q4980" s="18"/>
      <c r="R4980" s="18" t="s">
        <v>165</v>
      </c>
      <c r="S4980" s="20" t="s">
        <v>28109</v>
      </c>
    </row>
    <row r="4981" customFormat="false" ht="46.25" hidden="false" customHeight="false" outlineLevel="0" collapsed="false">
      <c r="A4981" s="17" t="n">
        <v>4980</v>
      </c>
      <c r="B4981" s="17" t="n">
        <v>10</v>
      </c>
      <c r="C4981" s="17" t="n">
        <v>5095</v>
      </c>
      <c r="D4981" s="18" t="s">
        <v>16294</v>
      </c>
      <c r="E4981" s="17" t="s">
        <v>44</v>
      </c>
      <c r="F4981" s="18" t="s">
        <v>46</v>
      </c>
      <c r="G4981" s="17" t="s">
        <v>167</v>
      </c>
      <c r="H4981" s="18" t="s">
        <v>16298</v>
      </c>
      <c r="I4981" s="18" t="s">
        <v>16299</v>
      </c>
      <c r="J4981" s="18" t="s">
        <v>16300</v>
      </c>
      <c r="K4981" s="17" t="s">
        <v>163</v>
      </c>
      <c r="L4981" s="17" t="n">
        <v>1</v>
      </c>
      <c r="M4981" s="17" t="s">
        <v>164</v>
      </c>
      <c r="N4981" s="17" t="s">
        <v>163</v>
      </c>
      <c r="O4981" s="19"/>
      <c r="P4981" s="18"/>
      <c r="Q4981" s="18"/>
      <c r="R4981" s="18" t="s">
        <v>165</v>
      </c>
      <c r="S4981" s="20" t="s">
        <v>28109</v>
      </c>
    </row>
    <row r="4982" customFormat="false" ht="46.25" hidden="false" customHeight="false" outlineLevel="0" collapsed="false">
      <c r="A4982" s="17" t="n">
        <v>4981</v>
      </c>
      <c r="B4982" s="17" t="n">
        <v>10</v>
      </c>
      <c r="C4982" s="17" t="n">
        <v>5100</v>
      </c>
      <c r="D4982" s="18" t="s">
        <v>16294</v>
      </c>
      <c r="E4982" s="17" t="s">
        <v>87</v>
      </c>
      <c r="F4982" s="18" t="s">
        <v>88</v>
      </c>
      <c r="G4982" s="17" t="s">
        <v>171</v>
      </c>
      <c r="H4982" s="18" t="s">
        <v>16301</v>
      </c>
      <c r="I4982" s="18" t="s">
        <v>16302</v>
      </c>
      <c r="J4982" s="18" t="s">
        <v>16303</v>
      </c>
      <c r="K4982" s="17" t="s">
        <v>163</v>
      </c>
      <c r="L4982" s="17" t="n">
        <v>1</v>
      </c>
      <c r="M4982" s="17" t="s">
        <v>163</v>
      </c>
      <c r="N4982" s="17" t="s">
        <v>163</v>
      </c>
      <c r="O4982" s="19"/>
      <c r="P4982" s="18"/>
      <c r="Q4982" s="18"/>
      <c r="R4982" s="18" t="s">
        <v>165</v>
      </c>
      <c r="S4982" s="20" t="s">
        <v>28109</v>
      </c>
    </row>
    <row r="4983" customFormat="false" ht="35.05" hidden="false" customHeight="false" outlineLevel="0" collapsed="false">
      <c r="A4983" s="17" t="n">
        <v>4982</v>
      </c>
      <c r="B4983" s="17" t="n">
        <v>10</v>
      </c>
      <c r="C4983" s="17" t="n">
        <v>5104</v>
      </c>
      <c r="D4983" s="18" t="s">
        <v>16294</v>
      </c>
      <c r="E4983" s="17" t="s">
        <v>49</v>
      </c>
      <c r="F4983" s="18" t="s">
        <v>50</v>
      </c>
      <c r="G4983" s="17" t="s">
        <v>171</v>
      </c>
      <c r="H4983" s="18" t="s">
        <v>16304</v>
      </c>
      <c r="I4983" s="18" t="s">
        <v>16305</v>
      </c>
      <c r="J4983" s="18" t="s">
        <v>16306</v>
      </c>
      <c r="K4983" s="17" t="s">
        <v>163</v>
      </c>
      <c r="L4983" s="17" t="n">
        <v>1</v>
      </c>
      <c r="M4983" s="17" t="s">
        <v>164</v>
      </c>
      <c r="N4983" s="17" t="s">
        <v>163</v>
      </c>
      <c r="O4983" s="19"/>
      <c r="P4983" s="18"/>
      <c r="Q4983" s="18"/>
      <c r="R4983" s="18" t="s">
        <v>165</v>
      </c>
      <c r="S4983" s="20" t="s">
        <v>28109</v>
      </c>
    </row>
    <row r="4984" customFormat="false" ht="35.05" hidden="false" customHeight="false" outlineLevel="0" collapsed="false">
      <c r="A4984" s="17" t="n">
        <v>4983</v>
      </c>
      <c r="B4984" s="17" t="n">
        <v>10</v>
      </c>
      <c r="C4984" s="17" t="n">
        <v>5109</v>
      </c>
      <c r="D4984" s="18" t="s">
        <v>16294</v>
      </c>
      <c r="E4984" s="17" t="s">
        <v>87</v>
      </c>
      <c r="F4984" s="18" t="s">
        <v>88</v>
      </c>
      <c r="G4984" s="17" t="s">
        <v>171</v>
      </c>
      <c r="H4984" s="18" t="s">
        <v>16307</v>
      </c>
      <c r="I4984" s="18" t="s">
        <v>16308</v>
      </c>
      <c r="J4984" s="18" t="s">
        <v>16309</v>
      </c>
      <c r="K4984" s="17" t="s">
        <v>163</v>
      </c>
      <c r="L4984" s="17" t="n">
        <v>1</v>
      </c>
      <c r="M4984" s="17" t="s">
        <v>163</v>
      </c>
      <c r="N4984" s="17" t="s">
        <v>164</v>
      </c>
      <c r="O4984" s="19"/>
      <c r="P4984" s="18"/>
      <c r="Q4984" s="18"/>
      <c r="R4984" s="18" t="s">
        <v>165</v>
      </c>
      <c r="S4984" s="20" t="s">
        <v>28109</v>
      </c>
    </row>
    <row r="4985" customFormat="false" ht="35.05" hidden="false" customHeight="false" outlineLevel="0" collapsed="false">
      <c r="A4985" s="17" t="n">
        <v>4984</v>
      </c>
      <c r="B4985" s="17" t="n">
        <v>10</v>
      </c>
      <c r="C4985" s="17" t="n">
        <v>5109</v>
      </c>
      <c r="D4985" s="18" t="s">
        <v>16294</v>
      </c>
      <c r="E4985" s="17" t="s">
        <v>78</v>
      </c>
      <c r="F4985" s="18" t="s">
        <v>80</v>
      </c>
      <c r="G4985" s="17" t="s">
        <v>167</v>
      </c>
      <c r="H4985" s="18" t="s">
        <v>16310</v>
      </c>
      <c r="I4985" s="18" t="s">
        <v>16311</v>
      </c>
      <c r="J4985" s="18" t="s">
        <v>16312</v>
      </c>
      <c r="K4985" s="17" t="s">
        <v>163</v>
      </c>
      <c r="L4985" s="17" t="n">
        <v>1</v>
      </c>
      <c r="M4985" s="17" t="s">
        <v>163</v>
      </c>
      <c r="N4985" s="17" t="s">
        <v>164</v>
      </c>
      <c r="O4985" s="19"/>
      <c r="P4985" s="18"/>
      <c r="Q4985" s="18"/>
      <c r="R4985" s="18" t="s">
        <v>165</v>
      </c>
      <c r="S4985" s="20" t="s">
        <v>28109</v>
      </c>
    </row>
    <row r="4986" customFormat="false" ht="46.25" hidden="false" customHeight="false" outlineLevel="0" collapsed="false">
      <c r="A4986" s="17" t="n">
        <v>4985</v>
      </c>
      <c r="B4986" s="17" t="n">
        <v>10</v>
      </c>
      <c r="C4986" s="17" t="n">
        <v>5109</v>
      </c>
      <c r="D4986" s="18" t="s">
        <v>16294</v>
      </c>
      <c r="E4986" s="17" t="s">
        <v>91</v>
      </c>
      <c r="F4986" s="18" t="s">
        <v>92</v>
      </c>
      <c r="G4986" s="17" t="s">
        <v>167</v>
      </c>
      <c r="H4986" s="18" t="s">
        <v>16313</v>
      </c>
      <c r="I4986" s="18" t="s">
        <v>16314</v>
      </c>
      <c r="J4986" s="18" t="s">
        <v>16315</v>
      </c>
      <c r="K4986" s="17" t="s">
        <v>163</v>
      </c>
      <c r="L4986" s="17" t="n">
        <v>1</v>
      </c>
      <c r="M4986" s="17" t="s">
        <v>163</v>
      </c>
      <c r="N4986" s="17" t="s">
        <v>163</v>
      </c>
      <c r="O4986" s="19" t="s">
        <v>123</v>
      </c>
      <c r="P4986" s="18" t="s">
        <v>16316</v>
      </c>
      <c r="Q4986" s="18" t="s">
        <v>16317</v>
      </c>
      <c r="R4986" s="18" t="s">
        <v>165</v>
      </c>
      <c r="S4986" s="20" t="s">
        <v>28109</v>
      </c>
    </row>
    <row r="4987" customFormat="false" ht="46.25" hidden="false" customHeight="false" outlineLevel="0" collapsed="false">
      <c r="A4987" s="17" t="n">
        <v>4986</v>
      </c>
      <c r="B4987" s="17" t="n">
        <v>10</v>
      </c>
      <c r="C4987" s="17" t="n">
        <v>5115</v>
      </c>
      <c r="D4987" s="18" t="s">
        <v>16294</v>
      </c>
      <c r="E4987" s="17" t="s">
        <v>74</v>
      </c>
      <c r="F4987" s="18" t="s">
        <v>75</v>
      </c>
      <c r="G4987" s="17" t="s">
        <v>167</v>
      </c>
      <c r="H4987" s="18" t="s">
        <v>16318</v>
      </c>
      <c r="I4987" s="18" t="s">
        <v>16319</v>
      </c>
      <c r="J4987" s="18" t="s">
        <v>16320</v>
      </c>
      <c r="K4987" s="17" t="s">
        <v>163</v>
      </c>
      <c r="L4987" s="17" t="n">
        <v>1</v>
      </c>
      <c r="M4987" s="17" t="s">
        <v>163</v>
      </c>
      <c r="N4987" s="17" t="s">
        <v>163</v>
      </c>
      <c r="O4987" s="19"/>
      <c r="P4987" s="18"/>
      <c r="Q4987" s="18"/>
      <c r="R4987" s="18" t="s">
        <v>165</v>
      </c>
      <c r="S4987" s="20" t="s">
        <v>28109</v>
      </c>
    </row>
    <row r="4988" customFormat="false" ht="46.25" hidden="false" customHeight="false" outlineLevel="0" collapsed="false">
      <c r="A4988" s="17" t="n">
        <v>4987</v>
      </c>
      <c r="B4988" s="17" t="n">
        <v>10</v>
      </c>
      <c r="C4988" s="17" t="n">
        <v>5120</v>
      </c>
      <c r="D4988" s="18" t="s">
        <v>16294</v>
      </c>
      <c r="E4988" s="17" t="s">
        <v>36</v>
      </c>
      <c r="F4988" s="18" t="s">
        <v>37</v>
      </c>
      <c r="G4988" s="17" t="s">
        <v>167</v>
      </c>
      <c r="H4988" s="18" t="s">
        <v>16321</v>
      </c>
      <c r="I4988" s="18" t="s">
        <v>16322</v>
      </c>
      <c r="J4988" s="18" t="s">
        <v>16323</v>
      </c>
      <c r="K4988" s="17" t="s">
        <v>164</v>
      </c>
      <c r="L4988" s="17" t="n">
        <v>15</v>
      </c>
      <c r="M4988" s="17" t="s">
        <v>164</v>
      </c>
      <c r="N4988" s="17" t="s">
        <v>163</v>
      </c>
      <c r="O4988" s="19"/>
      <c r="P4988" s="18"/>
      <c r="Q4988" s="18"/>
      <c r="R4988" s="18" t="s">
        <v>165</v>
      </c>
      <c r="S4988" s="20" t="s">
        <v>28109</v>
      </c>
    </row>
    <row r="4989" customFormat="false" ht="57.45" hidden="false" customHeight="false" outlineLevel="0" collapsed="false">
      <c r="A4989" s="17" t="n">
        <v>4988</v>
      </c>
      <c r="B4989" s="17" t="n">
        <v>10</v>
      </c>
      <c r="C4989" s="17" t="n">
        <v>5124</v>
      </c>
      <c r="D4989" s="18" t="s">
        <v>16294</v>
      </c>
      <c r="E4989" s="17" t="s">
        <v>83</v>
      </c>
      <c r="F4989" s="18" t="s">
        <v>84</v>
      </c>
      <c r="G4989" s="17" t="s">
        <v>171</v>
      </c>
      <c r="H4989" s="18" t="s">
        <v>16324</v>
      </c>
      <c r="I4989" s="18" t="s">
        <v>16325</v>
      </c>
      <c r="J4989" s="18" t="s">
        <v>16326</v>
      </c>
      <c r="K4989" s="17" t="s">
        <v>163</v>
      </c>
      <c r="L4989" s="17" t="n">
        <v>1</v>
      </c>
      <c r="M4989" s="17" t="s">
        <v>163</v>
      </c>
      <c r="N4989" s="17" t="s">
        <v>164</v>
      </c>
      <c r="O4989" s="19" t="s">
        <v>121</v>
      </c>
      <c r="P4989" s="18" t="s">
        <v>16327</v>
      </c>
      <c r="Q4989" s="18" t="s">
        <v>16328</v>
      </c>
      <c r="R4989" s="18" t="s">
        <v>165</v>
      </c>
      <c r="S4989" s="20" t="s">
        <v>28109</v>
      </c>
    </row>
    <row r="4990" customFormat="false" ht="57.45" hidden="false" customHeight="false" outlineLevel="0" collapsed="false">
      <c r="A4990" s="17" t="n">
        <v>4989</v>
      </c>
      <c r="B4990" s="17" t="n">
        <v>10</v>
      </c>
      <c r="C4990" s="17" t="n">
        <v>5124</v>
      </c>
      <c r="D4990" s="18" t="s">
        <v>16294</v>
      </c>
      <c r="E4990" s="17" t="s">
        <v>81</v>
      </c>
      <c r="F4990" s="18" t="s">
        <v>82</v>
      </c>
      <c r="G4990" s="17" t="s">
        <v>167</v>
      </c>
      <c r="H4990" s="18" t="s">
        <v>16329</v>
      </c>
      <c r="I4990" s="18" t="s">
        <v>16330</v>
      </c>
      <c r="J4990" s="18" t="s">
        <v>16331</v>
      </c>
      <c r="K4990" s="17" t="s">
        <v>163</v>
      </c>
      <c r="L4990" s="17" t="n">
        <v>1</v>
      </c>
      <c r="M4990" s="17" t="s">
        <v>163</v>
      </c>
      <c r="N4990" s="17" t="s">
        <v>164</v>
      </c>
      <c r="O4990" s="19" t="s">
        <v>123</v>
      </c>
      <c r="P4990" s="18" t="s">
        <v>16332</v>
      </c>
      <c r="Q4990" s="18" t="s">
        <v>16333</v>
      </c>
      <c r="R4990" s="18" t="s">
        <v>165</v>
      </c>
      <c r="S4990" s="20" t="s">
        <v>28109</v>
      </c>
    </row>
    <row r="4991" customFormat="false" ht="46.25" hidden="false" customHeight="false" outlineLevel="0" collapsed="false">
      <c r="A4991" s="17" t="n">
        <v>4990</v>
      </c>
      <c r="B4991" s="17" t="n">
        <v>10</v>
      </c>
      <c r="C4991" s="17" t="n">
        <v>5125</v>
      </c>
      <c r="D4991" s="18" t="s">
        <v>16294</v>
      </c>
      <c r="E4991" s="17" t="s">
        <v>83</v>
      </c>
      <c r="F4991" s="18" t="s">
        <v>84</v>
      </c>
      <c r="G4991" s="17" t="s">
        <v>171</v>
      </c>
      <c r="H4991" s="18" t="s">
        <v>16334</v>
      </c>
      <c r="I4991" s="18" t="s">
        <v>16335</v>
      </c>
      <c r="J4991" s="18" t="s">
        <v>16336</v>
      </c>
      <c r="K4991" s="17" t="s">
        <v>163</v>
      </c>
      <c r="L4991" s="17" t="n">
        <v>1</v>
      </c>
      <c r="M4991" s="17" t="s">
        <v>163</v>
      </c>
      <c r="N4991" s="17" t="s">
        <v>164</v>
      </c>
      <c r="O4991" s="19" t="s">
        <v>121</v>
      </c>
      <c r="P4991" s="18" t="s">
        <v>16337</v>
      </c>
      <c r="Q4991" s="18" t="s">
        <v>16328</v>
      </c>
      <c r="R4991" s="18" t="s">
        <v>165</v>
      </c>
      <c r="S4991" s="20" t="s">
        <v>28109</v>
      </c>
    </row>
    <row r="4992" customFormat="false" ht="46.25" hidden="false" customHeight="false" outlineLevel="0" collapsed="false">
      <c r="A4992" s="17" t="n">
        <v>4991</v>
      </c>
      <c r="B4992" s="17" t="n">
        <v>10</v>
      </c>
      <c r="C4992" s="17" t="n">
        <v>5126</v>
      </c>
      <c r="D4992" s="18" t="s">
        <v>16294</v>
      </c>
      <c r="E4992" s="17" t="s">
        <v>36</v>
      </c>
      <c r="F4992" s="18" t="s">
        <v>37</v>
      </c>
      <c r="G4992" s="17" t="s">
        <v>167</v>
      </c>
      <c r="H4992" s="18" t="s">
        <v>16338</v>
      </c>
      <c r="I4992" s="18" t="s">
        <v>16339</v>
      </c>
      <c r="J4992" s="18" t="s">
        <v>16340</v>
      </c>
      <c r="K4992" s="17" t="s">
        <v>163</v>
      </c>
      <c r="L4992" s="17" t="n">
        <v>1</v>
      </c>
      <c r="M4992" s="17" t="s">
        <v>163</v>
      </c>
      <c r="N4992" s="17" t="s">
        <v>164</v>
      </c>
      <c r="O4992" s="19"/>
      <c r="P4992" s="18"/>
      <c r="Q4992" s="18"/>
      <c r="R4992" s="18" t="s">
        <v>165</v>
      </c>
      <c r="S4992" s="20" t="s">
        <v>28109</v>
      </c>
    </row>
    <row r="4993" customFormat="false" ht="35.05" hidden="false" customHeight="false" outlineLevel="0" collapsed="false">
      <c r="A4993" s="17" t="n">
        <v>4992</v>
      </c>
      <c r="B4993" s="17" t="n">
        <v>10</v>
      </c>
      <c r="C4993" s="17" t="n">
        <v>5137</v>
      </c>
      <c r="D4993" s="18" t="s">
        <v>16294</v>
      </c>
      <c r="E4993" s="17" t="s">
        <v>78</v>
      </c>
      <c r="F4993" s="18" t="s">
        <v>80</v>
      </c>
      <c r="G4993" s="17" t="s">
        <v>167</v>
      </c>
      <c r="H4993" s="18" t="s">
        <v>16341</v>
      </c>
      <c r="I4993" s="18" t="s">
        <v>16342</v>
      </c>
      <c r="J4993" s="18" t="s">
        <v>16343</v>
      </c>
      <c r="K4993" s="17" t="s">
        <v>163</v>
      </c>
      <c r="L4993" s="17" t="n">
        <v>1</v>
      </c>
      <c r="M4993" s="17" t="s">
        <v>163</v>
      </c>
      <c r="N4993" s="17" t="s">
        <v>163</v>
      </c>
      <c r="O4993" s="19"/>
      <c r="P4993" s="18"/>
      <c r="Q4993" s="18"/>
      <c r="R4993" s="18" t="s">
        <v>165</v>
      </c>
      <c r="S4993" s="20" t="s">
        <v>28109</v>
      </c>
    </row>
    <row r="4994" customFormat="false" ht="46.25" hidden="false" customHeight="false" outlineLevel="0" collapsed="false">
      <c r="A4994" s="17" t="n">
        <v>4993</v>
      </c>
      <c r="B4994" s="17" t="n">
        <v>10</v>
      </c>
      <c r="C4994" s="17" t="n">
        <v>5139</v>
      </c>
      <c r="D4994" s="18" t="s">
        <v>16294</v>
      </c>
      <c r="E4994" s="17" t="s">
        <v>36</v>
      </c>
      <c r="F4994" s="18" t="s">
        <v>37</v>
      </c>
      <c r="G4994" s="17" t="s">
        <v>171</v>
      </c>
      <c r="H4994" s="18" t="s">
        <v>16344</v>
      </c>
      <c r="I4994" s="18" t="s">
        <v>16345</v>
      </c>
      <c r="J4994" s="18" t="s">
        <v>16346</v>
      </c>
      <c r="K4994" s="17" t="s">
        <v>163</v>
      </c>
      <c r="L4994" s="17" t="n">
        <v>1</v>
      </c>
      <c r="M4994" s="17" t="s">
        <v>164</v>
      </c>
      <c r="N4994" s="17" t="s">
        <v>163</v>
      </c>
      <c r="O4994" s="19"/>
      <c r="P4994" s="18"/>
      <c r="Q4994" s="18"/>
      <c r="R4994" s="18" t="s">
        <v>165</v>
      </c>
      <c r="S4994" s="20" t="s">
        <v>28109</v>
      </c>
    </row>
    <row r="4995" customFormat="false" ht="35.05" hidden="false" customHeight="false" outlineLevel="0" collapsed="false">
      <c r="A4995" s="17" t="n">
        <v>4994</v>
      </c>
      <c r="B4995" s="17" t="n">
        <v>10</v>
      </c>
      <c r="C4995" s="17" t="n">
        <v>5143</v>
      </c>
      <c r="D4995" s="18" t="s">
        <v>16294</v>
      </c>
      <c r="E4995" s="17" t="s">
        <v>36</v>
      </c>
      <c r="F4995" s="18" t="s">
        <v>37</v>
      </c>
      <c r="G4995" s="17" t="s">
        <v>171</v>
      </c>
      <c r="H4995" s="18" t="s">
        <v>16347</v>
      </c>
      <c r="I4995" s="18" t="s">
        <v>16348</v>
      </c>
      <c r="J4995" s="18" t="s">
        <v>16349</v>
      </c>
      <c r="K4995" s="17" t="s">
        <v>163</v>
      </c>
      <c r="L4995" s="17" t="n">
        <v>1</v>
      </c>
      <c r="M4995" s="17" t="s">
        <v>164</v>
      </c>
      <c r="N4995" s="17" t="s">
        <v>163</v>
      </c>
      <c r="O4995" s="19"/>
      <c r="P4995" s="18"/>
      <c r="Q4995" s="18"/>
      <c r="R4995" s="18" t="s">
        <v>165</v>
      </c>
      <c r="S4995" s="20" t="s">
        <v>28109</v>
      </c>
    </row>
    <row r="4996" customFormat="false" ht="35.05" hidden="false" customHeight="false" outlineLevel="0" collapsed="false">
      <c r="A4996" s="17" t="n">
        <v>4995</v>
      </c>
      <c r="B4996" s="17" t="n">
        <v>10</v>
      </c>
      <c r="C4996" s="17" t="n">
        <v>5145</v>
      </c>
      <c r="D4996" s="18" t="s">
        <v>16294</v>
      </c>
      <c r="E4996" s="17" t="s">
        <v>85</v>
      </c>
      <c r="F4996" s="18" t="s">
        <v>86</v>
      </c>
      <c r="G4996" s="17" t="s">
        <v>167</v>
      </c>
      <c r="H4996" s="18" t="s">
        <v>16350</v>
      </c>
      <c r="I4996" s="18" t="s">
        <v>16351</v>
      </c>
      <c r="J4996" s="18" t="s">
        <v>16352</v>
      </c>
      <c r="K4996" s="17" t="s">
        <v>163</v>
      </c>
      <c r="L4996" s="17" t="n">
        <v>1</v>
      </c>
      <c r="M4996" s="17" t="s">
        <v>163</v>
      </c>
      <c r="N4996" s="17" t="s">
        <v>164</v>
      </c>
      <c r="O4996" s="19"/>
      <c r="P4996" s="18"/>
      <c r="Q4996" s="18"/>
      <c r="R4996" s="18" t="s">
        <v>165</v>
      </c>
      <c r="S4996" s="20" t="s">
        <v>28109</v>
      </c>
    </row>
    <row r="4997" customFormat="false" ht="46.25" hidden="false" customHeight="false" outlineLevel="0" collapsed="false">
      <c r="A4997" s="17" t="n">
        <v>4996</v>
      </c>
      <c r="B4997" s="17" t="n">
        <v>10</v>
      </c>
      <c r="C4997" s="17" t="n">
        <v>5145</v>
      </c>
      <c r="D4997" s="18" t="s">
        <v>16294</v>
      </c>
      <c r="E4997" s="17" t="s">
        <v>42</v>
      </c>
      <c r="F4997" s="18" t="s">
        <v>43</v>
      </c>
      <c r="G4997" s="17" t="s">
        <v>167</v>
      </c>
      <c r="H4997" s="18" t="s">
        <v>16353</v>
      </c>
      <c r="I4997" s="18" t="s">
        <v>16354</v>
      </c>
      <c r="J4997" s="18" t="s">
        <v>16355</v>
      </c>
      <c r="K4997" s="17" t="s">
        <v>164</v>
      </c>
      <c r="L4997" s="17" t="n">
        <v>8</v>
      </c>
      <c r="M4997" s="17" t="s">
        <v>163</v>
      </c>
      <c r="N4997" s="17" t="s">
        <v>163</v>
      </c>
      <c r="O4997" s="19"/>
      <c r="P4997" s="18"/>
      <c r="Q4997" s="18"/>
      <c r="R4997" s="18" t="s">
        <v>165</v>
      </c>
      <c r="S4997" s="20" t="s">
        <v>28109</v>
      </c>
    </row>
    <row r="4998" customFormat="false" ht="57.45" hidden="false" customHeight="false" outlineLevel="0" collapsed="false">
      <c r="A4998" s="17" t="n">
        <v>4997</v>
      </c>
      <c r="B4998" s="17" t="n">
        <v>10</v>
      </c>
      <c r="C4998" s="17" t="n">
        <v>5149</v>
      </c>
      <c r="D4998" s="18" t="s">
        <v>16294</v>
      </c>
      <c r="E4998" s="17" t="s">
        <v>91</v>
      </c>
      <c r="F4998" s="18" t="s">
        <v>92</v>
      </c>
      <c r="G4998" s="17" t="s">
        <v>171</v>
      </c>
      <c r="H4998" s="18" t="s">
        <v>16356</v>
      </c>
      <c r="I4998" s="18" t="s">
        <v>16357</v>
      </c>
      <c r="J4998" s="18" t="s">
        <v>16358</v>
      </c>
      <c r="K4998" s="17" t="s">
        <v>163</v>
      </c>
      <c r="L4998" s="17" t="n">
        <v>1</v>
      </c>
      <c r="M4998" s="17" t="s">
        <v>163</v>
      </c>
      <c r="N4998" s="17" t="s">
        <v>164</v>
      </c>
      <c r="O4998" s="19" t="s">
        <v>123</v>
      </c>
      <c r="P4998" s="18" t="s">
        <v>16359</v>
      </c>
      <c r="Q4998" s="18" t="s">
        <v>16328</v>
      </c>
      <c r="R4998" s="18" t="s">
        <v>165</v>
      </c>
      <c r="S4998" s="20" t="s">
        <v>28109</v>
      </c>
    </row>
    <row r="4999" customFormat="false" ht="35.05" hidden="false" customHeight="false" outlineLevel="0" collapsed="false">
      <c r="A4999" s="17" t="n">
        <v>4998</v>
      </c>
      <c r="B4999" s="17" t="n">
        <v>10</v>
      </c>
      <c r="C4999" s="17" t="n">
        <v>5156</v>
      </c>
      <c r="D4999" s="18" t="s">
        <v>16294</v>
      </c>
      <c r="E4999" s="17" t="s">
        <v>81</v>
      </c>
      <c r="F4999" s="18" t="s">
        <v>82</v>
      </c>
      <c r="G4999" s="17" t="s">
        <v>159</v>
      </c>
      <c r="H4999" s="18" t="s">
        <v>16360</v>
      </c>
      <c r="I4999" s="18" t="s">
        <v>16361</v>
      </c>
      <c r="J4999" s="18" t="s">
        <v>16362</v>
      </c>
      <c r="K4999" s="17" t="s">
        <v>163</v>
      </c>
      <c r="L4999" s="17" t="n">
        <v>1</v>
      </c>
      <c r="M4999" s="17" t="s">
        <v>163</v>
      </c>
      <c r="N4999" s="17" t="s">
        <v>164</v>
      </c>
      <c r="O4999" s="19"/>
      <c r="P4999" s="18"/>
      <c r="Q4999" s="18"/>
      <c r="R4999" s="18" t="s">
        <v>165</v>
      </c>
      <c r="S4999" s="20" t="s">
        <v>28109</v>
      </c>
    </row>
    <row r="5000" customFormat="false" ht="57.45" hidden="false" customHeight="false" outlineLevel="0" collapsed="false">
      <c r="A5000" s="17" t="n">
        <v>4999</v>
      </c>
      <c r="B5000" s="17" t="n">
        <v>10</v>
      </c>
      <c r="C5000" s="17" t="n">
        <v>5160</v>
      </c>
      <c r="D5000" s="18" t="s">
        <v>16294</v>
      </c>
      <c r="E5000" s="17" t="s">
        <v>91</v>
      </c>
      <c r="F5000" s="18" t="s">
        <v>92</v>
      </c>
      <c r="G5000" s="17" t="s">
        <v>171</v>
      </c>
      <c r="H5000" s="18" t="s">
        <v>16363</v>
      </c>
      <c r="I5000" s="18" t="s">
        <v>16364</v>
      </c>
      <c r="J5000" s="18" t="s">
        <v>16365</v>
      </c>
      <c r="K5000" s="17" t="s">
        <v>163</v>
      </c>
      <c r="L5000" s="17" t="n">
        <v>1</v>
      </c>
      <c r="M5000" s="17" t="s">
        <v>163</v>
      </c>
      <c r="N5000" s="17" t="s">
        <v>164</v>
      </c>
      <c r="O5000" s="19" t="s">
        <v>123</v>
      </c>
      <c r="P5000" s="18" t="s">
        <v>16366</v>
      </c>
      <c r="Q5000" s="18" t="s">
        <v>16367</v>
      </c>
      <c r="R5000" s="18" t="s">
        <v>165</v>
      </c>
      <c r="S5000" s="20" t="s">
        <v>28109</v>
      </c>
    </row>
    <row r="5001" customFormat="false" ht="35.05" hidden="false" customHeight="false" outlineLevel="0" collapsed="false">
      <c r="A5001" s="17" t="n">
        <v>5000</v>
      </c>
      <c r="B5001" s="17" t="n">
        <v>10</v>
      </c>
      <c r="C5001" s="17" t="n">
        <v>5161</v>
      </c>
      <c r="D5001" s="18" t="s">
        <v>16294</v>
      </c>
      <c r="E5001" s="17" t="s">
        <v>89</v>
      </c>
      <c r="F5001" s="18" t="s">
        <v>90</v>
      </c>
      <c r="G5001" s="17" t="s">
        <v>167</v>
      </c>
      <c r="H5001" s="18" t="s">
        <v>16368</v>
      </c>
      <c r="I5001" s="18" t="s">
        <v>16369</v>
      </c>
      <c r="J5001" s="18" t="s">
        <v>16370</v>
      </c>
      <c r="K5001" s="17" t="s">
        <v>163</v>
      </c>
      <c r="L5001" s="17" t="n">
        <v>1</v>
      </c>
      <c r="M5001" s="17" t="s">
        <v>163</v>
      </c>
      <c r="N5001" s="17" t="s">
        <v>163</v>
      </c>
      <c r="O5001" s="19"/>
      <c r="P5001" s="18"/>
      <c r="Q5001" s="18"/>
      <c r="R5001" s="18" t="s">
        <v>165</v>
      </c>
      <c r="S5001" s="20" t="s">
        <v>28109</v>
      </c>
    </row>
    <row r="5002" customFormat="false" ht="46.25" hidden="false" customHeight="false" outlineLevel="0" collapsed="false">
      <c r="A5002" s="17" t="n">
        <v>5001</v>
      </c>
      <c r="B5002" s="17" t="n">
        <v>10</v>
      </c>
      <c r="C5002" s="17" t="n">
        <v>5165</v>
      </c>
      <c r="D5002" s="18" t="s">
        <v>16294</v>
      </c>
      <c r="E5002" s="17" t="s">
        <v>76</v>
      </c>
      <c r="F5002" s="18" t="s">
        <v>77</v>
      </c>
      <c r="G5002" s="17" t="s">
        <v>171</v>
      </c>
      <c r="H5002" s="18" t="s">
        <v>16371</v>
      </c>
      <c r="I5002" s="18" t="s">
        <v>16372</v>
      </c>
      <c r="J5002" s="18" t="s">
        <v>16373</v>
      </c>
      <c r="K5002" s="17" t="s">
        <v>163</v>
      </c>
      <c r="L5002" s="17" t="n">
        <v>1</v>
      </c>
      <c r="M5002" s="17" t="s">
        <v>164</v>
      </c>
      <c r="N5002" s="17" t="s">
        <v>163</v>
      </c>
      <c r="O5002" s="19"/>
      <c r="P5002" s="18"/>
      <c r="Q5002" s="18"/>
      <c r="R5002" s="18" t="s">
        <v>165</v>
      </c>
      <c r="S5002" s="20" t="s">
        <v>28109</v>
      </c>
    </row>
    <row r="5003" customFormat="false" ht="46.25" hidden="false" customHeight="false" outlineLevel="0" collapsed="false">
      <c r="A5003" s="17" t="n">
        <v>5002</v>
      </c>
      <c r="B5003" s="17" t="n">
        <v>10</v>
      </c>
      <c r="C5003" s="17" t="n">
        <v>5169</v>
      </c>
      <c r="D5003" s="18" t="s">
        <v>16294</v>
      </c>
      <c r="E5003" s="17" t="s">
        <v>87</v>
      </c>
      <c r="F5003" s="18" t="s">
        <v>88</v>
      </c>
      <c r="G5003" s="17" t="s">
        <v>171</v>
      </c>
      <c r="H5003" s="18" t="s">
        <v>16374</v>
      </c>
      <c r="I5003" s="18" t="s">
        <v>16375</v>
      </c>
      <c r="J5003" s="18" t="s">
        <v>16376</v>
      </c>
      <c r="K5003" s="17" t="s">
        <v>163</v>
      </c>
      <c r="L5003" s="17" t="n">
        <v>1</v>
      </c>
      <c r="M5003" s="17" t="s">
        <v>163</v>
      </c>
      <c r="N5003" s="17" t="s">
        <v>164</v>
      </c>
      <c r="O5003" s="19" t="s">
        <v>127</v>
      </c>
      <c r="P5003" s="18" t="s">
        <v>16377</v>
      </c>
      <c r="Q5003" s="18"/>
      <c r="R5003" s="18" t="s">
        <v>165</v>
      </c>
      <c r="S5003" s="20" t="s">
        <v>28109</v>
      </c>
    </row>
    <row r="5004" customFormat="false" ht="35.05" hidden="false" customHeight="false" outlineLevel="0" collapsed="false">
      <c r="A5004" s="17" t="n">
        <v>5003</v>
      </c>
      <c r="B5004" s="17" t="n">
        <v>10</v>
      </c>
      <c r="C5004" s="17" t="n">
        <v>5171</v>
      </c>
      <c r="D5004" s="18" t="s">
        <v>16294</v>
      </c>
      <c r="E5004" s="17" t="s">
        <v>36</v>
      </c>
      <c r="F5004" s="18" t="s">
        <v>37</v>
      </c>
      <c r="G5004" s="17" t="s">
        <v>167</v>
      </c>
      <c r="H5004" s="18" t="s">
        <v>16378</v>
      </c>
      <c r="I5004" s="18" t="s">
        <v>16379</v>
      </c>
      <c r="J5004" s="18" t="s">
        <v>16380</v>
      </c>
      <c r="K5004" s="17" t="s">
        <v>164</v>
      </c>
      <c r="L5004" s="17" t="n">
        <v>12</v>
      </c>
      <c r="M5004" s="17" t="s">
        <v>164</v>
      </c>
      <c r="N5004" s="17" t="s">
        <v>163</v>
      </c>
      <c r="O5004" s="19"/>
      <c r="P5004" s="18"/>
      <c r="Q5004" s="18"/>
      <c r="R5004" s="18" t="s">
        <v>165</v>
      </c>
      <c r="S5004" s="20" t="s">
        <v>28109</v>
      </c>
    </row>
    <row r="5005" customFormat="false" ht="35.05" hidden="false" customHeight="false" outlineLevel="0" collapsed="false">
      <c r="A5005" s="17" t="n">
        <v>5004</v>
      </c>
      <c r="B5005" s="17" t="n">
        <v>10</v>
      </c>
      <c r="C5005" s="17" t="n">
        <v>5171</v>
      </c>
      <c r="D5005" s="18" t="s">
        <v>16294</v>
      </c>
      <c r="E5005" s="17" t="s">
        <v>24</v>
      </c>
      <c r="F5005" s="18" t="s">
        <v>25</v>
      </c>
      <c r="G5005" s="17" t="s">
        <v>167</v>
      </c>
      <c r="H5005" s="18" t="s">
        <v>16381</v>
      </c>
      <c r="I5005" s="18" t="s">
        <v>16382</v>
      </c>
      <c r="J5005" s="18" t="s">
        <v>16383</v>
      </c>
      <c r="K5005" s="17" t="s">
        <v>164</v>
      </c>
      <c r="L5005" s="17" t="n">
        <v>13</v>
      </c>
      <c r="M5005" s="17" t="s">
        <v>163</v>
      </c>
      <c r="N5005" s="17" t="s">
        <v>163</v>
      </c>
      <c r="O5005" s="19"/>
      <c r="P5005" s="18"/>
      <c r="Q5005" s="18"/>
      <c r="R5005" s="18" t="s">
        <v>165</v>
      </c>
      <c r="S5005" s="20" t="s">
        <v>28109</v>
      </c>
    </row>
    <row r="5006" customFormat="false" ht="46.25" hidden="false" customHeight="false" outlineLevel="0" collapsed="false">
      <c r="A5006" s="17" t="n">
        <v>5005</v>
      </c>
      <c r="B5006" s="17" t="n">
        <v>10</v>
      </c>
      <c r="C5006" s="17" t="n">
        <v>5174</v>
      </c>
      <c r="D5006" s="18" t="s">
        <v>16294</v>
      </c>
      <c r="E5006" s="17" t="s">
        <v>83</v>
      </c>
      <c r="F5006" s="18" t="s">
        <v>84</v>
      </c>
      <c r="G5006" s="17" t="s">
        <v>167</v>
      </c>
      <c r="H5006" s="18" t="s">
        <v>16384</v>
      </c>
      <c r="I5006" s="18" t="s">
        <v>16385</v>
      </c>
      <c r="J5006" s="18" t="s">
        <v>16386</v>
      </c>
      <c r="K5006" s="17" t="s">
        <v>163</v>
      </c>
      <c r="L5006" s="17" t="n">
        <v>1</v>
      </c>
      <c r="M5006" s="17" t="s">
        <v>163</v>
      </c>
      <c r="N5006" s="17" t="s">
        <v>164</v>
      </c>
      <c r="O5006" s="19" t="s">
        <v>121</v>
      </c>
      <c r="P5006" s="18" t="s">
        <v>16387</v>
      </c>
      <c r="Q5006" s="18" t="s">
        <v>16388</v>
      </c>
      <c r="R5006" s="18" t="s">
        <v>165</v>
      </c>
      <c r="S5006" s="20" t="s">
        <v>28109</v>
      </c>
    </row>
    <row r="5007" customFormat="false" ht="46.25" hidden="false" customHeight="false" outlineLevel="0" collapsed="false">
      <c r="A5007" s="17" t="n">
        <v>5006</v>
      </c>
      <c r="B5007" s="17" t="n">
        <v>10</v>
      </c>
      <c r="C5007" s="17" t="n">
        <v>5182</v>
      </c>
      <c r="D5007" s="18" t="s">
        <v>16294</v>
      </c>
      <c r="E5007" s="17" t="s">
        <v>83</v>
      </c>
      <c r="F5007" s="18" t="s">
        <v>84</v>
      </c>
      <c r="G5007" s="17" t="s">
        <v>167</v>
      </c>
      <c r="H5007" s="18" t="s">
        <v>16389</v>
      </c>
      <c r="I5007" s="18" t="s">
        <v>16390</v>
      </c>
      <c r="J5007" s="18" t="s">
        <v>16391</v>
      </c>
      <c r="K5007" s="17" t="s">
        <v>163</v>
      </c>
      <c r="L5007" s="17" t="n">
        <v>1</v>
      </c>
      <c r="M5007" s="17" t="s">
        <v>163</v>
      </c>
      <c r="N5007" s="17" t="s">
        <v>164</v>
      </c>
      <c r="O5007" s="19"/>
      <c r="P5007" s="18"/>
      <c r="Q5007" s="18"/>
      <c r="R5007" s="18" t="s">
        <v>165</v>
      </c>
      <c r="S5007" s="20" t="s">
        <v>28109</v>
      </c>
    </row>
    <row r="5008" customFormat="false" ht="35.05" hidden="false" customHeight="false" outlineLevel="0" collapsed="false">
      <c r="A5008" s="17" t="n">
        <v>5007</v>
      </c>
      <c r="B5008" s="17" t="n">
        <v>10</v>
      </c>
      <c r="C5008" s="17" t="n">
        <v>5186</v>
      </c>
      <c r="D5008" s="18" t="s">
        <v>16294</v>
      </c>
      <c r="E5008" s="17" t="s">
        <v>78</v>
      </c>
      <c r="F5008" s="18" t="s">
        <v>80</v>
      </c>
      <c r="G5008" s="17" t="s">
        <v>167</v>
      </c>
      <c r="H5008" s="18" t="s">
        <v>16392</v>
      </c>
      <c r="I5008" s="18" t="s">
        <v>16393</v>
      </c>
      <c r="J5008" s="18" t="s">
        <v>16394</v>
      </c>
      <c r="K5008" s="17" t="s">
        <v>163</v>
      </c>
      <c r="L5008" s="17" t="n">
        <v>1</v>
      </c>
      <c r="M5008" s="17" t="s">
        <v>163</v>
      </c>
      <c r="N5008" s="17" t="s">
        <v>164</v>
      </c>
      <c r="O5008" s="19"/>
      <c r="P5008" s="18"/>
      <c r="Q5008" s="18"/>
      <c r="R5008" s="18" t="s">
        <v>165</v>
      </c>
      <c r="S5008" s="20" t="s">
        <v>28109</v>
      </c>
    </row>
    <row r="5009" customFormat="false" ht="46.25" hidden="false" customHeight="false" outlineLevel="0" collapsed="false">
      <c r="A5009" s="17" t="n">
        <v>5008</v>
      </c>
      <c r="B5009" s="17" t="n">
        <v>10</v>
      </c>
      <c r="C5009" s="17" t="n">
        <v>5189</v>
      </c>
      <c r="D5009" s="18" t="s">
        <v>16294</v>
      </c>
      <c r="E5009" s="17" t="s">
        <v>85</v>
      </c>
      <c r="F5009" s="18" t="s">
        <v>86</v>
      </c>
      <c r="G5009" s="17" t="s">
        <v>167</v>
      </c>
      <c r="H5009" s="18" t="s">
        <v>16395</v>
      </c>
      <c r="I5009" s="18" t="s">
        <v>16396</v>
      </c>
      <c r="J5009" s="18" t="s">
        <v>16397</v>
      </c>
      <c r="K5009" s="17" t="s">
        <v>163</v>
      </c>
      <c r="L5009" s="17" t="n">
        <v>1</v>
      </c>
      <c r="M5009" s="17" t="s">
        <v>163</v>
      </c>
      <c r="N5009" s="17" t="s">
        <v>164</v>
      </c>
      <c r="O5009" s="19"/>
      <c r="P5009" s="18"/>
      <c r="Q5009" s="18"/>
      <c r="R5009" s="18" t="s">
        <v>165</v>
      </c>
      <c r="S5009" s="20" t="s">
        <v>28109</v>
      </c>
    </row>
    <row r="5010" customFormat="false" ht="46.25" hidden="false" customHeight="false" outlineLevel="0" collapsed="false">
      <c r="A5010" s="17" t="n">
        <v>5009</v>
      </c>
      <c r="B5010" s="17" t="n">
        <v>10</v>
      </c>
      <c r="C5010" s="17" t="n">
        <v>5203</v>
      </c>
      <c r="D5010" s="18" t="s">
        <v>16294</v>
      </c>
      <c r="E5010" s="17" t="s">
        <v>36</v>
      </c>
      <c r="F5010" s="18" t="s">
        <v>37</v>
      </c>
      <c r="G5010" s="17" t="s">
        <v>171</v>
      </c>
      <c r="H5010" s="18" t="s">
        <v>16398</v>
      </c>
      <c r="I5010" s="18" t="s">
        <v>16399</v>
      </c>
      <c r="J5010" s="18" t="s">
        <v>16400</v>
      </c>
      <c r="K5010" s="17" t="s">
        <v>163</v>
      </c>
      <c r="L5010" s="17" t="n">
        <v>1</v>
      </c>
      <c r="M5010" s="17" t="s">
        <v>164</v>
      </c>
      <c r="N5010" s="17" t="s">
        <v>164</v>
      </c>
      <c r="O5010" s="19"/>
      <c r="P5010" s="18"/>
      <c r="Q5010" s="18"/>
      <c r="R5010" s="18" t="s">
        <v>165</v>
      </c>
      <c r="S5010" s="20" t="s">
        <v>28109</v>
      </c>
    </row>
    <row r="5011" customFormat="false" ht="23.85" hidden="false" customHeight="false" outlineLevel="0" collapsed="false">
      <c r="A5011" s="17" t="n">
        <v>5010</v>
      </c>
      <c r="B5011" s="17" t="n">
        <v>10</v>
      </c>
      <c r="C5011" s="17" t="n">
        <v>5203</v>
      </c>
      <c r="D5011" s="18" t="s">
        <v>16294</v>
      </c>
      <c r="E5011" s="17" t="s">
        <v>36</v>
      </c>
      <c r="F5011" s="18" t="s">
        <v>37</v>
      </c>
      <c r="G5011" s="17" t="s">
        <v>167</v>
      </c>
      <c r="H5011" s="18" t="s">
        <v>16401</v>
      </c>
      <c r="I5011" s="18" t="s">
        <v>16402</v>
      </c>
      <c r="J5011" s="18" t="s">
        <v>16403</v>
      </c>
      <c r="K5011" s="17" t="s">
        <v>163</v>
      </c>
      <c r="L5011" s="17" t="n">
        <v>1</v>
      </c>
      <c r="M5011" s="17" t="s">
        <v>163</v>
      </c>
      <c r="N5011" s="17" t="s">
        <v>163</v>
      </c>
      <c r="O5011" s="19"/>
      <c r="P5011" s="18"/>
      <c r="Q5011" s="18"/>
      <c r="R5011" s="18" t="s">
        <v>165</v>
      </c>
      <c r="S5011" s="20" t="s">
        <v>28109</v>
      </c>
    </row>
    <row r="5012" customFormat="false" ht="35.05" hidden="false" customHeight="false" outlineLevel="0" collapsed="false">
      <c r="A5012" s="17" t="n">
        <v>5011</v>
      </c>
      <c r="B5012" s="17" t="n">
        <v>10</v>
      </c>
      <c r="C5012" s="17" t="n">
        <v>5204</v>
      </c>
      <c r="D5012" s="18" t="s">
        <v>16294</v>
      </c>
      <c r="E5012" s="17" t="s">
        <v>87</v>
      </c>
      <c r="F5012" s="18" t="s">
        <v>88</v>
      </c>
      <c r="G5012" s="17" t="s">
        <v>159</v>
      </c>
      <c r="H5012" s="18" t="s">
        <v>16404</v>
      </c>
      <c r="I5012" s="18" t="s">
        <v>16405</v>
      </c>
      <c r="J5012" s="18" t="s">
        <v>16406</v>
      </c>
      <c r="K5012" s="17" t="s">
        <v>163</v>
      </c>
      <c r="L5012" s="17" t="n">
        <v>1</v>
      </c>
      <c r="M5012" s="17" t="s">
        <v>163</v>
      </c>
      <c r="N5012" s="17" t="s">
        <v>163</v>
      </c>
      <c r="O5012" s="19"/>
      <c r="P5012" s="18"/>
      <c r="Q5012" s="18"/>
      <c r="R5012" s="18" t="s">
        <v>165</v>
      </c>
      <c r="S5012" s="20" t="s">
        <v>28109</v>
      </c>
    </row>
    <row r="5013" customFormat="false" ht="35.05" hidden="false" customHeight="false" outlineLevel="0" collapsed="false">
      <c r="A5013" s="17" t="n">
        <v>5012</v>
      </c>
      <c r="B5013" s="17" t="n">
        <v>10</v>
      </c>
      <c r="C5013" s="17" t="n">
        <v>5212</v>
      </c>
      <c r="D5013" s="18" t="s">
        <v>16294</v>
      </c>
      <c r="E5013" s="17" t="s">
        <v>83</v>
      </c>
      <c r="F5013" s="18" t="s">
        <v>84</v>
      </c>
      <c r="G5013" s="17" t="s">
        <v>167</v>
      </c>
      <c r="H5013" s="18" t="s">
        <v>16407</v>
      </c>
      <c r="I5013" s="18" t="s">
        <v>16408</v>
      </c>
      <c r="J5013" s="18" t="s">
        <v>16409</v>
      </c>
      <c r="K5013" s="17" t="s">
        <v>163</v>
      </c>
      <c r="L5013" s="17" t="n">
        <v>1</v>
      </c>
      <c r="M5013" s="17" t="s">
        <v>163</v>
      </c>
      <c r="N5013" s="17" t="s">
        <v>163</v>
      </c>
      <c r="O5013" s="19"/>
      <c r="P5013" s="18"/>
      <c r="Q5013" s="18"/>
      <c r="R5013" s="18" t="s">
        <v>165</v>
      </c>
      <c r="S5013" s="20" t="s">
        <v>28109</v>
      </c>
    </row>
    <row r="5014" customFormat="false" ht="35.05" hidden="false" customHeight="false" outlineLevel="0" collapsed="false">
      <c r="A5014" s="17" t="n">
        <v>5013</v>
      </c>
      <c r="B5014" s="17" t="n">
        <v>10</v>
      </c>
      <c r="C5014" s="17" t="n">
        <v>5213</v>
      </c>
      <c r="D5014" s="18" t="s">
        <v>16294</v>
      </c>
      <c r="E5014" s="17" t="s">
        <v>87</v>
      </c>
      <c r="F5014" s="18" t="s">
        <v>88</v>
      </c>
      <c r="G5014" s="17" t="s">
        <v>167</v>
      </c>
      <c r="H5014" s="18" t="s">
        <v>16410</v>
      </c>
      <c r="I5014" s="18" t="s">
        <v>16411</v>
      </c>
      <c r="J5014" s="18" t="s">
        <v>16412</v>
      </c>
      <c r="K5014" s="17" t="s">
        <v>163</v>
      </c>
      <c r="L5014" s="17" t="n">
        <v>1</v>
      </c>
      <c r="M5014" s="17" t="s">
        <v>163</v>
      </c>
      <c r="N5014" s="17" t="s">
        <v>164</v>
      </c>
      <c r="O5014" s="19"/>
      <c r="P5014" s="18"/>
      <c r="Q5014" s="18"/>
      <c r="R5014" s="18" t="s">
        <v>165</v>
      </c>
      <c r="S5014" s="20" t="s">
        <v>28109</v>
      </c>
    </row>
    <row r="5015" customFormat="false" ht="35.05" hidden="false" customHeight="false" outlineLevel="0" collapsed="false">
      <c r="A5015" s="17" t="n">
        <v>5014</v>
      </c>
      <c r="B5015" s="17" t="n">
        <v>10</v>
      </c>
      <c r="C5015" s="17" t="n">
        <v>5222</v>
      </c>
      <c r="D5015" s="18" t="s">
        <v>16294</v>
      </c>
      <c r="E5015" s="17" t="s">
        <v>61</v>
      </c>
      <c r="F5015" s="18" t="s">
        <v>62</v>
      </c>
      <c r="G5015" s="17" t="s">
        <v>167</v>
      </c>
      <c r="H5015" s="18" t="s">
        <v>16413</v>
      </c>
      <c r="I5015" s="18" t="s">
        <v>16414</v>
      </c>
      <c r="J5015" s="18" t="s">
        <v>16415</v>
      </c>
      <c r="K5015" s="17" t="s">
        <v>164</v>
      </c>
      <c r="L5015" s="17" t="n">
        <v>2</v>
      </c>
      <c r="M5015" s="17" t="s">
        <v>163</v>
      </c>
      <c r="N5015" s="17" t="s">
        <v>163</v>
      </c>
      <c r="O5015" s="19"/>
      <c r="P5015" s="18"/>
      <c r="Q5015" s="18"/>
      <c r="R5015" s="18" t="s">
        <v>165</v>
      </c>
      <c r="S5015" s="20" t="s">
        <v>28109</v>
      </c>
    </row>
    <row r="5016" customFormat="false" ht="35.05" hidden="false" customHeight="false" outlineLevel="0" collapsed="false">
      <c r="A5016" s="17" t="n">
        <v>5015</v>
      </c>
      <c r="B5016" s="17" t="n">
        <v>10</v>
      </c>
      <c r="C5016" s="17" t="n">
        <v>5223</v>
      </c>
      <c r="D5016" s="18" t="s">
        <v>16294</v>
      </c>
      <c r="E5016" s="17" t="s">
        <v>85</v>
      </c>
      <c r="F5016" s="18" t="s">
        <v>86</v>
      </c>
      <c r="G5016" s="17" t="s">
        <v>167</v>
      </c>
      <c r="H5016" s="18" t="s">
        <v>16416</v>
      </c>
      <c r="I5016" s="18" t="s">
        <v>16417</v>
      </c>
      <c r="J5016" s="18" t="s">
        <v>16418</v>
      </c>
      <c r="K5016" s="17" t="s">
        <v>163</v>
      </c>
      <c r="L5016" s="17" t="n">
        <v>1</v>
      </c>
      <c r="M5016" s="17" t="s">
        <v>163</v>
      </c>
      <c r="N5016" s="17" t="s">
        <v>164</v>
      </c>
      <c r="O5016" s="19"/>
      <c r="P5016" s="18"/>
      <c r="Q5016" s="18"/>
      <c r="R5016" s="18" t="s">
        <v>165</v>
      </c>
      <c r="S5016" s="20" t="s">
        <v>28109</v>
      </c>
    </row>
    <row r="5017" customFormat="false" ht="35.05" hidden="false" customHeight="false" outlineLevel="0" collapsed="false">
      <c r="A5017" s="17" t="n">
        <v>5016</v>
      </c>
      <c r="B5017" s="17" t="n">
        <v>10</v>
      </c>
      <c r="C5017" s="17" t="n">
        <v>5224</v>
      </c>
      <c r="D5017" s="18" t="s">
        <v>16294</v>
      </c>
      <c r="E5017" s="17" t="s">
        <v>81</v>
      </c>
      <c r="F5017" s="18" t="s">
        <v>82</v>
      </c>
      <c r="G5017" s="17" t="s">
        <v>167</v>
      </c>
      <c r="H5017" s="18" t="s">
        <v>16419</v>
      </c>
      <c r="I5017" s="18" t="s">
        <v>16420</v>
      </c>
      <c r="J5017" s="18" t="s">
        <v>16421</v>
      </c>
      <c r="K5017" s="17" t="s">
        <v>163</v>
      </c>
      <c r="L5017" s="17" t="n">
        <v>1</v>
      </c>
      <c r="M5017" s="17" t="s">
        <v>163</v>
      </c>
      <c r="N5017" s="17" t="s">
        <v>164</v>
      </c>
      <c r="O5017" s="19"/>
      <c r="P5017" s="18"/>
      <c r="Q5017" s="18"/>
      <c r="R5017" s="18" t="s">
        <v>165</v>
      </c>
      <c r="S5017" s="20" t="s">
        <v>28109</v>
      </c>
    </row>
    <row r="5018" customFormat="false" ht="46.25" hidden="false" customHeight="false" outlineLevel="0" collapsed="false">
      <c r="A5018" s="17" t="n">
        <v>5017</v>
      </c>
      <c r="B5018" s="17" t="n">
        <v>10</v>
      </c>
      <c r="C5018" s="17" t="n">
        <v>5225</v>
      </c>
      <c r="D5018" s="18" t="s">
        <v>16294</v>
      </c>
      <c r="E5018" s="17" t="s">
        <v>83</v>
      </c>
      <c r="F5018" s="18" t="s">
        <v>84</v>
      </c>
      <c r="G5018" s="17" t="s">
        <v>167</v>
      </c>
      <c r="H5018" s="18" t="s">
        <v>16422</v>
      </c>
      <c r="I5018" s="18" t="s">
        <v>16423</v>
      </c>
      <c r="J5018" s="18" t="s">
        <v>16424</v>
      </c>
      <c r="K5018" s="17" t="s">
        <v>163</v>
      </c>
      <c r="L5018" s="17" t="n">
        <v>1</v>
      </c>
      <c r="M5018" s="17" t="s">
        <v>163</v>
      </c>
      <c r="N5018" s="17" t="s">
        <v>164</v>
      </c>
      <c r="O5018" s="19"/>
      <c r="P5018" s="18"/>
      <c r="Q5018" s="18"/>
      <c r="R5018" s="18" t="s">
        <v>165</v>
      </c>
      <c r="S5018" s="20" t="s">
        <v>28109</v>
      </c>
    </row>
    <row r="5019" customFormat="false" ht="35.05" hidden="false" customHeight="false" outlineLevel="0" collapsed="false">
      <c r="A5019" s="17" t="n">
        <v>5018</v>
      </c>
      <c r="B5019" s="17" t="n">
        <v>10</v>
      </c>
      <c r="C5019" s="17" t="n">
        <v>5234</v>
      </c>
      <c r="D5019" s="18" t="s">
        <v>16294</v>
      </c>
      <c r="E5019" s="17" t="s">
        <v>83</v>
      </c>
      <c r="F5019" s="18" t="s">
        <v>84</v>
      </c>
      <c r="G5019" s="17" t="s">
        <v>167</v>
      </c>
      <c r="H5019" s="18" t="s">
        <v>16425</v>
      </c>
      <c r="I5019" s="18" t="s">
        <v>16426</v>
      </c>
      <c r="J5019" s="18" t="s">
        <v>16427</v>
      </c>
      <c r="K5019" s="17" t="s">
        <v>163</v>
      </c>
      <c r="L5019" s="17" t="n">
        <v>1</v>
      </c>
      <c r="M5019" s="17" t="s">
        <v>163</v>
      </c>
      <c r="N5019" s="17" t="s">
        <v>163</v>
      </c>
      <c r="O5019" s="19"/>
      <c r="P5019" s="18"/>
      <c r="Q5019" s="18"/>
      <c r="R5019" s="18" t="s">
        <v>165</v>
      </c>
      <c r="S5019" s="20" t="s">
        <v>28109</v>
      </c>
    </row>
    <row r="5020" customFormat="false" ht="46.25" hidden="false" customHeight="false" outlineLevel="0" collapsed="false">
      <c r="A5020" s="17" t="n">
        <v>5019</v>
      </c>
      <c r="B5020" s="17" t="n">
        <v>10</v>
      </c>
      <c r="C5020" s="17" t="n">
        <v>5251</v>
      </c>
      <c r="D5020" s="18" t="s">
        <v>16294</v>
      </c>
      <c r="E5020" s="17" t="s">
        <v>53</v>
      </c>
      <c r="F5020" s="18" t="s">
        <v>54</v>
      </c>
      <c r="G5020" s="17" t="s">
        <v>159</v>
      </c>
      <c r="H5020" s="18" t="s">
        <v>16428</v>
      </c>
      <c r="I5020" s="18" t="s">
        <v>16429</v>
      </c>
      <c r="J5020" s="18" t="s">
        <v>16430</v>
      </c>
      <c r="K5020" s="17" t="s">
        <v>164</v>
      </c>
      <c r="L5020" s="17" t="n">
        <v>3</v>
      </c>
      <c r="M5020" s="17" t="s">
        <v>163</v>
      </c>
      <c r="N5020" s="17" t="s">
        <v>163</v>
      </c>
      <c r="O5020" s="19"/>
      <c r="P5020" s="18"/>
      <c r="Q5020" s="18"/>
      <c r="R5020" s="18" t="s">
        <v>165</v>
      </c>
      <c r="S5020" s="20" t="s">
        <v>28109</v>
      </c>
    </row>
    <row r="5021" customFormat="false" ht="35.05" hidden="false" customHeight="false" outlineLevel="0" collapsed="false">
      <c r="A5021" s="17" t="n">
        <v>5020</v>
      </c>
      <c r="B5021" s="17" t="n">
        <v>10</v>
      </c>
      <c r="C5021" s="17" t="n">
        <v>5262</v>
      </c>
      <c r="D5021" s="18" t="s">
        <v>16431</v>
      </c>
      <c r="E5021" s="17" t="s">
        <v>30</v>
      </c>
      <c r="F5021" s="18" t="s">
        <v>31</v>
      </c>
      <c r="G5021" s="17" t="s">
        <v>167</v>
      </c>
      <c r="H5021" s="18" t="s">
        <v>16432</v>
      </c>
      <c r="I5021" s="18" t="s">
        <v>16433</v>
      </c>
      <c r="J5021" s="18" t="s">
        <v>16434</v>
      </c>
      <c r="K5021" s="17" t="s">
        <v>164</v>
      </c>
      <c r="L5021" s="17" t="n">
        <v>4</v>
      </c>
      <c r="M5021" s="17" t="s">
        <v>163</v>
      </c>
      <c r="N5021" s="17" t="s">
        <v>163</v>
      </c>
      <c r="O5021" s="19"/>
      <c r="P5021" s="18"/>
      <c r="Q5021" s="18"/>
      <c r="R5021" s="18" t="s">
        <v>165</v>
      </c>
      <c r="S5021" s="20" t="s">
        <v>28109</v>
      </c>
    </row>
    <row r="5022" customFormat="false" ht="35.05" hidden="false" customHeight="false" outlineLevel="0" collapsed="false">
      <c r="A5022" s="17" t="n">
        <v>5021</v>
      </c>
      <c r="B5022" s="17" t="n">
        <v>10</v>
      </c>
      <c r="C5022" s="17" t="n">
        <v>5264</v>
      </c>
      <c r="D5022" s="18" t="s">
        <v>16431</v>
      </c>
      <c r="E5022" s="17" t="s">
        <v>87</v>
      </c>
      <c r="F5022" s="18" t="s">
        <v>88</v>
      </c>
      <c r="G5022" s="17" t="s">
        <v>159</v>
      </c>
      <c r="H5022" s="18" t="s">
        <v>16435</v>
      </c>
      <c r="I5022" s="18" t="s">
        <v>16436</v>
      </c>
      <c r="J5022" s="18" t="s">
        <v>16437</v>
      </c>
      <c r="K5022" s="17" t="s">
        <v>163</v>
      </c>
      <c r="L5022" s="17" t="n">
        <v>1</v>
      </c>
      <c r="M5022" s="17" t="s">
        <v>163</v>
      </c>
      <c r="N5022" s="17" t="s">
        <v>163</v>
      </c>
      <c r="O5022" s="19"/>
      <c r="P5022" s="18"/>
      <c r="Q5022" s="18"/>
      <c r="R5022" s="18" t="s">
        <v>165</v>
      </c>
      <c r="S5022" s="20" t="s">
        <v>28109</v>
      </c>
    </row>
    <row r="5023" customFormat="false" ht="46.25" hidden="false" customHeight="false" outlineLevel="0" collapsed="false">
      <c r="A5023" s="17" t="n">
        <v>5022</v>
      </c>
      <c r="B5023" s="17" t="n">
        <v>10</v>
      </c>
      <c r="C5023" s="17" t="n">
        <v>5266</v>
      </c>
      <c r="D5023" s="18" t="s">
        <v>16431</v>
      </c>
      <c r="E5023" s="17" t="s">
        <v>49</v>
      </c>
      <c r="F5023" s="18" t="s">
        <v>50</v>
      </c>
      <c r="G5023" s="17" t="s">
        <v>171</v>
      </c>
      <c r="H5023" s="18" t="s">
        <v>16438</v>
      </c>
      <c r="I5023" s="18" t="s">
        <v>16439</v>
      </c>
      <c r="J5023" s="18" t="s">
        <v>16440</v>
      </c>
      <c r="K5023" s="17" t="s">
        <v>163</v>
      </c>
      <c r="L5023" s="17" t="n">
        <v>1</v>
      </c>
      <c r="M5023" s="17" t="s">
        <v>164</v>
      </c>
      <c r="N5023" s="17" t="s">
        <v>163</v>
      </c>
      <c r="O5023" s="19"/>
      <c r="P5023" s="18"/>
      <c r="Q5023" s="18"/>
      <c r="R5023" s="18" t="s">
        <v>165</v>
      </c>
      <c r="S5023" s="20" t="s">
        <v>28109</v>
      </c>
    </row>
    <row r="5024" customFormat="false" ht="46.25" hidden="false" customHeight="false" outlineLevel="0" collapsed="false">
      <c r="A5024" s="17" t="n">
        <v>5023</v>
      </c>
      <c r="B5024" s="17" t="n">
        <v>10</v>
      </c>
      <c r="C5024" s="17" t="n">
        <v>5281</v>
      </c>
      <c r="D5024" s="18" t="s">
        <v>16431</v>
      </c>
      <c r="E5024" s="17" t="s">
        <v>38</v>
      </c>
      <c r="F5024" s="18" t="s">
        <v>39</v>
      </c>
      <c r="G5024" s="17" t="s">
        <v>167</v>
      </c>
      <c r="H5024" s="18" t="s">
        <v>16441</v>
      </c>
      <c r="I5024" s="18" t="s">
        <v>16442</v>
      </c>
      <c r="J5024" s="18" t="s">
        <v>16443</v>
      </c>
      <c r="K5024" s="17" t="s">
        <v>163</v>
      </c>
      <c r="L5024" s="17" t="n">
        <v>1</v>
      </c>
      <c r="M5024" s="17" t="s">
        <v>164</v>
      </c>
      <c r="N5024" s="17" t="s">
        <v>163</v>
      </c>
      <c r="O5024" s="19"/>
      <c r="P5024" s="18"/>
      <c r="Q5024" s="18"/>
      <c r="R5024" s="18" t="s">
        <v>165</v>
      </c>
      <c r="S5024" s="20" t="s">
        <v>28109</v>
      </c>
    </row>
    <row r="5025" customFormat="false" ht="35.05" hidden="false" customHeight="false" outlineLevel="0" collapsed="false">
      <c r="A5025" s="17" t="n">
        <v>5024</v>
      </c>
      <c r="B5025" s="17" t="n">
        <v>10</v>
      </c>
      <c r="C5025" s="17" t="n">
        <v>5294</v>
      </c>
      <c r="D5025" s="18" t="s">
        <v>16431</v>
      </c>
      <c r="E5025" s="17" t="s">
        <v>47</v>
      </c>
      <c r="F5025" s="18" t="s">
        <v>48</v>
      </c>
      <c r="G5025" s="17" t="s">
        <v>167</v>
      </c>
      <c r="H5025" s="18" t="s">
        <v>16444</v>
      </c>
      <c r="I5025" s="18" t="s">
        <v>16445</v>
      </c>
      <c r="J5025" s="18" t="s">
        <v>16446</v>
      </c>
      <c r="K5025" s="17" t="s">
        <v>163</v>
      </c>
      <c r="L5025" s="17" t="n">
        <v>1</v>
      </c>
      <c r="M5025" s="17" t="s">
        <v>164</v>
      </c>
      <c r="N5025" s="17" t="s">
        <v>163</v>
      </c>
      <c r="O5025" s="19"/>
      <c r="P5025" s="18"/>
      <c r="Q5025" s="18"/>
      <c r="R5025" s="18" t="s">
        <v>165</v>
      </c>
      <c r="S5025" s="20" t="s">
        <v>28109</v>
      </c>
    </row>
    <row r="5026" customFormat="false" ht="35.05" hidden="false" customHeight="false" outlineLevel="0" collapsed="false">
      <c r="A5026" s="17" t="n">
        <v>5025</v>
      </c>
      <c r="B5026" s="17" t="n">
        <v>10</v>
      </c>
      <c r="C5026" s="17" t="n">
        <v>5313</v>
      </c>
      <c r="D5026" s="18" t="s">
        <v>16431</v>
      </c>
      <c r="E5026" s="17" t="s">
        <v>38</v>
      </c>
      <c r="F5026" s="18" t="s">
        <v>39</v>
      </c>
      <c r="G5026" s="17" t="s">
        <v>167</v>
      </c>
      <c r="H5026" s="18" t="s">
        <v>16447</v>
      </c>
      <c r="I5026" s="18" t="s">
        <v>16448</v>
      </c>
      <c r="J5026" s="18" t="s">
        <v>16449</v>
      </c>
      <c r="K5026" s="17" t="s">
        <v>163</v>
      </c>
      <c r="L5026" s="17" t="n">
        <v>1</v>
      </c>
      <c r="M5026" s="17" t="s">
        <v>164</v>
      </c>
      <c r="N5026" s="17" t="s">
        <v>163</v>
      </c>
      <c r="O5026" s="19"/>
      <c r="P5026" s="18"/>
      <c r="Q5026" s="18"/>
      <c r="R5026" s="18" t="s">
        <v>165</v>
      </c>
      <c r="S5026" s="20" t="s">
        <v>28109</v>
      </c>
    </row>
    <row r="5027" customFormat="false" ht="35.05" hidden="false" customHeight="false" outlineLevel="0" collapsed="false">
      <c r="A5027" s="17" t="n">
        <v>5026</v>
      </c>
      <c r="B5027" s="17" t="n">
        <v>10</v>
      </c>
      <c r="C5027" s="17" t="n">
        <v>5328</v>
      </c>
      <c r="D5027" s="18" t="s">
        <v>16431</v>
      </c>
      <c r="E5027" s="17" t="s">
        <v>36</v>
      </c>
      <c r="F5027" s="18" t="s">
        <v>37</v>
      </c>
      <c r="G5027" s="17" t="s">
        <v>167</v>
      </c>
      <c r="H5027" s="18" t="s">
        <v>16450</v>
      </c>
      <c r="I5027" s="18" t="s">
        <v>16451</v>
      </c>
      <c r="J5027" s="18" t="s">
        <v>16452</v>
      </c>
      <c r="K5027" s="17" t="s">
        <v>163</v>
      </c>
      <c r="L5027" s="17" t="n">
        <v>1</v>
      </c>
      <c r="M5027" s="17" t="s">
        <v>164</v>
      </c>
      <c r="N5027" s="17" t="s">
        <v>163</v>
      </c>
      <c r="O5027" s="19"/>
      <c r="P5027" s="18"/>
      <c r="Q5027" s="18"/>
      <c r="R5027" s="18" t="s">
        <v>165</v>
      </c>
      <c r="S5027" s="20" t="s">
        <v>28109</v>
      </c>
    </row>
    <row r="5028" customFormat="false" ht="57.45" hidden="false" customHeight="false" outlineLevel="0" collapsed="false">
      <c r="A5028" s="17" t="n">
        <v>5027</v>
      </c>
      <c r="B5028" s="17" t="n">
        <v>10</v>
      </c>
      <c r="C5028" s="17" t="n">
        <v>5334</v>
      </c>
      <c r="D5028" s="18" t="s">
        <v>16431</v>
      </c>
      <c r="E5028" s="17" t="s">
        <v>83</v>
      </c>
      <c r="F5028" s="18" t="s">
        <v>84</v>
      </c>
      <c r="G5028" s="17" t="s">
        <v>171</v>
      </c>
      <c r="H5028" s="18" t="s">
        <v>16453</v>
      </c>
      <c r="I5028" s="18" t="s">
        <v>16454</v>
      </c>
      <c r="J5028" s="18" t="s">
        <v>16455</v>
      </c>
      <c r="K5028" s="17" t="s">
        <v>163</v>
      </c>
      <c r="L5028" s="17" t="n">
        <v>1</v>
      </c>
      <c r="M5028" s="17" t="s">
        <v>163</v>
      </c>
      <c r="N5028" s="17" t="s">
        <v>164</v>
      </c>
      <c r="O5028" s="19" t="s">
        <v>123</v>
      </c>
      <c r="P5028" s="18" t="s">
        <v>16456</v>
      </c>
      <c r="Q5028" s="18" t="s">
        <v>16457</v>
      </c>
      <c r="R5028" s="18" t="s">
        <v>165</v>
      </c>
      <c r="S5028" s="20" t="s">
        <v>28109</v>
      </c>
    </row>
    <row r="5029" customFormat="false" ht="35.05" hidden="false" customHeight="false" outlineLevel="0" collapsed="false">
      <c r="A5029" s="17" t="n">
        <v>5028</v>
      </c>
      <c r="B5029" s="17" t="n">
        <v>10</v>
      </c>
      <c r="C5029" s="17" t="n">
        <v>5336</v>
      </c>
      <c r="D5029" s="18" t="s">
        <v>16431</v>
      </c>
      <c r="E5029" s="17" t="s">
        <v>89</v>
      </c>
      <c r="F5029" s="18" t="s">
        <v>90</v>
      </c>
      <c r="G5029" s="17" t="s">
        <v>167</v>
      </c>
      <c r="H5029" s="18" t="s">
        <v>16458</v>
      </c>
      <c r="I5029" s="18" t="s">
        <v>16459</v>
      </c>
      <c r="J5029" s="18" t="s">
        <v>16460</v>
      </c>
      <c r="K5029" s="17" t="s">
        <v>163</v>
      </c>
      <c r="L5029" s="17" t="n">
        <v>1</v>
      </c>
      <c r="M5029" s="17" t="s">
        <v>163</v>
      </c>
      <c r="N5029" s="17" t="s">
        <v>164</v>
      </c>
      <c r="O5029" s="19"/>
      <c r="P5029" s="18"/>
      <c r="Q5029" s="18"/>
      <c r="R5029" s="18" t="s">
        <v>165</v>
      </c>
      <c r="S5029" s="20" t="s">
        <v>28109</v>
      </c>
    </row>
    <row r="5030" customFormat="false" ht="35.05" hidden="false" customHeight="false" outlineLevel="0" collapsed="false">
      <c r="A5030" s="17" t="n">
        <v>5029</v>
      </c>
      <c r="B5030" s="17" t="n">
        <v>10</v>
      </c>
      <c r="C5030" s="17" t="n">
        <v>5340</v>
      </c>
      <c r="D5030" s="18" t="s">
        <v>16431</v>
      </c>
      <c r="E5030" s="17" t="s">
        <v>40</v>
      </c>
      <c r="F5030" s="18" t="s">
        <v>41</v>
      </c>
      <c r="G5030" s="17" t="s">
        <v>167</v>
      </c>
      <c r="H5030" s="18" t="s">
        <v>16461</v>
      </c>
      <c r="I5030" s="18" t="s">
        <v>16462</v>
      </c>
      <c r="J5030" s="18" t="s">
        <v>16463</v>
      </c>
      <c r="K5030" s="17" t="s">
        <v>163</v>
      </c>
      <c r="L5030" s="17" t="n">
        <v>1</v>
      </c>
      <c r="M5030" s="17" t="s">
        <v>163</v>
      </c>
      <c r="N5030" s="17" t="s">
        <v>163</v>
      </c>
      <c r="O5030" s="19"/>
      <c r="P5030" s="18"/>
      <c r="Q5030" s="18"/>
      <c r="R5030" s="18" t="s">
        <v>165</v>
      </c>
      <c r="S5030" s="20" t="s">
        <v>28109</v>
      </c>
    </row>
    <row r="5031" customFormat="false" ht="35.05" hidden="false" customHeight="false" outlineLevel="0" collapsed="false">
      <c r="A5031" s="17" t="n">
        <v>5030</v>
      </c>
      <c r="B5031" s="17" t="n">
        <v>10</v>
      </c>
      <c r="C5031" s="17" t="n">
        <v>5348</v>
      </c>
      <c r="D5031" s="18" t="s">
        <v>16431</v>
      </c>
      <c r="E5031" s="17" t="s">
        <v>85</v>
      </c>
      <c r="F5031" s="18" t="s">
        <v>86</v>
      </c>
      <c r="G5031" s="17" t="s">
        <v>167</v>
      </c>
      <c r="H5031" s="18" t="s">
        <v>16464</v>
      </c>
      <c r="I5031" s="18" t="s">
        <v>16465</v>
      </c>
      <c r="J5031" s="18" t="s">
        <v>16466</v>
      </c>
      <c r="K5031" s="17" t="s">
        <v>163</v>
      </c>
      <c r="L5031" s="17" t="n">
        <v>1</v>
      </c>
      <c r="M5031" s="17" t="s">
        <v>163</v>
      </c>
      <c r="N5031" s="17" t="s">
        <v>164</v>
      </c>
      <c r="O5031" s="19"/>
      <c r="P5031" s="18"/>
      <c r="Q5031" s="18"/>
      <c r="R5031" s="18" t="s">
        <v>165</v>
      </c>
      <c r="S5031" s="20" t="s">
        <v>28109</v>
      </c>
    </row>
    <row r="5032" customFormat="false" ht="35.05" hidden="false" customHeight="false" outlineLevel="0" collapsed="false">
      <c r="A5032" s="17" t="n">
        <v>5031</v>
      </c>
      <c r="B5032" s="17" t="n">
        <v>10</v>
      </c>
      <c r="C5032" s="17" t="n">
        <v>5372</v>
      </c>
      <c r="D5032" s="18" t="s">
        <v>16431</v>
      </c>
      <c r="E5032" s="17" t="s">
        <v>36</v>
      </c>
      <c r="F5032" s="18" t="s">
        <v>37</v>
      </c>
      <c r="G5032" s="17" t="s">
        <v>159</v>
      </c>
      <c r="H5032" s="18" t="s">
        <v>16467</v>
      </c>
      <c r="I5032" s="18" t="s">
        <v>16468</v>
      </c>
      <c r="J5032" s="18" t="s">
        <v>16469</v>
      </c>
      <c r="K5032" s="17" t="s">
        <v>163</v>
      </c>
      <c r="L5032" s="17" t="n">
        <v>1</v>
      </c>
      <c r="M5032" s="17" t="s">
        <v>163</v>
      </c>
      <c r="N5032" s="17" t="s">
        <v>164</v>
      </c>
      <c r="O5032" s="19"/>
      <c r="P5032" s="18"/>
      <c r="Q5032" s="18"/>
      <c r="R5032" s="18" t="s">
        <v>165</v>
      </c>
      <c r="S5032" s="20" t="s">
        <v>28109</v>
      </c>
    </row>
    <row r="5033" customFormat="false" ht="23.85" hidden="false" customHeight="false" outlineLevel="0" collapsed="false">
      <c r="A5033" s="17" t="n">
        <v>5032</v>
      </c>
      <c r="B5033" s="17" t="n">
        <v>10</v>
      </c>
      <c r="C5033" s="17" t="n">
        <v>5376</v>
      </c>
      <c r="D5033" s="18" t="s">
        <v>16431</v>
      </c>
      <c r="E5033" s="17" t="s">
        <v>70</v>
      </c>
      <c r="F5033" s="18" t="s">
        <v>71</v>
      </c>
      <c r="G5033" s="17" t="s">
        <v>171</v>
      </c>
      <c r="H5033" s="18" t="s">
        <v>16470</v>
      </c>
      <c r="I5033" s="18" t="s">
        <v>16471</v>
      </c>
      <c r="J5033" s="18" t="s">
        <v>16472</v>
      </c>
      <c r="K5033" s="17" t="s">
        <v>163</v>
      </c>
      <c r="L5033" s="17" t="n">
        <v>1</v>
      </c>
      <c r="M5033" s="17" t="s">
        <v>164</v>
      </c>
      <c r="N5033" s="17" t="s">
        <v>163</v>
      </c>
      <c r="O5033" s="19"/>
      <c r="P5033" s="18"/>
      <c r="Q5033" s="18"/>
      <c r="R5033" s="18" t="s">
        <v>165</v>
      </c>
      <c r="S5033" s="20" t="s">
        <v>28109</v>
      </c>
    </row>
    <row r="5034" customFormat="false" ht="35.05" hidden="false" customHeight="false" outlineLevel="0" collapsed="false">
      <c r="A5034" s="17" t="n">
        <v>5033</v>
      </c>
      <c r="B5034" s="17" t="n">
        <v>10</v>
      </c>
      <c r="C5034" s="17" t="n">
        <v>5376</v>
      </c>
      <c r="D5034" s="18" t="s">
        <v>16431</v>
      </c>
      <c r="E5034" s="17" t="s">
        <v>36</v>
      </c>
      <c r="F5034" s="18" t="s">
        <v>37</v>
      </c>
      <c r="G5034" s="17" t="s">
        <v>167</v>
      </c>
      <c r="H5034" s="18" t="s">
        <v>16473</v>
      </c>
      <c r="I5034" s="18" t="s">
        <v>16474</v>
      </c>
      <c r="J5034" s="18" t="s">
        <v>16475</v>
      </c>
      <c r="K5034" s="17" t="s">
        <v>164</v>
      </c>
      <c r="L5034" s="17" t="n">
        <v>4</v>
      </c>
      <c r="M5034" s="17" t="s">
        <v>164</v>
      </c>
      <c r="N5034" s="17" t="s">
        <v>163</v>
      </c>
      <c r="O5034" s="19"/>
      <c r="P5034" s="18"/>
      <c r="Q5034" s="18"/>
      <c r="R5034" s="18" t="s">
        <v>165</v>
      </c>
      <c r="S5034" s="20" t="s">
        <v>28109</v>
      </c>
    </row>
    <row r="5035" customFormat="false" ht="35.05" hidden="false" customHeight="false" outlineLevel="0" collapsed="false">
      <c r="A5035" s="17" t="n">
        <v>5034</v>
      </c>
      <c r="B5035" s="17" t="n">
        <v>10</v>
      </c>
      <c r="C5035" s="17" t="n">
        <v>5416</v>
      </c>
      <c r="D5035" s="18" t="s">
        <v>16431</v>
      </c>
      <c r="E5035" s="17" t="s">
        <v>36</v>
      </c>
      <c r="F5035" s="18" t="s">
        <v>37</v>
      </c>
      <c r="G5035" s="17" t="s">
        <v>167</v>
      </c>
      <c r="H5035" s="18" t="s">
        <v>16476</v>
      </c>
      <c r="I5035" s="18" t="s">
        <v>16477</v>
      </c>
      <c r="J5035" s="18" t="s">
        <v>16478</v>
      </c>
      <c r="K5035" s="17" t="s">
        <v>163</v>
      </c>
      <c r="L5035" s="17" t="n">
        <v>1</v>
      </c>
      <c r="M5035" s="17" t="s">
        <v>163</v>
      </c>
      <c r="N5035" s="17" t="s">
        <v>163</v>
      </c>
      <c r="O5035" s="19"/>
      <c r="P5035" s="18"/>
      <c r="Q5035" s="18"/>
      <c r="R5035" s="18" t="s">
        <v>165</v>
      </c>
      <c r="S5035" s="20" t="s">
        <v>28109</v>
      </c>
    </row>
    <row r="5036" customFormat="false" ht="35.05" hidden="false" customHeight="false" outlineLevel="0" collapsed="false">
      <c r="A5036" s="17" t="n">
        <v>5035</v>
      </c>
      <c r="B5036" s="17" t="n">
        <v>10</v>
      </c>
      <c r="C5036" s="17" t="n">
        <v>5427</v>
      </c>
      <c r="D5036" s="18" t="s">
        <v>16431</v>
      </c>
      <c r="E5036" s="17" t="s">
        <v>36</v>
      </c>
      <c r="F5036" s="18" t="s">
        <v>37</v>
      </c>
      <c r="G5036" s="17" t="s">
        <v>167</v>
      </c>
      <c r="H5036" s="18" t="s">
        <v>16479</v>
      </c>
      <c r="I5036" s="18" t="s">
        <v>16480</v>
      </c>
      <c r="J5036" s="18" t="s">
        <v>16481</v>
      </c>
      <c r="K5036" s="17" t="s">
        <v>164</v>
      </c>
      <c r="L5036" s="17" t="n">
        <v>5</v>
      </c>
      <c r="M5036" s="17" t="s">
        <v>164</v>
      </c>
      <c r="N5036" s="17" t="s">
        <v>163</v>
      </c>
      <c r="O5036" s="19"/>
      <c r="P5036" s="18"/>
      <c r="Q5036" s="18"/>
      <c r="R5036" s="18" t="s">
        <v>165</v>
      </c>
      <c r="S5036" s="20" t="s">
        <v>28109</v>
      </c>
    </row>
    <row r="5037" customFormat="false" ht="35.05" hidden="false" customHeight="false" outlineLevel="0" collapsed="false">
      <c r="A5037" s="17" t="n">
        <v>5036</v>
      </c>
      <c r="B5037" s="17" t="n">
        <v>10</v>
      </c>
      <c r="C5037" s="17" t="n">
        <v>5470</v>
      </c>
      <c r="D5037" s="18" t="s">
        <v>16431</v>
      </c>
      <c r="E5037" s="17" t="s">
        <v>83</v>
      </c>
      <c r="F5037" s="18" t="s">
        <v>84</v>
      </c>
      <c r="G5037" s="17" t="s">
        <v>159</v>
      </c>
      <c r="H5037" s="18" t="s">
        <v>16482</v>
      </c>
      <c r="I5037" s="18" t="s">
        <v>16483</v>
      </c>
      <c r="J5037" s="18" t="s">
        <v>16484</v>
      </c>
      <c r="K5037" s="17" t="s">
        <v>163</v>
      </c>
      <c r="L5037" s="17" t="n">
        <v>1</v>
      </c>
      <c r="M5037" s="17" t="s">
        <v>163</v>
      </c>
      <c r="N5037" s="17" t="s">
        <v>163</v>
      </c>
      <c r="O5037" s="19"/>
      <c r="P5037" s="18"/>
      <c r="Q5037" s="18"/>
      <c r="R5037" s="18" t="s">
        <v>165</v>
      </c>
      <c r="S5037" s="20" t="s">
        <v>28109</v>
      </c>
    </row>
    <row r="5038" customFormat="false" ht="35.05" hidden="false" customHeight="false" outlineLevel="0" collapsed="false">
      <c r="A5038" s="17" t="n">
        <v>5037</v>
      </c>
      <c r="B5038" s="17" t="n">
        <v>10</v>
      </c>
      <c r="C5038" s="17" t="n">
        <v>5485</v>
      </c>
      <c r="D5038" s="18" t="s">
        <v>16431</v>
      </c>
      <c r="E5038" s="17" t="s">
        <v>72</v>
      </c>
      <c r="F5038" s="18" t="s">
        <v>73</v>
      </c>
      <c r="G5038" s="17" t="s">
        <v>167</v>
      </c>
      <c r="H5038" s="18" t="s">
        <v>16485</v>
      </c>
      <c r="I5038" s="18" t="s">
        <v>16486</v>
      </c>
      <c r="J5038" s="18" t="s">
        <v>16487</v>
      </c>
      <c r="K5038" s="17" t="s">
        <v>163</v>
      </c>
      <c r="L5038" s="17" t="n">
        <v>1</v>
      </c>
      <c r="M5038" s="17" t="s">
        <v>164</v>
      </c>
      <c r="N5038" s="17" t="s">
        <v>163</v>
      </c>
      <c r="O5038" s="19"/>
      <c r="P5038" s="18"/>
      <c r="Q5038" s="18"/>
      <c r="R5038" s="18" t="s">
        <v>165</v>
      </c>
      <c r="S5038" s="20" t="s">
        <v>28109</v>
      </c>
    </row>
    <row r="5039" customFormat="false" ht="35.05" hidden="false" customHeight="false" outlineLevel="0" collapsed="false">
      <c r="A5039" s="17" t="n">
        <v>5038</v>
      </c>
      <c r="B5039" s="17" t="n">
        <v>10</v>
      </c>
      <c r="C5039" s="17" t="n">
        <v>5491</v>
      </c>
      <c r="D5039" s="18" t="s">
        <v>16431</v>
      </c>
      <c r="E5039" s="17" t="s">
        <v>87</v>
      </c>
      <c r="F5039" s="18" t="s">
        <v>88</v>
      </c>
      <c r="G5039" s="17" t="s">
        <v>167</v>
      </c>
      <c r="H5039" s="18" t="s">
        <v>16488</v>
      </c>
      <c r="I5039" s="18" t="s">
        <v>16489</v>
      </c>
      <c r="J5039" s="18" t="s">
        <v>16490</v>
      </c>
      <c r="K5039" s="17" t="s">
        <v>163</v>
      </c>
      <c r="L5039" s="17" t="n">
        <v>1</v>
      </c>
      <c r="M5039" s="17" t="s">
        <v>163</v>
      </c>
      <c r="N5039" s="17" t="s">
        <v>164</v>
      </c>
      <c r="O5039" s="19"/>
      <c r="P5039" s="18"/>
      <c r="Q5039" s="18"/>
      <c r="R5039" s="18" t="s">
        <v>165</v>
      </c>
      <c r="S5039" s="20" t="s">
        <v>28109</v>
      </c>
    </row>
    <row r="5040" customFormat="false" ht="35.05" hidden="false" customHeight="false" outlineLevel="0" collapsed="false">
      <c r="A5040" s="17" t="n">
        <v>5039</v>
      </c>
      <c r="B5040" s="17" t="n">
        <v>10</v>
      </c>
      <c r="C5040" s="17" t="n">
        <v>5505</v>
      </c>
      <c r="D5040" s="18" t="s">
        <v>16431</v>
      </c>
      <c r="E5040" s="17" t="s">
        <v>83</v>
      </c>
      <c r="F5040" s="18" t="s">
        <v>84</v>
      </c>
      <c r="G5040" s="17" t="s">
        <v>167</v>
      </c>
      <c r="H5040" s="18" t="s">
        <v>16491</v>
      </c>
      <c r="I5040" s="18" t="s">
        <v>16492</v>
      </c>
      <c r="J5040" s="18" t="s">
        <v>16493</v>
      </c>
      <c r="K5040" s="17" t="s">
        <v>163</v>
      </c>
      <c r="L5040" s="17" t="n">
        <v>1</v>
      </c>
      <c r="M5040" s="17" t="s">
        <v>163</v>
      </c>
      <c r="N5040" s="17" t="s">
        <v>163</v>
      </c>
      <c r="O5040" s="19"/>
      <c r="P5040" s="18"/>
      <c r="Q5040" s="18"/>
      <c r="R5040" s="18" t="s">
        <v>165</v>
      </c>
      <c r="S5040" s="20" t="s">
        <v>28109</v>
      </c>
    </row>
    <row r="5041" customFormat="false" ht="35.05" hidden="false" customHeight="false" outlineLevel="0" collapsed="false">
      <c r="A5041" s="17" t="n">
        <v>5040</v>
      </c>
      <c r="B5041" s="17" t="n">
        <v>10</v>
      </c>
      <c r="C5041" s="17" t="n">
        <v>5523</v>
      </c>
      <c r="D5041" s="18" t="s">
        <v>16431</v>
      </c>
      <c r="E5041" s="17" t="s">
        <v>32</v>
      </c>
      <c r="F5041" s="18" t="s">
        <v>33</v>
      </c>
      <c r="G5041" s="17" t="s">
        <v>159</v>
      </c>
      <c r="H5041" s="18" t="s">
        <v>16494</v>
      </c>
      <c r="I5041" s="18" t="s">
        <v>16495</v>
      </c>
      <c r="J5041" s="18" t="s">
        <v>16496</v>
      </c>
      <c r="K5041" s="17" t="s">
        <v>164</v>
      </c>
      <c r="L5041" s="17" t="n">
        <v>10</v>
      </c>
      <c r="M5041" s="17" t="s">
        <v>163</v>
      </c>
      <c r="N5041" s="17" t="s">
        <v>163</v>
      </c>
      <c r="O5041" s="19"/>
      <c r="P5041" s="18"/>
      <c r="Q5041" s="18"/>
      <c r="R5041" s="18" t="s">
        <v>165</v>
      </c>
      <c r="S5041" s="20" t="s">
        <v>28109</v>
      </c>
    </row>
    <row r="5042" customFormat="false" ht="35.05" hidden="false" customHeight="false" outlineLevel="0" collapsed="false">
      <c r="A5042" s="17" t="n">
        <v>5041</v>
      </c>
      <c r="B5042" s="17" t="n">
        <v>10</v>
      </c>
      <c r="C5042" s="17" t="n">
        <v>5531</v>
      </c>
      <c r="D5042" s="18" t="s">
        <v>16431</v>
      </c>
      <c r="E5042" s="17" t="s">
        <v>87</v>
      </c>
      <c r="F5042" s="18" t="s">
        <v>88</v>
      </c>
      <c r="G5042" s="17" t="s">
        <v>171</v>
      </c>
      <c r="H5042" s="18" t="s">
        <v>16497</v>
      </c>
      <c r="I5042" s="18" t="s">
        <v>16498</v>
      </c>
      <c r="J5042" s="18" t="s">
        <v>16499</v>
      </c>
      <c r="K5042" s="17" t="s">
        <v>163</v>
      </c>
      <c r="L5042" s="17" t="n">
        <v>1</v>
      </c>
      <c r="M5042" s="17" t="s">
        <v>164</v>
      </c>
      <c r="N5042" s="17" t="s">
        <v>163</v>
      </c>
      <c r="O5042" s="19"/>
      <c r="P5042" s="18"/>
      <c r="Q5042" s="18"/>
      <c r="R5042" s="18" t="s">
        <v>165</v>
      </c>
      <c r="S5042" s="20" t="s">
        <v>28109</v>
      </c>
    </row>
    <row r="5043" customFormat="false" ht="35.05" hidden="false" customHeight="false" outlineLevel="0" collapsed="false">
      <c r="A5043" s="17" t="n">
        <v>5042</v>
      </c>
      <c r="B5043" s="17" t="n">
        <v>10</v>
      </c>
      <c r="C5043" s="17" t="n">
        <v>5535</v>
      </c>
      <c r="D5043" s="18" t="s">
        <v>16431</v>
      </c>
      <c r="E5043" s="17" t="s">
        <v>72</v>
      </c>
      <c r="F5043" s="18" t="s">
        <v>73</v>
      </c>
      <c r="G5043" s="17" t="s">
        <v>167</v>
      </c>
      <c r="H5043" s="18" t="s">
        <v>16500</v>
      </c>
      <c r="I5043" s="18" t="s">
        <v>16501</v>
      </c>
      <c r="J5043" s="18" t="s">
        <v>16502</v>
      </c>
      <c r="K5043" s="17" t="s">
        <v>163</v>
      </c>
      <c r="L5043" s="17" t="n">
        <v>1</v>
      </c>
      <c r="M5043" s="17" t="s">
        <v>164</v>
      </c>
      <c r="N5043" s="17" t="s">
        <v>163</v>
      </c>
      <c r="O5043" s="19"/>
      <c r="P5043" s="18"/>
      <c r="Q5043" s="18"/>
      <c r="R5043" s="18" t="s">
        <v>165</v>
      </c>
      <c r="S5043" s="20" t="s">
        <v>28109</v>
      </c>
    </row>
    <row r="5044" customFormat="false" ht="35.05" hidden="false" customHeight="false" outlineLevel="0" collapsed="false">
      <c r="A5044" s="17" t="n">
        <v>5043</v>
      </c>
      <c r="B5044" s="17" t="n">
        <v>10</v>
      </c>
      <c r="C5044" s="17" t="n">
        <v>5543</v>
      </c>
      <c r="D5044" s="18" t="s">
        <v>16431</v>
      </c>
      <c r="E5044" s="17" t="s">
        <v>87</v>
      </c>
      <c r="F5044" s="18" t="s">
        <v>88</v>
      </c>
      <c r="G5044" s="17" t="s">
        <v>171</v>
      </c>
      <c r="H5044" s="18" t="s">
        <v>16503</v>
      </c>
      <c r="I5044" s="18" t="s">
        <v>16504</v>
      </c>
      <c r="J5044" s="18" t="s">
        <v>16505</v>
      </c>
      <c r="K5044" s="17" t="s">
        <v>163</v>
      </c>
      <c r="L5044" s="17" t="n">
        <v>1</v>
      </c>
      <c r="M5044" s="17" t="s">
        <v>163</v>
      </c>
      <c r="N5044" s="17" t="s">
        <v>163</v>
      </c>
      <c r="O5044" s="19"/>
      <c r="P5044" s="18"/>
      <c r="Q5044" s="18"/>
      <c r="R5044" s="18" t="s">
        <v>165</v>
      </c>
      <c r="S5044" s="20" t="s">
        <v>28109</v>
      </c>
    </row>
    <row r="5045" customFormat="false" ht="23.85" hidden="false" customHeight="false" outlineLevel="0" collapsed="false">
      <c r="A5045" s="17" t="n">
        <v>5044</v>
      </c>
      <c r="B5045" s="17" t="n">
        <v>10</v>
      </c>
      <c r="C5045" s="17" t="n">
        <v>5580</v>
      </c>
      <c r="D5045" s="18" t="s">
        <v>16506</v>
      </c>
      <c r="E5045" s="17" t="s">
        <v>30</v>
      </c>
      <c r="F5045" s="18" t="s">
        <v>31</v>
      </c>
      <c r="G5045" s="17" t="s">
        <v>167</v>
      </c>
      <c r="H5045" s="18" t="s">
        <v>16507</v>
      </c>
      <c r="I5045" s="18" t="s">
        <v>16508</v>
      </c>
      <c r="J5045" s="18" t="s">
        <v>16509</v>
      </c>
      <c r="K5045" s="17" t="s">
        <v>164</v>
      </c>
      <c r="L5045" s="17" t="n">
        <v>4</v>
      </c>
      <c r="M5045" s="17" t="s">
        <v>163</v>
      </c>
      <c r="N5045" s="17" t="s">
        <v>163</v>
      </c>
      <c r="O5045" s="19"/>
      <c r="P5045" s="18"/>
      <c r="Q5045" s="18"/>
      <c r="R5045" s="18" t="s">
        <v>165</v>
      </c>
      <c r="S5045" s="20" t="s">
        <v>28109</v>
      </c>
    </row>
    <row r="5046" customFormat="false" ht="35.05" hidden="false" customHeight="false" outlineLevel="0" collapsed="false">
      <c r="A5046" s="17" t="n">
        <v>5045</v>
      </c>
      <c r="B5046" s="17" t="n">
        <v>10</v>
      </c>
      <c r="C5046" s="17" t="n">
        <v>5580</v>
      </c>
      <c r="D5046" s="18" t="s">
        <v>16506</v>
      </c>
      <c r="E5046" s="17" t="s">
        <v>78</v>
      </c>
      <c r="F5046" s="18" t="s">
        <v>80</v>
      </c>
      <c r="G5046" s="17" t="s">
        <v>167</v>
      </c>
      <c r="H5046" s="18" t="s">
        <v>16510</v>
      </c>
      <c r="I5046" s="18" t="s">
        <v>16511</v>
      </c>
      <c r="J5046" s="18" t="s">
        <v>16512</v>
      </c>
      <c r="K5046" s="17" t="s">
        <v>163</v>
      </c>
      <c r="L5046" s="17" t="n">
        <v>1</v>
      </c>
      <c r="M5046" s="17" t="s">
        <v>163</v>
      </c>
      <c r="N5046" s="17" t="s">
        <v>164</v>
      </c>
      <c r="O5046" s="19"/>
      <c r="P5046" s="18"/>
      <c r="Q5046" s="18"/>
      <c r="R5046" s="18" t="s">
        <v>165</v>
      </c>
      <c r="S5046" s="20" t="s">
        <v>28109</v>
      </c>
    </row>
    <row r="5047" customFormat="false" ht="46.25" hidden="false" customHeight="false" outlineLevel="0" collapsed="false">
      <c r="A5047" s="17" t="n">
        <v>5046</v>
      </c>
      <c r="B5047" s="17" t="n">
        <v>10</v>
      </c>
      <c r="C5047" s="17" t="n">
        <v>5584</v>
      </c>
      <c r="D5047" s="18" t="s">
        <v>16506</v>
      </c>
      <c r="E5047" s="17" t="s">
        <v>49</v>
      </c>
      <c r="F5047" s="18" t="s">
        <v>50</v>
      </c>
      <c r="G5047" s="17" t="s">
        <v>171</v>
      </c>
      <c r="H5047" s="18" t="s">
        <v>16513</v>
      </c>
      <c r="I5047" s="18" t="s">
        <v>16514</v>
      </c>
      <c r="J5047" s="18" t="s">
        <v>16515</v>
      </c>
      <c r="K5047" s="17" t="s">
        <v>163</v>
      </c>
      <c r="L5047" s="17" t="n">
        <v>1</v>
      </c>
      <c r="M5047" s="17" t="s">
        <v>164</v>
      </c>
      <c r="N5047" s="17" t="s">
        <v>163</v>
      </c>
      <c r="O5047" s="19"/>
      <c r="P5047" s="18"/>
      <c r="Q5047" s="18"/>
      <c r="R5047" s="18" t="s">
        <v>165</v>
      </c>
      <c r="S5047" s="20" t="s">
        <v>28109</v>
      </c>
    </row>
    <row r="5048" customFormat="false" ht="35.05" hidden="false" customHeight="false" outlineLevel="0" collapsed="false">
      <c r="A5048" s="17" t="n">
        <v>5047</v>
      </c>
      <c r="B5048" s="17" t="n">
        <v>10</v>
      </c>
      <c r="C5048" s="17" t="n">
        <v>5589</v>
      </c>
      <c r="D5048" s="18" t="s">
        <v>16506</v>
      </c>
      <c r="E5048" s="17" t="s">
        <v>78</v>
      </c>
      <c r="F5048" s="18" t="s">
        <v>80</v>
      </c>
      <c r="G5048" s="17" t="s">
        <v>167</v>
      </c>
      <c r="H5048" s="18" t="s">
        <v>16516</v>
      </c>
      <c r="I5048" s="18" t="s">
        <v>16517</v>
      </c>
      <c r="J5048" s="18" t="s">
        <v>16518</v>
      </c>
      <c r="K5048" s="17" t="s">
        <v>163</v>
      </c>
      <c r="L5048" s="17" t="n">
        <v>1</v>
      </c>
      <c r="M5048" s="17" t="s">
        <v>163</v>
      </c>
      <c r="N5048" s="17" t="s">
        <v>164</v>
      </c>
      <c r="O5048" s="19"/>
      <c r="P5048" s="18"/>
      <c r="Q5048" s="18"/>
      <c r="R5048" s="18" t="s">
        <v>165</v>
      </c>
      <c r="S5048" s="20" t="s">
        <v>28109</v>
      </c>
    </row>
    <row r="5049" customFormat="false" ht="35.05" hidden="false" customHeight="false" outlineLevel="0" collapsed="false">
      <c r="A5049" s="17" t="n">
        <v>5048</v>
      </c>
      <c r="B5049" s="17" t="n">
        <v>10</v>
      </c>
      <c r="C5049" s="17" t="n">
        <v>5589</v>
      </c>
      <c r="D5049" s="18" t="s">
        <v>16506</v>
      </c>
      <c r="E5049" s="17" t="s">
        <v>24</v>
      </c>
      <c r="F5049" s="18" t="s">
        <v>25</v>
      </c>
      <c r="G5049" s="17" t="s">
        <v>167</v>
      </c>
      <c r="H5049" s="18" t="s">
        <v>16519</v>
      </c>
      <c r="I5049" s="18" t="s">
        <v>16520</v>
      </c>
      <c r="J5049" s="18" t="s">
        <v>16521</v>
      </c>
      <c r="K5049" s="17" t="s">
        <v>164</v>
      </c>
      <c r="L5049" s="17" t="n">
        <v>8</v>
      </c>
      <c r="M5049" s="17" t="s">
        <v>163</v>
      </c>
      <c r="N5049" s="17" t="s">
        <v>163</v>
      </c>
      <c r="O5049" s="19"/>
      <c r="P5049" s="18"/>
      <c r="Q5049" s="18"/>
      <c r="R5049" s="18" t="s">
        <v>165</v>
      </c>
      <c r="S5049" s="20" t="s">
        <v>28109</v>
      </c>
    </row>
    <row r="5050" customFormat="false" ht="46.25" hidden="false" customHeight="false" outlineLevel="0" collapsed="false">
      <c r="A5050" s="17" t="n">
        <v>5049</v>
      </c>
      <c r="B5050" s="17" t="n">
        <v>10</v>
      </c>
      <c r="C5050" s="17" t="n">
        <v>5595</v>
      </c>
      <c r="D5050" s="18" t="s">
        <v>16506</v>
      </c>
      <c r="E5050" s="17" t="s">
        <v>28</v>
      </c>
      <c r="F5050" s="18" t="s">
        <v>29</v>
      </c>
      <c r="G5050" s="17" t="s">
        <v>167</v>
      </c>
      <c r="H5050" s="18" t="s">
        <v>16522</v>
      </c>
      <c r="I5050" s="18" t="s">
        <v>16523</v>
      </c>
      <c r="J5050" s="18" t="s">
        <v>16524</v>
      </c>
      <c r="K5050" s="17" t="s">
        <v>163</v>
      </c>
      <c r="L5050" s="17" t="n">
        <v>1</v>
      </c>
      <c r="M5050" s="17" t="s">
        <v>163</v>
      </c>
      <c r="N5050" s="17" t="s">
        <v>163</v>
      </c>
      <c r="O5050" s="19"/>
      <c r="P5050" s="18"/>
      <c r="Q5050" s="18"/>
      <c r="R5050" s="18" t="s">
        <v>165</v>
      </c>
      <c r="S5050" s="20" t="s">
        <v>28109</v>
      </c>
    </row>
    <row r="5051" customFormat="false" ht="35.05" hidden="false" customHeight="false" outlineLevel="0" collapsed="false">
      <c r="A5051" s="17" t="n">
        <v>5050</v>
      </c>
      <c r="B5051" s="17" t="n">
        <v>10</v>
      </c>
      <c r="C5051" s="17" t="n">
        <v>5600</v>
      </c>
      <c r="D5051" s="18" t="s">
        <v>16506</v>
      </c>
      <c r="E5051" s="17" t="s">
        <v>81</v>
      </c>
      <c r="F5051" s="18" t="s">
        <v>82</v>
      </c>
      <c r="G5051" s="17" t="s">
        <v>167</v>
      </c>
      <c r="H5051" s="18" t="s">
        <v>16525</v>
      </c>
      <c r="I5051" s="18" t="s">
        <v>16526</v>
      </c>
      <c r="J5051" s="18" t="s">
        <v>16527</v>
      </c>
      <c r="K5051" s="17" t="s">
        <v>163</v>
      </c>
      <c r="L5051" s="17" t="n">
        <v>1</v>
      </c>
      <c r="M5051" s="17" t="s">
        <v>163</v>
      </c>
      <c r="N5051" s="17" t="s">
        <v>164</v>
      </c>
      <c r="O5051" s="19"/>
      <c r="P5051" s="18"/>
      <c r="Q5051" s="18"/>
      <c r="R5051" s="18" t="s">
        <v>165</v>
      </c>
      <c r="S5051" s="20" t="s">
        <v>28109</v>
      </c>
    </row>
    <row r="5052" customFormat="false" ht="35.05" hidden="false" customHeight="false" outlineLevel="0" collapsed="false">
      <c r="A5052" s="17" t="n">
        <v>5051</v>
      </c>
      <c r="B5052" s="17" t="n">
        <v>10</v>
      </c>
      <c r="C5052" s="17" t="n">
        <v>5601</v>
      </c>
      <c r="D5052" s="18" t="s">
        <v>16506</v>
      </c>
      <c r="E5052" s="17" t="s">
        <v>87</v>
      </c>
      <c r="F5052" s="18" t="s">
        <v>88</v>
      </c>
      <c r="G5052" s="17" t="s">
        <v>167</v>
      </c>
      <c r="H5052" s="18" t="s">
        <v>16528</v>
      </c>
      <c r="I5052" s="18" t="s">
        <v>16529</v>
      </c>
      <c r="J5052" s="18" t="s">
        <v>16530</v>
      </c>
      <c r="K5052" s="17" t="s">
        <v>163</v>
      </c>
      <c r="L5052" s="17" t="n">
        <v>1</v>
      </c>
      <c r="M5052" s="17" t="s">
        <v>163</v>
      </c>
      <c r="N5052" s="17" t="s">
        <v>163</v>
      </c>
      <c r="O5052" s="19"/>
      <c r="P5052" s="18"/>
      <c r="Q5052" s="18"/>
      <c r="R5052" s="18" t="s">
        <v>165</v>
      </c>
      <c r="S5052" s="20" t="s">
        <v>28109</v>
      </c>
    </row>
    <row r="5053" customFormat="false" ht="35.05" hidden="false" customHeight="false" outlineLevel="0" collapsed="false">
      <c r="A5053" s="17" t="n">
        <v>5052</v>
      </c>
      <c r="B5053" s="17" t="n">
        <v>10</v>
      </c>
      <c r="C5053" s="17" t="n">
        <v>5601</v>
      </c>
      <c r="D5053" s="18" t="s">
        <v>16506</v>
      </c>
      <c r="E5053" s="17" t="s">
        <v>83</v>
      </c>
      <c r="F5053" s="18" t="s">
        <v>84</v>
      </c>
      <c r="G5053" s="17" t="s">
        <v>159</v>
      </c>
      <c r="H5053" s="18" t="s">
        <v>16531</v>
      </c>
      <c r="I5053" s="18" t="s">
        <v>16532</v>
      </c>
      <c r="J5053" s="18" t="s">
        <v>16533</v>
      </c>
      <c r="K5053" s="17" t="s">
        <v>163</v>
      </c>
      <c r="L5053" s="17" t="n">
        <v>1</v>
      </c>
      <c r="M5053" s="17" t="s">
        <v>163</v>
      </c>
      <c r="N5053" s="17" t="s">
        <v>163</v>
      </c>
      <c r="O5053" s="19"/>
      <c r="P5053" s="18"/>
      <c r="Q5053" s="18"/>
      <c r="R5053" s="18" t="s">
        <v>165</v>
      </c>
      <c r="S5053" s="20" t="s">
        <v>28109</v>
      </c>
    </row>
    <row r="5054" customFormat="false" ht="35.05" hidden="false" customHeight="false" outlineLevel="0" collapsed="false">
      <c r="A5054" s="17" t="n">
        <v>5053</v>
      </c>
      <c r="B5054" s="17" t="n">
        <v>10</v>
      </c>
      <c r="C5054" s="17" t="n">
        <v>5609</v>
      </c>
      <c r="D5054" s="18" t="s">
        <v>16506</v>
      </c>
      <c r="E5054" s="17" t="s">
        <v>87</v>
      </c>
      <c r="F5054" s="18" t="s">
        <v>88</v>
      </c>
      <c r="G5054" s="17" t="s">
        <v>167</v>
      </c>
      <c r="H5054" s="18" t="s">
        <v>16534</v>
      </c>
      <c r="I5054" s="18" t="s">
        <v>16535</v>
      </c>
      <c r="J5054" s="18" t="s">
        <v>16536</v>
      </c>
      <c r="K5054" s="17" t="s">
        <v>163</v>
      </c>
      <c r="L5054" s="17" t="n">
        <v>1</v>
      </c>
      <c r="M5054" s="17" t="s">
        <v>163</v>
      </c>
      <c r="N5054" s="17" t="s">
        <v>163</v>
      </c>
      <c r="O5054" s="19"/>
      <c r="P5054" s="18"/>
      <c r="Q5054" s="18"/>
      <c r="R5054" s="18" t="s">
        <v>165</v>
      </c>
      <c r="S5054" s="20" t="s">
        <v>28109</v>
      </c>
    </row>
    <row r="5055" customFormat="false" ht="35.05" hidden="false" customHeight="false" outlineLevel="0" collapsed="false">
      <c r="A5055" s="17" t="n">
        <v>5054</v>
      </c>
      <c r="B5055" s="17" t="n">
        <v>10</v>
      </c>
      <c r="C5055" s="17" t="n">
        <v>5620</v>
      </c>
      <c r="D5055" s="18" t="s">
        <v>16506</v>
      </c>
      <c r="E5055" s="17" t="s">
        <v>78</v>
      </c>
      <c r="F5055" s="18" t="s">
        <v>80</v>
      </c>
      <c r="G5055" s="17" t="s">
        <v>167</v>
      </c>
      <c r="H5055" s="18" t="s">
        <v>16537</v>
      </c>
      <c r="I5055" s="18" t="s">
        <v>16538</v>
      </c>
      <c r="J5055" s="18" t="s">
        <v>16539</v>
      </c>
      <c r="K5055" s="17" t="s">
        <v>163</v>
      </c>
      <c r="L5055" s="17" t="n">
        <v>1</v>
      </c>
      <c r="M5055" s="17" t="s">
        <v>164</v>
      </c>
      <c r="N5055" s="17" t="s">
        <v>163</v>
      </c>
      <c r="O5055" s="19"/>
      <c r="P5055" s="18"/>
      <c r="Q5055" s="18"/>
      <c r="R5055" s="18" t="s">
        <v>165</v>
      </c>
      <c r="S5055" s="20" t="s">
        <v>28109</v>
      </c>
    </row>
    <row r="5056" customFormat="false" ht="23.85" hidden="false" customHeight="false" outlineLevel="0" collapsed="false">
      <c r="A5056" s="17" t="n">
        <v>5055</v>
      </c>
      <c r="B5056" s="17" t="n">
        <v>10</v>
      </c>
      <c r="C5056" s="17" t="n">
        <v>5628</v>
      </c>
      <c r="D5056" s="18" t="s">
        <v>16506</v>
      </c>
      <c r="E5056" s="17" t="s">
        <v>36</v>
      </c>
      <c r="F5056" s="18" t="s">
        <v>37</v>
      </c>
      <c r="G5056" s="17" t="s">
        <v>159</v>
      </c>
      <c r="H5056" s="18" t="s">
        <v>16540</v>
      </c>
      <c r="I5056" s="18" t="s">
        <v>16541</v>
      </c>
      <c r="J5056" s="18" t="s">
        <v>16542</v>
      </c>
      <c r="K5056" s="17" t="s">
        <v>163</v>
      </c>
      <c r="L5056" s="17" t="n">
        <v>1</v>
      </c>
      <c r="M5056" s="17" t="s">
        <v>163</v>
      </c>
      <c r="N5056" s="17" t="s">
        <v>163</v>
      </c>
      <c r="O5056" s="19"/>
      <c r="P5056" s="18"/>
      <c r="Q5056" s="18"/>
      <c r="R5056" s="18" t="s">
        <v>165</v>
      </c>
      <c r="S5056" s="20" t="s">
        <v>28109</v>
      </c>
    </row>
    <row r="5057" customFormat="false" ht="35.05" hidden="false" customHeight="false" outlineLevel="0" collapsed="false">
      <c r="A5057" s="17" t="n">
        <v>5056</v>
      </c>
      <c r="B5057" s="17" t="n">
        <v>10</v>
      </c>
      <c r="C5057" s="17" t="n">
        <v>5631</v>
      </c>
      <c r="D5057" s="18" t="s">
        <v>16506</v>
      </c>
      <c r="E5057" s="17" t="s">
        <v>63</v>
      </c>
      <c r="F5057" s="18" t="s">
        <v>65</v>
      </c>
      <c r="G5057" s="17" t="s">
        <v>167</v>
      </c>
      <c r="H5057" s="18" t="s">
        <v>16543</v>
      </c>
      <c r="I5057" s="18" t="s">
        <v>16544</v>
      </c>
      <c r="J5057" s="18" t="s">
        <v>16545</v>
      </c>
      <c r="K5057" s="17" t="s">
        <v>163</v>
      </c>
      <c r="L5057" s="17" t="n">
        <v>1</v>
      </c>
      <c r="M5057" s="17" t="s">
        <v>164</v>
      </c>
      <c r="N5057" s="17" t="s">
        <v>163</v>
      </c>
      <c r="O5057" s="19"/>
      <c r="P5057" s="18"/>
      <c r="Q5057" s="18"/>
      <c r="R5057" s="18" t="s">
        <v>165</v>
      </c>
      <c r="S5057" s="20" t="s">
        <v>28109</v>
      </c>
    </row>
    <row r="5058" customFormat="false" ht="35.05" hidden="false" customHeight="false" outlineLevel="0" collapsed="false">
      <c r="A5058" s="17" t="n">
        <v>5057</v>
      </c>
      <c r="B5058" s="17" t="n">
        <v>10</v>
      </c>
      <c r="C5058" s="17" t="n">
        <v>5640</v>
      </c>
      <c r="D5058" s="18" t="s">
        <v>16506</v>
      </c>
      <c r="E5058" s="17" t="s">
        <v>36</v>
      </c>
      <c r="F5058" s="18" t="s">
        <v>37</v>
      </c>
      <c r="G5058" s="17" t="s">
        <v>167</v>
      </c>
      <c r="H5058" s="18" t="s">
        <v>16546</v>
      </c>
      <c r="I5058" s="18" t="s">
        <v>16547</v>
      </c>
      <c r="J5058" s="18" t="s">
        <v>16548</v>
      </c>
      <c r="K5058" s="17" t="s">
        <v>163</v>
      </c>
      <c r="L5058" s="17" t="n">
        <v>1</v>
      </c>
      <c r="M5058" s="17" t="s">
        <v>164</v>
      </c>
      <c r="N5058" s="17" t="s">
        <v>164</v>
      </c>
      <c r="O5058" s="19"/>
      <c r="P5058" s="18"/>
      <c r="Q5058" s="18"/>
      <c r="R5058" s="18" t="s">
        <v>165</v>
      </c>
      <c r="S5058" s="20" t="s">
        <v>28109</v>
      </c>
    </row>
    <row r="5059" customFormat="false" ht="35.05" hidden="false" customHeight="false" outlineLevel="0" collapsed="false">
      <c r="A5059" s="17" t="n">
        <v>5058</v>
      </c>
      <c r="B5059" s="17" t="n">
        <v>10</v>
      </c>
      <c r="C5059" s="17" t="n">
        <v>5658</v>
      </c>
      <c r="D5059" s="18" t="s">
        <v>16506</v>
      </c>
      <c r="E5059" s="17" t="s">
        <v>83</v>
      </c>
      <c r="F5059" s="18" t="s">
        <v>84</v>
      </c>
      <c r="G5059" s="17" t="s">
        <v>167</v>
      </c>
      <c r="H5059" s="18" t="s">
        <v>16549</v>
      </c>
      <c r="I5059" s="18" t="s">
        <v>16550</v>
      </c>
      <c r="J5059" s="18" t="s">
        <v>16551</v>
      </c>
      <c r="K5059" s="17" t="s">
        <v>163</v>
      </c>
      <c r="L5059" s="17" t="n">
        <v>1</v>
      </c>
      <c r="M5059" s="17" t="s">
        <v>163</v>
      </c>
      <c r="N5059" s="17" t="s">
        <v>163</v>
      </c>
      <c r="O5059" s="19"/>
      <c r="P5059" s="18"/>
      <c r="Q5059" s="18"/>
      <c r="R5059" s="18" t="s">
        <v>165</v>
      </c>
      <c r="S5059" s="20" t="s">
        <v>28109</v>
      </c>
    </row>
    <row r="5060" customFormat="false" ht="35.05" hidden="false" customHeight="false" outlineLevel="0" collapsed="false">
      <c r="A5060" s="17" t="n">
        <v>5059</v>
      </c>
      <c r="B5060" s="17" t="n">
        <v>10</v>
      </c>
      <c r="C5060" s="17" t="n">
        <v>5665</v>
      </c>
      <c r="D5060" s="18" t="s">
        <v>16506</v>
      </c>
      <c r="E5060" s="17" t="s">
        <v>85</v>
      </c>
      <c r="F5060" s="18" t="s">
        <v>86</v>
      </c>
      <c r="G5060" s="17" t="s">
        <v>167</v>
      </c>
      <c r="H5060" s="18" t="s">
        <v>16552</v>
      </c>
      <c r="I5060" s="18" t="s">
        <v>16553</v>
      </c>
      <c r="J5060" s="18" t="s">
        <v>16554</v>
      </c>
      <c r="K5060" s="17" t="s">
        <v>163</v>
      </c>
      <c r="L5060" s="17" t="n">
        <v>1</v>
      </c>
      <c r="M5060" s="17" t="s">
        <v>163</v>
      </c>
      <c r="N5060" s="17" t="s">
        <v>164</v>
      </c>
      <c r="O5060" s="19"/>
      <c r="P5060" s="18"/>
      <c r="Q5060" s="18"/>
      <c r="R5060" s="18" t="s">
        <v>165</v>
      </c>
      <c r="S5060" s="20" t="s">
        <v>28109</v>
      </c>
    </row>
    <row r="5061" customFormat="false" ht="23.85" hidden="false" customHeight="false" outlineLevel="0" collapsed="false">
      <c r="A5061" s="17" t="n">
        <v>5060</v>
      </c>
      <c r="B5061" s="17" t="n">
        <v>10</v>
      </c>
      <c r="C5061" s="17" t="n">
        <v>5676</v>
      </c>
      <c r="D5061" s="18" t="s">
        <v>16506</v>
      </c>
      <c r="E5061" s="17" t="s">
        <v>76</v>
      </c>
      <c r="F5061" s="18" t="s">
        <v>77</v>
      </c>
      <c r="G5061" s="17" t="s">
        <v>167</v>
      </c>
      <c r="H5061" s="18" t="s">
        <v>16555</v>
      </c>
      <c r="I5061" s="18" t="s">
        <v>16556</v>
      </c>
      <c r="J5061" s="18" t="s">
        <v>16557</v>
      </c>
      <c r="K5061" s="17" t="s">
        <v>163</v>
      </c>
      <c r="L5061" s="17" t="n">
        <v>1</v>
      </c>
      <c r="M5061" s="17" t="s">
        <v>164</v>
      </c>
      <c r="N5061" s="17" t="s">
        <v>163</v>
      </c>
      <c r="O5061" s="19"/>
      <c r="P5061" s="18"/>
      <c r="Q5061" s="18"/>
      <c r="R5061" s="18" t="s">
        <v>165</v>
      </c>
      <c r="S5061" s="20" t="s">
        <v>28109</v>
      </c>
    </row>
    <row r="5062" customFormat="false" ht="35.05" hidden="false" customHeight="false" outlineLevel="0" collapsed="false">
      <c r="A5062" s="17" t="n">
        <v>5061</v>
      </c>
      <c r="B5062" s="17" t="n">
        <v>10</v>
      </c>
      <c r="C5062" s="17" t="n">
        <v>5677</v>
      </c>
      <c r="D5062" s="18" t="s">
        <v>16506</v>
      </c>
      <c r="E5062" s="17" t="s">
        <v>36</v>
      </c>
      <c r="F5062" s="18" t="s">
        <v>37</v>
      </c>
      <c r="G5062" s="17" t="s">
        <v>167</v>
      </c>
      <c r="H5062" s="18" t="s">
        <v>16558</v>
      </c>
      <c r="I5062" s="18" t="s">
        <v>16559</v>
      </c>
      <c r="J5062" s="18" t="s">
        <v>16560</v>
      </c>
      <c r="K5062" s="17" t="s">
        <v>164</v>
      </c>
      <c r="L5062" s="17" t="n">
        <v>6</v>
      </c>
      <c r="M5062" s="17" t="s">
        <v>164</v>
      </c>
      <c r="N5062" s="17" t="s">
        <v>163</v>
      </c>
      <c r="O5062" s="19"/>
      <c r="P5062" s="18"/>
      <c r="Q5062" s="18"/>
      <c r="R5062" s="18" t="s">
        <v>165</v>
      </c>
      <c r="S5062" s="20" t="s">
        <v>28109</v>
      </c>
    </row>
    <row r="5063" customFormat="false" ht="35.05" hidden="false" customHeight="false" outlineLevel="0" collapsed="false">
      <c r="A5063" s="17" t="n">
        <v>5062</v>
      </c>
      <c r="B5063" s="17" t="n">
        <v>10</v>
      </c>
      <c r="C5063" s="17" t="n">
        <v>5679</v>
      </c>
      <c r="D5063" s="18" t="s">
        <v>16506</v>
      </c>
      <c r="E5063" s="17" t="s">
        <v>36</v>
      </c>
      <c r="F5063" s="18" t="s">
        <v>37</v>
      </c>
      <c r="G5063" s="17" t="s">
        <v>167</v>
      </c>
      <c r="H5063" s="18" t="s">
        <v>16561</v>
      </c>
      <c r="I5063" s="18" t="s">
        <v>16562</v>
      </c>
      <c r="J5063" s="18" t="s">
        <v>16563</v>
      </c>
      <c r="K5063" s="17" t="s">
        <v>164</v>
      </c>
      <c r="L5063" s="17" t="n">
        <v>4</v>
      </c>
      <c r="M5063" s="17" t="s">
        <v>164</v>
      </c>
      <c r="N5063" s="17" t="s">
        <v>163</v>
      </c>
      <c r="O5063" s="19"/>
      <c r="P5063" s="18"/>
      <c r="Q5063" s="18"/>
      <c r="R5063" s="18" t="s">
        <v>165</v>
      </c>
      <c r="S5063" s="20" t="s">
        <v>28109</v>
      </c>
    </row>
    <row r="5064" customFormat="false" ht="23.85" hidden="false" customHeight="false" outlineLevel="0" collapsed="false">
      <c r="A5064" s="17" t="n">
        <v>5063</v>
      </c>
      <c r="B5064" s="17" t="n">
        <v>10</v>
      </c>
      <c r="C5064" s="17" t="n">
        <v>5680</v>
      </c>
      <c r="D5064" s="18" t="s">
        <v>16506</v>
      </c>
      <c r="E5064" s="17" t="s">
        <v>87</v>
      </c>
      <c r="F5064" s="18" t="s">
        <v>88</v>
      </c>
      <c r="G5064" s="17" t="s">
        <v>159</v>
      </c>
      <c r="H5064" s="18" t="s">
        <v>16564</v>
      </c>
      <c r="I5064" s="18" t="s">
        <v>16565</v>
      </c>
      <c r="J5064" s="18" t="s">
        <v>16566</v>
      </c>
      <c r="K5064" s="17" t="s">
        <v>163</v>
      </c>
      <c r="L5064" s="17" t="n">
        <v>1</v>
      </c>
      <c r="M5064" s="17" t="s">
        <v>163</v>
      </c>
      <c r="N5064" s="17" t="s">
        <v>163</v>
      </c>
      <c r="O5064" s="19"/>
      <c r="P5064" s="18"/>
      <c r="Q5064" s="18"/>
      <c r="R5064" s="18" t="s">
        <v>165</v>
      </c>
      <c r="S5064" s="20" t="s">
        <v>28109</v>
      </c>
    </row>
    <row r="5065" customFormat="false" ht="35.05" hidden="false" customHeight="false" outlineLevel="0" collapsed="false">
      <c r="A5065" s="17" t="n">
        <v>5064</v>
      </c>
      <c r="B5065" s="17" t="n">
        <v>10</v>
      </c>
      <c r="C5065" s="17" t="n">
        <v>5692</v>
      </c>
      <c r="D5065" s="18" t="s">
        <v>16506</v>
      </c>
      <c r="E5065" s="17" t="s">
        <v>36</v>
      </c>
      <c r="F5065" s="18" t="s">
        <v>37</v>
      </c>
      <c r="G5065" s="17" t="s">
        <v>159</v>
      </c>
      <c r="H5065" s="18" t="s">
        <v>16567</v>
      </c>
      <c r="I5065" s="18" t="s">
        <v>16568</v>
      </c>
      <c r="J5065" s="18" t="s">
        <v>16569</v>
      </c>
      <c r="K5065" s="17" t="s">
        <v>164</v>
      </c>
      <c r="L5065" s="17" t="n">
        <v>5</v>
      </c>
      <c r="M5065" s="17" t="s">
        <v>164</v>
      </c>
      <c r="N5065" s="17" t="s">
        <v>163</v>
      </c>
      <c r="O5065" s="19"/>
      <c r="P5065" s="18"/>
      <c r="Q5065" s="18"/>
      <c r="R5065" s="18" t="s">
        <v>165</v>
      </c>
      <c r="S5065" s="20" t="s">
        <v>28109</v>
      </c>
    </row>
    <row r="5066" customFormat="false" ht="46.25" hidden="false" customHeight="false" outlineLevel="0" collapsed="false">
      <c r="A5066" s="17" t="n">
        <v>5065</v>
      </c>
      <c r="B5066" s="17" t="n">
        <v>10</v>
      </c>
      <c r="C5066" s="17" t="n">
        <v>5705</v>
      </c>
      <c r="D5066" s="18" t="s">
        <v>16570</v>
      </c>
      <c r="E5066" s="17" t="s">
        <v>42</v>
      </c>
      <c r="F5066" s="18" t="s">
        <v>43</v>
      </c>
      <c r="G5066" s="17" t="s">
        <v>167</v>
      </c>
      <c r="H5066" s="18" t="s">
        <v>16571</v>
      </c>
      <c r="I5066" s="18" t="s">
        <v>16572</v>
      </c>
      <c r="J5066" s="18" t="s">
        <v>16573</v>
      </c>
      <c r="K5066" s="17" t="s">
        <v>163</v>
      </c>
      <c r="L5066" s="17" t="n">
        <v>1</v>
      </c>
      <c r="M5066" s="17" t="s">
        <v>163</v>
      </c>
      <c r="N5066" s="17" t="s">
        <v>163</v>
      </c>
      <c r="O5066" s="19"/>
      <c r="P5066" s="18"/>
      <c r="Q5066" s="18"/>
      <c r="R5066" s="18" t="s">
        <v>165</v>
      </c>
      <c r="S5066" s="20" t="s">
        <v>28109</v>
      </c>
    </row>
    <row r="5067" customFormat="false" ht="23.85" hidden="false" customHeight="false" outlineLevel="0" collapsed="false">
      <c r="A5067" s="17" t="n">
        <v>5066</v>
      </c>
      <c r="B5067" s="17" t="n">
        <v>10</v>
      </c>
      <c r="C5067" s="17" t="n">
        <v>5707</v>
      </c>
      <c r="D5067" s="18" t="s">
        <v>16570</v>
      </c>
      <c r="E5067" s="17" t="s">
        <v>87</v>
      </c>
      <c r="F5067" s="18" t="s">
        <v>88</v>
      </c>
      <c r="G5067" s="17" t="s">
        <v>167</v>
      </c>
      <c r="H5067" s="18" t="s">
        <v>16574</v>
      </c>
      <c r="I5067" s="18" t="s">
        <v>16575</v>
      </c>
      <c r="J5067" s="18" t="s">
        <v>16576</v>
      </c>
      <c r="K5067" s="17" t="s">
        <v>163</v>
      </c>
      <c r="L5067" s="17" t="n">
        <v>1</v>
      </c>
      <c r="M5067" s="17" t="s">
        <v>163</v>
      </c>
      <c r="N5067" s="17" t="s">
        <v>164</v>
      </c>
      <c r="O5067" s="19"/>
      <c r="P5067" s="18"/>
      <c r="Q5067" s="18"/>
      <c r="R5067" s="18" t="s">
        <v>165</v>
      </c>
      <c r="S5067" s="20" t="s">
        <v>28109</v>
      </c>
    </row>
    <row r="5068" customFormat="false" ht="23.85" hidden="false" customHeight="false" outlineLevel="0" collapsed="false">
      <c r="A5068" s="17" t="n">
        <v>5067</v>
      </c>
      <c r="B5068" s="17" t="n">
        <v>10</v>
      </c>
      <c r="C5068" s="17" t="n">
        <v>5707</v>
      </c>
      <c r="D5068" s="18" t="s">
        <v>16570</v>
      </c>
      <c r="E5068" s="17" t="s">
        <v>78</v>
      </c>
      <c r="F5068" s="18" t="s">
        <v>80</v>
      </c>
      <c r="G5068" s="17" t="s">
        <v>167</v>
      </c>
      <c r="H5068" s="18" t="s">
        <v>16577</v>
      </c>
      <c r="I5068" s="18" t="s">
        <v>16578</v>
      </c>
      <c r="J5068" s="18" t="s">
        <v>16579</v>
      </c>
      <c r="K5068" s="17" t="s">
        <v>163</v>
      </c>
      <c r="L5068" s="17" t="n">
        <v>1</v>
      </c>
      <c r="M5068" s="17" t="s">
        <v>163</v>
      </c>
      <c r="N5068" s="17" t="s">
        <v>164</v>
      </c>
      <c r="O5068" s="19"/>
      <c r="P5068" s="18"/>
      <c r="Q5068" s="18"/>
      <c r="R5068" s="18" t="s">
        <v>165</v>
      </c>
      <c r="S5068" s="20" t="s">
        <v>28109</v>
      </c>
    </row>
    <row r="5069" customFormat="false" ht="46.25" hidden="false" customHeight="false" outlineLevel="0" collapsed="false">
      <c r="A5069" s="17" t="n">
        <v>5068</v>
      </c>
      <c r="B5069" s="17" t="n">
        <v>10</v>
      </c>
      <c r="C5069" s="17" t="n">
        <v>5707</v>
      </c>
      <c r="D5069" s="18" t="s">
        <v>16570</v>
      </c>
      <c r="E5069" s="17" t="s">
        <v>36</v>
      </c>
      <c r="F5069" s="18" t="s">
        <v>37</v>
      </c>
      <c r="G5069" s="17" t="s">
        <v>167</v>
      </c>
      <c r="H5069" s="18" t="s">
        <v>16580</v>
      </c>
      <c r="I5069" s="18" t="s">
        <v>16581</v>
      </c>
      <c r="J5069" s="18" t="s">
        <v>16582</v>
      </c>
      <c r="K5069" s="17" t="s">
        <v>164</v>
      </c>
      <c r="L5069" s="17" t="n">
        <v>4</v>
      </c>
      <c r="M5069" s="17" t="s">
        <v>164</v>
      </c>
      <c r="N5069" s="17" t="s">
        <v>163</v>
      </c>
      <c r="O5069" s="19"/>
      <c r="P5069" s="18"/>
      <c r="Q5069" s="18"/>
      <c r="R5069" s="18" t="s">
        <v>165</v>
      </c>
      <c r="S5069" s="20" t="s">
        <v>28109</v>
      </c>
    </row>
    <row r="5070" customFormat="false" ht="35.05" hidden="false" customHeight="false" outlineLevel="0" collapsed="false">
      <c r="A5070" s="17" t="n">
        <v>5069</v>
      </c>
      <c r="B5070" s="17" t="n">
        <v>10</v>
      </c>
      <c r="C5070" s="17" t="n">
        <v>5707</v>
      </c>
      <c r="D5070" s="18" t="s">
        <v>16570</v>
      </c>
      <c r="E5070" s="17" t="s">
        <v>55</v>
      </c>
      <c r="F5070" s="18" t="s">
        <v>56</v>
      </c>
      <c r="G5070" s="17" t="s">
        <v>159</v>
      </c>
      <c r="H5070" s="18" t="s">
        <v>16583</v>
      </c>
      <c r="I5070" s="18" t="s">
        <v>16584</v>
      </c>
      <c r="J5070" s="18" t="s">
        <v>16585</v>
      </c>
      <c r="K5070" s="17" t="s">
        <v>163</v>
      </c>
      <c r="L5070" s="17" t="n">
        <v>1</v>
      </c>
      <c r="M5070" s="17" t="s">
        <v>163</v>
      </c>
      <c r="N5070" s="17" t="s">
        <v>163</v>
      </c>
      <c r="O5070" s="19"/>
      <c r="P5070" s="18"/>
      <c r="Q5070" s="18"/>
      <c r="R5070" s="18" t="s">
        <v>165</v>
      </c>
      <c r="S5070" s="20" t="s">
        <v>28109</v>
      </c>
    </row>
    <row r="5071" customFormat="false" ht="46.25" hidden="false" customHeight="false" outlineLevel="0" collapsed="false">
      <c r="A5071" s="17" t="n">
        <v>5070</v>
      </c>
      <c r="B5071" s="17" t="n">
        <v>10</v>
      </c>
      <c r="C5071" s="17" t="n">
        <v>5709</v>
      </c>
      <c r="D5071" s="18" t="s">
        <v>16570</v>
      </c>
      <c r="E5071" s="17" t="s">
        <v>49</v>
      </c>
      <c r="F5071" s="18" t="s">
        <v>50</v>
      </c>
      <c r="G5071" s="17" t="s">
        <v>167</v>
      </c>
      <c r="H5071" s="18" t="s">
        <v>16586</v>
      </c>
      <c r="I5071" s="18" t="s">
        <v>16587</v>
      </c>
      <c r="J5071" s="18" t="s">
        <v>16588</v>
      </c>
      <c r="K5071" s="17" t="s">
        <v>163</v>
      </c>
      <c r="L5071" s="17" t="n">
        <v>1</v>
      </c>
      <c r="M5071" s="17" t="s">
        <v>164</v>
      </c>
      <c r="N5071" s="17" t="s">
        <v>163</v>
      </c>
      <c r="O5071" s="19"/>
      <c r="P5071" s="18"/>
      <c r="Q5071" s="18"/>
      <c r="R5071" s="18" t="s">
        <v>165</v>
      </c>
      <c r="S5071" s="20" t="s">
        <v>28109</v>
      </c>
    </row>
    <row r="5072" customFormat="false" ht="46.25" hidden="false" customHeight="false" outlineLevel="0" collapsed="false">
      <c r="A5072" s="17" t="n">
        <v>5071</v>
      </c>
      <c r="B5072" s="17" t="n">
        <v>10</v>
      </c>
      <c r="C5072" s="17" t="n">
        <v>5714</v>
      </c>
      <c r="D5072" s="18" t="s">
        <v>16570</v>
      </c>
      <c r="E5072" s="17" t="s">
        <v>38</v>
      </c>
      <c r="F5072" s="18" t="s">
        <v>39</v>
      </c>
      <c r="G5072" s="17" t="s">
        <v>167</v>
      </c>
      <c r="H5072" s="18" t="s">
        <v>16589</v>
      </c>
      <c r="I5072" s="18" t="s">
        <v>16590</v>
      </c>
      <c r="J5072" s="18" t="s">
        <v>16591</v>
      </c>
      <c r="K5072" s="17" t="s">
        <v>163</v>
      </c>
      <c r="L5072" s="17" t="n">
        <v>1</v>
      </c>
      <c r="M5072" s="17" t="s">
        <v>163</v>
      </c>
      <c r="N5072" s="17" t="s">
        <v>164</v>
      </c>
      <c r="O5072" s="19" t="s">
        <v>123</v>
      </c>
      <c r="P5072" s="18" t="s">
        <v>16592</v>
      </c>
      <c r="Q5072" s="18" t="s">
        <v>16593</v>
      </c>
      <c r="R5072" s="18" t="s">
        <v>165</v>
      </c>
      <c r="S5072" s="20" t="s">
        <v>28109</v>
      </c>
    </row>
    <row r="5073" customFormat="false" ht="46.25" hidden="false" customHeight="false" outlineLevel="0" collapsed="false">
      <c r="A5073" s="17" t="n">
        <v>5072</v>
      </c>
      <c r="B5073" s="17" t="n">
        <v>10</v>
      </c>
      <c r="C5073" s="17" t="n">
        <v>5720</v>
      </c>
      <c r="D5073" s="18" t="s">
        <v>16570</v>
      </c>
      <c r="E5073" s="17" t="s">
        <v>87</v>
      </c>
      <c r="F5073" s="18" t="s">
        <v>88</v>
      </c>
      <c r="G5073" s="17" t="s">
        <v>167</v>
      </c>
      <c r="H5073" s="18" t="s">
        <v>16594</v>
      </c>
      <c r="I5073" s="18" t="s">
        <v>16595</v>
      </c>
      <c r="J5073" s="18" t="s">
        <v>16596</v>
      </c>
      <c r="K5073" s="17" t="s">
        <v>163</v>
      </c>
      <c r="L5073" s="17" t="n">
        <v>1</v>
      </c>
      <c r="M5073" s="17" t="s">
        <v>163</v>
      </c>
      <c r="N5073" s="17" t="s">
        <v>164</v>
      </c>
      <c r="O5073" s="19" t="s">
        <v>123</v>
      </c>
      <c r="P5073" s="18" t="s">
        <v>16597</v>
      </c>
      <c r="Q5073" s="18" t="s">
        <v>16598</v>
      </c>
      <c r="R5073" s="18" t="s">
        <v>165</v>
      </c>
      <c r="S5073" s="20" t="s">
        <v>28109</v>
      </c>
    </row>
    <row r="5074" customFormat="false" ht="46.25" hidden="false" customHeight="false" outlineLevel="0" collapsed="false">
      <c r="A5074" s="17" t="n">
        <v>5073</v>
      </c>
      <c r="B5074" s="17" t="n">
        <v>10</v>
      </c>
      <c r="C5074" s="17" t="n">
        <v>5722</v>
      </c>
      <c r="D5074" s="18" t="s">
        <v>16570</v>
      </c>
      <c r="E5074" s="17" t="s">
        <v>36</v>
      </c>
      <c r="F5074" s="18" t="s">
        <v>37</v>
      </c>
      <c r="G5074" s="17" t="s">
        <v>171</v>
      </c>
      <c r="H5074" s="18" t="s">
        <v>16599</v>
      </c>
      <c r="I5074" s="18" t="s">
        <v>16600</v>
      </c>
      <c r="J5074" s="18" t="s">
        <v>16601</v>
      </c>
      <c r="K5074" s="17" t="s">
        <v>163</v>
      </c>
      <c r="L5074" s="17" t="n">
        <v>1</v>
      </c>
      <c r="M5074" s="17" t="s">
        <v>164</v>
      </c>
      <c r="N5074" s="17" t="s">
        <v>163</v>
      </c>
      <c r="O5074" s="19"/>
      <c r="P5074" s="18"/>
      <c r="Q5074" s="18"/>
      <c r="R5074" s="18" t="s">
        <v>165</v>
      </c>
      <c r="S5074" s="20" t="s">
        <v>28109</v>
      </c>
    </row>
    <row r="5075" customFormat="false" ht="35.05" hidden="false" customHeight="false" outlineLevel="0" collapsed="false">
      <c r="A5075" s="17" t="n">
        <v>5074</v>
      </c>
      <c r="B5075" s="17" t="n">
        <v>10</v>
      </c>
      <c r="C5075" s="17" t="n">
        <v>5722</v>
      </c>
      <c r="D5075" s="18" t="s">
        <v>16570</v>
      </c>
      <c r="E5075" s="17" t="s">
        <v>87</v>
      </c>
      <c r="F5075" s="18" t="s">
        <v>88</v>
      </c>
      <c r="G5075" s="17" t="s">
        <v>167</v>
      </c>
      <c r="H5075" s="18" t="s">
        <v>16602</v>
      </c>
      <c r="I5075" s="18" t="s">
        <v>16603</v>
      </c>
      <c r="J5075" s="18" t="s">
        <v>16604</v>
      </c>
      <c r="K5075" s="17" t="s">
        <v>163</v>
      </c>
      <c r="L5075" s="17" t="n">
        <v>1</v>
      </c>
      <c r="M5075" s="17" t="s">
        <v>163</v>
      </c>
      <c r="N5075" s="17" t="s">
        <v>164</v>
      </c>
      <c r="O5075" s="19"/>
      <c r="P5075" s="18"/>
      <c r="Q5075" s="18"/>
      <c r="R5075" s="18" t="s">
        <v>165</v>
      </c>
      <c r="S5075" s="20" t="s">
        <v>28109</v>
      </c>
    </row>
    <row r="5076" customFormat="false" ht="35.05" hidden="false" customHeight="false" outlineLevel="0" collapsed="false">
      <c r="A5076" s="17" t="n">
        <v>5075</v>
      </c>
      <c r="B5076" s="17" t="n">
        <v>10</v>
      </c>
      <c r="C5076" s="17" t="n">
        <v>5728</v>
      </c>
      <c r="D5076" s="18" t="s">
        <v>16570</v>
      </c>
      <c r="E5076" s="17" t="s">
        <v>83</v>
      </c>
      <c r="F5076" s="18" t="s">
        <v>84</v>
      </c>
      <c r="G5076" s="17" t="s">
        <v>159</v>
      </c>
      <c r="H5076" s="18" t="s">
        <v>16605</v>
      </c>
      <c r="I5076" s="18" t="s">
        <v>16606</v>
      </c>
      <c r="J5076" s="18" t="s">
        <v>16607</v>
      </c>
      <c r="K5076" s="17" t="s">
        <v>163</v>
      </c>
      <c r="L5076" s="17" t="n">
        <v>1</v>
      </c>
      <c r="M5076" s="17" t="s">
        <v>163</v>
      </c>
      <c r="N5076" s="17" t="s">
        <v>164</v>
      </c>
      <c r="O5076" s="19"/>
      <c r="P5076" s="18"/>
      <c r="Q5076" s="18"/>
      <c r="R5076" s="18" t="s">
        <v>165</v>
      </c>
      <c r="S5076" s="20" t="s">
        <v>28109</v>
      </c>
    </row>
    <row r="5077" customFormat="false" ht="35.05" hidden="false" customHeight="false" outlineLevel="0" collapsed="false">
      <c r="A5077" s="17" t="n">
        <v>5076</v>
      </c>
      <c r="B5077" s="17" t="n">
        <v>10</v>
      </c>
      <c r="C5077" s="17" t="n">
        <v>5740</v>
      </c>
      <c r="D5077" s="18" t="s">
        <v>16570</v>
      </c>
      <c r="E5077" s="17" t="s">
        <v>87</v>
      </c>
      <c r="F5077" s="18" t="s">
        <v>88</v>
      </c>
      <c r="G5077" s="17" t="s">
        <v>159</v>
      </c>
      <c r="H5077" s="18" t="s">
        <v>16608</v>
      </c>
      <c r="I5077" s="18" t="s">
        <v>16609</v>
      </c>
      <c r="J5077" s="18" t="s">
        <v>16610</v>
      </c>
      <c r="K5077" s="17" t="s">
        <v>163</v>
      </c>
      <c r="L5077" s="17" t="n">
        <v>1</v>
      </c>
      <c r="M5077" s="17" t="s">
        <v>163</v>
      </c>
      <c r="N5077" s="17" t="s">
        <v>164</v>
      </c>
      <c r="O5077" s="19"/>
      <c r="P5077" s="18"/>
      <c r="Q5077" s="18"/>
      <c r="R5077" s="18" t="s">
        <v>165</v>
      </c>
      <c r="S5077" s="20" t="s">
        <v>28109</v>
      </c>
    </row>
    <row r="5078" customFormat="false" ht="46.25" hidden="false" customHeight="false" outlineLevel="0" collapsed="false">
      <c r="A5078" s="17" t="n">
        <v>5077</v>
      </c>
      <c r="B5078" s="17" t="n">
        <v>10</v>
      </c>
      <c r="C5078" s="17" t="n">
        <v>5744</v>
      </c>
      <c r="D5078" s="18" t="s">
        <v>16570</v>
      </c>
      <c r="E5078" s="17" t="s">
        <v>61</v>
      </c>
      <c r="F5078" s="18" t="s">
        <v>62</v>
      </c>
      <c r="G5078" s="17" t="s">
        <v>167</v>
      </c>
      <c r="H5078" s="18" t="s">
        <v>16611</v>
      </c>
      <c r="I5078" s="18" t="s">
        <v>16612</v>
      </c>
      <c r="J5078" s="18" t="s">
        <v>16613</v>
      </c>
      <c r="K5078" s="17" t="s">
        <v>163</v>
      </c>
      <c r="L5078" s="17" t="n">
        <v>1</v>
      </c>
      <c r="M5078" s="17" t="s">
        <v>163</v>
      </c>
      <c r="N5078" s="17" t="s">
        <v>163</v>
      </c>
      <c r="O5078" s="19"/>
      <c r="P5078" s="18"/>
      <c r="Q5078" s="18"/>
      <c r="R5078" s="18" t="s">
        <v>165</v>
      </c>
      <c r="S5078" s="20" t="s">
        <v>28109</v>
      </c>
    </row>
    <row r="5079" customFormat="false" ht="46.25" hidden="false" customHeight="false" outlineLevel="0" collapsed="false">
      <c r="A5079" s="17" t="n">
        <v>5078</v>
      </c>
      <c r="B5079" s="17" t="n">
        <v>10</v>
      </c>
      <c r="C5079" s="17" t="n">
        <v>5750</v>
      </c>
      <c r="D5079" s="18" t="s">
        <v>16570</v>
      </c>
      <c r="E5079" s="17" t="s">
        <v>87</v>
      </c>
      <c r="F5079" s="18" t="s">
        <v>88</v>
      </c>
      <c r="G5079" s="17" t="s">
        <v>171</v>
      </c>
      <c r="H5079" s="18" t="s">
        <v>16614</v>
      </c>
      <c r="I5079" s="18" t="s">
        <v>16615</v>
      </c>
      <c r="J5079" s="18" t="s">
        <v>16616</v>
      </c>
      <c r="K5079" s="17" t="s">
        <v>163</v>
      </c>
      <c r="L5079" s="17" t="n">
        <v>1</v>
      </c>
      <c r="M5079" s="17" t="s">
        <v>163</v>
      </c>
      <c r="N5079" s="17" t="s">
        <v>163</v>
      </c>
      <c r="O5079" s="19"/>
      <c r="P5079" s="18"/>
      <c r="Q5079" s="18"/>
      <c r="R5079" s="18" t="s">
        <v>165</v>
      </c>
      <c r="S5079" s="20" t="s">
        <v>28109</v>
      </c>
    </row>
    <row r="5080" customFormat="false" ht="35.05" hidden="false" customHeight="false" outlineLevel="0" collapsed="false">
      <c r="A5080" s="17" t="n">
        <v>5079</v>
      </c>
      <c r="B5080" s="17" t="n">
        <v>10</v>
      </c>
      <c r="C5080" s="17" t="n">
        <v>5750</v>
      </c>
      <c r="D5080" s="18" t="s">
        <v>16570</v>
      </c>
      <c r="E5080" s="17" t="s">
        <v>83</v>
      </c>
      <c r="F5080" s="18" t="s">
        <v>84</v>
      </c>
      <c r="G5080" s="17" t="s">
        <v>159</v>
      </c>
      <c r="H5080" s="18" t="s">
        <v>16617</v>
      </c>
      <c r="I5080" s="18" t="s">
        <v>16618</v>
      </c>
      <c r="J5080" s="18" t="s">
        <v>16619</v>
      </c>
      <c r="K5080" s="17" t="s">
        <v>163</v>
      </c>
      <c r="L5080" s="17" t="n">
        <v>1</v>
      </c>
      <c r="M5080" s="17" t="s">
        <v>163</v>
      </c>
      <c r="N5080" s="17" t="s">
        <v>163</v>
      </c>
      <c r="O5080" s="19"/>
      <c r="P5080" s="18"/>
      <c r="Q5080" s="18"/>
      <c r="R5080" s="18" t="s">
        <v>165</v>
      </c>
      <c r="S5080" s="20" t="s">
        <v>28109</v>
      </c>
    </row>
    <row r="5081" customFormat="false" ht="35.05" hidden="false" customHeight="false" outlineLevel="0" collapsed="false">
      <c r="A5081" s="17" t="n">
        <v>5080</v>
      </c>
      <c r="B5081" s="17" t="n">
        <v>10</v>
      </c>
      <c r="C5081" s="17" t="n">
        <v>5754</v>
      </c>
      <c r="D5081" s="18" t="s">
        <v>16570</v>
      </c>
      <c r="E5081" s="17" t="s">
        <v>83</v>
      </c>
      <c r="F5081" s="18" t="s">
        <v>84</v>
      </c>
      <c r="G5081" s="17" t="s">
        <v>167</v>
      </c>
      <c r="H5081" s="18" t="s">
        <v>16620</v>
      </c>
      <c r="I5081" s="18" t="s">
        <v>16621</v>
      </c>
      <c r="J5081" s="18" t="s">
        <v>16622</v>
      </c>
      <c r="K5081" s="17" t="s">
        <v>163</v>
      </c>
      <c r="L5081" s="17" t="n">
        <v>1</v>
      </c>
      <c r="M5081" s="17" t="s">
        <v>163</v>
      </c>
      <c r="N5081" s="17" t="s">
        <v>164</v>
      </c>
      <c r="O5081" s="19"/>
      <c r="P5081" s="18"/>
      <c r="Q5081" s="18"/>
      <c r="R5081" s="18" t="s">
        <v>165</v>
      </c>
      <c r="S5081" s="20" t="s">
        <v>28109</v>
      </c>
    </row>
    <row r="5082" customFormat="false" ht="46.25" hidden="false" customHeight="false" outlineLevel="0" collapsed="false">
      <c r="A5082" s="17" t="n">
        <v>5081</v>
      </c>
      <c r="B5082" s="17" t="n">
        <v>10</v>
      </c>
      <c r="C5082" s="17" t="n">
        <v>5756</v>
      </c>
      <c r="D5082" s="18" t="s">
        <v>16570</v>
      </c>
      <c r="E5082" s="17" t="s">
        <v>81</v>
      </c>
      <c r="F5082" s="18" t="s">
        <v>82</v>
      </c>
      <c r="G5082" s="17" t="s">
        <v>167</v>
      </c>
      <c r="H5082" s="18" t="s">
        <v>16623</v>
      </c>
      <c r="I5082" s="18" t="s">
        <v>16624</v>
      </c>
      <c r="J5082" s="18" t="s">
        <v>16625</v>
      </c>
      <c r="K5082" s="17" t="s">
        <v>163</v>
      </c>
      <c r="L5082" s="17" t="n">
        <v>1</v>
      </c>
      <c r="M5082" s="17" t="s">
        <v>163</v>
      </c>
      <c r="N5082" s="17" t="s">
        <v>164</v>
      </c>
      <c r="O5082" s="19" t="s">
        <v>124</v>
      </c>
      <c r="P5082" s="18" t="s">
        <v>16626</v>
      </c>
      <c r="Q5082" s="18" t="s">
        <v>16627</v>
      </c>
      <c r="R5082" s="18" t="s">
        <v>165</v>
      </c>
      <c r="S5082" s="20" t="s">
        <v>28109</v>
      </c>
    </row>
    <row r="5083" customFormat="false" ht="35.05" hidden="false" customHeight="false" outlineLevel="0" collapsed="false">
      <c r="A5083" s="17" t="n">
        <v>5082</v>
      </c>
      <c r="B5083" s="17" t="n">
        <v>10</v>
      </c>
      <c r="C5083" s="17" t="n">
        <v>5759</v>
      </c>
      <c r="D5083" s="18" t="s">
        <v>16570</v>
      </c>
      <c r="E5083" s="17" t="s">
        <v>83</v>
      </c>
      <c r="F5083" s="18" t="s">
        <v>84</v>
      </c>
      <c r="G5083" s="17" t="s">
        <v>167</v>
      </c>
      <c r="H5083" s="18" t="s">
        <v>16628</v>
      </c>
      <c r="I5083" s="18" t="s">
        <v>16629</v>
      </c>
      <c r="J5083" s="18" t="s">
        <v>16630</v>
      </c>
      <c r="K5083" s="17" t="s">
        <v>163</v>
      </c>
      <c r="L5083" s="17" t="n">
        <v>1</v>
      </c>
      <c r="M5083" s="17" t="s">
        <v>163</v>
      </c>
      <c r="N5083" s="17" t="s">
        <v>164</v>
      </c>
      <c r="O5083" s="19"/>
      <c r="P5083" s="18"/>
      <c r="Q5083" s="18"/>
      <c r="R5083" s="18" t="s">
        <v>165</v>
      </c>
      <c r="S5083" s="20" t="s">
        <v>28109</v>
      </c>
    </row>
    <row r="5084" customFormat="false" ht="35.05" hidden="false" customHeight="false" outlineLevel="0" collapsed="false">
      <c r="A5084" s="17" t="n">
        <v>5083</v>
      </c>
      <c r="B5084" s="17" t="n">
        <v>10</v>
      </c>
      <c r="C5084" s="17" t="n">
        <v>5767</v>
      </c>
      <c r="D5084" s="18" t="s">
        <v>16570</v>
      </c>
      <c r="E5084" s="17" t="s">
        <v>38</v>
      </c>
      <c r="F5084" s="18" t="s">
        <v>39</v>
      </c>
      <c r="G5084" s="17" t="s">
        <v>159</v>
      </c>
      <c r="H5084" s="18" t="s">
        <v>16631</v>
      </c>
      <c r="I5084" s="18" t="s">
        <v>16632</v>
      </c>
      <c r="J5084" s="18" t="s">
        <v>16633</v>
      </c>
      <c r="K5084" s="17" t="s">
        <v>163</v>
      </c>
      <c r="L5084" s="17" t="n">
        <v>1</v>
      </c>
      <c r="M5084" s="17" t="s">
        <v>163</v>
      </c>
      <c r="N5084" s="17" t="s">
        <v>164</v>
      </c>
      <c r="O5084" s="19"/>
      <c r="P5084" s="18"/>
      <c r="Q5084" s="18"/>
      <c r="R5084" s="18" t="s">
        <v>165</v>
      </c>
      <c r="S5084" s="20" t="s">
        <v>28109</v>
      </c>
    </row>
    <row r="5085" customFormat="false" ht="46.25" hidden="false" customHeight="false" outlineLevel="0" collapsed="false">
      <c r="A5085" s="17" t="n">
        <v>5084</v>
      </c>
      <c r="B5085" s="17" t="n">
        <v>10</v>
      </c>
      <c r="C5085" s="17" t="n">
        <v>5768</v>
      </c>
      <c r="D5085" s="18" t="s">
        <v>16570</v>
      </c>
      <c r="E5085" s="17" t="s">
        <v>78</v>
      </c>
      <c r="F5085" s="18" t="s">
        <v>80</v>
      </c>
      <c r="G5085" s="17" t="s">
        <v>167</v>
      </c>
      <c r="H5085" s="18" t="s">
        <v>16634</v>
      </c>
      <c r="I5085" s="18" t="s">
        <v>16635</v>
      </c>
      <c r="J5085" s="18" t="s">
        <v>16636</v>
      </c>
      <c r="K5085" s="17" t="s">
        <v>163</v>
      </c>
      <c r="L5085" s="17" t="n">
        <v>1</v>
      </c>
      <c r="M5085" s="17" t="s">
        <v>163</v>
      </c>
      <c r="N5085" s="17" t="s">
        <v>164</v>
      </c>
      <c r="O5085" s="19"/>
      <c r="P5085" s="18"/>
      <c r="Q5085" s="18"/>
      <c r="R5085" s="18" t="s">
        <v>165</v>
      </c>
      <c r="S5085" s="20" t="s">
        <v>28109</v>
      </c>
    </row>
    <row r="5086" customFormat="false" ht="35.05" hidden="false" customHeight="false" outlineLevel="0" collapsed="false">
      <c r="A5086" s="17" t="n">
        <v>5085</v>
      </c>
      <c r="B5086" s="17" t="n">
        <v>10</v>
      </c>
      <c r="C5086" s="17" t="n">
        <v>5788</v>
      </c>
      <c r="D5086" s="18" t="s">
        <v>16570</v>
      </c>
      <c r="E5086" s="17" t="s">
        <v>85</v>
      </c>
      <c r="F5086" s="18" t="s">
        <v>86</v>
      </c>
      <c r="G5086" s="17" t="s">
        <v>167</v>
      </c>
      <c r="H5086" s="18" t="s">
        <v>16637</v>
      </c>
      <c r="I5086" s="18" t="s">
        <v>16638</v>
      </c>
      <c r="J5086" s="18" t="s">
        <v>16639</v>
      </c>
      <c r="K5086" s="17" t="s">
        <v>163</v>
      </c>
      <c r="L5086" s="17" t="n">
        <v>1</v>
      </c>
      <c r="M5086" s="17" t="s">
        <v>163</v>
      </c>
      <c r="N5086" s="17" t="s">
        <v>164</v>
      </c>
      <c r="O5086" s="19"/>
      <c r="P5086" s="18"/>
      <c r="Q5086" s="18"/>
      <c r="R5086" s="18" t="s">
        <v>165</v>
      </c>
      <c r="S5086" s="20" t="s">
        <v>28109</v>
      </c>
    </row>
    <row r="5087" customFormat="false" ht="46.25" hidden="false" customHeight="false" outlineLevel="0" collapsed="false">
      <c r="A5087" s="17" t="n">
        <v>5086</v>
      </c>
      <c r="B5087" s="17" t="n">
        <v>10</v>
      </c>
      <c r="C5087" s="17" t="n">
        <v>5789</v>
      </c>
      <c r="D5087" s="18" t="s">
        <v>16570</v>
      </c>
      <c r="E5087" s="17" t="s">
        <v>81</v>
      </c>
      <c r="F5087" s="18" t="s">
        <v>82</v>
      </c>
      <c r="G5087" s="17" t="s">
        <v>167</v>
      </c>
      <c r="H5087" s="18" t="s">
        <v>16640</v>
      </c>
      <c r="I5087" s="18" t="s">
        <v>16641</v>
      </c>
      <c r="J5087" s="18" t="s">
        <v>16642</v>
      </c>
      <c r="K5087" s="17" t="s">
        <v>163</v>
      </c>
      <c r="L5087" s="17" t="n">
        <v>1</v>
      </c>
      <c r="M5087" s="17" t="s">
        <v>163</v>
      </c>
      <c r="N5087" s="17" t="s">
        <v>164</v>
      </c>
      <c r="O5087" s="19" t="s">
        <v>122</v>
      </c>
      <c r="P5087" s="18" t="s">
        <v>16643</v>
      </c>
      <c r="Q5087" s="18" t="s">
        <v>16644</v>
      </c>
      <c r="R5087" s="18" t="s">
        <v>165</v>
      </c>
      <c r="S5087" s="20" t="s">
        <v>28109</v>
      </c>
    </row>
    <row r="5088" customFormat="false" ht="23.85" hidden="false" customHeight="false" outlineLevel="0" collapsed="false">
      <c r="A5088" s="17" t="n">
        <v>5087</v>
      </c>
      <c r="B5088" s="17" t="n">
        <v>10</v>
      </c>
      <c r="C5088" s="17" t="n">
        <v>5790</v>
      </c>
      <c r="D5088" s="18" t="s">
        <v>16570</v>
      </c>
      <c r="E5088" s="17" t="s">
        <v>61</v>
      </c>
      <c r="F5088" s="18" t="s">
        <v>62</v>
      </c>
      <c r="G5088" s="17" t="s">
        <v>159</v>
      </c>
      <c r="H5088" s="18" t="s">
        <v>16645</v>
      </c>
      <c r="I5088" s="18" t="s">
        <v>16646</v>
      </c>
      <c r="J5088" s="18" t="s">
        <v>16647</v>
      </c>
      <c r="K5088" s="17" t="s">
        <v>163</v>
      </c>
      <c r="L5088" s="17" t="n">
        <v>1</v>
      </c>
      <c r="M5088" s="17" t="s">
        <v>163</v>
      </c>
      <c r="N5088" s="17" t="s">
        <v>163</v>
      </c>
      <c r="O5088" s="19"/>
      <c r="P5088" s="18"/>
      <c r="Q5088" s="18"/>
      <c r="R5088" s="18" t="s">
        <v>165</v>
      </c>
      <c r="S5088" s="20" t="s">
        <v>28109</v>
      </c>
    </row>
    <row r="5089" customFormat="false" ht="35.05" hidden="false" customHeight="false" outlineLevel="0" collapsed="false">
      <c r="A5089" s="17" t="n">
        <v>5088</v>
      </c>
      <c r="B5089" s="17" t="n">
        <v>10</v>
      </c>
      <c r="C5089" s="17" t="n">
        <v>5799</v>
      </c>
      <c r="D5089" s="18" t="s">
        <v>16570</v>
      </c>
      <c r="E5089" s="17" t="s">
        <v>87</v>
      </c>
      <c r="F5089" s="18" t="s">
        <v>88</v>
      </c>
      <c r="G5089" s="17" t="s">
        <v>167</v>
      </c>
      <c r="H5089" s="18" t="s">
        <v>16648</v>
      </c>
      <c r="I5089" s="18" t="s">
        <v>16649</v>
      </c>
      <c r="J5089" s="18" t="s">
        <v>16650</v>
      </c>
      <c r="K5089" s="17" t="s">
        <v>163</v>
      </c>
      <c r="L5089" s="17" t="n">
        <v>1</v>
      </c>
      <c r="M5089" s="17" t="s">
        <v>163</v>
      </c>
      <c r="N5089" s="17" t="s">
        <v>163</v>
      </c>
      <c r="O5089" s="19"/>
      <c r="P5089" s="18"/>
      <c r="Q5089" s="18"/>
      <c r="R5089" s="18" t="s">
        <v>165</v>
      </c>
      <c r="S5089" s="20" t="s">
        <v>28109</v>
      </c>
    </row>
    <row r="5090" customFormat="false" ht="35.05" hidden="false" customHeight="false" outlineLevel="0" collapsed="false">
      <c r="A5090" s="17" t="n">
        <v>5089</v>
      </c>
      <c r="B5090" s="17" t="n">
        <v>10</v>
      </c>
      <c r="C5090" s="17" t="n">
        <v>5822</v>
      </c>
      <c r="D5090" s="18" t="s">
        <v>16651</v>
      </c>
      <c r="E5090" s="17" t="s">
        <v>32</v>
      </c>
      <c r="F5090" s="18" t="s">
        <v>33</v>
      </c>
      <c r="G5090" s="17" t="s">
        <v>167</v>
      </c>
      <c r="H5090" s="18" t="s">
        <v>16652</v>
      </c>
      <c r="I5090" s="18" t="s">
        <v>16653</v>
      </c>
      <c r="J5090" s="18" t="s">
        <v>16654</v>
      </c>
      <c r="K5090" s="17" t="s">
        <v>163</v>
      </c>
      <c r="L5090" s="17" t="n">
        <v>1</v>
      </c>
      <c r="M5090" s="17" t="s">
        <v>163</v>
      </c>
      <c r="N5090" s="17" t="s">
        <v>163</v>
      </c>
      <c r="O5090" s="19"/>
      <c r="P5090" s="18"/>
      <c r="Q5090" s="18"/>
      <c r="R5090" s="18" t="s">
        <v>165</v>
      </c>
      <c r="S5090" s="20" t="s">
        <v>28109</v>
      </c>
    </row>
    <row r="5091" customFormat="false" ht="35.05" hidden="false" customHeight="false" outlineLevel="0" collapsed="false">
      <c r="A5091" s="17" t="n">
        <v>5090</v>
      </c>
      <c r="B5091" s="17" t="n">
        <v>10</v>
      </c>
      <c r="C5091" s="17" t="n">
        <v>5832</v>
      </c>
      <c r="D5091" s="18" t="s">
        <v>16651</v>
      </c>
      <c r="E5091" s="17" t="s">
        <v>49</v>
      </c>
      <c r="F5091" s="18" t="s">
        <v>50</v>
      </c>
      <c r="G5091" s="17" t="s">
        <v>167</v>
      </c>
      <c r="H5091" s="18" t="s">
        <v>16655</v>
      </c>
      <c r="I5091" s="18" t="s">
        <v>16656</v>
      </c>
      <c r="J5091" s="18" t="s">
        <v>16657</v>
      </c>
      <c r="K5091" s="17" t="s">
        <v>163</v>
      </c>
      <c r="L5091" s="17" t="n">
        <v>1</v>
      </c>
      <c r="M5091" s="17" t="s">
        <v>164</v>
      </c>
      <c r="N5091" s="17" t="s">
        <v>163</v>
      </c>
      <c r="O5091" s="19"/>
      <c r="P5091" s="18"/>
      <c r="Q5091" s="18"/>
      <c r="R5091" s="18" t="s">
        <v>165</v>
      </c>
      <c r="S5091" s="20" t="s">
        <v>28109</v>
      </c>
    </row>
    <row r="5092" customFormat="false" ht="35.05" hidden="false" customHeight="false" outlineLevel="0" collapsed="false">
      <c r="A5092" s="17" t="n">
        <v>5091</v>
      </c>
      <c r="B5092" s="17" t="n">
        <v>10</v>
      </c>
      <c r="C5092" s="17" t="n">
        <v>5857</v>
      </c>
      <c r="D5092" s="18" t="s">
        <v>16651</v>
      </c>
      <c r="E5092" s="17" t="s">
        <v>38</v>
      </c>
      <c r="F5092" s="18" t="s">
        <v>39</v>
      </c>
      <c r="G5092" s="17" t="s">
        <v>167</v>
      </c>
      <c r="H5092" s="18" t="s">
        <v>16658</v>
      </c>
      <c r="I5092" s="18" t="s">
        <v>16659</v>
      </c>
      <c r="J5092" s="18" t="s">
        <v>16660</v>
      </c>
      <c r="K5092" s="17" t="s">
        <v>163</v>
      </c>
      <c r="L5092" s="17" t="n">
        <v>1</v>
      </c>
      <c r="M5092" s="17" t="s">
        <v>163</v>
      </c>
      <c r="N5092" s="17" t="s">
        <v>163</v>
      </c>
      <c r="O5092" s="19"/>
      <c r="P5092" s="18"/>
      <c r="Q5092" s="18"/>
      <c r="R5092" s="18" t="s">
        <v>165</v>
      </c>
      <c r="S5092" s="20" t="s">
        <v>28109</v>
      </c>
    </row>
    <row r="5093" customFormat="false" ht="57.45" hidden="false" customHeight="false" outlineLevel="0" collapsed="false">
      <c r="A5093" s="17" t="n">
        <v>5092</v>
      </c>
      <c r="B5093" s="17" t="n">
        <v>10</v>
      </c>
      <c r="C5093" s="17" t="n">
        <v>5859</v>
      </c>
      <c r="D5093" s="18" t="s">
        <v>16651</v>
      </c>
      <c r="E5093" s="17" t="s">
        <v>83</v>
      </c>
      <c r="F5093" s="18" t="s">
        <v>84</v>
      </c>
      <c r="G5093" s="17" t="s">
        <v>167</v>
      </c>
      <c r="H5093" s="18" t="s">
        <v>16661</v>
      </c>
      <c r="I5093" s="18" t="s">
        <v>16662</v>
      </c>
      <c r="J5093" s="18" t="s">
        <v>16663</v>
      </c>
      <c r="K5093" s="17" t="s">
        <v>163</v>
      </c>
      <c r="L5093" s="17" t="n">
        <v>1</v>
      </c>
      <c r="M5093" s="17" t="s">
        <v>163</v>
      </c>
      <c r="N5093" s="17" t="s">
        <v>164</v>
      </c>
      <c r="O5093" s="19" t="s">
        <v>123</v>
      </c>
      <c r="P5093" s="18" t="s">
        <v>16664</v>
      </c>
      <c r="Q5093" s="18" t="s">
        <v>16665</v>
      </c>
      <c r="R5093" s="18" t="s">
        <v>165</v>
      </c>
      <c r="S5093" s="20" t="s">
        <v>28109</v>
      </c>
    </row>
    <row r="5094" customFormat="false" ht="46.25" hidden="false" customHeight="false" outlineLevel="0" collapsed="false">
      <c r="A5094" s="17" t="n">
        <v>5093</v>
      </c>
      <c r="B5094" s="17" t="n">
        <v>10</v>
      </c>
      <c r="C5094" s="17" t="n">
        <v>5863</v>
      </c>
      <c r="D5094" s="18" t="s">
        <v>16651</v>
      </c>
      <c r="E5094" s="17" t="s">
        <v>36</v>
      </c>
      <c r="F5094" s="18" t="s">
        <v>37</v>
      </c>
      <c r="G5094" s="17" t="s">
        <v>171</v>
      </c>
      <c r="H5094" s="18" t="s">
        <v>16666</v>
      </c>
      <c r="I5094" s="18" t="s">
        <v>16667</v>
      </c>
      <c r="J5094" s="18" t="s">
        <v>16668</v>
      </c>
      <c r="K5094" s="17" t="s">
        <v>163</v>
      </c>
      <c r="L5094" s="17" t="n">
        <v>1</v>
      </c>
      <c r="M5094" s="17" t="s">
        <v>164</v>
      </c>
      <c r="N5094" s="17" t="s">
        <v>163</v>
      </c>
      <c r="O5094" s="19"/>
      <c r="P5094" s="18"/>
      <c r="Q5094" s="18"/>
      <c r="R5094" s="18" t="s">
        <v>165</v>
      </c>
      <c r="S5094" s="20" t="s">
        <v>28109</v>
      </c>
    </row>
    <row r="5095" customFormat="false" ht="35.05" hidden="false" customHeight="false" outlineLevel="0" collapsed="false">
      <c r="A5095" s="17" t="n">
        <v>5094</v>
      </c>
      <c r="B5095" s="17" t="n">
        <v>10</v>
      </c>
      <c r="C5095" s="17" t="n">
        <v>5863</v>
      </c>
      <c r="D5095" s="18" t="s">
        <v>16651</v>
      </c>
      <c r="E5095" s="17" t="s">
        <v>83</v>
      </c>
      <c r="F5095" s="18" t="s">
        <v>84</v>
      </c>
      <c r="G5095" s="17" t="s">
        <v>167</v>
      </c>
      <c r="H5095" s="18" t="s">
        <v>16669</v>
      </c>
      <c r="I5095" s="18" t="s">
        <v>16670</v>
      </c>
      <c r="J5095" s="18" t="s">
        <v>16671</v>
      </c>
      <c r="K5095" s="17" t="s">
        <v>163</v>
      </c>
      <c r="L5095" s="17" t="n">
        <v>1</v>
      </c>
      <c r="M5095" s="17" t="s">
        <v>163</v>
      </c>
      <c r="N5095" s="17" t="s">
        <v>164</v>
      </c>
      <c r="O5095" s="19"/>
      <c r="P5095" s="18"/>
      <c r="Q5095" s="18"/>
      <c r="R5095" s="18" t="s">
        <v>165</v>
      </c>
      <c r="S5095" s="20" t="s">
        <v>28109</v>
      </c>
    </row>
    <row r="5096" customFormat="false" ht="35.05" hidden="false" customHeight="false" outlineLevel="0" collapsed="false">
      <c r="A5096" s="17" t="n">
        <v>5095</v>
      </c>
      <c r="B5096" s="17" t="n">
        <v>10</v>
      </c>
      <c r="C5096" s="17" t="n">
        <v>5875</v>
      </c>
      <c r="D5096" s="18" t="s">
        <v>16651</v>
      </c>
      <c r="E5096" s="17" t="s">
        <v>81</v>
      </c>
      <c r="F5096" s="18" t="s">
        <v>82</v>
      </c>
      <c r="G5096" s="17" t="s">
        <v>159</v>
      </c>
      <c r="H5096" s="18" t="s">
        <v>16672</v>
      </c>
      <c r="I5096" s="18" t="s">
        <v>16673</v>
      </c>
      <c r="J5096" s="18" t="s">
        <v>16674</v>
      </c>
      <c r="K5096" s="17" t="s">
        <v>163</v>
      </c>
      <c r="L5096" s="17" t="n">
        <v>1</v>
      </c>
      <c r="M5096" s="17" t="s">
        <v>163</v>
      </c>
      <c r="N5096" s="17" t="s">
        <v>164</v>
      </c>
      <c r="O5096" s="19"/>
      <c r="P5096" s="18"/>
      <c r="Q5096" s="18"/>
      <c r="R5096" s="18" t="s">
        <v>165</v>
      </c>
      <c r="S5096" s="20" t="s">
        <v>28109</v>
      </c>
    </row>
    <row r="5097" customFormat="false" ht="23.85" hidden="false" customHeight="false" outlineLevel="0" collapsed="false">
      <c r="A5097" s="17" t="n">
        <v>5096</v>
      </c>
      <c r="B5097" s="17" t="n">
        <v>10</v>
      </c>
      <c r="C5097" s="17" t="n">
        <v>5879</v>
      </c>
      <c r="D5097" s="18" t="s">
        <v>16651</v>
      </c>
      <c r="E5097" s="17" t="s">
        <v>78</v>
      </c>
      <c r="F5097" s="18" t="s">
        <v>80</v>
      </c>
      <c r="G5097" s="17" t="s">
        <v>159</v>
      </c>
      <c r="H5097" s="18" t="s">
        <v>16675</v>
      </c>
      <c r="I5097" s="18" t="s">
        <v>16676</v>
      </c>
      <c r="J5097" s="18" t="s">
        <v>16677</v>
      </c>
      <c r="K5097" s="17" t="s">
        <v>163</v>
      </c>
      <c r="L5097" s="17" t="n">
        <v>1</v>
      </c>
      <c r="M5097" s="17" t="s">
        <v>163</v>
      </c>
      <c r="N5097" s="17" t="s">
        <v>164</v>
      </c>
      <c r="O5097" s="19"/>
      <c r="P5097" s="18"/>
      <c r="Q5097" s="18"/>
      <c r="R5097" s="18" t="s">
        <v>165</v>
      </c>
      <c r="S5097" s="20" t="s">
        <v>28109</v>
      </c>
    </row>
    <row r="5098" customFormat="false" ht="35.05" hidden="false" customHeight="false" outlineLevel="0" collapsed="false">
      <c r="A5098" s="17" t="n">
        <v>5097</v>
      </c>
      <c r="B5098" s="17" t="n">
        <v>10</v>
      </c>
      <c r="C5098" s="17" t="n">
        <v>5891</v>
      </c>
      <c r="D5098" s="18" t="s">
        <v>16651</v>
      </c>
      <c r="E5098" s="17" t="s">
        <v>22</v>
      </c>
      <c r="F5098" s="18" t="s">
        <v>23</v>
      </c>
      <c r="G5098" s="17" t="s">
        <v>167</v>
      </c>
      <c r="H5098" s="18" t="s">
        <v>16678</v>
      </c>
      <c r="I5098" s="18" t="s">
        <v>16679</v>
      </c>
      <c r="J5098" s="18" t="s">
        <v>16680</v>
      </c>
      <c r="K5098" s="17" t="s">
        <v>163</v>
      </c>
      <c r="L5098" s="17" t="n">
        <v>1</v>
      </c>
      <c r="M5098" s="17" t="s">
        <v>163</v>
      </c>
      <c r="N5098" s="17" t="s">
        <v>163</v>
      </c>
      <c r="O5098" s="19"/>
      <c r="P5098" s="18"/>
      <c r="Q5098" s="18"/>
      <c r="R5098" s="18" t="s">
        <v>165</v>
      </c>
      <c r="S5098" s="20" t="s">
        <v>28109</v>
      </c>
    </row>
    <row r="5099" customFormat="false" ht="46.25" hidden="false" customHeight="false" outlineLevel="0" collapsed="false">
      <c r="A5099" s="17" t="n">
        <v>5098</v>
      </c>
      <c r="B5099" s="17" t="n">
        <v>10</v>
      </c>
      <c r="C5099" s="17" t="n">
        <v>5897</v>
      </c>
      <c r="D5099" s="18" t="s">
        <v>16651</v>
      </c>
      <c r="E5099" s="17" t="s">
        <v>61</v>
      </c>
      <c r="F5099" s="18" t="s">
        <v>62</v>
      </c>
      <c r="G5099" s="17" t="s">
        <v>167</v>
      </c>
      <c r="H5099" s="18" t="s">
        <v>16681</v>
      </c>
      <c r="I5099" s="18" t="s">
        <v>16682</v>
      </c>
      <c r="J5099" s="18" t="s">
        <v>16683</v>
      </c>
      <c r="K5099" s="17" t="s">
        <v>163</v>
      </c>
      <c r="L5099" s="17" t="n">
        <v>1</v>
      </c>
      <c r="M5099" s="17" t="s">
        <v>163</v>
      </c>
      <c r="N5099" s="17" t="s">
        <v>164</v>
      </c>
      <c r="O5099" s="19" t="s">
        <v>124</v>
      </c>
      <c r="P5099" s="18" t="s">
        <v>16684</v>
      </c>
      <c r="Q5099" s="18" t="s">
        <v>16685</v>
      </c>
      <c r="R5099" s="18" t="s">
        <v>165</v>
      </c>
      <c r="S5099" s="20" t="s">
        <v>28109</v>
      </c>
    </row>
    <row r="5100" customFormat="false" ht="57.45" hidden="false" customHeight="false" outlineLevel="0" collapsed="false">
      <c r="A5100" s="17" t="n">
        <v>5099</v>
      </c>
      <c r="B5100" s="17" t="n">
        <v>10</v>
      </c>
      <c r="C5100" s="17" t="n">
        <v>5900</v>
      </c>
      <c r="D5100" s="18" t="s">
        <v>16651</v>
      </c>
      <c r="E5100" s="17" t="s">
        <v>91</v>
      </c>
      <c r="F5100" s="18" t="s">
        <v>92</v>
      </c>
      <c r="G5100" s="17" t="s">
        <v>167</v>
      </c>
      <c r="H5100" s="18" t="s">
        <v>16686</v>
      </c>
      <c r="I5100" s="18" t="s">
        <v>16687</v>
      </c>
      <c r="J5100" s="18" t="s">
        <v>16688</v>
      </c>
      <c r="K5100" s="17" t="s">
        <v>163</v>
      </c>
      <c r="L5100" s="17" t="n">
        <v>1</v>
      </c>
      <c r="M5100" s="17" t="s">
        <v>163</v>
      </c>
      <c r="N5100" s="17" t="s">
        <v>164</v>
      </c>
      <c r="O5100" s="19" t="s">
        <v>122</v>
      </c>
      <c r="P5100" s="18" t="s">
        <v>16689</v>
      </c>
      <c r="Q5100" s="18" t="s">
        <v>16690</v>
      </c>
      <c r="R5100" s="18" t="s">
        <v>165</v>
      </c>
      <c r="S5100" s="20" t="s">
        <v>28109</v>
      </c>
    </row>
    <row r="5101" customFormat="false" ht="35.05" hidden="false" customHeight="false" outlineLevel="0" collapsed="false">
      <c r="A5101" s="17" t="n">
        <v>5100</v>
      </c>
      <c r="B5101" s="17" t="n">
        <v>10</v>
      </c>
      <c r="C5101" s="17" t="n">
        <v>5914</v>
      </c>
      <c r="D5101" s="18" t="s">
        <v>16651</v>
      </c>
      <c r="E5101" s="17" t="s">
        <v>83</v>
      </c>
      <c r="F5101" s="18" t="s">
        <v>84</v>
      </c>
      <c r="G5101" s="17" t="s">
        <v>159</v>
      </c>
      <c r="H5101" s="18" t="s">
        <v>16691</v>
      </c>
      <c r="I5101" s="18" t="s">
        <v>16692</v>
      </c>
      <c r="J5101" s="18" t="s">
        <v>16693</v>
      </c>
      <c r="K5101" s="17" t="s">
        <v>163</v>
      </c>
      <c r="L5101" s="17" t="n">
        <v>1</v>
      </c>
      <c r="M5101" s="17" t="s">
        <v>163</v>
      </c>
      <c r="N5101" s="17" t="s">
        <v>163</v>
      </c>
      <c r="O5101" s="19"/>
      <c r="P5101" s="18"/>
      <c r="Q5101" s="18"/>
      <c r="R5101" s="18" t="s">
        <v>165</v>
      </c>
      <c r="S5101" s="20" t="s">
        <v>28109</v>
      </c>
    </row>
    <row r="5102" customFormat="false" ht="46.25" hidden="false" customHeight="false" outlineLevel="0" collapsed="false">
      <c r="A5102" s="17" t="n">
        <v>5101</v>
      </c>
      <c r="B5102" s="17" t="n">
        <v>10</v>
      </c>
      <c r="C5102" s="17" t="n">
        <v>5933</v>
      </c>
      <c r="D5102" s="18" t="s">
        <v>16651</v>
      </c>
      <c r="E5102" s="17" t="s">
        <v>38</v>
      </c>
      <c r="F5102" s="18" t="s">
        <v>39</v>
      </c>
      <c r="G5102" s="17" t="s">
        <v>167</v>
      </c>
      <c r="H5102" s="18" t="s">
        <v>16694</v>
      </c>
      <c r="I5102" s="18" t="s">
        <v>16695</v>
      </c>
      <c r="J5102" s="18" t="s">
        <v>16696</v>
      </c>
      <c r="K5102" s="17" t="s">
        <v>163</v>
      </c>
      <c r="L5102" s="17" t="n">
        <v>1</v>
      </c>
      <c r="M5102" s="17" t="s">
        <v>164</v>
      </c>
      <c r="N5102" s="17" t="s">
        <v>163</v>
      </c>
      <c r="O5102" s="19"/>
      <c r="P5102" s="18"/>
      <c r="Q5102" s="18"/>
      <c r="R5102" s="18" t="s">
        <v>165</v>
      </c>
      <c r="S5102" s="20" t="s">
        <v>28109</v>
      </c>
    </row>
    <row r="5103" customFormat="false" ht="35.05" hidden="false" customHeight="false" outlineLevel="0" collapsed="false">
      <c r="A5103" s="17" t="n">
        <v>5102</v>
      </c>
      <c r="B5103" s="17" t="n">
        <v>10</v>
      </c>
      <c r="C5103" s="17" t="n">
        <v>5936</v>
      </c>
      <c r="D5103" s="18" t="s">
        <v>16651</v>
      </c>
      <c r="E5103" s="17" t="s">
        <v>81</v>
      </c>
      <c r="F5103" s="18" t="s">
        <v>82</v>
      </c>
      <c r="G5103" s="17" t="s">
        <v>167</v>
      </c>
      <c r="H5103" s="18" t="s">
        <v>16697</v>
      </c>
      <c r="I5103" s="18" t="s">
        <v>16698</v>
      </c>
      <c r="J5103" s="18" t="s">
        <v>16699</v>
      </c>
      <c r="K5103" s="17" t="s">
        <v>163</v>
      </c>
      <c r="L5103" s="17" t="n">
        <v>1</v>
      </c>
      <c r="M5103" s="17" t="s">
        <v>163</v>
      </c>
      <c r="N5103" s="17" t="s">
        <v>164</v>
      </c>
      <c r="O5103" s="19"/>
      <c r="P5103" s="18"/>
      <c r="Q5103" s="18"/>
      <c r="R5103" s="18" t="s">
        <v>165</v>
      </c>
      <c r="S5103" s="20" t="s">
        <v>28109</v>
      </c>
    </row>
    <row r="5104" customFormat="false" ht="35.05" hidden="false" customHeight="false" outlineLevel="0" collapsed="false">
      <c r="A5104" s="17" t="n">
        <v>5103</v>
      </c>
      <c r="B5104" s="17" t="n">
        <v>10</v>
      </c>
      <c r="C5104" s="17" t="n">
        <v>5939</v>
      </c>
      <c r="D5104" s="18" t="s">
        <v>16651</v>
      </c>
      <c r="E5104" s="17" t="s">
        <v>85</v>
      </c>
      <c r="F5104" s="18" t="s">
        <v>86</v>
      </c>
      <c r="G5104" s="17" t="s">
        <v>167</v>
      </c>
      <c r="H5104" s="18" t="s">
        <v>16700</v>
      </c>
      <c r="I5104" s="18" t="s">
        <v>16701</v>
      </c>
      <c r="J5104" s="18" t="s">
        <v>16702</v>
      </c>
      <c r="K5104" s="17" t="s">
        <v>163</v>
      </c>
      <c r="L5104" s="17" t="n">
        <v>1</v>
      </c>
      <c r="M5104" s="17" t="s">
        <v>163</v>
      </c>
      <c r="N5104" s="17" t="s">
        <v>164</v>
      </c>
      <c r="O5104" s="19"/>
      <c r="P5104" s="18"/>
      <c r="Q5104" s="18"/>
      <c r="R5104" s="18" t="s">
        <v>165</v>
      </c>
      <c r="S5104" s="20" t="s">
        <v>28109</v>
      </c>
    </row>
    <row r="5105" customFormat="false" ht="35.05" hidden="false" customHeight="false" outlineLevel="0" collapsed="false">
      <c r="A5105" s="17" t="n">
        <v>5104</v>
      </c>
      <c r="B5105" s="17" t="n">
        <v>10</v>
      </c>
      <c r="C5105" s="17" t="n">
        <v>5948</v>
      </c>
      <c r="D5105" s="18" t="s">
        <v>16651</v>
      </c>
      <c r="E5105" s="17" t="s">
        <v>19</v>
      </c>
      <c r="F5105" s="18" t="s">
        <v>21</v>
      </c>
      <c r="G5105" s="17" t="s">
        <v>159</v>
      </c>
      <c r="H5105" s="18" t="s">
        <v>16703</v>
      </c>
      <c r="I5105" s="18" t="s">
        <v>16704</v>
      </c>
      <c r="J5105" s="18" t="s">
        <v>16705</v>
      </c>
      <c r="K5105" s="17" t="s">
        <v>164</v>
      </c>
      <c r="L5105" s="17" t="n">
        <v>2</v>
      </c>
      <c r="M5105" s="17" t="s">
        <v>163</v>
      </c>
      <c r="N5105" s="17" t="s">
        <v>163</v>
      </c>
      <c r="O5105" s="19"/>
      <c r="P5105" s="18"/>
      <c r="Q5105" s="18"/>
      <c r="R5105" s="18" t="s">
        <v>165</v>
      </c>
      <c r="S5105" s="20" t="s">
        <v>28109</v>
      </c>
    </row>
    <row r="5106" customFormat="false" ht="35.05" hidden="false" customHeight="false" outlineLevel="0" collapsed="false">
      <c r="A5106" s="17" t="n">
        <v>5105</v>
      </c>
      <c r="B5106" s="17" t="n">
        <v>10</v>
      </c>
      <c r="C5106" s="17" t="n">
        <v>5969</v>
      </c>
      <c r="D5106" s="18" t="s">
        <v>16651</v>
      </c>
      <c r="E5106" s="17" t="s">
        <v>36</v>
      </c>
      <c r="F5106" s="18" t="s">
        <v>37</v>
      </c>
      <c r="G5106" s="17" t="s">
        <v>159</v>
      </c>
      <c r="H5106" s="18" t="s">
        <v>16706</v>
      </c>
      <c r="I5106" s="18" t="s">
        <v>16707</v>
      </c>
      <c r="J5106" s="18" t="s">
        <v>16708</v>
      </c>
      <c r="K5106" s="17" t="s">
        <v>163</v>
      </c>
      <c r="L5106" s="17" t="n">
        <v>1</v>
      </c>
      <c r="M5106" s="17" t="s">
        <v>163</v>
      </c>
      <c r="N5106" s="17" t="s">
        <v>163</v>
      </c>
      <c r="O5106" s="19"/>
      <c r="P5106" s="18"/>
      <c r="Q5106" s="18"/>
      <c r="R5106" s="18" t="s">
        <v>165</v>
      </c>
      <c r="S5106" s="20" t="s">
        <v>28109</v>
      </c>
    </row>
    <row r="5107" customFormat="false" ht="35.05" hidden="false" customHeight="false" outlineLevel="0" collapsed="false">
      <c r="A5107" s="17" t="n">
        <v>5106</v>
      </c>
      <c r="B5107" s="17" t="n">
        <v>10</v>
      </c>
      <c r="C5107" s="17" t="n">
        <v>5976</v>
      </c>
      <c r="D5107" s="18" t="s">
        <v>16709</v>
      </c>
      <c r="E5107" s="17" t="s">
        <v>78</v>
      </c>
      <c r="F5107" s="18" t="s">
        <v>80</v>
      </c>
      <c r="G5107" s="17" t="s">
        <v>159</v>
      </c>
      <c r="H5107" s="18" t="s">
        <v>16710</v>
      </c>
      <c r="I5107" s="18" t="s">
        <v>16711</v>
      </c>
      <c r="J5107" s="18" t="s">
        <v>16712</v>
      </c>
      <c r="K5107" s="17" t="s">
        <v>163</v>
      </c>
      <c r="L5107" s="17" t="n">
        <v>1</v>
      </c>
      <c r="M5107" s="17" t="s">
        <v>163</v>
      </c>
      <c r="N5107" s="17" t="s">
        <v>164</v>
      </c>
      <c r="O5107" s="19"/>
      <c r="P5107" s="18"/>
      <c r="Q5107" s="18"/>
      <c r="R5107" s="18" t="s">
        <v>165</v>
      </c>
      <c r="S5107" s="20" t="s">
        <v>28109</v>
      </c>
    </row>
    <row r="5108" customFormat="false" ht="35.05" hidden="false" customHeight="false" outlineLevel="0" collapsed="false">
      <c r="A5108" s="17" t="n">
        <v>5107</v>
      </c>
      <c r="B5108" s="17" t="n">
        <v>10</v>
      </c>
      <c r="C5108" s="17" t="n">
        <v>5986</v>
      </c>
      <c r="D5108" s="18" t="s">
        <v>16713</v>
      </c>
      <c r="E5108" s="17" t="s">
        <v>42</v>
      </c>
      <c r="F5108" s="18" t="s">
        <v>43</v>
      </c>
      <c r="G5108" s="17" t="s">
        <v>159</v>
      </c>
      <c r="H5108" s="18" t="s">
        <v>16714</v>
      </c>
      <c r="I5108" s="18" t="s">
        <v>16715</v>
      </c>
      <c r="J5108" s="18" t="s">
        <v>16716</v>
      </c>
      <c r="K5108" s="17" t="s">
        <v>163</v>
      </c>
      <c r="L5108" s="17" t="n">
        <v>1</v>
      </c>
      <c r="M5108" s="17" t="s">
        <v>163</v>
      </c>
      <c r="N5108" s="17" t="s">
        <v>164</v>
      </c>
      <c r="O5108" s="19"/>
      <c r="P5108" s="18"/>
      <c r="Q5108" s="18"/>
      <c r="R5108" s="18" t="s">
        <v>165</v>
      </c>
      <c r="S5108" s="20" t="s">
        <v>28109</v>
      </c>
    </row>
    <row r="5109" customFormat="false" ht="23.85" hidden="false" customHeight="false" outlineLevel="0" collapsed="false">
      <c r="A5109" s="17" t="n">
        <v>5108</v>
      </c>
      <c r="B5109" s="17" t="n">
        <v>10</v>
      </c>
      <c r="C5109" s="17" t="n">
        <v>5986</v>
      </c>
      <c r="D5109" s="18" t="s">
        <v>16713</v>
      </c>
      <c r="E5109" s="17" t="s">
        <v>30</v>
      </c>
      <c r="F5109" s="18" t="s">
        <v>31</v>
      </c>
      <c r="G5109" s="17" t="s">
        <v>159</v>
      </c>
      <c r="H5109" s="18" t="s">
        <v>16717</v>
      </c>
      <c r="I5109" s="18" t="s">
        <v>16718</v>
      </c>
      <c r="J5109" s="18" t="s">
        <v>16719</v>
      </c>
      <c r="K5109" s="17" t="s">
        <v>164</v>
      </c>
      <c r="L5109" s="17" t="n">
        <v>2</v>
      </c>
      <c r="M5109" s="17" t="s">
        <v>163</v>
      </c>
      <c r="N5109" s="17" t="s">
        <v>163</v>
      </c>
      <c r="O5109" s="19"/>
      <c r="P5109" s="18"/>
      <c r="Q5109" s="18"/>
      <c r="R5109" s="18" t="s">
        <v>165</v>
      </c>
      <c r="S5109" s="20" t="s">
        <v>28109</v>
      </c>
    </row>
    <row r="5110" customFormat="false" ht="35.05" hidden="false" customHeight="false" outlineLevel="0" collapsed="false">
      <c r="A5110" s="17" t="n">
        <v>5109</v>
      </c>
      <c r="B5110" s="17" t="n">
        <v>10</v>
      </c>
      <c r="C5110" s="17" t="n">
        <v>5996</v>
      </c>
      <c r="D5110" s="18" t="s">
        <v>16713</v>
      </c>
      <c r="E5110" s="17" t="s">
        <v>47</v>
      </c>
      <c r="F5110" s="18" t="s">
        <v>48</v>
      </c>
      <c r="G5110" s="17" t="s">
        <v>171</v>
      </c>
      <c r="H5110" s="18" t="s">
        <v>16720</v>
      </c>
      <c r="I5110" s="18" t="s">
        <v>16721</v>
      </c>
      <c r="J5110" s="18" t="s">
        <v>16722</v>
      </c>
      <c r="K5110" s="17" t="s">
        <v>163</v>
      </c>
      <c r="L5110" s="17" t="n">
        <v>1</v>
      </c>
      <c r="M5110" s="17" t="s">
        <v>164</v>
      </c>
      <c r="N5110" s="17" t="s">
        <v>163</v>
      </c>
      <c r="O5110" s="19"/>
      <c r="P5110" s="18"/>
      <c r="Q5110" s="18"/>
      <c r="R5110" s="18" t="s">
        <v>165</v>
      </c>
      <c r="S5110" s="20" t="s">
        <v>28109</v>
      </c>
    </row>
    <row r="5111" customFormat="false" ht="23.85" hidden="false" customHeight="false" outlineLevel="0" collapsed="false">
      <c r="A5111" s="17" t="n">
        <v>5110</v>
      </c>
      <c r="B5111" s="17" t="n">
        <v>10</v>
      </c>
      <c r="C5111" s="17" t="n">
        <v>5996</v>
      </c>
      <c r="D5111" s="18" t="s">
        <v>16713</v>
      </c>
      <c r="E5111" s="17" t="s">
        <v>47</v>
      </c>
      <c r="F5111" s="18" t="s">
        <v>48</v>
      </c>
      <c r="G5111" s="17" t="s">
        <v>167</v>
      </c>
      <c r="H5111" s="18" t="s">
        <v>16720</v>
      </c>
      <c r="I5111" s="18" t="s">
        <v>16723</v>
      </c>
      <c r="J5111" s="18" t="s">
        <v>16724</v>
      </c>
      <c r="K5111" s="17" t="s">
        <v>163</v>
      </c>
      <c r="L5111" s="17" t="n">
        <v>1</v>
      </c>
      <c r="M5111" s="17" t="s">
        <v>164</v>
      </c>
      <c r="N5111" s="17" t="s">
        <v>163</v>
      </c>
      <c r="O5111" s="19"/>
      <c r="P5111" s="18"/>
      <c r="Q5111" s="18"/>
      <c r="R5111" s="18" t="s">
        <v>192</v>
      </c>
      <c r="S5111" s="20" t="s">
        <v>28109</v>
      </c>
    </row>
    <row r="5112" customFormat="false" ht="23.85" hidden="false" customHeight="false" outlineLevel="0" collapsed="false">
      <c r="A5112" s="17" t="n">
        <v>5111</v>
      </c>
      <c r="B5112" s="17" t="n">
        <v>10</v>
      </c>
      <c r="C5112" s="17" t="n">
        <v>5998</v>
      </c>
      <c r="D5112" s="18" t="s">
        <v>16713</v>
      </c>
      <c r="E5112" s="17" t="s">
        <v>83</v>
      </c>
      <c r="F5112" s="18" t="s">
        <v>84</v>
      </c>
      <c r="G5112" s="17" t="s">
        <v>159</v>
      </c>
      <c r="H5112" s="18" t="s">
        <v>16725</v>
      </c>
      <c r="I5112" s="18" t="s">
        <v>16726</v>
      </c>
      <c r="J5112" s="18" t="s">
        <v>16727</v>
      </c>
      <c r="K5112" s="17" t="s">
        <v>163</v>
      </c>
      <c r="L5112" s="17" t="n">
        <v>1</v>
      </c>
      <c r="M5112" s="17" t="s">
        <v>163</v>
      </c>
      <c r="N5112" s="17" t="s">
        <v>163</v>
      </c>
      <c r="O5112" s="19"/>
      <c r="P5112" s="18"/>
      <c r="Q5112" s="18"/>
      <c r="R5112" s="18" t="s">
        <v>165</v>
      </c>
      <c r="S5112" s="20" t="s">
        <v>28109</v>
      </c>
    </row>
    <row r="5113" customFormat="false" ht="23.85" hidden="false" customHeight="false" outlineLevel="0" collapsed="false">
      <c r="A5113" s="17" t="n">
        <v>5112</v>
      </c>
      <c r="B5113" s="17" t="n">
        <v>10</v>
      </c>
      <c r="C5113" s="17" t="n">
        <v>6001</v>
      </c>
      <c r="D5113" s="18" t="s">
        <v>16713</v>
      </c>
      <c r="E5113" s="17" t="s">
        <v>36</v>
      </c>
      <c r="F5113" s="18" t="s">
        <v>37</v>
      </c>
      <c r="G5113" s="17" t="s">
        <v>167</v>
      </c>
      <c r="H5113" s="18" t="s">
        <v>16728</v>
      </c>
      <c r="I5113" s="18" t="s">
        <v>16729</v>
      </c>
      <c r="J5113" s="18" t="s">
        <v>16730</v>
      </c>
      <c r="K5113" s="17" t="s">
        <v>163</v>
      </c>
      <c r="L5113" s="17" t="n">
        <v>1</v>
      </c>
      <c r="M5113" s="17" t="s">
        <v>164</v>
      </c>
      <c r="N5113" s="17" t="s">
        <v>163</v>
      </c>
      <c r="O5113" s="19"/>
      <c r="P5113" s="18"/>
      <c r="Q5113" s="18"/>
      <c r="R5113" s="18" t="s">
        <v>165</v>
      </c>
      <c r="S5113" s="20" t="s">
        <v>28109</v>
      </c>
    </row>
    <row r="5114" customFormat="false" ht="57.45" hidden="false" customHeight="false" outlineLevel="0" collapsed="false">
      <c r="A5114" s="17" t="n">
        <v>5113</v>
      </c>
      <c r="B5114" s="17" t="n">
        <v>10</v>
      </c>
      <c r="C5114" s="17" t="n">
        <v>6008</v>
      </c>
      <c r="D5114" s="18" t="s">
        <v>16713</v>
      </c>
      <c r="E5114" s="17" t="s">
        <v>83</v>
      </c>
      <c r="F5114" s="18" t="s">
        <v>84</v>
      </c>
      <c r="G5114" s="17" t="s">
        <v>167</v>
      </c>
      <c r="H5114" s="18" t="s">
        <v>16731</v>
      </c>
      <c r="I5114" s="18" t="s">
        <v>16732</v>
      </c>
      <c r="J5114" s="18" t="s">
        <v>16733</v>
      </c>
      <c r="K5114" s="17" t="s">
        <v>163</v>
      </c>
      <c r="L5114" s="17" t="n">
        <v>1</v>
      </c>
      <c r="M5114" s="17" t="s">
        <v>163</v>
      </c>
      <c r="N5114" s="17" t="s">
        <v>164</v>
      </c>
      <c r="O5114" s="19" t="s">
        <v>121</v>
      </c>
      <c r="P5114" s="18" t="s">
        <v>16734</v>
      </c>
      <c r="Q5114" s="18" t="s">
        <v>16735</v>
      </c>
      <c r="R5114" s="18" t="s">
        <v>165</v>
      </c>
      <c r="S5114" s="20" t="s">
        <v>28109</v>
      </c>
    </row>
    <row r="5115" customFormat="false" ht="46.25" hidden="false" customHeight="false" outlineLevel="0" collapsed="false">
      <c r="A5115" s="17" t="n">
        <v>5114</v>
      </c>
      <c r="B5115" s="17" t="n">
        <v>10</v>
      </c>
      <c r="C5115" s="17" t="n">
        <v>6020</v>
      </c>
      <c r="D5115" s="18" t="s">
        <v>16713</v>
      </c>
      <c r="E5115" s="17" t="s">
        <v>22</v>
      </c>
      <c r="F5115" s="18" t="s">
        <v>23</v>
      </c>
      <c r="G5115" s="17" t="s">
        <v>171</v>
      </c>
      <c r="H5115" s="18" t="s">
        <v>16736</v>
      </c>
      <c r="I5115" s="18" t="s">
        <v>16737</v>
      </c>
      <c r="J5115" s="18" t="s">
        <v>16738</v>
      </c>
      <c r="K5115" s="17" t="s">
        <v>164</v>
      </c>
      <c r="L5115" s="17" t="n">
        <v>90</v>
      </c>
      <c r="M5115" s="17" t="s">
        <v>163</v>
      </c>
      <c r="N5115" s="17" t="s">
        <v>163</v>
      </c>
      <c r="O5115" s="19"/>
      <c r="P5115" s="18"/>
      <c r="Q5115" s="18"/>
      <c r="R5115" s="18" t="s">
        <v>165</v>
      </c>
      <c r="S5115" s="20" t="s">
        <v>28109</v>
      </c>
    </row>
    <row r="5116" customFormat="false" ht="35.05" hidden="false" customHeight="false" outlineLevel="0" collapsed="false">
      <c r="A5116" s="17" t="n">
        <v>5115</v>
      </c>
      <c r="B5116" s="17" t="n">
        <v>10</v>
      </c>
      <c r="C5116" s="17" t="n">
        <v>6034</v>
      </c>
      <c r="D5116" s="18" t="s">
        <v>16713</v>
      </c>
      <c r="E5116" s="17" t="s">
        <v>36</v>
      </c>
      <c r="F5116" s="18" t="s">
        <v>37</v>
      </c>
      <c r="G5116" s="17" t="s">
        <v>167</v>
      </c>
      <c r="H5116" s="18" t="s">
        <v>16739</v>
      </c>
      <c r="I5116" s="18" t="s">
        <v>16740</v>
      </c>
      <c r="J5116" s="18" t="s">
        <v>16741</v>
      </c>
      <c r="K5116" s="17" t="s">
        <v>164</v>
      </c>
      <c r="L5116" s="17" t="n">
        <v>45</v>
      </c>
      <c r="M5116" s="17" t="s">
        <v>163</v>
      </c>
      <c r="N5116" s="17" t="s">
        <v>163</v>
      </c>
      <c r="O5116" s="19"/>
      <c r="P5116" s="18"/>
      <c r="Q5116" s="18"/>
      <c r="R5116" s="18" t="s">
        <v>165</v>
      </c>
      <c r="S5116" s="20" t="s">
        <v>28109</v>
      </c>
    </row>
    <row r="5117" customFormat="false" ht="57.45" hidden="false" customHeight="false" outlineLevel="0" collapsed="false">
      <c r="A5117" s="17" t="n">
        <v>5116</v>
      </c>
      <c r="B5117" s="17" t="n">
        <v>10</v>
      </c>
      <c r="C5117" s="17" t="n">
        <v>6044</v>
      </c>
      <c r="D5117" s="18" t="s">
        <v>16713</v>
      </c>
      <c r="E5117" s="17" t="s">
        <v>83</v>
      </c>
      <c r="F5117" s="18" t="s">
        <v>84</v>
      </c>
      <c r="G5117" s="17" t="s">
        <v>167</v>
      </c>
      <c r="H5117" s="18" t="s">
        <v>16742</v>
      </c>
      <c r="I5117" s="18" t="s">
        <v>16743</v>
      </c>
      <c r="J5117" s="18" t="s">
        <v>16744</v>
      </c>
      <c r="K5117" s="17" t="s">
        <v>163</v>
      </c>
      <c r="L5117" s="17" t="n">
        <v>1</v>
      </c>
      <c r="M5117" s="17" t="s">
        <v>163</v>
      </c>
      <c r="N5117" s="17" t="s">
        <v>164</v>
      </c>
      <c r="O5117" s="19" t="s">
        <v>121</v>
      </c>
      <c r="P5117" s="18" t="s">
        <v>16745</v>
      </c>
      <c r="Q5117" s="18" t="s">
        <v>16746</v>
      </c>
      <c r="R5117" s="18" t="s">
        <v>165</v>
      </c>
      <c r="S5117" s="20" t="s">
        <v>28109</v>
      </c>
    </row>
    <row r="5118" customFormat="false" ht="35.05" hidden="false" customHeight="false" outlineLevel="0" collapsed="false">
      <c r="A5118" s="17" t="n">
        <v>5117</v>
      </c>
      <c r="B5118" s="17" t="n">
        <v>10</v>
      </c>
      <c r="C5118" s="17" t="n">
        <v>6048</v>
      </c>
      <c r="D5118" s="18" t="s">
        <v>16713</v>
      </c>
      <c r="E5118" s="17" t="s">
        <v>36</v>
      </c>
      <c r="F5118" s="18" t="s">
        <v>37</v>
      </c>
      <c r="G5118" s="17" t="s">
        <v>167</v>
      </c>
      <c r="H5118" s="18" t="s">
        <v>16747</v>
      </c>
      <c r="I5118" s="18" t="s">
        <v>16748</v>
      </c>
      <c r="J5118" s="18" t="s">
        <v>16749</v>
      </c>
      <c r="K5118" s="17" t="s">
        <v>163</v>
      </c>
      <c r="L5118" s="17" t="n">
        <v>1</v>
      </c>
      <c r="M5118" s="17" t="s">
        <v>163</v>
      </c>
      <c r="N5118" s="17" t="s">
        <v>163</v>
      </c>
      <c r="O5118" s="19"/>
      <c r="P5118" s="18"/>
      <c r="Q5118" s="18"/>
      <c r="R5118" s="18" t="s">
        <v>165</v>
      </c>
      <c r="S5118" s="20" t="s">
        <v>28109</v>
      </c>
    </row>
    <row r="5119" customFormat="false" ht="57.45" hidden="false" customHeight="false" outlineLevel="0" collapsed="false">
      <c r="A5119" s="17" t="n">
        <v>5118</v>
      </c>
      <c r="B5119" s="17" t="n">
        <v>10</v>
      </c>
      <c r="C5119" s="17" t="n">
        <v>6050</v>
      </c>
      <c r="D5119" s="18" t="s">
        <v>16713</v>
      </c>
      <c r="E5119" s="17" t="s">
        <v>81</v>
      </c>
      <c r="F5119" s="18" t="s">
        <v>82</v>
      </c>
      <c r="G5119" s="17" t="s">
        <v>167</v>
      </c>
      <c r="H5119" s="18" t="s">
        <v>16750</v>
      </c>
      <c r="I5119" s="18" t="s">
        <v>16751</v>
      </c>
      <c r="J5119" s="18" t="s">
        <v>16752</v>
      </c>
      <c r="K5119" s="17" t="s">
        <v>163</v>
      </c>
      <c r="L5119" s="17" t="n">
        <v>1</v>
      </c>
      <c r="M5119" s="17" t="s">
        <v>163</v>
      </c>
      <c r="N5119" s="17" t="s">
        <v>164</v>
      </c>
      <c r="O5119" s="19" t="s">
        <v>123</v>
      </c>
      <c r="P5119" s="18" t="s">
        <v>16753</v>
      </c>
      <c r="Q5119" s="18" t="s">
        <v>16754</v>
      </c>
      <c r="R5119" s="18" t="s">
        <v>165</v>
      </c>
      <c r="S5119" s="20" t="s">
        <v>28109</v>
      </c>
    </row>
    <row r="5120" customFormat="false" ht="35.05" hidden="false" customHeight="false" outlineLevel="0" collapsed="false">
      <c r="A5120" s="17" t="n">
        <v>5119</v>
      </c>
      <c r="B5120" s="17" t="n">
        <v>10</v>
      </c>
      <c r="C5120" s="17" t="n">
        <v>6071</v>
      </c>
      <c r="D5120" s="18" t="s">
        <v>16713</v>
      </c>
      <c r="E5120" s="17" t="s">
        <v>38</v>
      </c>
      <c r="F5120" s="18" t="s">
        <v>39</v>
      </c>
      <c r="G5120" s="17" t="s">
        <v>167</v>
      </c>
      <c r="H5120" s="18" t="s">
        <v>16755</v>
      </c>
      <c r="I5120" s="18" t="s">
        <v>16756</v>
      </c>
      <c r="J5120" s="18" t="s">
        <v>16757</v>
      </c>
      <c r="K5120" s="17" t="s">
        <v>163</v>
      </c>
      <c r="L5120" s="17" t="n">
        <v>1</v>
      </c>
      <c r="M5120" s="17" t="s">
        <v>163</v>
      </c>
      <c r="N5120" s="17" t="s">
        <v>163</v>
      </c>
      <c r="O5120" s="19"/>
      <c r="P5120" s="18"/>
      <c r="Q5120" s="18"/>
      <c r="R5120" s="18" t="s">
        <v>165</v>
      </c>
      <c r="S5120" s="20" t="s">
        <v>28109</v>
      </c>
    </row>
    <row r="5121" customFormat="false" ht="35.05" hidden="false" customHeight="false" outlineLevel="0" collapsed="false">
      <c r="A5121" s="17" t="n">
        <v>5120</v>
      </c>
      <c r="B5121" s="17" t="n">
        <v>10</v>
      </c>
      <c r="C5121" s="17" t="n">
        <v>6075</v>
      </c>
      <c r="D5121" s="18" t="s">
        <v>16713</v>
      </c>
      <c r="E5121" s="17" t="s">
        <v>83</v>
      </c>
      <c r="F5121" s="18" t="s">
        <v>84</v>
      </c>
      <c r="G5121" s="17" t="s">
        <v>159</v>
      </c>
      <c r="H5121" s="18" t="s">
        <v>16758</v>
      </c>
      <c r="I5121" s="18" t="s">
        <v>16759</v>
      </c>
      <c r="J5121" s="18" t="s">
        <v>16760</v>
      </c>
      <c r="K5121" s="17" t="s">
        <v>163</v>
      </c>
      <c r="L5121" s="17" t="n">
        <v>1</v>
      </c>
      <c r="M5121" s="17" t="s">
        <v>163</v>
      </c>
      <c r="N5121" s="17" t="s">
        <v>164</v>
      </c>
      <c r="O5121" s="19"/>
      <c r="P5121" s="18"/>
      <c r="Q5121" s="18"/>
      <c r="R5121" s="18" t="s">
        <v>165</v>
      </c>
      <c r="S5121" s="20" t="s">
        <v>28109</v>
      </c>
    </row>
    <row r="5122" customFormat="false" ht="35.05" hidden="false" customHeight="false" outlineLevel="0" collapsed="false">
      <c r="A5122" s="17" t="n">
        <v>5121</v>
      </c>
      <c r="B5122" s="17" t="n">
        <v>10</v>
      </c>
      <c r="C5122" s="17" t="n">
        <v>6081</v>
      </c>
      <c r="D5122" s="18" t="s">
        <v>16713</v>
      </c>
      <c r="E5122" s="17" t="s">
        <v>36</v>
      </c>
      <c r="F5122" s="18" t="s">
        <v>37</v>
      </c>
      <c r="G5122" s="17" t="s">
        <v>167</v>
      </c>
      <c r="H5122" s="18" t="s">
        <v>16761</v>
      </c>
      <c r="I5122" s="18" t="s">
        <v>16762</v>
      </c>
      <c r="J5122" s="18" t="s">
        <v>16763</v>
      </c>
      <c r="K5122" s="17" t="s">
        <v>163</v>
      </c>
      <c r="L5122" s="17" t="n">
        <v>1</v>
      </c>
      <c r="M5122" s="17" t="s">
        <v>163</v>
      </c>
      <c r="N5122" s="17" t="s">
        <v>163</v>
      </c>
      <c r="O5122" s="19"/>
      <c r="P5122" s="18"/>
      <c r="Q5122" s="18"/>
      <c r="R5122" s="18" t="s">
        <v>165</v>
      </c>
      <c r="S5122" s="20" t="s">
        <v>28109</v>
      </c>
    </row>
    <row r="5123" customFormat="false" ht="35.05" hidden="false" customHeight="false" outlineLevel="0" collapsed="false">
      <c r="A5123" s="17" t="n">
        <v>5122</v>
      </c>
      <c r="B5123" s="17" t="n">
        <v>10</v>
      </c>
      <c r="C5123" s="17" t="n">
        <v>6089</v>
      </c>
      <c r="D5123" s="18" t="s">
        <v>16713</v>
      </c>
      <c r="E5123" s="17" t="s">
        <v>81</v>
      </c>
      <c r="F5123" s="18" t="s">
        <v>82</v>
      </c>
      <c r="G5123" s="17" t="s">
        <v>159</v>
      </c>
      <c r="H5123" s="18" t="s">
        <v>16764</v>
      </c>
      <c r="I5123" s="18" t="s">
        <v>16765</v>
      </c>
      <c r="J5123" s="18" t="s">
        <v>16766</v>
      </c>
      <c r="K5123" s="17" t="s">
        <v>163</v>
      </c>
      <c r="L5123" s="17" t="n">
        <v>1</v>
      </c>
      <c r="M5123" s="17" t="s">
        <v>163</v>
      </c>
      <c r="N5123" s="17" t="s">
        <v>164</v>
      </c>
      <c r="O5123" s="19"/>
      <c r="P5123" s="18"/>
      <c r="Q5123" s="18"/>
      <c r="R5123" s="18" t="s">
        <v>165</v>
      </c>
      <c r="S5123" s="20" t="s">
        <v>28109</v>
      </c>
    </row>
    <row r="5124" customFormat="false" ht="23.85" hidden="false" customHeight="false" outlineLevel="0" collapsed="false">
      <c r="A5124" s="17" t="n">
        <v>5123</v>
      </c>
      <c r="B5124" s="17" t="n">
        <v>10</v>
      </c>
      <c r="C5124" s="17" t="n">
        <v>6113</v>
      </c>
      <c r="D5124" s="18" t="s">
        <v>16713</v>
      </c>
      <c r="E5124" s="17" t="s">
        <v>36</v>
      </c>
      <c r="F5124" s="18" t="s">
        <v>37</v>
      </c>
      <c r="G5124" s="17" t="s">
        <v>159</v>
      </c>
      <c r="H5124" s="18" t="s">
        <v>16767</v>
      </c>
      <c r="I5124" s="18" t="s">
        <v>16768</v>
      </c>
      <c r="J5124" s="18" t="s">
        <v>16769</v>
      </c>
      <c r="K5124" s="17" t="s">
        <v>163</v>
      </c>
      <c r="L5124" s="17" t="n">
        <v>1</v>
      </c>
      <c r="M5124" s="17" t="s">
        <v>163</v>
      </c>
      <c r="N5124" s="17" t="s">
        <v>163</v>
      </c>
      <c r="O5124" s="19"/>
      <c r="P5124" s="18"/>
      <c r="Q5124" s="18"/>
      <c r="R5124" s="18" t="s">
        <v>165</v>
      </c>
      <c r="S5124" s="20" t="s">
        <v>28109</v>
      </c>
    </row>
    <row r="5125" customFormat="false" ht="35.05" hidden="false" customHeight="false" outlineLevel="0" collapsed="false">
      <c r="A5125" s="17" t="n">
        <v>5124</v>
      </c>
      <c r="B5125" s="17" t="n">
        <v>10</v>
      </c>
      <c r="C5125" s="17" t="n">
        <v>6119</v>
      </c>
      <c r="D5125" s="18" t="s">
        <v>16713</v>
      </c>
      <c r="E5125" s="17" t="s">
        <v>32</v>
      </c>
      <c r="F5125" s="18" t="s">
        <v>33</v>
      </c>
      <c r="G5125" s="17" t="s">
        <v>167</v>
      </c>
      <c r="H5125" s="18" t="s">
        <v>16770</v>
      </c>
      <c r="I5125" s="18" t="s">
        <v>16771</v>
      </c>
      <c r="J5125" s="18" t="s">
        <v>16772</v>
      </c>
      <c r="K5125" s="17" t="s">
        <v>164</v>
      </c>
      <c r="L5125" s="17" t="n">
        <v>10</v>
      </c>
      <c r="M5125" s="17" t="s">
        <v>163</v>
      </c>
      <c r="N5125" s="17" t="s">
        <v>163</v>
      </c>
      <c r="O5125" s="19"/>
      <c r="P5125" s="18"/>
      <c r="Q5125" s="18"/>
      <c r="R5125" s="18" t="s">
        <v>165</v>
      </c>
      <c r="S5125" s="20" t="s">
        <v>28109</v>
      </c>
    </row>
    <row r="5126" customFormat="false" ht="35.05" hidden="false" customHeight="false" outlineLevel="0" collapsed="false">
      <c r="A5126" s="17" t="n">
        <v>5125</v>
      </c>
      <c r="B5126" s="17" t="n">
        <v>10</v>
      </c>
      <c r="C5126" s="17" t="n">
        <v>6123</v>
      </c>
      <c r="D5126" s="18" t="s">
        <v>16713</v>
      </c>
      <c r="E5126" s="17" t="s">
        <v>74</v>
      </c>
      <c r="F5126" s="18" t="s">
        <v>75</v>
      </c>
      <c r="G5126" s="17" t="s">
        <v>159</v>
      </c>
      <c r="H5126" s="18" t="s">
        <v>16773</v>
      </c>
      <c r="I5126" s="18" t="s">
        <v>16774</v>
      </c>
      <c r="J5126" s="18" t="s">
        <v>16775</v>
      </c>
      <c r="K5126" s="17" t="s">
        <v>163</v>
      </c>
      <c r="L5126" s="17" t="n">
        <v>1</v>
      </c>
      <c r="M5126" s="17" t="s">
        <v>163</v>
      </c>
      <c r="N5126" s="17" t="s">
        <v>163</v>
      </c>
      <c r="O5126" s="19"/>
      <c r="P5126" s="18"/>
      <c r="Q5126" s="18"/>
      <c r="R5126" s="18" t="s">
        <v>165</v>
      </c>
      <c r="S5126" s="20" t="s">
        <v>28109</v>
      </c>
    </row>
    <row r="5127" customFormat="false" ht="23.85" hidden="false" customHeight="false" outlineLevel="0" collapsed="false">
      <c r="A5127" s="17" t="n">
        <v>5126</v>
      </c>
      <c r="B5127" s="17" t="n">
        <v>10</v>
      </c>
      <c r="C5127" s="17" t="n">
        <v>6129</v>
      </c>
      <c r="D5127" s="18" t="s">
        <v>16713</v>
      </c>
      <c r="E5127" s="17" t="s">
        <v>74</v>
      </c>
      <c r="F5127" s="18" t="s">
        <v>75</v>
      </c>
      <c r="G5127" s="17" t="s">
        <v>159</v>
      </c>
      <c r="H5127" s="18" t="s">
        <v>16776</v>
      </c>
      <c r="I5127" s="18" t="s">
        <v>16777</v>
      </c>
      <c r="J5127" s="18" t="s">
        <v>16778</v>
      </c>
      <c r="K5127" s="17" t="s">
        <v>163</v>
      </c>
      <c r="L5127" s="17" t="n">
        <v>1</v>
      </c>
      <c r="M5127" s="17" t="s">
        <v>164</v>
      </c>
      <c r="N5127" s="17" t="s">
        <v>163</v>
      </c>
      <c r="O5127" s="19"/>
      <c r="P5127" s="18"/>
      <c r="Q5127" s="18"/>
      <c r="R5127" s="18" t="s">
        <v>165</v>
      </c>
      <c r="S5127" s="20" t="s">
        <v>28109</v>
      </c>
    </row>
    <row r="5128" customFormat="false" ht="35.05" hidden="false" customHeight="false" outlineLevel="0" collapsed="false">
      <c r="A5128" s="17" t="n">
        <v>5127</v>
      </c>
      <c r="B5128" s="17" t="n">
        <v>10</v>
      </c>
      <c r="C5128" s="17" t="n">
        <v>6143</v>
      </c>
      <c r="D5128" s="18" t="s">
        <v>16713</v>
      </c>
      <c r="E5128" s="17" t="s">
        <v>87</v>
      </c>
      <c r="F5128" s="18" t="s">
        <v>88</v>
      </c>
      <c r="G5128" s="17" t="s">
        <v>167</v>
      </c>
      <c r="H5128" s="18" t="s">
        <v>16779</v>
      </c>
      <c r="I5128" s="18" t="s">
        <v>16780</v>
      </c>
      <c r="J5128" s="18" t="s">
        <v>16781</v>
      </c>
      <c r="K5128" s="17" t="s">
        <v>163</v>
      </c>
      <c r="L5128" s="17" t="n">
        <v>1</v>
      </c>
      <c r="M5128" s="17" t="s">
        <v>163</v>
      </c>
      <c r="N5128" s="17" t="s">
        <v>164</v>
      </c>
      <c r="O5128" s="19"/>
      <c r="P5128" s="18"/>
      <c r="Q5128" s="18"/>
      <c r="R5128" s="18" t="s">
        <v>165</v>
      </c>
      <c r="S5128" s="20" t="s">
        <v>28109</v>
      </c>
    </row>
    <row r="5129" customFormat="false" ht="35.05" hidden="false" customHeight="false" outlineLevel="0" collapsed="false">
      <c r="A5129" s="17" t="n">
        <v>5128</v>
      </c>
      <c r="B5129" s="17" t="n">
        <v>10</v>
      </c>
      <c r="C5129" s="17" t="n">
        <v>6151</v>
      </c>
      <c r="D5129" s="18" t="s">
        <v>16713</v>
      </c>
      <c r="E5129" s="17" t="s">
        <v>81</v>
      </c>
      <c r="F5129" s="18" t="s">
        <v>82</v>
      </c>
      <c r="G5129" s="17" t="s">
        <v>159</v>
      </c>
      <c r="H5129" s="18" t="s">
        <v>16782</v>
      </c>
      <c r="I5129" s="18" t="s">
        <v>16783</v>
      </c>
      <c r="J5129" s="18" t="s">
        <v>16784</v>
      </c>
      <c r="K5129" s="17" t="s">
        <v>163</v>
      </c>
      <c r="L5129" s="17" t="n">
        <v>1</v>
      </c>
      <c r="M5129" s="17" t="s">
        <v>163</v>
      </c>
      <c r="N5129" s="17" t="s">
        <v>164</v>
      </c>
      <c r="O5129" s="19"/>
      <c r="P5129" s="18"/>
      <c r="Q5129" s="18"/>
      <c r="R5129" s="18" t="s">
        <v>165</v>
      </c>
      <c r="S5129" s="20" t="s">
        <v>28109</v>
      </c>
    </row>
    <row r="5130" customFormat="false" ht="35.05" hidden="false" customHeight="false" outlineLevel="0" collapsed="false">
      <c r="A5130" s="17" t="n">
        <v>5129</v>
      </c>
      <c r="B5130" s="17" t="n">
        <v>10</v>
      </c>
      <c r="C5130" s="17" t="n">
        <v>6165</v>
      </c>
      <c r="D5130" s="18" t="s">
        <v>16713</v>
      </c>
      <c r="E5130" s="17" t="s">
        <v>76</v>
      </c>
      <c r="F5130" s="18" t="s">
        <v>77</v>
      </c>
      <c r="G5130" s="17" t="s">
        <v>167</v>
      </c>
      <c r="H5130" s="18" t="s">
        <v>16785</v>
      </c>
      <c r="I5130" s="18" t="s">
        <v>16786</v>
      </c>
      <c r="J5130" s="18" t="s">
        <v>16787</v>
      </c>
      <c r="K5130" s="17" t="s">
        <v>163</v>
      </c>
      <c r="L5130" s="17" t="n">
        <v>1</v>
      </c>
      <c r="M5130" s="17" t="s">
        <v>164</v>
      </c>
      <c r="N5130" s="17" t="s">
        <v>163</v>
      </c>
      <c r="O5130" s="19"/>
      <c r="P5130" s="18"/>
      <c r="Q5130" s="18"/>
      <c r="R5130" s="18" t="s">
        <v>165</v>
      </c>
      <c r="S5130" s="20" t="s">
        <v>28109</v>
      </c>
    </row>
    <row r="5131" customFormat="false" ht="46.25" hidden="false" customHeight="false" outlineLevel="0" collapsed="false">
      <c r="A5131" s="17" t="n">
        <v>5130</v>
      </c>
      <c r="B5131" s="17" t="n">
        <v>10</v>
      </c>
      <c r="C5131" s="17" t="n">
        <v>6192</v>
      </c>
      <c r="D5131" s="18" t="s">
        <v>16788</v>
      </c>
      <c r="E5131" s="17" t="s">
        <v>36</v>
      </c>
      <c r="F5131" s="18" t="s">
        <v>37</v>
      </c>
      <c r="G5131" s="17" t="s">
        <v>171</v>
      </c>
      <c r="H5131" s="18" t="s">
        <v>16789</v>
      </c>
      <c r="I5131" s="18" t="s">
        <v>16790</v>
      </c>
      <c r="J5131" s="18" t="s">
        <v>16791</v>
      </c>
      <c r="K5131" s="17" t="s">
        <v>163</v>
      </c>
      <c r="L5131" s="17" t="n">
        <v>1</v>
      </c>
      <c r="M5131" s="17" t="s">
        <v>164</v>
      </c>
      <c r="N5131" s="17" t="s">
        <v>163</v>
      </c>
      <c r="O5131" s="19"/>
      <c r="P5131" s="18"/>
      <c r="Q5131" s="18"/>
      <c r="R5131" s="18" t="s">
        <v>165</v>
      </c>
      <c r="S5131" s="20" t="s">
        <v>28109</v>
      </c>
    </row>
    <row r="5132" customFormat="false" ht="68.65" hidden="false" customHeight="false" outlineLevel="0" collapsed="false">
      <c r="A5132" s="17" t="n">
        <v>5131</v>
      </c>
      <c r="B5132" s="17" t="n">
        <v>10</v>
      </c>
      <c r="C5132" s="17" t="n">
        <v>6194</v>
      </c>
      <c r="D5132" s="18" t="s">
        <v>16788</v>
      </c>
      <c r="E5132" s="17" t="s">
        <v>91</v>
      </c>
      <c r="F5132" s="18" t="s">
        <v>92</v>
      </c>
      <c r="G5132" s="17" t="s">
        <v>171</v>
      </c>
      <c r="H5132" s="18" t="s">
        <v>16792</v>
      </c>
      <c r="I5132" s="18" t="s">
        <v>16793</v>
      </c>
      <c r="J5132" s="18" t="s">
        <v>16794</v>
      </c>
      <c r="K5132" s="17" t="s">
        <v>163</v>
      </c>
      <c r="L5132" s="17" t="n">
        <v>1</v>
      </c>
      <c r="M5132" s="17" t="s">
        <v>163</v>
      </c>
      <c r="N5132" s="17" t="s">
        <v>164</v>
      </c>
      <c r="O5132" s="19" t="s">
        <v>121</v>
      </c>
      <c r="P5132" s="18" t="s">
        <v>16795</v>
      </c>
      <c r="Q5132" s="18" t="s">
        <v>16796</v>
      </c>
      <c r="R5132" s="18" t="s">
        <v>165</v>
      </c>
      <c r="S5132" s="20" t="s">
        <v>28109</v>
      </c>
    </row>
    <row r="5133" customFormat="false" ht="35.05" hidden="false" customHeight="false" outlineLevel="0" collapsed="false">
      <c r="A5133" s="17" t="n">
        <v>5132</v>
      </c>
      <c r="B5133" s="17" t="n">
        <v>10</v>
      </c>
      <c r="C5133" s="17" t="n">
        <v>6196</v>
      </c>
      <c r="D5133" s="18" t="s">
        <v>16788</v>
      </c>
      <c r="E5133" s="17" t="s">
        <v>49</v>
      </c>
      <c r="F5133" s="18" t="s">
        <v>50</v>
      </c>
      <c r="G5133" s="17" t="s">
        <v>171</v>
      </c>
      <c r="H5133" s="18" t="s">
        <v>16797</v>
      </c>
      <c r="I5133" s="18" t="s">
        <v>16798</v>
      </c>
      <c r="J5133" s="18" t="s">
        <v>16799</v>
      </c>
      <c r="K5133" s="17" t="s">
        <v>163</v>
      </c>
      <c r="L5133" s="17" t="n">
        <v>1</v>
      </c>
      <c r="M5133" s="17" t="s">
        <v>164</v>
      </c>
      <c r="N5133" s="17" t="s">
        <v>163</v>
      </c>
      <c r="O5133" s="19"/>
      <c r="P5133" s="18"/>
      <c r="Q5133" s="18"/>
      <c r="R5133" s="18" t="s">
        <v>192</v>
      </c>
      <c r="S5133" s="20" t="s">
        <v>28109</v>
      </c>
    </row>
    <row r="5134" customFormat="false" ht="35.05" hidden="false" customHeight="false" outlineLevel="0" collapsed="false">
      <c r="A5134" s="17" t="n">
        <v>5133</v>
      </c>
      <c r="B5134" s="17" t="n">
        <v>10</v>
      </c>
      <c r="C5134" s="17" t="n">
        <v>6196</v>
      </c>
      <c r="D5134" s="18" t="s">
        <v>16788</v>
      </c>
      <c r="E5134" s="17" t="s">
        <v>49</v>
      </c>
      <c r="F5134" s="18" t="s">
        <v>50</v>
      </c>
      <c r="G5134" s="17" t="s">
        <v>171</v>
      </c>
      <c r="H5134" s="18" t="s">
        <v>16800</v>
      </c>
      <c r="I5134" s="18" t="s">
        <v>16801</v>
      </c>
      <c r="J5134" s="18" t="s">
        <v>16802</v>
      </c>
      <c r="K5134" s="17" t="s">
        <v>163</v>
      </c>
      <c r="L5134" s="17" t="n">
        <v>1</v>
      </c>
      <c r="M5134" s="17" t="s">
        <v>164</v>
      </c>
      <c r="N5134" s="17" t="s">
        <v>163</v>
      </c>
      <c r="O5134" s="19"/>
      <c r="P5134" s="18"/>
      <c r="Q5134" s="18"/>
      <c r="R5134" s="18" t="s">
        <v>192</v>
      </c>
      <c r="S5134" s="20" t="s">
        <v>28109</v>
      </c>
    </row>
    <row r="5135" customFormat="false" ht="35.05" hidden="false" customHeight="false" outlineLevel="0" collapsed="false">
      <c r="A5135" s="17" t="n">
        <v>5134</v>
      </c>
      <c r="B5135" s="17" t="n">
        <v>10</v>
      </c>
      <c r="C5135" s="17" t="n">
        <v>6196</v>
      </c>
      <c r="D5135" s="18" t="s">
        <v>16788</v>
      </c>
      <c r="E5135" s="17" t="s">
        <v>49</v>
      </c>
      <c r="F5135" s="18" t="s">
        <v>50</v>
      </c>
      <c r="G5135" s="17" t="s">
        <v>171</v>
      </c>
      <c r="H5135" s="18" t="s">
        <v>16803</v>
      </c>
      <c r="I5135" s="18" t="s">
        <v>16804</v>
      </c>
      <c r="J5135" s="18" t="s">
        <v>16805</v>
      </c>
      <c r="K5135" s="17" t="s">
        <v>163</v>
      </c>
      <c r="L5135" s="17" t="n">
        <v>1</v>
      </c>
      <c r="M5135" s="17" t="s">
        <v>164</v>
      </c>
      <c r="N5135" s="17" t="s">
        <v>163</v>
      </c>
      <c r="O5135" s="19"/>
      <c r="P5135" s="18"/>
      <c r="Q5135" s="18"/>
      <c r="R5135" s="18" t="s">
        <v>165</v>
      </c>
      <c r="S5135" s="20" t="s">
        <v>28109</v>
      </c>
    </row>
    <row r="5136" customFormat="false" ht="35.05" hidden="false" customHeight="false" outlineLevel="0" collapsed="false">
      <c r="A5136" s="17" t="n">
        <v>5135</v>
      </c>
      <c r="B5136" s="17" t="n">
        <v>10</v>
      </c>
      <c r="C5136" s="17" t="n">
        <v>6201</v>
      </c>
      <c r="D5136" s="18" t="s">
        <v>16788</v>
      </c>
      <c r="E5136" s="17" t="s">
        <v>83</v>
      </c>
      <c r="F5136" s="18" t="s">
        <v>84</v>
      </c>
      <c r="G5136" s="17" t="s">
        <v>159</v>
      </c>
      <c r="H5136" s="18" t="s">
        <v>16806</v>
      </c>
      <c r="I5136" s="18" t="s">
        <v>16807</v>
      </c>
      <c r="J5136" s="18" t="s">
        <v>16808</v>
      </c>
      <c r="K5136" s="17" t="s">
        <v>163</v>
      </c>
      <c r="L5136" s="17" t="n">
        <v>1</v>
      </c>
      <c r="M5136" s="17" t="s">
        <v>163</v>
      </c>
      <c r="N5136" s="17" t="s">
        <v>163</v>
      </c>
      <c r="O5136" s="19"/>
      <c r="P5136" s="18"/>
      <c r="Q5136" s="18"/>
      <c r="R5136" s="18" t="s">
        <v>165</v>
      </c>
      <c r="S5136" s="20" t="s">
        <v>28109</v>
      </c>
    </row>
    <row r="5137" customFormat="false" ht="35.05" hidden="false" customHeight="false" outlineLevel="0" collapsed="false">
      <c r="A5137" s="17" t="n">
        <v>5136</v>
      </c>
      <c r="B5137" s="17" t="n">
        <v>10</v>
      </c>
      <c r="C5137" s="17" t="n">
        <v>6222</v>
      </c>
      <c r="D5137" s="18" t="s">
        <v>16788</v>
      </c>
      <c r="E5137" s="17" t="s">
        <v>40</v>
      </c>
      <c r="F5137" s="18" t="s">
        <v>41</v>
      </c>
      <c r="G5137" s="17" t="s">
        <v>167</v>
      </c>
      <c r="H5137" s="18" t="s">
        <v>16809</v>
      </c>
      <c r="I5137" s="18" t="s">
        <v>16810</v>
      </c>
      <c r="J5137" s="18" t="s">
        <v>16811</v>
      </c>
      <c r="K5137" s="17" t="s">
        <v>164</v>
      </c>
      <c r="L5137" s="17" t="n">
        <v>19</v>
      </c>
      <c r="M5137" s="17" t="s">
        <v>163</v>
      </c>
      <c r="N5137" s="17" t="s">
        <v>163</v>
      </c>
      <c r="O5137" s="19"/>
      <c r="P5137" s="18"/>
      <c r="Q5137" s="18"/>
      <c r="R5137" s="18" t="s">
        <v>165</v>
      </c>
      <c r="S5137" s="20" t="s">
        <v>28109</v>
      </c>
    </row>
    <row r="5138" customFormat="false" ht="46.25" hidden="false" customHeight="false" outlineLevel="0" collapsed="false">
      <c r="A5138" s="17" t="n">
        <v>5137</v>
      </c>
      <c r="B5138" s="17" t="n">
        <v>10</v>
      </c>
      <c r="C5138" s="17" t="n">
        <v>6224</v>
      </c>
      <c r="D5138" s="18" t="s">
        <v>16788</v>
      </c>
      <c r="E5138" s="17" t="s">
        <v>42</v>
      </c>
      <c r="F5138" s="18" t="s">
        <v>43</v>
      </c>
      <c r="G5138" s="17" t="s">
        <v>159</v>
      </c>
      <c r="H5138" s="18" t="s">
        <v>16812</v>
      </c>
      <c r="I5138" s="18" t="s">
        <v>16813</v>
      </c>
      <c r="J5138" s="18" t="s">
        <v>16814</v>
      </c>
      <c r="K5138" s="17" t="s">
        <v>163</v>
      </c>
      <c r="L5138" s="17" t="n">
        <v>1</v>
      </c>
      <c r="M5138" s="17" t="s">
        <v>163</v>
      </c>
      <c r="N5138" s="17" t="s">
        <v>164</v>
      </c>
      <c r="O5138" s="19"/>
      <c r="P5138" s="18"/>
      <c r="Q5138" s="18"/>
      <c r="R5138" s="18" t="s">
        <v>165</v>
      </c>
      <c r="S5138" s="20" t="s">
        <v>28109</v>
      </c>
    </row>
    <row r="5139" customFormat="false" ht="35.05" hidden="false" customHeight="false" outlineLevel="0" collapsed="false">
      <c r="A5139" s="17" t="n">
        <v>5138</v>
      </c>
      <c r="B5139" s="17" t="n">
        <v>10</v>
      </c>
      <c r="C5139" s="17" t="n">
        <v>6230</v>
      </c>
      <c r="D5139" s="18" t="s">
        <v>16788</v>
      </c>
      <c r="E5139" s="17" t="s">
        <v>81</v>
      </c>
      <c r="F5139" s="18" t="s">
        <v>82</v>
      </c>
      <c r="G5139" s="17" t="s">
        <v>167</v>
      </c>
      <c r="H5139" s="18" t="s">
        <v>16815</v>
      </c>
      <c r="I5139" s="18" t="s">
        <v>16816</v>
      </c>
      <c r="J5139" s="18" t="s">
        <v>16817</v>
      </c>
      <c r="K5139" s="17" t="s">
        <v>163</v>
      </c>
      <c r="L5139" s="17" t="n">
        <v>1</v>
      </c>
      <c r="M5139" s="17" t="s">
        <v>163</v>
      </c>
      <c r="N5139" s="17" t="s">
        <v>164</v>
      </c>
      <c r="O5139" s="19"/>
      <c r="P5139" s="18"/>
      <c r="Q5139" s="18"/>
      <c r="R5139" s="18" t="s">
        <v>165</v>
      </c>
      <c r="S5139" s="20" t="s">
        <v>28109</v>
      </c>
    </row>
    <row r="5140" customFormat="false" ht="46.25" hidden="false" customHeight="false" outlineLevel="0" collapsed="false">
      <c r="A5140" s="17" t="n">
        <v>5139</v>
      </c>
      <c r="B5140" s="17" t="n">
        <v>10</v>
      </c>
      <c r="C5140" s="17" t="n">
        <v>6231</v>
      </c>
      <c r="D5140" s="18" t="s">
        <v>16788</v>
      </c>
      <c r="E5140" s="17" t="s">
        <v>91</v>
      </c>
      <c r="F5140" s="18" t="s">
        <v>92</v>
      </c>
      <c r="G5140" s="17" t="s">
        <v>167</v>
      </c>
      <c r="H5140" s="18" t="s">
        <v>16818</v>
      </c>
      <c r="I5140" s="18" t="s">
        <v>16819</v>
      </c>
      <c r="J5140" s="18" t="s">
        <v>16820</v>
      </c>
      <c r="K5140" s="17" t="s">
        <v>163</v>
      </c>
      <c r="L5140" s="17" t="n">
        <v>1</v>
      </c>
      <c r="M5140" s="17" t="s">
        <v>163</v>
      </c>
      <c r="N5140" s="17" t="s">
        <v>163</v>
      </c>
      <c r="O5140" s="19" t="s">
        <v>124</v>
      </c>
      <c r="P5140" s="18" t="s">
        <v>16821</v>
      </c>
      <c r="Q5140" s="18" t="s">
        <v>16822</v>
      </c>
      <c r="R5140" s="18" t="s">
        <v>165</v>
      </c>
      <c r="S5140" s="20" t="s">
        <v>28109</v>
      </c>
    </row>
    <row r="5141" customFormat="false" ht="57.45" hidden="false" customHeight="false" outlineLevel="0" collapsed="false">
      <c r="A5141" s="17" t="n">
        <v>5140</v>
      </c>
      <c r="B5141" s="17" t="n">
        <v>10</v>
      </c>
      <c r="C5141" s="17" t="n">
        <v>6234</v>
      </c>
      <c r="D5141" s="18" t="s">
        <v>16788</v>
      </c>
      <c r="E5141" s="17" t="s">
        <v>83</v>
      </c>
      <c r="F5141" s="18" t="s">
        <v>84</v>
      </c>
      <c r="G5141" s="17" t="s">
        <v>171</v>
      </c>
      <c r="H5141" s="18" t="s">
        <v>16823</v>
      </c>
      <c r="I5141" s="18" t="s">
        <v>16824</v>
      </c>
      <c r="J5141" s="18" t="s">
        <v>16825</v>
      </c>
      <c r="K5141" s="17" t="s">
        <v>163</v>
      </c>
      <c r="L5141" s="17" t="n">
        <v>1</v>
      </c>
      <c r="M5141" s="17" t="s">
        <v>163</v>
      </c>
      <c r="N5141" s="17" t="s">
        <v>163</v>
      </c>
      <c r="O5141" s="19" t="s">
        <v>121</v>
      </c>
      <c r="P5141" s="18" t="s">
        <v>16826</v>
      </c>
      <c r="Q5141" s="18" t="s">
        <v>16827</v>
      </c>
      <c r="R5141" s="18" t="s">
        <v>165</v>
      </c>
      <c r="S5141" s="20" t="s">
        <v>28109</v>
      </c>
    </row>
    <row r="5142" customFormat="false" ht="35.05" hidden="false" customHeight="false" outlineLevel="0" collapsed="false">
      <c r="A5142" s="17" t="n">
        <v>5141</v>
      </c>
      <c r="B5142" s="17" t="n">
        <v>10</v>
      </c>
      <c r="C5142" s="17" t="n">
        <v>6241</v>
      </c>
      <c r="D5142" s="18" t="s">
        <v>16788</v>
      </c>
      <c r="E5142" s="17" t="s">
        <v>78</v>
      </c>
      <c r="F5142" s="18" t="s">
        <v>80</v>
      </c>
      <c r="G5142" s="17" t="s">
        <v>159</v>
      </c>
      <c r="H5142" s="18" t="s">
        <v>16828</v>
      </c>
      <c r="I5142" s="18" t="s">
        <v>16829</v>
      </c>
      <c r="J5142" s="18" t="s">
        <v>16830</v>
      </c>
      <c r="K5142" s="17" t="s">
        <v>163</v>
      </c>
      <c r="L5142" s="17" t="n">
        <v>1</v>
      </c>
      <c r="M5142" s="17" t="s">
        <v>163</v>
      </c>
      <c r="N5142" s="17" t="s">
        <v>164</v>
      </c>
      <c r="O5142" s="19"/>
      <c r="P5142" s="18"/>
      <c r="Q5142" s="18"/>
      <c r="R5142" s="18" t="s">
        <v>165</v>
      </c>
      <c r="S5142" s="20" t="s">
        <v>28109</v>
      </c>
    </row>
    <row r="5143" customFormat="false" ht="46.25" hidden="false" customHeight="false" outlineLevel="0" collapsed="false">
      <c r="A5143" s="17" t="n">
        <v>5142</v>
      </c>
      <c r="B5143" s="17" t="n">
        <v>10</v>
      </c>
      <c r="C5143" s="17" t="n">
        <v>6244</v>
      </c>
      <c r="D5143" s="18" t="s">
        <v>16788</v>
      </c>
      <c r="E5143" s="17" t="s">
        <v>42</v>
      </c>
      <c r="F5143" s="18" t="s">
        <v>43</v>
      </c>
      <c r="G5143" s="17" t="s">
        <v>159</v>
      </c>
      <c r="H5143" s="18" t="s">
        <v>16831</v>
      </c>
      <c r="I5143" s="18" t="s">
        <v>16832</v>
      </c>
      <c r="J5143" s="18" t="s">
        <v>16833</v>
      </c>
      <c r="K5143" s="17" t="s">
        <v>163</v>
      </c>
      <c r="L5143" s="17" t="n">
        <v>1</v>
      </c>
      <c r="M5143" s="17" t="s">
        <v>163</v>
      </c>
      <c r="N5143" s="17" t="s">
        <v>164</v>
      </c>
      <c r="O5143" s="19"/>
      <c r="P5143" s="18"/>
      <c r="Q5143" s="18"/>
      <c r="R5143" s="18" t="s">
        <v>165</v>
      </c>
      <c r="S5143" s="20" t="s">
        <v>28109</v>
      </c>
    </row>
    <row r="5144" customFormat="false" ht="46.25" hidden="false" customHeight="false" outlineLevel="0" collapsed="false">
      <c r="A5144" s="17" t="n">
        <v>5143</v>
      </c>
      <c r="B5144" s="17" t="n">
        <v>10</v>
      </c>
      <c r="C5144" s="17" t="n">
        <v>6247</v>
      </c>
      <c r="D5144" s="18" t="s">
        <v>16788</v>
      </c>
      <c r="E5144" s="17" t="s">
        <v>91</v>
      </c>
      <c r="F5144" s="18" t="s">
        <v>92</v>
      </c>
      <c r="G5144" s="17" t="s">
        <v>159</v>
      </c>
      <c r="H5144" s="18" t="s">
        <v>16834</v>
      </c>
      <c r="I5144" s="18" t="s">
        <v>16835</v>
      </c>
      <c r="J5144" s="18" t="s">
        <v>16836</v>
      </c>
      <c r="K5144" s="17" t="s">
        <v>163</v>
      </c>
      <c r="L5144" s="17" t="n">
        <v>1</v>
      </c>
      <c r="M5144" s="17" t="s">
        <v>163</v>
      </c>
      <c r="N5144" s="17" t="s">
        <v>164</v>
      </c>
      <c r="O5144" s="19"/>
      <c r="P5144" s="18"/>
      <c r="Q5144" s="18"/>
      <c r="R5144" s="18" t="s">
        <v>165</v>
      </c>
      <c r="S5144" s="20" t="s">
        <v>28109</v>
      </c>
    </row>
    <row r="5145" customFormat="false" ht="35.05" hidden="false" customHeight="false" outlineLevel="0" collapsed="false">
      <c r="A5145" s="17" t="n">
        <v>5144</v>
      </c>
      <c r="B5145" s="17" t="n">
        <v>10</v>
      </c>
      <c r="C5145" s="17" t="n">
        <v>6250</v>
      </c>
      <c r="D5145" s="18" t="s">
        <v>16788</v>
      </c>
      <c r="E5145" s="17" t="s">
        <v>87</v>
      </c>
      <c r="F5145" s="18" t="s">
        <v>88</v>
      </c>
      <c r="G5145" s="17" t="s">
        <v>167</v>
      </c>
      <c r="H5145" s="18" t="s">
        <v>16837</v>
      </c>
      <c r="I5145" s="18" t="s">
        <v>16838</v>
      </c>
      <c r="J5145" s="18" t="s">
        <v>16839</v>
      </c>
      <c r="K5145" s="17" t="s">
        <v>164</v>
      </c>
      <c r="L5145" s="17" t="n">
        <v>5</v>
      </c>
      <c r="M5145" s="17" t="s">
        <v>163</v>
      </c>
      <c r="N5145" s="17" t="s">
        <v>163</v>
      </c>
      <c r="O5145" s="19"/>
      <c r="P5145" s="18"/>
      <c r="Q5145" s="18"/>
      <c r="R5145" s="18" t="s">
        <v>165</v>
      </c>
      <c r="S5145" s="20" t="s">
        <v>28109</v>
      </c>
    </row>
    <row r="5146" customFormat="false" ht="79.85" hidden="false" customHeight="false" outlineLevel="0" collapsed="false">
      <c r="A5146" s="17" t="n">
        <v>5145</v>
      </c>
      <c r="B5146" s="17" t="n">
        <v>10</v>
      </c>
      <c r="C5146" s="17" t="n">
        <v>6267</v>
      </c>
      <c r="D5146" s="18" t="s">
        <v>16788</v>
      </c>
      <c r="E5146" s="17" t="s">
        <v>89</v>
      </c>
      <c r="F5146" s="18" t="s">
        <v>90</v>
      </c>
      <c r="G5146" s="17" t="s">
        <v>167</v>
      </c>
      <c r="H5146" s="18" t="s">
        <v>16840</v>
      </c>
      <c r="I5146" s="18" t="s">
        <v>16841</v>
      </c>
      <c r="J5146" s="18" t="s">
        <v>16842</v>
      </c>
      <c r="K5146" s="17" t="s">
        <v>163</v>
      </c>
      <c r="L5146" s="17" t="n">
        <v>1</v>
      </c>
      <c r="M5146" s="17" t="s">
        <v>163</v>
      </c>
      <c r="N5146" s="17" t="s">
        <v>164</v>
      </c>
      <c r="O5146" s="19" t="s">
        <v>124</v>
      </c>
      <c r="P5146" s="18" t="s">
        <v>16843</v>
      </c>
      <c r="Q5146" s="18" t="s">
        <v>16844</v>
      </c>
      <c r="R5146" s="18" t="s">
        <v>165</v>
      </c>
      <c r="S5146" s="20" t="s">
        <v>28109</v>
      </c>
    </row>
    <row r="5147" customFormat="false" ht="35.05" hidden="false" customHeight="false" outlineLevel="0" collapsed="false">
      <c r="A5147" s="17" t="n">
        <v>5146</v>
      </c>
      <c r="B5147" s="17" t="n">
        <v>10</v>
      </c>
      <c r="C5147" s="17" t="n">
        <v>6284</v>
      </c>
      <c r="D5147" s="18" t="s">
        <v>16788</v>
      </c>
      <c r="E5147" s="17" t="s">
        <v>78</v>
      </c>
      <c r="F5147" s="18" t="s">
        <v>80</v>
      </c>
      <c r="G5147" s="17" t="s">
        <v>167</v>
      </c>
      <c r="H5147" s="18" t="s">
        <v>16845</v>
      </c>
      <c r="I5147" s="18" t="s">
        <v>16846</v>
      </c>
      <c r="J5147" s="18" t="s">
        <v>16847</v>
      </c>
      <c r="K5147" s="17" t="s">
        <v>163</v>
      </c>
      <c r="L5147" s="17" t="n">
        <v>1</v>
      </c>
      <c r="M5147" s="17" t="s">
        <v>163</v>
      </c>
      <c r="N5147" s="17" t="s">
        <v>164</v>
      </c>
      <c r="O5147" s="19"/>
      <c r="P5147" s="18"/>
      <c r="Q5147" s="18"/>
      <c r="R5147" s="18" t="s">
        <v>165</v>
      </c>
      <c r="S5147" s="20" t="s">
        <v>28109</v>
      </c>
    </row>
    <row r="5148" customFormat="false" ht="46.25" hidden="false" customHeight="false" outlineLevel="0" collapsed="false">
      <c r="A5148" s="17" t="n">
        <v>5147</v>
      </c>
      <c r="B5148" s="17" t="n">
        <v>10</v>
      </c>
      <c r="C5148" s="17" t="n">
        <v>6285</v>
      </c>
      <c r="D5148" s="18" t="s">
        <v>16788</v>
      </c>
      <c r="E5148" s="17" t="s">
        <v>42</v>
      </c>
      <c r="F5148" s="18" t="s">
        <v>43</v>
      </c>
      <c r="G5148" s="17" t="s">
        <v>167</v>
      </c>
      <c r="H5148" s="18" t="s">
        <v>16848</v>
      </c>
      <c r="I5148" s="18" t="s">
        <v>16849</v>
      </c>
      <c r="J5148" s="18" t="s">
        <v>16850</v>
      </c>
      <c r="K5148" s="17" t="s">
        <v>163</v>
      </c>
      <c r="L5148" s="17" t="n">
        <v>1</v>
      </c>
      <c r="M5148" s="17" t="s">
        <v>163</v>
      </c>
      <c r="N5148" s="17" t="s">
        <v>164</v>
      </c>
      <c r="O5148" s="19"/>
      <c r="P5148" s="18"/>
      <c r="Q5148" s="18"/>
      <c r="R5148" s="18" t="s">
        <v>165</v>
      </c>
      <c r="S5148" s="20" t="s">
        <v>28109</v>
      </c>
    </row>
    <row r="5149" customFormat="false" ht="46.25" hidden="false" customHeight="false" outlineLevel="0" collapsed="false">
      <c r="A5149" s="17" t="n">
        <v>5148</v>
      </c>
      <c r="B5149" s="17" t="n">
        <v>10</v>
      </c>
      <c r="C5149" s="17" t="n">
        <v>6287</v>
      </c>
      <c r="D5149" s="18" t="s">
        <v>16788</v>
      </c>
      <c r="E5149" s="17" t="s">
        <v>91</v>
      </c>
      <c r="F5149" s="18" t="s">
        <v>92</v>
      </c>
      <c r="G5149" s="17" t="s">
        <v>167</v>
      </c>
      <c r="H5149" s="18" t="s">
        <v>16851</v>
      </c>
      <c r="I5149" s="18" t="s">
        <v>16852</v>
      </c>
      <c r="J5149" s="18" t="s">
        <v>16853</v>
      </c>
      <c r="K5149" s="17" t="s">
        <v>163</v>
      </c>
      <c r="L5149" s="17" t="n">
        <v>1</v>
      </c>
      <c r="M5149" s="17" t="s">
        <v>163</v>
      </c>
      <c r="N5149" s="17" t="s">
        <v>164</v>
      </c>
      <c r="O5149" s="19"/>
      <c r="P5149" s="18"/>
      <c r="Q5149" s="18"/>
      <c r="R5149" s="18" t="s">
        <v>165</v>
      </c>
      <c r="S5149" s="20" t="s">
        <v>28109</v>
      </c>
    </row>
    <row r="5150" customFormat="false" ht="46.25" hidden="false" customHeight="false" outlineLevel="0" collapsed="false">
      <c r="A5150" s="17" t="n">
        <v>5149</v>
      </c>
      <c r="B5150" s="17" t="n">
        <v>10</v>
      </c>
      <c r="C5150" s="17" t="n">
        <v>6294</v>
      </c>
      <c r="D5150" s="18" t="s">
        <v>16788</v>
      </c>
      <c r="E5150" s="17" t="s">
        <v>81</v>
      </c>
      <c r="F5150" s="18" t="s">
        <v>82</v>
      </c>
      <c r="G5150" s="17" t="s">
        <v>167</v>
      </c>
      <c r="H5150" s="18" t="s">
        <v>16854</v>
      </c>
      <c r="I5150" s="18" t="s">
        <v>16855</v>
      </c>
      <c r="J5150" s="18" t="s">
        <v>16856</v>
      </c>
      <c r="K5150" s="17" t="s">
        <v>163</v>
      </c>
      <c r="L5150" s="17" t="n">
        <v>1</v>
      </c>
      <c r="M5150" s="17" t="s">
        <v>163</v>
      </c>
      <c r="N5150" s="17" t="s">
        <v>164</v>
      </c>
      <c r="O5150" s="19"/>
      <c r="P5150" s="18"/>
      <c r="Q5150" s="18"/>
      <c r="R5150" s="18" t="s">
        <v>165</v>
      </c>
      <c r="S5150" s="20" t="s">
        <v>28109</v>
      </c>
    </row>
    <row r="5151" customFormat="false" ht="35.05" hidden="false" customHeight="false" outlineLevel="0" collapsed="false">
      <c r="A5151" s="17" t="n">
        <v>5150</v>
      </c>
      <c r="B5151" s="17" t="n">
        <v>10</v>
      </c>
      <c r="C5151" s="17" t="n">
        <v>6297</v>
      </c>
      <c r="D5151" s="18" t="s">
        <v>16788</v>
      </c>
      <c r="E5151" s="17" t="s">
        <v>87</v>
      </c>
      <c r="F5151" s="18" t="s">
        <v>88</v>
      </c>
      <c r="G5151" s="17" t="s">
        <v>167</v>
      </c>
      <c r="H5151" s="18" t="s">
        <v>16857</v>
      </c>
      <c r="I5151" s="18" t="s">
        <v>16858</v>
      </c>
      <c r="J5151" s="18" t="s">
        <v>16859</v>
      </c>
      <c r="K5151" s="17" t="s">
        <v>164</v>
      </c>
      <c r="L5151" s="17" t="n">
        <v>6</v>
      </c>
      <c r="M5151" s="17" t="s">
        <v>163</v>
      </c>
      <c r="N5151" s="17" t="s">
        <v>164</v>
      </c>
      <c r="O5151" s="19"/>
      <c r="P5151" s="18"/>
      <c r="Q5151" s="18"/>
      <c r="R5151" s="18" t="s">
        <v>165</v>
      </c>
      <c r="S5151" s="20" t="s">
        <v>28109</v>
      </c>
    </row>
    <row r="5152" customFormat="false" ht="46.25" hidden="false" customHeight="false" outlineLevel="0" collapsed="false">
      <c r="A5152" s="17" t="n">
        <v>5151</v>
      </c>
      <c r="B5152" s="17" t="n">
        <v>10</v>
      </c>
      <c r="C5152" s="17" t="n">
        <v>6317</v>
      </c>
      <c r="D5152" s="18" t="s">
        <v>16788</v>
      </c>
      <c r="E5152" s="17" t="s">
        <v>38</v>
      </c>
      <c r="F5152" s="18" t="s">
        <v>39</v>
      </c>
      <c r="G5152" s="17" t="s">
        <v>167</v>
      </c>
      <c r="H5152" s="18" t="s">
        <v>16860</v>
      </c>
      <c r="I5152" s="18" t="s">
        <v>16861</v>
      </c>
      <c r="J5152" s="18" t="s">
        <v>16862</v>
      </c>
      <c r="K5152" s="17" t="s">
        <v>163</v>
      </c>
      <c r="L5152" s="17" t="n">
        <v>1</v>
      </c>
      <c r="M5152" s="17" t="s">
        <v>163</v>
      </c>
      <c r="N5152" s="17" t="s">
        <v>163</v>
      </c>
      <c r="O5152" s="19"/>
      <c r="P5152" s="18"/>
      <c r="Q5152" s="18"/>
      <c r="R5152" s="18" t="s">
        <v>165</v>
      </c>
      <c r="S5152" s="20" t="s">
        <v>28109</v>
      </c>
    </row>
    <row r="5153" customFormat="false" ht="35.05" hidden="false" customHeight="false" outlineLevel="0" collapsed="false">
      <c r="A5153" s="17" t="n">
        <v>5152</v>
      </c>
      <c r="B5153" s="17" t="n">
        <v>10</v>
      </c>
      <c r="C5153" s="17" t="n">
        <v>6319</v>
      </c>
      <c r="D5153" s="18" t="s">
        <v>16788</v>
      </c>
      <c r="E5153" s="17" t="s">
        <v>81</v>
      </c>
      <c r="F5153" s="18" t="s">
        <v>82</v>
      </c>
      <c r="G5153" s="17" t="s">
        <v>167</v>
      </c>
      <c r="H5153" s="18" t="s">
        <v>16863</v>
      </c>
      <c r="I5153" s="18" t="s">
        <v>16864</v>
      </c>
      <c r="J5153" s="18" t="s">
        <v>16865</v>
      </c>
      <c r="K5153" s="17" t="s">
        <v>163</v>
      </c>
      <c r="L5153" s="17" t="n">
        <v>1</v>
      </c>
      <c r="M5153" s="17" t="s">
        <v>163</v>
      </c>
      <c r="N5153" s="17" t="s">
        <v>164</v>
      </c>
      <c r="O5153" s="19"/>
      <c r="P5153" s="18"/>
      <c r="Q5153" s="18"/>
      <c r="R5153" s="18" t="s">
        <v>165</v>
      </c>
      <c r="S5153" s="20" t="s">
        <v>28109</v>
      </c>
    </row>
    <row r="5154" customFormat="false" ht="46.25" hidden="false" customHeight="false" outlineLevel="0" collapsed="false">
      <c r="A5154" s="17" t="n">
        <v>5153</v>
      </c>
      <c r="B5154" s="17" t="n">
        <v>10</v>
      </c>
      <c r="C5154" s="17" t="n">
        <v>6328</v>
      </c>
      <c r="D5154" s="18" t="s">
        <v>16788</v>
      </c>
      <c r="E5154" s="17" t="s">
        <v>83</v>
      </c>
      <c r="F5154" s="18" t="s">
        <v>84</v>
      </c>
      <c r="G5154" s="17" t="s">
        <v>167</v>
      </c>
      <c r="H5154" s="18" t="s">
        <v>16866</v>
      </c>
      <c r="I5154" s="18" t="s">
        <v>16867</v>
      </c>
      <c r="J5154" s="18" t="s">
        <v>16868</v>
      </c>
      <c r="K5154" s="17" t="s">
        <v>163</v>
      </c>
      <c r="L5154" s="17" t="n">
        <v>1</v>
      </c>
      <c r="M5154" s="17" t="s">
        <v>163</v>
      </c>
      <c r="N5154" s="17" t="s">
        <v>164</v>
      </c>
      <c r="O5154" s="19" t="s">
        <v>121</v>
      </c>
      <c r="P5154" s="18" t="s">
        <v>16869</v>
      </c>
      <c r="Q5154" s="18" t="s">
        <v>16870</v>
      </c>
      <c r="R5154" s="18" t="s">
        <v>165</v>
      </c>
      <c r="S5154" s="20" t="s">
        <v>28109</v>
      </c>
    </row>
    <row r="5155" customFormat="false" ht="35.05" hidden="false" customHeight="false" outlineLevel="0" collapsed="false">
      <c r="A5155" s="17" t="n">
        <v>5154</v>
      </c>
      <c r="B5155" s="17" t="n">
        <v>10</v>
      </c>
      <c r="C5155" s="17" t="n">
        <v>6330</v>
      </c>
      <c r="D5155" s="18" t="s">
        <v>16788</v>
      </c>
      <c r="E5155" s="17" t="s">
        <v>36</v>
      </c>
      <c r="F5155" s="18" t="s">
        <v>37</v>
      </c>
      <c r="G5155" s="17" t="s">
        <v>167</v>
      </c>
      <c r="H5155" s="18" t="s">
        <v>16871</v>
      </c>
      <c r="I5155" s="18" t="s">
        <v>16872</v>
      </c>
      <c r="J5155" s="18" t="s">
        <v>16873</v>
      </c>
      <c r="K5155" s="17" t="s">
        <v>163</v>
      </c>
      <c r="L5155" s="17" t="n">
        <v>1</v>
      </c>
      <c r="M5155" s="17" t="s">
        <v>163</v>
      </c>
      <c r="N5155" s="17" t="s">
        <v>163</v>
      </c>
      <c r="O5155" s="19"/>
      <c r="P5155" s="18"/>
      <c r="Q5155" s="18"/>
      <c r="R5155" s="18" t="s">
        <v>165</v>
      </c>
      <c r="S5155" s="20" t="s">
        <v>28109</v>
      </c>
    </row>
    <row r="5156" customFormat="false" ht="46.25" hidden="false" customHeight="false" outlineLevel="0" collapsed="false">
      <c r="A5156" s="17" t="n">
        <v>5155</v>
      </c>
      <c r="B5156" s="17" t="n">
        <v>10</v>
      </c>
      <c r="C5156" s="17" t="n">
        <v>6331</v>
      </c>
      <c r="D5156" s="18" t="s">
        <v>16788</v>
      </c>
      <c r="E5156" s="17" t="s">
        <v>42</v>
      </c>
      <c r="F5156" s="18" t="s">
        <v>43</v>
      </c>
      <c r="G5156" s="17" t="s">
        <v>167</v>
      </c>
      <c r="H5156" s="18" t="s">
        <v>16874</v>
      </c>
      <c r="I5156" s="18" t="s">
        <v>16875</v>
      </c>
      <c r="J5156" s="18" t="s">
        <v>16876</v>
      </c>
      <c r="K5156" s="17" t="s">
        <v>163</v>
      </c>
      <c r="L5156" s="17" t="n">
        <v>1</v>
      </c>
      <c r="M5156" s="17" t="s">
        <v>163</v>
      </c>
      <c r="N5156" s="17" t="s">
        <v>163</v>
      </c>
      <c r="O5156" s="19"/>
      <c r="P5156" s="18"/>
      <c r="Q5156" s="18"/>
      <c r="R5156" s="18" t="s">
        <v>165</v>
      </c>
      <c r="S5156" s="20" t="s">
        <v>28109</v>
      </c>
    </row>
    <row r="5157" customFormat="false" ht="35.05" hidden="false" customHeight="false" outlineLevel="0" collapsed="false">
      <c r="A5157" s="17" t="n">
        <v>5156</v>
      </c>
      <c r="B5157" s="17" t="n">
        <v>10</v>
      </c>
      <c r="C5157" s="17" t="n">
        <v>6346</v>
      </c>
      <c r="D5157" s="18" t="s">
        <v>16788</v>
      </c>
      <c r="E5157" s="17" t="s">
        <v>38</v>
      </c>
      <c r="F5157" s="18" t="s">
        <v>39</v>
      </c>
      <c r="G5157" s="17" t="s">
        <v>159</v>
      </c>
      <c r="H5157" s="18" t="s">
        <v>16877</v>
      </c>
      <c r="I5157" s="18" t="s">
        <v>16878</v>
      </c>
      <c r="J5157" s="18" t="s">
        <v>16879</v>
      </c>
      <c r="K5157" s="17" t="s">
        <v>163</v>
      </c>
      <c r="L5157" s="17" t="n">
        <v>1</v>
      </c>
      <c r="M5157" s="17" t="s">
        <v>163</v>
      </c>
      <c r="N5157" s="17" t="s">
        <v>163</v>
      </c>
      <c r="O5157" s="19"/>
      <c r="P5157" s="18"/>
      <c r="Q5157" s="18"/>
      <c r="R5157" s="18" t="s">
        <v>165</v>
      </c>
      <c r="S5157" s="20" t="s">
        <v>28109</v>
      </c>
    </row>
    <row r="5158" customFormat="false" ht="23.85" hidden="false" customHeight="false" outlineLevel="0" collapsed="false">
      <c r="A5158" s="17" t="n">
        <v>5157</v>
      </c>
      <c r="B5158" s="17" t="n">
        <v>10</v>
      </c>
      <c r="C5158" s="17" t="n">
        <v>6355</v>
      </c>
      <c r="D5158" s="18" t="s">
        <v>16880</v>
      </c>
      <c r="E5158" s="17" t="s">
        <v>36</v>
      </c>
      <c r="F5158" s="18" t="s">
        <v>37</v>
      </c>
      <c r="G5158" s="17" t="s">
        <v>159</v>
      </c>
      <c r="H5158" s="18" t="s">
        <v>16881</v>
      </c>
      <c r="I5158" s="18" t="s">
        <v>16882</v>
      </c>
      <c r="J5158" s="18" t="s">
        <v>16883</v>
      </c>
      <c r="K5158" s="17" t="s">
        <v>163</v>
      </c>
      <c r="L5158" s="17" t="n">
        <v>1</v>
      </c>
      <c r="M5158" s="17" t="s">
        <v>163</v>
      </c>
      <c r="N5158" s="17" t="s">
        <v>163</v>
      </c>
      <c r="O5158" s="19"/>
      <c r="P5158" s="18"/>
      <c r="Q5158" s="18"/>
      <c r="R5158" s="18" t="s">
        <v>165</v>
      </c>
      <c r="S5158" s="20" t="s">
        <v>28109</v>
      </c>
    </row>
    <row r="5159" customFormat="false" ht="35.05" hidden="false" customHeight="false" outlineLevel="0" collapsed="false">
      <c r="A5159" s="17" t="n">
        <v>5158</v>
      </c>
      <c r="B5159" s="17" t="n">
        <v>10</v>
      </c>
      <c r="C5159" s="17" t="n">
        <v>6357</v>
      </c>
      <c r="D5159" s="18" t="s">
        <v>16880</v>
      </c>
      <c r="E5159" s="17" t="s">
        <v>44</v>
      </c>
      <c r="F5159" s="18" t="s">
        <v>46</v>
      </c>
      <c r="G5159" s="17" t="s">
        <v>167</v>
      </c>
      <c r="H5159" s="18" t="s">
        <v>16884</v>
      </c>
      <c r="I5159" s="18" t="s">
        <v>16885</v>
      </c>
      <c r="J5159" s="18" t="s">
        <v>16886</v>
      </c>
      <c r="K5159" s="17" t="s">
        <v>164</v>
      </c>
      <c r="L5159" s="17" t="n">
        <v>2</v>
      </c>
      <c r="M5159" s="17" t="s">
        <v>163</v>
      </c>
      <c r="N5159" s="17" t="s">
        <v>163</v>
      </c>
      <c r="O5159" s="19"/>
      <c r="P5159" s="18"/>
      <c r="Q5159" s="18"/>
      <c r="R5159" s="18" t="s">
        <v>165</v>
      </c>
      <c r="S5159" s="20" t="s">
        <v>28109</v>
      </c>
    </row>
    <row r="5160" customFormat="false" ht="35.05" hidden="false" customHeight="false" outlineLevel="0" collapsed="false">
      <c r="A5160" s="17" t="n">
        <v>5159</v>
      </c>
      <c r="B5160" s="17" t="n">
        <v>10</v>
      </c>
      <c r="C5160" s="17" t="n">
        <v>6359</v>
      </c>
      <c r="D5160" s="18" t="s">
        <v>16880</v>
      </c>
      <c r="E5160" s="17" t="s">
        <v>81</v>
      </c>
      <c r="F5160" s="18" t="s">
        <v>82</v>
      </c>
      <c r="G5160" s="17" t="s">
        <v>167</v>
      </c>
      <c r="H5160" s="18" t="s">
        <v>16887</v>
      </c>
      <c r="I5160" s="18" t="s">
        <v>16888</v>
      </c>
      <c r="J5160" s="18" t="s">
        <v>16889</v>
      </c>
      <c r="K5160" s="17" t="s">
        <v>163</v>
      </c>
      <c r="L5160" s="17" t="n">
        <v>1</v>
      </c>
      <c r="M5160" s="17" t="s">
        <v>163</v>
      </c>
      <c r="N5160" s="17" t="s">
        <v>164</v>
      </c>
      <c r="O5160" s="19"/>
      <c r="P5160" s="18"/>
      <c r="Q5160" s="18"/>
      <c r="R5160" s="18" t="s">
        <v>165</v>
      </c>
      <c r="S5160" s="20" t="s">
        <v>28109</v>
      </c>
    </row>
    <row r="5161" customFormat="false" ht="46.25" hidden="false" customHeight="false" outlineLevel="0" collapsed="false">
      <c r="A5161" s="17" t="n">
        <v>5160</v>
      </c>
      <c r="B5161" s="17" t="n">
        <v>10</v>
      </c>
      <c r="C5161" s="17" t="n">
        <v>6361</v>
      </c>
      <c r="D5161" s="18" t="s">
        <v>16880</v>
      </c>
      <c r="E5161" s="17" t="s">
        <v>49</v>
      </c>
      <c r="F5161" s="18" t="s">
        <v>50</v>
      </c>
      <c r="G5161" s="17" t="s">
        <v>171</v>
      </c>
      <c r="H5161" s="18" t="s">
        <v>16890</v>
      </c>
      <c r="I5161" s="18" t="s">
        <v>16891</v>
      </c>
      <c r="J5161" s="18" t="s">
        <v>16892</v>
      </c>
      <c r="K5161" s="17" t="s">
        <v>163</v>
      </c>
      <c r="L5161" s="17" t="n">
        <v>1</v>
      </c>
      <c r="M5161" s="17" t="s">
        <v>164</v>
      </c>
      <c r="N5161" s="17" t="s">
        <v>163</v>
      </c>
      <c r="O5161" s="19"/>
      <c r="P5161" s="18"/>
      <c r="Q5161" s="18"/>
      <c r="R5161" s="18" t="s">
        <v>165</v>
      </c>
      <c r="S5161" s="20" t="s">
        <v>28109</v>
      </c>
    </row>
    <row r="5162" customFormat="false" ht="35.05" hidden="false" customHeight="false" outlineLevel="0" collapsed="false">
      <c r="A5162" s="17" t="n">
        <v>5161</v>
      </c>
      <c r="B5162" s="17" t="n">
        <v>10</v>
      </c>
      <c r="C5162" s="17" t="n">
        <v>6374</v>
      </c>
      <c r="D5162" s="18" t="s">
        <v>16880</v>
      </c>
      <c r="E5162" s="17" t="s">
        <v>78</v>
      </c>
      <c r="F5162" s="18" t="s">
        <v>80</v>
      </c>
      <c r="G5162" s="17" t="s">
        <v>159</v>
      </c>
      <c r="H5162" s="18" t="s">
        <v>16893</v>
      </c>
      <c r="I5162" s="18" t="s">
        <v>16894</v>
      </c>
      <c r="J5162" s="18" t="s">
        <v>16895</v>
      </c>
      <c r="K5162" s="17" t="s">
        <v>163</v>
      </c>
      <c r="L5162" s="17" t="n">
        <v>1</v>
      </c>
      <c r="M5162" s="17" t="s">
        <v>163</v>
      </c>
      <c r="N5162" s="17" t="s">
        <v>164</v>
      </c>
      <c r="O5162" s="19"/>
      <c r="P5162" s="18"/>
      <c r="Q5162" s="18"/>
      <c r="R5162" s="18" t="s">
        <v>165</v>
      </c>
      <c r="S5162" s="20" t="s">
        <v>28109</v>
      </c>
    </row>
    <row r="5163" customFormat="false" ht="35.05" hidden="false" customHeight="false" outlineLevel="0" collapsed="false">
      <c r="A5163" s="17" t="n">
        <v>5162</v>
      </c>
      <c r="B5163" s="17" t="n">
        <v>10</v>
      </c>
      <c r="C5163" s="17" t="n">
        <v>6378</v>
      </c>
      <c r="D5163" s="18" t="s">
        <v>16880</v>
      </c>
      <c r="E5163" s="17" t="s">
        <v>70</v>
      </c>
      <c r="F5163" s="18" t="s">
        <v>71</v>
      </c>
      <c r="G5163" s="17" t="s">
        <v>171</v>
      </c>
      <c r="H5163" s="18" t="s">
        <v>16896</v>
      </c>
      <c r="I5163" s="18" t="s">
        <v>16897</v>
      </c>
      <c r="J5163" s="18" t="s">
        <v>16898</v>
      </c>
      <c r="K5163" s="17" t="s">
        <v>163</v>
      </c>
      <c r="L5163" s="17" t="n">
        <v>1</v>
      </c>
      <c r="M5163" s="17" t="s">
        <v>164</v>
      </c>
      <c r="N5163" s="17" t="s">
        <v>163</v>
      </c>
      <c r="O5163" s="19"/>
      <c r="P5163" s="18"/>
      <c r="Q5163" s="18"/>
      <c r="R5163" s="18" t="s">
        <v>165</v>
      </c>
      <c r="S5163" s="20" t="s">
        <v>28109</v>
      </c>
    </row>
    <row r="5164" customFormat="false" ht="35.05" hidden="false" customHeight="false" outlineLevel="0" collapsed="false">
      <c r="A5164" s="17" t="n">
        <v>5163</v>
      </c>
      <c r="B5164" s="17" t="n">
        <v>10</v>
      </c>
      <c r="C5164" s="17" t="n">
        <v>6380</v>
      </c>
      <c r="D5164" s="18" t="s">
        <v>16880</v>
      </c>
      <c r="E5164" s="17" t="s">
        <v>81</v>
      </c>
      <c r="F5164" s="18" t="s">
        <v>82</v>
      </c>
      <c r="G5164" s="17" t="s">
        <v>159</v>
      </c>
      <c r="H5164" s="18" t="s">
        <v>16899</v>
      </c>
      <c r="I5164" s="18" t="s">
        <v>16900</v>
      </c>
      <c r="J5164" s="18" t="s">
        <v>16901</v>
      </c>
      <c r="K5164" s="17" t="s">
        <v>163</v>
      </c>
      <c r="L5164" s="17" t="n">
        <v>1</v>
      </c>
      <c r="M5164" s="17" t="s">
        <v>163</v>
      </c>
      <c r="N5164" s="17" t="s">
        <v>164</v>
      </c>
      <c r="O5164" s="19"/>
      <c r="P5164" s="18"/>
      <c r="Q5164" s="18"/>
      <c r="R5164" s="18" t="s">
        <v>165</v>
      </c>
      <c r="S5164" s="20" t="s">
        <v>28109</v>
      </c>
    </row>
    <row r="5165" customFormat="false" ht="91" hidden="false" customHeight="false" outlineLevel="0" collapsed="false">
      <c r="A5165" s="17" t="n">
        <v>5164</v>
      </c>
      <c r="B5165" s="17" t="n">
        <v>10</v>
      </c>
      <c r="C5165" s="17" t="n">
        <v>6382</v>
      </c>
      <c r="D5165" s="18" t="s">
        <v>16880</v>
      </c>
      <c r="E5165" s="17" t="s">
        <v>83</v>
      </c>
      <c r="F5165" s="18" t="s">
        <v>84</v>
      </c>
      <c r="G5165" s="17" t="s">
        <v>171</v>
      </c>
      <c r="H5165" s="18" t="s">
        <v>16902</v>
      </c>
      <c r="I5165" s="18" t="s">
        <v>16903</v>
      </c>
      <c r="J5165" s="18" t="s">
        <v>16904</v>
      </c>
      <c r="K5165" s="17" t="s">
        <v>163</v>
      </c>
      <c r="L5165" s="17" t="n">
        <v>1</v>
      </c>
      <c r="M5165" s="17" t="s">
        <v>163</v>
      </c>
      <c r="N5165" s="17" t="s">
        <v>164</v>
      </c>
      <c r="O5165" s="19" t="s">
        <v>121</v>
      </c>
      <c r="P5165" s="18" t="s">
        <v>16905</v>
      </c>
      <c r="Q5165" s="18" t="s">
        <v>16906</v>
      </c>
      <c r="R5165" s="18" t="s">
        <v>165</v>
      </c>
      <c r="S5165" s="20" t="s">
        <v>28109</v>
      </c>
    </row>
    <row r="5166" customFormat="false" ht="35.05" hidden="false" customHeight="false" outlineLevel="0" collapsed="false">
      <c r="A5166" s="17" t="n">
        <v>5165</v>
      </c>
      <c r="B5166" s="17" t="n">
        <v>10</v>
      </c>
      <c r="C5166" s="17" t="n">
        <v>6411</v>
      </c>
      <c r="D5166" s="18" t="s">
        <v>16880</v>
      </c>
      <c r="E5166" s="17" t="s">
        <v>87</v>
      </c>
      <c r="F5166" s="18" t="s">
        <v>88</v>
      </c>
      <c r="G5166" s="17" t="s">
        <v>171</v>
      </c>
      <c r="H5166" s="18" t="s">
        <v>16907</v>
      </c>
      <c r="I5166" s="18" t="s">
        <v>16908</v>
      </c>
      <c r="J5166" s="18" t="s">
        <v>16909</v>
      </c>
      <c r="K5166" s="17" t="s">
        <v>163</v>
      </c>
      <c r="L5166" s="17" t="n">
        <v>1</v>
      </c>
      <c r="M5166" s="17" t="s">
        <v>163</v>
      </c>
      <c r="N5166" s="17" t="s">
        <v>163</v>
      </c>
      <c r="O5166" s="19"/>
      <c r="P5166" s="18"/>
      <c r="Q5166" s="18"/>
      <c r="R5166" s="18" t="s">
        <v>165</v>
      </c>
      <c r="S5166" s="20" t="s">
        <v>28109</v>
      </c>
    </row>
    <row r="5167" customFormat="false" ht="46.25" hidden="false" customHeight="false" outlineLevel="0" collapsed="false">
      <c r="A5167" s="17" t="n">
        <v>5166</v>
      </c>
      <c r="B5167" s="17" t="n">
        <v>10</v>
      </c>
      <c r="C5167" s="17" t="n">
        <v>6416</v>
      </c>
      <c r="D5167" s="18" t="s">
        <v>16880</v>
      </c>
      <c r="E5167" s="17" t="s">
        <v>36</v>
      </c>
      <c r="F5167" s="18" t="s">
        <v>37</v>
      </c>
      <c r="G5167" s="17" t="s">
        <v>171</v>
      </c>
      <c r="H5167" s="18" t="s">
        <v>16910</v>
      </c>
      <c r="I5167" s="18" t="s">
        <v>16911</v>
      </c>
      <c r="J5167" s="18" t="s">
        <v>16912</v>
      </c>
      <c r="K5167" s="17" t="s">
        <v>163</v>
      </c>
      <c r="L5167" s="17" t="n">
        <v>1</v>
      </c>
      <c r="M5167" s="17" t="s">
        <v>164</v>
      </c>
      <c r="N5167" s="17" t="s">
        <v>163</v>
      </c>
      <c r="O5167" s="19"/>
      <c r="P5167" s="18"/>
      <c r="Q5167" s="18"/>
      <c r="R5167" s="18" t="s">
        <v>165</v>
      </c>
      <c r="S5167" s="20" t="s">
        <v>28109</v>
      </c>
    </row>
    <row r="5168" customFormat="false" ht="35.05" hidden="false" customHeight="false" outlineLevel="0" collapsed="false">
      <c r="A5168" s="17" t="n">
        <v>5167</v>
      </c>
      <c r="B5168" s="17" t="n">
        <v>10</v>
      </c>
      <c r="C5168" s="17" t="n">
        <v>6427</v>
      </c>
      <c r="D5168" s="18" t="s">
        <v>16880</v>
      </c>
      <c r="E5168" s="17" t="s">
        <v>87</v>
      </c>
      <c r="F5168" s="18" t="s">
        <v>88</v>
      </c>
      <c r="G5168" s="17" t="s">
        <v>167</v>
      </c>
      <c r="H5168" s="18" t="s">
        <v>16913</v>
      </c>
      <c r="I5168" s="18" t="s">
        <v>16914</v>
      </c>
      <c r="J5168" s="18" t="s">
        <v>16915</v>
      </c>
      <c r="K5168" s="17" t="s">
        <v>163</v>
      </c>
      <c r="L5168" s="17" t="n">
        <v>1</v>
      </c>
      <c r="M5168" s="17" t="s">
        <v>163</v>
      </c>
      <c r="N5168" s="17" t="s">
        <v>163</v>
      </c>
      <c r="O5168" s="19"/>
      <c r="P5168" s="18"/>
      <c r="Q5168" s="18"/>
      <c r="R5168" s="18" t="s">
        <v>165</v>
      </c>
      <c r="S5168" s="20" t="s">
        <v>28109</v>
      </c>
    </row>
    <row r="5169" customFormat="false" ht="35.05" hidden="false" customHeight="false" outlineLevel="0" collapsed="false">
      <c r="A5169" s="17" t="n">
        <v>5168</v>
      </c>
      <c r="B5169" s="17" t="n">
        <v>10</v>
      </c>
      <c r="C5169" s="17" t="n">
        <v>6448</v>
      </c>
      <c r="D5169" s="18" t="s">
        <v>16880</v>
      </c>
      <c r="E5169" s="17" t="s">
        <v>83</v>
      </c>
      <c r="F5169" s="18" t="s">
        <v>84</v>
      </c>
      <c r="G5169" s="17" t="s">
        <v>159</v>
      </c>
      <c r="H5169" s="18" t="s">
        <v>16916</v>
      </c>
      <c r="I5169" s="18" t="s">
        <v>16917</v>
      </c>
      <c r="J5169" s="18" t="s">
        <v>16918</v>
      </c>
      <c r="K5169" s="17" t="s">
        <v>163</v>
      </c>
      <c r="L5169" s="17" t="n">
        <v>1</v>
      </c>
      <c r="M5169" s="17" t="s">
        <v>163</v>
      </c>
      <c r="N5169" s="17" t="s">
        <v>164</v>
      </c>
      <c r="O5169" s="19"/>
      <c r="P5169" s="18"/>
      <c r="Q5169" s="18"/>
      <c r="R5169" s="18" t="s">
        <v>165</v>
      </c>
      <c r="S5169" s="20" t="s">
        <v>28109</v>
      </c>
    </row>
    <row r="5170" customFormat="false" ht="23.85" hidden="false" customHeight="false" outlineLevel="0" collapsed="false">
      <c r="A5170" s="17" t="n">
        <v>5169</v>
      </c>
      <c r="B5170" s="17" t="n">
        <v>10</v>
      </c>
      <c r="C5170" s="17" t="n">
        <v>6464</v>
      </c>
      <c r="D5170" s="18" t="s">
        <v>16880</v>
      </c>
      <c r="E5170" s="17" t="s">
        <v>76</v>
      </c>
      <c r="F5170" s="18" t="s">
        <v>77</v>
      </c>
      <c r="G5170" s="17" t="s">
        <v>159</v>
      </c>
      <c r="H5170" s="18" t="s">
        <v>16919</v>
      </c>
      <c r="I5170" s="18" t="s">
        <v>16920</v>
      </c>
      <c r="J5170" s="18" t="s">
        <v>16921</v>
      </c>
      <c r="K5170" s="17" t="s">
        <v>163</v>
      </c>
      <c r="L5170" s="17" t="n">
        <v>1</v>
      </c>
      <c r="M5170" s="17" t="s">
        <v>163</v>
      </c>
      <c r="N5170" s="17" t="s">
        <v>164</v>
      </c>
      <c r="O5170" s="19"/>
      <c r="P5170" s="18"/>
      <c r="Q5170" s="18"/>
      <c r="R5170" s="18" t="s">
        <v>165</v>
      </c>
      <c r="S5170" s="20" t="s">
        <v>28109</v>
      </c>
    </row>
    <row r="5171" customFormat="false" ht="23.85" hidden="false" customHeight="false" outlineLevel="0" collapsed="false">
      <c r="A5171" s="17" t="n">
        <v>5170</v>
      </c>
      <c r="B5171" s="17" t="n">
        <v>10</v>
      </c>
      <c r="C5171" s="17" t="n">
        <v>6510</v>
      </c>
      <c r="D5171" s="18" t="s">
        <v>16880</v>
      </c>
      <c r="E5171" s="17" t="s">
        <v>63</v>
      </c>
      <c r="F5171" s="18" t="s">
        <v>65</v>
      </c>
      <c r="G5171" s="17" t="s">
        <v>159</v>
      </c>
      <c r="H5171" s="18" t="s">
        <v>16922</v>
      </c>
      <c r="I5171" s="18" t="s">
        <v>16923</v>
      </c>
      <c r="J5171" s="18" t="s">
        <v>16924</v>
      </c>
      <c r="K5171" s="17" t="s">
        <v>163</v>
      </c>
      <c r="L5171" s="17" t="n">
        <v>1</v>
      </c>
      <c r="M5171" s="17" t="s">
        <v>163</v>
      </c>
      <c r="N5171" s="17" t="s">
        <v>163</v>
      </c>
      <c r="O5171" s="19"/>
      <c r="P5171" s="18"/>
      <c r="Q5171" s="18"/>
      <c r="R5171" s="18" t="s">
        <v>165</v>
      </c>
      <c r="S5171" s="20" t="s">
        <v>28109</v>
      </c>
    </row>
    <row r="5172" customFormat="false" ht="35.05" hidden="false" customHeight="false" outlineLevel="0" collapsed="false">
      <c r="A5172" s="17" t="n">
        <v>5171</v>
      </c>
      <c r="B5172" s="17" t="n">
        <v>10</v>
      </c>
      <c r="C5172" s="17" t="n">
        <v>6516</v>
      </c>
      <c r="D5172" s="18" t="s">
        <v>16880</v>
      </c>
      <c r="E5172" s="17" t="s">
        <v>87</v>
      </c>
      <c r="F5172" s="18" t="s">
        <v>88</v>
      </c>
      <c r="G5172" s="17" t="s">
        <v>171</v>
      </c>
      <c r="H5172" s="18" t="s">
        <v>16925</v>
      </c>
      <c r="I5172" s="18" t="s">
        <v>16926</v>
      </c>
      <c r="J5172" s="18" t="s">
        <v>16927</v>
      </c>
      <c r="K5172" s="17" t="s">
        <v>163</v>
      </c>
      <c r="L5172" s="17" t="n">
        <v>1</v>
      </c>
      <c r="M5172" s="17" t="s">
        <v>163</v>
      </c>
      <c r="N5172" s="17" t="s">
        <v>164</v>
      </c>
      <c r="O5172" s="19"/>
      <c r="P5172" s="18"/>
      <c r="Q5172" s="18"/>
      <c r="R5172" s="18" t="s">
        <v>165</v>
      </c>
      <c r="S5172" s="20" t="s">
        <v>28109</v>
      </c>
    </row>
    <row r="5173" customFormat="false" ht="57.45" hidden="false" customHeight="false" outlineLevel="0" collapsed="false">
      <c r="A5173" s="17" t="n">
        <v>5172</v>
      </c>
      <c r="B5173" s="17" t="n">
        <v>10</v>
      </c>
      <c r="C5173" s="17" t="n">
        <v>6521</v>
      </c>
      <c r="D5173" s="18" t="s">
        <v>16880</v>
      </c>
      <c r="E5173" s="17" t="s">
        <v>83</v>
      </c>
      <c r="F5173" s="18" t="s">
        <v>84</v>
      </c>
      <c r="G5173" s="17" t="s">
        <v>167</v>
      </c>
      <c r="H5173" s="18" t="s">
        <v>16928</v>
      </c>
      <c r="I5173" s="18" t="s">
        <v>16929</v>
      </c>
      <c r="J5173" s="18" t="s">
        <v>16930</v>
      </c>
      <c r="K5173" s="17" t="s">
        <v>163</v>
      </c>
      <c r="L5173" s="17" t="n">
        <v>1</v>
      </c>
      <c r="M5173" s="17" t="s">
        <v>163</v>
      </c>
      <c r="N5173" s="17" t="s">
        <v>164</v>
      </c>
      <c r="O5173" s="19" t="s">
        <v>123</v>
      </c>
      <c r="P5173" s="18" t="s">
        <v>16931</v>
      </c>
      <c r="Q5173" s="18" t="s">
        <v>16932</v>
      </c>
      <c r="R5173" s="18" t="s">
        <v>165</v>
      </c>
      <c r="S5173" s="20" t="s">
        <v>28109</v>
      </c>
    </row>
    <row r="5174" customFormat="false" ht="46.25" hidden="false" customHeight="false" outlineLevel="0" collapsed="false">
      <c r="A5174" s="17" t="n">
        <v>5173</v>
      </c>
      <c r="B5174" s="17" t="n">
        <v>10</v>
      </c>
      <c r="C5174" s="17" t="n">
        <v>6525</v>
      </c>
      <c r="D5174" s="18" t="s">
        <v>16880</v>
      </c>
      <c r="E5174" s="17" t="s">
        <v>87</v>
      </c>
      <c r="F5174" s="18" t="s">
        <v>88</v>
      </c>
      <c r="G5174" s="17" t="s">
        <v>171</v>
      </c>
      <c r="H5174" s="18" t="s">
        <v>16933</v>
      </c>
      <c r="I5174" s="18" t="s">
        <v>16934</v>
      </c>
      <c r="J5174" s="18" t="s">
        <v>16935</v>
      </c>
      <c r="K5174" s="17" t="s">
        <v>163</v>
      </c>
      <c r="L5174" s="17" t="n">
        <v>1</v>
      </c>
      <c r="M5174" s="17" t="s">
        <v>164</v>
      </c>
      <c r="N5174" s="17" t="s">
        <v>164</v>
      </c>
      <c r="O5174" s="19"/>
      <c r="P5174" s="18"/>
      <c r="Q5174" s="18"/>
      <c r="R5174" s="18" t="s">
        <v>165</v>
      </c>
      <c r="S5174" s="20" t="s">
        <v>28109</v>
      </c>
    </row>
    <row r="5175" customFormat="false" ht="35.05" hidden="false" customHeight="false" outlineLevel="0" collapsed="false">
      <c r="A5175" s="17" t="n">
        <v>5174</v>
      </c>
      <c r="B5175" s="17" t="n">
        <v>10</v>
      </c>
      <c r="C5175" s="17" t="n">
        <v>6531</v>
      </c>
      <c r="D5175" s="18" t="s">
        <v>16880</v>
      </c>
      <c r="E5175" s="17" t="s">
        <v>83</v>
      </c>
      <c r="F5175" s="18" t="s">
        <v>84</v>
      </c>
      <c r="G5175" s="17" t="s">
        <v>159</v>
      </c>
      <c r="H5175" s="18" t="s">
        <v>16936</v>
      </c>
      <c r="I5175" s="18" t="s">
        <v>16937</v>
      </c>
      <c r="J5175" s="18" t="s">
        <v>16938</v>
      </c>
      <c r="K5175" s="17" t="s">
        <v>163</v>
      </c>
      <c r="L5175" s="17" t="n">
        <v>1</v>
      </c>
      <c r="M5175" s="17" t="s">
        <v>163</v>
      </c>
      <c r="N5175" s="17" t="s">
        <v>164</v>
      </c>
      <c r="O5175" s="19"/>
      <c r="P5175" s="18"/>
      <c r="Q5175" s="18"/>
      <c r="R5175" s="18" t="s">
        <v>165</v>
      </c>
      <c r="S5175" s="20" t="s">
        <v>28109</v>
      </c>
    </row>
    <row r="5176" customFormat="false" ht="46.25" hidden="false" customHeight="false" outlineLevel="0" collapsed="false">
      <c r="A5176" s="17" t="n">
        <v>5175</v>
      </c>
      <c r="B5176" s="17" t="n">
        <v>10</v>
      </c>
      <c r="C5176" s="17" t="n">
        <v>6535</v>
      </c>
      <c r="D5176" s="18" t="s">
        <v>16880</v>
      </c>
      <c r="E5176" s="17" t="s">
        <v>83</v>
      </c>
      <c r="F5176" s="18" t="s">
        <v>84</v>
      </c>
      <c r="G5176" s="17" t="s">
        <v>171</v>
      </c>
      <c r="H5176" s="18" t="s">
        <v>16939</v>
      </c>
      <c r="I5176" s="18" t="s">
        <v>16940</v>
      </c>
      <c r="J5176" s="18" t="s">
        <v>16941</v>
      </c>
      <c r="K5176" s="17" t="s">
        <v>163</v>
      </c>
      <c r="L5176" s="17" t="n">
        <v>1</v>
      </c>
      <c r="M5176" s="17" t="s">
        <v>163</v>
      </c>
      <c r="N5176" s="17" t="s">
        <v>164</v>
      </c>
      <c r="O5176" s="19" t="s">
        <v>121</v>
      </c>
      <c r="P5176" s="18" t="s">
        <v>16942</v>
      </c>
      <c r="Q5176" s="18" t="s">
        <v>16943</v>
      </c>
      <c r="R5176" s="18" t="s">
        <v>165</v>
      </c>
      <c r="S5176" s="20" t="s">
        <v>28109</v>
      </c>
    </row>
    <row r="5177" customFormat="false" ht="35.05" hidden="false" customHeight="false" outlineLevel="0" collapsed="false">
      <c r="A5177" s="17" t="n">
        <v>5176</v>
      </c>
      <c r="B5177" s="17" t="n">
        <v>10</v>
      </c>
      <c r="C5177" s="17" t="n">
        <v>6539</v>
      </c>
      <c r="D5177" s="18" t="s">
        <v>16880</v>
      </c>
      <c r="E5177" s="17" t="s">
        <v>61</v>
      </c>
      <c r="F5177" s="18" t="s">
        <v>62</v>
      </c>
      <c r="G5177" s="17" t="s">
        <v>167</v>
      </c>
      <c r="H5177" s="18" t="s">
        <v>16944</v>
      </c>
      <c r="I5177" s="18" t="s">
        <v>16945</v>
      </c>
      <c r="J5177" s="18" t="s">
        <v>16946</v>
      </c>
      <c r="K5177" s="17" t="s">
        <v>163</v>
      </c>
      <c r="L5177" s="17" t="n">
        <v>1</v>
      </c>
      <c r="M5177" s="17" t="s">
        <v>163</v>
      </c>
      <c r="N5177" s="17" t="s">
        <v>163</v>
      </c>
      <c r="O5177" s="19"/>
      <c r="P5177" s="18"/>
      <c r="Q5177" s="18"/>
      <c r="R5177" s="18" t="s">
        <v>165</v>
      </c>
      <c r="S5177" s="20" t="s">
        <v>28109</v>
      </c>
    </row>
    <row r="5178" customFormat="false" ht="35.05" hidden="false" customHeight="false" outlineLevel="0" collapsed="false">
      <c r="A5178" s="17" t="n">
        <v>5177</v>
      </c>
      <c r="B5178" s="17" t="n">
        <v>10</v>
      </c>
      <c r="C5178" s="17" t="n">
        <v>6541</v>
      </c>
      <c r="D5178" s="18" t="s">
        <v>16880</v>
      </c>
      <c r="E5178" s="17" t="s">
        <v>85</v>
      </c>
      <c r="F5178" s="18" t="s">
        <v>86</v>
      </c>
      <c r="G5178" s="17" t="s">
        <v>159</v>
      </c>
      <c r="H5178" s="18" t="s">
        <v>16947</v>
      </c>
      <c r="I5178" s="18" t="s">
        <v>16948</v>
      </c>
      <c r="J5178" s="18" t="s">
        <v>16949</v>
      </c>
      <c r="K5178" s="17" t="s">
        <v>163</v>
      </c>
      <c r="L5178" s="17" t="n">
        <v>1</v>
      </c>
      <c r="M5178" s="17" t="s">
        <v>163</v>
      </c>
      <c r="N5178" s="17" t="s">
        <v>164</v>
      </c>
      <c r="O5178" s="19"/>
      <c r="P5178" s="18"/>
      <c r="Q5178" s="18"/>
      <c r="R5178" s="18" t="s">
        <v>165</v>
      </c>
      <c r="S5178" s="20" t="s">
        <v>28109</v>
      </c>
    </row>
    <row r="5179" customFormat="false" ht="35.05" hidden="false" customHeight="false" outlineLevel="0" collapsed="false">
      <c r="A5179" s="17" t="n">
        <v>5178</v>
      </c>
      <c r="B5179" s="17" t="n">
        <v>10</v>
      </c>
      <c r="C5179" s="17" t="n">
        <v>6547</v>
      </c>
      <c r="D5179" s="18" t="s">
        <v>16880</v>
      </c>
      <c r="E5179" s="17" t="s">
        <v>57</v>
      </c>
      <c r="F5179" s="18" t="s">
        <v>58</v>
      </c>
      <c r="G5179" s="17" t="s">
        <v>167</v>
      </c>
      <c r="H5179" s="18" t="s">
        <v>16950</v>
      </c>
      <c r="I5179" s="18" t="s">
        <v>16951</v>
      </c>
      <c r="J5179" s="18" t="s">
        <v>16952</v>
      </c>
      <c r="K5179" s="17" t="s">
        <v>163</v>
      </c>
      <c r="L5179" s="17" t="n">
        <v>1</v>
      </c>
      <c r="M5179" s="17" t="s">
        <v>163</v>
      </c>
      <c r="N5179" s="17" t="s">
        <v>164</v>
      </c>
      <c r="O5179" s="19"/>
      <c r="P5179" s="18"/>
      <c r="Q5179" s="18"/>
      <c r="R5179" s="18" t="s">
        <v>165</v>
      </c>
      <c r="S5179" s="20" t="s">
        <v>28109</v>
      </c>
    </row>
    <row r="5180" customFormat="false" ht="35.05" hidden="false" customHeight="false" outlineLevel="0" collapsed="false">
      <c r="A5180" s="17" t="n">
        <v>5179</v>
      </c>
      <c r="B5180" s="17" t="n">
        <v>10</v>
      </c>
      <c r="C5180" s="17" t="n">
        <v>6549</v>
      </c>
      <c r="D5180" s="18" t="s">
        <v>16880</v>
      </c>
      <c r="E5180" s="17" t="s">
        <v>85</v>
      </c>
      <c r="F5180" s="18" t="s">
        <v>86</v>
      </c>
      <c r="G5180" s="17" t="s">
        <v>167</v>
      </c>
      <c r="H5180" s="18" t="s">
        <v>16953</v>
      </c>
      <c r="I5180" s="18" t="s">
        <v>16954</v>
      </c>
      <c r="J5180" s="18" t="s">
        <v>16955</v>
      </c>
      <c r="K5180" s="17" t="s">
        <v>163</v>
      </c>
      <c r="L5180" s="17" t="n">
        <v>1</v>
      </c>
      <c r="M5180" s="17" t="s">
        <v>163</v>
      </c>
      <c r="N5180" s="17" t="s">
        <v>164</v>
      </c>
      <c r="O5180" s="19"/>
      <c r="P5180" s="18"/>
      <c r="Q5180" s="18"/>
      <c r="R5180" s="18" t="s">
        <v>165</v>
      </c>
      <c r="S5180" s="20" t="s">
        <v>28109</v>
      </c>
    </row>
    <row r="5181" customFormat="false" ht="35.05" hidden="false" customHeight="false" outlineLevel="0" collapsed="false">
      <c r="A5181" s="17" t="n">
        <v>5180</v>
      </c>
      <c r="B5181" s="17" t="n">
        <v>10</v>
      </c>
      <c r="C5181" s="17" t="n">
        <v>6555</v>
      </c>
      <c r="D5181" s="18" t="s">
        <v>16880</v>
      </c>
      <c r="E5181" s="17" t="s">
        <v>87</v>
      </c>
      <c r="F5181" s="18" t="s">
        <v>88</v>
      </c>
      <c r="G5181" s="17" t="s">
        <v>171</v>
      </c>
      <c r="H5181" s="18" t="s">
        <v>16956</v>
      </c>
      <c r="I5181" s="18" t="s">
        <v>16957</v>
      </c>
      <c r="J5181" s="18" t="s">
        <v>16958</v>
      </c>
      <c r="K5181" s="17" t="s">
        <v>163</v>
      </c>
      <c r="L5181" s="17" t="n">
        <v>1</v>
      </c>
      <c r="M5181" s="17" t="s">
        <v>163</v>
      </c>
      <c r="N5181" s="17" t="s">
        <v>163</v>
      </c>
      <c r="O5181" s="19"/>
      <c r="P5181" s="18"/>
      <c r="Q5181" s="18"/>
      <c r="R5181" s="18" t="s">
        <v>165</v>
      </c>
      <c r="S5181" s="20" t="s">
        <v>28109</v>
      </c>
    </row>
    <row r="5182" customFormat="false" ht="35.05" hidden="false" customHeight="false" outlineLevel="0" collapsed="false">
      <c r="A5182" s="17" t="n">
        <v>5181</v>
      </c>
      <c r="B5182" s="17" t="n">
        <v>10</v>
      </c>
      <c r="C5182" s="17" t="n">
        <v>6561</v>
      </c>
      <c r="D5182" s="18" t="s">
        <v>16880</v>
      </c>
      <c r="E5182" s="17" t="s">
        <v>32</v>
      </c>
      <c r="F5182" s="18" t="s">
        <v>33</v>
      </c>
      <c r="G5182" s="17" t="s">
        <v>159</v>
      </c>
      <c r="H5182" s="18" t="s">
        <v>16959</v>
      </c>
      <c r="I5182" s="18" t="s">
        <v>16960</v>
      </c>
      <c r="J5182" s="18" t="s">
        <v>16961</v>
      </c>
      <c r="K5182" s="17" t="s">
        <v>164</v>
      </c>
      <c r="L5182" s="17" t="n">
        <v>8</v>
      </c>
      <c r="M5182" s="17" t="s">
        <v>163</v>
      </c>
      <c r="N5182" s="17" t="s">
        <v>163</v>
      </c>
      <c r="O5182" s="19"/>
      <c r="P5182" s="18"/>
      <c r="Q5182" s="18"/>
      <c r="R5182" s="18" t="s">
        <v>165</v>
      </c>
      <c r="S5182" s="20" t="s">
        <v>28109</v>
      </c>
    </row>
    <row r="5183" customFormat="false" ht="35.05" hidden="false" customHeight="false" outlineLevel="0" collapsed="false">
      <c r="A5183" s="17" t="n">
        <v>5182</v>
      </c>
      <c r="B5183" s="17" t="n">
        <v>10</v>
      </c>
      <c r="C5183" s="17" t="n">
        <v>6579</v>
      </c>
      <c r="D5183" s="18" t="s">
        <v>16880</v>
      </c>
      <c r="E5183" s="17" t="s">
        <v>42</v>
      </c>
      <c r="F5183" s="18" t="s">
        <v>43</v>
      </c>
      <c r="G5183" s="17" t="s">
        <v>167</v>
      </c>
      <c r="H5183" s="18" t="s">
        <v>16962</v>
      </c>
      <c r="I5183" s="18" t="s">
        <v>16963</v>
      </c>
      <c r="J5183" s="18" t="s">
        <v>16964</v>
      </c>
      <c r="K5183" s="17" t="s">
        <v>163</v>
      </c>
      <c r="L5183" s="17" t="n">
        <v>1</v>
      </c>
      <c r="M5183" s="17" t="s">
        <v>163</v>
      </c>
      <c r="N5183" s="17" t="s">
        <v>164</v>
      </c>
      <c r="O5183" s="19"/>
      <c r="P5183" s="18"/>
      <c r="Q5183" s="18"/>
      <c r="R5183" s="18" t="s">
        <v>165</v>
      </c>
      <c r="S5183" s="20" t="s">
        <v>28109</v>
      </c>
    </row>
    <row r="5184" customFormat="false" ht="23.85" hidden="false" customHeight="false" outlineLevel="0" collapsed="false">
      <c r="A5184" s="17" t="n">
        <v>5183</v>
      </c>
      <c r="B5184" s="17" t="n">
        <v>10</v>
      </c>
      <c r="C5184" s="17" t="n">
        <v>6594</v>
      </c>
      <c r="D5184" s="18" t="s">
        <v>16880</v>
      </c>
      <c r="E5184" s="17" t="s">
        <v>36</v>
      </c>
      <c r="F5184" s="18" t="s">
        <v>37</v>
      </c>
      <c r="G5184" s="17" t="s">
        <v>167</v>
      </c>
      <c r="H5184" s="18" t="s">
        <v>16965</v>
      </c>
      <c r="I5184" s="18" t="s">
        <v>16966</v>
      </c>
      <c r="J5184" s="18" t="s">
        <v>16967</v>
      </c>
      <c r="K5184" s="17" t="s">
        <v>163</v>
      </c>
      <c r="L5184" s="17" t="n">
        <v>1</v>
      </c>
      <c r="M5184" s="17" t="s">
        <v>163</v>
      </c>
      <c r="N5184" s="17" t="s">
        <v>163</v>
      </c>
      <c r="O5184" s="19"/>
      <c r="P5184" s="18"/>
      <c r="Q5184" s="18"/>
      <c r="R5184" s="18" t="s">
        <v>165</v>
      </c>
      <c r="S5184" s="20" t="s">
        <v>28109</v>
      </c>
    </row>
    <row r="5185" customFormat="false" ht="35.05" hidden="false" customHeight="false" outlineLevel="0" collapsed="false">
      <c r="A5185" s="17" t="n">
        <v>5184</v>
      </c>
      <c r="B5185" s="17" t="n">
        <v>10</v>
      </c>
      <c r="C5185" s="17" t="n">
        <v>6604</v>
      </c>
      <c r="D5185" s="18" t="s">
        <v>16880</v>
      </c>
      <c r="E5185" s="17" t="s">
        <v>36</v>
      </c>
      <c r="F5185" s="18" t="s">
        <v>37</v>
      </c>
      <c r="G5185" s="17" t="s">
        <v>167</v>
      </c>
      <c r="H5185" s="18" t="s">
        <v>16968</v>
      </c>
      <c r="I5185" s="18" t="s">
        <v>16969</v>
      </c>
      <c r="J5185" s="18" t="s">
        <v>16970</v>
      </c>
      <c r="K5185" s="17" t="s">
        <v>164</v>
      </c>
      <c r="L5185" s="17" t="n">
        <v>8</v>
      </c>
      <c r="M5185" s="17" t="s">
        <v>164</v>
      </c>
      <c r="N5185" s="17" t="s">
        <v>163</v>
      </c>
      <c r="O5185" s="19"/>
      <c r="P5185" s="18"/>
      <c r="Q5185" s="18"/>
      <c r="R5185" s="18" t="s">
        <v>165</v>
      </c>
      <c r="S5185" s="20" t="s">
        <v>28109</v>
      </c>
    </row>
    <row r="5186" customFormat="false" ht="35.05" hidden="false" customHeight="false" outlineLevel="0" collapsed="false">
      <c r="A5186" s="17" t="n">
        <v>5185</v>
      </c>
      <c r="B5186" s="17" t="n">
        <v>10</v>
      </c>
      <c r="C5186" s="17" t="n">
        <v>6612</v>
      </c>
      <c r="D5186" s="18" t="s">
        <v>16880</v>
      </c>
      <c r="E5186" s="17" t="s">
        <v>87</v>
      </c>
      <c r="F5186" s="18" t="s">
        <v>88</v>
      </c>
      <c r="G5186" s="17" t="s">
        <v>159</v>
      </c>
      <c r="H5186" s="18" t="s">
        <v>16971</v>
      </c>
      <c r="I5186" s="18" t="s">
        <v>16972</v>
      </c>
      <c r="J5186" s="18" t="s">
        <v>16973</v>
      </c>
      <c r="K5186" s="17" t="s">
        <v>163</v>
      </c>
      <c r="L5186" s="17" t="n">
        <v>1</v>
      </c>
      <c r="M5186" s="17" t="s">
        <v>163</v>
      </c>
      <c r="N5186" s="17" t="s">
        <v>163</v>
      </c>
      <c r="O5186" s="19"/>
      <c r="P5186" s="18"/>
      <c r="Q5186" s="18"/>
      <c r="R5186" s="18" t="s">
        <v>165</v>
      </c>
      <c r="S5186" s="20" t="s">
        <v>28109</v>
      </c>
    </row>
    <row r="5187" customFormat="false" ht="35.05" hidden="false" customHeight="false" outlineLevel="0" collapsed="false">
      <c r="A5187" s="17" t="n">
        <v>5186</v>
      </c>
      <c r="B5187" s="17" t="n">
        <v>10</v>
      </c>
      <c r="C5187" s="17" t="n">
        <v>6614</v>
      </c>
      <c r="D5187" s="18" t="s">
        <v>16880</v>
      </c>
      <c r="E5187" s="17" t="s">
        <v>76</v>
      </c>
      <c r="F5187" s="18" t="s">
        <v>77</v>
      </c>
      <c r="G5187" s="17" t="s">
        <v>167</v>
      </c>
      <c r="H5187" s="18" t="s">
        <v>16974</v>
      </c>
      <c r="I5187" s="18" t="s">
        <v>16975</v>
      </c>
      <c r="J5187" s="18" t="s">
        <v>16976</v>
      </c>
      <c r="K5187" s="17" t="s">
        <v>163</v>
      </c>
      <c r="L5187" s="17" t="n">
        <v>1</v>
      </c>
      <c r="M5187" s="17" t="s">
        <v>164</v>
      </c>
      <c r="N5187" s="17" t="s">
        <v>163</v>
      </c>
      <c r="O5187" s="19"/>
      <c r="P5187" s="18"/>
      <c r="Q5187" s="18"/>
      <c r="R5187" s="18" t="s">
        <v>165</v>
      </c>
      <c r="S5187" s="20" t="s">
        <v>28109</v>
      </c>
    </row>
    <row r="5188" customFormat="false" ht="35.05" hidden="false" customHeight="false" outlineLevel="0" collapsed="false">
      <c r="A5188" s="17" t="n">
        <v>5187</v>
      </c>
      <c r="B5188" s="17" t="n">
        <v>10</v>
      </c>
      <c r="C5188" s="17" t="n">
        <v>6614</v>
      </c>
      <c r="D5188" s="18" t="s">
        <v>16880</v>
      </c>
      <c r="E5188" s="17" t="s">
        <v>78</v>
      </c>
      <c r="F5188" s="18" t="s">
        <v>80</v>
      </c>
      <c r="G5188" s="17" t="s">
        <v>167</v>
      </c>
      <c r="H5188" s="18" t="s">
        <v>16977</v>
      </c>
      <c r="I5188" s="18" t="s">
        <v>16978</v>
      </c>
      <c r="J5188" s="18" t="s">
        <v>16979</v>
      </c>
      <c r="K5188" s="17" t="s">
        <v>163</v>
      </c>
      <c r="L5188" s="17" t="n">
        <v>1</v>
      </c>
      <c r="M5188" s="17" t="s">
        <v>163</v>
      </c>
      <c r="N5188" s="17" t="s">
        <v>164</v>
      </c>
      <c r="O5188" s="19"/>
      <c r="P5188" s="18"/>
      <c r="Q5188" s="18"/>
      <c r="R5188" s="18" t="s">
        <v>165</v>
      </c>
      <c r="S5188" s="20" t="s">
        <v>28109</v>
      </c>
    </row>
    <row r="5189" customFormat="false" ht="68.65" hidden="false" customHeight="false" outlineLevel="0" collapsed="false">
      <c r="A5189" s="17" t="n">
        <v>5188</v>
      </c>
      <c r="B5189" s="17" t="n">
        <v>10</v>
      </c>
      <c r="C5189" s="17" t="n">
        <v>6630</v>
      </c>
      <c r="D5189" s="18" t="s">
        <v>16880</v>
      </c>
      <c r="E5189" s="17" t="s">
        <v>89</v>
      </c>
      <c r="F5189" s="18" t="s">
        <v>90</v>
      </c>
      <c r="G5189" s="17" t="s">
        <v>167</v>
      </c>
      <c r="H5189" s="18" t="s">
        <v>16980</v>
      </c>
      <c r="I5189" s="18" t="s">
        <v>16981</v>
      </c>
      <c r="J5189" s="18" t="s">
        <v>16982</v>
      </c>
      <c r="K5189" s="17" t="s">
        <v>163</v>
      </c>
      <c r="L5189" s="17" t="n">
        <v>1</v>
      </c>
      <c r="M5189" s="17" t="s">
        <v>163</v>
      </c>
      <c r="N5189" s="17" t="s">
        <v>164</v>
      </c>
      <c r="O5189" s="19" t="s">
        <v>124</v>
      </c>
      <c r="P5189" s="18" t="s">
        <v>16983</v>
      </c>
      <c r="Q5189" s="18" t="s">
        <v>16984</v>
      </c>
      <c r="R5189" s="18" t="s">
        <v>165</v>
      </c>
      <c r="S5189" s="20" t="s">
        <v>28109</v>
      </c>
    </row>
    <row r="5190" customFormat="false" ht="35.05" hidden="false" customHeight="false" outlineLevel="0" collapsed="false">
      <c r="A5190" s="17" t="n">
        <v>5189</v>
      </c>
      <c r="B5190" s="17" t="n">
        <v>10</v>
      </c>
      <c r="C5190" s="17" t="n">
        <v>6642</v>
      </c>
      <c r="D5190" s="18" t="s">
        <v>16880</v>
      </c>
      <c r="E5190" s="17" t="s">
        <v>70</v>
      </c>
      <c r="F5190" s="18" t="s">
        <v>71</v>
      </c>
      <c r="G5190" s="17" t="s">
        <v>171</v>
      </c>
      <c r="H5190" s="18" t="s">
        <v>16985</v>
      </c>
      <c r="I5190" s="18" t="s">
        <v>16986</v>
      </c>
      <c r="J5190" s="18" t="s">
        <v>16987</v>
      </c>
      <c r="K5190" s="17" t="s">
        <v>163</v>
      </c>
      <c r="L5190" s="17" t="n">
        <v>1</v>
      </c>
      <c r="M5190" s="17" t="s">
        <v>164</v>
      </c>
      <c r="N5190" s="17" t="s">
        <v>163</v>
      </c>
      <c r="O5190" s="19"/>
      <c r="P5190" s="18"/>
      <c r="Q5190" s="18"/>
      <c r="R5190" s="18" t="s">
        <v>165</v>
      </c>
      <c r="S5190" s="20" t="s">
        <v>28109</v>
      </c>
    </row>
    <row r="5191" customFormat="false" ht="35.05" hidden="false" customHeight="false" outlineLevel="0" collapsed="false">
      <c r="A5191" s="17" t="n">
        <v>5190</v>
      </c>
      <c r="B5191" s="17" t="n">
        <v>10</v>
      </c>
      <c r="C5191" s="17" t="n">
        <v>6648</v>
      </c>
      <c r="D5191" s="18" t="s">
        <v>16880</v>
      </c>
      <c r="E5191" s="17" t="s">
        <v>49</v>
      </c>
      <c r="F5191" s="18" t="s">
        <v>50</v>
      </c>
      <c r="G5191" s="17" t="s">
        <v>167</v>
      </c>
      <c r="H5191" s="18" t="s">
        <v>16988</v>
      </c>
      <c r="I5191" s="18" t="s">
        <v>16989</v>
      </c>
      <c r="J5191" s="18" t="s">
        <v>16990</v>
      </c>
      <c r="K5191" s="17" t="s">
        <v>163</v>
      </c>
      <c r="L5191" s="17" t="n">
        <v>1</v>
      </c>
      <c r="M5191" s="17" t="s">
        <v>164</v>
      </c>
      <c r="N5191" s="17" t="s">
        <v>163</v>
      </c>
      <c r="O5191" s="19"/>
      <c r="P5191" s="18"/>
      <c r="Q5191" s="18"/>
      <c r="R5191" s="18" t="s">
        <v>165</v>
      </c>
      <c r="S5191" s="20" t="s">
        <v>28109</v>
      </c>
    </row>
    <row r="5192" customFormat="false" ht="46.25" hidden="false" customHeight="false" outlineLevel="0" collapsed="false">
      <c r="A5192" s="17" t="n">
        <v>5191</v>
      </c>
      <c r="B5192" s="17" t="n">
        <v>10</v>
      </c>
      <c r="C5192" s="17" t="n">
        <v>6669</v>
      </c>
      <c r="D5192" s="18" t="s">
        <v>16991</v>
      </c>
      <c r="E5192" s="17" t="s">
        <v>83</v>
      </c>
      <c r="F5192" s="18" t="s">
        <v>84</v>
      </c>
      <c r="G5192" s="17" t="s">
        <v>167</v>
      </c>
      <c r="H5192" s="18" t="s">
        <v>16992</v>
      </c>
      <c r="I5192" s="18" t="s">
        <v>16993</v>
      </c>
      <c r="J5192" s="18" t="s">
        <v>16994</v>
      </c>
      <c r="K5192" s="17" t="s">
        <v>163</v>
      </c>
      <c r="L5192" s="17" t="n">
        <v>1</v>
      </c>
      <c r="M5192" s="17" t="s">
        <v>163</v>
      </c>
      <c r="N5192" s="17" t="s">
        <v>164</v>
      </c>
      <c r="O5192" s="19" t="s">
        <v>124</v>
      </c>
      <c r="P5192" s="18" t="s">
        <v>16995</v>
      </c>
      <c r="Q5192" s="18" t="s">
        <v>1775</v>
      </c>
      <c r="R5192" s="18" t="s">
        <v>165</v>
      </c>
      <c r="S5192" s="20" t="s">
        <v>28109</v>
      </c>
    </row>
    <row r="5193" customFormat="false" ht="35.05" hidden="false" customHeight="false" outlineLevel="0" collapsed="false">
      <c r="A5193" s="17" t="n">
        <v>5192</v>
      </c>
      <c r="B5193" s="17" t="n">
        <v>10</v>
      </c>
      <c r="C5193" s="17" t="n">
        <v>6671</v>
      </c>
      <c r="D5193" s="18" t="s">
        <v>16991</v>
      </c>
      <c r="E5193" s="17" t="s">
        <v>47</v>
      </c>
      <c r="F5193" s="18" t="s">
        <v>48</v>
      </c>
      <c r="G5193" s="17" t="s">
        <v>167</v>
      </c>
      <c r="H5193" s="18" t="s">
        <v>16996</v>
      </c>
      <c r="I5193" s="18" t="s">
        <v>16997</v>
      </c>
      <c r="J5193" s="18" t="s">
        <v>16998</v>
      </c>
      <c r="K5193" s="17" t="s">
        <v>163</v>
      </c>
      <c r="L5193" s="17" t="n">
        <v>1</v>
      </c>
      <c r="M5193" s="17" t="s">
        <v>163</v>
      </c>
      <c r="N5193" s="17" t="s">
        <v>163</v>
      </c>
      <c r="O5193" s="19"/>
      <c r="P5193" s="18"/>
      <c r="Q5193" s="18"/>
      <c r="R5193" s="18" t="s">
        <v>165</v>
      </c>
      <c r="S5193" s="20" t="s">
        <v>28109</v>
      </c>
    </row>
    <row r="5194" customFormat="false" ht="35.05" hidden="false" customHeight="false" outlineLevel="0" collapsed="false">
      <c r="A5194" s="17" t="n">
        <v>5193</v>
      </c>
      <c r="B5194" s="17" t="n">
        <v>10</v>
      </c>
      <c r="C5194" s="17" t="n">
        <v>6678</v>
      </c>
      <c r="D5194" s="18" t="s">
        <v>16991</v>
      </c>
      <c r="E5194" s="17" t="s">
        <v>78</v>
      </c>
      <c r="F5194" s="18" t="s">
        <v>80</v>
      </c>
      <c r="G5194" s="17" t="s">
        <v>159</v>
      </c>
      <c r="H5194" s="18" t="s">
        <v>16999</v>
      </c>
      <c r="I5194" s="18" t="s">
        <v>17000</v>
      </c>
      <c r="J5194" s="18" t="s">
        <v>17001</v>
      </c>
      <c r="K5194" s="17" t="s">
        <v>163</v>
      </c>
      <c r="L5194" s="17" t="n">
        <v>1</v>
      </c>
      <c r="M5194" s="17" t="s">
        <v>163</v>
      </c>
      <c r="N5194" s="17" t="s">
        <v>164</v>
      </c>
      <c r="O5194" s="19"/>
      <c r="P5194" s="18"/>
      <c r="Q5194" s="18"/>
      <c r="R5194" s="18" t="s">
        <v>165</v>
      </c>
      <c r="S5194" s="20" t="s">
        <v>28109</v>
      </c>
    </row>
    <row r="5195" customFormat="false" ht="35.05" hidden="false" customHeight="false" outlineLevel="0" collapsed="false">
      <c r="A5195" s="17" t="n">
        <v>5194</v>
      </c>
      <c r="B5195" s="17" t="n">
        <v>10</v>
      </c>
      <c r="C5195" s="17" t="n">
        <v>6678</v>
      </c>
      <c r="D5195" s="18" t="s">
        <v>16991</v>
      </c>
      <c r="E5195" s="17" t="s">
        <v>34</v>
      </c>
      <c r="F5195" s="18" t="s">
        <v>35</v>
      </c>
      <c r="G5195" s="17" t="s">
        <v>159</v>
      </c>
      <c r="H5195" s="18" t="s">
        <v>17002</v>
      </c>
      <c r="I5195" s="18" t="s">
        <v>17003</v>
      </c>
      <c r="J5195" s="18" t="s">
        <v>17004</v>
      </c>
      <c r="K5195" s="17" t="s">
        <v>164</v>
      </c>
      <c r="L5195" s="17" t="n">
        <v>3</v>
      </c>
      <c r="M5195" s="17" t="s">
        <v>163</v>
      </c>
      <c r="N5195" s="17" t="s">
        <v>163</v>
      </c>
      <c r="O5195" s="19"/>
      <c r="P5195" s="18"/>
      <c r="Q5195" s="18"/>
      <c r="R5195" s="18" t="s">
        <v>165</v>
      </c>
      <c r="S5195" s="20" t="s">
        <v>28109</v>
      </c>
    </row>
    <row r="5196" customFormat="false" ht="35.05" hidden="false" customHeight="false" outlineLevel="0" collapsed="false">
      <c r="A5196" s="17" t="n">
        <v>5195</v>
      </c>
      <c r="B5196" s="17" t="n">
        <v>10</v>
      </c>
      <c r="C5196" s="17" t="n">
        <v>6682</v>
      </c>
      <c r="D5196" s="18" t="s">
        <v>16991</v>
      </c>
      <c r="E5196" s="17" t="s">
        <v>47</v>
      </c>
      <c r="F5196" s="18" t="s">
        <v>48</v>
      </c>
      <c r="G5196" s="17" t="s">
        <v>167</v>
      </c>
      <c r="H5196" s="18" t="s">
        <v>17005</v>
      </c>
      <c r="I5196" s="18" t="s">
        <v>17006</v>
      </c>
      <c r="J5196" s="18" t="s">
        <v>17007</v>
      </c>
      <c r="K5196" s="17" t="s">
        <v>163</v>
      </c>
      <c r="L5196" s="17" t="n">
        <v>1</v>
      </c>
      <c r="M5196" s="17" t="s">
        <v>164</v>
      </c>
      <c r="N5196" s="17" t="s">
        <v>163</v>
      </c>
      <c r="O5196" s="19"/>
      <c r="P5196" s="18"/>
      <c r="Q5196" s="18"/>
      <c r="R5196" s="18" t="s">
        <v>165</v>
      </c>
      <c r="S5196" s="20" t="s">
        <v>28109</v>
      </c>
    </row>
    <row r="5197" customFormat="false" ht="35.05" hidden="false" customHeight="false" outlineLevel="0" collapsed="false">
      <c r="A5197" s="17" t="n">
        <v>5196</v>
      </c>
      <c r="B5197" s="17" t="n">
        <v>10</v>
      </c>
      <c r="C5197" s="17" t="n">
        <v>6684</v>
      </c>
      <c r="D5197" s="18" t="s">
        <v>16991</v>
      </c>
      <c r="E5197" s="17" t="s">
        <v>63</v>
      </c>
      <c r="F5197" s="18" t="s">
        <v>65</v>
      </c>
      <c r="G5197" s="17" t="s">
        <v>159</v>
      </c>
      <c r="H5197" s="18" t="s">
        <v>17008</v>
      </c>
      <c r="I5197" s="18" t="s">
        <v>17009</v>
      </c>
      <c r="J5197" s="18" t="s">
        <v>17010</v>
      </c>
      <c r="K5197" s="17" t="s">
        <v>163</v>
      </c>
      <c r="L5197" s="17" t="n">
        <v>1</v>
      </c>
      <c r="M5197" s="17" t="s">
        <v>164</v>
      </c>
      <c r="N5197" s="17" t="s">
        <v>163</v>
      </c>
      <c r="O5197" s="19"/>
      <c r="P5197" s="18"/>
      <c r="Q5197" s="18"/>
      <c r="R5197" s="18" t="s">
        <v>165</v>
      </c>
      <c r="S5197" s="20" t="s">
        <v>28109</v>
      </c>
    </row>
    <row r="5198" customFormat="false" ht="23.85" hidden="false" customHeight="false" outlineLevel="0" collapsed="false">
      <c r="A5198" s="17" t="n">
        <v>5197</v>
      </c>
      <c r="B5198" s="17" t="n">
        <v>10</v>
      </c>
      <c r="C5198" s="17" t="n">
        <v>6697</v>
      </c>
      <c r="D5198" s="18" t="s">
        <v>16991</v>
      </c>
      <c r="E5198" s="17" t="s">
        <v>76</v>
      </c>
      <c r="F5198" s="18" t="s">
        <v>77</v>
      </c>
      <c r="G5198" s="17" t="s">
        <v>167</v>
      </c>
      <c r="H5198" s="18" t="s">
        <v>17011</v>
      </c>
      <c r="I5198" s="18" t="s">
        <v>17012</v>
      </c>
      <c r="J5198" s="18" t="s">
        <v>17013</v>
      </c>
      <c r="K5198" s="17" t="s">
        <v>164</v>
      </c>
      <c r="L5198" s="17" t="n">
        <v>2</v>
      </c>
      <c r="M5198" s="17" t="s">
        <v>164</v>
      </c>
      <c r="N5198" s="17" t="s">
        <v>163</v>
      </c>
      <c r="O5198" s="19"/>
      <c r="P5198" s="18"/>
      <c r="Q5198" s="18"/>
      <c r="R5198" s="18" t="s">
        <v>165</v>
      </c>
      <c r="S5198" s="20" t="s">
        <v>28109</v>
      </c>
    </row>
    <row r="5199" customFormat="false" ht="35.05" hidden="false" customHeight="false" outlineLevel="0" collapsed="false">
      <c r="A5199" s="17" t="n">
        <v>5198</v>
      </c>
      <c r="B5199" s="17" t="n">
        <v>10</v>
      </c>
      <c r="C5199" s="17" t="n">
        <v>6701</v>
      </c>
      <c r="D5199" s="18" t="s">
        <v>16991</v>
      </c>
      <c r="E5199" s="17" t="s">
        <v>36</v>
      </c>
      <c r="F5199" s="18" t="s">
        <v>37</v>
      </c>
      <c r="G5199" s="17" t="s">
        <v>159</v>
      </c>
      <c r="H5199" s="18" t="s">
        <v>17014</v>
      </c>
      <c r="I5199" s="18" t="s">
        <v>17015</v>
      </c>
      <c r="J5199" s="18" t="s">
        <v>17016</v>
      </c>
      <c r="K5199" s="17" t="s">
        <v>163</v>
      </c>
      <c r="L5199" s="17" t="n">
        <v>1</v>
      </c>
      <c r="M5199" s="17" t="s">
        <v>163</v>
      </c>
      <c r="N5199" s="17" t="s">
        <v>163</v>
      </c>
      <c r="O5199" s="19"/>
      <c r="P5199" s="18"/>
      <c r="Q5199" s="18"/>
      <c r="R5199" s="18" t="s">
        <v>165</v>
      </c>
      <c r="S5199" s="20" t="s">
        <v>28109</v>
      </c>
    </row>
    <row r="5200" customFormat="false" ht="46.25" hidden="false" customHeight="false" outlineLevel="0" collapsed="false">
      <c r="A5200" s="17" t="n">
        <v>5199</v>
      </c>
      <c r="B5200" s="17" t="n">
        <v>10</v>
      </c>
      <c r="C5200" s="17" t="n">
        <v>6710</v>
      </c>
      <c r="D5200" s="18" t="s">
        <v>16991</v>
      </c>
      <c r="E5200" s="17" t="s">
        <v>83</v>
      </c>
      <c r="F5200" s="18" t="s">
        <v>84</v>
      </c>
      <c r="G5200" s="17" t="s">
        <v>159</v>
      </c>
      <c r="H5200" s="18" t="s">
        <v>17017</v>
      </c>
      <c r="I5200" s="18" t="s">
        <v>17018</v>
      </c>
      <c r="J5200" s="18" t="s">
        <v>17019</v>
      </c>
      <c r="K5200" s="17" t="s">
        <v>163</v>
      </c>
      <c r="L5200" s="17" t="n">
        <v>1</v>
      </c>
      <c r="M5200" s="17" t="s">
        <v>163</v>
      </c>
      <c r="N5200" s="17" t="s">
        <v>164</v>
      </c>
      <c r="O5200" s="19" t="s">
        <v>121</v>
      </c>
      <c r="P5200" s="18" t="s">
        <v>17020</v>
      </c>
      <c r="Q5200" s="18" t="s">
        <v>1775</v>
      </c>
      <c r="R5200" s="18" t="s">
        <v>165</v>
      </c>
      <c r="S5200" s="20" t="s">
        <v>28109</v>
      </c>
    </row>
    <row r="5201" customFormat="false" ht="35.05" hidden="false" customHeight="false" outlineLevel="0" collapsed="false">
      <c r="A5201" s="17" t="n">
        <v>5200</v>
      </c>
      <c r="B5201" s="17" t="n">
        <v>10</v>
      </c>
      <c r="C5201" s="17" t="n">
        <v>6718</v>
      </c>
      <c r="D5201" s="18" t="s">
        <v>16991</v>
      </c>
      <c r="E5201" s="17" t="s">
        <v>74</v>
      </c>
      <c r="F5201" s="18" t="s">
        <v>75</v>
      </c>
      <c r="G5201" s="17" t="s">
        <v>167</v>
      </c>
      <c r="H5201" s="18" t="s">
        <v>17021</v>
      </c>
      <c r="I5201" s="18" t="s">
        <v>17022</v>
      </c>
      <c r="J5201" s="18" t="s">
        <v>17023</v>
      </c>
      <c r="K5201" s="17" t="s">
        <v>163</v>
      </c>
      <c r="L5201" s="17" t="n">
        <v>1</v>
      </c>
      <c r="M5201" s="17" t="s">
        <v>164</v>
      </c>
      <c r="N5201" s="17" t="s">
        <v>163</v>
      </c>
      <c r="O5201" s="19"/>
      <c r="P5201" s="18"/>
      <c r="Q5201" s="18"/>
      <c r="R5201" s="18" t="s">
        <v>165</v>
      </c>
      <c r="S5201" s="20" t="s">
        <v>28109</v>
      </c>
    </row>
    <row r="5202" customFormat="false" ht="57.45" hidden="false" customHeight="false" outlineLevel="0" collapsed="false">
      <c r="A5202" s="17" t="n">
        <v>5201</v>
      </c>
      <c r="B5202" s="17" t="n">
        <v>10</v>
      </c>
      <c r="C5202" s="17" t="n">
        <v>6720</v>
      </c>
      <c r="D5202" s="18" t="s">
        <v>16991</v>
      </c>
      <c r="E5202" s="17" t="s">
        <v>83</v>
      </c>
      <c r="F5202" s="18" t="s">
        <v>84</v>
      </c>
      <c r="G5202" s="17" t="s">
        <v>167</v>
      </c>
      <c r="H5202" s="18" t="s">
        <v>17024</v>
      </c>
      <c r="I5202" s="18" t="s">
        <v>17025</v>
      </c>
      <c r="J5202" s="18" t="s">
        <v>17026</v>
      </c>
      <c r="K5202" s="17" t="s">
        <v>163</v>
      </c>
      <c r="L5202" s="17" t="n">
        <v>1</v>
      </c>
      <c r="M5202" s="17" t="s">
        <v>163</v>
      </c>
      <c r="N5202" s="17" t="s">
        <v>163</v>
      </c>
      <c r="O5202" s="19" t="s">
        <v>121</v>
      </c>
      <c r="P5202" s="18" t="s">
        <v>17027</v>
      </c>
      <c r="Q5202" s="18" t="s">
        <v>17028</v>
      </c>
      <c r="R5202" s="18" t="s">
        <v>165</v>
      </c>
      <c r="S5202" s="20" t="s">
        <v>28109</v>
      </c>
    </row>
    <row r="5203" customFormat="false" ht="35.05" hidden="false" customHeight="false" outlineLevel="0" collapsed="false">
      <c r="A5203" s="17" t="n">
        <v>5202</v>
      </c>
      <c r="B5203" s="17" t="n">
        <v>10</v>
      </c>
      <c r="C5203" s="17" t="n">
        <v>6731</v>
      </c>
      <c r="D5203" s="18" t="s">
        <v>16991</v>
      </c>
      <c r="E5203" s="17" t="s">
        <v>38</v>
      </c>
      <c r="F5203" s="18" t="s">
        <v>39</v>
      </c>
      <c r="G5203" s="17" t="s">
        <v>167</v>
      </c>
      <c r="H5203" s="18" t="s">
        <v>17029</v>
      </c>
      <c r="I5203" s="18" t="s">
        <v>17030</v>
      </c>
      <c r="J5203" s="18" t="s">
        <v>17031</v>
      </c>
      <c r="K5203" s="17" t="s">
        <v>163</v>
      </c>
      <c r="L5203" s="17" t="n">
        <v>1</v>
      </c>
      <c r="M5203" s="17" t="s">
        <v>163</v>
      </c>
      <c r="N5203" s="17" t="s">
        <v>163</v>
      </c>
      <c r="O5203" s="19"/>
      <c r="P5203" s="18"/>
      <c r="Q5203" s="18"/>
      <c r="R5203" s="18" t="s">
        <v>165</v>
      </c>
      <c r="S5203" s="20" t="s">
        <v>28109</v>
      </c>
    </row>
    <row r="5204" customFormat="false" ht="35.05" hidden="false" customHeight="false" outlineLevel="0" collapsed="false">
      <c r="A5204" s="17" t="n">
        <v>5203</v>
      </c>
      <c r="B5204" s="17" t="n">
        <v>10</v>
      </c>
      <c r="C5204" s="17" t="n">
        <v>6733</v>
      </c>
      <c r="D5204" s="18" t="s">
        <v>16991</v>
      </c>
      <c r="E5204" s="17" t="s">
        <v>83</v>
      </c>
      <c r="F5204" s="18" t="s">
        <v>84</v>
      </c>
      <c r="G5204" s="17" t="s">
        <v>159</v>
      </c>
      <c r="H5204" s="18" t="s">
        <v>17032</v>
      </c>
      <c r="I5204" s="18" t="s">
        <v>17033</v>
      </c>
      <c r="J5204" s="18" t="s">
        <v>17034</v>
      </c>
      <c r="K5204" s="17" t="s">
        <v>163</v>
      </c>
      <c r="L5204" s="17" t="n">
        <v>1</v>
      </c>
      <c r="M5204" s="17" t="s">
        <v>163</v>
      </c>
      <c r="N5204" s="17" t="s">
        <v>164</v>
      </c>
      <c r="O5204" s="19"/>
      <c r="P5204" s="18"/>
      <c r="Q5204" s="18"/>
      <c r="R5204" s="18" t="s">
        <v>165</v>
      </c>
      <c r="S5204" s="20" t="s">
        <v>28109</v>
      </c>
    </row>
    <row r="5205" customFormat="false" ht="35.05" hidden="false" customHeight="false" outlineLevel="0" collapsed="false">
      <c r="A5205" s="17" t="n">
        <v>5204</v>
      </c>
      <c r="B5205" s="17" t="n">
        <v>10</v>
      </c>
      <c r="C5205" s="17" t="n">
        <v>6739</v>
      </c>
      <c r="D5205" s="18" t="s">
        <v>16991</v>
      </c>
      <c r="E5205" s="17" t="s">
        <v>87</v>
      </c>
      <c r="F5205" s="18" t="s">
        <v>88</v>
      </c>
      <c r="G5205" s="17" t="s">
        <v>171</v>
      </c>
      <c r="H5205" s="18" t="s">
        <v>17035</v>
      </c>
      <c r="I5205" s="18" t="s">
        <v>17036</v>
      </c>
      <c r="J5205" s="18" t="s">
        <v>17037</v>
      </c>
      <c r="K5205" s="17" t="s">
        <v>163</v>
      </c>
      <c r="L5205" s="17" t="n">
        <v>1</v>
      </c>
      <c r="M5205" s="17" t="s">
        <v>163</v>
      </c>
      <c r="N5205" s="17" t="s">
        <v>164</v>
      </c>
      <c r="O5205" s="19"/>
      <c r="P5205" s="18"/>
      <c r="Q5205" s="18"/>
      <c r="R5205" s="18" t="s">
        <v>165</v>
      </c>
      <c r="S5205" s="20" t="s">
        <v>28109</v>
      </c>
    </row>
    <row r="5206" customFormat="false" ht="23.85" hidden="false" customHeight="false" outlineLevel="0" collapsed="false">
      <c r="A5206" s="17" t="n">
        <v>5205</v>
      </c>
      <c r="B5206" s="17" t="n">
        <v>10</v>
      </c>
      <c r="C5206" s="17" t="n">
        <v>6741</v>
      </c>
      <c r="D5206" s="18" t="s">
        <v>16991</v>
      </c>
      <c r="E5206" s="17" t="s">
        <v>61</v>
      </c>
      <c r="F5206" s="18" t="s">
        <v>62</v>
      </c>
      <c r="G5206" s="17" t="s">
        <v>159</v>
      </c>
      <c r="H5206" s="18" t="s">
        <v>17038</v>
      </c>
      <c r="I5206" s="18" t="s">
        <v>17039</v>
      </c>
      <c r="J5206" s="18" t="s">
        <v>17040</v>
      </c>
      <c r="K5206" s="17" t="s">
        <v>163</v>
      </c>
      <c r="L5206" s="17" t="n">
        <v>1</v>
      </c>
      <c r="M5206" s="17" t="s">
        <v>163</v>
      </c>
      <c r="N5206" s="17" t="s">
        <v>163</v>
      </c>
      <c r="O5206" s="19"/>
      <c r="P5206" s="18"/>
      <c r="Q5206" s="18"/>
      <c r="R5206" s="18" t="s">
        <v>165</v>
      </c>
      <c r="S5206" s="20" t="s">
        <v>28109</v>
      </c>
    </row>
    <row r="5207" customFormat="false" ht="35.05" hidden="false" customHeight="false" outlineLevel="0" collapsed="false">
      <c r="A5207" s="17" t="n">
        <v>5206</v>
      </c>
      <c r="B5207" s="17" t="n">
        <v>10</v>
      </c>
      <c r="C5207" s="17" t="n">
        <v>6774</v>
      </c>
      <c r="D5207" s="18" t="s">
        <v>16991</v>
      </c>
      <c r="E5207" s="17" t="s">
        <v>83</v>
      </c>
      <c r="F5207" s="18" t="s">
        <v>84</v>
      </c>
      <c r="G5207" s="17" t="s">
        <v>167</v>
      </c>
      <c r="H5207" s="18" t="s">
        <v>17041</v>
      </c>
      <c r="I5207" s="18" t="s">
        <v>17042</v>
      </c>
      <c r="J5207" s="18" t="s">
        <v>17043</v>
      </c>
      <c r="K5207" s="17" t="s">
        <v>163</v>
      </c>
      <c r="L5207" s="17" t="n">
        <v>1</v>
      </c>
      <c r="M5207" s="17" t="s">
        <v>163</v>
      </c>
      <c r="N5207" s="17" t="s">
        <v>163</v>
      </c>
      <c r="O5207" s="19"/>
      <c r="P5207" s="18"/>
      <c r="Q5207" s="18"/>
      <c r="R5207" s="18" t="s">
        <v>165</v>
      </c>
      <c r="S5207" s="20" t="s">
        <v>28109</v>
      </c>
    </row>
    <row r="5208" customFormat="false" ht="23.85" hidden="false" customHeight="false" outlineLevel="0" collapsed="false">
      <c r="A5208" s="17" t="n">
        <v>5207</v>
      </c>
      <c r="B5208" s="17" t="n">
        <v>10</v>
      </c>
      <c r="C5208" s="17" t="n">
        <v>6783</v>
      </c>
      <c r="D5208" s="18" t="s">
        <v>16991</v>
      </c>
      <c r="E5208" s="17" t="s">
        <v>87</v>
      </c>
      <c r="F5208" s="18" t="s">
        <v>88</v>
      </c>
      <c r="G5208" s="17" t="s">
        <v>159</v>
      </c>
      <c r="H5208" s="18" t="s">
        <v>17044</v>
      </c>
      <c r="I5208" s="18" t="s">
        <v>17045</v>
      </c>
      <c r="J5208" s="18" t="s">
        <v>17046</v>
      </c>
      <c r="K5208" s="17" t="s">
        <v>163</v>
      </c>
      <c r="L5208" s="17" t="n">
        <v>1</v>
      </c>
      <c r="M5208" s="17" t="s">
        <v>163</v>
      </c>
      <c r="N5208" s="17" t="s">
        <v>163</v>
      </c>
      <c r="O5208" s="19"/>
      <c r="P5208" s="18"/>
      <c r="Q5208" s="18"/>
      <c r="R5208" s="18" t="s">
        <v>165</v>
      </c>
      <c r="S5208" s="20" t="s">
        <v>28109</v>
      </c>
    </row>
    <row r="5209" customFormat="false" ht="35.05" hidden="false" customHeight="false" outlineLevel="0" collapsed="false">
      <c r="A5209" s="17" t="n">
        <v>5208</v>
      </c>
      <c r="B5209" s="17" t="n">
        <v>10</v>
      </c>
      <c r="C5209" s="17" t="n">
        <v>6785</v>
      </c>
      <c r="D5209" s="18" t="s">
        <v>16991</v>
      </c>
      <c r="E5209" s="17" t="s">
        <v>61</v>
      </c>
      <c r="F5209" s="18" t="s">
        <v>62</v>
      </c>
      <c r="G5209" s="17" t="s">
        <v>167</v>
      </c>
      <c r="H5209" s="18" t="s">
        <v>17047</v>
      </c>
      <c r="I5209" s="18" t="s">
        <v>17048</v>
      </c>
      <c r="J5209" s="18" t="s">
        <v>17049</v>
      </c>
      <c r="K5209" s="17" t="s">
        <v>163</v>
      </c>
      <c r="L5209" s="17" t="n">
        <v>1</v>
      </c>
      <c r="M5209" s="17" t="s">
        <v>164</v>
      </c>
      <c r="N5209" s="17" t="s">
        <v>163</v>
      </c>
      <c r="O5209" s="19"/>
      <c r="P5209" s="18"/>
      <c r="Q5209" s="18"/>
      <c r="R5209" s="18" t="s">
        <v>165</v>
      </c>
      <c r="S5209" s="20" t="s">
        <v>28109</v>
      </c>
    </row>
    <row r="5210" customFormat="false" ht="46.25" hidden="false" customHeight="false" outlineLevel="0" collapsed="false">
      <c r="A5210" s="17" t="n">
        <v>5209</v>
      </c>
      <c r="B5210" s="17" t="n">
        <v>10</v>
      </c>
      <c r="C5210" s="17" t="n">
        <v>6787</v>
      </c>
      <c r="D5210" s="18" t="s">
        <v>16991</v>
      </c>
      <c r="E5210" s="17" t="s">
        <v>83</v>
      </c>
      <c r="F5210" s="18" t="s">
        <v>84</v>
      </c>
      <c r="G5210" s="17" t="s">
        <v>167</v>
      </c>
      <c r="H5210" s="18" t="s">
        <v>17050</v>
      </c>
      <c r="I5210" s="18" t="s">
        <v>17051</v>
      </c>
      <c r="J5210" s="18" t="s">
        <v>17052</v>
      </c>
      <c r="K5210" s="17" t="s">
        <v>163</v>
      </c>
      <c r="L5210" s="17" t="n">
        <v>1</v>
      </c>
      <c r="M5210" s="17" t="s">
        <v>163</v>
      </c>
      <c r="N5210" s="17" t="s">
        <v>164</v>
      </c>
      <c r="O5210" s="19"/>
      <c r="P5210" s="18"/>
      <c r="Q5210" s="18"/>
      <c r="R5210" s="18" t="s">
        <v>165</v>
      </c>
      <c r="S5210" s="20" t="s">
        <v>28109</v>
      </c>
    </row>
    <row r="5211" customFormat="false" ht="35.05" hidden="false" customHeight="false" outlineLevel="0" collapsed="false">
      <c r="A5211" s="17" t="n">
        <v>5210</v>
      </c>
      <c r="B5211" s="17" t="n">
        <v>10</v>
      </c>
      <c r="C5211" s="17" t="n">
        <v>6789</v>
      </c>
      <c r="D5211" s="18" t="s">
        <v>16991</v>
      </c>
      <c r="E5211" s="17" t="s">
        <v>83</v>
      </c>
      <c r="F5211" s="18" t="s">
        <v>84</v>
      </c>
      <c r="G5211" s="17" t="s">
        <v>159</v>
      </c>
      <c r="H5211" s="18" t="s">
        <v>17053</v>
      </c>
      <c r="I5211" s="18" t="s">
        <v>17054</v>
      </c>
      <c r="J5211" s="18" t="s">
        <v>17055</v>
      </c>
      <c r="K5211" s="17" t="s">
        <v>163</v>
      </c>
      <c r="L5211" s="17" t="n">
        <v>1</v>
      </c>
      <c r="M5211" s="17" t="s">
        <v>163</v>
      </c>
      <c r="N5211" s="17" t="s">
        <v>164</v>
      </c>
      <c r="O5211" s="19"/>
      <c r="P5211" s="18"/>
      <c r="Q5211" s="18"/>
      <c r="R5211" s="18" t="s">
        <v>165</v>
      </c>
      <c r="S5211" s="20" t="s">
        <v>28109</v>
      </c>
    </row>
    <row r="5212" customFormat="false" ht="35.05" hidden="false" customHeight="false" outlineLevel="0" collapsed="false">
      <c r="A5212" s="17" t="n">
        <v>5211</v>
      </c>
      <c r="B5212" s="17" t="n">
        <v>10</v>
      </c>
      <c r="C5212" s="17" t="n">
        <v>6793</v>
      </c>
      <c r="D5212" s="18" t="s">
        <v>16991</v>
      </c>
      <c r="E5212" s="17" t="s">
        <v>55</v>
      </c>
      <c r="F5212" s="18" t="s">
        <v>56</v>
      </c>
      <c r="G5212" s="17" t="s">
        <v>167</v>
      </c>
      <c r="H5212" s="18" t="s">
        <v>17056</v>
      </c>
      <c r="I5212" s="18" t="s">
        <v>17057</v>
      </c>
      <c r="J5212" s="18" t="s">
        <v>17058</v>
      </c>
      <c r="K5212" s="17" t="s">
        <v>163</v>
      </c>
      <c r="L5212" s="17" t="n">
        <v>1</v>
      </c>
      <c r="M5212" s="17" t="s">
        <v>163</v>
      </c>
      <c r="N5212" s="17" t="s">
        <v>163</v>
      </c>
      <c r="O5212" s="19"/>
      <c r="P5212" s="18"/>
      <c r="Q5212" s="18"/>
      <c r="R5212" s="18" t="s">
        <v>165</v>
      </c>
      <c r="S5212" s="20" t="s">
        <v>28109</v>
      </c>
    </row>
    <row r="5213" customFormat="false" ht="46.25" hidden="false" customHeight="false" outlineLevel="0" collapsed="false">
      <c r="A5213" s="17" t="n">
        <v>5212</v>
      </c>
      <c r="B5213" s="17" t="n">
        <v>10</v>
      </c>
      <c r="C5213" s="17" t="n">
        <v>6869</v>
      </c>
      <c r="D5213" s="18" t="s">
        <v>16991</v>
      </c>
      <c r="E5213" s="17" t="s">
        <v>83</v>
      </c>
      <c r="F5213" s="18" t="s">
        <v>84</v>
      </c>
      <c r="G5213" s="17" t="s">
        <v>167</v>
      </c>
      <c r="H5213" s="18" t="s">
        <v>17059</v>
      </c>
      <c r="I5213" s="18" t="s">
        <v>17060</v>
      </c>
      <c r="J5213" s="18" t="s">
        <v>17061</v>
      </c>
      <c r="K5213" s="17" t="s">
        <v>163</v>
      </c>
      <c r="L5213" s="17" t="n">
        <v>1</v>
      </c>
      <c r="M5213" s="17" t="s">
        <v>163</v>
      </c>
      <c r="N5213" s="17" t="s">
        <v>164</v>
      </c>
      <c r="O5213" s="19" t="s">
        <v>121</v>
      </c>
      <c r="P5213" s="18" t="s">
        <v>17062</v>
      </c>
      <c r="Q5213" s="18" t="s">
        <v>17063</v>
      </c>
      <c r="R5213" s="18" t="s">
        <v>165</v>
      </c>
      <c r="S5213" s="20" t="s">
        <v>28109</v>
      </c>
    </row>
    <row r="5214" customFormat="false" ht="35.05" hidden="false" customHeight="false" outlineLevel="0" collapsed="false">
      <c r="A5214" s="17" t="n">
        <v>5213</v>
      </c>
      <c r="B5214" s="17" t="n">
        <v>10</v>
      </c>
      <c r="C5214" s="17" t="n">
        <v>6877</v>
      </c>
      <c r="D5214" s="18" t="s">
        <v>16991</v>
      </c>
      <c r="E5214" s="17" t="s">
        <v>36</v>
      </c>
      <c r="F5214" s="18" t="s">
        <v>37</v>
      </c>
      <c r="G5214" s="17" t="s">
        <v>167</v>
      </c>
      <c r="H5214" s="18" t="s">
        <v>17064</v>
      </c>
      <c r="I5214" s="18" t="s">
        <v>17065</v>
      </c>
      <c r="J5214" s="18" t="s">
        <v>17066</v>
      </c>
      <c r="K5214" s="17" t="s">
        <v>164</v>
      </c>
      <c r="L5214" s="17" t="n">
        <v>4</v>
      </c>
      <c r="M5214" s="17" t="s">
        <v>164</v>
      </c>
      <c r="N5214" s="17" t="s">
        <v>163</v>
      </c>
      <c r="O5214" s="19"/>
      <c r="P5214" s="18"/>
      <c r="Q5214" s="18"/>
      <c r="R5214" s="18" t="s">
        <v>165</v>
      </c>
      <c r="S5214" s="20" t="s">
        <v>28109</v>
      </c>
    </row>
    <row r="5215" customFormat="false" ht="35.05" hidden="false" customHeight="false" outlineLevel="0" collapsed="false">
      <c r="A5215" s="17" t="n">
        <v>5214</v>
      </c>
      <c r="B5215" s="17" t="n">
        <v>10</v>
      </c>
      <c r="C5215" s="17" t="n">
        <v>6930</v>
      </c>
      <c r="D5215" s="18" t="s">
        <v>16991</v>
      </c>
      <c r="E5215" s="17" t="s">
        <v>83</v>
      </c>
      <c r="F5215" s="18" t="s">
        <v>84</v>
      </c>
      <c r="G5215" s="17" t="s">
        <v>159</v>
      </c>
      <c r="H5215" s="18" t="s">
        <v>17067</v>
      </c>
      <c r="I5215" s="18" t="s">
        <v>17068</v>
      </c>
      <c r="J5215" s="18" t="s">
        <v>17069</v>
      </c>
      <c r="K5215" s="17" t="s">
        <v>163</v>
      </c>
      <c r="L5215" s="17" t="n">
        <v>1</v>
      </c>
      <c r="M5215" s="17" t="s">
        <v>163</v>
      </c>
      <c r="N5215" s="17" t="s">
        <v>164</v>
      </c>
      <c r="O5215" s="19"/>
      <c r="P5215" s="18"/>
      <c r="Q5215" s="18"/>
      <c r="R5215" s="18" t="s">
        <v>165</v>
      </c>
      <c r="S5215" s="20" t="s">
        <v>28109</v>
      </c>
    </row>
    <row r="5216" customFormat="false" ht="35.05" hidden="false" customHeight="false" outlineLevel="0" collapsed="false">
      <c r="A5216" s="17" t="n">
        <v>5215</v>
      </c>
      <c r="B5216" s="17" t="n">
        <v>10</v>
      </c>
      <c r="C5216" s="17" t="n">
        <v>6932</v>
      </c>
      <c r="D5216" s="18" t="s">
        <v>16991</v>
      </c>
      <c r="E5216" s="17" t="s">
        <v>83</v>
      </c>
      <c r="F5216" s="18" t="s">
        <v>84</v>
      </c>
      <c r="G5216" s="17" t="s">
        <v>159</v>
      </c>
      <c r="H5216" s="18" t="s">
        <v>17070</v>
      </c>
      <c r="I5216" s="18" t="s">
        <v>17071</v>
      </c>
      <c r="J5216" s="18" t="s">
        <v>17072</v>
      </c>
      <c r="K5216" s="17" t="s">
        <v>163</v>
      </c>
      <c r="L5216" s="17" t="n">
        <v>1</v>
      </c>
      <c r="M5216" s="17" t="s">
        <v>163</v>
      </c>
      <c r="N5216" s="17" t="s">
        <v>163</v>
      </c>
      <c r="O5216" s="19"/>
      <c r="P5216" s="18"/>
      <c r="Q5216" s="18"/>
      <c r="R5216" s="18" t="s">
        <v>165</v>
      </c>
      <c r="S5216" s="20" t="s">
        <v>28109</v>
      </c>
    </row>
    <row r="5217" customFormat="false" ht="35.05" hidden="false" customHeight="false" outlineLevel="0" collapsed="false">
      <c r="A5217" s="17" t="n">
        <v>5216</v>
      </c>
      <c r="B5217" s="17" t="n">
        <v>10</v>
      </c>
      <c r="C5217" s="17" t="n">
        <v>6956</v>
      </c>
      <c r="D5217" s="18" t="s">
        <v>16991</v>
      </c>
      <c r="E5217" s="17" t="s">
        <v>47</v>
      </c>
      <c r="F5217" s="18" t="s">
        <v>48</v>
      </c>
      <c r="G5217" s="17" t="s">
        <v>171</v>
      </c>
      <c r="H5217" s="18" t="s">
        <v>17073</v>
      </c>
      <c r="I5217" s="18" t="s">
        <v>17074</v>
      </c>
      <c r="J5217" s="18" t="s">
        <v>17075</v>
      </c>
      <c r="K5217" s="17" t="s">
        <v>163</v>
      </c>
      <c r="L5217" s="17" t="n">
        <v>1</v>
      </c>
      <c r="M5217" s="17" t="s">
        <v>164</v>
      </c>
      <c r="N5217" s="17" t="s">
        <v>164</v>
      </c>
      <c r="O5217" s="19"/>
      <c r="P5217" s="18"/>
      <c r="Q5217" s="18"/>
      <c r="R5217" s="18" t="s">
        <v>165</v>
      </c>
      <c r="S5217" s="20" t="s">
        <v>28109</v>
      </c>
    </row>
    <row r="5218" customFormat="false" ht="46.25" hidden="false" customHeight="false" outlineLevel="0" collapsed="false">
      <c r="A5218" s="17" t="n">
        <v>5217</v>
      </c>
      <c r="B5218" s="17" t="n">
        <v>10</v>
      </c>
      <c r="C5218" s="17" t="n">
        <v>6958</v>
      </c>
      <c r="D5218" s="18" t="s">
        <v>16991</v>
      </c>
      <c r="E5218" s="17" t="s">
        <v>85</v>
      </c>
      <c r="F5218" s="18" t="s">
        <v>86</v>
      </c>
      <c r="G5218" s="17" t="s">
        <v>167</v>
      </c>
      <c r="H5218" s="18" t="s">
        <v>17076</v>
      </c>
      <c r="I5218" s="18" t="s">
        <v>17077</v>
      </c>
      <c r="J5218" s="18" t="s">
        <v>17078</v>
      </c>
      <c r="K5218" s="17" t="s">
        <v>163</v>
      </c>
      <c r="L5218" s="17" t="n">
        <v>1</v>
      </c>
      <c r="M5218" s="17" t="s">
        <v>163</v>
      </c>
      <c r="N5218" s="17" t="s">
        <v>164</v>
      </c>
      <c r="O5218" s="19"/>
      <c r="P5218" s="18"/>
      <c r="Q5218" s="18"/>
      <c r="R5218" s="18" t="s">
        <v>165</v>
      </c>
      <c r="S5218" s="20" t="s">
        <v>28109</v>
      </c>
    </row>
    <row r="5219" customFormat="false" ht="35.05" hidden="false" customHeight="false" outlineLevel="0" collapsed="false">
      <c r="A5219" s="17" t="n">
        <v>5218</v>
      </c>
      <c r="B5219" s="17" t="n">
        <v>10</v>
      </c>
      <c r="C5219" s="17" t="n">
        <v>6960</v>
      </c>
      <c r="D5219" s="18" t="s">
        <v>16991</v>
      </c>
      <c r="E5219" s="17" t="s">
        <v>72</v>
      </c>
      <c r="F5219" s="18" t="s">
        <v>73</v>
      </c>
      <c r="G5219" s="17" t="s">
        <v>167</v>
      </c>
      <c r="H5219" s="18" t="s">
        <v>17079</v>
      </c>
      <c r="I5219" s="18" t="s">
        <v>17080</v>
      </c>
      <c r="J5219" s="18" t="s">
        <v>17081</v>
      </c>
      <c r="K5219" s="17" t="s">
        <v>163</v>
      </c>
      <c r="L5219" s="17" t="n">
        <v>1</v>
      </c>
      <c r="M5219" s="17" t="s">
        <v>163</v>
      </c>
      <c r="N5219" s="17" t="s">
        <v>164</v>
      </c>
      <c r="O5219" s="19"/>
      <c r="P5219" s="18"/>
      <c r="Q5219" s="18"/>
      <c r="R5219" s="18" t="s">
        <v>165</v>
      </c>
      <c r="S5219" s="20" t="s">
        <v>28109</v>
      </c>
    </row>
    <row r="5220" customFormat="false" ht="35.05" hidden="false" customHeight="false" outlineLevel="0" collapsed="false">
      <c r="A5220" s="17" t="n">
        <v>5219</v>
      </c>
      <c r="B5220" s="17" t="n">
        <v>10</v>
      </c>
      <c r="C5220" s="17" t="n">
        <v>6962</v>
      </c>
      <c r="D5220" s="18" t="s">
        <v>16991</v>
      </c>
      <c r="E5220" s="17" t="s">
        <v>83</v>
      </c>
      <c r="F5220" s="18" t="s">
        <v>84</v>
      </c>
      <c r="G5220" s="17" t="s">
        <v>171</v>
      </c>
      <c r="H5220" s="18" t="s">
        <v>17082</v>
      </c>
      <c r="I5220" s="18" t="s">
        <v>17083</v>
      </c>
      <c r="J5220" s="18" t="s">
        <v>17084</v>
      </c>
      <c r="K5220" s="17" t="s">
        <v>163</v>
      </c>
      <c r="L5220" s="17" t="n">
        <v>1</v>
      </c>
      <c r="M5220" s="17" t="s">
        <v>163</v>
      </c>
      <c r="N5220" s="17" t="s">
        <v>164</v>
      </c>
      <c r="O5220" s="19" t="s">
        <v>121</v>
      </c>
      <c r="P5220" s="18" t="s">
        <v>17085</v>
      </c>
      <c r="Q5220" s="18" t="s">
        <v>17086</v>
      </c>
      <c r="R5220" s="18" t="s">
        <v>165</v>
      </c>
      <c r="S5220" s="20" t="s">
        <v>28109</v>
      </c>
    </row>
    <row r="5221" customFormat="false" ht="35.05" hidden="false" customHeight="false" outlineLevel="0" collapsed="false">
      <c r="A5221" s="17" t="n">
        <v>5220</v>
      </c>
      <c r="B5221" s="17" t="n">
        <v>10</v>
      </c>
      <c r="C5221" s="17" t="n">
        <v>6962</v>
      </c>
      <c r="D5221" s="18" t="s">
        <v>16991</v>
      </c>
      <c r="E5221" s="17" t="s">
        <v>89</v>
      </c>
      <c r="F5221" s="18" t="s">
        <v>90</v>
      </c>
      <c r="G5221" s="17" t="s">
        <v>167</v>
      </c>
      <c r="H5221" s="18" t="s">
        <v>17087</v>
      </c>
      <c r="I5221" s="18" t="s">
        <v>17088</v>
      </c>
      <c r="J5221" s="18" t="s">
        <v>17089</v>
      </c>
      <c r="K5221" s="17" t="s">
        <v>163</v>
      </c>
      <c r="L5221" s="17" t="n">
        <v>1</v>
      </c>
      <c r="M5221" s="17" t="s">
        <v>163</v>
      </c>
      <c r="N5221" s="17" t="s">
        <v>164</v>
      </c>
      <c r="O5221" s="19"/>
      <c r="P5221" s="18"/>
      <c r="Q5221" s="18"/>
      <c r="R5221" s="18" t="s">
        <v>165</v>
      </c>
      <c r="S5221" s="20" t="s">
        <v>28109</v>
      </c>
    </row>
    <row r="5222" customFormat="false" ht="23.85" hidden="false" customHeight="false" outlineLevel="0" collapsed="false">
      <c r="A5222" s="17" t="n">
        <v>5221</v>
      </c>
      <c r="B5222" s="17" t="n">
        <v>10</v>
      </c>
      <c r="C5222" s="17" t="n">
        <v>6971</v>
      </c>
      <c r="D5222" s="18" t="s">
        <v>16991</v>
      </c>
      <c r="E5222" s="17" t="s">
        <v>87</v>
      </c>
      <c r="F5222" s="18" t="s">
        <v>88</v>
      </c>
      <c r="G5222" s="17" t="s">
        <v>171</v>
      </c>
      <c r="H5222" s="18" t="s">
        <v>17090</v>
      </c>
      <c r="I5222" s="18" t="s">
        <v>17091</v>
      </c>
      <c r="J5222" s="18" t="s">
        <v>17092</v>
      </c>
      <c r="K5222" s="17" t="s">
        <v>163</v>
      </c>
      <c r="L5222" s="17" t="n">
        <v>1</v>
      </c>
      <c r="M5222" s="17" t="s">
        <v>163</v>
      </c>
      <c r="N5222" s="17" t="s">
        <v>163</v>
      </c>
      <c r="O5222" s="19"/>
      <c r="P5222" s="18"/>
      <c r="Q5222" s="18"/>
      <c r="R5222" s="18" t="s">
        <v>165</v>
      </c>
      <c r="S5222" s="20" t="s">
        <v>28109</v>
      </c>
    </row>
    <row r="5223" customFormat="false" ht="23.85" hidden="false" customHeight="false" outlineLevel="0" collapsed="false">
      <c r="A5223" s="17" t="n">
        <v>5222</v>
      </c>
      <c r="B5223" s="17" t="n">
        <v>10</v>
      </c>
      <c r="C5223" s="17" t="n">
        <v>6980</v>
      </c>
      <c r="D5223" s="18" t="s">
        <v>16991</v>
      </c>
      <c r="E5223" s="17" t="s">
        <v>61</v>
      </c>
      <c r="F5223" s="18" t="s">
        <v>62</v>
      </c>
      <c r="G5223" s="17" t="s">
        <v>159</v>
      </c>
      <c r="H5223" s="18" t="s">
        <v>17093</v>
      </c>
      <c r="I5223" s="18" t="s">
        <v>17094</v>
      </c>
      <c r="J5223" s="18" t="s">
        <v>17095</v>
      </c>
      <c r="K5223" s="17" t="s">
        <v>163</v>
      </c>
      <c r="L5223" s="17" t="n">
        <v>1</v>
      </c>
      <c r="M5223" s="17" t="s">
        <v>163</v>
      </c>
      <c r="N5223" s="17" t="s">
        <v>163</v>
      </c>
      <c r="O5223" s="19"/>
      <c r="P5223" s="18"/>
      <c r="Q5223" s="18"/>
      <c r="R5223" s="18" t="s">
        <v>165</v>
      </c>
      <c r="S5223" s="20" t="s">
        <v>28109</v>
      </c>
    </row>
    <row r="5224" customFormat="false" ht="23.85" hidden="false" customHeight="false" outlineLevel="0" collapsed="false">
      <c r="A5224" s="17" t="n">
        <v>5223</v>
      </c>
      <c r="B5224" s="17" t="n">
        <v>10</v>
      </c>
      <c r="C5224" s="17" t="n">
        <v>6995</v>
      </c>
      <c r="D5224" s="18" t="s">
        <v>16991</v>
      </c>
      <c r="E5224" s="17" t="s">
        <v>76</v>
      </c>
      <c r="F5224" s="18" t="s">
        <v>77</v>
      </c>
      <c r="G5224" s="17" t="s">
        <v>171</v>
      </c>
      <c r="H5224" s="18" t="s">
        <v>17096</v>
      </c>
      <c r="I5224" s="18" t="s">
        <v>17097</v>
      </c>
      <c r="J5224" s="18" t="s">
        <v>17098</v>
      </c>
      <c r="K5224" s="17" t="s">
        <v>163</v>
      </c>
      <c r="L5224" s="17" t="n">
        <v>1</v>
      </c>
      <c r="M5224" s="17" t="s">
        <v>164</v>
      </c>
      <c r="N5224" s="17" t="s">
        <v>163</v>
      </c>
      <c r="O5224" s="19"/>
      <c r="P5224" s="18"/>
      <c r="Q5224" s="18"/>
      <c r="R5224" s="18" t="s">
        <v>165</v>
      </c>
      <c r="S5224" s="20" t="s">
        <v>28109</v>
      </c>
    </row>
    <row r="5225" customFormat="false" ht="35.05" hidden="false" customHeight="false" outlineLevel="0" collapsed="false">
      <c r="A5225" s="17" t="n">
        <v>5224</v>
      </c>
      <c r="B5225" s="17" t="n">
        <v>10</v>
      </c>
      <c r="C5225" s="17" t="n">
        <v>7008</v>
      </c>
      <c r="D5225" s="18" t="s">
        <v>16991</v>
      </c>
      <c r="E5225" s="17" t="s">
        <v>49</v>
      </c>
      <c r="F5225" s="18" t="s">
        <v>50</v>
      </c>
      <c r="G5225" s="17" t="s">
        <v>171</v>
      </c>
      <c r="H5225" s="18" t="s">
        <v>17099</v>
      </c>
      <c r="I5225" s="18" t="s">
        <v>17100</v>
      </c>
      <c r="J5225" s="18" t="s">
        <v>17101</v>
      </c>
      <c r="K5225" s="17" t="s">
        <v>163</v>
      </c>
      <c r="L5225" s="17" t="n">
        <v>1</v>
      </c>
      <c r="M5225" s="17" t="s">
        <v>164</v>
      </c>
      <c r="N5225" s="17" t="s">
        <v>163</v>
      </c>
      <c r="O5225" s="19"/>
      <c r="P5225" s="18"/>
      <c r="Q5225" s="18"/>
      <c r="R5225" s="18" t="s">
        <v>192</v>
      </c>
      <c r="S5225" s="20" t="s">
        <v>28109</v>
      </c>
    </row>
    <row r="5226" customFormat="false" ht="35.05" hidden="false" customHeight="false" outlineLevel="0" collapsed="false">
      <c r="A5226" s="17" t="n">
        <v>5225</v>
      </c>
      <c r="B5226" s="17" t="n">
        <v>10</v>
      </c>
      <c r="C5226" s="17" t="n">
        <v>7008</v>
      </c>
      <c r="D5226" s="18" t="s">
        <v>16991</v>
      </c>
      <c r="E5226" s="17" t="s">
        <v>49</v>
      </c>
      <c r="F5226" s="18" t="s">
        <v>50</v>
      </c>
      <c r="G5226" s="17" t="s">
        <v>171</v>
      </c>
      <c r="H5226" s="18" t="s">
        <v>17102</v>
      </c>
      <c r="I5226" s="18" t="s">
        <v>17103</v>
      </c>
      <c r="J5226" s="18" t="s">
        <v>17104</v>
      </c>
      <c r="K5226" s="17" t="s">
        <v>163</v>
      </c>
      <c r="L5226" s="17" t="n">
        <v>1</v>
      </c>
      <c r="M5226" s="17" t="s">
        <v>164</v>
      </c>
      <c r="N5226" s="17" t="s">
        <v>163</v>
      </c>
      <c r="O5226" s="19"/>
      <c r="P5226" s="18"/>
      <c r="Q5226" s="18"/>
      <c r="R5226" s="18" t="s">
        <v>192</v>
      </c>
      <c r="S5226" s="20" t="s">
        <v>28109</v>
      </c>
    </row>
    <row r="5227" customFormat="false" ht="35.05" hidden="false" customHeight="false" outlineLevel="0" collapsed="false">
      <c r="A5227" s="17" t="n">
        <v>5226</v>
      </c>
      <c r="B5227" s="17" t="n">
        <v>10</v>
      </c>
      <c r="C5227" s="17" t="n">
        <v>7008</v>
      </c>
      <c r="D5227" s="18" t="s">
        <v>16991</v>
      </c>
      <c r="E5227" s="17" t="s">
        <v>49</v>
      </c>
      <c r="F5227" s="18" t="s">
        <v>50</v>
      </c>
      <c r="G5227" s="17" t="s">
        <v>171</v>
      </c>
      <c r="H5227" s="18" t="s">
        <v>17105</v>
      </c>
      <c r="I5227" s="18" t="s">
        <v>17106</v>
      </c>
      <c r="J5227" s="18" t="s">
        <v>17107</v>
      </c>
      <c r="K5227" s="17" t="s">
        <v>163</v>
      </c>
      <c r="L5227" s="17" t="n">
        <v>1</v>
      </c>
      <c r="M5227" s="17" t="s">
        <v>164</v>
      </c>
      <c r="N5227" s="17" t="s">
        <v>163</v>
      </c>
      <c r="O5227" s="19"/>
      <c r="P5227" s="18"/>
      <c r="Q5227" s="18"/>
      <c r="R5227" s="18" t="s">
        <v>165</v>
      </c>
      <c r="S5227" s="20" t="s">
        <v>28109</v>
      </c>
    </row>
    <row r="5228" customFormat="false" ht="35.05" hidden="false" customHeight="false" outlineLevel="0" collapsed="false">
      <c r="A5228" s="17" t="n">
        <v>5227</v>
      </c>
      <c r="B5228" s="17" t="n">
        <v>10</v>
      </c>
      <c r="C5228" s="17" t="n">
        <v>7013</v>
      </c>
      <c r="D5228" s="18" t="s">
        <v>16991</v>
      </c>
      <c r="E5228" s="17" t="s">
        <v>87</v>
      </c>
      <c r="F5228" s="18" t="s">
        <v>88</v>
      </c>
      <c r="G5228" s="17" t="s">
        <v>167</v>
      </c>
      <c r="H5228" s="18" t="s">
        <v>17108</v>
      </c>
      <c r="I5228" s="18" t="s">
        <v>17109</v>
      </c>
      <c r="J5228" s="18" t="s">
        <v>17110</v>
      </c>
      <c r="K5228" s="17" t="s">
        <v>163</v>
      </c>
      <c r="L5228" s="17" t="n">
        <v>1</v>
      </c>
      <c r="M5228" s="17" t="s">
        <v>163</v>
      </c>
      <c r="N5228" s="17" t="s">
        <v>163</v>
      </c>
      <c r="O5228" s="19"/>
      <c r="P5228" s="18"/>
      <c r="Q5228" s="18"/>
      <c r="R5228" s="18" t="s">
        <v>165</v>
      </c>
      <c r="S5228" s="20" t="s">
        <v>28109</v>
      </c>
    </row>
    <row r="5229" customFormat="false" ht="68.65" hidden="false" customHeight="false" outlineLevel="0" collapsed="false">
      <c r="A5229" s="17" t="n">
        <v>5228</v>
      </c>
      <c r="B5229" s="17" t="n">
        <v>10</v>
      </c>
      <c r="C5229" s="17" t="n">
        <v>7016</v>
      </c>
      <c r="D5229" s="18" t="s">
        <v>16991</v>
      </c>
      <c r="E5229" s="17" t="s">
        <v>83</v>
      </c>
      <c r="F5229" s="18" t="s">
        <v>84</v>
      </c>
      <c r="G5229" s="17" t="s">
        <v>167</v>
      </c>
      <c r="H5229" s="18" t="s">
        <v>17111</v>
      </c>
      <c r="I5229" s="18" t="s">
        <v>17112</v>
      </c>
      <c r="J5229" s="18" t="s">
        <v>17113</v>
      </c>
      <c r="K5229" s="17" t="s">
        <v>163</v>
      </c>
      <c r="L5229" s="17" t="n">
        <v>1</v>
      </c>
      <c r="M5229" s="17" t="s">
        <v>163</v>
      </c>
      <c r="N5229" s="17" t="s">
        <v>164</v>
      </c>
      <c r="O5229" s="19" t="s">
        <v>123</v>
      </c>
      <c r="P5229" s="18" t="s">
        <v>17114</v>
      </c>
      <c r="Q5229" s="18" t="s">
        <v>17115</v>
      </c>
      <c r="R5229" s="18" t="s">
        <v>165</v>
      </c>
      <c r="S5229" s="20" t="s">
        <v>28109</v>
      </c>
    </row>
    <row r="5230" customFormat="false" ht="35.05" hidden="false" customHeight="false" outlineLevel="0" collapsed="false">
      <c r="A5230" s="17" t="n">
        <v>5229</v>
      </c>
      <c r="B5230" s="17" t="n">
        <v>10</v>
      </c>
      <c r="C5230" s="17" t="n">
        <v>7031</v>
      </c>
      <c r="D5230" s="18" t="s">
        <v>17116</v>
      </c>
      <c r="E5230" s="17" t="s">
        <v>49</v>
      </c>
      <c r="F5230" s="18" t="s">
        <v>50</v>
      </c>
      <c r="G5230" s="17" t="s">
        <v>167</v>
      </c>
      <c r="H5230" s="18" t="s">
        <v>17117</v>
      </c>
      <c r="I5230" s="18" t="s">
        <v>17118</v>
      </c>
      <c r="J5230" s="18" t="s">
        <v>17119</v>
      </c>
      <c r="K5230" s="17" t="s">
        <v>163</v>
      </c>
      <c r="L5230" s="17" t="n">
        <v>1</v>
      </c>
      <c r="M5230" s="17" t="s">
        <v>164</v>
      </c>
      <c r="N5230" s="17" t="s">
        <v>163</v>
      </c>
      <c r="O5230" s="19"/>
      <c r="P5230" s="18"/>
      <c r="Q5230" s="18"/>
      <c r="R5230" s="18" t="s">
        <v>165</v>
      </c>
      <c r="S5230" s="20" t="s">
        <v>28109</v>
      </c>
    </row>
    <row r="5231" customFormat="false" ht="35.05" hidden="false" customHeight="false" outlineLevel="0" collapsed="false">
      <c r="A5231" s="17" t="n">
        <v>5230</v>
      </c>
      <c r="B5231" s="17" t="n">
        <v>10</v>
      </c>
      <c r="C5231" s="17" t="n">
        <v>7042</v>
      </c>
      <c r="D5231" s="18" t="s">
        <v>17116</v>
      </c>
      <c r="E5231" s="17" t="s">
        <v>38</v>
      </c>
      <c r="F5231" s="18" t="s">
        <v>39</v>
      </c>
      <c r="G5231" s="17" t="s">
        <v>167</v>
      </c>
      <c r="H5231" s="18" t="s">
        <v>17120</v>
      </c>
      <c r="I5231" s="18" t="s">
        <v>17121</v>
      </c>
      <c r="J5231" s="18" t="s">
        <v>17122</v>
      </c>
      <c r="K5231" s="17" t="s">
        <v>163</v>
      </c>
      <c r="L5231" s="17" t="n">
        <v>1</v>
      </c>
      <c r="M5231" s="17" t="s">
        <v>164</v>
      </c>
      <c r="N5231" s="17" t="s">
        <v>163</v>
      </c>
      <c r="O5231" s="19"/>
      <c r="P5231" s="18"/>
      <c r="Q5231" s="18"/>
      <c r="R5231" s="18" t="s">
        <v>165</v>
      </c>
      <c r="S5231" s="20" t="s">
        <v>28109</v>
      </c>
    </row>
    <row r="5232" customFormat="false" ht="35.05" hidden="false" customHeight="false" outlineLevel="0" collapsed="false">
      <c r="A5232" s="17" t="n">
        <v>5231</v>
      </c>
      <c r="B5232" s="17" t="n">
        <v>10</v>
      </c>
      <c r="C5232" s="17" t="n">
        <v>7042</v>
      </c>
      <c r="D5232" s="18" t="s">
        <v>17116</v>
      </c>
      <c r="E5232" s="17" t="s">
        <v>87</v>
      </c>
      <c r="F5232" s="18" t="s">
        <v>88</v>
      </c>
      <c r="G5232" s="17" t="s">
        <v>167</v>
      </c>
      <c r="H5232" s="18" t="s">
        <v>17123</v>
      </c>
      <c r="I5232" s="18" t="s">
        <v>17124</v>
      </c>
      <c r="J5232" s="18" t="s">
        <v>17125</v>
      </c>
      <c r="K5232" s="17" t="s">
        <v>163</v>
      </c>
      <c r="L5232" s="17" t="n">
        <v>1</v>
      </c>
      <c r="M5232" s="17" t="s">
        <v>163</v>
      </c>
      <c r="N5232" s="17" t="s">
        <v>164</v>
      </c>
      <c r="O5232" s="19"/>
      <c r="P5232" s="18"/>
      <c r="Q5232" s="18"/>
      <c r="R5232" s="18" t="s">
        <v>165</v>
      </c>
      <c r="S5232" s="20" t="s">
        <v>28109</v>
      </c>
    </row>
    <row r="5233" customFormat="false" ht="35.05" hidden="false" customHeight="false" outlineLevel="0" collapsed="false">
      <c r="A5233" s="17" t="n">
        <v>5232</v>
      </c>
      <c r="B5233" s="17" t="n">
        <v>10</v>
      </c>
      <c r="C5233" s="17" t="n">
        <v>7044</v>
      </c>
      <c r="D5233" s="18" t="s">
        <v>17116</v>
      </c>
      <c r="E5233" s="17" t="s">
        <v>55</v>
      </c>
      <c r="F5233" s="18" t="s">
        <v>56</v>
      </c>
      <c r="G5233" s="17" t="s">
        <v>167</v>
      </c>
      <c r="H5233" s="18" t="s">
        <v>17126</v>
      </c>
      <c r="I5233" s="18" t="s">
        <v>17127</v>
      </c>
      <c r="J5233" s="18" t="s">
        <v>17128</v>
      </c>
      <c r="K5233" s="17" t="s">
        <v>163</v>
      </c>
      <c r="L5233" s="17" t="n">
        <v>1</v>
      </c>
      <c r="M5233" s="17" t="s">
        <v>163</v>
      </c>
      <c r="N5233" s="17" t="s">
        <v>163</v>
      </c>
      <c r="O5233" s="19"/>
      <c r="P5233" s="18"/>
      <c r="Q5233" s="18"/>
      <c r="R5233" s="18" t="s">
        <v>165</v>
      </c>
      <c r="S5233" s="20" t="s">
        <v>28109</v>
      </c>
    </row>
    <row r="5234" customFormat="false" ht="35.05" hidden="false" customHeight="false" outlineLevel="0" collapsed="false">
      <c r="A5234" s="17" t="n">
        <v>5233</v>
      </c>
      <c r="B5234" s="17" t="n">
        <v>10</v>
      </c>
      <c r="C5234" s="17" t="n">
        <v>7134</v>
      </c>
      <c r="D5234" s="18" t="s">
        <v>17116</v>
      </c>
      <c r="E5234" s="17" t="s">
        <v>36</v>
      </c>
      <c r="F5234" s="18" t="s">
        <v>37</v>
      </c>
      <c r="G5234" s="17" t="s">
        <v>167</v>
      </c>
      <c r="H5234" s="18" t="s">
        <v>17129</v>
      </c>
      <c r="I5234" s="18" t="s">
        <v>17130</v>
      </c>
      <c r="J5234" s="18" t="s">
        <v>17131</v>
      </c>
      <c r="K5234" s="17" t="s">
        <v>164</v>
      </c>
      <c r="L5234" s="17" t="n">
        <v>3</v>
      </c>
      <c r="M5234" s="17" t="s">
        <v>164</v>
      </c>
      <c r="N5234" s="17" t="s">
        <v>163</v>
      </c>
      <c r="O5234" s="19"/>
      <c r="P5234" s="18"/>
      <c r="Q5234" s="18"/>
      <c r="R5234" s="18" t="s">
        <v>165</v>
      </c>
      <c r="S5234" s="20" t="s">
        <v>28109</v>
      </c>
    </row>
    <row r="5235" customFormat="false" ht="23.85" hidden="false" customHeight="false" outlineLevel="0" collapsed="false">
      <c r="A5235" s="17" t="n">
        <v>5234</v>
      </c>
      <c r="B5235" s="17" t="n">
        <v>10</v>
      </c>
      <c r="C5235" s="17" t="n">
        <v>7144</v>
      </c>
      <c r="D5235" s="18" t="s">
        <v>17116</v>
      </c>
      <c r="E5235" s="17" t="s">
        <v>76</v>
      </c>
      <c r="F5235" s="18" t="s">
        <v>77</v>
      </c>
      <c r="G5235" s="17" t="s">
        <v>167</v>
      </c>
      <c r="H5235" s="18" t="s">
        <v>17132</v>
      </c>
      <c r="I5235" s="18" t="s">
        <v>17133</v>
      </c>
      <c r="J5235" s="18" t="s">
        <v>17134</v>
      </c>
      <c r="K5235" s="17" t="s">
        <v>164</v>
      </c>
      <c r="L5235" s="17" t="n">
        <v>2</v>
      </c>
      <c r="M5235" s="17" t="s">
        <v>164</v>
      </c>
      <c r="N5235" s="17" t="s">
        <v>163</v>
      </c>
      <c r="O5235" s="19"/>
      <c r="P5235" s="18"/>
      <c r="Q5235" s="18"/>
      <c r="R5235" s="18" t="s">
        <v>165</v>
      </c>
      <c r="S5235" s="20" t="s">
        <v>28109</v>
      </c>
    </row>
    <row r="5236" customFormat="false" ht="35.05" hidden="false" customHeight="false" outlineLevel="0" collapsed="false">
      <c r="A5236" s="17" t="n">
        <v>5235</v>
      </c>
      <c r="B5236" s="17" t="n">
        <v>10</v>
      </c>
      <c r="C5236" s="17" t="n">
        <v>7150</v>
      </c>
      <c r="D5236" s="18" t="s">
        <v>17116</v>
      </c>
      <c r="E5236" s="17" t="s">
        <v>36</v>
      </c>
      <c r="F5236" s="18" t="s">
        <v>37</v>
      </c>
      <c r="G5236" s="17" t="s">
        <v>171</v>
      </c>
      <c r="H5236" s="18" t="s">
        <v>17135</v>
      </c>
      <c r="I5236" s="18" t="s">
        <v>17136</v>
      </c>
      <c r="J5236" s="18" t="s">
        <v>17137</v>
      </c>
      <c r="K5236" s="17" t="s">
        <v>163</v>
      </c>
      <c r="L5236" s="17" t="n">
        <v>1</v>
      </c>
      <c r="M5236" s="17" t="s">
        <v>164</v>
      </c>
      <c r="N5236" s="17" t="s">
        <v>163</v>
      </c>
      <c r="O5236" s="19"/>
      <c r="P5236" s="18"/>
      <c r="Q5236" s="18"/>
      <c r="R5236" s="18" t="s">
        <v>165</v>
      </c>
      <c r="S5236" s="20" t="s">
        <v>28109</v>
      </c>
    </row>
    <row r="5237" customFormat="false" ht="35.05" hidden="false" customHeight="false" outlineLevel="0" collapsed="false">
      <c r="A5237" s="17" t="n">
        <v>5236</v>
      </c>
      <c r="B5237" s="17" t="n">
        <v>10</v>
      </c>
      <c r="C5237" s="17" t="n">
        <v>7157</v>
      </c>
      <c r="D5237" s="18" t="s">
        <v>17116</v>
      </c>
      <c r="E5237" s="17" t="s">
        <v>83</v>
      </c>
      <c r="F5237" s="18" t="s">
        <v>84</v>
      </c>
      <c r="G5237" s="17" t="s">
        <v>159</v>
      </c>
      <c r="H5237" s="18" t="s">
        <v>17138</v>
      </c>
      <c r="I5237" s="18" t="s">
        <v>17139</v>
      </c>
      <c r="J5237" s="18" t="s">
        <v>17140</v>
      </c>
      <c r="K5237" s="17" t="s">
        <v>163</v>
      </c>
      <c r="L5237" s="17" t="n">
        <v>1</v>
      </c>
      <c r="M5237" s="17" t="s">
        <v>163</v>
      </c>
      <c r="N5237" s="17" t="s">
        <v>164</v>
      </c>
      <c r="O5237" s="19"/>
      <c r="P5237" s="18"/>
      <c r="Q5237" s="18"/>
      <c r="R5237" s="18" t="s">
        <v>165</v>
      </c>
      <c r="S5237" s="20" t="s">
        <v>28109</v>
      </c>
    </row>
    <row r="5238" customFormat="false" ht="35.05" hidden="false" customHeight="false" outlineLevel="0" collapsed="false">
      <c r="A5238" s="17" t="n">
        <v>5237</v>
      </c>
      <c r="B5238" s="17" t="n">
        <v>10</v>
      </c>
      <c r="C5238" s="17" t="n">
        <v>7161</v>
      </c>
      <c r="D5238" s="18" t="s">
        <v>17116</v>
      </c>
      <c r="E5238" s="17" t="s">
        <v>38</v>
      </c>
      <c r="F5238" s="18" t="s">
        <v>39</v>
      </c>
      <c r="G5238" s="17" t="s">
        <v>159</v>
      </c>
      <c r="H5238" s="18" t="s">
        <v>17141</v>
      </c>
      <c r="I5238" s="18" t="s">
        <v>17142</v>
      </c>
      <c r="J5238" s="18" t="s">
        <v>17143</v>
      </c>
      <c r="K5238" s="17" t="s">
        <v>163</v>
      </c>
      <c r="L5238" s="17" t="n">
        <v>1</v>
      </c>
      <c r="M5238" s="17" t="s">
        <v>163</v>
      </c>
      <c r="N5238" s="17" t="s">
        <v>163</v>
      </c>
      <c r="O5238" s="19"/>
      <c r="P5238" s="18"/>
      <c r="Q5238" s="18"/>
      <c r="R5238" s="18" t="s">
        <v>165</v>
      </c>
      <c r="S5238" s="20" t="s">
        <v>28109</v>
      </c>
    </row>
    <row r="5239" customFormat="false" ht="35.05" hidden="false" customHeight="false" outlineLevel="0" collapsed="false">
      <c r="A5239" s="17" t="n">
        <v>5238</v>
      </c>
      <c r="B5239" s="17" t="n">
        <v>10</v>
      </c>
      <c r="C5239" s="17" t="n">
        <v>7179</v>
      </c>
      <c r="D5239" s="18" t="s">
        <v>17116</v>
      </c>
      <c r="E5239" s="17" t="s">
        <v>85</v>
      </c>
      <c r="F5239" s="18" t="s">
        <v>86</v>
      </c>
      <c r="G5239" s="17" t="s">
        <v>159</v>
      </c>
      <c r="H5239" s="18" t="s">
        <v>17144</v>
      </c>
      <c r="I5239" s="18" t="s">
        <v>17145</v>
      </c>
      <c r="J5239" s="18" t="s">
        <v>17146</v>
      </c>
      <c r="K5239" s="17" t="s">
        <v>163</v>
      </c>
      <c r="L5239" s="17" t="n">
        <v>1</v>
      </c>
      <c r="M5239" s="17" t="s">
        <v>163</v>
      </c>
      <c r="N5239" s="17" t="s">
        <v>164</v>
      </c>
      <c r="O5239" s="19"/>
      <c r="P5239" s="18"/>
      <c r="Q5239" s="18"/>
      <c r="R5239" s="18" t="s">
        <v>165</v>
      </c>
      <c r="S5239" s="20" t="s">
        <v>28109</v>
      </c>
    </row>
    <row r="5240" customFormat="false" ht="57.45" hidden="false" customHeight="false" outlineLevel="0" collapsed="false">
      <c r="A5240" s="17" t="n">
        <v>5239</v>
      </c>
      <c r="B5240" s="17" t="n">
        <v>10</v>
      </c>
      <c r="C5240" s="17" t="n">
        <v>7187</v>
      </c>
      <c r="D5240" s="18" t="s">
        <v>17116</v>
      </c>
      <c r="E5240" s="17" t="s">
        <v>83</v>
      </c>
      <c r="F5240" s="18" t="s">
        <v>84</v>
      </c>
      <c r="G5240" s="17" t="s">
        <v>167</v>
      </c>
      <c r="H5240" s="18" t="s">
        <v>17147</v>
      </c>
      <c r="I5240" s="18" t="s">
        <v>17148</v>
      </c>
      <c r="J5240" s="18" t="s">
        <v>17149</v>
      </c>
      <c r="K5240" s="17" t="s">
        <v>163</v>
      </c>
      <c r="L5240" s="17" t="n">
        <v>1</v>
      </c>
      <c r="M5240" s="17" t="s">
        <v>163</v>
      </c>
      <c r="N5240" s="17" t="s">
        <v>164</v>
      </c>
      <c r="O5240" s="19" t="s">
        <v>123</v>
      </c>
      <c r="P5240" s="18" t="s">
        <v>17150</v>
      </c>
      <c r="Q5240" s="18" t="s">
        <v>11283</v>
      </c>
      <c r="R5240" s="18" t="s">
        <v>165</v>
      </c>
      <c r="S5240" s="20" t="s">
        <v>28109</v>
      </c>
    </row>
    <row r="5241" customFormat="false" ht="23.85" hidden="false" customHeight="false" outlineLevel="0" collapsed="false">
      <c r="A5241" s="17" t="n">
        <v>5240</v>
      </c>
      <c r="B5241" s="17" t="n">
        <v>10</v>
      </c>
      <c r="C5241" s="17" t="n">
        <v>7197</v>
      </c>
      <c r="D5241" s="18" t="s">
        <v>17116</v>
      </c>
      <c r="E5241" s="17" t="s">
        <v>87</v>
      </c>
      <c r="F5241" s="18" t="s">
        <v>88</v>
      </c>
      <c r="G5241" s="17" t="s">
        <v>159</v>
      </c>
      <c r="H5241" s="18" t="s">
        <v>17151</v>
      </c>
      <c r="I5241" s="18" t="s">
        <v>17152</v>
      </c>
      <c r="J5241" s="18" t="s">
        <v>17153</v>
      </c>
      <c r="K5241" s="17" t="s">
        <v>163</v>
      </c>
      <c r="L5241" s="17" t="n">
        <v>1</v>
      </c>
      <c r="M5241" s="17" t="s">
        <v>163</v>
      </c>
      <c r="N5241" s="17" t="s">
        <v>163</v>
      </c>
      <c r="O5241" s="19"/>
      <c r="P5241" s="18"/>
      <c r="Q5241" s="18"/>
      <c r="R5241" s="18" t="s">
        <v>165</v>
      </c>
      <c r="S5241" s="20" t="s">
        <v>28109</v>
      </c>
    </row>
    <row r="5242" customFormat="false" ht="46.25" hidden="false" customHeight="false" outlineLevel="0" collapsed="false">
      <c r="A5242" s="17" t="n">
        <v>5241</v>
      </c>
      <c r="B5242" s="17" t="n">
        <v>10</v>
      </c>
      <c r="C5242" s="17" t="n">
        <v>7199</v>
      </c>
      <c r="D5242" s="18" t="s">
        <v>17116</v>
      </c>
      <c r="E5242" s="17" t="s">
        <v>91</v>
      </c>
      <c r="F5242" s="18" t="s">
        <v>92</v>
      </c>
      <c r="G5242" s="17" t="s">
        <v>171</v>
      </c>
      <c r="H5242" s="18" t="s">
        <v>17154</v>
      </c>
      <c r="I5242" s="18" t="s">
        <v>17155</v>
      </c>
      <c r="J5242" s="18" t="s">
        <v>17156</v>
      </c>
      <c r="K5242" s="17" t="s">
        <v>163</v>
      </c>
      <c r="L5242" s="17" t="n">
        <v>1</v>
      </c>
      <c r="M5242" s="17" t="s">
        <v>163</v>
      </c>
      <c r="N5242" s="17" t="s">
        <v>163</v>
      </c>
      <c r="O5242" s="19" t="s">
        <v>121</v>
      </c>
      <c r="P5242" s="18" t="s">
        <v>17157</v>
      </c>
      <c r="Q5242" s="18" t="s">
        <v>17158</v>
      </c>
      <c r="R5242" s="18" t="s">
        <v>165</v>
      </c>
      <c r="S5242" s="20" t="s">
        <v>28109</v>
      </c>
    </row>
    <row r="5243" customFormat="false" ht="35.05" hidden="false" customHeight="false" outlineLevel="0" collapsed="false">
      <c r="A5243" s="17" t="n">
        <v>5242</v>
      </c>
      <c r="B5243" s="17" t="n">
        <v>10</v>
      </c>
      <c r="C5243" s="17" t="n">
        <v>7208</v>
      </c>
      <c r="D5243" s="18" t="s">
        <v>17116</v>
      </c>
      <c r="E5243" s="17" t="s">
        <v>61</v>
      </c>
      <c r="F5243" s="18" t="s">
        <v>62</v>
      </c>
      <c r="G5243" s="17" t="s">
        <v>167</v>
      </c>
      <c r="H5243" s="18" t="s">
        <v>17159</v>
      </c>
      <c r="I5243" s="18" t="s">
        <v>17160</v>
      </c>
      <c r="J5243" s="18" t="s">
        <v>17161</v>
      </c>
      <c r="K5243" s="17" t="s">
        <v>163</v>
      </c>
      <c r="L5243" s="17" t="n">
        <v>1</v>
      </c>
      <c r="M5243" s="17" t="s">
        <v>163</v>
      </c>
      <c r="N5243" s="17" t="s">
        <v>164</v>
      </c>
      <c r="O5243" s="19"/>
      <c r="P5243" s="18"/>
      <c r="Q5243" s="18"/>
      <c r="R5243" s="18" t="s">
        <v>165</v>
      </c>
      <c r="S5243" s="20" t="s">
        <v>28109</v>
      </c>
    </row>
    <row r="5244" customFormat="false" ht="35.05" hidden="false" customHeight="false" outlineLevel="0" collapsed="false">
      <c r="A5244" s="17" t="n">
        <v>5243</v>
      </c>
      <c r="B5244" s="17" t="n">
        <v>10</v>
      </c>
      <c r="C5244" s="17" t="n">
        <v>7242</v>
      </c>
      <c r="D5244" s="18" t="s">
        <v>17116</v>
      </c>
      <c r="E5244" s="17" t="s">
        <v>83</v>
      </c>
      <c r="F5244" s="18" t="s">
        <v>84</v>
      </c>
      <c r="G5244" s="17" t="s">
        <v>159</v>
      </c>
      <c r="H5244" s="18" t="s">
        <v>17162</v>
      </c>
      <c r="I5244" s="18" t="s">
        <v>17163</v>
      </c>
      <c r="J5244" s="18" t="s">
        <v>17164</v>
      </c>
      <c r="K5244" s="17" t="s">
        <v>163</v>
      </c>
      <c r="L5244" s="17" t="n">
        <v>1</v>
      </c>
      <c r="M5244" s="17" t="s">
        <v>163</v>
      </c>
      <c r="N5244" s="17" t="s">
        <v>164</v>
      </c>
      <c r="O5244" s="19"/>
      <c r="P5244" s="18"/>
      <c r="Q5244" s="18"/>
      <c r="R5244" s="18" t="s">
        <v>165</v>
      </c>
      <c r="S5244" s="20" t="s">
        <v>28109</v>
      </c>
    </row>
    <row r="5245" customFormat="false" ht="23.85" hidden="false" customHeight="false" outlineLevel="0" collapsed="false">
      <c r="A5245" s="17" t="n">
        <v>5244</v>
      </c>
      <c r="B5245" s="17" t="n">
        <v>10</v>
      </c>
      <c r="C5245" s="17" t="n">
        <v>7257</v>
      </c>
      <c r="D5245" s="18" t="s">
        <v>17116</v>
      </c>
      <c r="E5245" s="17" t="s">
        <v>38</v>
      </c>
      <c r="F5245" s="18" t="s">
        <v>39</v>
      </c>
      <c r="G5245" s="17" t="s">
        <v>159</v>
      </c>
      <c r="H5245" s="18" t="s">
        <v>17165</v>
      </c>
      <c r="I5245" s="18" t="s">
        <v>17166</v>
      </c>
      <c r="J5245" s="18" t="s">
        <v>17167</v>
      </c>
      <c r="K5245" s="17" t="s">
        <v>163</v>
      </c>
      <c r="L5245" s="17" t="n">
        <v>1</v>
      </c>
      <c r="M5245" s="17" t="s">
        <v>163</v>
      </c>
      <c r="N5245" s="17" t="s">
        <v>163</v>
      </c>
      <c r="O5245" s="19"/>
      <c r="P5245" s="18"/>
      <c r="Q5245" s="18"/>
      <c r="R5245" s="18" t="s">
        <v>165</v>
      </c>
      <c r="S5245" s="20" t="s">
        <v>28109</v>
      </c>
    </row>
    <row r="5246" customFormat="false" ht="35.05" hidden="false" customHeight="false" outlineLevel="0" collapsed="false">
      <c r="A5246" s="17" t="n">
        <v>5245</v>
      </c>
      <c r="B5246" s="17" t="n">
        <v>10</v>
      </c>
      <c r="C5246" s="17" t="n">
        <v>7275</v>
      </c>
      <c r="D5246" s="18" t="s">
        <v>17116</v>
      </c>
      <c r="E5246" s="17" t="s">
        <v>87</v>
      </c>
      <c r="F5246" s="18" t="s">
        <v>88</v>
      </c>
      <c r="G5246" s="17" t="s">
        <v>171</v>
      </c>
      <c r="H5246" s="18" t="s">
        <v>17168</v>
      </c>
      <c r="I5246" s="18" t="s">
        <v>17169</v>
      </c>
      <c r="J5246" s="18" t="s">
        <v>17170</v>
      </c>
      <c r="K5246" s="17" t="s">
        <v>163</v>
      </c>
      <c r="L5246" s="17" t="n">
        <v>1</v>
      </c>
      <c r="M5246" s="17" t="s">
        <v>164</v>
      </c>
      <c r="N5246" s="17" t="s">
        <v>163</v>
      </c>
      <c r="O5246" s="19"/>
      <c r="P5246" s="18"/>
      <c r="Q5246" s="18"/>
      <c r="R5246" s="18" t="s">
        <v>165</v>
      </c>
      <c r="S5246" s="20" t="s">
        <v>28109</v>
      </c>
    </row>
    <row r="5247" customFormat="false" ht="57.45" hidden="false" customHeight="false" outlineLevel="0" collapsed="false">
      <c r="A5247" s="17" t="n">
        <v>5246</v>
      </c>
      <c r="B5247" s="17" t="n">
        <v>10</v>
      </c>
      <c r="C5247" s="17" t="n">
        <v>7284</v>
      </c>
      <c r="D5247" s="18" t="s">
        <v>17116</v>
      </c>
      <c r="E5247" s="17" t="s">
        <v>83</v>
      </c>
      <c r="F5247" s="18" t="s">
        <v>84</v>
      </c>
      <c r="G5247" s="17" t="s">
        <v>167</v>
      </c>
      <c r="H5247" s="18" t="s">
        <v>17171</v>
      </c>
      <c r="I5247" s="18" t="s">
        <v>17172</v>
      </c>
      <c r="J5247" s="18" t="s">
        <v>17173</v>
      </c>
      <c r="K5247" s="17" t="s">
        <v>163</v>
      </c>
      <c r="L5247" s="17" t="n">
        <v>1</v>
      </c>
      <c r="M5247" s="17" t="s">
        <v>163</v>
      </c>
      <c r="N5247" s="17" t="s">
        <v>164</v>
      </c>
      <c r="O5247" s="19" t="s">
        <v>123</v>
      </c>
      <c r="P5247" s="18" t="s">
        <v>17174</v>
      </c>
      <c r="Q5247" s="18" t="s">
        <v>17175</v>
      </c>
      <c r="R5247" s="18" t="s">
        <v>165</v>
      </c>
      <c r="S5247" s="20" t="s">
        <v>28109</v>
      </c>
    </row>
    <row r="5248" customFormat="false" ht="35.05" hidden="false" customHeight="false" outlineLevel="0" collapsed="false">
      <c r="A5248" s="17" t="n">
        <v>5247</v>
      </c>
      <c r="B5248" s="17" t="n">
        <v>10</v>
      </c>
      <c r="C5248" s="17" t="n">
        <v>7286</v>
      </c>
      <c r="D5248" s="18" t="s">
        <v>17116</v>
      </c>
      <c r="E5248" s="17" t="s">
        <v>47</v>
      </c>
      <c r="F5248" s="18" t="s">
        <v>48</v>
      </c>
      <c r="G5248" s="17" t="s">
        <v>167</v>
      </c>
      <c r="H5248" s="18" t="s">
        <v>17176</v>
      </c>
      <c r="I5248" s="18" t="s">
        <v>17177</v>
      </c>
      <c r="J5248" s="18" t="s">
        <v>17178</v>
      </c>
      <c r="K5248" s="17" t="s">
        <v>163</v>
      </c>
      <c r="L5248" s="17" t="n">
        <v>1</v>
      </c>
      <c r="M5248" s="17" t="s">
        <v>164</v>
      </c>
      <c r="N5248" s="17" t="s">
        <v>163</v>
      </c>
      <c r="O5248" s="19"/>
      <c r="P5248" s="18"/>
      <c r="Q5248" s="18"/>
      <c r="R5248" s="18" t="s">
        <v>165</v>
      </c>
      <c r="S5248" s="20" t="s">
        <v>28109</v>
      </c>
    </row>
    <row r="5249" customFormat="false" ht="35.05" hidden="false" customHeight="false" outlineLevel="0" collapsed="false">
      <c r="A5249" s="17" t="n">
        <v>5248</v>
      </c>
      <c r="B5249" s="17" t="n">
        <v>10</v>
      </c>
      <c r="C5249" s="17" t="n">
        <v>7320</v>
      </c>
      <c r="D5249" s="18" t="s">
        <v>17116</v>
      </c>
      <c r="E5249" s="17" t="s">
        <v>38</v>
      </c>
      <c r="F5249" s="18" t="s">
        <v>39</v>
      </c>
      <c r="G5249" s="17" t="s">
        <v>167</v>
      </c>
      <c r="H5249" s="18" t="s">
        <v>17179</v>
      </c>
      <c r="I5249" s="18" t="s">
        <v>17180</v>
      </c>
      <c r="J5249" s="18" t="s">
        <v>17181</v>
      </c>
      <c r="K5249" s="17" t="s">
        <v>163</v>
      </c>
      <c r="L5249" s="17" t="n">
        <v>1</v>
      </c>
      <c r="M5249" s="17" t="s">
        <v>163</v>
      </c>
      <c r="N5249" s="17" t="s">
        <v>163</v>
      </c>
      <c r="O5249" s="19"/>
      <c r="P5249" s="18"/>
      <c r="Q5249" s="18"/>
      <c r="R5249" s="18" t="s">
        <v>165</v>
      </c>
      <c r="S5249" s="20" t="s">
        <v>28109</v>
      </c>
    </row>
    <row r="5250" customFormat="false" ht="35.05" hidden="false" customHeight="false" outlineLevel="0" collapsed="false">
      <c r="A5250" s="17" t="n">
        <v>5249</v>
      </c>
      <c r="B5250" s="17" t="n">
        <v>10</v>
      </c>
      <c r="C5250" s="17" t="n">
        <v>7356</v>
      </c>
      <c r="D5250" s="18" t="s">
        <v>17182</v>
      </c>
      <c r="E5250" s="17" t="s">
        <v>63</v>
      </c>
      <c r="F5250" s="18" t="s">
        <v>65</v>
      </c>
      <c r="G5250" s="17" t="s">
        <v>167</v>
      </c>
      <c r="H5250" s="18" t="s">
        <v>17183</v>
      </c>
      <c r="I5250" s="18" t="s">
        <v>17184</v>
      </c>
      <c r="J5250" s="18" t="s">
        <v>17185</v>
      </c>
      <c r="K5250" s="17" t="s">
        <v>164</v>
      </c>
      <c r="L5250" s="17" t="n">
        <v>3</v>
      </c>
      <c r="M5250" s="17" t="s">
        <v>163</v>
      </c>
      <c r="N5250" s="17" t="s">
        <v>163</v>
      </c>
      <c r="O5250" s="19"/>
      <c r="P5250" s="18"/>
      <c r="Q5250" s="18"/>
      <c r="R5250" s="18" t="s">
        <v>165</v>
      </c>
      <c r="S5250" s="20" t="s">
        <v>28109</v>
      </c>
    </row>
    <row r="5251" customFormat="false" ht="46.25" hidden="false" customHeight="false" outlineLevel="0" collapsed="false">
      <c r="A5251" s="17" t="n">
        <v>5250</v>
      </c>
      <c r="B5251" s="17" t="n">
        <v>10</v>
      </c>
      <c r="C5251" s="17" t="n">
        <v>7358</v>
      </c>
      <c r="D5251" s="18" t="s">
        <v>17182</v>
      </c>
      <c r="E5251" s="17" t="s">
        <v>87</v>
      </c>
      <c r="F5251" s="18" t="s">
        <v>88</v>
      </c>
      <c r="G5251" s="17" t="s">
        <v>167</v>
      </c>
      <c r="H5251" s="18" t="s">
        <v>17186</v>
      </c>
      <c r="I5251" s="18" t="s">
        <v>17187</v>
      </c>
      <c r="J5251" s="18" t="s">
        <v>17188</v>
      </c>
      <c r="K5251" s="17" t="s">
        <v>163</v>
      </c>
      <c r="L5251" s="17" t="n">
        <v>1</v>
      </c>
      <c r="M5251" s="17" t="s">
        <v>164</v>
      </c>
      <c r="N5251" s="17" t="s">
        <v>163</v>
      </c>
      <c r="O5251" s="19"/>
      <c r="P5251" s="18"/>
      <c r="Q5251" s="18"/>
      <c r="R5251" s="18" t="s">
        <v>165</v>
      </c>
      <c r="S5251" s="20" t="s">
        <v>28109</v>
      </c>
    </row>
    <row r="5252" customFormat="false" ht="23.85" hidden="false" customHeight="false" outlineLevel="0" collapsed="false">
      <c r="A5252" s="17" t="n">
        <v>5251</v>
      </c>
      <c r="B5252" s="17" t="n">
        <v>10</v>
      </c>
      <c r="C5252" s="17" t="n">
        <v>7360</v>
      </c>
      <c r="D5252" s="18" t="s">
        <v>17182</v>
      </c>
      <c r="E5252" s="17" t="s">
        <v>19</v>
      </c>
      <c r="F5252" s="18" t="s">
        <v>21</v>
      </c>
      <c r="G5252" s="17" t="s">
        <v>167</v>
      </c>
      <c r="H5252" s="18" t="s">
        <v>17189</v>
      </c>
      <c r="I5252" s="18" t="s">
        <v>17190</v>
      </c>
      <c r="J5252" s="18" t="s">
        <v>17191</v>
      </c>
      <c r="K5252" s="17" t="s">
        <v>164</v>
      </c>
      <c r="L5252" s="17" t="n">
        <v>5</v>
      </c>
      <c r="M5252" s="17" t="s">
        <v>164</v>
      </c>
      <c r="N5252" s="17" t="s">
        <v>163</v>
      </c>
      <c r="O5252" s="19"/>
      <c r="P5252" s="18"/>
      <c r="Q5252" s="18"/>
      <c r="R5252" s="18" t="s">
        <v>165</v>
      </c>
      <c r="S5252" s="20" t="s">
        <v>28109</v>
      </c>
    </row>
    <row r="5253" customFormat="false" ht="35.05" hidden="false" customHeight="false" outlineLevel="0" collapsed="false">
      <c r="A5253" s="17" t="n">
        <v>5252</v>
      </c>
      <c r="B5253" s="17" t="n">
        <v>10</v>
      </c>
      <c r="C5253" s="17" t="n">
        <v>7364</v>
      </c>
      <c r="D5253" s="18" t="s">
        <v>17182</v>
      </c>
      <c r="E5253" s="17" t="s">
        <v>76</v>
      </c>
      <c r="F5253" s="18" t="s">
        <v>77</v>
      </c>
      <c r="G5253" s="17" t="s">
        <v>167</v>
      </c>
      <c r="H5253" s="18" t="s">
        <v>17192</v>
      </c>
      <c r="I5253" s="18" t="s">
        <v>17193</v>
      </c>
      <c r="J5253" s="18" t="s">
        <v>17194</v>
      </c>
      <c r="K5253" s="17" t="s">
        <v>164</v>
      </c>
      <c r="L5253" s="17" t="n">
        <v>4</v>
      </c>
      <c r="M5253" s="17" t="s">
        <v>164</v>
      </c>
      <c r="N5253" s="17" t="s">
        <v>163</v>
      </c>
      <c r="O5253" s="19"/>
      <c r="P5253" s="18"/>
      <c r="Q5253" s="18"/>
      <c r="R5253" s="18" t="s">
        <v>165</v>
      </c>
      <c r="S5253" s="20" t="s">
        <v>28109</v>
      </c>
    </row>
    <row r="5254" customFormat="false" ht="35.05" hidden="false" customHeight="false" outlineLevel="0" collapsed="false">
      <c r="A5254" s="17" t="n">
        <v>5253</v>
      </c>
      <c r="B5254" s="17" t="n">
        <v>10</v>
      </c>
      <c r="C5254" s="17" t="n">
        <v>7369</v>
      </c>
      <c r="D5254" s="18" t="s">
        <v>17182</v>
      </c>
      <c r="E5254" s="17" t="s">
        <v>87</v>
      </c>
      <c r="F5254" s="18" t="s">
        <v>88</v>
      </c>
      <c r="G5254" s="17" t="s">
        <v>171</v>
      </c>
      <c r="H5254" s="18" t="s">
        <v>17195</v>
      </c>
      <c r="I5254" s="18" t="s">
        <v>17196</v>
      </c>
      <c r="J5254" s="18" t="s">
        <v>17197</v>
      </c>
      <c r="K5254" s="17" t="s">
        <v>163</v>
      </c>
      <c r="L5254" s="17" t="n">
        <v>1</v>
      </c>
      <c r="M5254" s="17" t="s">
        <v>163</v>
      </c>
      <c r="N5254" s="17" t="s">
        <v>164</v>
      </c>
      <c r="O5254" s="19"/>
      <c r="P5254" s="18"/>
      <c r="Q5254" s="18"/>
      <c r="R5254" s="18" t="s">
        <v>165</v>
      </c>
      <c r="S5254" s="20" t="s">
        <v>28109</v>
      </c>
    </row>
    <row r="5255" customFormat="false" ht="35.05" hidden="false" customHeight="false" outlineLevel="0" collapsed="false">
      <c r="A5255" s="17" t="n">
        <v>5254</v>
      </c>
      <c r="B5255" s="17" t="n">
        <v>10</v>
      </c>
      <c r="C5255" s="17" t="n">
        <v>7369</v>
      </c>
      <c r="D5255" s="18" t="s">
        <v>17182</v>
      </c>
      <c r="E5255" s="17" t="s">
        <v>83</v>
      </c>
      <c r="F5255" s="18" t="s">
        <v>84</v>
      </c>
      <c r="G5255" s="17" t="s">
        <v>167</v>
      </c>
      <c r="H5255" s="18" t="s">
        <v>17198</v>
      </c>
      <c r="I5255" s="18" t="s">
        <v>17199</v>
      </c>
      <c r="J5255" s="18" t="s">
        <v>17200</v>
      </c>
      <c r="K5255" s="17" t="s">
        <v>163</v>
      </c>
      <c r="L5255" s="17" t="n">
        <v>1</v>
      </c>
      <c r="M5255" s="17" t="s">
        <v>163</v>
      </c>
      <c r="N5255" s="17" t="s">
        <v>164</v>
      </c>
      <c r="O5255" s="19"/>
      <c r="P5255" s="18"/>
      <c r="Q5255" s="18"/>
      <c r="R5255" s="18" t="s">
        <v>165</v>
      </c>
      <c r="S5255" s="20" t="s">
        <v>28109</v>
      </c>
    </row>
    <row r="5256" customFormat="false" ht="46.25" hidden="false" customHeight="false" outlineLevel="0" collapsed="false">
      <c r="A5256" s="17" t="n">
        <v>5255</v>
      </c>
      <c r="B5256" s="17" t="n">
        <v>10</v>
      </c>
      <c r="C5256" s="17" t="n">
        <v>7369</v>
      </c>
      <c r="D5256" s="18" t="s">
        <v>17182</v>
      </c>
      <c r="E5256" s="17" t="s">
        <v>36</v>
      </c>
      <c r="F5256" s="18" t="s">
        <v>37</v>
      </c>
      <c r="G5256" s="17" t="s">
        <v>167</v>
      </c>
      <c r="H5256" s="18" t="s">
        <v>17201</v>
      </c>
      <c r="I5256" s="18" t="s">
        <v>17202</v>
      </c>
      <c r="J5256" s="18" t="s">
        <v>17203</v>
      </c>
      <c r="K5256" s="17" t="s">
        <v>163</v>
      </c>
      <c r="L5256" s="17" t="n">
        <v>1</v>
      </c>
      <c r="M5256" s="17" t="s">
        <v>164</v>
      </c>
      <c r="N5256" s="17" t="s">
        <v>163</v>
      </c>
      <c r="O5256" s="19"/>
      <c r="P5256" s="18"/>
      <c r="Q5256" s="18"/>
      <c r="R5256" s="18" t="s">
        <v>165</v>
      </c>
      <c r="S5256" s="20" t="s">
        <v>28109</v>
      </c>
    </row>
    <row r="5257" customFormat="false" ht="35.05" hidden="false" customHeight="false" outlineLevel="0" collapsed="false">
      <c r="A5257" s="17" t="n">
        <v>5256</v>
      </c>
      <c r="B5257" s="17" t="n">
        <v>10</v>
      </c>
      <c r="C5257" s="17" t="n">
        <v>7380</v>
      </c>
      <c r="D5257" s="18" t="s">
        <v>17182</v>
      </c>
      <c r="E5257" s="17" t="s">
        <v>78</v>
      </c>
      <c r="F5257" s="18" t="s">
        <v>80</v>
      </c>
      <c r="G5257" s="17" t="s">
        <v>167</v>
      </c>
      <c r="H5257" s="18" t="s">
        <v>17204</v>
      </c>
      <c r="I5257" s="18" t="s">
        <v>17205</v>
      </c>
      <c r="J5257" s="18" t="s">
        <v>17206</v>
      </c>
      <c r="K5257" s="17" t="s">
        <v>164</v>
      </c>
      <c r="L5257" s="17" t="n">
        <v>8</v>
      </c>
      <c r="M5257" s="17" t="s">
        <v>163</v>
      </c>
      <c r="N5257" s="17" t="s">
        <v>164</v>
      </c>
      <c r="O5257" s="19"/>
      <c r="P5257" s="18"/>
      <c r="Q5257" s="18"/>
      <c r="R5257" s="18" t="s">
        <v>165</v>
      </c>
      <c r="S5257" s="20" t="s">
        <v>28109</v>
      </c>
    </row>
    <row r="5258" customFormat="false" ht="35.05" hidden="false" customHeight="false" outlineLevel="0" collapsed="false">
      <c r="A5258" s="17" t="n">
        <v>5257</v>
      </c>
      <c r="B5258" s="17" t="n">
        <v>10</v>
      </c>
      <c r="C5258" s="17" t="n">
        <v>7380</v>
      </c>
      <c r="D5258" s="18" t="s">
        <v>17182</v>
      </c>
      <c r="E5258" s="17" t="s">
        <v>89</v>
      </c>
      <c r="F5258" s="18" t="s">
        <v>90</v>
      </c>
      <c r="G5258" s="17" t="s">
        <v>167</v>
      </c>
      <c r="H5258" s="18" t="s">
        <v>17207</v>
      </c>
      <c r="I5258" s="18" t="s">
        <v>17208</v>
      </c>
      <c r="J5258" s="18" t="s">
        <v>17209</v>
      </c>
      <c r="K5258" s="17" t="s">
        <v>163</v>
      </c>
      <c r="L5258" s="17" t="n">
        <v>1</v>
      </c>
      <c r="M5258" s="17" t="s">
        <v>163</v>
      </c>
      <c r="N5258" s="17" t="s">
        <v>164</v>
      </c>
      <c r="O5258" s="19"/>
      <c r="P5258" s="18"/>
      <c r="Q5258" s="18"/>
      <c r="R5258" s="18" t="s">
        <v>165</v>
      </c>
      <c r="S5258" s="20" t="s">
        <v>28109</v>
      </c>
    </row>
    <row r="5259" customFormat="false" ht="68.65" hidden="false" customHeight="false" outlineLevel="0" collapsed="false">
      <c r="A5259" s="17" t="n">
        <v>5258</v>
      </c>
      <c r="B5259" s="17" t="n">
        <v>10</v>
      </c>
      <c r="C5259" s="17" t="n">
        <v>7381</v>
      </c>
      <c r="D5259" s="18" t="s">
        <v>17182</v>
      </c>
      <c r="E5259" s="17" t="s">
        <v>83</v>
      </c>
      <c r="F5259" s="18" t="s">
        <v>84</v>
      </c>
      <c r="G5259" s="17" t="s">
        <v>167</v>
      </c>
      <c r="H5259" s="18" t="s">
        <v>17210</v>
      </c>
      <c r="I5259" s="18" t="s">
        <v>17211</v>
      </c>
      <c r="J5259" s="18" t="s">
        <v>17212</v>
      </c>
      <c r="K5259" s="17" t="s">
        <v>163</v>
      </c>
      <c r="L5259" s="17" t="n">
        <v>1</v>
      </c>
      <c r="M5259" s="17" t="s">
        <v>163</v>
      </c>
      <c r="N5259" s="17" t="s">
        <v>164</v>
      </c>
      <c r="O5259" s="19" t="s">
        <v>123</v>
      </c>
      <c r="P5259" s="18" t="s">
        <v>17213</v>
      </c>
      <c r="Q5259" s="18" t="s">
        <v>17214</v>
      </c>
      <c r="R5259" s="18" t="s">
        <v>165</v>
      </c>
      <c r="S5259" s="20" t="s">
        <v>28109</v>
      </c>
    </row>
    <row r="5260" customFormat="false" ht="46.25" hidden="false" customHeight="false" outlineLevel="0" collapsed="false">
      <c r="A5260" s="17" t="n">
        <v>5259</v>
      </c>
      <c r="B5260" s="17" t="n">
        <v>10</v>
      </c>
      <c r="C5260" s="17" t="n">
        <v>7381</v>
      </c>
      <c r="D5260" s="18" t="s">
        <v>17182</v>
      </c>
      <c r="E5260" s="17" t="s">
        <v>42</v>
      </c>
      <c r="F5260" s="18" t="s">
        <v>43</v>
      </c>
      <c r="G5260" s="17" t="s">
        <v>167</v>
      </c>
      <c r="H5260" s="18" t="s">
        <v>17215</v>
      </c>
      <c r="I5260" s="18" t="s">
        <v>17216</v>
      </c>
      <c r="J5260" s="18" t="s">
        <v>17217</v>
      </c>
      <c r="K5260" s="17" t="s">
        <v>163</v>
      </c>
      <c r="L5260" s="17" t="n">
        <v>1</v>
      </c>
      <c r="M5260" s="17" t="s">
        <v>163</v>
      </c>
      <c r="N5260" s="17" t="s">
        <v>163</v>
      </c>
      <c r="O5260" s="19"/>
      <c r="P5260" s="18"/>
      <c r="Q5260" s="18"/>
      <c r="R5260" s="18" t="s">
        <v>165</v>
      </c>
      <c r="S5260" s="20" t="s">
        <v>28109</v>
      </c>
    </row>
    <row r="5261" customFormat="false" ht="46.25" hidden="false" customHeight="false" outlineLevel="0" collapsed="false">
      <c r="A5261" s="17" t="n">
        <v>5260</v>
      </c>
      <c r="B5261" s="17" t="n">
        <v>10</v>
      </c>
      <c r="C5261" s="17" t="n">
        <v>7421</v>
      </c>
      <c r="D5261" s="18" t="s">
        <v>17182</v>
      </c>
      <c r="E5261" s="17" t="s">
        <v>22</v>
      </c>
      <c r="F5261" s="18" t="s">
        <v>23</v>
      </c>
      <c r="G5261" s="17" t="s">
        <v>159</v>
      </c>
      <c r="H5261" s="18" t="s">
        <v>17218</v>
      </c>
      <c r="I5261" s="18" t="s">
        <v>17219</v>
      </c>
      <c r="J5261" s="18" t="s">
        <v>17220</v>
      </c>
      <c r="K5261" s="17" t="s">
        <v>164</v>
      </c>
      <c r="L5261" s="17" t="n">
        <v>5</v>
      </c>
      <c r="M5261" s="17" t="s">
        <v>163</v>
      </c>
      <c r="N5261" s="17" t="s">
        <v>163</v>
      </c>
      <c r="O5261" s="19"/>
      <c r="P5261" s="18"/>
      <c r="Q5261" s="18"/>
      <c r="R5261" s="18" t="s">
        <v>165</v>
      </c>
      <c r="S5261" s="20" t="s">
        <v>28109</v>
      </c>
    </row>
    <row r="5262" customFormat="false" ht="35.05" hidden="false" customHeight="false" outlineLevel="0" collapsed="false">
      <c r="A5262" s="17" t="n">
        <v>5261</v>
      </c>
      <c r="B5262" s="17" t="n">
        <v>10</v>
      </c>
      <c r="C5262" s="17" t="n">
        <v>7427</v>
      </c>
      <c r="D5262" s="18" t="s">
        <v>17182</v>
      </c>
      <c r="E5262" s="17" t="s">
        <v>78</v>
      </c>
      <c r="F5262" s="18" t="s">
        <v>80</v>
      </c>
      <c r="G5262" s="17" t="s">
        <v>167</v>
      </c>
      <c r="H5262" s="18" t="s">
        <v>17221</v>
      </c>
      <c r="I5262" s="18" t="s">
        <v>17222</v>
      </c>
      <c r="J5262" s="18" t="s">
        <v>17223</v>
      </c>
      <c r="K5262" s="17" t="s">
        <v>163</v>
      </c>
      <c r="L5262" s="17" t="n">
        <v>1</v>
      </c>
      <c r="M5262" s="17" t="s">
        <v>163</v>
      </c>
      <c r="N5262" s="17" t="s">
        <v>164</v>
      </c>
      <c r="O5262" s="19"/>
      <c r="P5262" s="18"/>
      <c r="Q5262" s="18"/>
      <c r="R5262" s="18" t="s">
        <v>165</v>
      </c>
      <c r="S5262" s="20" t="s">
        <v>28109</v>
      </c>
    </row>
    <row r="5263" customFormat="false" ht="35.05" hidden="false" customHeight="false" outlineLevel="0" collapsed="false">
      <c r="A5263" s="17" t="n">
        <v>5262</v>
      </c>
      <c r="B5263" s="17" t="n">
        <v>10</v>
      </c>
      <c r="C5263" s="17" t="n">
        <v>7430</v>
      </c>
      <c r="D5263" s="18" t="s">
        <v>17182</v>
      </c>
      <c r="E5263" s="17" t="s">
        <v>36</v>
      </c>
      <c r="F5263" s="18" t="s">
        <v>37</v>
      </c>
      <c r="G5263" s="17" t="s">
        <v>159</v>
      </c>
      <c r="H5263" s="18" t="s">
        <v>17224</v>
      </c>
      <c r="I5263" s="18" t="s">
        <v>17225</v>
      </c>
      <c r="J5263" s="18" t="s">
        <v>17226</v>
      </c>
      <c r="K5263" s="17" t="s">
        <v>164</v>
      </c>
      <c r="L5263" s="17" t="n">
        <v>5</v>
      </c>
      <c r="M5263" s="17" t="s">
        <v>164</v>
      </c>
      <c r="N5263" s="17" t="s">
        <v>163</v>
      </c>
      <c r="O5263" s="19"/>
      <c r="P5263" s="18"/>
      <c r="Q5263" s="18"/>
      <c r="R5263" s="18" t="s">
        <v>165</v>
      </c>
      <c r="S5263" s="20" t="s">
        <v>28109</v>
      </c>
    </row>
    <row r="5264" customFormat="false" ht="35.05" hidden="false" customHeight="false" outlineLevel="0" collapsed="false">
      <c r="A5264" s="17" t="n">
        <v>5263</v>
      </c>
      <c r="B5264" s="17" t="n">
        <v>10</v>
      </c>
      <c r="C5264" s="17" t="n">
        <v>7435</v>
      </c>
      <c r="D5264" s="18" t="s">
        <v>17182</v>
      </c>
      <c r="E5264" s="17" t="s">
        <v>47</v>
      </c>
      <c r="F5264" s="18" t="s">
        <v>48</v>
      </c>
      <c r="G5264" s="17" t="s">
        <v>167</v>
      </c>
      <c r="H5264" s="18" t="s">
        <v>17227</v>
      </c>
      <c r="I5264" s="18" t="s">
        <v>17228</v>
      </c>
      <c r="J5264" s="18" t="s">
        <v>17229</v>
      </c>
      <c r="K5264" s="17" t="s">
        <v>163</v>
      </c>
      <c r="L5264" s="17" t="n">
        <v>1</v>
      </c>
      <c r="M5264" s="17" t="s">
        <v>163</v>
      </c>
      <c r="N5264" s="17" t="s">
        <v>163</v>
      </c>
      <c r="O5264" s="19"/>
      <c r="P5264" s="18"/>
      <c r="Q5264" s="18"/>
      <c r="R5264" s="18" t="s">
        <v>165</v>
      </c>
      <c r="S5264" s="20" t="s">
        <v>28109</v>
      </c>
    </row>
    <row r="5265" customFormat="false" ht="35.05" hidden="false" customHeight="false" outlineLevel="0" collapsed="false">
      <c r="A5265" s="17" t="n">
        <v>5264</v>
      </c>
      <c r="B5265" s="17" t="n">
        <v>10</v>
      </c>
      <c r="C5265" s="17" t="n">
        <v>7441</v>
      </c>
      <c r="D5265" s="18" t="s">
        <v>17182</v>
      </c>
      <c r="E5265" s="17" t="s">
        <v>24</v>
      </c>
      <c r="F5265" s="18" t="s">
        <v>25</v>
      </c>
      <c r="G5265" s="17" t="s">
        <v>167</v>
      </c>
      <c r="H5265" s="18" t="s">
        <v>17230</v>
      </c>
      <c r="I5265" s="18" t="s">
        <v>17231</v>
      </c>
      <c r="J5265" s="18" t="s">
        <v>17232</v>
      </c>
      <c r="K5265" s="17" t="s">
        <v>164</v>
      </c>
      <c r="L5265" s="17" t="n">
        <v>8</v>
      </c>
      <c r="M5265" s="17" t="s">
        <v>163</v>
      </c>
      <c r="N5265" s="17" t="s">
        <v>163</v>
      </c>
      <c r="O5265" s="19"/>
      <c r="P5265" s="18"/>
      <c r="Q5265" s="18"/>
      <c r="R5265" s="18" t="s">
        <v>165</v>
      </c>
      <c r="S5265" s="20" t="s">
        <v>28109</v>
      </c>
    </row>
    <row r="5266" customFormat="false" ht="35.05" hidden="false" customHeight="false" outlineLevel="0" collapsed="false">
      <c r="A5266" s="17" t="n">
        <v>5265</v>
      </c>
      <c r="B5266" s="17" t="n">
        <v>10</v>
      </c>
      <c r="C5266" s="17" t="n">
        <v>7448</v>
      </c>
      <c r="D5266" s="18" t="s">
        <v>17182</v>
      </c>
      <c r="E5266" s="17" t="s">
        <v>83</v>
      </c>
      <c r="F5266" s="18" t="s">
        <v>84</v>
      </c>
      <c r="G5266" s="17" t="s">
        <v>167</v>
      </c>
      <c r="H5266" s="18" t="s">
        <v>17233</v>
      </c>
      <c r="I5266" s="18" t="s">
        <v>17234</v>
      </c>
      <c r="J5266" s="18" t="s">
        <v>17235</v>
      </c>
      <c r="K5266" s="17" t="s">
        <v>163</v>
      </c>
      <c r="L5266" s="17" t="n">
        <v>1</v>
      </c>
      <c r="M5266" s="17" t="s">
        <v>163</v>
      </c>
      <c r="N5266" s="17" t="s">
        <v>164</v>
      </c>
      <c r="O5266" s="19"/>
      <c r="P5266" s="18"/>
      <c r="Q5266" s="18"/>
      <c r="R5266" s="18" t="s">
        <v>165</v>
      </c>
      <c r="S5266" s="20" t="s">
        <v>28109</v>
      </c>
    </row>
    <row r="5267" customFormat="false" ht="35.05" hidden="false" customHeight="false" outlineLevel="0" collapsed="false">
      <c r="A5267" s="17" t="n">
        <v>5266</v>
      </c>
      <c r="B5267" s="17" t="n">
        <v>10</v>
      </c>
      <c r="C5267" s="17" t="n">
        <v>7454</v>
      </c>
      <c r="D5267" s="18" t="s">
        <v>17182</v>
      </c>
      <c r="E5267" s="17" t="s">
        <v>78</v>
      </c>
      <c r="F5267" s="18" t="s">
        <v>80</v>
      </c>
      <c r="G5267" s="17" t="s">
        <v>167</v>
      </c>
      <c r="H5267" s="18" t="s">
        <v>17236</v>
      </c>
      <c r="I5267" s="18" t="s">
        <v>17237</v>
      </c>
      <c r="J5267" s="18" t="s">
        <v>17238</v>
      </c>
      <c r="K5267" s="17" t="s">
        <v>163</v>
      </c>
      <c r="L5267" s="17" t="n">
        <v>1</v>
      </c>
      <c r="M5267" s="17" t="s">
        <v>163</v>
      </c>
      <c r="N5267" s="17" t="s">
        <v>164</v>
      </c>
      <c r="O5267" s="19"/>
      <c r="P5267" s="18"/>
      <c r="Q5267" s="18"/>
      <c r="R5267" s="18" t="s">
        <v>165</v>
      </c>
      <c r="S5267" s="20" t="s">
        <v>28109</v>
      </c>
    </row>
    <row r="5268" customFormat="false" ht="35.05" hidden="false" customHeight="false" outlineLevel="0" collapsed="false">
      <c r="A5268" s="17" t="n">
        <v>5267</v>
      </c>
      <c r="B5268" s="17" t="n">
        <v>10</v>
      </c>
      <c r="C5268" s="17" t="n">
        <v>7472</v>
      </c>
      <c r="D5268" s="18" t="s">
        <v>17182</v>
      </c>
      <c r="E5268" s="17" t="s">
        <v>87</v>
      </c>
      <c r="F5268" s="18" t="s">
        <v>88</v>
      </c>
      <c r="G5268" s="17" t="s">
        <v>171</v>
      </c>
      <c r="H5268" s="18" t="s">
        <v>17239</v>
      </c>
      <c r="I5268" s="18" t="s">
        <v>17240</v>
      </c>
      <c r="J5268" s="18" t="s">
        <v>17241</v>
      </c>
      <c r="K5268" s="17" t="s">
        <v>163</v>
      </c>
      <c r="L5268" s="17" t="n">
        <v>1</v>
      </c>
      <c r="M5268" s="17" t="s">
        <v>163</v>
      </c>
      <c r="N5268" s="17" t="s">
        <v>164</v>
      </c>
      <c r="O5268" s="19"/>
      <c r="P5268" s="18"/>
      <c r="Q5268" s="18"/>
      <c r="R5268" s="18" t="s">
        <v>165</v>
      </c>
      <c r="S5268" s="20" t="s">
        <v>28109</v>
      </c>
    </row>
    <row r="5269" customFormat="false" ht="46.25" hidden="false" customHeight="false" outlineLevel="0" collapsed="false">
      <c r="A5269" s="17" t="n">
        <v>5268</v>
      </c>
      <c r="B5269" s="17" t="n">
        <v>10</v>
      </c>
      <c r="C5269" s="17" t="n">
        <v>7472</v>
      </c>
      <c r="D5269" s="18" t="s">
        <v>17182</v>
      </c>
      <c r="E5269" s="17" t="s">
        <v>85</v>
      </c>
      <c r="F5269" s="18" t="s">
        <v>86</v>
      </c>
      <c r="G5269" s="17" t="s">
        <v>167</v>
      </c>
      <c r="H5269" s="18" t="s">
        <v>17242</v>
      </c>
      <c r="I5269" s="18" t="s">
        <v>17243</v>
      </c>
      <c r="J5269" s="18" t="s">
        <v>17244</v>
      </c>
      <c r="K5269" s="17" t="s">
        <v>163</v>
      </c>
      <c r="L5269" s="17" t="n">
        <v>1</v>
      </c>
      <c r="M5269" s="17" t="s">
        <v>163</v>
      </c>
      <c r="N5269" s="17" t="s">
        <v>164</v>
      </c>
      <c r="O5269" s="19"/>
      <c r="P5269" s="18"/>
      <c r="Q5269" s="18"/>
      <c r="R5269" s="18" t="s">
        <v>165</v>
      </c>
      <c r="S5269" s="20" t="s">
        <v>28109</v>
      </c>
    </row>
    <row r="5270" customFormat="false" ht="23.85" hidden="false" customHeight="false" outlineLevel="0" collapsed="false">
      <c r="A5270" s="17" t="n">
        <v>5269</v>
      </c>
      <c r="B5270" s="17" t="n">
        <v>10</v>
      </c>
      <c r="C5270" s="17" t="n">
        <v>7478</v>
      </c>
      <c r="D5270" s="18" t="s">
        <v>17182</v>
      </c>
      <c r="E5270" s="17" t="s">
        <v>36</v>
      </c>
      <c r="F5270" s="18" t="s">
        <v>37</v>
      </c>
      <c r="G5270" s="17" t="s">
        <v>167</v>
      </c>
      <c r="H5270" s="18" t="s">
        <v>17245</v>
      </c>
      <c r="I5270" s="18" t="s">
        <v>17246</v>
      </c>
      <c r="J5270" s="18" t="s">
        <v>17247</v>
      </c>
      <c r="K5270" s="17" t="s">
        <v>163</v>
      </c>
      <c r="L5270" s="17" t="n">
        <v>1</v>
      </c>
      <c r="M5270" s="17" t="s">
        <v>163</v>
      </c>
      <c r="N5270" s="17" t="s">
        <v>163</v>
      </c>
      <c r="O5270" s="19"/>
      <c r="P5270" s="18"/>
      <c r="Q5270" s="18"/>
      <c r="R5270" s="18" t="s">
        <v>165</v>
      </c>
      <c r="S5270" s="20" t="s">
        <v>28109</v>
      </c>
    </row>
    <row r="5271" customFormat="false" ht="46.25" hidden="false" customHeight="false" outlineLevel="0" collapsed="false">
      <c r="A5271" s="17" t="n">
        <v>5270</v>
      </c>
      <c r="B5271" s="17" t="n">
        <v>10</v>
      </c>
      <c r="C5271" s="17" t="n">
        <v>7481</v>
      </c>
      <c r="D5271" s="18" t="s">
        <v>17182</v>
      </c>
      <c r="E5271" s="17" t="s">
        <v>38</v>
      </c>
      <c r="F5271" s="18" t="s">
        <v>39</v>
      </c>
      <c r="G5271" s="17" t="s">
        <v>167</v>
      </c>
      <c r="H5271" s="18" t="s">
        <v>17248</v>
      </c>
      <c r="I5271" s="18" t="s">
        <v>17249</v>
      </c>
      <c r="J5271" s="18" t="s">
        <v>17250</v>
      </c>
      <c r="K5271" s="17" t="s">
        <v>163</v>
      </c>
      <c r="L5271" s="17" t="n">
        <v>1</v>
      </c>
      <c r="M5271" s="17" t="s">
        <v>163</v>
      </c>
      <c r="N5271" s="17" t="s">
        <v>164</v>
      </c>
      <c r="O5271" s="19"/>
      <c r="P5271" s="18"/>
      <c r="Q5271" s="18"/>
      <c r="R5271" s="18" t="s">
        <v>165</v>
      </c>
      <c r="S5271" s="20" t="s">
        <v>28109</v>
      </c>
    </row>
    <row r="5272" customFormat="false" ht="35.05" hidden="false" customHeight="false" outlineLevel="0" collapsed="false">
      <c r="A5272" s="17" t="n">
        <v>5271</v>
      </c>
      <c r="B5272" s="17" t="n">
        <v>10</v>
      </c>
      <c r="C5272" s="17" t="n">
        <v>7494</v>
      </c>
      <c r="D5272" s="18" t="s">
        <v>17182</v>
      </c>
      <c r="E5272" s="17" t="s">
        <v>49</v>
      </c>
      <c r="F5272" s="18" t="s">
        <v>50</v>
      </c>
      <c r="G5272" s="17" t="s">
        <v>171</v>
      </c>
      <c r="H5272" s="18" t="s">
        <v>10848</v>
      </c>
      <c r="I5272" s="18" t="s">
        <v>17251</v>
      </c>
      <c r="J5272" s="18" t="s">
        <v>17252</v>
      </c>
      <c r="K5272" s="17" t="s">
        <v>163</v>
      </c>
      <c r="L5272" s="17" t="n">
        <v>1</v>
      </c>
      <c r="M5272" s="17" t="s">
        <v>164</v>
      </c>
      <c r="N5272" s="17" t="s">
        <v>163</v>
      </c>
      <c r="O5272" s="19"/>
      <c r="P5272" s="18"/>
      <c r="Q5272" s="18"/>
      <c r="R5272" s="18" t="s">
        <v>165</v>
      </c>
      <c r="S5272" s="20" t="s">
        <v>28109</v>
      </c>
    </row>
    <row r="5273" customFormat="false" ht="35.05" hidden="false" customHeight="false" outlineLevel="0" collapsed="false">
      <c r="A5273" s="17" t="n">
        <v>5272</v>
      </c>
      <c r="B5273" s="17" t="n">
        <v>10</v>
      </c>
      <c r="C5273" s="17" t="n">
        <v>7499</v>
      </c>
      <c r="D5273" s="18" t="s">
        <v>17182</v>
      </c>
      <c r="E5273" s="17" t="s">
        <v>42</v>
      </c>
      <c r="F5273" s="18" t="s">
        <v>43</v>
      </c>
      <c r="G5273" s="17" t="s">
        <v>167</v>
      </c>
      <c r="H5273" s="18" t="s">
        <v>17253</v>
      </c>
      <c r="I5273" s="18" t="s">
        <v>17254</v>
      </c>
      <c r="J5273" s="18" t="s">
        <v>17255</v>
      </c>
      <c r="K5273" s="17" t="s">
        <v>163</v>
      </c>
      <c r="L5273" s="17" t="n">
        <v>1</v>
      </c>
      <c r="M5273" s="17" t="s">
        <v>164</v>
      </c>
      <c r="N5273" s="17" t="s">
        <v>163</v>
      </c>
      <c r="O5273" s="19"/>
      <c r="P5273" s="18"/>
      <c r="Q5273" s="18"/>
      <c r="R5273" s="18" t="s">
        <v>165</v>
      </c>
      <c r="S5273" s="20" t="s">
        <v>28109</v>
      </c>
    </row>
    <row r="5274" customFormat="false" ht="35.05" hidden="false" customHeight="false" outlineLevel="0" collapsed="false">
      <c r="A5274" s="17" t="n">
        <v>5273</v>
      </c>
      <c r="B5274" s="17" t="n">
        <v>10</v>
      </c>
      <c r="C5274" s="17" t="n">
        <v>7502</v>
      </c>
      <c r="D5274" s="18" t="s">
        <v>17182</v>
      </c>
      <c r="E5274" s="17" t="s">
        <v>36</v>
      </c>
      <c r="F5274" s="18" t="s">
        <v>37</v>
      </c>
      <c r="G5274" s="17" t="s">
        <v>171</v>
      </c>
      <c r="H5274" s="18" t="s">
        <v>17256</v>
      </c>
      <c r="I5274" s="18" t="s">
        <v>17257</v>
      </c>
      <c r="J5274" s="18" t="s">
        <v>17258</v>
      </c>
      <c r="K5274" s="17" t="s">
        <v>163</v>
      </c>
      <c r="L5274" s="17" t="n">
        <v>1</v>
      </c>
      <c r="M5274" s="17" t="s">
        <v>164</v>
      </c>
      <c r="N5274" s="17" t="s">
        <v>163</v>
      </c>
      <c r="O5274" s="19"/>
      <c r="P5274" s="18"/>
      <c r="Q5274" s="18"/>
      <c r="R5274" s="18" t="s">
        <v>165</v>
      </c>
      <c r="S5274" s="20" t="s">
        <v>28109</v>
      </c>
    </row>
    <row r="5275" customFormat="false" ht="35.05" hidden="false" customHeight="false" outlineLevel="0" collapsed="false">
      <c r="A5275" s="17" t="n">
        <v>5274</v>
      </c>
      <c r="B5275" s="17" t="n">
        <v>10</v>
      </c>
      <c r="C5275" s="17" t="n">
        <v>7509</v>
      </c>
      <c r="D5275" s="18" t="s">
        <v>17259</v>
      </c>
      <c r="E5275" s="17" t="s">
        <v>61</v>
      </c>
      <c r="F5275" s="18" t="s">
        <v>62</v>
      </c>
      <c r="G5275" s="17" t="s">
        <v>167</v>
      </c>
      <c r="H5275" s="18" t="s">
        <v>17260</v>
      </c>
      <c r="I5275" s="18" t="s">
        <v>17261</v>
      </c>
      <c r="J5275" s="18" t="s">
        <v>17262</v>
      </c>
      <c r="K5275" s="17" t="s">
        <v>163</v>
      </c>
      <c r="L5275" s="17" t="n">
        <v>1</v>
      </c>
      <c r="M5275" s="17" t="s">
        <v>163</v>
      </c>
      <c r="N5275" s="17" t="s">
        <v>163</v>
      </c>
      <c r="O5275" s="19"/>
      <c r="P5275" s="18"/>
      <c r="Q5275" s="18"/>
      <c r="R5275" s="18" t="s">
        <v>165</v>
      </c>
      <c r="S5275" s="20" t="s">
        <v>28109</v>
      </c>
    </row>
    <row r="5276" customFormat="false" ht="35.05" hidden="false" customHeight="false" outlineLevel="0" collapsed="false">
      <c r="A5276" s="17" t="n">
        <v>5275</v>
      </c>
      <c r="B5276" s="17" t="n">
        <v>10</v>
      </c>
      <c r="C5276" s="17" t="n">
        <v>7511</v>
      </c>
      <c r="D5276" s="18" t="s">
        <v>17259</v>
      </c>
      <c r="E5276" s="17" t="s">
        <v>44</v>
      </c>
      <c r="F5276" s="18" t="s">
        <v>46</v>
      </c>
      <c r="G5276" s="17" t="s">
        <v>167</v>
      </c>
      <c r="H5276" s="18" t="s">
        <v>17263</v>
      </c>
      <c r="I5276" s="18" t="s">
        <v>17264</v>
      </c>
      <c r="J5276" s="18" t="s">
        <v>17265</v>
      </c>
      <c r="K5276" s="17" t="s">
        <v>164</v>
      </c>
      <c r="L5276" s="17" t="n">
        <v>4</v>
      </c>
      <c r="M5276" s="17" t="s">
        <v>163</v>
      </c>
      <c r="N5276" s="17" t="s">
        <v>163</v>
      </c>
      <c r="O5276" s="19"/>
      <c r="P5276" s="18"/>
      <c r="Q5276" s="18"/>
      <c r="R5276" s="18" t="s">
        <v>165</v>
      </c>
      <c r="S5276" s="20" t="s">
        <v>28109</v>
      </c>
    </row>
    <row r="5277" customFormat="false" ht="35.05" hidden="false" customHeight="false" outlineLevel="0" collapsed="false">
      <c r="A5277" s="17" t="n">
        <v>5276</v>
      </c>
      <c r="B5277" s="17" t="n">
        <v>10</v>
      </c>
      <c r="C5277" s="17" t="n">
        <v>7517</v>
      </c>
      <c r="D5277" s="18" t="s">
        <v>17259</v>
      </c>
      <c r="E5277" s="17" t="s">
        <v>49</v>
      </c>
      <c r="F5277" s="18" t="s">
        <v>50</v>
      </c>
      <c r="G5277" s="17" t="s">
        <v>171</v>
      </c>
      <c r="H5277" s="18" t="s">
        <v>17266</v>
      </c>
      <c r="I5277" s="18" t="s">
        <v>17267</v>
      </c>
      <c r="J5277" s="18" t="s">
        <v>17268</v>
      </c>
      <c r="K5277" s="17" t="s">
        <v>163</v>
      </c>
      <c r="L5277" s="17" t="n">
        <v>1</v>
      </c>
      <c r="M5277" s="17" t="s">
        <v>164</v>
      </c>
      <c r="N5277" s="17" t="s">
        <v>163</v>
      </c>
      <c r="O5277" s="19"/>
      <c r="P5277" s="18"/>
      <c r="Q5277" s="18"/>
      <c r="R5277" s="18" t="s">
        <v>165</v>
      </c>
      <c r="S5277" s="20" t="s">
        <v>28109</v>
      </c>
    </row>
    <row r="5278" customFormat="false" ht="35.05" hidden="false" customHeight="false" outlineLevel="0" collapsed="false">
      <c r="A5278" s="17" t="n">
        <v>5277</v>
      </c>
      <c r="B5278" s="17" t="n">
        <v>10</v>
      </c>
      <c r="C5278" s="17" t="n">
        <v>7522</v>
      </c>
      <c r="D5278" s="18" t="s">
        <v>17259</v>
      </c>
      <c r="E5278" s="17" t="s">
        <v>36</v>
      </c>
      <c r="F5278" s="18" t="s">
        <v>37</v>
      </c>
      <c r="G5278" s="17" t="s">
        <v>167</v>
      </c>
      <c r="H5278" s="18" t="s">
        <v>17269</v>
      </c>
      <c r="I5278" s="18" t="s">
        <v>17270</v>
      </c>
      <c r="J5278" s="18" t="s">
        <v>17271</v>
      </c>
      <c r="K5278" s="17" t="s">
        <v>164</v>
      </c>
      <c r="L5278" s="17" t="n">
        <v>4</v>
      </c>
      <c r="M5278" s="17" t="s">
        <v>164</v>
      </c>
      <c r="N5278" s="17" t="s">
        <v>163</v>
      </c>
      <c r="O5278" s="19"/>
      <c r="P5278" s="18"/>
      <c r="Q5278" s="18"/>
      <c r="R5278" s="18" t="s">
        <v>165</v>
      </c>
      <c r="S5278" s="20" t="s">
        <v>28109</v>
      </c>
    </row>
    <row r="5279" customFormat="false" ht="35.05" hidden="false" customHeight="false" outlineLevel="0" collapsed="false">
      <c r="A5279" s="17" t="n">
        <v>5278</v>
      </c>
      <c r="B5279" s="17" t="n">
        <v>10</v>
      </c>
      <c r="C5279" s="17" t="n">
        <v>7545</v>
      </c>
      <c r="D5279" s="18" t="s">
        <v>17259</v>
      </c>
      <c r="E5279" s="17" t="s">
        <v>81</v>
      </c>
      <c r="F5279" s="18" t="s">
        <v>82</v>
      </c>
      <c r="G5279" s="17" t="s">
        <v>167</v>
      </c>
      <c r="H5279" s="18" t="s">
        <v>17272</v>
      </c>
      <c r="I5279" s="18" t="s">
        <v>17273</v>
      </c>
      <c r="J5279" s="18" t="s">
        <v>17274</v>
      </c>
      <c r="K5279" s="17" t="s">
        <v>163</v>
      </c>
      <c r="L5279" s="17" t="n">
        <v>1</v>
      </c>
      <c r="M5279" s="17" t="s">
        <v>163</v>
      </c>
      <c r="N5279" s="17" t="s">
        <v>164</v>
      </c>
      <c r="O5279" s="19"/>
      <c r="P5279" s="18"/>
      <c r="Q5279" s="18"/>
      <c r="R5279" s="18" t="s">
        <v>165</v>
      </c>
      <c r="S5279" s="20" t="s">
        <v>28109</v>
      </c>
    </row>
    <row r="5280" customFormat="false" ht="35.05" hidden="false" customHeight="false" outlineLevel="0" collapsed="false">
      <c r="A5280" s="17" t="n">
        <v>5279</v>
      </c>
      <c r="B5280" s="17" t="n">
        <v>10</v>
      </c>
      <c r="C5280" s="17" t="n">
        <v>7550</v>
      </c>
      <c r="D5280" s="18" t="s">
        <v>17259</v>
      </c>
      <c r="E5280" s="17" t="s">
        <v>78</v>
      </c>
      <c r="F5280" s="18" t="s">
        <v>80</v>
      </c>
      <c r="G5280" s="17" t="s">
        <v>167</v>
      </c>
      <c r="H5280" s="18" t="s">
        <v>17275</v>
      </c>
      <c r="I5280" s="18" t="s">
        <v>17276</v>
      </c>
      <c r="J5280" s="18" t="s">
        <v>17277</v>
      </c>
      <c r="K5280" s="17" t="s">
        <v>164</v>
      </c>
      <c r="L5280" s="17" t="n">
        <v>6</v>
      </c>
      <c r="M5280" s="17" t="s">
        <v>163</v>
      </c>
      <c r="N5280" s="17" t="s">
        <v>164</v>
      </c>
      <c r="O5280" s="19"/>
      <c r="P5280" s="18"/>
      <c r="Q5280" s="18"/>
      <c r="R5280" s="18" t="s">
        <v>165</v>
      </c>
      <c r="S5280" s="20" t="s">
        <v>28109</v>
      </c>
    </row>
    <row r="5281" customFormat="false" ht="46.25" hidden="false" customHeight="false" outlineLevel="0" collapsed="false">
      <c r="A5281" s="17" t="n">
        <v>5280</v>
      </c>
      <c r="B5281" s="17" t="n">
        <v>10</v>
      </c>
      <c r="C5281" s="17" t="n">
        <v>7551</v>
      </c>
      <c r="D5281" s="18" t="s">
        <v>17259</v>
      </c>
      <c r="E5281" s="17" t="s">
        <v>81</v>
      </c>
      <c r="F5281" s="18" t="s">
        <v>82</v>
      </c>
      <c r="G5281" s="17" t="s">
        <v>167</v>
      </c>
      <c r="H5281" s="18" t="s">
        <v>17278</v>
      </c>
      <c r="I5281" s="18" t="s">
        <v>17279</v>
      </c>
      <c r="J5281" s="18" t="s">
        <v>17280</v>
      </c>
      <c r="K5281" s="17" t="s">
        <v>163</v>
      </c>
      <c r="L5281" s="17" t="n">
        <v>1</v>
      </c>
      <c r="M5281" s="17" t="s">
        <v>163</v>
      </c>
      <c r="N5281" s="17" t="s">
        <v>164</v>
      </c>
      <c r="O5281" s="19"/>
      <c r="P5281" s="18"/>
      <c r="Q5281" s="18"/>
      <c r="R5281" s="18" t="s">
        <v>165</v>
      </c>
      <c r="S5281" s="20" t="s">
        <v>28109</v>
      </c>
    </row>
    <row r="5282" customFormat="false" ht="35.05" hidden="false" customHeight="false" outlineLevel="0" collapsed="false">
      <c r="A5282" s="17" t="n">
        <v>5281</v>
      </c>
      <c r="B5282" s="17" t="n">
        <v>10</v>
      </c>
      <c r="C5282" s="17" t="n">
        <v>7551</v>
      </c>
      <c r="D5282" s="18" t="s">
        <v>17259</v>
      </c>
      <c r="E5282" s="17" t="s">
        <v>76</v>
      </c>
      <c r="F5282" s="18" t="s">
        <v>77</v>
      </c>
      <c r="G5282" s="17" t="s">
        <v>159</v>
      </c>
      <c r="H5282" s="18" t="s">
        <v>17281</v>
      </c>
      <c r="I5282" s="18" t="s">
        <v>17282</v>
      </c>
      <c r="J5282" s="18" t="s">
        <v>17283</v>
      </c>
      <c r="K5282" s="17" t="s">
        <v>163</v>
      </c>
      <c r="L5282" s="17" t="n">
        <v>1</v>
      </c>
      <c r="M5282" s="17" t="s">
        <v>164</v>
      </c>
      <c r="N5282" s="17" t="s">
        <v>163</v>
      </c>
      <c r="O5282" s="19"/>
      <c r="P5282" s="18"/>
      <c r="Q5282" s="18"/>
      <c r="R5282" s="18" t="s">
        <v>165</v>
      </c>
      <c r="S5282" s="20" t="s">
        <v>28109</v>
      </c>
    </row>
    <row r="5283" customFormat="false" ht="46.25" hidden="false" customHeight="false" outlineLevel="0" collapsed="false">
      <c r="A5283" s="17" t="n">
        <v>5282</v>
      </c>
      <c r="B5283" s="17" t="n">
        <v>10</v>
      </c>
      <c r="C5283" s="17" t="n">
        <v>7561</v>
      </c>
      <c r="D5283" s="18" t="s">
        <v>17259</v>
      </c>
      <c r="E5283" s="17" t="s">
        <v>36</v>
      </c>
      <c r="F5283" s="18" t="s">
        <v>37</v>
      </c>
      <c r="G5283" s="17" t="s">
        <v>171</v>
      </c>
      <c r="H5283" s="18" t="s">
        <v>17284</v>
      </c>
      <c r="I5283" s="18" t="s">
        <v>17285</v>
      </c>
      <c r="J5283" s="18" t="s">
        <v>17286</v>
      </c>
      <c r="K5283" s="17" t="s">
        <v>163</v>
      </c>
      <c r="L5283" s="17" t="n">
        <v>1</v>
      </c>
      <c r="M5283" s="17" t="s">
        <v>164</v>
      </c>
      <c r="N5283" s="17" t="s">
        <v>163</v>
      </c>
      <c r="O5283" s="19"/>
      <c r="P5283" s="18"/>
      <c r="Q5283" s="18"/>
      <c r="R5283" s="18" t="s">
        <v>165</v>
      </c>
      <c r="S5283" s="20" t="s">
        <v>28109</v>
      </c>
    </row>
    <row r="5284" customFormat="false" ht="35.05" hidden="false" customHeight="false" outlineLevel="0" collapsed="false">
      <c r="A5284" s="17" t="n">
        <v>5283</v>
      </c>
      <c r="B5284" s="17" t="n">
        <v>10</v>
      </c>
      <c r="C5284" s="17" t="n">
        <v>7569</v>
      </c>
      <c r="D5284" s="18" t="s">
        <v>17259</v>
      </c>
      <c r="E5284" s="17" t="s">
        <v>83</v>
      </c>
      <c r="F5284" s="18" t="s">
        <v>84</v>
      </c>
      <c r="G5284" s="17" t="s">
        <v>167</v>
      </c>
      <c r="H5284" s="18" t="s">
        <v>17287</v>
      </c>
      <c r="I5284" s="18" t="s">
        <v>17288</v>
      </c>
      <c r="J5284" s="18" t="s">
        <v>17289</v>
      </c>
      <c r="K5284" s="17" t="s">
        <v>163</v>
      </c>
      <c r="L5284" s="17" t="n">
        <v>1</v>
      </c>
      <c r="M5284" s="17" t="s">
        <v>163</v>
      </c>
      <c r="N5284" s="17" t="s">
        <v>164</v>
      </c>
      <c r="O5284" s="19"/>
      <c r="P5284" s="18"/>
      <c r="Q5284" s="18"/>
      <c r="R5284" s="18" t="s">
        <v>165</v>
      </c>
      <c r="S5284" s="20" t="s">
        <v>28109</v>
      </c>
    </row>
    <row r="5285" customFormat="false" ht="35.05" hidden="false" customHeight="false" outlineLevel="0" collapsed="false">
      <c r="A5285" s="17" t="n">
        <v>5284</v>
      </c>
      <c r="B5285" s="17" t="n">
        <v>10</v>
      </c>
      <c r="C5285" s="17" t="n">
        <v>7577</v>
      </c>
      <c r="D5285" s="18" t="s">
        <v>17259</v>
      </c>
      <c r="E5285" s="17" t="s">
        <v>61</v>
      </c>
      <c r="F5285" s="18" t="s">
        <v>62</v>
      </c>
      <c r="G5285" s="17" t="s">
        <v>167</v>
      </c>
      <c r="H5285" s="18" t="s">
        <v>17290</v>
      </c>
      <c r="I5285" s="18" t="s">
        <v>17291</v>
      </c>
      <c r="J5285" s="18" t="s">
        <v>17292</v>
      </c>
      <c r="K5285" s="17" t="s">
        <v>163</v>
      </c>
      <c r="L5285" s="17" t="n">
        <v>1</v>
      </c>
      <c r="M5285" s="17" t="s">
        <v>163</v>
      </c>
      <c r="N5285" s="17" t="s">
        <v>163</v>
      </c>
      <c r="O5285" s="19"/>
      <c r="P5285" s="18"/>
      <c r="Q5285" s="18"/>
      <c r="R5285" s="18" t="s">
        <v>165</v>
      </c>
      <c r="S5285" s="20" t="s">
        <v>28109</v>
      </c>
    </row>
    <row r="5286" customFormat="false" ht="23.85" hidden="false" customHeight="false" outlineLevel="0" collapsed="false">
      <c r="A5286" s="17" t="n">
        <v>5285</v>
      </c>
      <c r="B5286" s="17" t="n">
        <v>10</v>
      </c>
      <c r="C5286" s="17" t="n">
        <v>7579</v>
      </c>
      <c r="D5286" s="18" t="s">
        <v>17259</v>
      </c>
      <c r="E5286" s="17" t="s">
        <v>83</v>
      </c>
      <c r="F5286" s="18" t="s">
        <v>84</v>
      </c>
      <c r="G5286" s="17" t="s">
        <v>159</v>
      </c>
      <c r="H5286" s="18" t="s">
        <v>17293</v>
      </c>
      <c r="I5286" s="18" t="s">
        <v>17294</v>
      </c>
      <c r="J5286" s="18" t="s">
        <v>17295</v>
      </c>
      <c r="K5286" s="17" t="s">
        <v>163</v>
      </c>
      <c r="L5286" s="17" t="n">
        <v>1</v>
      </c>
      <c r="M5286" s="17" t="s">
        <v>163</v>
      </c>
      <c r="N5286" s="17" t="s">
        <v>163</v>
      </c>
      <c r="O5286" s="19"/>
      <c r="P5286" s="18"/>
      <c r="Q5286" s="18"/>
      <c r="R5286" s="18" t="s">
        <v>165</v>
      </c>
      <c r="S5286" s="20" t="s">
        <v>28109</v>
      </c>
    </row>
    <row r="5287" customFormat="false" ht="35.05" hidden="false" customHeight="false" outlineLevel="0" collapsed="false">
      <c r="A5287" s="17" t="n">
        <v>5286</v>
      </c>
      <c r="B5287" s="17" t="n">
        <v>10</v>
      </c>
      <c r="C5287" s="17" t="n">
        <v>7580</v>
      </c>
      <c r="D5287" s="18" t="s">
        <v>17259</v>
      </c>
      <c r="E5287" s="17" t="s">
        <v>83</v>
      </c>
      <c r="F5287" s="18" t="s">
        <v>84</v>
      </c>
      <c r="G5287" s="17" t="s">
        <v>167</v>
      </c>
      <c r="H5287" s="18" t="s">
        <v>17296</v>
      </c>
      <c r="I5287" s="18" t="s">
        <v>17297</v>
      </c>
      <c r="J5287" s="18" t="s">
        <v>17298</v>
      </c>
      <c r="K5287" s="17" t="s">
        <v>163</v>
      </c>
      <c r="L5287" s="17" t="n">
        <v>1</v>
      </c>
      <c r="M5287" s="17" t="s">
        <v>163</v>
      </c>
      <c r="N5287" s="17" t="s">
        <v>164</v>
      </c>
      <c r="O5287" s="19"/>
      <c r="P5287" s="18"/>
      <c r="Q5287" s="18"/>
      <c r="R5287" s="18" t="s">
        <v>165</v>
      </c>
      <c r="S5287" s="20" t="s">
        <v>28109</v>
      </c>
    </row>
    <row r="5288" customFormat="false" ht="79.85" hidden="false" customHeight="false" outlineLevel="0" collapsed="false">
      <c r="A5288" s="17" t="n">
        <v>5287</v>
      </c>
      <c r="B5288" s="17" t="n">
        <v>10</v>
      </c>
      <c r="C5288" s="17" t="n">
        <v>7582</v>
      </c>
      <c r="D5288" s="18" t="s">
        <v>17259</v>
      </c>
      <c r="E5288" s="17" t="s">
        <v>83</v>
      </c>
      <c r="F5288" s="18" t="s">
        <v>84</v>
      </c>
      <c r="G5288" s="17" t="s">
        <v>159</v>
      </c>
      <c r="H5288" s="18" t="s">
        <v>17299</v>
      </c>
      <c r="I5288" s="18" t="s">
        <v>17300</v>
      </c>
      <c r="J5288" s="18" t="s">
        <v>17301</v>
      </c>
      <c r="K5288" s="17" t="s">
        <v>163</v>
      </c>
      <c r="L5288" s="17" t="n">
        <v>1</v>
      </c>
      <c r="M5288" s="17" t="s">
        <v>163</v>
      </c>
      <c r="N5288" s="17" t="s">
        <v>164</v>
      </c>
      <c r="O5288" s="19" t="s">
        <v>123</v>
      </c>
      <c r="P5288" s="18" t="s">
        <v>17302</v>
      </c>
      <c r="Q5288" s="18" t="s">
        <v>17303</v>
      </c>
      <c r="R5288" s="18" t="s">
        <v>165</v>
      </c>
      <c r="S5288" s="20" t="s">
        <v>28109</v>
      </c>
    </row>
    <row r="5289" customFormat="false" ht="35.05" hidden="false" customHeight="false" outlineLevel="0" collapsed="false">
      <c r="A5289" s="17" t="n">
        <v>5288</v>
      </c>
      <c r="B5289" s="17" t="n">
        <v>10</v>
      </c>
      <c r="C5289" s="17" t="n">
        <v>7591</v>
      </c>
      <c r="D5289" s="18" t="s">
        <v>17259</v>
      </c>
      <c r="E5289" s="17" t="s">
        <v>87</v>
      </c>
      <c r="F5289" s="18" t="s">
        <v>88</v>
      </c>
      <c r="G5289" s="17" t="s">
        <v>159</v>
      </c>
      <c r="H5289" s="18" t="s">
        <v>17304</v>
      </c>
      <c r="I5289" s="18" t="s">
        <v>17305</v>
      </c>
      <c r="J5289" s="18" t="s">
        <v>17306</v>
      </c>
      <c r="K5289" s="17" t="s">
        <v>163</v>
      </c>
      <c r="L5289" s="17" t="n">
        <v>1</v>
      </c>
      <c r="M5289" s="17" t="s">
        <v>163</v>
      </c>
      <c r="N5289" s="17" t="s">
        <v>163</v>
      </c>
      <c r="O5289" s="19"/>
      <c r="P5289" s="18"/>
      <c r="Q5289" s="18"/>
      <c r="R5289" s="18" t="s">
        <v>165</v>
      </c>
      <c r="S5289" s="20" t="s">
        <v>28109</v>
      </c>
    </row>
    <row r="5290" customFormat="false" ht="57.45" hidden="false" customHeight="false" outlineLevel="0" collapsed="false">
      <c r="A5290" s="17" t="n">
        <v>5289</v>
      </c>
      <c r="B5290" s="17" t="n">
        <v>10</v>
      </c>
      <c r="C5290" s="17" t="n">
        <v>7592</v>
      </c>
      <c r="D5290" s="18" t="s">
        <v>17259</v>
      </c>
      <c r="E5290" s="17" t="s">
        <v>83</v>
      </c>
      <c r="F5290" s="18" t="s">
        <v>84</v>
      </c>
      <c r="G5290" s="17" t="s">
        <v>167</v>
      </c>
      <c r="H5290" s="18" t="s">
        <v>17307</v>
      </c>
      <c r="I5290" s="18" t="s">
        <v>17308</v>
      </c>
      <c r="J5290" s="18" t="s">
        <v>17309</v>
      </c>
      <c r="K5290" s="17" t="s">
        <v>163</v>
      </c>
      <c r="L5290" s="17" t="n">
        <v>1</v>
      </c>
      <c r="M5290" s="17" t="s">
        <v>163</v>
      </c>
      <c r="N5290" s="17" t="s">
        <v>163</v>
      </c>
      <c r="O5290" s="19" t="s">
        <v>121</v>
      </c>
      <c r="P5290" s="18" t="s">
        <v>17310</v>
      </c>
      <c r="Q5290" s="18" t="s">
        <v>17311</v>
      </c>
      <c r="R5290" s="18" t="s">
        <v>165</v>
      </c>
      <c r="S5290" s="20" t="s">
        <v>28109</v>
      </c>
    </row>
    <row r="5291" customFormat="false" ht="46.25" hidden="false" customHeight="false" outlineLevel="0" collapsed="false">
      <c r="A5291" s="17" t="n">
        <v>5290</v>
      </c>
      <c r="B5291" s="17" t="n">
        <v>10</v>
      </c>
      <c r="C5291" s="17" t="n">
        <v>7596</v>
      </c>
      <c r="D5291" s="18" t="s">
        <v>17259</v>
      </c>
      <c r="E5291" s="17" t="s">
        <v>76</v>
      </c>
      <c r="F5291" s="18" t="s">
        <v>77</v>
      </c>
      <c r="G5291" s="17" t="s">
        <v>159</v>
      </c>
      <c r="H5291" s="18" t="s">
        <v>17312</v>
      </c>
      <c r="I5291" s="18" t="s">
        <v>17313</v>
      </c>
      <c r="J5291" s="18" t="s">
        <v>17314</v>
      </c>
      <c r="K5291" s="17" t="s">
        <v>164</v>
      </c>
      <c r="L5291" s="17" t="n">
        <v>3</v>
      </c>
      <c r="M5291" s="17" t="s">
        <v>164</v>
      </c>
      <c r="N5291" s="17" t="s">
        <v>163</v>
      </c>
      <c r="O5291" s="19"/>
      <c r="P5291" s="18"/>
      <c r="Q5291" s="18"/>
      <c r="R5291" s="18" t="s">
        <v>165</v>
      </c>
      <c r="S5291" s="20" t="s">
        <v>28109</v>
      </c>
    </row>
    <row r="5292" customFormat="false" ht="35.05" hidden="false" customHeight="false" outlineLevel="0" collapsed="false">
      <c r="A5292" s="17" t="n">
        <v>5291</v>
      </c>
      <c r="B5292" s="17" t="n">
        <v>10</v>
      </c>
      <c r="C5292" s="17" t="n">
        <v>7609</v>
      </c>
      <c r="D5292" s="18" t="s">
        <v>17259</v>
      </c>
      <c r="E5292" s="17" t="s">
        <v>85</v>
      </c>
      <c r="F5292" s="18" t="s">
        <v>86</v>
      </c>
      <c r="G5292" s="17" t="s">
        <v>167</v>
      </c>
      <c r="H5292" s="18" t="s">
        <v>17315</v>
      </c>
      <c r="I5292" s="18" t="s">
        <v>17316</v>
      </c>
      <c r="J5292" s="18" t="s">
        <v>17317</v>
      </c>
      <c r="K5292" s="17" t="s">
        <v>163</v>
      </c>
      <c r="L5292" s="17" t="n">
        <v>1</v>
      </c>
      <c r="M5292" s="17" t="s">
        <v>163</v>
      </c>
      <c r="N5292" s="17" t="s">
        <v>164</v>
      </c>
      <c r="O5292" s="19"/>
      <c r="P5292" s="18"/>
      <c r="Q5292" s="18"/>
      <c r="R5292" s="18" t="s">
        <v>165</v>
      </c>
      <c r="S5292" s="20" t="s">
        <v>28109</v>
      </c>
    </row>
    <row r="5293" customFormat="false" ht="35.05" hidden="false" customHeight="false" outlineLevel="0" collapsed="false">
      <c r="A5293" s="17" t="n">
        <v>5292</v>
      </c>
      <c r="B5293" s="17" t="n">
        <v>10</v>
      </c>
      <c r="C5293" s="17" t="n">
        <v>7615</v>
      </c>
      <c r="D5293" s="18" t="s">
        <v>17259</v>
      </c>
      <c r="E5293" s="17" t="s">
        <v>59</v>
      </c>
      <c r="F5293" s="18" t="s">
        <v>60</v>
      </c>
      <c r="G5293" s="17" t="s">
        <v>167</v>
      </c>
      <c r="H5293" s="18" t="s">
        <v>17318</v>
      </c>
      <c r="I5293" s="18" t="s">
        <v>17319</v>
      </c>
      <c r="J5293" s="18" t="s">
        <v>17320</v>
      </c>
      <c r="K5293" s="17" t="s">
        <v>163</v>
      </c>
      <c r="L5293" s="17" t="n">
        <v>1</v>
      </c>
      <c r="M5293" s="17" t="s">
        <v>163</v>
      </c>
      <c r="N5293" s="17" t="s">
        <v>164</v>
      </c>
      <c r="O5293" s="19"/>
      <c r="P5293" s="18"/>
      <c r="Q5293" s="18"/>
      <c r="R5293" s="18" t="s">
        <v>165</v>
      </c>
      <c r="S5293" s="20" t="s">
        <v>28109</v>
      </c>
    </row>
    <row r="5294" customFormat="false" ht="35.05" hidden="false" customHeight="false" outlineLevel="0" collapsed="false">
      <c r="A5294" s="17" t="n">
        <v>5293</v>
      </c>
      <c r="B5294" s="17" t="n">
        <v>10</v>
      </c>
      <c r="C5294" s="17" t="n">
        <v>7621</v>
      </c>
      <c r="D5294" s="18" t="s">
        <v>17259</v>
      </c>
      <c r="E5294" s="17" t="s">
        <v>19</v>
      </c>
      <c r="F5294" s="18" t="s">
        <v>21</v>
      </c>
      <c r="G5294" s="17" t="s">
        <v>159</v>
      </c>
      <c r="H5294" s="18" t="s">
        <v>17321</v>
      </c>
      <c r="I5294" s="18" t="s">
        <v>17322</v>
      </c>
      <c r="J5294" s="18" t="s">
        <v>17323</v>
      </c>
      <c r="K5294" s="17" t="s">
        <v>164</v>
      </c>
      <c r="L5294" s="17" t="n">
        <v>3</v>
      </c>
      <c r="M5294" s="17" t="s">
        <v>164</v>
      </c>
      <c r="N5294" s="17" t="s">
        <v>163</v>
      </c>
      <c r="O5294" s="19"/>
      <c r="P5294" s="18"/>
      <c r="Q5294" s="18"/>
      <c r="R5294" s="18" t="s">
        <v>165</v>
      </c>
      <c r="S5294" s="20" t="s">
        <v>28109</v>
      </c>
    </row>
    <row r="5295" customFormat="false" ht="35.05" hidden="false" customHeight="false" outlineLevel="0" collapsed="false">
      <c r="A5295" s="17" t="n">
        <v>5294</v>
      </c>
      <c r="B5295" s="17" t="n">
        <v>10</v>
      </c>
      <c r="C5295" s="17" t="n">
        <v>7622</v>
      </c>
      <c r="D5295" s="18" t="s">
        <v>17259</v>
      </c>
      <c r="E5295" s="17" t="s">
        <v>83</v>
      </c>
      <c r="F5295" s="18" t="s">
        <v>84</v>
      </c>
      <c r="G5295" s="17" t="s">
        <v>159</v>
      </c>
      <c r="H5295" s="18" t="s">
        <v>17324</v>
      </c>
      <c r="I5295" s="18" t="s">
        <v>17325</v>
      </c>
      <c r="J5295" s="18" t="s">
        <v>17326</v>
      </c>
      <c r="K5295" s="17" t="s">
        <v>163</v>
      </c>
      <c r="L5295" s="17" t="n">
        <v>1</v>
      </c>
      <c r="M5295" s="17" t="s">
        <v>163</v>
      </c>
      <c r="N5295" s="17" t="s">
        <v>163</v>
      </c>
      <c r="O5295" s="19"/>
      <c r="P5295" s="18"/>
      <c r="Q5295" s="18"/>
      <c r="R5295" s="18" t="s">
        <v>165</v>
      </c>
      <c r="S5295" s="20" t="s">
        <v>28109</v>
      </c>
    </row>
    <row r="5296" customFormat="false" ht="23.85" hidden="false" customHeight="false" outlineLevel="0" collapsed="false">
      <c r="A5296" s="17" t="n">
        <v>5295</v>
      </c>
      <c r="B5296" s="17" t="n">
        <v>10</v>
      </c>
      <c r="C5296" s="17" t="n">
        <v>7635</v>
      </c>
      <c r="D5296" s="18" t="s">
        <v>17259</v>
      </c>
      <c r="E5296" s="17" t="s">
        <v>36</v>
      </c>
      <c r="F5296" s="18" t="s">
        <v>37</v>
      </c>
      <c r="G5296" s="17" t="s">
        <v>171</v>
      </c>
      <c r="H5296" s="18" t="s">
        <v>17327</v>
      </c>
      <c r="I5296" s="18" t="s">
        <v>17328</v>
      </c>
      <c r="J5296" s="18" t="s">
        <v>17329</v>
      </c>
      <c r="K5296" s="17" t="s">
        <v>163</v>
      </c>
      <c r="L5296" s="17" t="n">
        <v>1</v>
      </c>
      <c r="M5296" s="17" t="s">
        <v>164</v>
      </c>
      <c r="N5296" s="17" t="s">
        <v>163</v>
      </c>
      <c r="O5296" s="19"/>
      <c r="P5296" s="18"/>
      <c r="Q5296" s="18"/>
      <c r="R5296" s="18" t="s">
        <v>165</v>
      </c>
      <c r="S5296" s="20" t="s">
        <v>28109</v>
      </c>
    </row>
    <row r="5297" customFormat="false" ht="46.25" hidden="false" customHeight="false" outlineLevel="0" collapsed="false">
      <c r="A5297" s="17" t="n">
        <v>5296</v>
      </c>
      <c r="B5297" s="17" t="n">
        <v>10</v>
      </c>
      <c r="C5297" s="17" t="n">
        <v>7652</v>
      </c>
      <c r="D5297" s="18" t="s">
        <v>17330</v>
      </c>
      <c r="E5297" s="17" t="s">
        <v>47</v>
      </c>
      <c r="F5297" s="18" t="s">
        <v>48</v>
      </c>
      <c r="G5297" s="17" t="s">
        <v>167</v>
      </c>
      <c r="H5297" s="18" t="s">
        <v>17331</v>
      </c>
      <c r="I5297" s="18" t="s">
        <v>17332</v>
      </c>
      <c r="J5297" s="18" t="s">
        <v>17333</v>
      </c>
      <c r="K5297" s="17" t="s">
        <v>163</v>
      </c>
      <c r="L5297" s="17" t="n">
        <v>1</v>
      </c>
      <c r="M5297" s="17" t="s">
        <v>164</v>
      </c>
      <c r="N5297" s="17" t="s">
        <v>163</v>
      </c>
      <c r="O5297" s="19"/>
      <c r="P5297" s="18"/>
      <c r="Q5297" s="18"/>
      <c r="R5297" s="18" t="s">
        <v>165</v>
      </c>
      <c r="S5297" s="20" t="s">
        <v>28109</v>
      </c>
    </row>
    <row r="5298" customFormat="false" ht="35.05" hidden="false" customHeight="false" outlineLevel="0" collapsed="false">
      <c r="A5298" s="17" t="n">
        <v>5297</v>
      </c>
      <c r="B5298" s="17" t="n">
        <v>10</v>
      </c>
      <c r="C5298" s="17" t="n">
        <v>7656</v>
      </c>
      <c r="D5298" s="18" t="s">
        <v>17330</v>
      </c>
      <c r="E5298" s="17" t="s">
        <v>87</v>
      </c>
      <c r="F5298" s="18" t="s">
        <v>88</v>
      </c>
      <c r="G5298" s="17" t="s">
        <v>171</v>
      </c>
      <c r="H5298" s="18" t="s">
        <v>17334</v>
      </c>
      <c r="I5298" s="18" t="s">
        <v>17335</v>
      </c>
      <c r="J5298" s="18" t="s">
        <v>17336</v>
      </c>
      <c r="K5298" s="17" t="s">
        <v>163</v>
      </c>
      <c r="L5298" s="17" t="n">
        <v>1</v>
      </c>
      <c r="M5298" s="17" t="s">
        <v>163</v>
      </c>
      <c r="N5298" s="17" t="s">
        <v>163</v>
      </c>
      <c r="O5298" s="19"/>
      <c r="P5298" s="18"/>
      <c r="Q5298" s="18"/>
      <c r="R5298" s="18" t="s">
        <v>165</v>
      </c>
      <c r="S5298" s="20" t="s">
        <v>28109</v>
      </c>
    </row>
    <row r="5299" customFormat="false" ht="35.05" hidden="false" customHeight="false" outlineLevel="0" collapsed="false">
      <c r="A5299" s="17" t="n">
        <v>5298</v>
      </c>
      <c r="B5299" s="17" t="n">
        <v>10</v>
      </c>
      <c r="C5299" s="17" t="n">
        <v>7658</v>
      </c>
      <c r="D5299" s="18" t="s">
        <v>17330</v>
      </c>
      <c r="E5299" s="17" t="s">
        <v>49</v>
      </c>
      <c r="F5299" s="18" t="s">
        <v>50</v>
      </c>
      <c r="G5299" s="17" t="s">
        <v>171</v>
      </c>
      <c r="H5299" s="18" t="s">
        <v>17337</v>
      </c>
      <c r="I5299" s="18" t="s">
        <v>17338</v>
      </c>
      <c r="J5299" s="18" t="s">
        <v>17339</v>
      </c>
      <c r="K5299" s="17" t="s">
        <v>163</v>
      </c>
      <c r="L5299" s="17" t="n">
        <v>1</v>
      </c>
      <c r="M5299" s="17" t="s">
        <v>164</v>
      </c>
      <c r="N5299" s="17" t="s">
        <v>163</v>
      </c>
      <c r="O5299" s="19"/>
      <c r="P5299" s="18"/>
      <c r="Q5299" s="18"/>
      <c r="R5299" s="18" t="s">
        <v>192</v>
      </c>
      <c r="S5299" s="20" t="s">
        <v>28109</v>
      </c>
    </row>
    <row r="5300" customFormat="false" ht="35.05" hidden="false" customHeight="false" outlineLevel="0" collapsed="false">
      <c r="A5300" s="17" t="n">
        <v>5299</v>
      </c>
      <c r="B5300" s="17" t="n">
        <v>10</v>
      </c>
      <c r="C5300" s="17" t="n">
        <v>7658</v>
      </c>
      <c r="D5300" s="18" t="s">
        <v>17330</v>
      </c>
      <c r="E5300" s="17" t="s">
        <v>49</v>
      </c>
      <c r="F5300" s="18" t="s">
        <v>50</v>
      </c>
      <c r="G5300" s="17" t="s">
        <v>171</v>
      </c>
      <c r="H5300" s="18" t="s">
        <v>17337</v>
      </c>
      <c r="I5300" s="18" t="s">
        <v>17340</v>
      </c>
      <c r="J5300" s="18" t="s">
        <v>17341</v>
      </c>
      <c r="K5300" s="17" t="s">
        <v>164</v>
      </c>
      <c r="L5300" s="17" t="n">
        <v>7</v>
      </c>
      <c r="M5300" s="17" t="s">
        <v>164</v>
      </c>
      <c r="N5300" s="17" t="s">
        <v>163</v>
      </c>
      <c r="O5300" s="19"/>
      <c r="P5300" s="18"/>
      <c r="Q5300" s="18"/>
      <c r="R5300" s="18" t="s">
        <v>192</v>
      </c>
      <c r="S5300" s="20" t="s">
        <v>28109</v>
      </c>
    </row>
    <row r="5301" customFormat="false" ht="23.85" hidden="false" customHeight="false" outlineLevel="0" collapsed="false">
      <c r="A5301" s="17" t="n">
        <v>5300</v>
      </c>
      <c r="B5301" s="17" t="n">
        <v>10</v>
      </c>
      <c r="C5301" s="17" t="n">
        <v>7658</v>
      </c>
      <c r="D5301" s="18" t="s">
        <v>17330</v>
      </c>
      <c r="E5301" s="17" t="s">
        <v>70</v>
      </c>
      <c r="F5301" s="18" t="s">
        <v>71</v>
      </c>
      <c r="G5301" s="17" t="s">
        <v>171</v>
      </c>
      <c r="H5301" s="18" t="s">
        <v>17342</v>
      </c>
      <c r="I5301" s="18" t="s">
        <v>17343</v>
      </c>
      <c r="J5301" s="18" t="s">
        <v>17344</v>
      </c>
      <c r="K5301" s="17" t="s">
        <v>163</v>
      </c>
      <c r="L5301" s="17" t="n">
        <v>1</v>
      </c>
      <c r="M5301" s="17" t="s">
        <v>164</v>
      </c>
      <c r="N5301" s="17" t="s">
        <v>163</v>
      </c>
      <c r="O5301" s="19"/>
      <c r="P5301" s="18"/>
      <c r="Q5301" s="18"/>
      <c r="R5301" s="18" t="s">
        <v>165</v>
      </c>
      <c r="S5301" s="20" t="s">
        <v>28109</v>
      </c>
    </row>
    <row r="5302" customFormat="false" ht="35.05" hidden="false" customHeight="false" outlineLevel="0" collapsed="false">
      <c r="A5302" s="17" t="n">
        <v>5301</v>
      </c>
      <c r="B5302" s="17" t="n">
        <v>10</v>
      </c>
      <c r="C5302" s="17" t="n">
        <v>7669</v>
      </c>
      <c r="D5302" s="18" t="s">
        <v>17330</v>
      </c>
      <c r="E5302" s="17" t="s">
        <v>76</v>
      </c>
      <c r="F5302" s="18" t="s">
        <v>77</v>
      </c>
      <c r="G5302" s="17" t="s">
        <v>167</v>
      </c>
      <c r="H5302" s="18" t="s">
        <v>17345</v>
      </c>
      <c r="I5302" s="18" t="s">
        <v>17346</v>
      </c>
      <c r="J5302" s="18" t="s">
        <v>17347</v>
      </c>
      <c r="K5302" s="17" t="s">
        <v>163</v>
      </c>
      <c r="L5302" s="17" t="n">
        <v>1</v>
      </c>
      <c r="M5302" s="17" t="s">
        <v>164</v>
      </c>
      <c r="N5302" s="17" t="s">
        <v>163</v>
      </c>
      <c r="O5302" s="19"/>
      <c r="P5302" s="18"/>
      <c r="Q5302" s="18"/>
      <c r="R5302" s="18" t="s">
        <v>165</v>
      </c>
      <c r="S5302" s="20" t="s">
        <v>28109</v>
      </c>
    </row>
    <row r="5303" customFormat="false" ht="23.85" hidden="false" customHeight="false" outlineLevel="0" collapsed="false">
      <c r="A5303" s="17" t="n">
        <v>5302</v>
      </c>
      <c r="B5303" s="17" t="n">
        <v>10</v>
      </c>
      <c r="C5303" s="17" t="n">
        <v>7696</v>
      </c>
      <c r="D5303" s="18" t="s">
        <v>17330</v>
      </c>
      <c r="E5303" s="17" t="s">
        <v>70</v>
      </c>
      <c r="F5303" s="18" t="s">
        <v>71</v>
      </c>
      <c r="G5303" s="17" t="s">
        <v>171</v>
      </c>
      <c r="H5303" s="18" t="s">
        <v>17348</v>
      </c>
      <c r="I5303" s="18" t="s">
        <v>17349</v>
      </c>
      <c r="J5303" s="18" t="s">
        <v>17350</v>
      </c>
      <c r="K5303" s="17" t="s">
        <v>163</v>
      </c>
      <c r="L5303" s="17" t="n">
        <v>1</v>
      </c>
      <c r="M5303" s="17" t="s">
        <v>164</v>
      </c>
      <c r="N5303" s="17" t="s">
        <v>163</v>
      </c>
      <c r="O5303" s="19"/>
      <c r="P5303" s="18"/>
      <c r="Q5303" s="18"/>
      <c r="R5303" s="18" t="s">
        <v>165</v>
      </c>
      <c r="S5303" s="20" t="s">
        <v>28109</v>
      </c>
    </row>
    <row r="5304" customFormat="false" ht="46.25" hidden="false" customHeight="false" outlineLevel="0" collapsed="false">
      <c r="A5304" s="17" t="n">
        <v>5303</v>
      </c>
      <c r="B5304" s="17" t="n">
        <v>10</v>
      </c>
      <c r="C5304" s="17" t="n">
        <v>7705</v>
      </c>
      <c r="D5304" s="18" t="s">
        <v>17330</v>
      </c>
      <c r="E5304" s="17" t="s">
        <v>36</v>
      </c>
      <c r="F5304" s="18" t="s">
        <v>37</v>
      </c>
      <c r="G5304" s="17" t="s">
        <v>171</v>
      </c>
      <c r="H5304" s="18" t="s">
        <v>17351</v>
      </c>
      <c r="I5304" s="18" t="s">
        <v>17352</v>
      </c>
      <c r="J5304" s="18" t="s">
        <v>17353</v>
      </c>
      <c r="K5304" s="17" t="s">
        <v>163</v>
      </c>
      <c r="L5304" s="17" t="n">
        <v>1</v>
      </c>
      <c r="M5304" s="17" t="s">
        <v>164</v>
      </c>
      <c r="N5304" s="17" t="s">
        <v>163</v>
      </c>
      <c r="O5304" s="19"/>
      <c r="P5304" s="18"/>
      <c r="Q5304" s="18"/>
      <c r="R5304" s="18" t="s">
        <v>165</v>
      </c>
      <c r="S5304" s="20" t="s">
        <v>28109</v>
      </c>
    </row>
    <row r="5305" customFormat="false" ht="46.25" hidden="false" customHeight="false" outlineLevel="0" collapsed="false">
      <c r="A5305" s="17" t="n">
        <v>5304</v>
      </c>
      <c r="B5305" s="17" t="n">
        <v>10</v>
      </c>
      <c r="C5305" s="17" t="n">
        <v>7710</v>
      </c>
      <c r="D5305" s="18" t="s">
        <v>17330</v>
      </c>
      <c r="E5305" s="17" t="s">
        <v>91</v>
      </c>
      <c r="F5305" s="18" t="s">
        <v>92</v>
      </c>
      <c r="G5305" s="17" t="s">
        <v>171</v>
      </c>
      <c r="H5305" s="18" t="s">
        <v>17354</v>
      </c>
      <c r="I5305" s="18" t="s">
        <v>17355</v>
      </c>
      <c r="J5305" s="18" t="s">
        <v>17356</v>
      </c>
      <c r="K5305" s="17" t="s">
        <v>163</v>
      </c>
      <c r="L5305" s="17" t="n">
        <v>1</v>
      </c>
      <c r="M5305" s="17" t="s">
        <v>163</v>
      </c>
      <c r="N5305" s="17" t="s">
        <v>164</v>
      </c>
      <c r="O5305" s="19"/>
      <c r="P5305" s="18"/>
      <c r="Q5305" s="18"/>
      <c r="R5305" s="18" t="s">
        <v>165</v>
      </c>
      <c r="S5305" s="20" t="s">
        <v>28109</v>
      </c>
    </row>
    <row r="5306" customFormat="false" ht="23.85" hidden="false" customHeight="false" outlineLevel="0" collapsed="false">
      <c r="A5306" s="17" t="n">
        <v>5305</v>
      </c>
      <c r="B5306" s="17" t="n">
        <v>10</v>
      </c>
      <c r="C5306" s="17" t="n">
        <v>7719</v>
      </c>
      <c r="D5306" s="18" t="s">
        <v>17330</v>
      </c>
      <c r="E5306" s="17" t="s">
        <v>87</v>
      </c>
      <c r="F5306" s="18" t="s">
        <v>88</v>
      </c>
      <c r="G5306" s="17" t="s">
        <v>167</v>
      </c>
      <c r="H5306" s="18" t="s">
        <v>17357</v>
      </c>
      <c r="I5306" s="18" t="s">
        <v>17358</v>
      </c>
      <c r="J5306" s="18" t="s">
        <v>17359</v>
      </c>
      <c r="K5306" s="17" t="s">
        <v>163</v>
      </c>
      <c r="L5306" s="17" t="n">
        <v>1</v>
      </c>
      <c r="M5306" s="17" t="s">
        <v>163</v>
      </c>
      <c r="N5306" s="17" t="s">
        <v>163</v>
      </c>
      <c r="O5306" s="19"/>
      <c r="P5306" s="18"/>
      <c r="Q5306" s="18"/>
      <c r="R5306" s="18" t="s">
        <v>165</v>
      </c>
      <c r="S5306" s="20" t="s">
        <v>28109</v>
      </c>
    </row>
    <row r="5307" customFormat="false" ht="35.05" hidden="false" customHeight="false" outlineLevel="0" collapsed="false">
      <c r="A5307" s="17" t="n">
        <v>5306</v>
      </c>
      <c r="B5307" s="17" t="n">
        <v>10</v>
      </c>
      <c r="C5307" s="17" t="n">
        <v>7721</v>
      </c>
      <c r="D5307" s="18" t="s">
        <v>17330</v>
      </c>
      <c r="E5307" s="17" t="s">
        <v>87</v>
      </c>
      <c r="F5307" s="18" t="s">
        <v>88</v>
      </c>
      <c r="G5307" s="17" t="s">
        <v>159</v>
      </c>
      <c r="H5307" s="18" t="s">
        <v>17360</v>
      </c>
      <c r="I5307" s="18" t="s">
        <v>17361</v>
      </c>
      <c r="J5307" s="18" t="s">
        <v>17362</v>
      </c>
      <c r="K5307" s="17" t="s">
        <v>163</v>
      </c>
      <c r="L5307" s="17" t="n">
        <v>1</v>
      </c>
      <c r="M5307" s="17" t="s">
        <v>163</v>
      </c>
      <c r="N5307" s="17" t="s">
        <v>163</v>
      </c>
      <c r="O5307" s="19"/>
      <c r="P5307" s="18"/>
      <c r="Q5307" s="18"/>
      <c r="R5307" s="18" t="s">
        <v>165</v>
      </c>
      <c r="S5307" s="20" t="s">
        <v>28109</v>
      </c>
    </row>
    <row r="5308" customFormat="false" ht="35.05" hidden="false" customHeight="false" outlineLevel="0" collapsed="false">
      <c r="A5308" s="17" t="n">
        <v>5307</v>
      </c>
      <c r="B5308" s="17" t="n">
        <v>10</v>
      </c>
      <c r="C5308" s="17" t="n">
        <v>7723</v>
      </c>
      <c r="D5308" s="18" t="s">
        <v>17330</v>
      </c>
      <c r="E5308" s="17" t="s">
        <v>89</v>
      </c>
      <c r="F5308" s="18" t="s">
        <v>90</v>
      </c>
      <c r="G5308" s="17" t="s">
        <v>167</v>
      </c>
      <c r="H5308" s="18" t="s">
        <v>17363</v>
      </c>
      <c r="I5308" s="18" t="s">
        <v>17364</v>
      </c>
      <c r="J5308" s="18" t="s">
        <v>17365</v>
      </c>
      <c r="K5308" s="17" t="s">
        <v>163</v>
      </c>
      <c r="L5308" s="17" t="n">
        <v>1</v>
      </c>
      <c r="M5308" s="17" t="s">
        <v>163</v>
      </c>
      <c r="N5308" s="17" t="s">
        <v>164</v>
      </c>
      <c r="O5308" s="19"/>
      <c r="P5308" s="18"/>
      <c r="Q5308" s="18"/>
      <c r="R5308" s="18" t="s">
        <v>165</v>
      </c>
      <c r="S5308" s="20" t="s">
        <v>28109</v>
      </c>
    </row>
    <row r="5309" customFormat="false" ht="35.05" hidden="false" customHeight="false" outlineLevel="0" collapsed="false">
      <c r="A5309" s="17" t="n">
        <v>5308</v>
      </c>
      <c r="B5309" s="17" t="n">
        <v>10</v>
      </c>
      <c r="C5309" s="17" t="n">
        <v>7724</v>
      </c>
      <c r="D5309" s="18" t="s">
        <v>17330</v>
      </c>
      <c r="E5309" s="17" t="s">
        <v>36</v>
      </c>
      <c r="F5309" s="18" t="s">
        <v>37</v>
      </c>
      <c r="G5309" s="17" t="s">
        <v>159</v>
      </c>
      <c r="H5309" s="18" t="s">
        <v>17366</v>
      </c>
      <c r="I5309" s="18" t="s">
        <v>17367</v>
      </c>
      <c r="J5309" s="18" t="s">
        <v>17368</v>
      </c>
      <c r="K5309" s="17" t="s">
        <v>163</v>
      </c>
      <c r="L5309" s="17" t="n">
        <v>1</v>
      </c>
      <c r="M5309" s="17" t="s">
        <v>163</v>
      </c>
      <c r="N5309" s="17" t="s">
        <v>163</v>
      </c>
      <c r="O5309" s="19"/>
      <c r="P5309" s="18"/>
      <c r="Q5309" s="18"/>
      <c r="R5309" s="18" t="s">
        <v>165</v>
      </c>
      <c r="S5309" s="20" t="s">
        <v>28109</v>
      </c>
    </row>
    <row r="5310" customFormat="false" ht="35.05" hidden="false" customHeight="false" outlineLevel="0" collapsed="false">
      <c r="A5310" s="17" t="n">
        <v>5309</v>
      </c>
      <c r="B5310" s="17" t="n">
        <v>10</v>
      </c>
      <c r="C5310" s="17" t="n">
        <v>7734</v>
      </c>
      <c r="D5310" s="18" t="s">
        <v>17330</v>
      </c>
      <c r="E5310" s="17" t="s">
        <v>76</v>
      </c>
      <c r="F5310" s="18" t="s">
        <v>77</v>
      </c>
      <c r="G5310" s="17" t="s">
        <v>167</v>
      </c>
      <c r="H5310" s="18" t="s">
        <v>17369</v>
      </c>
      <c r="I5310" s="18" t="s">
        <v>17370</v>
      </c>
      <c r="J5310" s="18" t="s">
        <v>17371</v>
      </c>
      <c r="K5310" s="17" t="s">
        <v>163</v>
      </c>
      <c r="L5310" s="17" t="n">
        <v>1</v>
      </c>
      <c r="M5310" s="17" t="s">
        <v>163</v>
      </c>
      <c r="N5310" s="17" t="s">
        <v>163</v>
      </c>
      <c r="O5310" s="19"/>
      <c r="P5310" s="18"/>
      <c r="Q5310" s="18"/>
      <c r="R5310" s="18" t="s">
        <v>165</v>
      </c>
      <c r="S5310" s="20" t="s">
        <v>28109</v>
      </c>
    </row>
    <row r="5311" customFormat="false" ht="35.05" hidden="false" customHeight="false" outlineLevel="0" collapsed="false">
      <c r="A5311" s="17" t="n">
        <v>5310</v>
      </c>
      <c r="B5311" s="17" t="n">
        <v>10</v>
      </c>
      <c r="C5311" s="17" t="n">
        <v>7743</v>
      </c>
      <c r="D5311" s="18" t="s">
        <v>17330</v>
      </c>
      <c r="E5311" s="17" t="s">
        <v>85</v>
      </c>
      <c r="F5311" s="18" t="s">
        <v>86</v>
      </c>
      <c r="G5311" s="17" t="s">
        <v>167</v>
      </c>
      <c r="H5311" s="18" t="s">
        <v>17372</v>
      </c>
      <c r="I5311" s="18" t="s">
        <v>17373</v>
      </c>
      <c r="J5311" s="18" t="s">
        <v>17374</v>
      </c>
      <c r="K5311" s="17" t="s">
        <v>163</v>
      </c>
      <c r="L5311" s="17" t="n">
        <v>1</v>
      </c>
      <c r="M5311" s="17" t="s">
        <v>163</v>
      </c>
      <c r="N5311" s="17" t="s">
        <v>164</v>
      </c>
      <c r="O5311" s="19"/>
      <c r="P5311" s="18"/>
      <c r="Q5311" s="18"/>
      <c r="R5311" s="18" t="s">
        <v>165</v>
      </c>
      <c r="S5311" s="20" t="s">
        <v>28109</v>
      </c>
    </row>
    <row r="5312" customFormat="false" ht="35.05" hidden="false" customHeight="false" outlineLevel="0" collapsed="false">
      <c r="A5312" s="17" t="n">
        <v>5311</v>
      </c>
      <c r="B5312" s="17" t="n">
        <v>10</v>
      </c>
      <c r="C5312" s="17" t="n">
        <v>7750</v>
      </c>
      <c r="D5312" s="18" t="s">
        <v>17330</v>
      </c>
      <c r="E5312" s="17" t="s">
        <v>59</v>
      </c>
      <c r="F5312" s="18" t="s">
        <v>60</v>
      </c>
      <c r="G5312" s="17" t="s">
        <v>167</v>
      </c>
      <c r="H5312" s="18" t="s">
        <v>17375</v>
      </c>
      <c r="I5312" s="18" t="s">
        <v>17376</v>
      </c>
      <c r="J5312" s="18" t="s">
        <v>17377</v>
      </c>
      <c r="K5312" s="17" t="s">
        <v>163</v>
      </c>
      <c r="L5312" s="17" t="n">
        <v>1</v>
      </c>
      <c r="M5312" s="17" t="s">
        <v>163</v>
      </c>
      <c r="N5312" s="17" t="s">
        <v>164</v>
      </c>
      <c r="O5312" s="19"/>
      <c r="P5312" s="18"/>
      <c r="Q5312" s="18"/>
      <c r="R5312" s="18" t="s">
        <v>165</v>
      </c>
      <c r="S5312" s="20" t="s">
        <v>28109</v>
      </c>
    </row>
    <row r="5313" customFormat="false" ht="23.85" hidden="false" customHeight="false" outlineLevel="0" collapsed="false">
      <c r="A5313" s="17" t="n">
        <v>5312</v>
      </c>
      <c r="B5313" s="17" t="n">
        <v>10</v>
      </c>
      <c r="C5313" s="17" t="n">
        <v>7758</v>
      </c>
      <c r="D5313" s="18" t="s">
        <v>17330</v>
      </c>
      <c r="E5313" s="17" t="s">
        <v>70</v>
      </c>
      <c r="F5313" s="18" t="s">
        <v>71</v>
      </c>
      <c r="G5313" s="17" t="s">
        <v>171</v>
      </c>
      <c r="H5313" s="18" t="s">
        <v>17378</v>
      </c>
      <c r="I5313" s="18" t="s">
        <v>17379</v>
      </c>
      <c r="J5313" s="18" t="s">
        <v>17380</v>
      </c>
      <c r="K5313" s="17" t="s">
        <v>163</v>
      </c>
      <c r="L5313" s="17" t="n">
        <v>1</v>
      </c>
      <c r="M5313" s="17" t="s">
        <v>164</v>
      </c>
      <c r="N5313" s="17" t="s">
        <v>163</v>
      </c>
      <c r="O5313" s="19"/>
      <c r="P5313" s="18"/>
      <c r="Q5313" s="18"/>
      <c r="R5313" s="18" t="s">
        <v>165</v>
      </c>
      <c r="S5313" s="20" t="s">
        <v>28109</v>
      </c>
    </row>
    <row r="5314" customFormat="false" ht="46.25" hidden="false" customHeight="false" outlineLevel="0" collapsed="false">
      <c r="A5314" s="17" t="n">
        <v>5313</v>
      </c>
      <c r="B5314" s="17" t="n">
        <v>10</v>
      </c>
      <c r="C5314" s="17" t="n">
        <v>7764</v>
      </c>
      <c r="D5314" s="18" t="s">
        <v>17330</v>
      </c>
      <c r="E5314" s="17" t="s">
        <v>91</v>
      </c>
      <c r="F5314" s="18" t="s">
        <v>92</v>
      </c>
      <c r="G5314" s="17" t="s">
        <v>171</v>
      </c>
      <c r="H5314" s="18" t="s">
        <v>17381</v>
      </c>
      <c r="I5314" s="18" t="s">
        <v>17382</v>
      </c>
      <c r="J5314" s="18" t="s">
        <v>17383</v>
      </c>
      <c r="K5314" s="17" t="s">
        <v>163</v>
      </c>
      <c r="L5314" s="17" t="n">
        <v>1</v>
      </c>
      <c r="M5314" s="17" t="s">
        <v>163</v>
      </c>
      <c r="N5314" s="17" t="s">
        <v>164</v>
      </c>
      <c r="O5314" s="19"/>
      <c r="P5314" s="18"/>
      <c r="Q5314" s="18"/>
      <c r="R5314" s="18" t="s">
        <v>165</v>
      </c>
      <c r="S5314" s="20" t="s">
        <v>28109</v>
      </c>
    </row>
    <row r="5315" customFormat="false" ht="35.05" hidden="false" customHeight="false" outlineLevel="0" collapsed="false">
      <c r="A5315" s="17" t="n">
        <v>5314</v>
      </c>
      <c r="B5315" s="17" t="n">
        <v>10</v>
      </c>
      <c r="C5315" s="17" t="n">
        <v>7770</v>
      </c>
      <c r="D5315" s="18" t="s">
        <v>17330</v>
      </c>
      <c r="E5315" s="17" t="s">
        <v>49</v>
      </c>
      <c r="F5315" s="18" t="s">
        <v>50</v>
      </c>
      <c r="G5315" s="17" t="s">
        <v>171</v>
      </c>
      <c r="H5315" s="18" t="s">
        <v>15549</v>
      </c>
      <c r="I5315" s="18" t="s">
        <v>17384</v>
      </c>
      <c r="J5315" s="18" t="s">
        <v>17385</v>
      </c>
      <c r="K5315" s="17" t="s">
        <v>163</v>
      </c>
      <c r="L5315" s="17" t="n">
        <v>1</v>
      </c>
      <c r="M5315" s="17" t="s">
        <v>164</v>
      </c>
      <c r="N5315" s="17" t="s">
        <v>163</v>
      </c>
      <c r="O5315" s="19"/>
      <c r="P5315" s="18"/>
      <c r="Q5315" s="18"/>
      <c r="R5315" s="18" t="s">
        <v>165</v>
      </c>
      <c r="S5315" s="20" t="s">
        <v>28109</v>
      </c>
    </row>
    <row r="5316" customFormat="false" ht="35.05" hidden="false" customHeight="false" outlineLevel="0" collapsed="false">
      <c r="A5316" s="17" t="n">
        <v>5315</v>
      </c>
      <c r="B5316" s="17" t="n">
        <v>10</v>
      </c>
      <c r="C5316" s="17" t="n">
        <v>7774</v>
      </c>
      <c r="D5316" s="18" t="s">
        <v>17330</v>
      </c>
      <c r="E5316" s="17" t="s">
        <v>72</v>
      </c>
      <c r="F5316" s="18" t="s">
        <v>73</v>
      </c>
      <c r="G5316" s="17" t="s">
        <v>167</v>
      </c>
      <c r="H5316" s="18" t="s">
        <v>17386</v>
      </c>
      <c r="I5316" s="18" t="s">
        <v>17387</v>
      </c>
      <c r="J5316" s="18" t="s">
        <v>17388</v>
      </c>
      <c r="K5316" s="17" t="s">
        <v>164</v>
      </c>
      <c r="L5316" s="17" t="n">
        <v>4</v>
      </c>
      <c r="M5316" s="17" t="s">
        <v>163</v>
      </c>
      <c r="N5316" s="17" t="s">
        <v>163</v>
      </c>
      <c r="O5316" s="19"/>
      <c r="P5316" s="18"/>
      <c r="Q5316" s="18"/>
      <c r="R5316" s="18" t="s">
        <v>165</v>
      </c>
      <c r="S5316" s="20" t="s">
        <v>28109</v>
      </c>
    </row>
    <row r="5317" customFormat="false" ht="35.05" hidden="false" customHeight="false" outlineLevel="0" collapsed="false">
      <c r="A5317" s="17" t="n">
        <v>5316</v>
      </c>
      <c r="B5317" s="17" t="n">
        <v>10</v>
      </c>
      <c r="C5317" s="17" t="n">
        <v>7775</v>
      </c>
      <c r="D5317" s="18" t="s">
        <v>17330</v>
      </c>
      <c r="E5317" s="17" t="s">
        <v>87</v>
      </c>
      <c r="F5317" s="18" t="s">
        <v>88</v>
      </c>
      <c r="G5317" s="17" t="s">
        <v>167</v>
      </c>
      <c r="H5317" s="18" t="s">
        <v>17389</v>
      </c>
      <c r="I5317" s="18" t="s">
        <v>17390</v>
      </c>
      <c r="J5317" s="18" t="s">
        <v>17391</v>
      </c>
      <c r="K5317" s="17" t="s">
        <v>163</v>
      </c>
      <c r="L5317" s="17" t="n">
        <v>1</v>
      </c>
      <c r="M5317" s="17" t="s">
        <v>163</v>
      </c>
      <c r="N5317" s="17" t="s">
        <v>163</v>
      </c>
      <c r="O5317" s="19"/>
      <c r="P5317" s="18"/>
      <c r="Q5317" s="18"/>
      <c r="R5317" s="18" t="s">
        <v>165</v>
      </c>
      <c r="S5317" s="20" t="s">
        <v>28109</v>
      </c>
    </row>
    <row r="5318" customFormat="false" ht="35.05" hidden="false" customHeight="false" outlineLevel="0" collapsed="false">
      <c r="A5318" s="17" t="n">
        <v>5317</v>
      </c>
      <c r="B5318" s="17" t="n">
        <v>10</v>
      </c>
      <c r="C5318" s="17" t="n">
        <v>7778</v>
      </c>
      <c r="D5318" s="18" t="s">
        <v>17330</v>
      </c>
      <c r="E5318" s="17" t="s">
        <v>83</v>
      </c>
      <c r="F5318" s="18" t="s">
        <v>84</v>
      </c>
      <c r="G5318" s="17" t="s">
        <v>167</v>
      </c>
      <c r="H5318" s="18" t="s">
        <v>17392</v>
      </c>
      <c r="I5318" s="18" t="s">
        <v>17393</v>
      </c>
      <c r="J5318" s="18" t="s">
        <v>17394</v>
      </c>
      <c r="K5318" s="17" t="s">
        <v>163</v>
      </c>
      <c r="L5318" s="17" t="n">
        <v>1</v>
      </c>
      <c r="M5318" s="17" t="s">
        <v>163</v>
      </c>
      <c r="N5318" s="17" t="s">
        <v>164</v>
      </c>
      <c r="O5318" s="19"/>
      <c r="P5318" s="18"/>
      <c r="Q5318" s="18"/>
      <c r="R5318" s="18" t="s">
        <v>165</v>
      </c>
      <c r="S5318" s="20" t="s">
        <v>28109</v>
      </c>
    </row>
    <row r="5319" customFormat="false" ht="23.85" hidden="false" customHeight="false" outlineLevel="0" collapsed="false">
      <c r="A5319" s="17" t="n">
        <v>5318</v>
      </c>
      <c r="B5319" s="17" t="n">
        <v>10</v>
      </c>
      <c r="C5319" s="17" t="n">
        <v>7787</v>
      </c>
      <c r="D5319" s="18" t="s">
        <v>17395</v>
      </c>
      <c r="E5319" s="17" t="s">
        <v>36</v>
      </c>
      <c r="F5319" s="18" t="s">
        <v>37</v>
      </c>
      <c r="G5319" s="17" t="s">
        <v>159</v>
      </c>
      <c r="H5319" s="18" t="s">
        <v>17396</v>
      </c>
      <c r="I5319" s="18" t="s">
        <v>17397</v>
      </c>
      <c r="J5319" s="18" t="s">
        <v>17398</v>
      </c>
      <c r="K5319" s="17" t="s">
        <v>163</v>
      </c>
      <c r="L5319" s="17" t="n">
        <v>1</v>
      </c>
      <c r="M5319" s="17" t="s">
        <v>163</v>
      </c>
      <c r="N5319" s="17" t="s">
        <v>163</v>
      </c>
      <c r="O5319" s="19"/>
      <c r="P5319" s="18"/>
      <c r="Q5319" s="18"/>
      <c r="R5319" s="18" t="s">
        <v>165</v>
      </c>
      <c r="S5319" s="20" t="s">
        <v>28109</v>
      </c>
    </row>
    <row r="5320" customFormat="false" ht="35.05" hidden="false" customHeight="false" outlineLevel="0" collapsed="false">
      <c r="A5320" s="17" t="n">
        <v>5319</v>
      </c>
      <c r="B5320" s="17" t="n">
        <v>10</v>
      </c>
      <c r="C5320" s="17" t="n">
        <v>7789</v>
      </c>
      <c r="D5320" s="18" t="s">
        <v>17395</v>
      </c>
      <c r="E5320" s="17" t="s">
        <v>30</v>
      </c>
      <c r="F5320" s="18" t="s">
        <v>31</v>
      </c>
      <c r="G5320" s="17" t="s">
        <v>167</v>
      </c>
      <c r="H5320" s="18" t="s">
        <v>17399</v>
      </c>
      <c r="I5320" s="18" t="s">
        <v>17400</v>
      </c>
      <c r="J5320" s="18" t="s">
        <v>17401</v>
      </c>
      <c r="K5320" s="17" t="s">
        <v>164</v>
      </c>
      <c r="L5320" s="17" t="n">
        <v>7</v>
      </c>
      <c r="M5320" s="17" t="s">
        <v>163</v>
      </c>
      <c r="N5320" s="17" t="s">
        <v>163</v>
      </c>
      <c r="O5320" s="19"/>
      <c r="P5320" s="18"/>
      <c r="Q5320" s="18"/>
      <c r="R5320" s="18" t="s">
        <v>165</v>
      </c>
      <c r="S5320" s="20" t="s">
        <v>28109</v>
      </c>
    </row>
    <row r="5321" customFormat="false" ht="46.25" hidden="false" customHeight="false" outlineLevel="0" collapsed="false">
      <c r="A5321" s="17" t="n">
        <v>5320</v>
      </c>
      <c r="B5321" s="17" t="n">
        <v>10</v>
      </c>
      <c r="C5321" s="17" t="n">
        <v>7791</v>
      </c>
      <c r="D5321" s="18" t="s">
        <v>17395</v>
      </c>
      <c r="E5321" s="17" t="s">
        <v>83</v>
      </c>
      <c r="F5321" s="18" t="s">
        <v>84</v>
      </c>
      <c r="G5321" s="17" t="s">
        <v>167</v>
      </c>
      <c r="H5321" s="18" t="s">
        <v>17402</v>
      </c>
      <c r="I5321" s="18" t="s">
        <v>17403</v>
      </c>
      <c r="J5321" s="18" t="s">
        <v>17404</v>
      </c>
      <c r="K5321" s="17" t="s">
        <v>164</v>
      </c>
      <c r="L5321" s="17" t="n">
        <v>3</v>
      </c>
      <c r="M5321" s="17" t="s">
        <v>163</v>
      </c>
      <c r="N5321" s="17" t="s">
        <v>164</v>
      </c>
      <c r="O5321" s="19"/>
      <c r="P5321" s="18"/>
      <c r="Q5321" s="18"/>
      <c r="R5321" s="18" t="s">
        <v>165</v>
      </c>
      <c r="S5321" s="20" t="s">
        <v>28109</v>
      </c>
    </row>
    <row r="5322" customFormat="false" ht="35.05" hidden="false" customHeight="false" outlineLevel="0" collapsed="false">
      <c r="A5322" s="17" t="n">
        <v>5321</v>
      </c>
      <c r="B5322" s="17" t="n">
        <v>10</v>
      </c>
      <c r="C5322" s="17" t="n">
        <v>7793</v>
      </c>
      <c r="D5322" s="18" t="s">
        <v>17395</v>
      </c>
      <c r="E5322" s="17" t="s">
        <v>87</v>
      </c>
      <c r="F5322" s="18" t="s">
        <v>88</v>
      </c>
      <c r="G5322" s="17" t="s">
        <v>171</v>
      </c>
      <c r="H5322" s="18" t="s">
        <v>17405</v>
      </c>
      <c r="I5322" s="18" t="s">
        <v>17406</v>
      </c>
      <c r="J5322" s="18" t="s">
        <v>17407</v>
      </c>
      <c r="K5322" s="17" t="s">
        <v>163</v>
      </c>
      <c r="L5322" s="17" t="n">
        <v>1</v>
      </c>
      <c r="M5322" s="17" t="s">
        <v>163</v>
      </c>
      <c r="N5322" s="17" t="s">
        <v>163</v>
      </c>
      <c r="O5322" s="19"/>
      <c r="P5322" s="18"/>
      <c r="Q5322" s="18"/>
      <c r="R5322" s="18" t="s">
        <v>165</v>
      </c>
      <c r="S5322" s="20" t="s">
        <v>28109</v>
      </c>
    </row>
    <row r="5323" customFormat="false" ht="35.05" hidden="false" customHeight="false" outlineLevel="0" collapsed="false">
      <c r="A5323" s="17" t="n">
        <v>5322</v>
      </c>
      <c r="B5323" s="17" t="n">
        <v>10</v>
      </c>
      <c r="C5323" s="17" t="n">
        <v>7795</v>
      </c>
      <c r="D5323" s="18" t="s">
        <v>17395</v>
      </c>
      <c r="E5323" s="17" t="s">
        <v>49</v>
      </c>
      <c r="F5323" s="18" t="s">
        <v>50</v>
      </c>
      <c r="G5323" s="17" t="s">
        <v>167</v>
      </c>
      <c r="H5323" s="18" t="s">
        <v>17408</v>
      </c>
      <c r="I5323" s="18" t="s">
        <v>17409</v>
      </c>
      <c r="J5323" s="18" t="s">
        <v>17410</v>
      </c>
      <c r="K5323" s="17" t="s">
        <v>163</v>
      </c>
      <c r="L5323" s="17" t="n">
        <v>1</v>
      </c>
      <c r="M5323" s="17" t="s">
        <v>164</v>
      </c>
      <c r="N5323" s="17" t="s">
        <v>163</v>
      </c>
      <c r="O5323" s="19"/>
      <c r="P5323" s="18"/>
      <c r="Q5323" s="18"/>
      <c r="R5323" s="18" t="s">
        <v>165</v>
      </c>
      <c r="S5323" s="20" t="s">
        <v>28109</v>
      </c>
    </row>
    <row r="5324" customFormat="false" ht="35.05" hidden="false" customHeight="false" outlineLevel="0" collapsed="false">
      <c r="A5324" s="17" t="n">
        <v>5323</v>
      </c>
      <c r="B5324" s="17" t="n">
        <v>10</v>
      </c>
      <c r="C5324" s="17" t="n">
        <v>7800</v>
      </c>
      <c r="D5324" s="18" t="s">
        <v>17395</v>
      </c>
      <c r="E5324" s="17" t="s">
        <v>42</v>
      </c>
      <c r="F5324" s="18" t="s">
        <v>43</v>
      </c>
      <c r="G5324" s="17" t="s">
        <v>167</v>
      </c>
      <c r="H5324" s="18" t="s">
        <v>17411</v>
      </c>
      <c r="I5324" s="18" t="s">
        <v>17412</v>
      </c>
      <c r="J5324" s="18" t="s">
        <v>17413</v>
      </c>
      <c r="K5324" s="17" t="s">
        <v>163</v>
      </c>
      <c r="L5324" s="17" t="n">
        <v>1</v>
      </c>
      <c r="M5324" s="17" t="s">
        <v>163</v>
      </c>
      <c r="N5324" s="17" t="s">
        <v>163</v>
      </c>
      <c r="O5324" s="19"/>
      <c r="P5324" s="18"/>
      <c r="Q5324" s="18"/>
      <c r="R5324" s="18" t="s">
        <v>165</v>
      </c>
      <c r="S5324" s="20" t="s">
        <v>28109</v>
      </c>
    </row>
    <row r="5325" customFormat="false" ht="35.05" hidden="false" customHeight="false" outlineLevel="0" collapsed="false">
      <c r="A5325" s="17" t="n">
        <v>5324</v>
      </c>
      <c r="B5325" s="17" t="n">
        <v>10</v>
      </c>
      <c r="C5325" s="17" t="n">
        <v>7806</v>
      </c>
      <c r="D5325" s="18" t="s">
        <v>17395</v>
      </c>
      <c r="E5325" s="17" t="s">
        <v>87</v>
      </c>
      <c r="F5325" s="18" t="s">
        <v>88</v>
      </c>
      <c r="G5325" s="17" t="s">
        <v>159</v>
      </c>
      <c r="H5325" s="18" t="s">
        <v>17414</v>
      </c>
      <c r="I5325" s="18" t="s">
        <v>17415</v>
      </c>
      <c r="J5325" s="18" t="s">
        <v>17416</v>
      </c>
      <c r="K5325" s="17" t="s">
        <v>163</v>
      </c>
      <c r="L5325" s="17" t="n">
        <v>1</v>
      </c>
      <c r="M5325" s="17" t="s">
        <v>163</v>
      </c>
      <c r="N5325" s="17" t="s">
        <v>164</v>
      </c>
      <c r="O5325" s="19"/>
      <c r="P5325" s="18"/>
      <c r="Q5325" s="18"/>
      <c r="R5325" s="18" t="s">
        <v>165</v>
      </c>
      <c r="S5325" s="20" t="s">
        <v>28109</v>
      </c>
    </row>
    <row r="5326" customFormat="false" ht="35.05" hidden="false" customHeight="false" outlineLevel="0" collapsed="false">
      <c r="A5326" s="17" t="n">
        <v>5325</v>
      </c>
      <c r="B5326" s="17" t="n">
        <v>10</v>
      </c>
      <c r="C5326" s="17" t="n">
        <v>7817</v>
      </c>
      <c r="D5326" s="18" t="s">
        <v>17395</v>
      </c>
      <c r="E5326" s="17" t="s">
        <v>87</v>
      </c>
      <c r="F5326" s="18" t="s">
        <v>88</v>
      </c>
      <c r="G5326" s="17" t="s">
        <v>159</v>
      </c>
      <c r="H5326" s="18" t="s">
        <v>17417</v>
      </c>
      <c r="I5326" s="18" t="s">
        <v>17418</v>
      </c>
      <c r="J5326" s="18" t="s">
        <v>17419</v>
      </c>
      <c r="K5326" s="17" t="s">
        <v>163</v>
      </c>
      <c r="L5326" s="17" t="n">
        <v>1</v>
      </c>
      <c r="M5326" s="17" t="s">
        <v>163</v>
      </c>
      <c r="N5326" s="17" t="s">
        <v>163</v>
      </c>
      <c r="O5326" s="19"/>
      <c r="P5326" s="18"/>
      <c r="Q5326" s="18"/>
      <c r="R5326" s="18" t="s">
        <v>165</v>
      </c>
      <c r="S5326" s="20" t="s">
        <v>28109</v>
      </c>
    </row>
    <row r="5327" customFormat="false" ht="46.25" hidden="false" customHeight="false" outlineLevel="0" collapsed="false">
      <c r="A5327" s="17" t="n">
        <v>5326</v>
      </c>
      <c r="B5327" s="17" t="n">
        <v>10</v>
      </c>
      <c r="C5327" s="17" t="n">
        <v>7820</v>
      </c>
      <c r="D5327" s="18" t="s">
        <v>17395</v>
      </c>
      <c r="E5327" s="17" t="s">
        <v>42</v>
      </c>
      <c r="F5327" s="18" t="s">
        <v>43</v>
      </c>
      <c r="G5327" s="17" t="s">
        <v>171</v>
      </c>
      <c r="H5327" s="18" t="s">
        <v>17420</v>
      </c>
      <c r="I5327" s="18" t="s">
        <v>17421</v>
      </c>
      <c r="J5327" s="18" t="s">
        <v>17422</v>
      </c>
      <c r="K5327" s="17" t="s">
        <v>163</v>
      </c>
      <c r="L5327" s="17" t="n">
        <v>1</v>
      </c>
      <c r="M5327" s="17" t="s">
        <v>164</v>
      </c>
      <c r="N5327" s="17" t="s">
        <v>164</v>
      </c>
      <c r="O5327" s="19"/>
      <c r="P5327" s="18"/>
      <c r="Q5327" s="18"/>
      <c r="R5327" s="18" t="s">
        <v>165</v>
      </c>
      <c r="S5327" s="20" t="s">
        <v>28109</v>
      </c>
    </row>
    <row r="5328" customFormat="false" ht="35.05" hidden="false" customHeight="false" outlineLevel="0" collapsed="false">
      <c r="A5328" s="17" t="n">
        <v>5327</v>
      </c>
      <c r="B5328" s="17" t="n">
        <v>10</v>
      </c>
      <c r="C5328" s="17" t="n">
        <v>7830</v>
      </c>
      <c r="D5328" s="18" t="s">
        <v>17395</v>
      </c>
      <c r="E5328" s="17" t="s">
        <v>42</v>
      </c>
      <c r="F5328" s="18" t="s">
        <v>43</v>
      </c>
      <c r="G5328" s="17" t="s">
        <v>167</v>
      </c>
      <c r="H5328" s="18" t="s">
        <v>17423</v>
      </c>
      <c r="I5328" s="18" t="s">
        <v>17424</v>
      </c>
      <c r="J5328" s="18" t="s">
        <v>17425</v>
      </c>
      <c r="K5328" s="17" t="s">
        <v>163</v>
      </c>
      <c r="L5328" s="17" t="n">
        <v>1</v>
      </c>
      <c r="M5328" s="17" t="s">
        <v>164</v>
      </c>
      <c r="N5328" s="17" t="s">
        <v>163</v>
      </c>
      <c r="O5328" s="19"/>
      <c r="P5328" s="18"/>
      <c r="Q5328" s="18"/>
      <c r="R5328" s="18" t="s">
        <v>165</v>
      </c>
      <c r="S5328" s="20" t="s">
        <v>28109</v>
      </c>
    </row>
    <row r="5329" customFormat="false" ht="35.05" hidden="false" customHeight="false" outlineLevel="0" collapsed="false">
      <c r="A5329" s="17" t="n">
        <v>5328</v>
      </c>
      <c r="B5329" s="17" t="n">
        <v>10</v>
      </c>
      <c r="C5329" s="17" t="n">
        <v>7830</v>
      </c>
      <c r="D5329" s="18" t="s">
        <v>17395</v>
      </c>
      <c r="E5329" s="17" t="s">
        <v>85</v>
      </c>
      <c r="F5329" s="18" t="s">
        <v>86</v>
      </c>
      <c r="G5329" s="17" t="s">
        <v>159</v>
      </c>
      <c r="H5329" s="18" t="s">
        <v>17426</v>
      </c>
      <c r="I5329" s="18" t="s">
        <v>17427</v>
      </c>
      <c r="J5329" s="18" t="s">
        <v>17428</v>
      </c>
      <c r="K5329" s="17" t="s">
        <v>163</v>
      </c>
      <c r="L5329" s="17" t="n">
        <v>1</v>
      </c>
      <c r="M5329" s="17" t="s">
        <v>163</v>
      </c>
      <c r="N5329" s="17" t="s">
        <v>164</v>
      </c>
      <c r="O5329" s="19"/>
      <c r="P5329" s="18"/>
      <c r="Q5329" s="18"/>
      <c r="R5329" s="18" t="s">
        <v>165</v>
      </c>
      <c r="S5329" s="20" t="s">
        <v>28109</v>
      </c>
    </row>
    <row r="5330" customFormat="false" ht="35.05" hidden="false" customHeight="false" outlineLevel="0" collapsed="false">
      <c r="A5330" s="17" t="n">
        <v>5329</v>
      </c>
      <c r="B5330" s="17" t="n">
        <v>10</v>
      </c>
      <c r="C5330" s="17" t="n">
        <v>7837</v>
      </c>
      <c r="D5330" s="18" t="s">
        <v>17395</v>
      </c>
      <c r="E5330" s="17" t="s">
        <v>83</v>
      </c>
      <c r="F5330" s="18" t="s">
        <v>84</v>
      </c>
      <c r="G5330" s="17" t="s">
        <v>167</v>
      </c>
      <c r="H5330" s="18" t="s">
        <v>17429</v>
      </c>
      <c r="I5330" s="18" t="s">
        <v>17430</v>
      </c>
      <c r="J5330" s="18" t="s">
        <v>17431</v>
      </c>
      <c r="K5330" s="17" t="s">
        <v>163</v>
      </c>
      <c r="L5330" s="17" t="n">
        <v>1</v>
      </c>
      <c r="M5330" s="17" t="s">
        <v>163</v>
      </c>
      <c r="N5330" s="17" t="s">
        <v>164</v>
      </c>
      <c r="O5330" s="19"/>
      <c r="P5330" s="18"/>
      <c r="Q5330" s="18"/>
      <c r="R5330" s="18" t="s">
        <v>165</v>
      </c>
      <c r="S5330" s="20" t="s">
        <v>28109</v>
      </c>
    </row>
    <row r="5331" customFormat="false" ht="35.05" hidden="false" customHeight="false" outlineLevel="0" collapsed="false">
      <c r="A5331" s="17" t="n">
        <v>5330</v>
      </c>
      <c r="B5331" s="17" t="n">
        <v>10</v>
      </c>
      <c r="C5331" s="17" t="n">
        <v>7837</v>
      </c>
      <c r="D5331" s="18" t="s">
        <v>17395</v>
      </c>
      <c r="E5331" s="17" t="s">
        <v>36</v>
      </c>
      <c r="F5331" s="18" t="s">
        <v>37</v>
      </c>
      <c r="G5331" s="17" t="s">
        <v>167</v>
      </c>
      <c r="H5331" s="18" t="s">
        <v>17432</v>
      </c>
      <c r="I5331" s="18" t="s">
        <v>17433</v>
      </c>
      <c r="J5331" s="18" t="s">
        <v>17434</v>
      </c>
      <c r="K5331" s="17" t="s">
        <v>163</v>
      </c>
      <c r="L5331" s="17" t="n">
        <v>1</v>
      </c>
      <c r="M5331" s="17" t="s">
        <v>164</v>
      </c>
      <c r="N5331" s="17" t="s">
        <v>163</v>
      </c>
      <c r="O5331" s="19"/>
      <c r="P5331" s="18"/>
      <c r="Q5331" s="18"/>
      <c r="R5331" s="18" t="s">
        <v>165</v>
      </c>
      <c r="S5331" s="20" t="s">
        <v>28109</v>
      </c>
    </row>
    <row r="5332" customFormat="false" ht="35.05" hidden="false" customHeight="false" outlineLevel="0" collapsed="false">
      <c r="A5332" s="17" t="n">
        <v>5331</v>
      </c>
      <c r="B5332" s="17" t="n">
        <v>10</v>
      </c>
      <c r="C5332" s="17" t="n">
        <v>7841</v>
      </c>
      <c r="D5332" s="18" t="s">
        <v>17395</v>
      </c>
      <c r="E5332" s="17" t="s">
        <v>81</v>
      </c>
      <c r="F5332" s="18" t="s">
        <v>82</v>
      </c>
      <c r="G5332" s="17" t="s">
        <v>167</v>
      </c>
      <c r="H5332" s="18" t="s">
        <v>17435</v>
      </c>
      <c r="I5332" s="18" t="s">
        <v>17436</v>
      </c>
      <c r="J5332" s="18" t="s">
        <v>17437</v>
      </c>
      <c r="K5332" s="17" t="s">
        <v>163</v>
      </c>
      <c r="L5332" s="17" t="n">
        <v>1</v>
      </c>
      <c r="M5332" s="17" t="s">
        <v>163</v>
      </c>
      <c r="N5332" s="17" t="s">
        <v>164</v>
      </c>
      <c r="O5332" s="19"/>
      <c r="P5332" s="18"/>
      <c r="Q5332" s="18"/>
      <c r="R5332" s="18" t="s">
        <v>165</v>
      </c>
      <c r="S5332" s="20" t="s">
        <v>28109</v>
      </c>
    </row>
    <row r="5333" customFormat="false" ht="46.25" hidden="false" customHeight="false" outlineLevel="0" collapsed="false">
      <c r="A5333" s="17" t="n">
        <v>5332</v>
      </c>
      <c r="B5333" s="17" t="n">
        <v>10</v>
      </c>
      <c r="C5333" s="17" t="n">
        <v>7870</v>
      </c>
      <c r="D5333" s="18" t="s">
        <v>17395</v>
      </c>
      <c r="E5333" s="17" t="s">
        <v>36</v>
      </c>
      <c r="F5333" s="18" t="s">
        <v>37</v>
      </c>
      <c r="G5333" s="17" t="s">
        <v>171</v>
      </c>
      <c r="H5333" s="18" t="s">
        <v>17438</v>
      </c>
      <c r="I5333" s="18" t="s">
        <v>17439</v>
      </c>
      <c r="J5333" s="18" t="s">
        <v>17440</v>
      </c>
      <c r="K5333" s="17" t="s">
        <v>163</v>
      </c>
      <c r="L5333" s="17" t="n">
        <v>1</v>
      </c>
      <c r="M5333" s="17" t="s">
        <v>163</v>
      </c>
      <c r="N5333" s="17" t="s">
        <v>163</v>
      </c>
      <c r="O5333" s="19"/>
      <c r="P5333" s="18"/>
      <c r="Q5333" s="18"/>
      <c r="R5333" s="18" t="s">
        <v>165</v>
      </c>
      <c r="S5333" s="20" t="s">
        <v>28109</v>
      </c>
    </row>
    <row r="5334" customFormat="false" ht="35.05" hidden="false" customHeight="false" outlineLevel="0" collapsed="false">
      <c r="A5334" s="17" t="n">
        <v>5333</v>
      </c>
      <c r="B5334" s="17" t="n">
        <v>10</v>
      </c>
      <c r="C5334" s="17" t="n">
        <v>7870</v>
      </c>
      <c r="D5334" s="18" t="s">
        <v>17395</v>
      </c>
      <c r="E5334" s="17" t="s">
        <v>91</v>
      </c>
      <c r="F5334" s="18" t="s">
        <v>92</v>
      </c>
      <c r="G5334" s="17" t="s">
        <v>167</v>
      </c>
      <c r="H5334" s="18" t="s">
        <v>17441</v>
      </c>
      <c r="I5334" s="18" t="s">
        <v>17442</v>
      </c>
      <c r="J5334" s="18" t="s">
        <v>17443</v>
      </c>
      <c r="K5334" s="17" t="s">
        <v>163</v>
      </c>
      <c r="L5334" s="17" t="n">
        <v>1</v>
      </c>
      <c r="M5334" s="17" t="s">
        <v>163</v>
      </c>
      <c r="N5334" s="17" t="s">
        <v>164</v>
      </c>
      <c r="O5334" s="19"/>
      <c r="P5334" s="18"/>
      <c r="Q5334" s="18"/>
      <c r="R5334" s="18" t="s">
        <v>165</v>
      </c>
      <c r="S5334" s="20" t="s">
        <v>28109</v>
      </c>
    </row>
    <row r="5335" customFormat="false" ht="35.05" hidden="false" customHeight="false" outlineLevel="0" collapsed="false">
      <c r="A5335" s="17" t="n">
        <v>5334</v>
      </c>
      <c r="B5335" s="17" t="n">
        <v>10</v>
      </c>
      <c r="C5335" s="17" t="n">
        <v>7871</v>
      </c>
      <c r="D5335" s="18" t="s">
        <v>17395</v>
      </c>
      <c r="E5335" s="17" t="s">
        <v>91</v>
      </c>
      <c r="F5335" s="18" t="s">
        <v>92</v>
      </c>
      <c r="G5335" s="17" t="s">
        <v>159</v>
      </c>
      <c r="H5335" s="18" t="s">
        <v>17444</v>
      </c>
      <c r="I5335" s="18" t="s">
        <v>17445</v>
      </c>
      <c r="J5335" s="18" t="s">
        <v>17446</v>
      </c>
      <c r="K5335" s="17" t="s">
        <v>163</v>
      </c>
      <c r="L5335" s="17" t="n">
        <v>1</v>
      </c>
      <c r="M5335" s="17" t="s">
        <v>163</v>
      </c>
      <c r="N5335" s="17" t="s">
        <v>164</v>
      </c>
      <c r="O5335" s="19"/>
      <c r="P5335" s="18"/>
      <c r="Q5335" s="18"/>
      <c r="R5335" s="18" t="s">
        <v>165</v>
      </c>
      <c r="S5335" s="20" t="s">
        <v>28109</v>
      </c>
    </row>
    <row r="5336" customFormat="false" ht="35.05" hidden="false" customHeight="false" outlineLevel="0" collapsed="false">
      <c r="A5336" s="17" t="n">
        <v>5335</v>
      </c>
      <c r="B5336" s="17" t="n">
        <v>10</v>
      </c>
      <c r="C5336" s="17" t="n">
        <v>7872</v>
      </c>
      <c r="D5336" s="18" t="s">
        <v>17395</v>
      </c>
      <c r="E5336" s="17" t="s">
        <v>83</v>
      </c>
      <c r="F5336" s="18" t="s">
        <v>84</v>
      </c>
      <c r="G5336" s="17" t="s">
        <v>159</v>
      </c>
      <c r="H5336" s="18" t="s">
        <v>17447</v>
      </c>
      <c r="I5336" s="18" t="s">
        <v>17448</v>
      </c>
      <c r="J5336" s="18" t="s">
        <v>17449</v>
      </c>
      <c r="K5336" s="17" t="s">
        <v>163</v>
      </c>
      <c r="L5336" s="17" t="n">
        <v>1</v>
      </c>
      <c r="M5336" s="17" t="s">
        <v>163</v>
      </c>
      <c r="N5336" s="17" t="s">
        <v>164</v>
      </c>
      <c r="O5336" s="19"/>
      <c r="P5336" s="18"/>
      <c r="Q5336" s="18"/>
      <c r="R5336" s="18" t="s">
        <v>165</v>
      </c>
      <c r="S5336" s="20" t="s">
        <v>28109</v>
      </c>
    </row>
    <row r="5337" customFormat="false" ht="35.05" hidden="false" customHeight="false" outlineLevel="0" collapsed="false">
      <c r="A5337" s="17" t="n">
        <v>5336</v>
      </c>
      <c r="B5337" s="17" t="n">
        <v>10</v>
      </c>
      <c r="C5337" s="17" t="n">
        <v>7873</v>
      </c>
      <c r="D5337" s="18" t="s">
        <v>17395</v>
      </c>
      <c r="E5337" s="17" t="s">
        <v>83</v>
      </c>
      <c r="F5337" s="18" t="s">
        <v>84</v>
      </c>
      <c r="G5337" s="17" t="s">
        <v>167</v>
      </c>
      <c r="H5337" s="18" t="s">
        <v>17450</v>
      </c>
      <c r="I5337" s="18" t="s">
        <v>17451</v>
      </c>
      <c r="J5337" s="18" t="s">
        <v>17452</v>
      </c>
      <c r="K5337" s="17" t="s">
        <v>163</v>
      </c>
      <c r="L5337" s="17" t="n">
        <v>1</v>
      </c>
      <c r="M5337" s="17" t="s">
        <v>163</v>
      </c>
      <c r="N5337" s="17" t="s">
        <v>164</v>
      </c>
      <c r="O5337" s="19"/>
      <c r="P5337" s="18"/>
      <c r="Q5337" s="18"/>
      <c r="R5337" s="18" t="s">
        <v>165</v>
      </c>
      <c r="S5337" s="20" t="s">
        <v>28109</v>
      </c>
    </row>
    <row r="5338" customFormat="false" ht="23.85" hidden="false" customHeight="false" outlineLevel="0" collapsed="false">
      <c r="A5338" s="17" t="n">
        <v>5337</v>
      </c>
      <c r="B5338" s="17" t="n">
        <v>10</v>
      </c>
      <c r="C5338" s="17" t="n">
        <v>7893</v>
      </c>
      <c r="D5338" s="18" t="s">
        <v>17395</v>
      </c>
      <c r="E5338" s="17" t="s">
        <v>83</v>
      </c>
      <c r="F5338" s="18" t="s">
        <v>84</v>
      </c>
      <c r="G5338" s="17" t="s">
        <v>159</v>
      </c>
      <c r="H5338" s="18" t="s">
        <v>17453</v>
      </c>
      <c r="I5338" s="18" t="s">
        <v>17454</v>
      </c>
      <c r="J5338" s="18" t="s">
        <v>17455</v>
      </c>
      <c r="K5338" s="17" t="s">
        <v>163</v>
      </c>
      <c r="L5338" s="17" t="n">
        <v>1</v>
      </c>
      <c r="M5338" s="17" t="s">
        <v>163</v>
      </c>
      <c r="N5338" s="17" t="s">
        <v>163</v>
      </c>
      <c r="O5338" s="19"/>
      <c r="P5338" s="18"/>
      <c r="Q5338" s="18"/>
      <c r="R5338" s="18" t="s">
        <v>165</v>
      </c>
      <c r="S5338" s="20" t="s">
        <v>28109</v>
      </c>
    </row>
    <row r="5339" customFormat="false" ht="35.05" hidden="false" customHeight="false" outlineLevel="0" collapsed="false">
      <c r="A5339" s="17" t="n">
        <v>5338</v>
      </c>
      <c r="B5339" s="17" t="n">
        <v>10</v>
      </c>
      <c r="C5339" s="17" t="n">
        <v>7914</v>
      </c>
      <c r="D5339" s="18" t="s">
        <v>17395</v>
      </c>
      <c r="E5339" s="17" t="s">
        <v>53</v>
      </c>
      <c r="F5339" s="18" t="s">
        <v>54</v>
      </c>
      <c r="G5339" s="17" t="s">
        <v>159</v>
      </c>
      <c r="H5339" s="18" t="s">
        <v>17456</v>
      </c>
      <c r="I5339" s="18" t="s">
        <v>17457</v>
      </c>
      <c r="J5339" s="18" t="s">
        <v>17458</v>
      </c>
      <c r="K5339" s="17" t="s">
        <v>163</v>
      </c>
      <c r="L5339" s="17" t="n">
        <v>1</v>
      </c>
      <c r="M5339" s="17" t="s">
        <v>163</v>
      </c>
      <c r="N5339" s="17" t="s">
        <v>163</v>
      </c>
      <c r="O5339" s="19"/>
      <c r="P5339" s="18"/>
      <c r="Q5339" s="18"/>
      <c r="R5339" s="18" t="s">
        <v>165</v>
      </c>
      <c r="S5339" s="20" t="s">
        <v>28109</v>
      </c>
    </row>
    <row r="5340" customFormat="false" ht="35.05" hidden="false" customHeight="false" outlineLevel="0" collapsed="false">
      <c r="A5340" s="17" t="n">
        <v>5339</v>
      </c>
      <c r="B5340" s="17" t="n">
        <v>10</v>
      </c>
      <c r="C5340" s="17" t="n">
        <v>7927</v>
      </c>
      <c r="D5340" s="18" t="s">
        <v>17459</v>
      </c>
      <c r="E5340" s="17" t="s">
        <v>87</v>
      </c>
      <c r="F5340" s="18" t="s">
        <v>88</v>
      </c>
      <c r="G5340" s="17" t="s">
        <v>167</v>
      </c>
      <c r="H5340" s="18" t="s">
        <v>17460</v>
      </c>
      <c r="I5340" s="18" t="s">
        <v>17461</v>
      </c>
      <c r="J5340" s="18" t="s">
        <v>17462</v>
      </c>
      <c r="K5340" s="17" t="s">
        <v>163</v>
      </c>
      <c r="L5340" s="17" t="n">
        <v>1</v>
      </c>
      <c r="M5340" s="17" t="s">
        <v>163</v>
      </c>
      <c r="N5340" s="17" t="s">
        <v>163</v>
      </c>
      <c r="O5340" s="19"/>
      <c r="P5340" s="18"/>
      <c r="Q5340" s="18"/>
      <c r="R5340" s="18" t="s">
        <v>165</v>
      </c>
      <c r="S5340" s="20" t="s">
        <v>28109</v>
      </c>
    </row>
    <row r="5341" customFormat="false" ht="35.05" hidden="false" customHeight="false" outlineLevel="0" collapsed="false">
      <c r="A5341" s="17" t="n">
        <v>5340</v>
      </c>
      <c r="B5341" s="17" t="n">
        <v>10</v>
      </c>
      <c r="C5341" s="17" t="n">
        <v>7929</v>
      </c>
      <c r="D5341" s="18" t="s">
        <v>17459</v>
      </c>
      <c r="E5341" s="17" t="s">
        <v>66</v>
      </c>
      <c r="F5341" s="18" t="s">
        <v>67</v>
      </c>
      <c r="G5341" s="17" t="s">
        <v>167</v>
      </c>
      <c r="H5341" s="18" t="s">
        <v>17463</v>
      </c>
      <c r="I5341" s="18" t="s">
        <v>17464</v>
      </c>
      <c r="J5341" s="18" t="s">
        <v>17465</v>
      </c>
      <c r="K5341" s="17" t="s">
        <v>164</v>
      </c>
      <c r="L5341" s="17" t="n">
        <v>4</v>
      </c>
      <c r="M5341" s="17" t="s">
        <v>164</v>
      </c>
      <c r="N5341" s="17" t="s">
        <v>163</v>
      </c>
      <c r="O5341" s="19"/>
      <c r="P5341" s="18"/>
      <c r="Q5341" s="18"/>
      <c r="R5341" s="18" t="s">
        <v>165</v>
      </c>
      <c r="S5341" s="20" t="s">
        <v>28109</v>
      </c>
    </row>
    <row r="5342" customFormat="false" ht="35.05" hidden="false" customHeight="false" outlineLevel="0" collapsed="false">
      <c r="A5342" s="17" t="n">
        <v>5341</v>
      </c>
      <c r="B5342" s="17" t="n">
        <v>10</v>
      </c>
      <c r="C5342" s="17" t="n">
        <v>7934</v>
      </c>
      <c r="D5342" s="18" t="s">
        <v>17459</v>
      </c>
      <c r="E5342" s="17" t="s">
        <v>87</v>
      </c>
      <c r="F5342" s="18" t="s">
        <v>88</v>
      </c>
      <c r="G5342" s="17" t="s">
        <v>167</v>
      </c>
      <c r="H5342" s="18" t="s">
        <v>17466</v>
      </c>
      <c r="I5342" s="18" t="s">
        <v>17467</v>
      </c>
      <c r="J5342" s="18" t="s">
        <v>17468</v>
      </c>
      <c r="K5342" s="17" t="s">
        <v>163</v>
      </c>
      <c r="L5342" s="17" t="n">
        <v>1</v>
      </c>
      <c r="M5342" s="17" t="s">
        <v>163</v>
      </c>
      <c r="N5342" s="17" t="s">
        <v>163</v>
      </c>
      <c r="O5342" s="19"/>
      <c r="P5342" s="18"/>
      <c r="Q5342" s="18"/>
      <c r="R5342" s="18" t="s">
        <v>165</v>
      </c>
      <c r="S5342" s="20" t="s">
        <v>28109</v>
      </c>
    </row>
    <row r="5343" customFormat="false" ht="46.25" hidden="false" customHeight="false" outlineLevel="0" collapsed="false">
      <c r="A5343" s="17" t="n">
        <v>5342</v>
      </c>
      <c r="B5343" s="17" t="n">
        <v>10</v>
      </c>
      <c r="C5343" s="17" t="n">
        <v>7934</v>
      </c>
      <c r="D5343" s="18" t="s">
        <v>17459</v>
      </c>
      <c r="E5343" s="17" t="s">
        <v>78</v>
      </c>
      <c r="F5343" s="18" t="s">
        <v>80</v>
      </c>
      <c r="G5343" s="17" t="s">
        <v>167</v>
      </c>
      <c r="H5343" s="18" t="s">
        <v>17469</v>
      </c>
      <c r="I5343" s="18" t="s">
        <v>17470</v>
      </c>
      <c r="J5343" s="18" t="s">
        <v>17471</v>
      </c>
      <c r="K5343" s="17" t="s">
        <v>163</v>
      </c>
      <c r="L5343" s="17" t="n">
        <v>1</v>
      </c>
      <c r="M5343" s="17" t="s">
        <v>163</v>
      </c>
      <c r="N5343" s="17" t="s">
        <v>164</v>
      </c>
      <c r="O5343" s="19"/>
      <c r="P5343" s="18"/>
      <c r="Q5343" s="18"/>
      <c r="R5343" s="18" t="s">
        <v>165</v>
      </c>
      <c r="S5343" s="20" t="s">
        <v>28109</v>
      </c>
    </row>
    <row r="5344" customFormat="false" ht="46.25" hidden="false" customHeight="false" outlineLevel="0" collapsed="false">
      <c r="A5344" s="17" t="n">
        <v>5343</v>
      </c>
      <c r="B5344" s="17" t="n">
        <v>10</v>
      </c>
      <c r="C5344" s="17" t="n">
        <v>7944</v>
      </c>
      <c r="D5344" s="18" t="s">
        <v>17459</v>
      </c>
      <c r="E5344" s="17" t="s">
        <v>87</v>
      </c>
      <c r="F5344" s="18" t="s">
        <v>88</v>
      </c>
      <c r="G5344" s="17" t="s">
        <v>171</v>
      </c>
      <c r="H5344" s="18" t="s">
        <v>17472</v>
      </c>
      <c r="I5344" s="18" t="s">
        <v>17473</v>
      </c>
      <c r="J5344" s="18" t="s">
        <v>17474</v>
      </c>
      <c r="K5344" s="17" t="s">
        <v>163</v>
      </c>
      <c r="L5344" s="17" t="n">
        <v>1</v>
      </c>
      <c r="M5344" s="17" t="s">
        <v>164</v>
      </c>
      <c r="N5344" s="17" t="s">
        <v>164</v>
      </c>
      <c r="O5344" s="19"/>
      <c r="P5344" s="18"/>
      <c r="Q5344" s="18"/>
      <c r="R5344" s="18" t="s">
        <v>165</v>
      </c>
      <c r="S5344" s="20" t="s">
        <v>28109</v>
      </c>
    </row>
    <row r="5345" customFormat="false" ht="35.05" hidden="false" customHeight="false" outlineLevel="0" collapsed="false">
      <c r="A5345" s="17" t="n">
        <v>5344</v>
      </c>
      <c r="B5345" s="17" t="n">
        <v>10</v>
      </c>
      <c r="C5345" s="17" t="n">
        <v>7945</v>
      </c>
      <c r="D5345" s="18" t="s">
        <v>17459</v>
      </c>
      <c r="E5345" s="17" t="s">
        <v>68</v>
      </c>
      <c r="F5345" s="18" t="s">
        <v>69</v>
      </c>
      <c r="G5345" s="17" t="s">
        <v>167</v>
      </c>
      <c r="H5345" s="18" t="s">
        <v>17475</v>
      </c>
      <c r="I5345" s="18" t="s">
        <v>17476</v>
      </c>
      <c r="J5345" s="18" t="s">
        <v>17477</v>
      </c>
      <c r="K5345" s="17" t="s">
        <v>164</v>
      </c>
      <c r="L5345" s="17" t="n">
        <v>12</v>
      </c>
      <c r="M5345" s="17" t="s">
        <v>163</v>
      </c>
      <c r="N5345" s="17" t="s">
        <v>163</v>
      </c>
      <c r="O5345" s="19"/>
      <c r="P5345" s="18"/>
      <c r="Q5345" s="18"/>
      <c r="R5345" s="18" t="s">
        <v>165</v>
      </c>
      <c r="S5345" s="20" t="s">
        <v>28109</v>
      </c>
    </row>
    <row r="5346" customFormat="false" ht="35.05" hidden="false" customHeight="false" outlineLevel="0" collapsed="false">
      <c r="A5346" s="17" t="n">
        <v>5345</v>
      </c>
      <c r="B5346" s="17" t="n">
        <v>10</v>
      </c>
      <c r="C5346" s="17" t="n">
        <v>7946</v>
      </c>
      <c r="D5346" s="18" t="s">
        <v>17459</v>
      </c>
      <c r="E5346" s="17" t="s">
        <v>36</v>
      </c>
      <c r="F5346" s="18" t="s">
        <v>37</v>
      </c>
      <c r="G5346" s="17" t="s">
        <v>171</v>
      </c>
      <c r="H5346" s="18" t="s">
        <v>17478</v>
      </c>
      <c r="I5346" s="18" t="s">
        <v>17479</v>
      </c>
      <c r="J5346" s="18" t="s">
        <v>17480</v>
      </c>
      <c r="K5346" s="17" t="s">
        <v>164</v>
      </c>
      <c r="L5346" s="17" t="n">
        <v>3</v>
      </c>
      <c r="M5346" s="17" t="s">
        <v>164</v>
      </c>
      <c r="N5346" s="17" t="s">
        <v>163</v>
      </c>
      <c r="O5346" s="19"/>
      <c r="P5346" s="18"/>
      <c r="Q5346" s="18"/>
      <c r="R5346" s="18" t="s">
        <v>165</v>
      </c>
      <c r="S5346" s="20" t="s">
        <v>28109</v>
      </c>
    </row>
    <row r="5347" customFormat="false" ht="35.05" hidden="false" customHeight="false" outlineLevel="0" collapsed="false">
      <c r="A5347" s="17" t="n">
        <v>5346</v>
      </c>
      <c r="B5347" s="17" t="n">
        <v>10</v>
      </c>
      <c r="C5347" s="17" t="n">
        <v>7947</v>
      </c>
      <c r="D5347" s="18" t="s">
        <v>17459</v>
      </c>
      <c r="E5347" s="17" t="s">
        <v>40</v>
      </c>
      <c r="F5347" s="18" t="s">
        <v>41</v>
      </c>
      <c r="G5347" s="17" t="s">
        <v>167</v>
      </c>
      <c r="H5347" s="18" t="s">
        <v>17481</v>
      </c>
      <c r="I5347" s="18" t="s">
        <v>17482</v>
      </c>
      <c r="J5347" s="18" t="s">
        <v>17483</v>
      </c>
      <c r="K5347" s="17" t="s">
        <v>164</v>
      </c>
      <c r="L5347" s="17" t="n">
        <v>10</v>
      </c>
      <c r="M5347" s="17" t="s">
        <v>163</v>
      </c>
      <c r="N5347" s="17" t="s">
        <v>163</v>
      </c>
      <c r="O5347" s="19"/>
      <c r="P5347" s="18"/>
      <c r="Q5347" s="18"/>
      <c r="R5347" s="18" t="s">
        <v>165</v>
      </c>
      <c r="S5347" s="20" t="s">
        <v>28109</v>
      </c>
    </row>
    <row r="5348" customFormat="false" ht="23.85" hidden="false" customHeight="false" outlineLevel="0" collapsed="false">
      <c r="A5348" s="17" t="n">
        <v>5347</v>
      </c>
      <c r="B5348" s="17" t="n">
        <v>10</v>
      </c>
      <c r="C5348" s="17" t="n">
        <v>7958</v>
      </c>
      <c r="D5348" s="18" t="s">
        <v>17459</v>
      </c>
      <c r="E5348" s="17" t="s">
        <v>87</v>
      </c>
      <c r="F5348" s="18" t="s">
        <v>88</v>
      </c>
      <c r="G5348" s="17" t="s">
        <v>159</v>
      </c>
      <c r="H5348" s="18" t="s">
        <v>17484</v>
      </c>
      <c r="I5348" s="18" t="s">
        <v>17485</v>
      </c>
      <c r="J5348" s="18" t="s">
        <v>17486</v>
      </c>
      <c r="K5348" s="17" t="s">
        <v>163</v>
      </c>
      <c r="L5348" s="17" t="n">
        <v>1</v>
      </c>
      <c r="M5348" s="17" t="s">
        <v>163</v>
      </c>
      <c r="N5348" s="17" t="s">
        <v>163</v>
      </c>
      <c r="O5348" s="19"/>
      <c r="P5348" s="18"/>
      <c r="Q5348" s="18"/>
      <c r="R5348" s="18" t="s">
        <v>165</v>
      </c>
      <c r="S5348" s="20" t="s">
        <v>28109</v>
      </c>
    </row>
    <row r="5349" customFormat="false" ht="46.25" hidden="false" customHeight="false" outlineLevel="0" collapsed="false">
      <c r="A5349" s="17" t="n">
        <v>5348</v>
      </c>
      <c r="B5349" s="17" t="n">
        <v>10</v>
      </c>
      <c r="C5349" s="17" t="n">
        <v>7961</v>
      </c>
      <c r="D5349" s="18" t="s">
        <v>17459</v>
      </c>
      <c r="E5349" s="17" t="s">
        <v>74</v>
      </c>
      <c r="F5349" s="18" t="s">
        <v>75</v>
      </c>
      <c r="G5349" s="17" t="s">
        <v>167</v>
      </c>
      <c r="H5349" s="18" t="s">
        <v>17487</v>
      </c>
      <c r="I5349" s="18" t="s">
        <v>17488</v>
      </c>
      <c r="J5349" s="18" t="s">
        <v>17489</v>
      </c>
      <c r="K5349" s="17" t="s">
        <v>163</v>
      </c>
      <c r="L5349" s="17" t="n">
        <v>1</v>
      </c>
      <c r="M5349" s="17" t="s">
        <v>164</v>
      </c>
      <c r="N5349" s="17" t="s">
        <v>163</v>
      </c>
      <c r="O5349" s="19"/>
      <c r="P5349" s="18"/>
      <c r="Q5349" s="18"/>
      <c r="R5349" s="18" t="s">
        <v>165</v>
      </c>
      <c r="S5349" s="20" t="s">
        <v>28109</v>
      </c>
    </row>
    <row r="5350" customFormat="false" ht="35.05" hidden="false" customHeight="false" outlineLevel="0" collapsed="false">
      <c r="A5350" s="17" t="n">
        <v>5349</v>
      </c>
      <c r="B5350" s="17" t="n">
        <v>10</v>
      </c>
      <c r="C5350" s="17" t="n">
        <v>7968</v>
      </c>
      <c r="D5350" s="18" t="s">
        <v>17459</v>
      </c>
      <c r="E5350" s="17" t="s">
        <v>42</v>
      </c>
      <c r="F5350" s="18" t="s">
        <v>43</v>
      </c>
      <c r="G5350" s="17" t="s">
        <v>167</v>
      </c>
      <c r="H5350" s="18" t="s">
        <v>17490</v>
      </c>
      <c r="I5350" s="18" t="s">
        <v>17491</v>
      </c>
      <c r="J5350" s="18" t="s">
        <v>17492</v>
      </c>
      <c r="K5350" s="17" t="s">
        <v>164</v>
      </c>
      <c r="L5350" s="17" t="n">
        <v>25</v>
      </c>
      <c r="M5350" s="17" t="s">
        <v>164</v>
      </c>
      <c r="N5350" s="17" t="s">
        <v>163</v>
      </c>
      <c r="O5350" s="19"/>
      <c r="P5350" s="18"/>
      <c r="Q5350" s="18"/>
      <c r="R5350" s="18" t="s">
        <v>165</v>
      </c>
      <c r="S5350" s="20" t="s">
        <v>28109</v>
      </c>
    </row>
    <row r="5351" customFormat="false" ht="46.25" hidden="false" customHeight="false" outlineLevel="0" collapsed="false">
      <c r="A5351" s="17" t="n">
        <v>5350</v>
      </c>
      <c r="B5351" s="17" t="n">
        <v>10</v>
      </c>
      <c r="C5351" s="17" t="n">
        <v>7969</v>
      </c>
      <c r="D5351" s="18" t="s">
        <v>17459</v>
      </c>
      <c r="E5351" s="17" t="s">
        <v>81</v>
      </c>
      <c r="F5351" s="18" t="s">
        <v>82</v>
      </c>
      <c r="G5351" s="17" t="s">
        <v>167</v>
      </c>
      <c r="H5351" s="18" t="s">
        <v>17493</v>
      </c>
      <c r="I5351" s="18" t="s">
        <v>17494</v>
      </c>
      <c r="J5351" s="18" t="s">
        <v>17495</v>
      </c>
      <c r="K5351" s="17" t="s">
        <v>163</v>
      </c>
      <c r="L5351" s="17" t="n">
        <v>1</v>
      </c>
      <c r="M5351" s="17" t="s">
        <v>164</v>
      </c>
      <c r="N5351" s="17" t="s">
        <v>164</v>
      </c>
      <c r="O5351" s="19"/>
      <c r="P5351" s="18"/>
      <c r="Q5351" s="18"/>
      <c r="R5351" s="18" t="s">
        <v>165</v>
      </c>
      <c r="S5351" s="20" t="s">
        <v>28109</v>
      </c>
    </row>
    <row r="5352" customFormat="false" ht="35.05" hidden="false" customHeight="false" outlineLevel="0" collapsed="false">
      <c r="A5352" s="17" t="n">
        <v>5351</v>
      </c>
      <c r="B5352" s="17" t="n">
        <v>10</v>
      </c>
      <c r="C5352" s="17" t="n">
        <v>7970</v>
      </c>
      <c r="D5352" s="18" t="s">
        <v>17459</v>
      </c>
      <c r="E5352" s="17" t="s">
        <v>36</v>
      </c>
      <c r="F5352" s="18" t="s">
        <v>37</v>
      </c>
      <c r="G5352" s="17" t="s">
        <v>167</v>
      </c>
      <c r="H5352" s="18" t="s">
        <v>17496</v>
      </c>
      <c r="I5352" s="18" t="s">
        <v>17497</v>
      </c>
      <c r="J5352" s="18" t="s">
        <v>17498</v>
      </c>
      <c r="K5352" s="17" t="s">
        <v>163</v>
      </c>
      <c r="L5352" s="17" t="n">
        <v>1</v>
      </c>
      <c r="M5352" s="17" t="s">
        <v>164</v>
      </c>
      <c r="N5352" s="17" t="s">
        <v>164</v>
      </c>
      <c r="O5352" s="19"/>
      <c r="P5352" s="18"/>
      <c r="Q5352" s="18"/>
      <c r="R5352" s="18" t="s">
        <v>165</v>
      </c>
      <c r="S5352" s="20" t="s">
        <v>28109</v>
      </c>
    </row>
    <row r="5353" customFormat="false" ht="35.05" hidden="false" customHeight="false" outlineLevel="0" collapsed="false">
      <c r="A5353" s="17" t="n">
        <v>5352</v>
      </c>
      <c r="B5353" s="17" t="n">
        <v>10</v>
      </c>
      <c r="C5353" s="17" t="n">
        <v>7975</v>
      </c>
      <c r="D5353" s="18" t="s">
        <v>17459</v>
      </c>
      <c r="E5353" s="17" t="s">
        <v>42</v>
      </c>
      <c r="F5353" s="18" t="s">
        <v>43</v>
      </c>
      <c r="G5353" s="17" t="s">
        <v>167</v>
      </c>
      <c r="H5353" s="18" t="s">
        <v>17499</v>
      </c>
      <c r="I5353" s="18" t="s">
        <v>17500</v>
      </c>
      <c r="J5353" s="18" t="s">
        <v>17501</v>
      </c>
      <c r="K5353" s="17" t="s">
        <v>163</v>
      </c>
      <c r="L5353" s="17" t="n">
        <v>1</v>
      </c>
      <c r="M5353" s="17" t="s">
        <v>163</v>
      </c>
      <c r="N5353" s="17" t="s">
        <v>164</v>
      </c>
      <c r="O5353" s="19"/>
      <c r="P5353" s="18"/>
      <c r="Q5353" s="18"/>
      <c r="R5353" s="18" t="s">
        <v>165</v>
      </c>
      <c r="S5353" s="20" t="s">
        <v>28109</v>
      </c>
    </row>
    <row r="5354" customFormat="false" ht="35.05" hidden="false" customHeight="false" outlineLevel="0" collapsed="false">
      <c r="A5354" s="17" t="n">
        <v>5353</v>
      </c>
      <c r="B5354" s="17" t="n">
        <v>10</v>
      </c>
      <c r="C5354" s="17" t="n">
        <v>7975</v>
      </c>
      <c r="D5354" s="18" t="s">
        <v>17459</v>
      </c>
      <c r="E5354" s="17" t="s">
        <v>76</v>
      </c>
      <c r="F5354" s="18" t="s">
        <v>77</v>
      </c>
      <c r="G5354" s="17" t="s">
        <v>159</v>
      </c>
      <c r="H5354" s="18" t="s">
        <v>17502</v>
      </c>
      <c r="I5354" s="18" t="s">
        <v>17503</v>
      </c>
      <c r="J5354" s="18" t="s">
        <v>17504</v>
      </c>
      <c r="K5354" s="17" t="s">
        <v>164</v>
      </c>
      <c r="L5354" s="17" t="n">
        <v>3</v>
      </c>
      <c r="M5354" s="17" t="s">
        <v>164</v>
      </c>
      <c r="N5354" s="17" t="s">
        <v>163</v>
      </c>
      <c r="O5354" s="19"/>
      <c r="P5354" s="18"/>
      <c r="Q5354" s="18"/>
      <c r="R5354" s="18" t="s">
        <v>165</v>
      </c>
      <c r="S5354" s="20" t="s">
        <v>28109</v>
      </c>
    </row>
    <row r="5355" customFormat="false" ht="46.25" hidden="false" customHeight="false" outlineLevel="0" collapsed="false">
      <c r="A5355" s="17" t="n">
        <v>5354</v>
      </c>
      <c r="B5355" s="17" t="n">
        <v>10</v>
      </c>
      <c r="C5355" s="17" t="n">
        <v>7978</v>
      </c>
      <c r="D5355" s="18" t="s">
        <v>17459</v>
      </c>
      <c r="E5355" s="17" t="s">
        <v>42</v>
      </c>
      <c r="F5355" s="18" t="s">
        <v>43</v>
      </c>
      <c r="G5355" s="17" t="s">
        <v>167</v>
      </c>
      <c r="H5355" s="18" t="s">
        <v>17505</v>
      </c>
      <c r="I5355" s="18" t="s">
        <v>17506</v>
      </c>
      <c r="J5355" s="18" t="s">
        <v>17507</v>
      </c>
      <c r="K5355" s="17" t="s">
        <v>163</v>
      </c>
      <c r="L5355" s="17" t="n">
        <v>1</v>
      </c>
      <c r="M5355" s="17" t="s">
        <v>164</v>
      </c>
      <c r="N5355" s="17" t="s">
        <v>164</v>
      </c>
      <c r="O5355" s="19"/>
      <c r="P5355" s="18"/>
      <c r="Q5355" s="18"/>
      <c r="R5355" s="18" t="s">
        <v>165</v>
      </c>
      <c r="S5355" s="20" t="s">
        <v>28109</v>
      </c>
    </row>
    <row r="5356" customFormat="false" ht="68.65" hidden="false" customHeight="false" outlineLevel="0" collapsed="false">
      <c r="A5356" s="17" t="n">
        <v>5355</v>
      </c>
      <c r="B5356" s="17" t="n">
        <v>10</v>
      </c>
      <c r="C5356" s="17" t="n">
        <v>8006</v>
      </c>
      <c r="D5356" s="18" t="s">
        <v>17459</v>
      </c>
      <c r="E5356" s="17" t="s">
        <v>83</v>
      </c>
      <c r="F5356" s="18" t="s">
        <v>84</v>
      </c>
      <c r="G5356" s="17" t="s">
        <v>171</v>
      </c>
      <c r="H5356" s="18" t="s">
        <v>17508</v>
      </c>
      <c r="I5356" s="18" t="s">
        <v>17509</v>
      </c>
      <c r="J5356" s="18" t="s">
        <v>17510</v>
      </c>
      <c r="K5356" s="17" t="s">
        <v>163</v>
      </c>
      <c r="L5356" s="17" t="n">
        <v>1</v>
      </c>
      <c r="M5356" s="17" t="s">
        <v>163</v>
      </c>
      <c r="N5356" s="17" t="s">
        <v>164</v>
      </c>
      <c r="O5356" s="19" t="s">
        <v>121</v>
      </c>
      <c r="P5356" s="18" t="s">
        <v>17511</v>
      </c>
      <c r="Q5356" s="18" t="s">
        <v>17512</v>
      </c>
      <c r="R5356" s="18" t="s">
        <v>165</v>
      </c>
      <c r="S5356" s="20" t="s">
        <v>28109</v>
      </c>
    </row>
    <row r="5357" customFormat="false" ht="35.05" hidden="false" customHeight="false" outlineLevel="0" collapsed="false">
      <c r="A5357" s="17" t="n">
        <v>5356</v>
      </c>
      <c r="B5357" s="17" t="n">
        <v>10</v>
      </c>
      <c r="C5357" s="17" t="n">
        <v>8007</v>
      </c>
      <c r="D5357" s="18" t="s">
        <v>17459</v>
      </c>
      <c r="E5357" s="17" t="s">
        <v>85</v>
      </c>
      <c r="F5357" s="18" t="s">
        <v>86</v>
      </c>
      <c r="G5357" s="17" t="s">
        <v>167</v>
      </c>
      <c r="H5357" s="18" t="s">
        <v>17513</v>
      </c>
      <c r="I5357" s="18" t="s">
        <v>17514</v>
      </c>
      <c r="J5357" s="18" t="s">
        <v>17515</v>
      </c>
      <c r="K5357" s="17" t="s">
        <v>163</v>
      </c>
      <c r="L5357" s="17" t="n">
        <v>1</v>
      </c>
      <c r="M5357" s="17" t="s">
        <v>163</v>
      </c>
      <c r="N5357" s="17" t="s">
        <v>164</v>
      </c>
      <c r="O5357" s="19"/>
      <c r="P5357" s="18"/>
      <c r="Q5357" s="18"/>
      <c r="R5357" s="18" t="s">
        <v>165</v>
      </c>
      <c r="S5357" s="20" t="s">
        <v>28109</v>
      </c>
    </row>
    <row r="5358" customFormat="false" ht="35.05" hidden="false" customHeight="false" outlineLevel="0" collapsed="false">
      <c r="A5358" s="17" t="n">
        <v>5357</v>
      </c>
      <c r="B5358" s="17" t="n">
        <v>10</v>
      </c>
      <c r="C5358" s="17" t="n">
        <v>8007</v>
      </c>
      <c r="D5358" s="18" t="s">
        <v>17459</v>
      </c>
      <c r="E5358" s="17" t="s">
        <v>36</v>
      </c>
      <c r="F5358" s="18" t="s">
        <v>37</v>
      </c>
      <c r="G5358" s="17" t="s">
        <v>159</v>
      </c>
      <c r="H5358" s="18" t="s">
        <v>17516</v>
      </c>
      <c r="I5358" s="18" t="s">
        <v>17517</v>
      </c>
      <c r="J5358" s="18" t="s">
        <v>17518</v>
      </c>
      <c r="K5358" s="17" t="s">
        <v>164</v>
      </c>
      <c r="L5358" s="17" t="n">
        <v>3</v>
      </c>
      <c r="M5358" s="17" t="s">
        <v>164</v>
      </c>
      <c r="N5358" s="17" t="s">
        <v>163</v>
      </c>
      <c r="O5358" s="19"/>
      <c r="P5358" s="18"/>
      <c r="Q5358" s="18"/>
      <c r="R5358" s="18" t="s">
        <v>165</v>
      </c>
      <c r="S5358" s="20" t="s">
        <v>28109</v>
      </c>
    </row>
    <row r="5359" customFormat="false" ht="35.05" hidden="false" customHeight="false" outlineLevel="0" collapsed="false">
      <c r="A5359" s="17" t="n">
        <v>5358</v>
      </c>
      <c r="B5359" s="17" t="n">
        <v>10</v>
      </c>
      <c r="C5359" s="17" t="n">
        <v>8008</v>
      </c>
      <c r="D5359" s="18" t="s">
        <v>17459</v>
      </c>
      <c r="E5359" s="17" t="s">
        <v>85</v>
      </c>
      <c r="F5359" s="18" t="s">
        <v>86</v>
      </c>
      <c r="G5359" s="17" t="s">
        <v>167</v>
      </c>
      <c r="H5359" s="18" t="s">
        <v>17519</v>
      </c>
      <c r="I5359" s="18" t="s">
        <v>17520</v>
      </c>
      <c r="J5359" s="18" t="s">
        <v>17521</v>
      </c>
      <c r="K5359" s="17" t="s">
        <v>163</v>
      </c>
      <c r="L5359" s="17" t="n">
        <v>1</v>
      </c>
      <c r="M5359" s="17" t="s">
        <v>163</v>
      </c>
      <c r="N5359" s="17" t="s">
        <v>164</v>
      </c>
      <c r="O5359" s="19"/>
      <c r="P5359" s="18"/>
      <c r="Q5359" s="18"/>
      <c r="R5359" s="18" t="s">
        <v>165</v>
      </c>
      <c r="S5359" s="20" t="s">
        <v>28109</v>
      </c>
    </row>
    <row r="5360" customFormat="false" ht="46.25" hidden="false" customHeight="false" outlineLevel="0" collapsed="false">
      <c r="A5360" s="17" t="n">
        <v>5359</v>
      </c>
      <c r="B5360" s="17" t="n">
        <v>10</v>
      </c>
      <c r="C5360" s="17" t="n">
        <v>8009</v>
      </c>
      <c r="D5360" s="18" t="s">
        <v>17459</v>
      </c>
      <c r="E5360" s="17" t="s">
        <v>59</v>
      </c>
      <c r="F5360" s="18" t="s">
        <v>60</v>
      </c>
      <c r="G5360" s="17" t="s">
        <v>167</v>
      </c>
      <c r="H5360" s="18" t="s">
        <v>17522</v>
      </c>
      <c r="I5360" s="18" t="s">
        <v>17523</v>
      </c>
      <c r="J5360" s="18" t="s">
        <v>17524</v>
      </c>
      <c r="K5360" s="17" t="s">
        <v>163</v>
      </c>
      <c r="L5360" s="17" t="n">
        <v>1</v>
      </c>
      <c r="M5360" s="17" t="s">
        <v>163</v>
      </c>
      <c r="N5360" s="17" t="s">
        <v>163</v>
      </c>
      <c r="O5360" s="19"/>
      <c r="P5360" s="18"/>
      <c r="Q5360" s="18"/>
      <c r="R5360" s="18" t="s">
        <v>165</v>
      </c>
      <c r="S5360" s="20" t="s">
        <v>28109</v>
      </c>
    </row>
    <row r="5361" customFormat="false" ht="35.05" hidden="false" customHeight="false" outlineLevel="0" collapsed="false">
      <c r="A5361" s="17" t="n">
        <v>5360</v>
      </c>
      <c r="B5361" s="17" t="n">
        <v>10</v>
      </c>
      <c r="C5361" s="17" t="n">
        <v>8018</v>
      </c>
      <c r="D5361" s="18" t="s">
        <v>17459</v>
      </c>
      <c r="E5361" s="17" t="s">
        <v>19</v>
      </c>
      <c r="F5361" s="18" t="s">
        <v>21</v>
      </c>
      <c r="G5361" s="17" t="s">
        <v>167</v>
      </c>
      <c r="H5361" s="18" t="s">
        <v>17525</v>
      </c>
      <c r="I5361" s="18" t="s">
        <v>17526</v>
      </c>
      <c r="J5361" s="18" t="s">
        <v>17527</v>
      </c>
      <c r="K5361" s="17" t="s">
        <v>164</v>
      </c>
      <c r="L5361" s="17" t="n">
        <v>17</v>
      </c>
      <c r="M5361" s="17" t="s">
        <v>164</v>
      </c>
      <c r="N5361" s="17" t="s">
        <v>163</v>
      </c>
      <c r="O5361" s="19"/>
      <c r="P5361" s="18"/>
      <c r="Q5361" s="18"/>
      <c r="R5361" s="18" t="s">
        <v>165</v>
      </c>
      <c r="S5361" s="20" t="s">
        <v>28109</v>
      </c>
    </row>
    <row r="5362" customFormat="false" ht="35.05" hidden="false" customHeight="false" outlineLevel="0" collapsed="false">
      <c r="A5362" s="17" t="n">
        <v>5361</v>
      </c>
      <c r="B5362" s="17" t="n">
        <v>10</v>
      </c>
      <c r="C5362" s="17" t="n">
        <v>8025</v>
      </c>
      <c r="D5362" s="18" t="s">
        <v>17459</v>
      </c>
      <c r="E5362" s="17" t="s">
        <v>49</v>
      </c>
      <c r="F5362" s="18" t="s">
        <v>50</v>
      </c>
      <c r="G5362" s="17" t="s">
        <v>167</v>
      </c>
      <c r="H5362" s="18" t="s">
        <v>10114</v>
      </c>
      <c r="I5362" s="18" t="s">
        <v>17528</v>
      </c>
      <c r="J5362" s="18" t="s">
        <v>17529</v>
      </c>
      <c r="K5362" s="17" t="s">
        <v>163</v>
      </c>
      <c r="L5362" s="17" t="n">
        <v>1</v>
      </c>
      <c r="M5362" s="17" t="s">
        <v>164</v>
      </c>
      <c r="N5362" s="17" t="s">
        <v>163</v>
      </c>
      <c r="O5362" s="19"/>
      <c r="P5362" s="18"/>
      <c r="Q5362" s="18"/>
      <c r="R5362" s="18" t="s">
        <v>165</v>
      </c>
      <c r="S5362" s="20" t="s">
        <v>28109</v>
      </c>
    </row>
    <row r="5363" customFormat="false" ht="35.05" hidden="false" customHeight="false" outlineLevel="0" collapsed="false">
      <c r="A5363" s="17" t="n">
        <v>5362</v>
      </c>
      <c r="B5363" s="17" t="n">
        <v>10</v>
      </c>
      <c r="C5363" s="17" t="n">
        <v>8033</v>
      </c>
      <c r="D5363" s="18" t="s">
        <v>17459</v>
      </c>
      <c r="E5363" s="17" t="s">
        <v>53</v>
      </c>
      <c r="F5363" s="18" t="s">
        <v>54</v>
      </c>
      <c r="G5363" s="17" t="s">
        <v>159</v>
      </c>
      <c r="H5363" s="18" t="s">
        <v>17530</v>
      </c>
      <c r="I5363" s="18" t="s">
        <v>17531</v>
      </c>
      <c r="J5363" s="18" t="s">
        <v>17532</v>
      </c>
      <c r="K5363" s="17" t="s">
        <v>163</v>
      </c>
      <c r="L5363" s="17" t="n">
        <v>1</v>
      </c>
      <c r="M5363" s="17" t="s">
        <v>163</v>
      </c>
      <c r="N5363" s="17" t="s">
        <v>163</v>
      </c>
      <c r="O5363" s="19"/>
      <c r="P5363" s="18"/>
      <c r="Q5363" s="18"/>
      <c r="R5363" s="18" t="s">
        <v>165</v>
      </c>
      <c r="S5363" s="20" t="s">
        <v>28109</v>
      </c>
    </row>
    <row r="5364" customFormat="false" ht="46.25" hidden="false" customHeight="false" outlineLevel="0" collapsed="false">
      <c r="A5364" s="17" t="n">
        <v>5363</v>
      </c>
      <c r="B5364" s="17" t="n">
        <v>10</v>
      </c>
      <c r="C5364" s="17" t="n">
        <v>8048</v>
      </c>
      <c r="D5364" s="18" t="s">
        <v>17533</v>
      </c>
      <c r="E5364" s="17" t="s">
        <v>70</v>
      </c>
      <c r="F5364" s="18" t="s">
        <v>71</v>
      </c>
      <c r="G5364" s="17" t="s">
        <v>171</v>
      </c>
      <c r="H5364" s="18" t="s">
        <v>17534</v>
      </c>
      <c r="I5364" s="18" t="s">
        <v>17535</v>
      </c>
      <c r="J5364" s="18" t="s">
        <v>17536</v>
      </c>
      <c r="K5364" s="17" t="s">
        <v>163</v>
      </c>
      <c r="L5364" s="17" t="n">
        <v>1</v>
      </c>
      <c r="M5364" s="17" t="s">
        <v>163</v>
      </c>
      <c r="N5364" s="17" t="s">
        <v>163</v>
      </c>
      <c r="O5364" s="19"/>
      <c r="P5364" s="18"/>
      <c r="Q5364" s="18"/>
      <c r="R5364" s="18" t="s">
        <v>165</v>
      </c>
      <c r="S5364" s="20" t="s">
        <v>28109</v>
      </c>
    </row>
    <row r="5365" customFormat="false" ht="35.05" hidden="false" customHeight="false" outlineLevel="0" collapsed="false">
      <c r="A5365" s="17" t="n">
        <v>5364</v>
      </c>
      <c r="B5365" s="17" t="n">
        <v>10</v>
      </c>
      <c r="C5365" s="17" t="n">
        <v>8050</v>
      </c>
      <c r="D5365" s="18" t="s">
        <v>17533</v>
      </c>
      <c r="E5365" s="17" t="s">
        <v>83</v>
      </c>
      <c r="F5365" s="18" t="s">
        <v>84</v>
      </c>
      <c r="G5365" s="17" t="s">
        <v>167</v>
      </c>
      <c r="H5365" s="18" t="s">
        <v>17537</v>
      </c>
      <c r="I5365" s="18" t="s">
        <v>17538</v>
      </c>
      <c r="J5365" s="18" t="s">
        <v>17539</v>
      </c>
      <c r="K5365" s="17" t="s">
        <v>163</v>
      </c>
      <c r="L5365" s="17" t="n">
        <v>1</v>
      </c>
      <c r="M5365" s="17" t="s">
        <v>163</v>
      </c>
      <c r="N5365" s="17" t="s">
        <v>164</v>
      </c>
      <c r="O5365" s="19"/>
      <c r="P5365" s="18"/>
      <c r="Q5365" s="18"/>
      <c r="R5365" s="18" t="s">
        <v>165</v>
      </c>
      <c r="S5365" s="20" t="s">
        <v>28109</v>
      </c>
    </row>
    <row r="5366" customFormat="false" ht="35.05" hidden="false" customHeight="false" outlineLevel="0" collapsed="false">
      <c r="A5366" s="17" t="n">
        <v>5365</v>
      </c>
      <c r="B5366" s="17" t="n">
        <v>10</v>
      </c>
      <c r="C5366" s="17" t="n">
        <v>8052</v>
      </c>
      <c r="D5366" s="18" t="s">
        <v>17533</v>
      </c>
      <c r="E5366" s="17" t="s">
        <v>87</v>
      </c>
      <c r="F5366" s="18" t="s">
        <v>88</v>
      </c>
      <c r="G5366" s="17" t="s">
        <v>167</v>
      </c>
      <c r="H5366" s="18" t="s">
        <v>17540</v>
      </c>
      <c r="I5366" s="18" t="s">
        <v>17541</v>
      </c>
      <c r="J5366" s="18" t="s">
        <v>17542</v>
      </c>
      <c r="K5366" s="17" t="s">
        <v>163</v>
      </c>
      <c r="L5366" s="17" t="n">
        <v>1</v>
      </c>
      <c r="M5366" s="17" t="s">
        <v>164</v>
      </c>
      <c r="N5366" s="17" t="s">
        <v>163</v>
      </c>
      <c r="O5366" s="19"/>
      <c r="P5366" s="18"/>
      <c r="Q5366" s="18"/>
      <c r="R5366" s="18" t="s">
        <v>165</v>
      </c>
      <c r="S5366" s="20" t="s">
        <v>28109</v>
      </c>
    </row>
    <row r="5367" customFormat="false" ht="35.05" hidden="false" customHeight="false" outlineLevel="0" collapsed="false">
      <c r="A5367" s="17" t="n">
        <v>5366</v>
      </c>
      <c r="B5367" s="17" t="n">
        <v>10</v>
      </c>
      <c r="C5367" s="17" t="n">
        <v>8054</v>
      </c>
      <c r="D5367" s="18" t="s">
        <v>17533</v>
      </c>
      <c r="E5367" s="17" t="s">
        <v>76</v>
      </c>
      <c r="F5367" s="18" t="s">
        <v>77</v>
      </c>
      <c r="G5367" s="17" t="s">
        <v>171</v>
      </c>
      <c r="H5367" s="18" t="s">
        <v>17543</v>
      </c>
      <c r="I5367" s="18" t="s">
        <v>17544</v>
      </c>
      <c r="J5367" s="18" t="s">
        <v>17545</v>
      </c>
      <c r="K5367" s="17" t="s">
        <v>164</v>
      </c>
      <c r="L5367" s="17" t="n">
        <v>3</v>
      </c>
      <c r="M5367" s="17" t="s">
        <v>164</v>
      </c>
      <c r="N5367" s="17" t="s">
        <v>163</v>
      </c>
      <c r="O5367" s="19"/>
      <c r="P5367" s="18"/>
      <c r="Q5367" s="18"/>
      <c r="R5367" s="18" t="s">
        <v>165</v>
      </c>
      <c r="S5367" s="20" t="s">
        <v>28109</v>
      </c>
    </row>
    <row r="5368" customFormat="false" ht="46.25" hidden="false" customHeight="false" outlineLevel="0" collapsed="false">
      <c r="A5368" s="17" t="n">
        <v>5367</v>
      </c>
      <c r="B5368" s="17" t="n">
        <v>10</v>
      </c>
      <c r="C5368" s="17" t="n">
        <v>8059</v>
      </c>
      <c r="D5368" s="18" t="s">
        <v>17533</v>
      </c>
      <c r="E5368" s="17" t="s">
        <v>42</v>
      </c>
      <c r="F5368" s="18" t="s">
        <v>43</v>
      </c>
      <c r="G5368" s="17" t="s">
        <v>167</v>
      </c>
      <c r="H5368" s="18" t="s">
        <v>17546</v>
      </c>
      <c r="I5368" s="18" t="s">
        <v>17547</v>
      </c>
      <c r="J5368" s="18" t="s">
        <v>17548</v>
      </c>
      <c r="K5368" s="17" t="s">
        <v>163</v>
      </c>
      <c r="L5368" s="17" t="n">
        <v>1</v>
      </c>
      <c r="M5368" s="17" t="s">
        <v>164</v>
      </c>
      <c r="N5368" s="17" t="s">
        <v>164</v>
      </c>
      <c r="O5368" s="19"/>
      <c r="P5368" s="18"/>
      <c r="Q5368" s="18"/>
      <c r="R5368" s="18" t="s">
        <v>165</v>
      </c>
      <c r="S5368" s="20" t="s">
        <v>28109</v>
      </c>
    </row>
    <row r="5369" customFormat="false" ht="46.25" hidden="false" customHeight="false" outlineLevel="0" collapsed="false">
      <c r="A5369" s="17" t="n">
        <v>5368</v>
      </c>
      <c r="B5369" s="17" t="n">
        <v>10</v>
      </c>
      <c r="C5369" s="17" t="n">
        <v>8059</v>
      </c>
      <c r="D5369" s="18" t="s">
        <v>17533</v>
      </c>
      <c r="E5369" s="17" t="s">
        <v>24</v>
      </c>
      <c r="F5369" s="18" t="s">
        <v>25</v>
      </c>
      <c r="G5369" s="17" t="s">
        <v>167</v>
      </c>
      <c r="H5369" s="18" t="s">
        <v>17549</v>
      </c>
      <c r="I5369" s="18" t="s">
        <v>17550</v>
      </c>
      <c r="J5369" s="18" t="s">
        <v>17551</v>
      </c>
      <c r="K5369" s="17" t="s">
        <v>163</v>
      </c>
      <c r="L5369" s="17" t="n">
        <v>1</v>
      </c>
      <c r="M5369" s="17" t="s">
        <v>163</v>
      </c>
      <c r="N5369" s="17" t="s">
        <v>163</v>
      </c>
      <c r="O5369" s="19"/>
      <c r="P5369" s="18"/>
      <c r="Q5369" s="18"/>
      <c r="R5369" s="18" t="s">
        <v>165</v>
      </c>
      <c r="S5369" s="20" t="s">
        <v>28109</v>
      </c>
    </row>
    <row r="5370" customFormat="false" ht="23.85" hidden="false" customHeight="false" outlineLevel="0" collapsed="false">
      <c r="A5370" s="17" t="n">
        <v>5369</v>
      </c>
      <c r="B5370" s="17" t="n">
        <v>10</v>
      </c>
      <c r="C5370" s="17" t="n">
        <v>8069</v>
      </c>
      <c r="D5370" s="18" t="s">
        <v>17533</v>
      </c>
      <c r="E5370" s="17" t="s">
        <v>85</v>
      </c>
      <c r="F5370" s="18" t="s">
        <v>86</v>
      </c>
      <c r="G5370" s="17" t="s">
        <v>167</v>
      </c>
      <c r="H5370" s="18" t="s">
        <v>17552</v>
      </c>
      <c r="I5370" s="18" t="s">
        <v>17553</v>
      </c>
      <c r="J5370" s="18" t="s">
        <v>17554</v>
      </c>
      <c r="K5370" s="17" t="s">
        <v>163</v>
      </c>
      <c r="L5370" s="17" t="n">
        <v>1</v>
      </c>
      <c r="M5370" s="17" t="s">
        <v>163</v>
      </c>
      <c r="N5370" s="17" t="s">
        <v>164</v>
      </c>
      <c r="O5370" s="19"/>
      <c r="P5370" s="18"/>
      <c r="Q5370" s="18"/>
      <c r="R5370" s="18" t="s">
        <v>165</v>
      </c>
      <c r="S5370" s="20" t="s">
        <v>28109</v>
      </c>
    </row>
    <row r="5371" customFormat="false" ht="35.05" hidden="false" customHeight="false" outlineLevel="0" collapsed="false">
      <c r="A5371" s="17" t="n">
        <v>5370</v>
      </c>
      <c r="B5371" s="17" t="n">
        <v>10</v>
      </c>
      <c r="C5371" s="17" t="n">
        <v>8088</v>
      </c>
      <c r="D5371" s="18" t="s">
        <v>17533</v>
      </c>
      <c r="E5371" s="17" t="s">
        <v>78</v>
      </c>
      <c r="F5371" s="18" t="s">
        <v>80</v>
      </c>
      <c r="G5371" s="17" t="s">
        <v>167</v>
      </c>
      <c r="H5371" s="18" t="s">
        <v>17555</v>
      </c>
      <c r="I5371" s="18" t="s">
        <v>17556</v>
      </c>
      <c r="J5371" s="18" t="s">
        <v>17557</v>
      </c>
      <c r="K5371" s="17" t="s">
        <v>163</v>
      </c>
      <c r="L5371" s="17" t="n">
        <v>1</v>
      </c>
      <c r="M5371" s="17" t="s">
        <v>163</v>
      </c>
      <c r="N5371" s="17" t="s">
        <v>164</v>
      </c>
      <c r="O5371" s="19"/>
      <c r="P5371" s="18"/>
      <c r="Q5371" s="18"/>
      <c r="R5371" s="18" t="s">
        <v>165</v>
      </c>
      <c r="S5371" s="20" t="s">
        <v>28109</v>
      </c>
    </row>
    <row r="5372" customFormat="false" ht="35.05" hidden="false" customHeight="false" outlineLevel="0" collapsed="false">
      <c r="A5372" s="17" t="n">
        <v>5371</v>
      </c>
      <c r="B5372" s="17" t="n">
        <v>10</v>
      </c>
      <c r="C5372" s="17" t="n">
        <v>8092</v>
      </c>
      <c r="D5372" s="18" t="s">
        <v>17533</v>
      </c>
      <c r="E5372" s="17" t="s">
        <v>83</v>
      </c>
      <c r="F5372" s="18" t="s">
        <v>84</v>
      </c>
      <c r="G5372" s="17" t="s">
        <v>159</v>
      </c>
      <c r="H5372" s="18" t="s">
        <v>17558</v>
      </c>
      <c r="I5372" s="18" t="s">
        <v>17559</v>
      </c>
      <c r="J5372" s="18" t="s">
        <v>17560</v>
      </c>
      <c r="K5372" s="17" t="s">
        <v>163</v>
      </c>
      <c r="L5372" s="17" t="n">
        <v>1</v>
      </c>
      <c r="M5372" s="17" t="s">
        <v>163</v>
      </c>
      <c r="N5372" s="17" t="s">
        <v>164</v>
      </c>
      <c r="O5372" s="19"/>
      <c r="P5372" s="18"/>
      <c r="Q5372" s="18"/>
      <c r="R5372" s="18" t="s">
        <v>165</v>
      </c>
      <c r="S5372" s="20" t="s">
        <v>28109</v>
      </c>
    </row>
    <row r="5373" customFormat="false" ht="46.25" hidden="false" customHeight="false" outlineLevel="0" collapsed="false">
      <c r="A5373" s="17" t="n">
        <v>5372</v>
      </c>
      <c r="B5373" s="17" t="n">
        <v>10</v>
      </c>
      <c r="C5373" s="17" t="n">
        <v>8100</v>
      </c>
      <c r="D5373" s="18" t="s">
        <v>17533</v>
      </c>
      <c r="E5373" s="17" t="s">
        <v>83</v>
      </c>
      <c r="F5373" s="18" t="s">
        <v>84</v>
      </c>
      <c r="G5373" s="17" t="s">
        <v>159</v>
      </c>
      <c r="H5373" s="18" t="s">
        <v>17561</v>
      </c>
      <c r="I5373" s="18" t="s">
        <v>17562</v>
      </c>
      <c r="J5373" s="18" t="s">
        <v>17563</v>
      </c>
      <c r="K5373" s="17" t="s">
        <v>163</v>
      </c>
      <c r="L5373" s="17" t="n">
        <v>1</v>
      </c>
      <c r="M5373" s="17" t="s">
        <v>163</v>
      </c>
      <c r="N5373" s="17" t="s">
        <v>164</v>
      </c>
      <c r="O5373" s="19"/>
      <c r="P5373" s="18"/>
      <c r="Q5373" s="18"/>
      <c r="R5373" s="18" t="s">
        <v>165</v>
      </c>
      <c r="S5373" s="20" t="s">
        <v>28109</v>
      </c>
    </row>
    <row r="5374" customFormat="false" ht="35.05" hidden="false" customHeight="false" outlineLevel="0" collapsed="false">
      <c r="A5374" s="17" t="n">
        <v>5373</v>
      </c>
      <c r="B5374" s="17" t="n">
        <v>10</v>
      </c>
      <c r="C5374" s="17" t="n">
        <v>8104</v>
      </c>
      <c r="D5374" s="18" t="s">
        <v>17533</v>
      </c>
      <c r="E5374" s="17" t="s">
        <v>74</v>
      </c>
      <c r="F5374" s="18" t="s">
        <v>75</v>
      </c>
      <c r="G5374" s="17" t="s">
        <v>167</v>
      </c>
      <c r="H5374" s="18" t="s">
        <v>17564</v>
      </c>
      <c r="I5374" s="18" t="s">
        <v>17565</v>
      </c>
      <c r="J5374" s="18" t="s">
        <v>17566</v>
      </c>
      <c r="K5374" s="17" t="s">
        <v>163</v>
      </c>
      <c r="L5374" s="17" t="n">
        <v>1</v>
      </c>
      <c r="M5374" s="17" t="s">
        <v>163</v>
      </c>
      <c r="N5374" s="17" t="s">
        <v>163</v>
      </c>
      <c r="O5374" s="19"/>
      <c r="P5374" s="18"/>
      <c r="Q5374" s="18"/>
      <c r="R5374" s="18" t="s">
        <v>165</v>
      </c>
      <c r="S5374" s="20" t="s">
        <v>28109</v>
      </c>
    </row>
    <row r="5375" customFormat="false" ht="35.05" hidden="false" customHeight="false" outlineLevel="0" collapsed="false">
      <c r="A5375" s="17" t="n">
        <v>5374</v>
      </c>
      <c r="B5375" s="17" t="n">
        <v>10</v>
      </c>
      <c r="C5375" s="17" t="n">
        <v>8115</v>
      </c>
      <c r="D5375" s="18" t="s">
        <v>17533</v>
      </c>
      <c r="E5375" s="17" t="s">
        <v>87</v>
      </c>
      <c r="F5375" s="18" t="s">
        <v>88</v>
      </c>
      <c r="G5375" s="17" t="s">
        <v>167</v>
      </c>
      <c r="H5375" s="18" t="s">
        <v>17567</v>
      </c>
      <c r="I5375" s="18" t="s">
        <v>17568</v>
      </c>
      <c r="J5375" s="18" t="s">
        <v>17569</v>
      </c>
      <c r="K5375" s="17" t="s">
        <v>163</v>
      </c>
      <c r="L5375" s="17" t="n">
        <v>1</v>
      </c>
      <c r="M5375" s="17" t="s">
        <v>163</v>
      </c>
      <c r="N5375" s="17" t="s">
        <v>163</v>
      </c>
      <c r="O5375" s="19"/>
      <c r="P5375" s="18"/>
      <c r="Q5375" s="18"/>
      <c r="R5375" s="18" t="s">
        <v>165</v>
      </c>
      <c r="S5375" s="20" t="s">
        <v>28109</v>
      </c>
    </row>
    <row r="5376" customFormat="false" ht="35.05" hidden="false" customHeight="false" outlineLevel="0" collapsed="false">
      <c r="A5376" s="17" t="n">
        <v>5375</v>
      </c>
      <c r="B5376" s="17" t="n">
        <v>10</v>
      </c>
      <c r="C5376" s="17" t="n">
        <v>8137</v>
      </c>
      <c r="D5376" s="18" t="s">
        <v>17533</v>
      </c>
      <c r="E5376" s="17" t="s">
        <v>74</v>
      </c>
      <c r="F5376" s="18" t="s">
        <v>75</v>
      </c>
      <c r="G5376" s="17" t="s">
        <v>159</v>
      </c>
      <c r="H5376" s="18" t="s">
        <v>17570</v>
      </c>
      <c r="I5376" s="18" t="s">
        <v>17571</v>
      </c>
      <c r="J5376" s="18" t="s">
        <v>17572</v>
      </c>
      <c r="K5376" s="17" t="s">
        <v>163</v>
      </c>
      <c r="L5376" s="17" t="n">
        <v>1</v>
      </c>
      <c r="M5376" s="17" t="s">
        <v>164</v>
      </c>
      <c r="N5376" s="17" t="s">
        <v>163</v>
      </c>
      <c r="O5376" s="19"/>
      <c r="P5376" s="18"/>
      <c r="Q5376" s="18"/>
      <c r="R5376" s="18" t="s">
        <v>165</v>
      </c>
      <c r="S5376" s="20" t="s">
        <v>28109</v>
      </c>
    </row>
    <row r="5377" customFormat="false" ht="23.85" hidden="false" customHeight="false" outlineLevel="0" collapsed="false">
      <c r="A5377" s="17" t="n">
        <v>5376</v>
      </c>
      <c r="B5377" s="17" t="n">
        <v>10</v>
      </c>
      <c r="C5377" s="17" t="n">
        <v>8143</v>
      </c>
      <c r="D5377" s="18" t="s">
        <v>17533</v>
      </c>
      <c r="E5377" s="17" t="s">
        <v>38</v>
      </c>
      <c r="F5377" s="18" t="s">
        <v>39</v>
      </c>
      <c r="G5377" s="17" t="s">
        <v>159</v>
      </c>
      <c r="H5377" s="18" t="s">
        <v>17573</v>
      </c>
      <c r="I5377" s="18" t="s">
        <v>17574</v>
      </c>
      <c r="J5377" s="18" t="s">
        <v>17575</v>
      </c>
      <c r="K5377" s="17" t="s">
        <v>163</v>
      </c>
      <c r="L5377" s="17" t="n">
        <v>1</v>
      </c>
      <c r="M5377" s="17" t="s">
        <v>164</v>
      </c>
      <c r="N5377" s="17" t="s">
        <v>163</v>
      </c>
      <c r="O5377" s="19"/>
      <c r="P5377" s="18"/>
      <c r="Q5377" s="18"/>
      <c r="R5377" s="18" t="s">
        <v>165</v>
      </c>
      <c r="S5377" s="20" t="s">
        <v>28109</v>
      </c>
    </row>
    <row r="5378" customFormat="false" ht="35.05" hidden="false" customHeight="false" outlineLevel="0" collapsed="false">
      <c r="A5378" s="17" t="n">
        <v>5377</v>
      </c>
      <c r="B5378" s="17" t="n">
        <v>10</v>
      </c>
      <c r="C5378" s="17" t="n">
        <v>8146</v>
      </c>
      <c r="D5378" s="18" t="s">
        <v>17533</v>
      </c>
      <c r="E5378" s="17" t="s">
        <v>36</v>
      </c>
      <c r="F5378" s="18" t="s">
        <v>37</v>
      </c>
      <c r="G5378" s="17" t="s">
        <v>167</v>
      </c>
      <c r="H5378" s="18" t="s">
        <v>17576</v>
      </c>
      <c r="I5378" s="18" t="s">
        <v>17577</v>
      </c>
      <c r="J5378" s="18" t="s">
        <v>17578</v>
      </c>
      <c r="K5378" s="17" t="s">
        <v>164</v>
      </c>
      <c r="L5378" s="17" t="n">
        <v>17</v>
      </c>
      <c r="M5378" s="17" t="s">
        <v>164</v>
      </c>
      <c r="N5378" s="17" t="s">
        <v>163</v>
      </c>
      <c r="O5378" s="19"/>
      <c r="P5378" s="18"/>
      <c r="Q5378" s="18"/>
      <c r="R5378" s="18" t="s">
        <v>165</v>
      </c>
      <c r="S5378" s="20" t="s">
        <v>28109</v>
      </c>
    </row>
    <row r="5379" customFormat="false" ht="35.05" hidden="false" customHeight="false" outlineLevel="0" collapsed="false">
      <c r="A5379" s="17" t="n">
        <v>5378</v>
      </c>
      <c r="B5379" s="17" t="n">
        <v>10</v>
      </c>
      <c r="C5379" s="17" t="n">
        <v>8162</v>
      </c>
      <c r="D5379" s="18" t="s">
        <v>17533</v>
      </c>
      <c r="E5379" s="17" t="s">
        <v>85</v>
      </c>
      <c r="F5379" s="18" t="s">
        <v>86</v>
      </c>
      <c r="G5379" s="17" t="s">
        <v>167</v>
      </c>
      <c r="H5379" s="18" t="s">
        <v>17579</v>
      </c>
      <c r="I5379" s="18" t="s">
        <v>17580</v>
      </c>
      <c r="J5379" s="18" t="s">
        <v>17581</v>
      </c>
      <c r="K5379" s="17" t="s">
        <v>163</v>
      </c>
      <c r="L5379" s="17" t="n">
        <v>1</v>
      </c>
      <c r="M5379" s="17" t="s">
        <v>163</v>
      </c>
      <c r="N5379" s="17" t="s">
        <v>164</v>
      </c>
      <c r="O5379" s="19"/>
      <c r="P5379" s="18"/>
      <c r="Q5379" s="18"/>
      <c r="R5379" s="18" t="s">
        <v>165</v>
      </c>
      <c r="S5379" s="20" t="s">
        <v>28109</v>
      </c>
    </row>
    <row r="5380" customFormat="false" ht="46.25" hidden="false" customHeight="false" outlineLevel="0" collapsed="false">
      <c r="A5380" s="17" t="n">
        <v>5379</v>
      </c>
      <c r="B5380" s="17" t="n">
        <v>10</v>
      </c>
      <c r="C5380" s="17" t="n">
        <v>8171</v>
      </c>
      <c r="D5380" s="18" t="s">
        <v>17533</v>
      </c>
      <c r="E5380" s="17" t="s">
        <v>36</v>
      </c>
      <c r="F5380" s="18" t="s">
        <v>37</v>
      </c>
      <c r="G5380" s="17" t="s">
        <v>167</v>
      </c>
      <c r="H5380" s="18" t="s">
        <v>17582</v>
      </c>
      <c r="I5380" s="18" t="s">
        <v>17583</v>
      </c>
      <c r="J5380" s="18" t="s">
        <v>17584</v>
      </c>
      <c r="K5380" s="17" t="s">
        <v>163</v>
      </c>
      <c r="L5380" s="17" t="n">
        <v>1</v>
      </c>
      <c r="M5380" s="17" t="s">
        <v>164</v>
      </c>
      <c r="N5380" s="17" t="s">
        <v>163</v>
      </c>
      <c r="O5380" s="19"/>
      <c r="P5380" s="18"/>
      <c r="Q5380" s="18"/>
      <c r="R5380" s="18" t="s">
        <v>165</v>
      </c>
      <c r="S5380" s="20" t="s">
        <v>28109</v>
      </c>
    </row>
    <row r="5381" customFormat="false" ht="35.05" hidden="false" customHeight="false" outlineLevel="0" collapsed="false">
      <c r="A5381" s="17" t="n">
        <v>5380</v>
      </c>
      <c r="B5381" s="17" t="n">
        <v>10</v>
      </c>
      <c r="C5381" s="17" t="n">
        <v>8172</v>
      </c>
      <c r="D5381" s="18" t="s">
        <v>17533</v>
      </c>
      <c r="E5381" s="17" t="s">
        <v>38</v>
      </c>
      <c r="F5381" s="18" t="s">
        <v>39</v>
      </c>
      <c r="G5381" s="17" t="s">
        <v>159</v>
      </c>
      <c r="H5381" s="18" t="s">
        <v>17585</v>
      </c>
      <c r="I5381" s="18" t="s">
        <v>17586</v>
      </c>
      <c r="J5381" s="18" t="s">
        <v>17587</v>
      </c>
      <c r="K5381" s="17" t="s">
        <v>163</v>
      </c>
      <c r="L5381" s="17" t="n">
        <v>1</v>
      </c>
      <c r="M5381" s="17" t="s">
        <v>164</v>
      </c>
      <c r="N5381" s="17" t="s">
        <v>163</v>
      </c>
      <c r="O5381" s="19"/>
      <c r="P5381" s="18"/>
      <c r="Q5381" s="18"/>
      <c r="R5381" s="18" t="s">
        <v>165</v>
      </c>
      <c r="S5381" s="20" t="s">
        <v>28109</v>
      </c>
    </row>
    <row r="5382" customFormat="false" ht="35.05" hidden="false" customHeight="false" outlineLevel="0" collapsed="false">
      <c r="A5382" s="17" t="n">
        <v>5381</v>
      </c>
      <c r="B5382" s="17" t="n">
        <v>10</v>
      </c>
      <c r="C5382" s="17" t="n">
        <v>8185</v>
      </c>
      <c r="D5382" s="18" t="s">
        <v>17533</v>
      </c>
      <c r="E5382" s="17" t="s">
        <v>49</v>
      </c>
      <c r="F5382" s="18" t="s">
        <v>50</v>
      </c>
      <c r="G5382" s="17" t="s">
        <v>167</v>
      </c>
      <c r="H5382" s="18" t="s">
        <v>17588</v>
      </c>
      <c r="I5382" s="18" t="s">
        <v>17589</v>
      </c>
      <c r="J5382" s="18" t="s">
        <v>17590</v>
      </c>
      <c r="K5382" s="17" t="s">
        <v>163</v>
      </c>
      <c r="L5382" s="17" t="n">
        <v>1</v>
      </c>
      <c r="M5382" s="17" t="s">
        <v>164</v>
      </c>
      <c r="N5382" s="17" t="s">
        <v>163</v>
      </c>
      <c r="O5382" s="19"/>
      <c r="P5382" s="18"/>
      <c r="Q5382" s="18"/>
      <c r="R5382" s="18" t="s">
        <v>165</v>
      </c>
      <c r="S5382" s="20" t="s">
        <v>28109</v>
      </c>
    </row>
    <row r="5383" customFormat="false" ht="57.45" hidden="false" customHeight="false" outlineLevel="0" collapsed="false">
      <c r="A5383" s="17" t="n">
        <v>5382</v>
      </c>
      <c r="B5383" s="17" t="n">
        <v>10</v>
      </c>
      <c r="C5383" s="17" t="n">
        <v>8191</v>
      </c>
      <c r="D5383" s="18" t="s">
        <v>17533</v>
      </c>
      <c r="E5383" s="17" t="s">
        <v>81</v>
      </c>
      <c r="F5383" s="18" t="s">
        <v>82</v>
      </c>
      <c r="G5383" s="17" t="s">
        <v>159</v>
      </c>
      <c r="H5383" s="18" t="s">
        <v>17591</v>
      </c>
      <c r="I5383" s="18" t="s">
        <v>17592</v>
      </c>
      <c r="J5383" s="18" t="s">
        <v>17593</v>
      </c>
      <c r="K5383" s="17" t="s">
        <v>163</v>
      </c>
      <c r="L5383" s="17" t="n">
        <v>1</v>
      </c>
      <c r="M5383" s="17" t="s">
        <v>163</v>
      </c>
      <c r="N5383" s="17" t="s">
        <v>164</v>
      </c>
      <c r="O5383" s="19" t="s">
        <v>124</v>
      </c>
      <c r="P5383" s="18" t="s">
        <v>17594</v>
      </c>
      <c r="Q5383" s="18" t="s">
        <v>17595</v>
      </c>
      <c r="R5383" s="18" t="s">
        <v>165</v>
      </c>
      <c r="S5383" s="20" t="s">
        <v>28109</v>
      </c>
    </row>
    <row r="5384" customFormat="false" ht="35.05" hidden="false" customHeight="false" outlineLevel="0" collapsed="false">
      <c r="A5384" s="17" t="n">
        <v>5383</v>
      </c>
      <c r="B5384" s="17" t="n">
        <v>10</v>
      </c>
      <c r="C5384" s="17" t="n">
        <v>8208</v>
      </c>
      <c r="D5384" s="18" t="s">
        <v>17596</v>
      </c>
      <c r="E5384" s="17" t="s">
        <v>76</v>
      </c>
      <c r="F5384" s="18" t="s">
        <v>77</v>
      </c>
      <c r="G5384" s="17" t="s">
        <v>171</v>
      </c>
      <c r="H5384" s="18" t="s">
        <v>17597</v>
      </c>
      <c r="I5384" s="18" t="s">
        <v>17598</v>
      </c>
      <c r="J5384" s="18" t="s">
        <v>17599</v>
      </c>
      <c r="K5384" s="17" t="s">
        <v>164</v>
      </c>
      <c r="L5384" s="17" t="n">
        <v>3</v>
      </c>
      <c r="M5384" s="17" t="s">
        <v>164</v>
      </c>
      <c r="N5384" s="17" t="s">
        <v>163</v>
      </c>
      <c r="O5384" s="19"/>
      <c r="P5384" s="18"/>
      <c r="Q5384" s="18"/>
      <c r="R5384" s="18" t="s">
        <v>165</v>
      </c>
      <c r="S5384" s="20" t="s">
        <v>28109</v>
      </c>
    </row>
    <row r="5385" customFormat="false" ht="46.25" hidden="false" customHeight="false" outlineLevel="0" collapsed="false">
      <c r="A5385" s="17" t="n">
        <v>5384</v>
      </c>
      <c r="B5385" s="17" t="n">
        <v>10</v>
      </c>
      <c r="C5385" s="17" t="n">
        <v>8213</v>
      </c>
      <c r="D5385" s="18" t="s">
        <v>17596</v>
      </c>
      <c r="E5385" s="17" t="s">
        <v>36</v>
      </c>
      <c r="F5385" s="18" t="s">
        <v>37</v>
      </c>
      <c r="G5385" s="17" t="s">
        <v>171</v>
      </c>
      <c r="H5385" s="18" t="s">
        <v>17600</v>
      </c>
      <c r="I5385" s="18" t="s">
        <v>17601</v>
      </c>
      <c r="J5385" s="18" t="s">
        <v>17602</v>
      </c>
      <c r="K5385" s="17" t="s">
        <v>163</v>
      </c>
      <c r="L5385" s="17" t="n">
        <v>1</v>
      </c>
      <c r="M5385" s="17" t="s">
        <v>164</v>
      </c>
      <c r="N5385" s="17" t="s">
        <v>163</v>
      </c>
      <c r="O5385" s="19"/>
      <c r="P5385" s="18"/>
      <c r="Q5385" s="18"/>
      <c r="R5385" s="18" t="s">
        <v>165</v>
      </c>
      <c r="S5385" s="20" t="s">
        <v>28109</v>
      </c>
    </row>
    <row r="5386" customFormat="false" ht="35.05" hidden="false" customHeight="false" outlineLevel="0" collapsed="false">
      <c r="A5386" s="17" t="n">
        <v>5385</v>
      </c>
      <c r="B5386" s="17" t="n">
        <v>10</v>
      </c>
      <c r="C5386" s="17" t="n">
        <v>8217</v>
      </c>
      <c r="D5386" s="18" t="s">
        <v>17596</v>
      </c>
      <c r="E5386" s="17" t="s">
        <v>38</v>
      </c>
      <c r="F5386" s="18" t="s">
        <v>39</v>
      </c>
      <c r="G5386" s="17" t="s">
        <v>167</v>
      </c>
      <c r="H5386" s="18" t="s">
        <v>17603</v>
      </c>
      <c r="I5386" s="18" t="s">
        <v>17604</v>
      </c>
      <c r="J5386" s="18" t="s">
        <v>17605</v>
      </c>
      <c r="K5386" s="17" t="s">
        <v>163</v>
      </c>
      <c r="L5386" s="17" t="n">
        <v>1</v>
      </c>
      <c r="M5386" s="17" t="s">
        <v>163</v>
      </c>
      <c r="N5386" s="17" t="s">
        <v>163</v>
      </c>
      <c r="O5386" s="19"/>
      <c r="P5386" s="18"/>
      <c r="Q5386" s="18"/>
      <c r="R5386" s="18" t="s">
        <v>165</v>
      </c>
      <c r="S5386" s="20" t="s">
        <v>28109</v>
      </c>
    </row>
    <row r="5387" customFormat="false" ht="35.05" hidden="false" customHeight="false" outlineLevel="0" collapsed="false">
      <c r="A5387" s="17" t="n">
        <v>5386</v>
      </c>
      <c r="B5387" s="17" t="n">
        <v>10</v>
      </c>
      <c r="C5387" s="17" t="n">
        <v>8219</v>
      </c>
      <c r="D5387" s="18" t="s">
        <v>17596</v>
      </c>
      <c r="E5387" s="17" t="s">
        <v>78</v>
      </c>
      <c r="F5387" s="18" t="s">
        <v>80</v>
      </c>
      <c r="G5387" s="17" t="s">
        <v>167</v>
      </c>
      <c r="H5387" s="18" t="s">
        <v>17606</v>
      </c>
      <c r="I5387" s="18" t="s">
        <v>17607</v>
      </c>
      <c r="J5387" s="18" t="s">
        <v>17608</v>
      </c>
      <c r="K5387" s="17" t="s">
        <v>163</v>
      </c>
      <c r="L5387" s="17" t="n">
        <v>1</v>
      </c>
      <c r="M5387" s="17" t="s">
        <v>163</v>
      </c>
      <c r="N5387" s="17" t="s">
        <v>164</v>
      </c>
      <c r="O5387" s="19"/>
      <c r="P5387" s="18"/>
      <c r="Q5387" s="18"/>
      <c r="R5387" s="18" t="s">
        <v>165</v>
      </c>
      <c r="S5387" s="20" t="s">
        <v>28109</v>
      </c>
    </row>
    <row r="5388" customFormat="false" ht="35.05" hidden="false" customHeight="false" outlineLevel="0" collapsed="false">
      <c r="A5388" s="17" t="n">
        <v>5387</v>
      </c>
      <c r="B5388" s="17" t="n">
        <v>10</v>
      </c>
      <c r="C5388" s="17" t="n">
        <v>8226</v>
      </c>
      <c r="D5388" s="18" t="s">
        <v>17596</v>
      </c>
      <c r="E5388" s="17" t="s">
        <v>81</v>
      </c>
      <c r="F5388" s="18" t="s">
        <v>82</v>
      </c>
      <c r="G5388" s="17" t="s">
        <v>167</v>
      </c>
      <c r="H5388" s="18" t="s">
        <v>17609</v>
      </c>
      <c r="I5388" s="18" t="s">
        <v>17610</v>
      </c>
      <c r="J5388" s="18" t="s">
        <v>17611</v>
      </c>
      <c r="K5388" s="17" t="s">
        <v>163</v>
      </c>
      <c r="L5388" s="17" t="n">
        <v>1</v>
      </c>
      <c r="M5388" s="17" t="s">
        <v>164</v>
      </c>
      <c r="N5388" s="17" t="s">
        <v>164</v>
      </c>
      <c r="O5388" s="19"/>
      <c r="P5388" s="18"/>
      <c r="Q5388" s="18"/>
      <c r="R5388" s="18" t="s">
        <v>165</v>
      </c>
      <c r="S5388" s="20" t="s">
        <v>28109</v>
      </c>
    </row>
    <row r="5389" customFormat="false" ht="35.05" hidden="false" customHeight="false" outlineLevel="0" collapsed="false">
      <c r="A5389" s="17" t="n">
        <v>5388</v>
      </c>
      <c r="B5389" s="17" t="n">
        <v>10</v>
      </c>
      <c r="C5389" s="17" t="n">
        <v>8228</v>
      </c>
      <c r="D5389" s="18" t="s">
        <v>17596</v>
      </c>
      <c r="E5389" s="17" t="s">
        <v>83</v>
      </c>
      <c r="F5389" s="18" t="s">
        <v>84</v>
      </c>
      <c r="G5389" s="17" t="s">
        <v>167</v>
      </c>
      <c r="H5389" s="18" t="s">
        <v>17612</v>
      </c>
      <c r="I5389" s="18" t="s">
        <v>17613</v>
      </c>
      <c r="J5389" s="18" t="s">
        <v>17614</v>
      </c>
      <c r="K5389" s="17" t="s">
        <v>163</v>
      </c>
      <c r="L5389" s="17" t="n">
        <v>1</v>
      </c>
      <c r="M5389" s="17" t="s">
        <v>163</v>
      </c>
      <c r="N5389" s="17" t="s">
        <v>163</v>
      </c>
      <c r="O5389" s="19"/>
      <c r="P5389" s="18"/>
      <c r="Q5389" s="18"/>
      <c r="R5389" s="18" t="s">
        <v>165</v>
      </c>
      <c r="S5389" s="20" t="s">
        <v>28109</v>
      </c>
    </row>
    <row r="5390" customFormat="false" ht="46.25" hidden="false" customHeight="false" outlineLevel="0" collapsed="false">
      <c r="A5390" s="17" t="n">
        <v>5389</v>
      </c>
      <c r="B5390" s="17" t="n">
        <v>10</v>
      </c>
      <c r="C5390" s="17" t="n">
        <v>8249</v>
      </c>
      <c r="D5390" s="18" t="s">
        <v>17596</v>
      </c>
      <c r="E5390" s="17" t="s">
        <v>42</v>
      </c>
      <c r="F5390" s="18" t="s">
        <v>43</v>
      </c>
      <c r="G5390" s="17" t="s">
        <v>167</v>
      </c>
      <c r="H5390" s="18" t="s">
        <v>17615</v>
      </c>
      <c r="I5390" s="18" t="s">
        <v>17616</v>
      </c>
      <c r="J5390" s="18" t="s">
        <v>17617</v>
      </c>
      <c r="K5390" s="17" t="s">
        <v>164</v>
      </c>
      <c r="L5390" s="17" t="n">
        <v>25</v>
      </c>
      <c r="M5390" s="17" t="s">
        <v>164</v>
      </c>
      <c r="N5390" s="17" t="s">
        <v>163</v>
      </c>
      <c r="O5390" s="19"/>
      <c r="P5390" s="18"/>
      <c r="Q5390" s="18"/>
      <c r="R5390" s="18" t="s">
        <v>165</v>
      </c>
      <c r="S5390" s="20" t="s">
        <v>28109</v>
      </c>
    </row>
    <row r="5391" customFormat="false" ht="23.85" hidden="false" customHeight="false" outlineLevel="0" collapsed="false">
      <c r="A5391" s="17" t="n">
        <v>5390</v>
      </c>
      <c r="B5391" s="17" t="n">
        <v>10</v>
      </c>
      <c r="C5391" s="17" t="n">
        <v>8251</v>
      </c>
      <c r="D5391" s="18" t="s">
        <v>17596</v>
      </c>
      <c r="E5391" s="17" t="s">
        <v>36</v>
      </c>
      <c r="F5391" s="18" t="s">
        <v>37</v>
      </c>
      <c r="G5391" s="17" t="s">
        <v>159</v>
      </c>
      <c r="H5391" s="18" t="s">
        <v>17618</v>
      </c>
      <c r="I5391" s="18" t="s">
        <v>17619</v>
      </c>
      <c r="J5391" s="18" t="s">
        <v>17620</v>
      </c>
      <c r="K5391" s="17" t="s">
        <v>163</v>
      </c>
      <c r="L5391" s="17" t="n">
        <v>1</v>
      </c>
      <c r="M5391" s="17" t="s">
        <v>163</v>
      </c>
      <c r="N5391" s="17" t="s">
        <v>163</v>
      </c>
      <c r="O5391" s="19"/>
      <c r="P5391" s="18"/>
      <c r="Q5391" s="18"/>
      <c r="R5391" s="18" t="s">
        <v>165</v>
      </c>
      <c r="S5391" s="20" t="s">
        <v>28109</v>
      </c>
    </row>
    <row r="5392" customFormat="false" ht="35.05" hidden="false" customHeight="false" outlineLevel="0" collapsed="false">
      <c r="A5392" s="17" t="n">
        <v>5391</v>
      </c>
      <c r="B5392" s="17" t="n">
        <v>10</v>
      </c>
      <c r="C5392" s="17" t="n">
        <v>8252</v>
      </c>
      <c r="D5392" s="18" t="s">
        <v>17596</v>
      </c>
      <c r="E5392" s="17" t="s">
        <v>87</v>
      </c>
      <c r="F5392" s="18" t="s">
        <v>88</v>
      </c>
      <c r="G5392" s="17" t="s">
        <v>171</v>
      </c>
      <c r="H5392" s="18" t="s">
        <v>17621</v>
      </c>
      <c r="I5392" s="18" t="s">
        <v>17622</v>
      </c>
      <c r="J5392" s="18" t="s">
        <v>17623</v>
      </c>
      <c r="K5392" s="17" t="s">
        <v>163</v>
      </c>
      <c r="L5392" s="17" t="n">
        <v>1</v>
      </c>
      <c r="M5392" s="17" t="s">
        <v>164</v>
      </c>
      <c r="N5392" s="17" t="s">
        <v>163</v>
      </c>
      <c r="O5392" s="19"/>
      <c r="P5392" s="18"/>
      <c r="Q5392" s="18"/>
      <c r="R5392" s="18" t="s">
        <v>192</v>
      </c>
      <c r="S5392" s="20" t="s">
        <v>28109</v>
      </c>
    </row>
    <row r="5393" customFormat="false" ht="35.05" hidden="false" customHeight="false" outlineLevel="0" collapsed="false">
      <c r="A5393" s="17" t="n">
        <v>5392</v>
      </c>
      <c r="B5393" s="17" t="n">
        <v>10</v>
      </c>
      <c r="C5393" s="17" t="n">
        <v>8252</v>
      </c>
      <c r="D5393" s="18" t="s">
        <v>17596</v>
      </c>
      <c r="E5393" s="17" t="s">
        <v>87</v>
      </c>
      <c r="F5393" s="18" t="s">
        <v>88</v>
      </c>
      <c r="G5393" s="17" t="s">
        <v>171</v>
      </c>
      <c r="H5393" s="18" t="s">
        <v>17624</v>
      </c>
      <c r="I5393" s="18" t="s">
        <v>17625</v>
      </c>
      <c r="J5393" s="18" t="s">
        <v>17626</v>
      </c>
      <c r="K5393" s="17" t="s">
        <v>163</v>
      </c>
      <c r="L5393" s="17" t="n">
        <v>1</v>
      </c>
      <c r="M5393" s="17" t="s">
        <v>163</v>
      </c>
      <c r="N5393" s="17" t="s">
        <v>163</v>
      </c>
      <c r="O5393" s="19"/>
      <c r="P5393" s="18"/>
      <c r="Q5393" s="18"/>
      <c r="R5393" s="18" t="s">
        <v>192</v>
      </c>
      <c r="S5393" s="20" t="s">
        <v>28109</v>
      </c>
    </row>
    <row r="5394" customFormat="false" ht="35.05" hidden="false" customHeight="false" outlineLevel="0" collapsed="false">
      <c r="A5394" s="17" t="n">
        <v>5393</v>
      </c>
      <c r="B5394" s="17" t="n">
        <v>10</v>
      </c>
      <c r="C5394" s="17" t="n">
        <v>8252</v>
      </c>
      <c r="D5394" s="18" t="s">
        <v>17596</v>
      </c>
      <c r="E5394" s="17" t="s">
        <v>49</v>
      </c>
      <c r="F5394" s="18" t="s">
        <v>50</v>
      </c>
      <c r="G5394" s="17" t="s">
        <v>171</v>
      </c>
      <c r="H5394" s="18" t="s">
        <v>17627</v>
      </c>
      <c r="I5394" s="18" t="s">
        <v>17628</v>
      </c>
      <c r="J5394" s="18" t="s">
        <v>17629</v>
      </c>
      <c r="K5394" s="17" t="s">
        <v>163</v>
      </c>
      <c r="L5394" s="17" t="n">
        <v>1</v>
      </c>
      <c r="M5394" s="17" t="s">
        <v>163</v>
      </c>
      <c r="N5394" s="17" t="s">
        <v>163</v>
      </c>
      <c r="O5394" s="19"/>
      <c r="P5394" s="18"/>
      <c r="Q5394" s="18"/>
      <c r="R5394" s="18" t="s">
        <v>165</v>
      </c>
      <c r="S5394" s="20" t="s">
        <v>28109</v>
      </c>
    </row>
    <row r="5395" customFormat="false" ht="35.05" hidden="false" customHeight="false" outlineLevel="0" collapsed="false">
      <c r="A5395" s="17" t="n">
        <v>5394</v>
      </c>
      <c r="B5395" s="17" t="n">
        <v>10</v>
      </c>
      <c r="C5395" s="17" t="n">
        <v>8252</v>
      </c>
      <c r="D5395" s="18" t="s">
        <v>17596</v>
      </c>
      <c r="E5395" s="17" t="s">
        <v>36</v>
      </c>
      <c r="F5395" s="18" t="s">
        <v>37</v>
      </c>
      <c r="G5395" s="17" t="s">
        <v>167</v>
      </c>
      <c r="H5395" s="18" t="s">
        <v>17630</v>
      </c>
      <c r="I5395" s="18" t="s">
        <v>17631</v>
      </c>
      <c r="J5395" s="18" t="s">
        <v>17632</v>
      </c>
      <c r="K5395" s="17" t="s">
        <v>163</v>
      </c>
      <c r="L5395" s="17" t="n">
        <v>1</v>
      </c>
      <c r="M5395" s="17" t="s">
        <v>164</v>
      </c>
      <c r="N5395" s="17" t="s">
        <v>163</v>
      </c>
      <c r="O5395" s="19"/>
      <c r="P5395" s="18"/>
      <c r="Q5395" s="18"/>
      <c r="R5395" s="18" t="s">
        <v>165</v>
      </c>
      <c r="S5395" s="20" t="s">
        <v>28109</v>
      </c>
    </row>
    <row r="5396" customFormat="false" ht="46.25" hidden="false" customHeight="false" outlineLevel="0" collapsed="false">
      <c r="A5396" s="17" t="n">
        <v>5395</v>
      </c>
      <c r="B5396" s="17" t="n">
        <v>10</v>
      </c>
      <c r="C5396" s="17" t="n">
        <v>8254</v>
      </c>
      <c r="D5396" s="18" t="s">
        <v>17596</v>
      </c>
      <c r="E5396" s="17" t="s">
        <v>78</v>
      </c>
      <c r="F5396" s="18" t="s">
        <v>80</v>
      </c>
      <c r="G5396" s="17" t="s">
        <v>167</v>
      </c>
      <c r="H5396" s="18" t="s">
        <v>17633</v>
      </c>
      <c r="I5396" s="18" t="s">
        <v>17634</v>
      </c>
      <c r="J5396" s="18" t="s">
        <v>17635</v>
      </c>
      <c r="K5396" s="17" t="s">
        <v>163</v>
      </c>
      <c r="L5396" s="17" t="n">
        <v>1</v>
      </c>
      <c r="M5396" s="17" t="s">
        <v>163</v>
      </c>
      <c r="N5396" s="17" t="s">
        <v>164</v>
      </c>
      <c r="O5396" s="19"/>
      <c r="P5396" s="18"/>
      <c r="Q5396" s="18"/>
      <c r="R5396" s="18" t="s">
        <v>165</v>
      </c>
      <c r="S5396" s="20" t="s">
        <v>28109</v>
      </c>
    </row>
    <row r="5397" customFormat="false" ht="35.05" hidden="false" customHeight="false" outlineLevel="0" collapsed="false">
      <c r="A5397" s="17" t="n">
        <v>5396</v>
      </c>
      <c r="B5397" s="17" t="n">
        <v>10</v>
      </c>
      <c r="C5397" s="17" t="n">
        <v>8264</v>
      </c>
      <c r="D5397" s="18" t="s">
        <v>17596</v>
      </c>
      <c r="E5397" s="17" t="s">
        <v>83</v>
      </c>
      <c r="F5397" s="18" t="s">
        <v>84</v>
      </c>
      <c r="G5397" s="17" t="s">
        <v>159</v>
      </c>
      <c r="H5397" s="18" t="s">
        <v>17636</v>
      </c>
      <c r="I5397" s="18" t="s">
        <v>17637</v>
      </c>
      <c r="J5397" s="18" t="s">
        <v>17638</v>
      </c>
      <c r="K5397" s="17" t="s">
        <v>163</v>
      </c>
      <c r="L5397" s="17" t="n">
        <v>1</v>
      </c>
      <c r="M5397" s="17" t="s">
        <v>163</v>
      </c>
      <c r="N5397" s="17" t="s">
        <v>163</v>
      </c>
      <c r="O5397" s="19"/>
      <c r="P5397" s="18"/>
      <c r="Q5397" s="18"/>
      <c r="R5397" s="18" t="s">
        <v>165</v>
      </c>
      <c r="S5397" s="20" t="s">
        <v>28109</v>
      </c>
    </row>
    <row r="5398" customFormat="false" ht="23.85" hidden="false" customHeight="false" outlineLevel="0" collapsed="false">
      <c r="A5398" s="17" t="n">
        <v>5397</v>
      </c>
      <c r="B5398" s="17" t="n">
        <v>10</v>
      </c>
      <c r="C5398" s="17" t="n">
        <v>8271</v>
      </c>
      <c r="D5398" s="18" t="s">
        <v>17596</v>
      </c>
      <c r="E5398" s="17" t="s">
        <v>36</v>
      </c>
      <c r="F5398" s="18" t="s">
        <v>37</v>
      </c>
      <c r="G5398" s="17" t="s">
        <v>171</v>
      </c>
      <c r="H5398" s="18" t="s">
        <v>17639</v>
      </c>
      <c r="I5398" s="18" t="s">
        <v>17640</v>
      </c>
      <c r="J5398" s="18" t="s">
        <v>17641</v>
      </c>
      <c r="K5398" s="17" t="s">
        <v>164</v>
      </c>
      <c r="L5398" s="17" t="n">
        <v>3</v>
      </c>
      <c r="M5398" s="17" t="s">
        <v>164</v>
      </c>
      <c r="N5398" s="17" t="s">
        <v>163</v>
      </c>
      <c r="O5398" s="19"/>
      <c r="P5398" s="18"/>
      <c r="Q5398" s="18"/>
      <c r="R5398" s="18" t="s">
        <v>165</v>
      </c>
      <c r="S5398" s="20" t="s">
        <v>28109</v>
      </c>
    </row>
    <row r="5399" customFormat="false" ht="35.05" hidden="false" customHeight="false" outlineLevel="0" collapsed="false">
      <c r="A5399" s="17" t="n">
        <v>5398</v>
      </c>
      <c r="B5399" s="17" t="n">
        <v>10</v>
      </c>
      <c r="C5399" s="17" t="n">
        <v>8280</v>
      </c>
      <c r="D5399" s="18" t="s">
        <v>17596</v>
      </c>
      <c r="E5399" s="17" t="s">
        <v>19</v>
      </c>
      <c r="F5399" s="18" t="s">
        <v>21</v>
      </c>
      <c r="G5399" s="17" t="s">
        <v>167</v>
      </c>
      <c r="H5399" s="18" t="s">
        <v>17642</v>
      </c>
      <c r="I5399" s="18" t="s">
        <v>17643</v>
      </c>
      <c r="J5399" s="18" t="s">
        <v>17644</v>
      </c>
      <c r="K5399" s="17" t="s">
        <v>164</v>
      </c>
      <c r="L5399" s="17" t="n">
        <v>17</v>
      </c>
      <c r="M5399" s="17" t="s">
        <v>164</v>
      </c>
      <c r="N5399" s="17" t="s">
        <v>163</v>
      </c>
      <c r="O5399" s="19"/>
      <c r="P5399" s="18"/>
      <c r="Q5399" s="18"/>
      <c r="R5399" s="18" t="s">
        <v>165</v>
      </c>
      <c r="S5399" s="20" t="s">
        <v>28109</v>
      </c>
    </row>
    <row r="5400" customFormat="false" ht="35.05" hidden="false" customHeight="false" outlineLevel="0" collapsed="false">
      <c r="A5400" s="17" t="n">
        <v>5399</v>
      </c>
      <c r="B5400" s="17" t="n">
        <v>10</v>
      </c>
      <c r="C5400" s="17" t="n">
        <v>8281</v>
      </c>
      <c r="D5400" s="18" t="s">
        <v>17596</v>
      </c>
      <c r="E5400" s="17" t="s">
        <v>36</v>
      </c>
      <c r="F5400" s="18" t="s">
        <v>37</v>
      </c>
      <c r="G5400" s="17" t="s">
        <v>167</v>
      </c>
      <c r="H5400" s="18" t="s">
        <v>17645</v>
      </c>
      <c r="I5400" s="18" t="s">
        <v>17646</v>
      </c>
      <c r="J5400" s="18" t="s">
        <v>17647</v>
      </c>
      <c r="K5400" s="17" t="s">
        <v>163</v>
      </c>
      <c r="L5400" s="17" t="n">
        <v>1</v>
      </c>
      <c r="M5400" s="17" t="s">
        <v>164</v>
      </c>
      <c r="N5400" s="17" t="s">
        <v>163</v>
      </c>
      <c r="O5400" s="19"/>
      <c r="P5400" s="18"/>
      <c r="Q5400" s="18"/>
      <c r="R5400" s="18" t="s">
        <v>165</v>
      </c>
      <c r="S5400" s="20" t="s">
        <v>28109</v>
      </c>
    </row>
    <row r="5401" customFormat="false" ht="35.05" hidden="false" customHeight="false" outlineLevel="0" collapsed="false">
      <c r="A5401" s="17" t="n">
        <v>5400</v>
      </c>
      <c r="B5401" s="17" t="n">
        <v>10</v>
      </c>
      <c r="C5401" s="17" t="n">
        <v>8281</v>
      </c>
      <c r="D5401" s="18" t="s">
        <v>17596</v>
      </c>
      <c r="E5401" s="17" t="s">
        <v>32</v>
      </c>
      <c r="F5401" s="18" t="s">
        <v>33</v>
      </c>
      <c r="G5401" s="17" t="s">
        <v>167</v>
      </c>
      <c r="H5401" s="18" t="s">
        <v>17648</v>
      </c>
      <c r="I5401" s="18" t="s">
        <v>17649</v>
      </c>
      <c r="J5401" s="18" t="s">
        <v>17650</v>
      </c>
      <c r="K5401" s="17" t="s">
        <v>164</v>
      </c>
      <c r="L5401" s="17" t="n">
        <v>40</v>
      </c>
      <c r="M5401" s="17" t="s">
        <v>163</v>
      </c>
      <c r="N5401" s="17" t="s">
        <v>163</v>
      </c>
      <c r="O5401" s="19"/>
      <c r="P5401" s="18"/>
      <c r="Q5401" s="18"/>
      <c r="R5401" s="18" t="s">
        <v>165</v>
      </c>
      <c r="S5401" s="20" t="s">
        <v>28109</v>
      </c>
    </row>
    <row r="5402" customFormat="false" ht="35.05" hidden="false" customHeight="false" outlineLevel="0" collapsed="false">
      <c r="A5402" s="17" t="n">
        <v>5401</v>
      </c>
      <c r="B5402" s="17" t="n">
        <v>10</v>
      </c>
      <c r="C5402" s="17" t="n">
        <v>8289</v>
      </c>
      <c r="D5402" s="18" t="s">
        <v>17596</v>
      </c>
      <c r="E5402" s="17" t="s">
        <v>24</v>
      </c>
      <c r="F5402" s="18" t="s">
        <v>25</v>
      </c>
      <c r="G5402" s="17" t="s">
        <v>167</v>
      </c>
      <c r="H5402" s="18" t="s">
        <v>17651</v>
      </c>
      <c r="I5402" s="18" t="s">
        <v>17652</v>
      </c>
      <c r="J5402" s="18" t="s">
        <v>17653</v>
      </c>
      <c r="K5402" s="17" t="s">
        <v>164</v>
      </c>
      <c r="L5402" s="17" t="n">
        <v>15</v>
      </c>
      <c r="M5402" s="17" t="s">
        <v>163</v>
      </c>
      <c r="N5402" s="17" t="s">
        <v>163</v>
      </c>
      <c r="O5402" s="19"/>
      <c r="P5402" s="18"/>
      <c r="Q5402" s="18"/>
      <c r="R5402" s="18" t="s">
        <v>165</v>
      </c>
      <c r="S5402" s="20" t="s">
        <v>28109</v>
      </c>
    </row>
    <row r="5403" customFormat="false" ht="57.45" hidden="false" customHeight="false" outlineLevel="0" collapsed="false">
      <c r="A5403" s="17" t="n">
        <v>5402</v>
      </c>
      <c r="B5403" s="17" t="n">
        <v>10</v>
      </c>
      <c r="C5403" s="17" t="n">
        <v>8292</v>
      </c>
      <c r="D5403" s="18" t="s">
        <v>17596</v>
      </c>
      <c r="E5403" s="17" t="s">
        <v>85</v>
      </c>
      <c r="F5403" s="18" t="s">
        <v>86</v>
      </c>
      <c r="G5403" s="17" t="s">
        <v>167</v>
      </c>
      <c r="H5403" s="18" t="s">
        <v>17654</v>
      </c>
      <c r="I5403" s="18" t="s">
        <v>17655</v>
      </c>
      <c r="J5403" s="18" t="s">
        <v>17656</v>
      </c>
      <c r="K5403" s="17" t="s">
        <v>163</v>
      </c>
      <c r="L5403" s="17" t="n">
        <v>1</v>
      </c>
      <c r="M5403" s="17" t="s">
        <v>163</v>
      </c>
      <c r="N5403" s="17" t="s">
        <v>164</v>
      </c>
      <c r="O5403" s="19" t="s">
        <v>123</v>
      </c>
      <c r="P5403" s="18" t="s">
        <v>17657</v>
      </c>
      <c r="Q5403" s="18" t="s">
        <v>17658</v>
      </c>
      <c r="R5403" s="18" t="s">
        <v>165</v>
      </c>
      <c r="S5403" s="20" t="s">
        <v>28109</v>
      </c>
    </row>
    <row r="5404" customFormat="false" ht="35.05" hidden="false" customHeight="false" outlineLevel="0" collapsed="false">
      <c r="A5404" s="17" t="n">
        <v>5403</v>
      </c>
      <c r="B5404" s="17" t="n">
        <v>10</v>
      </c>
      <c r="C5404" s="17" t="n">
        <v>8296</v>
      </c>
      <c r="D5404" s="18" t="s">
        <v>17596</v>
      </c>
      <c r="E5404" s="17" t="s">
        <v>85</v>
      </c>
      <c r="F5404" s="18" t="s">
        <v>86</v>
      </c>
      <c r="G5404" s="17" t="s">
        <v>159</v>
      </c>
      <c r="H5404" s="18" t="s">
        <v>17659</v>
      </c>
      <c r="I5404" s="18" t="s">
        <v>17660</v>
      </c>
      <c r="J5404" s="18" t="s">
        <v>17661</v>
      </c>
      <c r="K5404" s="17" t="s">
        <v>163</v>
      </c>
      <c r="L5404" s="17" t="n">
        <v>1</v>
      </c>
      <c r="M5404" s="17" t="s">
        <v>163</v>
      </c>
      <c r="N5404" s="17" t="s">
        <v>164</v>
      </c>
      <c r="O5404" s="19"/>
      <c r="P5404" s="18"/>
      <c r="Q5404" s="18"/>
      <c r="R5404" s="18" t="s">
        <v>165</v>
      </c>
      <c r="S5404" s="20" t="s">
        <v>28109</v>
      </c>
    </row>
    <row r="5405" customFormat="false" ht="79.85" hidden="false" customHeight="false" outlineLevel="0" collapsed="false">
      <c r="A5405" s="17" t="n">
        <v>5404</v>
      </c>
      <c r="B5405" s="17" t="n">
        <v>10</v>
      </c>
      <c r="C5405" s="17" t="n">
        <v>8304</v>
      </c>
      <c r="D5405" s="18" t="s">
        <v>17596</v>
      </c>
      <c r="E5405" s="17" t="s">
        <v>81</v>
      </c>
      <c r="F5405" s="18" t="s">
        <v>82</v>
      </c>
      <c r="G5405" s="17" t="s">
        <v>171</v>
      </c>
      <c r="H5405" s="18" t="s">
        <v>17662</v>
      </c>
      <c r="I5405" s="18" t="s">
        <v>17663</v>
      </c>
      <c r="J5405" s="18" t="s">
        <v>17664</v>
      </c>
      <c r="K5405" s="17" t="s">
        <v>163</v>
      </c>
      <c r="L5405" s="17" t="n">
        <v>1</v>
      </c>
      <c r="M5405" s="17" t="s">
        <v>163</v>
      </c>
      <c r="N5405" s="17" t="s">
        <v>164</v>
      </c>
      <c r="O5405" s="19" t="s">
        <v>122</v>
      </c>
      <c r="P5405" s="18" t="s">
        <v>17665</v>
      </c>
      <c r="Q5405" s="18" t="s">
        <v>17666</v>
      </c>
      <c r="R5405" s="18" t="s">
        <v>165</v>
      </c>
      <c r="S5405" s="20" t="s">
        <v>28109</v>
      </c>
    </row>
    <row r="5406" customFormat="false" ht="23.85" hidden="false" customHeight="false" outlineLevel="0" collapsed="false">
      <c r="A5406" s="17" t="n">
        <v>5405</v>
      </c>
      <c r="B5406" s="17" t="n">
        <v>10</v>
      </c>
      <c r="C5406" s="17" t="n">
        <v>8306</v>
      </c>
      <c r="D5406" s="18" t="s">
        <v>17596</v>
      </c>
      <c r="E5406" s="17" t="s">
        <v>83</v>
      </c>
      <c r="F5406" s="18" t="s">
        <v>84</v>
      </c>
      <c r="G5406" s="17" t="s">
        <v>159</v>
      </c>
      <c r="H5406" s="18" t="s">
        <v>17667</v>
      </c>
      <c r="I5406" s="18" t="s">
        <v>17668</v>
      </c>
      <c r="J5406" s="18" t="s">
        <v>17669</v>
      </c>
      <c r="K5406" s="17" t="s">
        <v>163</v>
      </c>
      <c r="L5406" s="17" t="n">
        <v>1</v>
      </c>
      <c r="M5406" s="17" t="s">
        <v>163</v>
      </c>
      <c r="N5406" s="17" t="s">
        <v>163</v>
      </c>
      <c r="O5406" s="19"/>
      <c r="P5406" s="18"/>
      <c r="Q5406" s="18"/>
      <c r="R5406" s="18" t="s">
        <v>165</v>
      </c>
      <c r="S5406" s="20" t="s">
        <v>28109</v>
      </c>
    </row>
    <row r="5407" customFormat="false" ht="35.05" hidden="false" customHeight="false" outlineLevel="0" collapsed="false">
      <c r="A5407" s="17" t="n">
        <v>5406</v>
      </c>
      <c r="B5407" s="17" t="n">
        <v>10</v>
      </c>
      <c r="C5407" s="17" t="n">
        <v>8324</v>
      </c>
      <c r="D5407" s="18" t="s">
        <v>17596</v>
      </c>
      <c r="E5407" s="17" t="s">
        <v>87</v>
      </c>
      <c r="F5407" s="18" t="s">
        <v>88</v>
      </c>
      <c r="G5407" s="17" t="s">
        <v>167</v>
      </c>
      <c r="H5407" s="18" t="s">
        <v>17670</v>
      </c>
      <c r="I5407" s="18" t="s">
        <v>17671</v>
      </c>
      <c r="J5407" s="18" t="s">
        <v>17672</v>
      </c>
      <c r="K5407" s="17" t="s">
        <v>163</v>
      </c>
      <c r="L5407" s="17" t="n">
        <v>1</v>
      </c>
      <c r="M5407" s="17" t="s">
        <v>163</v>
      </c>
      <c r="N5407" s="17" t="s">
        <v>163</v>
      </c>
      <c r="O5407" s="19"/>
      <c r="P5407" s="18"/>
      <c r="Q5407" s="18"/>
      <c r="R5407" s="18" t="s">
        <v>165</v>
      </c>
      <c r="S5407" s="20" t="s">
        <v>28109</v>
      </c>
    </row>
    <row r="5408" customFormat="false" ht="46.25" hidden="false" customHeight="false" outlineLevel="0" collapsed="false">
      <c r="A5408" s="17" t="n">
        <v>5407</v>
      </c>
      <c r="B5408" s="17" t="n">
        <v>10</v>
      </c>
      <c r="C5408" s="17" t="n">
        <v>8337</v>
      </c>
      <c r="D5408" s="18" t="s">
        <v>17673</v>
      </c>
      <c r="E5408" s="17" t="s">
        <v>44</v>
      </c>
      <c r="F5408" s="18" t="s">
        <v>46</v>
      </c>
      <c r="G5408" s="17" t="s">
        <v>167</v>
      </c>
      <c r="H5408" s="18" t="s">
        <v>17674</v>
      </c>
      <c r="I5408" s="18" t="s">
        <v>17675</v>
      </c>
      <c r="J5408" s="18" t="s">
        <v>17676</v>
      </c>
      <c r="K5408" s="17" t="s">
        <v>164</v>
      </c>
      <c r="L5408" s="17" t="n">
        <v>4</v>
      </c>
      <c r="M5408" s="17" t="s">
        <v>163</v>
      </c>
      <c r="N5408" s="17" t="s">
        <v>163</v>
      </c>
      <c r="O5408" s="19"/>
      <c r="P5408" s="18"/>
      <c r="Q5408" s="18"/>
      <c r="R5408" s="18" t="s">
        <v>165</v>
      </c>
      <c r="S5408" s="20" t="s">
        <v>28109</v>
      </c>
    </row>
    <row r="5409" customFormat="false" ht="46.25" hidden="false" customHeight="false" outlineLevel="0" collapsed="false">
      <c r="A5409" s="17" t="n">
        <v>5408</v>
      </c>
      <c r="B5409" s="17" t="n">
        <v>10</v>
      </c>
      <c r="C5409" s="17" t="n">
        <v>8337</v>
      </c>
      <c r="D5409" s="18" t="s">
        <v>17673</v>
      </c>
      <c r="E5409" s="17" t="s">
        <v>42</v>
      </c>
      <c r="F5409" s="18" t="s">
        <v>43</v>
      </c>
      <c r="G5409" s="17" t="s">
        <v>167</v>
      </c>
      <c r="H5409" s="18" t="s">
        <v>17677</v>
      </c>
      <c r="I5409" s="18" t="s">
        <v>17678</v>
      </c>
      <c r="J5409" s="18" t="s">
        <v>17679</v>
      </c>
      <c r="K5409" s="17" t="s">
        <v>164</v>
      </c>
      <c r="L5409" s="17" t="n">
        <v>25</v>
      </c>
      <c r="M5409" s="17" t="s">
        <v>164</v>
      </c>
      <c r="N5409" s="17" t="s">
        <v>164</v>
      </c>
      <c r="O5409" s="19"/>
      <c r="P5409" s="18"/>
      <c r="Q5409" s="18"/>
      <c r="R5409" s="18" t="s">
        <v>165</v>
      </c>
      <c r="S5409" s="20" t="s">
        <v>28109</v>
      </c>
    </row>
    <row r="5410" customFormat="false" ht="35.05" hidden="false" customHeight="false" outlineLevel="0" collapsed="false">
      <c r="A5410" s="17" t="n">
        <v>5409</v>
      </c>
      <c r="B5410" s="17" t="n">
        <v>10</v>
      </c>
      <c r="C5410" s="17" t="n">
        <v>8343</v>
      </c>
      <c r="D5410" s="18" t="s">
        <v>17673</v>
      </c>
      <c r="E5410" s="17" t="s">
        <v>76</v>
      </c>
      <c r="F5410" s="18" t="s">
        <v>77</v>
      </c>
      <c r="G5410" s="17" t="s">
        <v>171</v>
      </c>
      <c r="H5410" s="18" t="s">
        <v>17680</v>
      </c>
      <c r="I5410" s="18" t="s">
        <v>17681</v>
      </c>
      <c r="J5410" s="18" t="s">
        <v>17682</v>
      </c>
      <c r="K5410" s="17" t="s">
        <v>164</v>
      </c>
      <c r="L5410" s="17" t="n">
        <v>3</v>
      </c>
      <c r="M5410" s="17" t="s">
        <v>164</v>
      </c>
      <c r="N5410" s="17" t="s">
        <v>163</v>
      </c>
      <c r="O5410" s="19"/>
      <c r="P5410" s="18"/>
      <c r="Q5410" s="18"/>
      <c r="R5410" s="18" t="s">
        <v>165</v>
      </c>
      <c r="S5410" s="20" t="s">
        <v>28109</v>
      </c>
    </row>
    <row r="5411" customFormat="false" ht="46.25" hidden="false" customHeight="false" outlineLevel="0" collapsed="false">
      <c r="A5411" s="17" t="n">
        <v>5410</v>
      </c>
      <c r="B5411" s="17" t="n">
        <v>10</v>
      </c>
      <c r="C5411" s="17" t="n">
        <v>8359</v>
      </c>
      <c r="D5411" s="18" t="s">
        <v>17673</v>
      </c>
      <c r="E5411" s="17" t="s">
        <v>36</v>
      </c>
      <c r="F5411" s="18" t="s">
        <v>37</v>
      </c>
      <c r="G5411" s="17" t="s">
        <v>167</v>
      </c>
      <c r="H5411" s="18" t="s">
        <v>17683</v>
      </c>
      <c r="I5411" s="18" t="s">
        <v>17684</v>
      </c>
      <c r="J5411" s="18" t="s">
        <v>17685</v>
      </c>
      <c r="K5411" s="17" t="s">
        <v>163</v>
      </c>
      <c r="L5411" s="17" t="n">
        <v>1</v>
      </c>
      <c r="M5411" s="17" t="s">
        <v>164</v>
      </c>
      <c r="N5411" s="17" t="s">
        <v>163</v>
      </c>
      <c r="O5411" s="19"/>
      <c r="P5411" s="18"/>
      <c r="Q5411" s="18"/>
      <c r="R5411" s="18" t="s">
        <v>165</v>
      </c>
      <c r="S5411" s="20" t="s">
        <v>28109</v>
      </c>
    </row>
    <row r="5412" customFormat="false" ht="35.05" hidden="false" customHeight="false" outlineLevel="0" collapsed="false">
      <c r="A5412" s="17" t="n">
        <v>5411</v>
      </c>
      <c r="B5412" s="17" t="n">
        <v>10</v>
      </c>
      <c r="C5412" s="17" t="n">
        <v>8374</v>
      </c>
      <c r="D5412" s="18" t="s">
        <v>17673</v>
      </c>
      <c r="E5412" s="17" t="s">
        <v>61</v>
      </c>
      <c r="F5412" s="18" t="s">
        <v>62</v>
      </c>
      <c r="G5412" s="17" t="s">
        <v>167</v>
      </c>
      <c r="H5412" s="18" t="s">
        <v>17686</v>
      </c>
      <c r="I5412" s="18" t="s">
        <v>17687</v>
      </c>
      <c r="J5412" s="18" t="s">
        <v>17688</v>
      </c>
      <c r="K5412" s="17" t="s">
        <v>163</v>
      </c>
      <c r="L5412" s="17" t="n">
        <v>1</v>
      </c>
      <c r="M5412" s="17" t="s">
        <v>164</v>
      </c>
      <c r="N5412" s="17" t="s">
        <v>163</v>
      </c>
      <c r="O5412" s="19"/>
      <c r="P5412" s="18"/>
      <c r="Q5412" s="18"/>
      <c r="R5412" s="18" t="s">
        <v>165</v>
      </c>
      <c r="S5412" s="20" t="s">
        <v>28109</v>
      </c>
    </row>
    <row r="5413" customFormat="false" ht="23.85" hidden="false" customHeight="false" outlineLevel="0" collapsed="false">
      <c r="A5413" s="17" t="n">
        <v>5412</v>
      </c>
      <c r="B5413" s="17" t="n">
        <v>10</v>
      </c>
      <c r="C5413" s="17" t="n">
        <v>8378</v>
      </c>
      <c r="D5413" s="18" t="s">
        <v>17673</v>
      </c>
      <c r="E5413" s="17" t="s">
        <v>83</v>
      </c>
      <c r="F5413" s="18" t="s">
        <v>84</v>
      </c>
      <c r="G5413" s="17" t="s">
        <v>159</v>
      </c>
      <c r="H5413" s="18" t="s">
        <v>17689</v>
      </c>
      <c r="I5413" s="18" t="s">
        <v>17690</v>
      </c>
      <c r="J5413" s="18" t="s">
        <v>17691</v>
      </c>
      <c r="K5413" s="17" t="s">
        <v>163</v>
      </c>
      <c r="L5413" s="17" t="n">
        <v>1</v>
      </c>
      <c r="M5413" s="17" t="s">
        <v>163</v>
      </c>
      <c r="N5413" s="17" t="s">
        <v>163</v>
      </c>
      <c r="O5413" s="19"/>
      <c r="P5413" s="18"/>
      <c r="Q5413" s="18"/>
      <c r="R5413" s="18" t="s">
        <v>165</v>
      </c>
      <c r="S5413" s="20" t="s">
        <v>28109</v>
      </c>
    </row>
    <row r="5414" customFormat="false" ht="35.05" hidden="false" customHeight="false" outlineLevel="0" collapsed="false">
      <c r="A5414" s="17" t="n">
        <v>5413</v>
      </c>
      <c r="B5414" s="17" t="n">
        <v>10</v>
      </c>
      <c r="C5414" s="17" t="n">
        <v>8379</v>
      </c>
      <c r="D5414" s="18" t="s">
        <v>17673</v>
      </c>
      <c r="E5414" s="17" t="s">
        <v>38</v>
      </c>
      <c r="F5414" s="18" t="s">
        <v>39</v>
      </c>
      <c r="G5414" s="17" t="s">
        <v>167</v>
      </c>
      <c r="H5414" s="18" t="s">
        <v>17692</v>
      </c>
      <c r="I5414" s="18" t="s">
        <v>17693</v>
      </c>
      <c r="J5414" s="18" t="s">
        <v>17694</v>
      </c>
      <c r="K5414" s="17" t="s">
        <v>163</v>
      </c>
      <c r="L5414" s="17" t="n">
        <v>1</v>
      </c>
      <c r="M5414" s="17" t="s">
        <v>163</v>
      </c>
      <c r="N5414" s="17" t="s">
        <v>163</v>
      </c>
      <c r="O5414" s="19"/>
      <c r="P5414" s="18"/>
      <c r="Q5414" s="18"/>
      <c r="R5414" s="18" t="s">
        <v>165</v>
      </c>
      <c r="S5414" s="20" t="s">
        <v>28109</v>
      </c>
    </row>
    <row r="5415" customFormat="false" ht="57.45" hidden="false" customHeight="false" outlineLevel="0" collapsed="false">
      <c r="A5415" s="17" t="n">
        <v>5414</v>
      </c>
      <c r="B5415" s="17" t="n">
        <v>10</v>
      </c>
      <c r="C5415" s="17" t="n">
        <v>8380</v>
      </c>
      <c r="D5415" s="18" t="s">
        <v>17673</v>
      </c>
      <c r="E5415" s="17" t="s">
        <v>83</v>
      </c>
      <c r="F5415" s="18" t="s">
        <v>84</v>
      </c>
      <c r="G5415" s="17" t="s">
        <v>167</v>
      </c>
      <c r="H5415" s="18" t="s">
        <v>17695</v>
      </c>
      <c r="I5415" s="18" t="s">
        <v>17696</v>
      </c>
      <c r="J5415" s="18" t="s">
        <v>17697</v>
      </c>
      <c r="K5415" s="17" t="s">
        <v>163</v>
      </c>
      <c r="L5415" s="17" t="n">
        <v>1</v>
      </c>
      <c r="M5415" s="17" t="s">
        <v>163</v>
      </c>
      <c r="N5415" s="17" t="s">
        <v>164</v>
      </c>
      <c r="O5415" s="19" t="s">
        <v>123</v>
      </c>
      <c r="P5415" s="18" t="s">
        <v>17698</v>
      </c>
      <c r="Q5415" s="18" t="s">
        <v>17699</v>
      </c>
      <c r="R5415" s="18" t="s">
        <v>165</v>
      </c>
      <c r="S5415" s="20" t="s">
        <v>28109</v>
      </c>
    </row>
    <row r="5416" customFormat="false" ht="35.05" hidden="false" customHeight="false" outlineLevel="0" collapsed="false">
      <c r="A5416" s="17" t="n">
        <v>5415</v>
      </c>
      <c r="B5416" s="17" t="n">
        <v>10</v>
      </c>
      <c r="C5416" s="17" t="n">
        <v>8386</v>
      </c>
      <c r="D5416" s="18" t="s">
        <v>17673</v>
      </c>
      <c r="E5416" s="17" t="s">
        <v>57</v>
      </c>
      <c r="F5416" s="18" t="s">
        <v>58</v>
      </c>
      <c r="G5416" s="17" t="s">
        <v>159</v>
      </c>
      <c r="H5416" s="18" t="s">
        <v>17700</v>
      </c>
      <c r="I5416" s="18" t="s">
        <v>17701</v>
      </c>
      <c r="J5416" s="18" t="s">
        <v>17702</v>
      </c>
      <c r="K5416" s="17" t="s">
        <v>163</v>
      </c>
      <c r="L5416" s="17" t="n">
        <v>1</v>
      </c>
      <c r="M5416" s="17" t="s">
        <v>163</v>
      </c>
      <c r="N5416" s="17" t="s">
        <v>164</v>
      </c>
      <c r="O5416" s="19"/>
      <c r="P5416" s="18"/>
      <c r="Q5416" s="18"/>
      <c r="R5416" s="18" t="s">
        <v>165</v>
      </c>
      <c r="S5416" s="20" t="s">
        <v>28109</v>
      </c>
    </row>
    <row r="5417" customFormat="false" ht="23.85" hidden="false" customHeight="false" outlineLevel="0" collapsed="false">
      <c r="A5417" s="17" t="n">
        <v>5416</v>
      </c>
      <c r="B5417" s="17" t="n">
        <v>10</v>
      </c>
      <c r="C5417" s="17" t="n">
        <v>8387</v>
      </c>
      <c r="D5417" s="18" t="s">
        <v>17673</v>
      </c>
      <c r="E5417" s="17" t="s">
        <v>26</v>
      </c>
      <c r="F5417" s="18" t="s">
        <v>27</v>
      </c>
      <c r="G5417" s="17" t="s">
        <v>159</v>
      </c>
      <c r="H5417" s="18" t="s">
        <v>17703</v>
      </c>
      <c r="I5417" s="18" t="s">
        <v>17704</v>
      </c>
      <c r="J5417" s="18" t="s">
        <v>17705</v>
      </c>
      <c r="K5417" s="17" t="s">
        <v>164</v>
      </c>
      <c r="L5417" s="17" t="n">
        <v>3</v>
      </c>
      <c r="M5417" s="17" t="s">
        <v>163</v>
      </c>
      <c r="N5417" s="17" t="s">
        <v>163</v>
      </c>
      <c r="O5417" s="19"/>
      <c r="P5417" s="18"/>
      <c r="Q5417" s="18"/>
      <c r="R5417" s="18" t="s">
        <v>165</v>
      </c>
      <c r="S5417" s="20" t="s">
        <v>28109</v>
      </c>
    </row>
    <row r="5418" customFormat="false" ht="35.05" hidden="false" customHeight="false" outlineLevel="0" collapsed="false">
      <c r="A5418" s="17" t="n">
        <v>5417</v>
      </c>
      <c r="B5418" s="17" t="n">
        <v>10</v>
      </c>
      <c r="C5418" s="17" t="n">
        <v>8395</v>
      </c>
      <c r="D5418" s="18" t="s">
        <v>17673</v>
      </c>
      <c r="E5418" s="17" t="s">
        <v>19</v>
      </c>
      <c r="F5418" s="18" t="s">
        <v>21</v>
      </c>
      <c r="G5418" s="17" t="s">
        <v>167</v>
      </c>
      <c r="H5418" s="18" t="s">
        <v>17706</v>
      </c>
      <c r="I5418" s="18" t="s">
        <v>17707</v>
      </c>
      <c r="J5418" s="18" t="s">
        <v>17708</v>
      </c>
      <c r="K5418" s="17" t="s">
        <v>164</v>
      </c>
      <c r="L5418" s="17" t="n">
        <v>17</v>
      </c>
      <c r="M5418" s="17" t="s">
        <v>164</v>
      </c>
      <c r="N5418" s="17" t="s">
        <v>163</v>
      </c>
      <c r="O5418" s="19"/>
      <c r="P5418" s="18"/>
      <c r="Q5418" s="18"/>
      <c r="R5418" s="18" t="s">
        <v>165</v>
      </c>
      <c r="S5418" s="20" t="s">
        <v>28109</v>
      </c>
    </row>
    <row r="5419" customFormat="false" ht="35.05" hidden="false" customHeight="false" outlineLevel="0" collapsed="false">
      <c r="A5419" s="17" t="n">
        <v>5418</v>
      </c>
      <c r="B5419" s="17" t="n">
        <v>10</v>
      </c>
      <c r="C5419" s="17" t="n">
        <v>8395</v>
      </c>
      <c r="D5419" s="18" t="s">
        <v>17673</v>
      </c>
      <c r="E5419" s="17" t="s">
        <v>36</v>
      </c>
      <c r="F5419" s="18" t="s">
        <v>37</v>
      </c>
      <c r="G5419" s="17" t="s">
        <v>159</v>
      </c>
      <c r="H5419" s="18" t="s">
        <v>17709</v>
      </c>
      <c r="I5419" s="18" t="s">
        <v>17710</v>
      </c>
      <c r="J5419" s="18" t="s">
        <v>17711</v>
      </c>
      <c r="K5419" s="17" t="s">
        <v>163</v>
      </c>
      <c r="L5419" s="17" t="n">
        <v>1</v>
      </c>
      <c r="M5419" s="17" t="s">
        <v>163</v>
      </c>
      <c r="N5419" s="17" t="s">
        <v>163</v>
      </c>
      <c r="O5419" s="19"/>
      <c r="P5419" s="18"/>
      <c r="Q5419" s="18"/>
      <c r="R5419" s="18" t="s">
        <v>165</v>
      </c>
      <c r="S5419" s="20" t="s">
        <v>28109</v>
      </c>
    </row>
    <row r="5420" customFormat="false" ht="35.05" hidden="false" customHeight="false" outlineLevel="0" collapsed="false">
      <c r="A5420" s="17" t="n">
        <v>5419</v>
      </c>
      <c r="B5420" s="17" t="n">
        <v>10</v>
      </c>
      <c r="C5420" s="17" t="n">
        <v>8400</v>
      </c>
      <c r="D5420" s="18" t="s">
        <v>17673</v>
      </c>
      <c r="E5420" s="17" t="s">
        <v>32</v>
      </c>
      <c r="F5420" s="18" t="s">
        <v>33</v>
      </c>
      <c r="G5420" s="17" t="s">
        <v>167</v>
      </c>
      <c r="H5420" s="18" t="s">
        <v>17712</v>
      </c>
      <c r="I5420" s="18" t="s">
        <v>17713</v>
      </c>
      <c r="J5420" s="18" t="s">
        <v>17714</v>
      </c>
      <c r="K5420" s="17" t="s">
        <v>164</v>
      </c>
      <c r="L5420" s="17" t="n">
        <v>40</v>
      </c>
      <c r="M5420" s="17" t="s">
        <v>163</v>
      </c>
      <c r="N5420" s="17" t="s">
        <v>163</v>
      </c>
      <c r="O5420" s="19"/>
      <c r="P5420" s="18"/>
      <c r="Q5420" s="18"/>
      <c r="R5420" s="18" t="s">
        <v>165</v>
      </c>
      <c r="S5420" s="20" t="s">
        <v>28109</v>
      </c>
    </row>
    <row r="5421" customFormat="false" ht="23.85" hidden="false" customHeight="false" outlineLevel="0" collapsed="false">
      <c r="A5421" s="17" t="n">
        <v>5420</v>
      </c>
      <c r="B5421" s="17" t="n">
        <v>10</v>
      </c>
      <c r="C5421" s="17" t="n">
        <v>8400</v>
      </c>
      <c r="D5421" s="18" t="s">
        <v>17673</v>
      </c>
      <c r="E5421" s="17" t="s">
        <v>76</v>
      </c>
      <c r="F5421" s="18" t="s">
        <v>77</v>
      </c>
      <c r="G5421" s="17" t="s">
        <v>159</v>
      </c>
      <c r="H5421" s="18" t="s">
        <v>17715</v>
      </c>
      <c r="I5421" s="18" t="s">
        <v>17716</v>
      </c>
      <c r="J5421" s="18" t="s">
        <v>17717</v>
      </c>
      <c r="K5421" s="17" t="s">
        <v>163</v>
      </c>
      <c r="L5421" s="17" t="n">
        <v>1</v>
      </c>
      <c r="M5421" s="17" t="s">
        <v>163</v>
      </c>
      <c r="N5421" s="17" t="s">
        <v>163</v>
      </c>
      <c r="O5421" s="19"/>
      <c r="P5421" s="18"/>
      <c r="Q5421" s="18"/>
      <c r="R5421" s="18" t="s">
        <v>165</v>
      </c>
      <c r="S5421" s="20" t="s">
        <v>28109</v>
      </c>
    </row>
    <row r="5422" customFormat="false" ht="46.25" hidden="false" customHeight="false" outlineLevel="0" collapsed="false">
      <c r="A5422" s="17" t="n">
        <v>5421</v>
      </c>
      <c r="B5422" s="17" t="n">
        <v>10</v>
      </c>
      <c r="C5422" s="17" t="n">
        <v>8411</v>
      </c>
      <c r="D5422" s="18" t="s">
        <v>17673</v>
      </c>
      <c r="E5422" s="17" t="s">
        <v>91</v>
      </c>
      <c r="F5422" s="18" t="s">
        <v>92</v>
      </c>
      <c r="G5422" s="17" t="s">
        <v>167</v>
      </c>
      <c r="H5422" s="18" t="s">
        <v>17718</v>
      </c>
      <c r="I5422" s="18" t="s">
        <v>17719</v>
      </c>
      <c r="J5422" s="18" t="s">
        <v>17720</v>
      </c>
      <c r="K5422" s="17" t="s">
        <v>163</v>
      </c>
      <c r="L5422" s="17" t="n">
        <v>1</v>
      </c>
      <c r="M5422" s="17" t="s">
        <v>163</v>
      </c>
      <c r="N5422" s="17" t="s">
        <v>163</v>
      </c>
      <c r="O5422" s="19" t="s">
        <v>123</v>
      </c>
      <c r="P5422" s="18" t="s">
        <v>17721</v>
      </c>
      <c r="Q5422" s="18" t="s">
        <v>17722</v>
      </c>
      <c r="R5422" s="18" t="s">
        <v>165</v>
      </c>
      <c r="S5422" s="20" t="s">
        <v>28109</v>
      </c>
    </row>
    <row r="5423" customFormat="false" ht="46.25" hidden="false" customHeight="false" outlineLevel="0" collapsed="false">
      <c r="A5423" s="17" t="n">
        <v>5422</v>
      </c>
      <c r="B5423" s="17" t="n">
        <v>10</v>
      </c>
      <c r="C5423" s="17" t="n">
        <v>8414</v>
      </c>
      <c r="D5423" s="18" t="s">
        <v>17673</v>
      </c>
      <c r="E5423" s="17" t="s">
        <v>87</v>
      </c>
      <c r="F5423" s="18" t="s">
        <v>88</v>
      </c>
      <c r="G5423" s="17" t="s">
        <v>167</v>
      </c>
      <c r="H5423" s="18" t="s">
        <v>17723</v>
      </c>
      <c r="I5423" s="18" t="s">
        <v>17724</v>
      </c>
      <c r="J5423" s="18" t="s">
        <v>17725</v>
      </c>
      <c r="K5423" s="17" t="s">
        <v>163</v>
      </c>
      <c r="L5423" s="17" t="n">
        <v>1</v>
      </c>
      <c r="M5423" s="17" t="s">
        <v>163</v>
      </c>
      <c r="N5423" s="17" t="s">
        <v>164</v>
      </c>
      <c r="O5423" s="19"/>
      <c r="P5423" s="18"/>
      <c r="Q5423" s="18"/>
      <c r="R5423" s="18" t="s">
        <v>165</v>
      </c>
      <c r="S5423" s="20" t="s">
        <v>28109</v>
      </c>
    </row>
    <row r="5424" customFormat="false" ht="35.05" hidden="false" customHeight="false" outlineLevel="0" collapsed="false">
      <c r="A5424" s="17" t="n">
        <v>5423</v>
      </c>
      <c r="B5424" s="17" t="n">
        <v>10</v>
      </c>
      <c r="C5424" s="17" t="n">
        <v>8422</v>
      </c>
      <c r="D5424" s="18" t="s">
        <v>17673</v>
      </c>
      <c r="E5424" s="17" t="s">
        <v>83</v>
      </c>
      <c r="F5424" s="18" t="s">
        <v>84</v>
      </c>
      <c r="G5424" s="17" t="s">
        <v>167</v>
      </c>
      <c r="H5424" s="18" t="s">
        <v>17726</v>
      </c>
      <c r="I5424" s="18" t="s">
        <v>17727</v>
      </c>
      <c r="J5424" s="18" t="s">
        <v>17728</v>
      </c>
      <c r="K5424" s="17" t="s">
        <v>163</v>
      </c>
      <c r="L5424" s="17" t="n">
        <v>1</v>
      </c>
      <c r="M5424" s="17" t="s">
        <v>163</v>
      </c>
      <c r="N5424" s="17" t="s">
        <v>164</v>
      </c>
      <c r="O5424" s="19"/>
      <c r="P5424" s="18"/>
      <c r="Q5424" s="18"/>
      <c r="R5424" s="18" t="s">
        <v>165</v>
      </c>
      <c r="S5424" s="20" t="s">
        <v>28109</v>
      </c>
    </row>
    <row r="5425" customFormat="false" ht="23.85" hidden="false" customHeight="false" outlineLevel="0" collapsed="false">
      <c r="A5425" s="17" t="n">
        <v>5424</v>
      </c>
      <c r="B5425" s="17" t="n">
        <v>10</v>
      </c>
      <c r="C5425" s="17" t="n">
        <v>8434</v>
      </c>
      <c r="D5425" s="18" t="s">
        <v>17673</v>
      </c>
      <c r="E5425" s="17" t="s">
        <v>70</v>
      </c>
      <c r="F5425" s="18" t="s">
        <v>71</v>
      </c>
      <c r="G5425" s="17" t="s">
        <v>171</v>
      </c>
      <c r="H5425" s="18" t="s">
        <v>17729</v>
      </c>
      <c r="I5425" s="18" t="s">
        <v>17730</v>
      </c>
      <c r="J5425" s="18" t="s">
        <v>17731</v>
      </c>
      <c r="K5425" s="17" t="s">
        <v>163</v>
      </c>
      <c r="L5425" s="17" t="n">
        <v>1</v>
      </c>
      <c r="M5425" s="17" t="s">
        <v>164</v>
      </c>
      <c r="N5425" s="17" t="s">
        <v>163</v>
      </c>
      <c r="O5425" s="19"/>
      <c r="P5425" s="18"/>
      <c r="Q5425" s="18"/>
      <c r="R5425" s="18" t="s">
        <v>165</v>
      </c>
      <c r="S5425" s="20" t="s">
        <v>28109</v>
      </c>
    </row>
    <row r="5426" customFormat="false" ht="46.25" hidden="false" customHeight="false" outlineLevel="0" collapsed="false">
      <c r="A5426" s="17" t="n">
        <v>5425</v>
      </c>
      <c r="B5426" s="17" t="n">
        <v>10</v>
      </c>
      <c r="C5426" s="17" t="n">
        <v>8434</v>
      </c>
      <c r="D5426" s="18" t="s">
        <v>17673</v>
      </c>
      <c r="E5426" s="17" t="s">
        <v>91</v>
      </c>
      <c r="F5426" s="18" t="s">
        <v>92</v>
      </c>
      <c r="G5426" s="17" t="s">
        <v>171</v>
      </c>
      <c r="H5426" s="18" t="s">
        <v>17732</v>
      </c>
      <c r="I5426" s="18" t="s">
        <v>17733</v>
      </c>
      <c r="J5426" s="18" t="s">
        <v>17734</v>
      </c>
      <c r="K5426" s="17" t="s">
        <v>163</v>
      </c>
      <c r="L5426" s="17" t="n">
        <v>1</v>
      </c>
      <c r="M5426" s="17" t="s">
        <v>163</v>
      </c>
      <c r="N5426" s="17" t="s">
        <v>164</v>
      </c>
      <c r="O5426" s="19" t="s">
        <v>123</v>
      </c>
      <c r="P5426" s="18" t="s">
        <v>17735</v>
      </c>
      <c r="Q5426" s="18" t="s">
        <v>17736</v>
      </c>
      <c r="R5426" s="18" t="s">
        <v>165</v>
      </c>
      <c r="S5426" s="20" t="s">
        <v>28109</v>
      </c>
    </row>
    <row r="5427" customFormat="false" ht="46.25" hidden="false" customHeight="false" outlineLevel="0" collapsed="false">
      <c r="A5427" s="17" t="n">
        <v>5426</v>
      </c>
      <c r="B5427" s="17" t="n">
        <v>10</v>
      </c>
      <c r="C5427" s="17" t="n">
        <v>8435</v>
      </c>
      <c r="D5427" s="18" t="s">
        <v>17673</v>
      </c>
      <c r="E5427" s="17" t="s">
        <v>87</v>
      </c>
      <c r="F5427" s="18" t="s">
        <v>88</v>
      </c>
      <c r="G5427" s="17" t="s">
        <v>171</v>
      </c>
      <c r="H5427" s="18" t="s">
        <v>17737</v>
      </c>
      <c r="I5427" s="18" t="s">
        <v>17738</v>
      </c>
      <c r="J5427" s="18" t="s">
        <v>17739</v>
      </c>
      <c r="K5427" s="17" t="s">
        <v>163</v>
      </c>
      <c r="L5427" s="17" t="n">
        <v>1</v>
      </c>
      <c r="M5427" s="17" t="s">
        <v>164</v>
      </c>
      <c r="N5427" s="17" t="s">
        <v>163</v>
      </c>
      <c r="O5427" s="19"/>
      <c r="P5427" s="18"/>
      <c r="Q5427" s="18"/>
      <c r="R5427" s="18" t="s">
        <v>165</v>
      </c>
      <c r="S5427" s="20" t="s">
        <v>28109</v>
      </c>
    </row>
    <row r="5428" customFormat="false" ht="46.25" hidden="false" customHeight="false" outlineLevel="0" collapsed="false">
      <c r="A5428" s="17" t="n">
        <v>5427</v>
      </c>
      <c r="B5428" s="17" t="n">
        <v>10</v>
      </c>
      <c r="C5428" s="17" t="n">
        <v>8444</v>
      </c>
      <c r="D5428" s="18" t="s">
        <v>17673</v>
      </c>
      <c r="E5428" s="17" t="s">
        <v>36</v>
      </c>
      <c r="F5428" s="18" t="s">
        <v>37</v>
      </c>
      <c r="G5428" s="17" t="s">
        <v>159</v>
      </c>
      <c r="H5428" s="18" t="s">
        <v>17740</v>
      </c>
      <c r="I5428" s="18" t="s">
        <v>17741</v>
      </c>
      <c r="J5428" s="18" t="s">
        <v>17742</v>
      </c>
      <c r="K5428" s="17" t="s">
        <v>163</v>
      </c>
      <c r="L5428" s="17" t="n">
        <v>1</v>
      </c>
      <c r="M5428" s="17" t="s">
        <v>164</v>
      </c>
      <c r="N5428" s="17" t="s">
        <v>163</v>
      </c>
      <c r="O5428" s="19"/>
      <c r="P5428" s="18"/>
      <c r="Q5428" s="18"/>
      <c r="R5428" s="18" t="s">
        <v>165</v>
      </c>
      <c r="S5428" s="20" t="s">
        <v>28109</v>
      </c>
    </row>
    <row r="5429" customFormat="false" ht="35.05" hidden="false" customHeight="false" outlineLevel="0" collapsed="false">
      <c r="A5429" s="17" t="n">
        <v>5428</v>
      </c>
      <c r="B5429" s="17" t="n">
        <v>10</v>
      </c>
      <c r="C5429" s="17" t="n">
        <v>8448</v>
      </c>
      <c r="D5429" s="18" t="s">
        <v>17673</v>
      </c>
      <c r="E5429" s="17" t="s">
        <v>36</v>
      </c>
      <c r="F5429" s="18" t="s">
        <v>37</v>
      </c>
      <c r="G5429" s="17" t="s">
        <v>167</v>
      </c>
      <c r="H5429" s="18" t="s">
        <v>17743</v>
      </c>
      <c r="I5429" s="18" t="s">
        <v>17744</v>
      </c>
      <c r="J5429" s="18" t="s">
        <v>17745</v>
      </c>
      <c r="K5429" s="17" t="s">
        <v>163</v>
      </c>
      <c r="L5429" s="17" t="n">
        <v>1</v>
      </c>
      <c r="M5429" s="17" t="s">
        <v>164</v>
      </c>
      <c r="N5429" s="17" t="s">
        <v>163</v>
      </c>
      <c r="O5429" s="19"/>
      <c r="P5429" s="18"/>
      <c r="Q5429" s="18"/>
      <c r="R5429" s="18" t="s">
        <v>165</v>
      </c>
      <c r="S5429" s="20" t="s">
        <v>28109</v>
      </c>
    </row>
    <row r="5430" customFormat="false" ht="35.05" hidden="false" customHeight="false" outlineLevel="0" collapsed="false">
      <c r="A5430" s="17" t="n">
        <v>5429</v>
      </c>
      <c r="B5430" s="17" t="n">
        <v>10</v>
      </c>
      <c r="C5430" s="17" t="n">
        <v>8457</v>
      </c>
      <c r="D5430" s="18" t="s">
        <v>17746</v>
      </c>
      <c r="E5430" s="17" t="s">
        <v>66</v>
      </c>
      <c r="F5430" s="18" t="s">
        <v>67</v>
      </c>
      <c r="G5430" s="17" t="s">
        <v>167</v>
      </c>
      <c r="H5430" s="18" t="s">
        <v>17747</v>
      </c>
      <c r="I5430" s="18" t="s">
        <v>17748</v>
      </c>
      <c r="J5430" s="18" t="s">
        <v>17749</v>
      </c>
      <c r="K5430" s="17" t="s">
        <v>164</v>
      </c>
      <c r="L5430" s="17" t="n">
        <v>4</v>
      </c>
      <c r="M5430" s="17" t="s">
        <v>163</v>
      </c>
      <c r="N5430" s="17" t="s">
        <v>163</v>
      </c>
      <c r="O5430" s="19"/>
      <c r="P5430" s="18"/>
      <c r="Q5430" s="18"/>
      <c r="R5430" s="18" t="s">
        <v>165</v>
      </c>
      <c r="S5430" s="20" t="s">
        <v>28109</v>
      </c>
    </row>
    <row r="5431" customFormat="false" ht="35.05" hidden="false" customHeight="false" outlineLevel="0" collapsed="false">
      <c r="A5431" s="17" t="n">
        <v>5430</v>
      </c>
      <c r="B5431" s="17" t="n">
        <v>10</v>
      </c>
      <c r="C5431" s="17" t="n">
        <v>8459</v>
      </c>
      <c r="D5431" s="18" t="s">
        <v>17746</v>
      </c>
      <c r="E5431" s="17" t="s">
        <v>36</v>
      </c>
      <c r="F5431" s="18" t="s">
        <v>37</v>
      </c>
      <c r="G5431" s="17" t="s">
        <v>167</v>
      </c>
      <c r="H5431" s="18" t="s">
        <v>17750</v>
      </c>
      <c r="I5431" s="18" t="s">
        <v>17751</v>
      </c>
      <c r="J5431" s="18" t="s">
        <v>17752</v>
      </c>
      <c r="K5431" s="17" t="s">
        <v>164</v>
      </c>
      <c r="L5431" s="17" t="n">
        <v>12</v>
      </c>
      <c r="M5431" s="17" t="s">
        <v>164</v>
      </c>
      <c r="N5431" s="17" t="s">
        <v>163</v>
      </c>
      <c r="O5431" s="19"/>
      <c r="P5431" s="18"/>
      <c r="Q5431" s="18"/>
      <c r="R5431" s="18" t="s">
        <v>165</v>
      </c>
      <c r="S5431" s="20" t="s">
        <v>28109</v>
      </c>
    </row>
    <row r="5432" customFormat="false" ht="35.05" hidden="false" customHeight="false" outlineLevel="0" collapsed="false">
      <c r="A5432" s="17" t="n">
        <v>5431</v>
      </c>
      <c r="B5432" s="17" t="n">
        <v>10</v>
      </c>
      <c r="C5432" s="17" t="n">
        <v>8461</v>
      </c>
      <c r="D5432" s="18" t="s">
        <v>17746</v>
      </c>
      <c r="E5432" s="17" t="s">
        <v>30</v>
      </c>
      <c r="F5432" s="18" t="s">
        <v>31</v>
      </c>
      <c r="G5432" s="17" t="s">
        <v>167</v>
      </c>
      <c r="H5432" s="18" t="s">
        <v>17753</v>
      </c>
      <c r="I5432" s="18" t="s">
        <v>17754</v>
      </c>
      <c r="J5432" s="18" t="s">
        <v>17755</v>
      </c>
      <c r="K5432" s="17" t="s">
        <v>164</v>
      </c>
      <c r="L5432" s="17" t="n">
        <v>3</v>
      </c>
      <c r="M5432" s="17" t="s">
        <v>163</v>
      </c>
      <c r="N5432" s="17" t="s">
        <v>163</v>
      </c>
      <c r="O5432" s="19"/>
      <c r="P5432" s="18"/>
      <c r="Q5432" s="18"/>
      <c r="R5432" s="18" t="s">
        <v>165</v>
      </c>
      <c r="S5432" s="20" t="s">
        <v>28109</v>
      </c>
    </row>
    <row r="5433" customFormat="false" ht="46.25" hidden="false" customHeight="false" outlineLevel="0" collapsed="false">
      <c r="A5433" s="17" t="n">
        <v>5432</v>
      </c>
      <c r="B5433" s="17" t="n">
        <v>10</v>
      </c>
      <c r="C5433" s="17" t="n">
        <v>8463</v>
      </c>
      <c r="D5433" s="18" t="s">
        <v>17746</v>
      </c>
      <c r="E5433" s="17" t="s">
        <v>38</v>
      </c>
      <c r="F5433" s="18" t="s">
        <v>39</v>
      </c>
      <c r="G5433" s="17" t="s">
        <v>167</v>
      </c>
      <c r="H5433" s="18" t="s">
        <v>17756</v>
      </c>
      <c r="I5433" s="18" t="s">
        <v>17757</v>
      </c>
      <c r="J5433" s="18" t="s">
        <v>17758</v>
      </c>
      <c r="K5433" s="17" t="s">
        <v>163</v>
      </c>
      <c r="L5433" s="17" t="n">
        <v>1</v>
      </c>
      <c r="M5433" s="17" t="s">
        <v>164</v>
      </c>
      <c r="N5433" s="17" t="s">
        <v>163</v>
      </c>
      <c r="O5433" s="19"/>
      <c r="P5433" s="18"/>
      <c r="Q5433" s="18"/>
      <c r="R5433" s="18" t="s">
        <v>165</v>
      </c>
      <c r="S5433" s="20" t="s">
        <v>28109</v>
      </c>
    </row>
    <row r="5434" customFormat="false" ht="35.05" hidden="false" customHeight="false" outlineLevel="0" collapsed="false">
      <c r="A5434" s="17" t="n">
        <v>5433</v>
      </c>
      <c r="B5434" s="17" t="n">
        <v>10</v>
      </c>
      <c r="C5434" s="17" t="n">
        <v>8465</v>
      </c>
      <c r="D5434" s="18" t="s">
        <v>17746</v>
      </c>
      <c r="E5434" s="17" t="s">
        <v>49</v>
      </c>
      <c r="F5434" s="18" t="s">
        <v>50</v>
      </c>
      <c r="G5434" s="17" t="s">
        <v>171</v>
      </c>
      <c r="H5434" s="18" t="s">
        <v>17759</v>
      </c>
      <c r="I5434" s="18" t="s">
        <v>17760</v>
      </c>
      <c r="J5434" s="18" t="s">
        <v>17761</v>
      </c>
      <c r="K5434" s="17" t="s">
        <v>163</v>
      </c>
      <c r="L5434" s="17" t="n">
        <v>1</v>
      </c>
      <c r="M5434" s="17" t="s">
        <v>164</v>
      </c>
      <c r="N5434" s="17" t="s">
        <v>163</v>
      </c>
      <c r="O5434" s="19"/>
      <c r="P5434" s="18"/>
      <c r="Q5434" s="18"/>
      <c r="R5434" s="18" t="s">
        <v>192</v>
      </c>
      <c r="S5434" s="20" t="s">
        <v>28109</v>
      </c>
    </row>
    <row r="5435" customFormat="false" ht="46.25" hidden="false" customHeight="false" outlineLevel="0" collapsed="false">
      <c r="A5435" s="17" t="n">
        <v>5434</v>
      </c>
      <c r="B5435" s="17" t="n">
        <v>10</v>
      </c>
      <c r="C5435" s="17" t="n">
        <v>8465</v>
      </c>
      <c r="D5435" s="18" t="s">
        <v>17746</v>
      </c>
      <c r="E5435" s="17" t="s">
        <v>36</v>
      </c>
      <c r="F5435" s="18" t="s">
        <v>37</v>
      </c>
      <c r="G5435" s="17" t="s">
        <v>171</v>
      </c>
      <c r="H5435" s="18" t="s">
        <v>17762</v>
      </c>
      <c r="I5435" s="18" t="s">
        <v>17763</v>
      </c>
      <c r="J5435" s="18" t="s">
        <v>17764</v>
      </c>
      <c r="K5435" s="17" t="s">
        <v>164</v>
      </c>
      <c r="L5435" s="17" t="n">
        <v>4</v>
      </c>
      <c r="M5435" s="17" t="s">
        <v>164</v>
      </c>
      <c r="N5435" s="17" t="s">
        <v>163</v>
      </c>
      <c r="O5435" s="19"/>
      <c r="P5435" s="18"/>
      <c r="Q5435" s="18"/>
      <c r="R5435" s="18" t="s">
        <v>165</v>
      </c>
      <c r="S5435" s="20" t="s">
        <v>28109</v>
      </c>
    </row>
    <row r="5436" customFormat="false" ht="23.85" hidden="false" customHeight="false" outlineLevel="0" collapsed="false">
      <c r="A5436" s="17" t="n">
        <v>5435</v>
      </c>
      <c r="B5436" s="17" t="n">
        <v>10</v>
      </c>
      <c r="C5436" s="17" t="n">
        <v>8471</v>
      </c>
      <c r="D5436" s="18" t="s">
        <v>17746</v>
      </c>
      <c r="E5436" s="17" t="s">
        <v>36</v>
      </c>
      <c r="F5436" s="18" t="s">
        <v>37</v>
      </c>
      <c r="G5436" s="17" t="s">
        <v>171</v>
      </c>
      <c r="H5436" s="18" t="s">
        <v>17765</v>
      </c>
      <c r="I5436" s="18" t="s">
        <v>17766</v>
      </c>
      <c r="J5436" s="18" t="s">
        <v>17767</v>
      </c>
      <c r="K5436" s="17" t="s">
        <v>163</v>
      </c>
      <c r="L5436" s="17" t="n">
        <v>1</v>
      </c>
      <c r="M5436" s="17" t="s">
        <v>164</v>
      </c>
      <c r="N5436" s="17" t="s">
        <v>163</v>
      </c>
      <c r="O5436" s="19"/>
      <c r="P5436" s="18"/>
      <c r="Q5436" s="18"/>
      <c r="R5436" s="18" t="s">
        <v>165</v>
      </c>
      <c r="S5436" s="20" t="s">
        <v>28109</v>
      </c>
    </row>
    <row r="5437" customFormat="false" ht="46.25" hidden="false" customHeight="false" outlineLevel="0" collapsed="false">
      <c r="A5437" s="17" t="n">
        <v>5436</v>
      </c>
      <c r="B5437" s="17" t="n">
        <v>10</v>
      </c>
      <c r="C5437" s="17" t="n">
        <v>8473</v>
      </c>
      <c r="D5437" s="18" t="s">
        <v>17746</v>
      </c>
      <c r="E5437" s="17" t="s">
        <v>36</v>
      </c>
      <c r="F5437" s="18" t="s">
        <v>37</v>
      </c>
      <c r="G5437" s="17" t="s">
        <v>167</v>
      </c>
      <c r="H5437" s="18" t="s">
        <v>17768</v>
      </c>
      <c r="I5437" s="18" t="s">
        <v>17769</v>
      </c>
      <c r="J5437" s="18" t="s">
        <v>17770</v>
      </c>
      <c r="K5437" s="17" t="s">
        <v>164</v>
      </c>
      <c r="L5437" s="17" t="n">
        <v>11</v>
      </c>
      <c r="M5437" s="17" t="s">
        <v>164</v>
      </c>
      <c r="N5437" s="17" t="s">
        <v>163</v>
      </c>
      <c r="O5437" s="19"/>
      <c r="P5437" s="18"/>
      <c r="Q5437" s="18"/>
      <c r="R5437" s="18" t="s">
        <v>165</v>
      </c>
      <c r="S5437" s="20" t="s">
        <v>28109</v>
      </c>
    </row>
    <row r="5438" customFormat="false" ht="35.05" hidden="false" customHeight="false" outlineLevel="0" collapsed="false">
      <c r="A5438" s="17" t="n">
        <v>5437</v>
      </c>
      <c r="B5438" s="17" t="n">
        <v>10</v>
      </c>
      <c r="C5438" s="17" t="n">
        <v>8485</v>
      </c>
      <c r="D5438" s="18" t="s">
        <v>17746</v>
      </c>
      <c r="E5438" s="17" t="s">
        <v>81</v>
      </c>
      <c r="F5438" s="18" t="s">
        <v>82</v>
      </c>
      <c r="G5438" s="17" t="s">
        <v>167</v>
      </c>
      <c r="H5438" s="18" t="s">
        <v>17771</v>
      </c>
      <c r="I5438" s="18" t="s">
        <v>17772</v>
      </c>
      <c r="J5438" s="18" t="s">
        <v>17773</v>
      </c>
      <c r="K5438" s="17" t="s">
        <v>163</v>
      </c>
      <c r="L5438" s="17" t="n">
        <v>1</v>
      </c>
      <c r="M5438" s="17" t="s">
        <v>163</v>
      </c>
      <c r="N5438" s="17" t="s">
        <v>164</v>
      </c>
      <c r="O5438" s="19"/>
      <c r="P5438" s="18"/>
      <c r="Q5438" s="18"/>
      <c r="R5438" s="18" t="s">
        <v>165</v>
      </c>
      <c r="S5438" s="20" t="s">
        <v>28109</v>
      </c>
    </row>
    <row r="5439" customFormat="false" ht="23.85" hidden="false" customHeight="false" outlineLevel="0" collapsed="false">
      <c r="A5439" s="17" t="n">
        <v>5438</v>
      </c>
      <c r="B5439" s="17" t="n">
        <v>10</v>
      </c>
      <c r="C5439" s="17" t="n">
        <v>8485</v>
      </c>
      <c r="D5439" s="18" t="s">
        <v>17746</v>
      </c>
      <c r="E5439" s="17" t="s">
        <v>87</v>
      </c>
      <c r="F5439" s="18" t="s">
        <v>88</v>
      </c>
      <c r="G5439" s="17" t="s">
        <v>159</v>
      </c>
      <c r="H5439" s="18" t="s">
        <v>17774</v>
      </c>
      <c r="I5439" s="18" t="s">
        <v>17775</v>
      </c>
      <c r="J5439" s="18" t="s">
        <v>17776</v>
      </c>
      <c r="K5439" s="17" t="s">
        <v>163</v>
      </c>
      <c r="L5439" s="17" t="n">
        <v>1</v>
      </c>
      <c r="M5439" s="17" t="s">
        <v>163</v>
      </c>
      <c r="N5439" s="17" t="s">
        <v>164</v>
      </c>
      <c r="O5439" s="19"/>
      <c r="P5439" s="18"/>
      <c r="Q5439" s="18"/>
      <c r="R5439" s="18" t="s">
        <v>165</v>
      </c>
      <c r="S5439" s="20" t="s">
        <v>28109</v>
      </c>
    </row>
    <row r="5440" customFormat="false" ht="46.25" hidden="false" customHeight="false" outlineLevel="0" collapsed="false">
      <c r="A5440" s="17" t="n">
        <v>5439</v>
      </c>
      <c r="B5440" s="17" t="n">
        <v>10</v>
      </c>
      <c r="C5440" s="17" t="n">
        <v>8489</v>
      </c>
      <c r="D5440" s="18" t="s">
        <v>17746</v>
      </c>
      <c r="E5440" s="17" t="s">
        <v>36</v>
      </c>
      <c r="F5440" s="18" t="s">
        <v>37</v>
      </c>
      <c r="G5440" s="17" t="s">
        <v>167</v>
      </c>
      <c r="H5440" s="18" t="s">
        <v>17777</v>
      </c>
      <c r="I5440" s="18" t="s">
        <v>17778</v>
      </c>
      <c r="J5440" s="18" t="s">
        <v>17779</v>
      </c>
      <c r="K5440" s="17" t="s">
        <v>164</v>
      </c>
      <c r="L5440" s="17" t="n">
        <v>11</v>
      </c>
      <c r="M5440" s="17" t="s">
        <v>164</v>
      </c>
      <c r="N5440" s="17" t="s">
        <v>163</v>
      </c>
      <c r="O5440" s="19"/>
      <c r="P5440" s="18"/>
      <c r="Q5440" s="18"/>
      <c r="R5440" s="18" t="s">
        <v>165</v>
      </c>
      <c r="S5440" s="20" t="s">
        <v>28109</v>
      </c>
    </row>
    <row r="5441" customFormat="false" ht="35.05" hidden="false" customHeight="false" outlineLevel="0" collapsed="false">
      <c r="A5441" s="17" t="n">
        <v>5440</v>
      </c>
      <c r="B5441" s="17" t="n">
        <v>10</v>
      </c>
      <c r="C5441" s="17" t="n">
        <v>8497</v>
      </c>
      <c r="D5441" s="18" t="s">
        <v>17746</v>
      </c>
      <c r="E5441" s="17" t="s">
        <v>83</v>
      </c>
      <c r="F5441" s="18" t="s">
        <v>84</v>
      </c>
      <c r="G5441" s="17" t="s">
        <v>159</v>
      </c>
      <c r="H5441" s="18" t="s">
        <v>17780</v>
      </c>
      <c r="I5441" s="18" t="s">
        <v>17781</v>
      </c>
      <c r="J5441" s="18" t="s">
        <v>17782</v>
      </c>
      <c r="K5441" s="17" t="s">
        <v>163</v>
      </c>
      <c r="L5441" s="17" t="n">
        <v>1</v>
      </c>
      <c r="M5441" s="17" t="s">
        <v>163</v>
      </c>
      <c r="N5441" s="17" t="s">
        <v>164</v>
      </c>
      <c r="O5441" s="19"/>
      <c r="P5441" s="18"/>
      <c r="Q5441" s="18"/>
      <c r="R5441" s="18" t="s">
        <v>165</v>
      </c>
      <c r="S5441" s="20" t="s">
        <v>28109</v>
      </c>
    </row>
    <row r="5442" customFormat="false" ht="23.85" hidden="false" customHeight="false" outlineLevel="0" collapsed="false">
      <c r="A5442" s="17" t="n">
        <v>5441</v>
      </c>
      <c r="B5442" s="17" t="n">
        <v>10</v>
      </c>
      <c r="C5442" s="17" t="n">
        <v>8541</v>
      </c>
      <c r="D5442" s="18" t="s">
        <v>17746</v>
      </c>
      <c r="E5442" s="17" t="s">
        <v>83</v>
      </c>
      <c r="F5442" s="18" t="s">
        <v>84</v>
      </c>
      <c r="G5442" s="17" t="s">
        <v>159</v>
      </c>
      <c r="H5442" s="18" t="s">
        <v>17783</v>
      </c>
      <c r="I5442" s="18" t="s">
        <v>17784</v>
      </c>
      <c r="J5442" s="18" t="s">
        <v>17785</v>
      </c>
      <c r="K5442" s="17" t="s">
        <v>163</v>
      </c>
      <c r="L5442" s="17" t="n">
        <v>1</v>
      </c>
      <c r="M5442" s="17" t="s">
        <v>163</v>
      </c>
      <c r="N5442" s="17" t="s">
        <v>163</v>
      </c>
      <c r="O5442" s="19"/>
      <c r="P5442" s="18"/>
      <c r="Q5442" s="18"/>
      <c r="R5442" s="18" t="s">
        <v>165</v>
      </c>
      <c r="S5442" s="20" t="s">
        <v>28109</v>
      </c>
    </row>
    <row r="5443" customFormat="false" ht="35.05" hidden="false" customHeight="false" outlineLevel="0" collapsed="false">
      <c r="A5443" s="17" t="n">
        <v>5442</v>
      </c>
      <c r="B5443" s="17" t="n">
        <v>10</v>
      </c>
      <c r="C5443" s="17" t="n">
        <v>8545</v>
      </c>
      <c r="D5443" s="18" t="s">
        <v>17746</v>
      </c>
      <c r="E5443" s="17" t="s">
        <v>78</v>
      </c>
      <c r="F5443" s="18" t="s">
        <v>80</v>
      </c>
      <c r="G5443" s="17" t="s">
        <v>167</v>
      </c>
      <c r="H5443" s="18" t="s">
        <v>17786</v>
      </c>
      <c r="I5443" s="18" t="s">
        <v>17787</v>
      </c>
      <c r="J5443" s="18" t="s">
        <v>17788</v>
      </c>
      <c r="K5443" s="17" t="s">
        <v>163</v>
      </c>
      <c r="L5443" s="17" t="n">
        <v>1</v>
      </c>
      <c r="M5443" s="17" t="s">
        <v>163</v>
      </c>
      <c r="N5443" s="17" t="s">
        <v>163</v>
      </c>
      <c r="O5443" s="19"/>
      <c r="P5443" s="18"/>
      <c r="Q5443" s="18"/>
      <c r="R5443" s="18" t="s">
        <v>165</v>
      </c>
      <c r="S5443" s="20" t="s">
        <v>28109</v>
      </c>
    </row>
    <row r="5444" customFormat="false" ht="35.05" hidden="false" customHeight="false" outlineLevel="0" collapsed="false">
      <c r="A5444" s="17" t="n">
        <v>5443</v>
      </c>
      <c r="B5444" s="17" t="n">
        <v>10</v>
      </c>
      <c r="C5444" s="17" t="n">
        <v>8547</v>
      </c>
      <c r="D5444" s="18" t="s">
        <v>17746</v>
      </c>
      <c r="E5444" s="17" t="s">
        <v>78</v>
      </c>
      <c r="F5444" s="18" t="s">
        <v>80</v>
      </c>
      <c r="G5444" s="17" t="s">
        <v>167</v>
      </c>
      <c r="H5444" s="18" t="s">
        <v>17789</v>
      </c>
      <c r="I5444" s="18" t="s">
        <v>17790</v>
      </c>
      <c r="J5444" s="18" t="s">
        <v>17791</v>
      </c>
      <c r="K5444" s="17" t="s">
        <v>163</v>
      </c>
      <c r="L5444" s="17" t="n">
        <v>1</v>
      </c>
      <c r="M5444" s="17" t="s">
        <v>163</v>
      </c>
      <c r="N5444" s="17" t="s">
        <v>163</v>
      </c>
      <c r="O5444" s="19"/>
      <c r="P5444" s="18"/>
      <c r="Q5444" s="18"/>
      <c r="R5444" s="18" t="s">
        <v>165</v>
      </c>
      <c r="S5444" s="20" t="s">
        <v>28109</v>
      </c>
    </row>
    <row r="5445" customFormat="false" ht="46.25" hidden="false" customHeight="false" outlineLevel="0" collapsed="false">
      <c r="A5445" s="17" t="n">
        <v>5444</v>
      </c>
      <c r="B5445" s="17" t="n">
        <v>10</v>
      </c>
      <c r="C5445" s="17" t="n">
        <v>8548</v>
      </c>
      <c r="D5445" s="18" t="s">
        <v>17746</v>
      </c>
      <c r="E5445" s="17" t="s">
        <v>83</v>
      </c>
      <c r="F5445" s="18" t="s">
        <v>84</v>
      </c>
      <c r="G5445" s="17" t="s">
        <v>159</v>
      </c>
      <c r="H5445" s="18" t="s">
        <v>17792</v>
      </c>
      <c r="I5445" s="18" t="s">
        <v>17793</v>
      </c>
      <c r="J5445" s="18" t="s">
        <v>17794</v>
      </c>
      <c r="K5445" s="17" t="s">
        <v>163</v>
      </c>
      <c r="L5445" s="17" t="n">
        <v>1</v>
      </c>
      <c r="M5445" s="17" t="s">
        <v>163</v>
      </c>
      <c r="N5445" s="17" t="s">
        <v>164</v>
      </c>
      <c r="O5445" s="19" t="s">
        <v>123</v>
      </c>
      <c r="P5445" s="18" t="s">
        <v>17795</v>
      </c>
      <c r="Q5445" s="18" t="s">
        <v>17796</v>
      </c>
      <c r="R5445" s="18" t="s">
        <v>165</v>
      </c>
      <c r="S5445" s="20" t="s">
        <v>28109</v>
      </c>
    </row>
    <row r="5446" customFormat="false" ht="35.05" hidden="false" customHeight="false" outlineLevel="0" collapsed="false">
      <c r="A5446" s="17" t="n">
        <v>5445</v>
      </c>
      <c r="B5446" s="17" t="n">
        <v>10</v>
      </c>
      <c r="C5446" s="17" t="n">
        <v>8555</v>
      </c>
      <c r="D5446" s="18" t="s">
        <v>17746</v>
      </c>
      <c r="E5446" s="17" t="s">
        <v>76</v>
      </c>
      <c r="F5446" s="18" t="s">
        <v>77</v>
      </c>
      <c r="G5446" s="17" t="s">
        <v>167</v>
      </c>
      <c r="H5446" s="18" t="s">
        <v>17797</v>
      </c>
      <c r="I5446" s="18" t="s">
        <v>17798</v>
      </c>
      <c r="J5446" s="18" t="s">
        <v>17799</v>
      </c>
      <c r="K5446" s="17" t="s">
        <v>163</v>
      </c>
      <c r="L5446" s="17" t="n">
        <v>1</v>
      </c>
      <c r="M5446" s="17" t="s">
        <v>164</v>
      </c>
      <c r="N5446" s="17" t="s">
        <v>163</v>
      </c>
      <c r="O5446" s="19"/>
      <c r="P5446" s="18"/>
      <c r="Q5446" s="18"/>
      <c r="R5446" s="18" t="s">
        <v>165</v>
      </c>
      <c r="S5446" s="20" t="s">
        <v>28109</v>
      </c>
    </row>
    <row r="5447" customFormat="false" ht="35.05" hidden="false" customHeight="false" outlineLevel="0" collapsed="false">
      <c r="A5447" s="17" t="n">
        <v>5446</v>
      </c>
      <c r="B5447" s="17" t="n">
        <v>10</v>
      </c>
      <c r="C5447" s="17" t="n">
        <v>8560</v>
      </c>
      <c r="D5447" s="18" t="s">
        <v>17746</v>
      </c>
      <c r="E5447" s="17" t="s">
        <v>61</v>
      </c>
      <c r="F5447" s="18" t="s">
        <v>62</v>
      </c>
      <c r="G5447" s="17" t="s">
        <v>159</v>
      </c>
      <c r="H5447" s="18" t="s">
        <v>17800</v>
      </c>
      <c r="I5447" s="18" t="s">
        <v>17801</v>
      </c>
      <c r="J5447" s="18" t="s">
        <v>17802</v>
      </c>
      <c r="K5447" s="17" t="s">
        <v>163</v>
      </c>
      <c r="L5447" s="17" t="n">
        <v>1</v>
      </c>
      <c r="M5447" s="17" t="s">
        <v>163</v>
      </c>
      <c r="N5447" s="17" t="s">
        <v>163</v>
      </c>
      <c r="O5447" s="19"/>
      <c r="P5447" s="18"/>
      <c r="Q5447" s="18"/>
      <c r="R5447" s="18" t="s">
        <v>165</v>
      </c>
      <c r="S5447" s="20" t="s">
        <v>28109</v>
      </c>
    </row>
    <row r="5448" customFormat="false" ht="35.05" hidden="false" customHeight="false" outlineLevel="0" collapsed="false">
      <c r="A5448" s="17" t="n">
        <v>5447</v>
      </c>
      <c r="B5448" s="17" t="n">
        <v>10</v>
      </c>
      <c r="C5448" s="17" t="n">
        <v>8565</v>
      </c>
      <c r="D5448" s="18" t="s">
        <v>17746</v>
      </c>
      <c r="E5448" s="17" t="s">
        <v>81</v>
      </c>
      <c r="F5448" s="18" t="s">
        <v>82</v>
      </c>
      <c r="G5448" s="17" t="s">
        <v>167</v>
      </c>
      <c r="H5448" s="18" t="s">
        <v>17803</v>
      </c>
      <c r="I5448" s="18" t="s">
        <v>17804</v>
      </c>
      <c r="J5448" s="18" t="s">
        <v>17805</v>
      </c>
      <c r="K5448" s="17" t="s">
        <v>163</v>
      </c>
      <c r="L5448" s="17" t="n">
        <v>1</v>
      </c>
      <c r="M5448" s="17" t="s">
        <v>163</v>
      </c>
      <c r="N5448" s="17" t="s">
        <v>164</v>
      </c>
      <c r="O5448" s="19" t="s">
        <v>124</v>
      </c>
      <c r="P5448" s="18" t="s">
        <v>17806</v>
      </c>
      <c r="Q5448" s="18" t="s">
        <v>11480</v>
      </c>
      <c r="R5448" s="18" t="s">
        <v>165</v>
      </c>
      <c r="S5448" s="20" t="s">
        <v>28109</v>
      </c>
    </row>
    <row r="5449" customFormat="false" ht="35.05" hidden="false" customHeight="false" outlineLevel="0" collapsed="false">
      <c r="A5449" s="17" t="n">
        <v>5448</v>
      </c>
      <c r="B5449" s="17" t="n">
        <v>10</v>
      </c>
      <c r="C5449" s="17" t="n">
        <v>8565</v>
      </c>
      <c r="D5449" s="18" t="s">
        <v>17746</v>
      </c>
      <c r="E5449" s="17" t="s">
        <v>42</v>
      </c>
      <c r="F5449" s="18" t="s">
        <v>43</v>
      </c>
      <c r="G5449" s="17" t="s">
        <v>167</v>
      </c>
      <c r="H5449" s="18" t="s">
        <v>17807</v>
      </c>
      <c r="I5449" s="18" t="s">
        <v>17808</v>
      </c>
      <c r="J5449" s="18" t="s">
        <v>17809</v>
      </c>
      <c r="K5449" s="17" t="s">
        <v>163</v>
      </c>
      <c r="L5449" s="17" t="n">
        <v>1</v>
      </c>
      <c r="M5449" s="17" t="s">
        <v>163</v>
      </c>
      <c r="N5449" s="17" t="s">
        <v>163</v>
      </c>
      <c r="O5449" s="19"/>
      <c r="P5449" s="18"/>
      <c r="Q5449" s="18"/>
      <c r="R5449" s="18" t="s">
        <v>165</v>
      </c>
      <c r="S5449" s="20" t="s">
        <v>28109</v>
      </c>
    </row>
    <row r="5450" customFormat="false" ht="46.25" hidden="false" customHeight="false" outlineLevel="0" collapsed="false">
      <c r="A5450" s="17" t="n">
        <v>5449</v>
      </c>
      <c r="B5450" s="17" t="n">
        <v>10</v>
      </c>
      <c r="C5450" s="17" t="n">
        <v>8566</v>
      </c>
      <c r="D5450" s="18" t="s">
        <v>17746</v>
      </c>
      <c r="E5450" s="17" t="s">
        <v>91</v>
      </c>
      <c r="F5450" s="18" t="s">
        <v>92</v>
      </c>
      <c r="G5450" s="17" t="s">
        <v>167</v>
      </c>
      <c r="H5450" s="18" t="s">
        <v>17810</v>
      </c>
      <c r="I5450" s="18" t="s">
        <v>17811</v>
      </c>
      <c r="J5450" s="18" t="s">
        <v>17812</v>
      </c>
      <c r="K5450" s="17" t="s">
        <v>163</v>
      </c>
      <c r="L5450" s="17" t="n">
        <v>1</v>
      </c>
      <c r="M5450" s="17" t="s">
        <v>163</v>
      </c>
      <c r="N5450" s="17" t="s">
        <v>163</v>
      </c>
      <c r="O5450" s="19" t="s">
        <v>121</v>
      </c>
      <c r="P5450" s="18" t="s">
        <v>17813</v>
      </c>
      <c r="Q5450" s="18" t="s">
        <v>1304</v>
      </c>
      <c r="R5450" s="18" t="s">
        <v>165</v>
      </c>
      <c r="S5450" s="20" t="s">
        <v>28109</v>
      </c>
    </row>
    <row r="5451" customFormat="false" ht="68.65" hidden="false" customHeight="false" outlineLevel="0" collapsed="false">
      <c r="A5451" s="17" t="n">
        <v>5450</v>
      </c>
      <c r="B5451" s="17" t="n">
        <v>10</v>
      </c>
      <c r="C5451" s="17" t="n">
        <v>8569</v>
      </c>
      <c r="D5451" s="18" t="s">
        <v>17746</v>
      </c>
      <c r="E5451" s="17" t="s">
        <v>85</v>
      </c>
      <c r="F5451" s="18" t="s">
        <v>86</v>
      </c>
      <c r="G5451" s="17" t="s">
        <v>167</v>
      </c>
      <c r="H5451" s="18" t="s">
        <v>17814</v>
      </c>
      <c r="I5451" s="18" t="s">
        <v>17815</v>
      </c>
      <c r="J5451" s="18" t="s">
        <v>17816</v>
      </c>
      <c r="K5451" s="17" t="s">
        <v>163</v>
      </c>
      <c r="L5451" s="17" t="n">
        <v>1</v>
      </c>
      <c r="M5451" s="17" t="s">
        <v>163</v>
      </c>
      <c r="N5451" s="17" t="s">
        <v>164</v>
      </c>
      <c r="O5451" s="19" t="s">
        <v>121</v>
      </c>
      <c r="P5451" s="18" t="s">
        <v>17817</v>
      </c>
      <c r="Q5451" s="18" t="s">
        <v>17818</v>
      </c>
      <c r="R5451" s="18" t="s">
        <v>165</v>
      </c>
      <c r="S5451" s="20" t="s">
        <v>28109</v>
      </c>
    </row>
    <row r="5452" customFormat="false" ht="35.05" hidden="false" customHeight="false" outlineLevel="0" collapsed="false">
      <c r="A5452" s="17" t="n">
        <v>5451</v>
      </c>
      <c r="B5452" s="17" t="n">
        <v>10</v>
      </c>
      <c r="C5452" s="17" t="n">
        <v>8575</v>
      </c>
      <c r="D5452" s="18" t="s">
        <v>17746</v>
      </c>
      <c r="E5452" s="17" t="s">
        <v>87</v>
      </c>
      <c r="F5452" s="18" t="s">
        <v>88</v>
      </c>
      <c r="G5452" s="17" t="s">
        <v>159</v>
      </c>
      <c r="H5452" s="18" t="s">
        <v>17819</v>
      </c>
      <c r="I5452" s="18" t="s">
        <v>17820</v>
      </c>
      <c r="J5452" s="18" t="s">
        <v>17821</v>
      </c>
      <c r="K5452" s="17" t="s">
        <v>163</v>
      </c>
      <c r="L5452" s="17" t="n">
        <v>1</v>
      </c>
      <c r="M5452" s="17" t="s">
        <v>163</v>
      </c>
      <c r="N5452" s="17" t="s">
        <v>163</v>
      </c>
      <c r="O5452" s="19"/>
      <c r="P5452" s="18"/>
      <c r="Q5452" s="18"/>
      <c r="R5452" s="18" t="s">
        <v>165</v>
      </c>
      <c r="S5452" s="20" t="s">
        <v>28109</v>
      </c>
    </row>
    <row r="5453" customFormat="false" ht="35.05" hidden="false" customHeight="false" outlineLevel="0" collapsed="false">
      <c r="A5453" s="17" t="n">
        <v>5452</v>
      </c>
      <c r="B5453" s="17" t="n">
        <v>10</v>
      </c>
      <c r="C5453" s="17" t="n">
        <v>8584</v>
      </c>
      <c r="D5453" s="18" t="s">
        <v>17746</v>
      </c>
      <c r="E5453" s="17" t="s">
        <v>76</v>
      </c>
      <c r="F5453" s="18" t="s">
        <v>77</v>
      </c>
      <c r="G5453" s="17" t="s">
        <v>167</v>
      </c>
      <c r="H5453" s="18" t="s">
        <v>17822</v>
      </c>
      <c r="I5453" s="18" t="s">
        <v>17823</v>
      </c>
      <c r="J5453" s="18" t="s">
        <v>17824</v>
      </c>
      <c r="K5453" s="17" t="s">
        <v>163</v>
      </c>
      <c r="L5453" s="17" t="n">
        <v>1</v>
      </c>
      <c r="M5453" s="17" t="s">
        <v>164</v>
      </c>
      <c r="N5453" s="17" t="s">
        <v>163</v>
      </c>
      <c r="O5453" s="19"/>
      <c r="P5453" s="18"/>
      <c r="Q5453" s="18"/>
      <c r="R5453" s="18" t="s">
        <v>165</v>
      </c>
      <c r="S5453" s="20" t="s">
        <v>28109</v>
      </c>
    </row>
    <row r="5454" customFormat="false" ht="35.05" hidden="false" customHeight="false" outlineLevel="0" collapsed="false">
      <c r="A5454" s="17" t="n">
        <v>5453</v>
      </c>
      <c r="B5454" s="17" t="n">
        <v>10</v>
      </c>
      <c r="C5454" s="17" t="n">
        <v>8586</v>
      </c>
      <c r="D5454" s="18" t="s">
        <v>17746</v>
      </c>
      <c r="E5454" s="17" t="s">
        <v>36</v>
      </c>
      <c r="F5454" s="18" t="s">
        <v>37</v>
      </c>
      <c r="G5454" s="17" t="s">
        <v>167</v>
      </c>
      <c r="H5454" s="18" t="s">
        <v>17825</v>
      </c>
      <c r="I5454" s="18" t="s">
        <v>17826</v>
      </c>
      <c r="J5454" s="18" t="s">
        <v>17827</v>
      </c>
      <c r="K5454" s="17" t="s">
        <v>164</v>
      </c>
      <c r="L5454" s="17" t="n">
        <v>11</v>
      </c>
      <c r="M5454" s="17" t="s">
        <v>164</v>
      </c>
      <c r="N5454" s="17" t="s">
        <v>163</v>
      </c>
      <c r="O5454" s="19"/>
      <c r="P5454" s="18"/>
      <c r="Q5454" s="18"/>
      <c r="R5454" s="18" t="s">
        <v>165</v>
      </c>
      <c r="S5454" s="20" t="s">
        <v>28109</v>
      </c>
    </row>
    <row r="5455" customFormat="false" ht="35.05" hidden="false" customHeight="false" outlineLevel="0" collapsed="false">
      <c r="A5455" s="17" t="n">
        <v>5454</v>
      </c>
      <c r="B5455" s="17" t="n">
        <v>10</v>
      </c>
      <c r="C5455" s="17" t="n">
        <v>8588</v>
      </c>
      <c r="D5455" s="18" t="s">
        <v>17746</v>
      </c>
      <c r="E5455" s="17" t="s">
        <v>72</v>
      </c>
      <c r="F5455" s="18" t="s">
        <v>73</v>
      </c>
      <c r="G5455" s="17" t="s">
        <v>167</v>
      </c>
      <c r="H5455" s="18" t="s">
        <v>17828</v>
      </c>
      <c r="I5455" s="18" t="s">
        <v>17829</v>
      </c>
      <c r="J5455" s="18" t="s">
        <v>17830</v>
      </c>
      <c r="K5455" s="17" t="s">
        <v>163</v>
      </c>
      <c r="L5455" s="17" t="n">
        <v>1</v>
      </c>
      <c r="M5455" s="17" t="s">
        <v>163</v>
      </c>
      <c r="N5455" s="17" t="s">
        <v>163</v>
      </c>
      <c r="O5455" s="19"/>
      <c r="P5455" s="18"/>
      <c r="Q5455" s="18"/>
      <c r="R5455" s="18" t="s">
        <v>165</v>
      </c>
      <c r="S5455" s="20" t="s">
        <v>28109</v>
      </c>
    </row>
    <row r="5456" customFormat="false" ht="35.05" hidden="false" customHeight="false" outlineLevel="0" collapsed="false">
      <c r="A5456" s="17" t="n">
        <v>5455</v>
      </c>
      <c r="B5456" s="17" t="n">
        <v>10</v>
      </c>
      <c r="C5456" s="17" t="n">
        <v>8597</v>
      </c>
      <c r="D5456" s="18" t="s">
        <v>17746</v>
      </c>
      <c r="E5456" s="17" t="s">
        <v>87</v>
      </c>
      <c r="F5456" s="18" t="s">
        <v>88</v>
      </c>
      <c r="G5456" s="17" t="s">
        <v>171</v>
      </c>
      <c r="H5456" s="18" t="s">
        <v>17831</v>
      </c>
      <c r="I5456" s="18" t="s">
        <v>17832</v>
      </c>
      <c r="J5456" s="18" t="s">
        <v>17833</v>
      </c>
      <c r="K5456" s="17" t="s">
        <v>163</v>
      </c>
      <c r="L5456" s="17" t="n">
        <v>1</v>
      </c>
      <c r="M5456" s="17" t="s">
        <v>163</v>
      </c>
      <c r="N5456" s="17" t="s">
        <v>163</v>
      </c>
      <c r="O5456" s="19"/>
      <c r="P5456" s="18"/>
      <c r="Q5456" s="18"/>
      <c r="R5456" s="18" t="s">
        <v>165</v>
      </c>
      <c r="S5456" s="20" t="s">
        <v>28109</v>
      </c>
    </row>
    <row r="5457" customFormat="false" ht="35.05" hidden="false" customHeight="false" outlineLevel="0" collapsed="false">
      <c r="A5457" s="17" t="n">
        <v>5456</v>
      </c>
      <c r="B5457" s="17" t="n">
        <v>10</v>
      </c>
      <c r="C5457" s="17" t="n">
        <v>8599</v>
      </c>
      <c r="D5457" s="18" t="s">
        <v>17746</v>
      </c>
      <c r="E5457" s="17" t="s">
        <v>49</v>
      </c>
      <c r="F5457" s="18" t="s">
        <v>50</v>
      </c>
      <c r="G5457" s="17" t="s">
        <v>171</v>
      </c>
      <c r="H5457" s="18" t="s">
        <v>17834</v>
      </c>
      <c r="I5457" s="18" t="s">
        <v>17835</v>
      </c>
      <c r="J5457" s="18" t="s">
        <v>17836</v>
      </c>
      <c r="K5457" s="17" t="s">
        <v>163</v>
      </c>
      <c r="L5457" s="17" t="n">
        <v>1</v>
      </c>
      <c r="M5457" s="17" t="s">
        <v>164</v>
      </c>
      <c r="N5457" s="17" t="s">
        <v>163</v>
      </c>
      <c r="O5457" s="19"/>
      <c r="P5457" s="18"/>
      <c r="Q5457" s="18"/>
      <c r="R5457" s="18" t="s">
        <v>165</v>
      </c>
      <c r="S5457" s="20" t="s">
        <v>28109</v>
      </c>
    </row>
    <row r="5458" customFormat="false" ht="35.05" hidden="false" customHeight="false" outlineLevel="0" collapsed="false">
      <c r="A5458" s="17" t="n">
        <v>5457</v>
      </c>
      <c r="B5458" s="17" t="n">
        <v>10</v>
      </c>
      <c r="C5458" s="17" t="n">
        <v>8608</v>
      </c>
      <c r="D5458" s="18" t="s">
        <v>17837</v>
      </c>
      <c r="E5458" s="17" t="s">
        <v>32</v>
      </c>
      <c r="F5458" s="18" t="s">
        <v>33</v>
      </c>
      <c r="G5458" s="17" t="s">
        <v>167</v>
      </c>
      <c r="H5458" s="18" t="s">
        <v>17838</v>
      </c>
      <c r="I5458" s="18" t="s">
        <v>17839</v>
      </c>
      <c r="J5458" s="18" t="s">
        <v>17840</v>
      </c>
      <c r="K5458" s="17" t="s">
        <v>163</v>
      </c>
      <c r="L5458" s="17" t="n">
        <v>1</v>
      </c>
      <c r="M5458" s="17" t="s">
        <v>163</v>
      </c>
      <c r="N5458" s="17" t="s">
        <v>163</v>
      </c>
      <c r="O5458" s="19"/>
      <c r="P5458" s="18"/>
      <c r="Q5458" s="18"/>
      <c r="R5458" s="18" t="s">
        <v>165</v>
      </c>
      <c r="S5458" s="20" t="s">
        <v>28109</v>
      </c>
    </row>
    <row r="5459" customFormat="false" ht="35.05" hidden="false" customHeight="false" outlineLevel="0" collapsed="false">
      <c r="A5459" s="17" t="n">
        <v>5458</v>
      </c>
      <c r="B5459" s="17" t="n">
        <v>10</v>
      </c>
      <c r="C5459" s="17" t="n">
        <v>8612</v>
      </c>
      <c r="D5459" s="18" t="s">
        <v>17837</v>
      </c>
      <c r="E5459" s="17" t="s">
        <v>47</v>
      </c>
      <c r="F5459" s="18" t="s">
        <v>48</v>
      </c>
      <c r="G5459" s="17" t="s">
        <v>171</v>
      </c>
      <c r="H5459" s="18" t="s">
        <v>17841</v>
      </c>
      <c r="I5459" s="18" t="s">
        <v>17842</v>
      </c>
      <c r="J5459" s="18" t="s">
        <v>17843</v>
      </c>
      <c r="K5459" s="17" t="s">
        <v>163</v>
      </c>
      <c r="L5459" s="17" t="n">
        <v>1</v>
      </c>
      <c r="M5459" s="17" t="s">
        <v>164</v>
      </c>
      <c r="N5459" s="17" t="s">
        <v>163</v>
      </c>
      <c r="O5459" s="19"/>
      <c r="P5459" s="18"/>
      <c r="Q5459" s="18"/>
      <c r="R5459" s="18" t="s">
        <v>165</v>
      </c>
      <c r="S5459" s="20" t="s">
        <v>28109</v>
      </c>
    </row>
    <row r="5460" customFormat="false" ht="46.25" hidden="false" customHeight="false" outlineLevel="0" collapsed="false">
      <c r="A5460" s="17" t="n">
        <v>5459</v>
      </c>
      <c r="B5460" s="17" t="n">
        <v>10</v>
      </c>
      <c r="C5460" s="17" t="n">
        <v>8620</v>
      </c>
      <c r="D5460" s="18" t="s">
        <v>17837</v>
      </c>
      <c r="E5460" s="17" t="s">
        <v>49</v>
      </c>
      <c r="F5460" s="18" t="s">
        <v>50</v>
      </c>
      <c r="G5460" s="17" t="s">
        <v>171</v>
      </c>
      <c r="H5460" s="18" t="s">
        <v>17844</v>
      </c>
      <c r="I5460" s="18" t="s">
        <v>17845</v>
      </c>
      <c r="J5460" s="18" t="s">
        <v>17846</v>
      </c>
      <c r="K5460" s="17" t="s">
        <v>164</v>
      </c>
      <c r="L5460" s="17" t="n">
        <v>4</v>
      </c>
      <c r="M5460" s="17" t="s">
        <v>164</v>
      </c>
      <c r="N5460" s="17" t="s">
        <v>163</v>
      </c>
      <c r="O5460" s="19"/>
      <c r="P5460" s="18"/>
      <c r="Q5460" s="18"/>
      <c r="R5460" s="18" t="s">
        <v>165</v>
      </c>
      <c r="S5460" s="20" t="s">
        <v>28109</v>
      </c>
    </row>
    <row r="5461" customFormat="false" ht="46.25" hidden="false" customHeight="false" outlineLevel="0" collapsed="false">
      <c r="A5461" s="17" t="n">
        <v>5460</v>
      </c>
      <c r="B5461" s="17" t="n">
        <v>10</v>
      </c>
      <c r="C5461" s="17" t="n">
        <v>8630</v>
      </c>
      <c r="D5461" s="18" t="s">
        <v>17837</v>
      </c>
      <c r="E5461" s="17" t="s">
        <v>36</v>
      </c>
      <c r="F5461" s="18" t="s">
        <v>37</v>
      </c>
      <c r="G5461" s="17" t="s">
        <v>167</v>
      </c>
      <c r="H5461" s="18" t="s">
        <v>17847</v>
      </c>
      <c r="I5461" s="18" t="s">
        <v>17848</v>
      </c>
      <c r="J5461" s="18" t="s">
        <v>17849</v>
      </c>
      <c r="K5461" s="17" t="s">
        <v>164</v>
      </c>
      <c r="L5461" s="17" t="n">
        <v>12</v>
      </c>
      <c r="M5461" s="17" t="s">
        <v>164</v>
      </c>
      <c r="N5461" s="17" t="s">
        <v>163</v>
      </c>
      <c r="O5461" s="19"/>
      <c r="P5461" s="18"/>
      <c r="Q5461" s="18"/>
      <c r="R5461" s="18" t="s">
        <v>165</v>
      </c>
      <c r="S5461" s="20" t="s">
        <v>28109</v>
      </c>
    </row>
    <row r="5462" customFormat="false" ht="35.05" hidden="false" customHeight="false" outlineLevel="0" collapsed="false">
      <c r="A5462" s="17" t="n">
        <v>5461</v>
      </c>
      <c r="B5462" s="17" t="n">
        <v>10</v>
      </c>
      <c r="C5462" s="17" t="n">
        <v>8630</v>
      </c>
      <c r="D5462" s="18" t="s">
        <v>17837</v>
      </c>
      <c r="E5462" s="17" t="s">
        <v>81</v>
      </c>
      <c r="F5462" s="18" t="s">
        <v>82</v>
      </c>
      <c r="G5462" s="17" t="s">
        <v>167</v>
      </c>
      <c r="H5462" s="18" t="s">
        <v>17850</v>
      </c>
      <c r="I5462" s="18" t="s">
        <v>17851</v>
      </c>
      <c r="J5462" s="18" t="s">
        <v>17852</v>
      </c>
      <c r="K5462" s="17" t="s">
        <v>163</v>
      </c>
      <c r="L5462" s="17" t="n">
        <v>1</v>
      </c>
      <c r="M5462" s="17" t="s">
        <v>163</v>
      </c>
      <c r="N5462" s="17" t="s">
        <v>164</v>
      </c>
      <c r="O5462" s="19"/>
      <c r="P5462" s="18"/>
      <c r="Q5462" s="18"/>
      <c r="R5462" s="18" t="s">
        <v>165</v>
      </c>
      <c r="S5462" s="20" t="s">
        <v>28109</v>
      </c>
    </row>
    <row r="5463" customFormat="false" ht="35.05" hidden="false" customHeight="false" outlineLevel="0" collapsed="false">
      <c r="A5463" s="17" t="n">
        <v>5462</v>
      </c>
      <c r="B5463" s="17" t="n">
        <v>10</v>
      </c>
      <c r="C5463" s="17" t="n">
        <v>8634</v>
      </c>
      <c r="D5463" s="18" t="s">
        <v>17837</v>
      </c>
      <c r="E5463" s="17" t="s">
        <v>89</v>
      </c>
      <c r="F5463" s="18" t="s">
        <v>90</v>
      </c>
      <c r="G5463" s="17" t="s">
        <v>159</v>
      </c>
      <c r="H5463" s="18" t="s">
        <v>17853</v>
      </c>
      <c r="I5463" s="18" t="s">
        <v>17854</v>
      </c>
      <c r="J5463" s="18" t="s">
        <v>17855</v>
      </c>
      <c r="K5463" s="17" t="s">
        <v>163</v>
      </c>
      <c r="L5463" s="17" t="n">
        <v>1</v>
      </c>
      <c r="M5463" s="17" t="s">
        <v>163</v>
      </c>
      <c r="N5463" s="17" t="s">
        <v>163</v>
      </c>
      <c r="O5463" s="19"/>
      <c r="P5463" s="18"/>
      <c r="Q5463" s="18"/>
      <c r="R5463" s="18" t="s">
        <v>165</v>
      </c>
      <c r="S5463" s="20" t="s">
        <v>28109</v>
      </c>
    </row>
    <row r="5464" customFormat="false" ht="46.25" hidden="false" customHeight="false" outlineLevel="0" collapsed="false">
      <c r="A5464" s="17" t="n">
        <v>5463</v>
      </c>
      <c r="B5464" s="17" t="n">
        <v>10</v>
      </c>
      <c r="C5464" s="17" t="n">
        <v>8649</v>
      </c>
      <c r="D5464" s="18" t="s">
        <v>17837</v>
      </c>
      <c r="E5464" s="17" t="s">
        <v>83</v>
      </c>
      <c r="F5464" s="18" t="s">
        <v>84</v>
      </c>
      <c r="G5464" s="17" t="s">
        <v>167</v>
      </c>
      <c r="H5464" s="18" t="s">
        <v>17856</v>
      </c>
      <c r="I5464" s="18" t="s">
        <v>17857</v>
      </c>
      <c r="J5464" s="18" t="s">
        <v>17858</v>
      </c>
      <c r="K5464" s="17" t="s">
        <v>163</v>
      </c>
      <c r="L5464" s="17" t="n">
        <v>1</v>
      </c>
      <c r="M5464" s="17" t="s">
        <v>163</v>
      </c>
      <c r="N5464" s="17" t="s">
        <v>163</v>
      </c>
      <c r="O5464" s="19" t="s">
        <v>121</v>
      </c>
      <c r="P5464" s="18" t="s">
        <v>17859</v>
      </c>
      <c r="Q5464" s="18" t="s">
        <v>17860</v>
      </c>
      <c r="R5464" s="18" t="s">
        <v>165</v>
      </c>
      <c r="S5464" s="20" t="s">
        <v>28109</v>
      </c>
    </row>
    <row r="5465" customFormat="false" ht="46.25" hidden="false" customHeight="false" outlineLevel="0" collapsed="false">
      <c r="A5465" s="17" t="n">
        <v>5464</v>
      </c>
      <c r="B5465" s="17" t="n">
        <v>10</v>
      </c>
      <c r="C5465" s="17" t="n">
        <v>8656</v>
      </c>
      <c r="D5465" s="18" t="s">
        <v>17837</v>
      </c>
      <c r="E5465" s="17" t="s">
        <v>83</v>
      </c>
      <c r="F5465" s="18" t="s">
        <v>84</v>
      </c>
      <c r="G5465" s="17" t="s">
        <v>167</v>
      </c>
      <c r="H5465" s="18" t="s">
        <v>17861</v>
      </c>
      <c r="I5465" s="18" t="s">
        <v>17862</v>
      </c>
      <c r="J5465" s="18" t="s">
        <v>17863</v>
      </c>
      <c r="K5465" s="17" t="s">
        <v>163</v>
      </c>
      <c r="L5465" s="17" t="n">
        <v>1</v>
      </c>
      <c r="M5465" s="17" t="s">
        <v>163</v>
      </c>
      <c r="N5465" s="17" t="s">
        <v>164</v>
      </c>
      <c r="O5465" s="19" t="s">
        <v>123</v>
      </c>
      <c r="P5465" s="18" t="s">
        <v>17864</v>
      </c>
      <c r="Q5465" s="18" t="s">
        <v>17865</v>
      </c>
      <c r="R5465" s="18" t="s">
        <v>165</v>
      </c>
      <c r="S5465" s="20" t="s">
        <v>28109</v>
      </c>
    </row>
    <row r="5466" customFormat="false" ht="35.05" hidden="false" customHeight="false" outlineLevel="0" collapsed="false">
      <c r="A5466" s="17" t="n">
        <v>5465</v>
      </c>
      <c r="B5466" s="17" t="n">
        <v>10</v>
      </c>
      <c r="C5466" s="17" t="n">
        <v>8673</v>
      </c>
      <c r="D5466" s="18" t="s">
        <v>17837</v>
      </c>
      <c r="E5466" s="17" t="s">
        <v>83</v>
      </c>
      <c r="F5466" s="18" t="s">
        <v>84</v>
      </c>
      <c r="G5466" s="17" t="s">
        <v>159</v>
      </c>
      <c r="H5466" s="18" t="s">
        <v>17866</v>
      </c>
      <c r="I5466" s="18" t="s">
        <v>17867</v>
      </c>
      <c r="J5466" s="18" t="s">
        <v>17868</v>
      </c>
      <c r="K5466" s="17" t="s">
        <v>163</v>
      </c>
      <c r="L5466" s="17" t="n">
        <v>1</v>
      </c>
      <c r="M5466" s="17" t="s">
        <v>163</v>
      </c>
      <c r="N5466" s="17" t="s">
        <v>164</v>
      </c>
      <c r="O5466" s="19"/>
      <c r="P5466" s="18"/>
      <c r="Q5466" s="18"/>
      <c r="R5466" s="18" t="s">
        <v>165</v>
      </c>
      <c r="S5466" s="20" t="s">
        <v>28109</v>
      </c>
    </row>
    <row r="5467" customFormat="false" ht="23.85" hidden="false" customHeight="false" outlineLevel="0" collapsed="false">
      <c r="A5467" s="17" t="n">
        <v>5466</v>
      </c>
      <c r="B5467" s="17" t="n">
        <v>10</v>
      </c>
      <c r="C5467" s="17" t="n">
        <v>8690</v>
      </c>
      <c r="D5467" s="18" t="s">
        <v>17837</v>
      </c>
      <c r="E5467" s="17" t="s">
        <v>83</v>
      </c>
      <c r="F5467" s="18" t="s">
        <v>84</v>
      </c>
      <c r="G5467" s="17" t="s">
        <v>159</v>
      </c>
      <c r="H5467" s="18" t="s">
        <v>17869</v>
      </c>
      <c r="I5467" s="18" t="s">
        <v>17870</v>
      </c>
      <c r="J5467" s="18" t="s">
        <v>17871</v>
      </c>
      <c r="K5467" s="17" t="s">
        <v>163</v>
      </c>
      <c r="L5467" s="17" t="n">
        <v>1</v>
      </c>
      <c r="M5467" s="17" t="s">
        <v>163</v>
      </c>
      <c r="N5467" s="17" t="s">
        <v>163</v>
      </c>
      <c r="O5467" s="19"/>
      <c r="P5467" s="18"/>
      <c r="Q5467" s="18"/>
      <c r="R5467" s="18" t="s">
        <v>165</v>
      </c>
      <c r="S5467" s="20" t="s">
        <v>28109</v>
      </c>
    </row>
    <row r="5468" customFormat="false" ht="35.05" hidden="false" customHeight="false" outlineLevel="0" collapsed="false">
      <c r="A5468" s="17" t="n">
        <v>5467</v>
      </c>
      <c r="B5468" s="17" t="n">
        <v>10</v>
      </c>
      <c r="C5468" s="17" t="n">
        <v>8694</v>
      </c>
      <c r="D5468" s="18" t="s">
        <v>17837</v>
      </c>
      <c r="E5468" s="17" t="s">
        <v>91</v>
      </c>
      <c r="F5468" s="18" t="s">
        <v>92</v>
      </c>
      <c r="G5468" s="17" t="s">
        <v>159</v>
      </c>
      <c r="H5468" s="18" t="s">
        <v>17872</v>
      </c>
      <c r="I5468" s="18" t="s">
        <v>17873</v>
      </c>
      <c r="J5468" s="18" t="s">
        <v>17874</v>
      </c>
      <c r="K5468" s="17" t="s">
        <v>163</v>
      </c>
      <c r="L5468" s="17" t="n">
        <v>1</v>
      </c>
      <c r="M5468" s="17" t="s">
        <v>163</v>
      </c>
      <c r="N5468" s="17" t="s">
        <v>163</v>
      </c>
      <c r="O5468" s="19"/>
      <c r="P5468" s="18"/>
      <c r="Q5468" s="18"/>
      <c r="R5468" s="18" t="s">
        <v>165</v>
      </c>
      <c r="S5468" s="20" t="s">
        <v>28109</v>
      </c>
    </row>
    <row r="5469" customFormat="false" ht="35.05" hidden="false" customHeight="false" outlineLevel="0" collapsed="false">
      <c r="A5469" s="17" t="n">
        <v>5468</v>
      </c>
      <c r="B5469" s="17" t="n">
        <v>10</v>
      </c>
      <c r="C5469" s="17" t="n">
        <v>8700</v>
      </c>
      <c r="D5469" s="18" t="s">
        <v>17837</v>
      </c>
      <c r="E5469" s="17" t="s">
        <v>61</v>
      </c>
      <c r="F5469" s="18" t="s">
        <v>62</v>
      </c>
      <c r="G5469" s="17" t="s">
        <v>171</v>
      </c>
      <c r="H5469" s="18" t="s">
        <v>17875</v>
      </c>
      <c r="I5469" s="18" t="s">
        <v>17876</v>
      </c>
      <c r="J5469" s="18" t="s">
        <v>17877</v>
      </c>
      <c r="K5469" s="17" t="s">
        <v>163</v>
      </c>
      <c r="L5469" s="17" t="n">
        <v>1</v>
      </c>
      <c r="M5469" s="17" t="s">
        <v>163</v>
      </c>
      <c r="N5469" s="17" t="s">
        <v>164</v>
      </c>
      <c r="O5469" s="19"/>
      <c r="P5469" s="18"/>
      <c r="Q5469" s="18"/>
      <c r="R5469" s="18" t="s">
        <v>165</v>
      </c>
      <c r="S5469" s="20" t="s">
        <v>28109</v>
      </c>
    </row>
    <row r="5470" customFormat="false" ht="35.05" hidden="false" customHeight="false" outlineLevel="0" collapsed="false">
      <c r="A5470" s="17" t="n">
        <v>5469</v>
      </c>
      <c r="B5470" s="17" t="n">
        <v>10</v>
      </c>
      <c r="C5470" s="17" t="n">
        <v>8703</v>
      </c>
      <c r="D5470" s="18" t="s">
        <v>17837</v>
      </c>
      <c r="E5470" s="17" t="s">
        <v>85</v>
      </c>
      <c r="F5470" s="18" t="s">
        <v>86</v>
      </c>
      <c r="G5470" s="17" t="s">
        <v>159</v>
      </c>
      <c r="H5470" s="18" t="s">
        <v>17878</v>
      </c>
      <c r="I5470" s="18" t="s">
        <v>17879</v>
      </c>
      <c r="J5470" s="18" t="s">
        <v>17880</v>
      </c>
      <c r="K5470" s="17" t="s">
        <v>164</v>
      </c>
      <c r="L5470" s="17" t="n">
        <v>3</v>
      </c>
      <c r="M5470" s="17" t="s">
        <v>163</v>
      </c>
      <c r="N5470" s="17" t="s">
        <v>164</v>
      </c>
      <c r="O5470" s="19"/>
      <c r="P5470" s="18"/>
      <c r="Q5470" s="18"/>
      <c r="R5470" s="18" t="s">
        <v>165</v>
      </c>
      <c r="S5470" s="20" t="s">
        <v>28109</v>
      </c>
    </row>
    <row r="5471" customFormat="false" ht="35.05" hidden="false" customHeight="false" outlineLevel="0" collapsed="false">
      <c r="A5471" s="17" t="n">
        <v>5470</v>
      </c>
      <c r="B5471" s="17" t="n">
        <v>10</v>
      </c>
      <c r="C5471" s="17" t="n">
        <v>8705</v>
      </c>
      <c r="D5471" s="18" t="s">
        <v>17837</v>
      </c>
      <c r="E5471" s="17" t="s">
        <v>85</v>
      </c>
      <c r="F5471" s="18" t="s">
        <v>86</v>
      </c>
      <c r="G5471" s="17" t="s">
        <v>159</v>
      </c>
      <c r="H5471" s="18" t="s">
        <v>17881</v>
      </c>
      <c r="I5471" s="18" t="s">
        <v>17882</v>
      </c>
      <c r="J5471" s="18" t="s">
        <v>17883</v>
      </c>
      <c r="K5471" s="17" t="s">
        <v>163</v>
      </c>
      <c r="L5471" s="17" t="n">
        <v>1</v>
      </c>
      <c r="M5471" s="17" t="s">
        <v>163</v>
      </c>
      <c r="N5471" s="17" t="s">
        <v>164</v>
      </c>
      <c r="O5471" s="19"/>
      <c r="P5471" s="18"/>
      <c r="Q5471" s="18"/>
      <c r="R5471" s="18" t="s">
        <v>165</v>
      </c>
      <c r="S5471" s="20" t="s">
        <v>28109</v>
      </c>
    </row>
    <row r="5472" customFormat="false" ht="46.25" hidden="false" customHeight="false" outlineLevel="0" collapsed="false">
      <c r="A5472" s="17" t="n">
        <v>5471</v>
      </c>
      <c r="B5472" s="17" t="n">
        <v>10</v>
      </c>
      <c r="C5472" s="17" t="n">
        <v>8709</v>
      </c>
      <c r="D5472" s="18" t="s">
        <v>17837</v>
      </c>
      <c r="E5472" s="17" t="s">
        <v>66</v>
      </c>
      <c r="F5472" s="18" t="s">
        <v>67</v>
      </c>
      <c r="G5472" s="17" t="s">
        <v>159</v>
      </c>
      <c r="H5472" s="18" t="s">
        <v>17884</v>
      </c>
      <c r="I5472" s="18" t="s">
        <v>17885</v>
      </c>
      <c r="J5472" s="18" t="s">
        <v>17886</v>
      </c>
      <c r="K5472" s="17" t="s">
        <v>164</v>
      </c>
      <c r="L5472" s="17" t="n">
        <v>4</v>
      </c>
      <c r="M5472" s="17" t="s">
        <v>163</v>
      </c>
      <c r="N5472" s="17" t="s">
        <v>163</v>
      </c>
      <c r="O5472" s="19"/>
      <c r="P5472" s="18"/>
      <c r="Q5472" s="18"/>
      <c r="R5472" s="18" t="s">
        <v>165</v>
      </c>
      <c r="S5472" s="20" t="s">
        <v>28109</v>
      </c>
    </row>
    <row r="5473" customFormat="false" ht="35.05" hidden="false" customHeight="false" outlineLevel="0" collapsed="false">
      <c r="A5473" s="17" t="n">
        <v>5472</v>
      </c>
      <c r="B5473" s="17" t="n">
        <v>10</v>
      </c>
      <c r="C5473" s="17" t="n">
        <v>8712</v>
      </c>
      <c r="D5473" s="18" t="s">
        <v>17837</v>
      </c>
      <c r="E5473" s="17" t="s">
        <v>38</v>
      </c>
      <c r="F5473" s="18" t="s">
        <v>39</v>
      </c>
      <c r="G5473" s="17" t="s">
        <v>159</v>
      </c>
      <c r="H5473" s="18" t="s">
        <v>17887</v>
      </c>
      <c r="I5473" s="18" t="s">
        <v>17888</v>
      </c>
      <c r="J5473" s="18" t="s">
        <v>17889</v>
      </c>
      <c r="K5473" s="17" t="s">
        <v>163</v>
      </c>
      <c r="L5473" s="17" t="n">
        <v>1</v>
      </c>
      <c r="M5473" s="17" t="s">
        <v>163</v>
      </c>
      <c r="N5473" s="17" t="s">
        <v>163</v>
      </c>
      <c r="O5473" s="19"/>
      <c r="P5473" s="18"/>
      <c r="Q5473" s="18"/>
      <c r="R5473" s="18" t="s">
        <v>165</v>
      </c>
      <c r="S5473" s="20" t="s">
        <v>28109</v>
      </c>
    </row>
    <row r="5474" customFormat="false" ht="35.05" hidden="false" customHeight="false" outlineLevel="0" collapsed="false">
      <c r="A5474" s="17" t="n">
        <v>5473</v>
      </c>
      <c r="B5474" s="17" t="n">
        <v>10</v>
      </c>
      <c r="C5474" s="17" t="n">
        <v>8723</v>
      </c>
      <c r="D5474" s="18" t="s">
        <v>17837</v>
      </c>
      <c r="E5474" s="17" t="s">
        <v>83</v>
      </c>
      <c r="F5474" s="18" t="s">
        <v>84</v>
      </c>
      <c r="G5474" s="17" t="s">
        <v>159</v>
      </c>
      <c r="H5474" s="18" t="s">
        <v>17890</v>
      </c>
      <c r="I5474" s="18" t="s">
        <v>17891</v>
      </c>
      <c r="J5474" s="18" t="s">
        <v>17892</v>
      </c>
      <c r="K5474" s="17" t="s">
        <v>163</v>
      </c>
      <c r="L5474" s="17" t="n">
        <v>1</v>
      </c>
      <c r="M5474" s="17" t="s">
        <v>163</v>
      </c>
      <c r="N5474" s="17" t="s">
        <v>163</v>
      </c>
      <c r="O5474" s="19"/>
      <c r="P5474" s="18"/>
      <c r="Q5474" s="18"/>
      <c r="R5474" s="18" t="s">
        <v>165</v>
      </c>
      <c r="S5474" s="20" t="s">
        <v>28109</v>
      </c>
    </row>
    <row r="5475" customFormat="false" ht="35.05" hidden="false" customHeight="false" outlineLevel="0" collapsed="false">
      <c r="A5475" s="17" t="n">
        <v>5474</v>
      </c>
      <c r="B5475" s="17" t="n">
        <v>10</v>
      </c>
      <c r="C5475" s="17" t="n">
        <v>8724</v>
      </c>
      <c r="D5475" s="18" t="s">
        <v>17837</v>
      </c>
      <c r="E5475" s="17" t="s">
        <v>89</v>
      </c>
      <c r="F5475" s="18" t="s">
        <v>90</v>
      </c>
      <c r="G5475" s="17" t="s">
        <v>167</v>
      </c>
      <c r="H5475" s="18" t="s">
        <v>17893</v>
      </c>
      <c r="I5475" s="18" t="s">
        <v>17894</v>
      </c>
      <c r="J5475" s="18" t="s">
        <v>17895</v>
      </c>
      <c r="K5475" s="17" t="s">
        <v>163</v>
      </c>
      <c r="L5475" s="17" t="n">
        <v>1</v>
      </c>
      <c r="M5475" s="17" t="s">
        <v>163</v>
      </c>
      <c r="N5475" s="17" t="s">
        <v>164</v>
      </c>
      <c r="O5475" s="19"/>
      <c r="P5475" s="18"/>
      <c r="Q5475" s="18"/>
      <c r="R5475" s="18" t="s">
        <v>165</v>
      </c>
      <c r="S5475" s="20" t="s">
        <v>28109</v>
      </c>
    </row>
    <row r="5476" customFormat="false" ht="23.85" hidden="false" customHeight="false" outlineLevel="0" collapsed="false">
      <c r="A5476" s="17" t="n">
        <v>5475</v>
      </c>
      <c r="B5476" s="17" t="n">
        <v>10</v>
      </c>
      <c r="C5476" s="17" t="n">
        <v>8730</v>
      </c>
      <c r="D5476" s="18" t="s">
        <v>17837</v>
      </c>
      <c r="E5476" s="17" t="s">
        <v>72</v>
      </c>
      <c r="F5476" s="18" t="s">
        <v>73</v>
      </c>
      <c r="G5476" s="17" t="s">
        <v>167</v>
      </c>
      <c r="H5476" s="18" t="s">
        <v>17896</v>
      </c>
      <c r="I5476" s="18" t="s">
        <v>17897</v>
      </c>
      <c r="J5476" s="18" t="s">
        <v>17898</v>
      </c>
      <c r="K5476" s="17" t="s">
        <v>163</v>
      </c>
      <c r="L5476" s="17" t="n">
        <v>1</v>
      </c>
      <c r="M5476" s="17" t="s">
        <v>163</v>
      </c>
      <c r="N5476" s="17" t="s">
        <v>163</v>
      </c>
      <c r="O5476" s="19"/>
      <c r="P5476" s="18"/>
      <c r="Q5476" s="18"/>
      <c r="R5476" s="18" t="s">
        <v>165</v>
      </c>
      <c r="S5476" s="20" t="s">
        <v>28109</v>
      </c>
    </row>
    <row r="5477" customFormat="false" ht="35.05" hidden="false" customHeight="false" outlineLevel="0" collapsed="false">
      <c r="A5477" s="17" t="n">
        <v>5476</v>
      </c>
      <c r="B5477" s="17" t="n">
        <v>10</v>
      </c>
      <c r="C5477" s="17" t="n">
        <v>8732</v>
      </c>
      <c r="D5477" s="18" t="s">
        <v>17837</v>
      </c>
      <c r="E5477" s="17" t="s">
        <v>36</v>
      </c>
      <c r="F5477" s="18" t="s">
        <v>37</v>
      </c>
      <c r="G5477" s="17" t="s">
        <v>167</v>
      </c>
      <c r="H5477" s="18" t="s">
        <v>17899</v>
      </c>
      <c r="I5477" s="18" t="s">
        <v>17900</v>
      </c>
      <c r="J5477" s="18" t="s">
        <v>17901</v>
      </c>
      <c r="K5477" s="17" t="s">
        <v>163</v>
      </c>
      <c r="L5477" s="17" t="n">
        <v>1</v>
      </c>
      <c r="M5477" s="17" t="s">
        <v>164</v>
      </c>
      <c r="N5477" s="17" t="s">
        <v>163</v>
      </c>
      <c r="O5477" s="19"/>
      <c r="P5477" s="18"/>
      <c r="Q5477" s="18"/>
      <c r="R5477" s="18" t="s">
        <v>165</v>
      </c>
      <c r="S5477" s="20" t="s">
        <v>28109</v>
      </c>
    </row>
    <row r="5478" customFormat="false" ht="35.05" hidden="false" customHeight="false" outlineLevel="0" collapsed="false">
      <c r="A5478" s="17" t="n">
        <v>5477</v>
      </c>
      <c r="B5478" s="17" t="n">
        <v>10</v>
      </c>
      <c r="C5478" s="17" t="n">
        <v>8734</v>
      </c>
      <c r="D5478" s="18" t="s">
        <v>17837</v>
      </c>
      <c r="E5478" s="17" t="s">
        <v>87</v>
      </c>
      <c r="F5478" s="18" t="s">
        <v>88</v>
      </c>
      <c r="G5478" s="17" t="s">
        <v>167</v>
      </c>
      <c r="H5478" s="18" t="s">
        <v>17902</v>
      </c>
      <c r="I5478" s="18" t="s">
        <v>17903</v>
      </c>
      <c r="J5478" s="18" t="s">
        <v>17904</v>
      </c>
      <c r="K5478" s="17" t="s">
        <v>163</v>
      </c>
      <c r="L5478" s="17" t="n">
        <v>1</v>
      </c>
      <c r="M5478" s="17" t="s">
        <v>163</v>
      </c>
      <c r="N5478" s="17" t="s">
        <v>163</v>
      </c>
      <c r="O5478" s="19"/>
      <c r="P5478" s="18"/>
      <c r="Q5478" s="18"/>
      <c r="R5478" s="18" t="s">
        <v>165</v>
      </c>
      <c r="S5478" s="20" t="s">
        <v>28109</v>
      </c>
    </row>
    <row r="5479" customFormat="false" ht="35.05" hidden="false" customHeight="false" outlineLevel="0" collapsed="false">
      <c r="A5479" s="17" t="n">
        <v>5478</v>
      </c>
      <c r="B5479" s="17" t="n">
        <v>10</v>
      </c>
      <c r="C5479" s="17" t="n">
        <v>8740</v>
      </c>
      <c r="D5479" s="18" t="s">
        <v>17837</v>
      </c>
      <c r="E5479" s="17" t="s">
        <v>70</v>
      </c>
      <c r="F5479" s="18" t="s">
        <v>71</v>
      </c>
      <c r="G5479" s="17" t="s">
        <v>159</v>
      </c>
      <c r="H5479" s="18" t="s">
        <v>17905</v>
      </c>
      <c r="I5479" s="18" t="s">
        <v>17906</v>
      </c>
      <c r="J5479" s="18" t="s">
        <v>17907</v>
      </c>
      <c r="K5479" s="17" t="s">
        <v>163</v>
      </c>
      <c r="L5479" s="17" t="n">
        <v>1</v>
      </c>
      <c r="M5479" s="17" t="s">
        <v>163</v>
      </c>
      <c r="N5479" s="17" t="s">
        <v>163</v>
      </c>
      <c r="O5479" s="19"/>
      <c r="P5479" s="18"/>
      <c r="Q5479" s="18"/>
      <c r="R5479" s="18" t="s">
        <v>165</v>
      </c>
      <c r="S5479" s="20" t="s">
        <v>28109</v>
      </c>
    </row>
    <row r="5480" customFormat="false" ht="23.85" hidden="false" customHeight="false" outlineLevel="0" collapsed="false">
      <c r="A5480" s="17" t="n">
        <v>5479</v>
      </c>
      <c r="B5480" s="17" t="n">
        <v>10</v>
      </c>
      <c r="C5480" s="17" t="n">
        <v>8749</v>
      </c>
      <c r="D5480" s="18" t="s">
        <v>17908</v>
      </c>
      <c r="E5480" s="17" t="s">
        <v>36</v>
      </c>
      <c r="F5480" s="18" t="s">
        <v>37</v>
      </c>
      <c r="G5480" s="17" t="s">
        <v>167</v>
      </c>
      <c r="H5480" s="18" t="s">
        <v>17909</v>
      </c>
      <c r="I5480" s="18" t="s">
        <v>17910</v>
      </c>
      <c r="J5480" s="18" t="s">
        <v>17911</v>
      </c>
      <c r="K5480" s="17" t="s">
        <v>163</v>
      </c>
      <c r="L5480" s="17" t="n">
        <v>1</v>
      </c>
      <c r="M5480" s="17" t="s">
        <v>163</v>
      </c>
      <c r="N5480" s="17" t="s">
        <v>163</v>
      </c>
      <c r="O5480" s="19"/>
      <c r="P5480" s="18"/>
      <c r="Q5480" s="18"/>
      <c r="R5480" s="18" t="s">
        <v>165</v>
      </c>
      <c r="S5480" s="20" t="s">
        <v>28109</v>
      </c>
    </row>
    <row r="5481" customFormat="false" ht="35.05" hidden="false" customHeight="false" outlineLevel="0" collapsed="false">
      <c r="A5481" s="17" t="n">
        <v>5480</v>
      </c>
      <c r="B5481" s="17" t="n">
        <v>10</v>
      </c>
      <c r="C5481" s="17" t="n">
        <v>8749</v>
      </c>
      <c r="D5481" s="18" t="s">
        <v>17908</v>
      </c>
      <c r="E5481" s="17" t="s">
        <v>26</v>
      </c>
      <c r="F5481" s="18" t="s">
        <v>27</v>
      </c>
      <c r="G5481" s="17" t="s">
        <v>159</v>
      </c>
      <c r="H5481" s="18" t="s">
        <v>17912</v>
      </c>
      <c r="I5481" s="18" t="s">
        <v>17913</v>
      </c>
      <c r="J5481" s="18" t="s">
        <v>17914</v>
      </c>
      <c r="K5481" s="17" t="s">
        <v>164</v>
      </c>
      <c r="L5481" s="17" t="n">
        <v>2</v>
      </c>
      <c r="M5481" s="17" t="s">
        <v>163</v>
      </c>
      <c r="N5481" s="17" t="s">
        <v>163</v>
      </c>
      <c r="O5481" s="19"/>
      <c r="P5481" s="18"/>
      <c r="Q5481" s="18"/>
      <c r="R5481" s="18" t="s">
        <v>165</v>
      </c>
      <c r="S5481" s="20" t="s">
        <v>28109</v>
      </c>
    </row>
    <row r="5482" customFormat="false" ht="35.05" hidden="false" customHeight="false" outlineLevel="0" collapsed="false">
      <c r="A5482" s="17" t="n">
        <v>5481</v>
      </c>
      <c r="B5482" s="17" t="n">
        <v>10</v>
      </c>
      <c r="C5482" s="17" t="n">
        <v>8753</v>
      </c>
      <c r="D5482" s="18" t="s">
        <v>17908</v>
      </c>
      <c r="E5482" s="17" t="s">
        <v>55</v>
      </c>
      <c r="F5482" s="18" t="s">
        <v>56</v>
      </c>
      <c r="G5482" s="17" t="s">
        <v>167</v>
      </c>
      <c r="H5482" s="18" t="s">
        <v>17915</v>
      </c>
      <c r="I5482" s="18" t="s">
        <v>17916</v>
      </c>
      <c r="J5482" s="18" t="s">
        <v>17917</v>
      </c>
      <c r="K5482" s="17" t="s">
        <v>163</v>
      </c>
      <c r="L5482" s="17" t="n">
        <v>1</v>
      </c>
      <c r="M5482" s="17" t="s">
        <v>163</v>
      </c>
      <c r="N5482" s="17" t="s">
        <v>163</v>
      </c>
      <c r="O5482" s="19"/>
      <c r="P5482" s="18"/>
      <c r="Q5482" s="18"/>
      <c r="R5482" s="18" t="s">
        <v>165</v>
      </c>
      <c r="S5482" s="20" t="s">
        <v>28109</v>
      </c>
    </row>
    <row r="5483" customFormat="false" ht="35.05" hidden="false" customHeight="false" outlineLevel="0" collapsed="false">
      <c r="A5483" s="17" t="n">
        <v>5482</v>
      </c>
      <c r="B5483" s="17" t="n">
        <v>10</v>
      </c>
      <c r="C5483" s="17" t="n">
        <v>8755</v>
      </c>
      <c r="D5483" s="18" t="s">
        <v>17908</v>
      </c>
      <c r="E5483" s="17" t="s">
        <v>49</v>
      </c>
      <c r="F5483" s="18" t="s">
        <v>50</v>
      </c>
      <c r="G5483" s="17" t="s">
        <v>171</v>
      </c>
      <c r="H5483" s="18" t="s">
        <v>17918</v>
      </c>
      <c r="I5483" s="18" t="s">
        <v>17919</v>
      </c>
      <c r="J5483" s="18" t="s">
        <v>17920</v>
      </c>
      <c r="K5483" s="17" t="s">
        <v>163</v>
      </c>
      <c r="L5483" s="17" t="n">
        <v>1</v>
      </c>
      <c r="M5483" s="17" t="s">
        <v>164</v>
      </c>
      <c r="N5483" s="17" t="s">
        <v>163</v>
      </c>
      <c r="O5483" s="19"/>
      <c r="P5483" s="18"/>
      <c r="Q5483" s="18"/>
      <c r="R5483" s="18" t="s">
        <v>165</v>
      </c>
      <c r="S5483" s="20" t="s">
        <v>28109</v>
      </c>
    </row>
    <row r="5484" customFormat="false" ht="35.05" hidden="false" customHeight="false" outlineLevel="0" collapsed="false">
      <c r="A5484" s="17" t="n">
        <v>5483</v>
      </c>
      <c r="B5484" s="17" t="n">
        <v>10</v>
      </c>
      <c r="C5484" s="17" t="n">
        <v>8763</v>
      </c>
      <c r="D5484" s="18" t="s">
        <v>17908</v>
      </c>
      <c r="E5484" s="17" t="s">
        <v>47</v>
      </c>
      <c r="F5484" s="18" t="s">
        <v>48</v>
      </c>
      <c r="G5484" s="17" t="s">
        <v>167</v>
      </c>
      <c r="H5484" s="18" t="s">
        <v>17921</v>
      </c>
      <c r="I5484" s="18" t="s">
        <v>17922</v>
      </c>
      <c r="J5484" s="18" t="s">
        <v>17923</v>
      </c>
      <c r="K5484" s="17" t="s">
        <v>163</v>
      </c>
      <c r="L5484" s="17" t="n">
        <v>1</v>
      </c>
      <c r="M5484" s="17" t="s">
        <v>164</v>
      </c>
      <c r="N5484" s="17" t="s">
        <v>163</v>
      </c>
      <c r="O5484" s="19"/>
      <c r="P5484" s="18"/>
      <c r="Q5484" s="18"/>
      <c r="R5484" s="18" t="s">
        <v>165</v>
      </c>
      <c r="S5484" s="20" t="s">
        <v>28109</v>
      </c>
    </row>
    <row r="5485" customFormat="false" ht="35.05" hidden="false" customHeight="false" outlineLevel="0" collapsed="false">
      <c r="A5485" s="17" t="n">
        <v>5484</v>
      </c>
      <c r="B5485" s="17" t="n">
        <v>10</v>
      </c>
      <c r="C5485" s="17" t="n">
        <v>8771</v>
      </c>
      <c r="D5485" s="18" t="s">
        <v>17908</v>
      </c>
      <c r="E5485" s="17" t="s">
        <v>87</v>
      </c>
      <c r="F5485" s="18" t="s">
        <v>88</v>
      </c>
      <c r="G5485" s="17" t="s">
        <v>167</v>
      </c>
      <c r="H5485" s="18" t="s">
        <v>17924</v>
      </c>
      <c r="I5485" s="18" t="s">
        <v>17925</v>
      </c>
      <c r="J5485" s="18" t="s">
        <v>17926</v>
      </c>
      <c r="K5485" s="17" t="s">
        <v>163</v>
      </c>
      <c r="L5485" s="17" t="n">
        <v>1</v>
      </c>
      <c r="M5485" s="17" t="s">
        <v>163</v>
      </c>
      <c r="N5485" s="17" t="s">
        <v>164</v>
      </c>
      <c r="O5485" s="19"/>
      <c r="P5485" s="18"/>
      <c r="Q5485" s="18"/>
      <c r="R5485" s="18" t="s">
        <v>165</v>
      </c>
      <c r="S5485" s="20" t="s">
        <v>28109</v>
      </c>
    </row>
    <row r="5486" customFormat="false" ht="35.05" hidden="false" customHeight="false" outlineLevel="0" collapsed="false">
      <c r="A5486" s="17" t="n">
        <v>5485</v>
      </c>
      <c r="B5486" s="17" t="n">
        <v>10</v>
      </c>
      <c r="C5486" s="17" t="n">
        <v>8787</v>
      </c>
      <c r="D5486" s="18" t="s">
        <v>17908</v>
      </c>
      <c r="E5486" s="17" t="s">
        <v>89</v>
      </c>
      <c r="F5486" s="18" t="s">
        <v>90</v>
      </c>
      <c r="G5486" s="17" t="s">
        <v>159</v>
      </c>
      <c r="H5486" s="18" t="s">
        <v>17927</v>
      </c>
      <c r="I5486" s="18" t="s">
        <v>17928</v>
      </c>
      <c r="J5486" s="18" t="s">
        <v>17929</v>
      </c>
      <c r="K5486" s="17" t="s">
        <v>163</v>
      </c>
      <c r="L5486" s="17" t="n">
        <v>1</v>
      </c>
      <c r="M5486" s="17" t="s">
        <v>163</v>
      </c>
      <c r="N5486" s="17" t="s">
        <v>163</v>
      </c>
      <c r="O5486" s="19"/>
      <c r="P5486" s="18"/>
      <c r="Q5486" s="18"/>
      <c r="R5486" s="18" t="s">
        <v>165</v>
      </c>
      <c r="S5486" s="20" t="s">
        <v>28109</v>
      </c>
    </row>
    <row r="5487" customFormat="false" ht="35.05" hidden="false" customHeight="false" outlineLevel="0" collapsed="false">
      <c r="A5487" s="17" t="n">
        <v>5486</v>
      </c>
      <c r="B5487" s="17" t="n">
        <v>10</v>
      </c>
      <c r="C5487" s="17" t="n">
        <v>8816</v>
      </c>
      <c r="D5487" s="18" t="s">
        <v>17908</v>
      </c>
      <c r="E5487" s="17" t="s">
        <v>83</v>
      </c>
      <c r="F5487" s="18" t="s">
        <v>84</v>
      </c>
      <c r="G5487" s="17" t="s">
        <v>167</v>
      </c>
      <c r="H5487" s="18" t="s">
        <v>17930</v>
      </c>
      <c r="I5487" s="18" t="s">
        <v>17931</v>
      </c>
      <c r="J5487" s="18" t="s">
        <v>17932</v>
      </c>
      <c r="K5487" s="17" t="s">
        <v>163</v>
      </c>
      <c r="L5487" s="17" t="n">
        <v>1</v>
      </c>
      <c r="M5487" s="17" t="s">
        <v>163</v>
      </c>
      <c r="N5487" s="17" t="s">
        <v>164</v>
      </c>
      <c r="O5487" s="19"/>
      <c r="P5487" s="18"/>
      <c r="Q5487" s="18"/>
      <c r="R5487" s="18" t="s">
        <v>165</v>
      </c>
      <c r="S5487" s="20" t="s">
        <v>28109</v>
      </c>
    </row>
    <row r="5488" customFormat="false" ht="35.05" hidden="false" customHeight="false" outlineLevel="0" collapsed="false">
      <c r="A5488" s="17" t="n">
        <v>5487</v>
      </c>
      <c r="B5488" s="17" t="n">
        <v>10</v>
      </c>
      <c r="C5488" s="17" t="n">
        <v>8828</v>
      </c>
      <c r="D5488" s="18" t="s">
        <v>17908</v>
      </c>
      <c r="E5488" s="17" t="s">
        <v>36</v>
      </c>
      <c r="F5488" s="18" t="s">
        <v>37</v>
      </c>
      <c r="G5488" s="17" t="s">
        <v>167</v>
      </c>
      <c r="H5488" s="18" t="s">
        <v>17933</v>
      </c>
      <c r="I5488" s="18" t="s">
        <v>17934</v>
      </c>
      <c r="J5488" s="18" t="s">
        <v>17935</v>
      </c>
      <c r="K5488" s="17" t="s">
        <v>164</v>
      </c>
      <c r="L5488" s="17" t="n">
        <v>11</v>
      </c>
      <c r="M5488" s="17" t="s">
        <v>164</v>
      </c>
      <c r="N5488" s="17" t="s">
        <v>163</v>
      </c>
      <c r="O5488" s="19"/>
      <c r="P5488" s="18"/>
      <c r="Q5488" s="18"/>
      <c r="R5488" s="18" t="s">
        <v>165</v>
      </c>
      <c r="S5488" s="20" t="s">
        <v>28109</v>
      </c>
    </row>
    <row r="5489" customFormat="false" ht="35.05" hidden="false" customHeight="false" outlineLevel="0" collapsed="false">
      <c r="A5489" s="17" t="n">
        <v>5488</v>
      </c>
      <c r="B5489" s="17" t="n">
        <v>10</v>
      </c>
      <c r="C5489" s="17" t="n">
        <v>8836</v>
      </c>
      <c r="D5489" s="18" t="s">
        <v>17908</v>
      </c>
      <c r="E5489" s="17" t="s">
        <v>40</v>
      </c>
      <c r="F5489" s="18" t="s">
        <v>41</v>
      </c>
      <c r="G5489" s="17" t="s">
        <v>159</v>
      </c>
      <c r="H5489" s="18" t="s">
        <v>17936</v>
      </c>
      <c r="I5489" s="18" t="s">
        <v>17937</v>
      </c>
      <c r="J5489" s="18" t="s">
        <v>17938</v>
      </c>
      <c r="K5489" s="17" t="s">
        <v>164</v>
      </c>
      <c r="L5489" s="17" t="n">
        <v>5</v>
      </c>
      <c r="M5489" s="17" t="s">
        <v>163</v>
      </c>
      <c r="N5489" s="17" t="s">
        <v>163</v>
      </c>
      <c r="O5489" s="19"/>
      <c r="P5489" s="18"/>
      <c r="Q5489" s="18"/>
      <c r="R5489" s="18" t="s">
        <v>165</v>
      </c>
      <c r="S5489" s="20" t="s">
        <v>28109</v>
      </c>
    </row>
    <row r="5490" customFormat="false" ht="35.05" hidden="false" customHeight="false" outlineLevel="0" collapsed="false">
      <c r="A5490" s="17" t="n">
        <v>5489</v>
      </c>
      <c r="B5490" s="17" t="n">
        <v>10</v>
      </c>
      <c r="C5490" s="17" t="n">
        <v>8844</v>
      </c>
      <c r="D5490" s="18" t="s">
        <v>17908</v>
      </c>
      <c r="E5490" s="17" t="s">
        <v>85</v>
      </c>
      <c r="F5490" s="18" t="s">
        <v>86</v>
      </c>
      <c r="G5490" s="17" t="s">
        <v>159</v>
      </c>
      <c r="H5490" s="18" t="s">
        <v>17939</v>
      </c>
      <c r="I5490" s="18" t="s">
        <v>17940</v>
      </c>
      <c r="J5490" s="18" t="s">
        <v>17941</v>
      </c>
      <c r="K5490" s="17" t="s">
        <v>163</v>
      </c>
      <c r="L5490" s="17" t="n">
        <v>1</v>
      </c>
      <c r="M5490" s="17" t="s">
        <v>163</v>
      </c>
      <c r="N5490" s="17" t="s">
        <v>164</v>
      </c>
      <c r="O5490" s="19"/>
      <c r="P5490" s="18"/>
      <c r="Q5490" s="18"/>
      <c r="R5490" s="18" t="s">
        <v>165</v>
      </c>
      <c r="S5490" s="20" t="s">
        <v>28109</v>
      </c>
    </row>
    <row r="5491" customFormat="false" ht="35.05" hidden="false" customHeight="false" outlineLevel="0" collapsed="false">
      <c r="A5491" s="17" t="n">
        <v>5490</v>
      </c>
      <c r="B5491" s="17" t="n">
        <v>10</v>
      </c>
      <c r="C5491" s="17" t="n">
        <v>8869</v>
      </c>
      <c r="D5491" s="18" t="s">
        <v>17908</v>
      </c>
      <c r="E5491" s="17" t="s">
        <v>83</v>
      </c>
      <c r="F5491" s="18" t="s">
        <v>84</v>
      </c>
      <c r="G5491" s="17" t="s">
        <v>159</v>
      </c>
      <c r="H5491" s="18" t="s">
        <v>17942</v>
      </c>
      <c r="I5491" s="18" t="s">
        <v>17943</v>
      </c>
      <c r="J5491" s="18" t="s">
        <v>17944</v>
      </c>
      <c r="K5491" s="17" t="s">
        <v>163</v>
      </c>
      <c r="L5491" s="17" t="n">
        <v>1</v>
      </c>
      <c r="M5491" s="17" t="s">
        <v>163</v>
      </c>
      <c r="N5491" s="17" t="s">
        <v>163</v>
      </c>
      <c r="O5491" s="19"/>
      <c r="P5491" s="18"/>
      <c r="Q5491" s="18"/>
      <c r="R5491" s="18" t="s">
        <v>165</v>
      </c>
      <c r="S5491" s="20" t="s">
        <v>28109</v>
      </c>
    </row>
    <row r="5492" customFormat="false" ht="35.05" hidden="false" customHeight="false" outlineLevel="0" collapsed="false">
      <c r="A5492" s="17" t="n">
        <v>5491</v>
      </c>
      <c r="B5492" s="17" t="n">
        <v>10</v>
      </c>
      <c r="C5492" s="17" t="n">
        <v>8877</v>
      </c>
      <c r="D5492" s="18" t="s">
        <v>17908</v>
      </c>
      <c r="E5492" s="17" t="s">
        <v>72</v>
      </c>
      <c r="F5492" s="18" t="s">
        <v>73</v>
      </c>
      <c r="G5492" s="17" t="s">
        <v>167</v>
      </c>
      <c r="H5492" s="18" t="s">
        <v>17945</v>
      </c>
      <c r="I5492" s="18" t="s">
        <v>17946</v>
      </c>
      <c r="J5492" s="18" t="s">
        <v>17947</v>
      </c>
      <c r="K5492" s="17" t="s">
        <v>164</v>
      </c>
      <c r="L5492" s="17" t="n">
        <v>3</v>
      </c>
      <c r="M5492" s="17" t="s">
        <v>163</v>
      </c>
      <c r="N5492" s="17" t="s">
        <v>163</v>
      </c>
      <c r="O5492" s="19"/>
      <c r="P5492" s="18"/>
      <c r="Q5492" s="18"/>
      <c r="R5492" s="18" t="s">
        <v>165</v>
      </c>
      <c r="S5492" s="20" t="s">
        <v>28109</v>
      </c>
    </row>
    <row r="5493" customFormat="false" ht="35.05" hidden="false" customHeight="false" outlineLevel="0" collapsed="false">
      <c r="A5493" s="17" t="n">
        <v>5492</v>
      </c>
      <c r="B5493" s="17" t="n">
        <v>10</v>
      </c>
      <c r="C5493" s="17" t="n">
        <v>8888</v>
      </c>
      <c r="D5493" s="18" t="s">
        <v>17948</v>
      </c>
      <c r="E5493" s="17" t="s">
        <v>61</v>
      </c>
      <c r="F5493" s="18" t="s">
        <v>62</v>
      </c>
      <c r="G5493" s="17" t="s">
        <v>159</v>
      </c>
      <c r="H5493" s="18" t="s">
        <v>17949</v>
      </c>
      <c r="I5493" s="18" t="s">
        <v>17950</v>
      </c>
      <c r="J5493" s="18" t="s">
        <v>17951</v>
      </c>
      <c r="K5493" s="17" t="s">
        <v>163</v>
      </c>
      <c r="L5493" s="17" t="n">
        <v>1</v>
      </c>
      <c r="M5493" s="17" t="s">
        <v>163</v>
      </c>
      <c r="N5493" s="17" t="s">
        <v>163</v>
      </c>
      <c r="O5493" s="19"/>
      <c r="P5493" s="18"/>
      <c r="Q5493" s="18"/>
      <c r="R5493" s="18" t="s">
        <v>165</v>
      </c>
      <c r="S5493" s="20" t="s">
        <v>28109</v>
      </c>
    </row>
    <row r="5494" customFormat="false" ht="46.25" hidden="false" customHeight="false" outlineLevel="0" collapsed="false">
      <c r="A5494" s="17" t="n">
        <v>5493</v>
      </c>
      <c r="B5494" s="17" t="n">
        <v>10</v>
      </c>
      <c r="C5494" s="17" t="n">
        <v>8896</v>
      </c>
      <c r="D5494" s="18" t="s">
        <v>17948</v>
      </c>
      <c r="E5494" s="17" t="s">
        <v>42</v>
      </c>
      <c r="F5494" s="18" t="s">
        <v>43</v>
      </c>
      <c r="G5494" s="17" t="s">
        <v>167</v>
      </c>
      <c r="H5494" s="18" t="s">
        <v>17952</v>
      </c>
      <c r="I5494" s="18" t="s">
        <v>17953</v>
      </c>
      <c r="J5494" s="18" t="s">
        <v>17954</v>
      </c>
      <c r="K5494" s="17" t="s">
        <v>163</v>
      </c>
      <c r="L5494" s="17" t="n">
        <v>1</v>
      </c>
      <c r="M5494" s="17" t="s">
        <v>163</v>
      </c>
      <c r="N5494" s="17" t="s">
        <v>163</v>
      </c>
      <c r="O5494" s="19"/>
      <c r="P5494" s="18"/>
      <c r="Q5494" s="18"/>
      <c r="R5494" s="18" t="s">
        <v>165</v>
      </c>
      <c r="S5494" s="20" t="s">
        <v>28109</v>
      </c>
    </row>
    <row r="5495" customFormat="false" ht="35.05" hidden="false" customHeight="false" outlineLevel="0" collapsed="false">
      <c r="A5495" s="17" t="n">
        <v>5494</v>
      </c>
      <c r="B5495" s="17" t="n">
        <v>10</v>
      </c>
      <c r="C5495" s="17" t="n">
        <v>8898</v>
      </c>
      <c r="D5495" s="18" t="s">
        <v>17948</v>
      </c>
      <c r="E5495" s="17" t="s">
        <v>49</v>
      </c>
      <c r="F5495" s="18" t="s">
        <v>50</v>
      </c>
      <c r="G5495" s="17" t="s">
        <v>167</v>
      </c>
      <c r="H5495" s="18" t="s">
        <v>17955</v>
      </c>
      <c r="I5495" s="18" t="s">
        <v>17956</v>
      </c>
      <c r="J5495" s="18" t="s">
        <v>17957</v>
      </c>
      <c r="K5495" s="17" t="s">
        <v>163</v>
      </c>
      <c r="L5495" s="17" t="n">
        <v>1</v>
      </c>
      <c r="M5495" s="17" t="s">
        <v>164</v>
      </c>
      <c r="N5495" s="17" t="s">
        <v>163</v>
      </c>
      <c r="O5495" s="19"/>
      <c r="P5495" s="18"/>
      <c r="Q5495" s="18"/>
      <c r="R5495" s="18" t="s">
        <v>165</v>
      </c>
      <c r="S5495" s="20" t="s">
        <v>28109</v>
      </c>
    </row>
    <row r="5496" customFormat="false" ht="35.05" hidden="false" customHeight="false" outlineLevel="0" collapsed="false">
      <c r="A5496" s="17" t="n">
        <v>5495</v>
      </c>
      <c r="B5496" s="17" t="n">
        <v>10</v>
      </c>
      <c r="C5496" s="17" t="n">
        <v>8906</v>
      </c>
      <c r="D5496" s="18" t="s">
        <v>17948</v>
      </c>
      <c r="E5496" s="17" t="s">
        <v>83</v>
      </c>
      <c r="F5496" s="18" t="s">
        <v>84</v>
      </c>
      <c r="G5496" s="17" t="s">
        <v>159</v>
      </c>
      <c r="H5496" s="18" t="s">
        <v>17958</v>
      </c>
      <c r="I5496" s="18" t="s">
        <v>17959</v>
      </c>
      <c r="J5496" s="18" t="s">
        <v>17960</v>
      </c>
      <c r="K5496" s="17" t="s">
        <v>163</v>
      </c>
      <c r="L5496" s="17" t="n">
        <v>1</v>
      </c>
      <c r="M5496" s="17" t="s">
        <v>163</v>
      </c>
      <c r="N5496" s="17" t="s">
        <v>164</v>
      </c>
      <c r="O5496" s="19"/>
      <c r="P5496" s="18"/>
      <c r="Q5496" s="18"/>
      <c r="R5496" s="18" t="s">
        <v>165</v>
      </c>
      <c r="S5496" s="20" t="s">
        <v>28109</v>
      </c>
    </row>
    <row r="5497" customFormat="false" ht="35.05" hidden="false" customHeight="false" outlineLevel="0" collapsed="false">
      <c r="A5497" s="17" t="n">
        <v>5496</v>
      </c>
      <c r="B5497" s="17" t="n">
        <v>10</v>
      </c>
      <c r="C5497" s="17" t="n">
        <v>8909</v>
      </c>
      <c r="D5497" s="18" t="s">
        <v>17948</v>
      </c>
      <c r="E5497" s="17" t="s">
        <v>36</v>
      </c>
      <c r="F5497" s="18" t="s">
        <v>37</v>
      </c>
      <c r="G5497" s="17" t="s">
        <v>167</v>
      </c>
      <c r="H5497" s="18" t="s">
        <v>17961</v>
      </c>
      <c r="I5497" s="18" t="s">
        <v>17962</v>
      </c>
      <c r="J5497" s="18" t="s">
        <v>17963</v>
      </c>
      <c r="K5497" s="17" t="s">
        <v>164</v>
      </c>
      <c r="L5497" s="17" t="n">
        <v>11</v>
      </c>
      <c r="M5497" s="17" t="s">
        <v>164</v>
      </c>
      <c r="N5497" s="17" t="s">
        <v>163</v>
      </c>
      <c r="O5497" s="19"/>
      <c r="P5497" s="18"/>
      <c r="Q5497" s="18"/>
      <c r="R5497" s="18" t="s">
        <v>165</v>
      </c>
      <c r="S5497" s="20" t="s">
        <v>28109</v>
      </c>
    </row>
    <row r="5498" customFormat="false" ht="35.05" hidden="false" customHeight="false" outlineLevel="0" collapsed="false">
      <c r="A5498" s="17" t="n">
        <v>5497</v>
      </c>
      <c r="B5498" s="17" t="n">
        <v>10</v>
      </c>
      <c r="C5498" s="17" t="n">
        <v>8932</v>
      </c>
      <c r="D5498" s="18" t="s">
        <v>17948</v>
      </c>
      <c r="E5498" s="17" t="s">
        <v>81</v>
      </c>
      <c r="F5498" s="18" t="s">
        <v>82</v>
      </c>
      <c r="G5498" s="17" t="s">
        <v>167</v>
      </c>
      <c r="H5498" s="18" t="s">
        <v>17964</v>
      </c>
      <c r="I5498" s="18" t="s">
        <v>17965</v>
      </c>
      <c r="J5498" s="18" t="s">
        <v>17966</v>
      </c>
      <c r="K5498" s="17" t="s">
        <v>163</v>
      </c>
      <c r="L5498" s="17" t="n">
        <v>1</v>
      </c>
      <c r="M5498" s="17" t="s">
        <v>163</v>
      </c>
      <c r="N5498" s="17" t="s">
        <v>164</v>
      </c>
      <c r="O5498" s="19"/>
      <c r="P5498" s="18"/>
      <c r="Q5498" s="18"/>
      <c r="R5498" s="18" t="s">
        <v>165</v>
      </c>
      <c r="S5498" s="20" t="s">
        <v>28109</v>
      </c>
    </row>
    <row r="5499" customFormat="false" ht="46.25" hidden="false" customHeight="false" outlineLevel="0" collapsed="false">
      <c r="A5499" s="17" t="n">
        <v>5498</v>
      </c>
      <c r="B5499" s="17" t="n">
        <v>10</v>
      </c>
      <c r="C5499" s="17" t="n">
        <v>8934</v>
      </c>
      <c r="D5499" s="18" t="s">
        <v>17948</v>
      </c>
      <c r="E5499" s="17" t="s">
        <v>91</v>
      </c>
      <c r="F5499" s="18" t="s">
        <v>92</v>
      </c>
      <c r="G5499" s="17" t="s">
        <v>159</v>
      </c>
      <c r="H5499" s="18" t="s">
        <v>17967</v>
      </c>
      <c r="I5499" s="18" t="s">
        <v>17968</v>
      </c>
      <c r="J5499" s="18" t="s">
        <v>17969</v>
      </c>
      <c r="K5499" s="17" t="s">
        <v>163</v>
      </c>
      <c r="L5499" s="17" t="n">
        <v>1</v>
      </c>
      <c r="M5499" s="17" t="s">
        <v>163</v>
      </c>
      <c r="N5499" s="17" t="s">
        <v>164</v>
      </c>
      <c r="O5499" s="19" t="s">
        <v>124</v>
      </c>
      <c r="P5499" s="18" t="s">
        <v>17970</v>
      </c>
      <c r="Q5499" s="18" t="s">
        <v>17971</v>
      </c>
      <c r="R5499" s="18" t="s">
        <v>165</v>
      </c>
      <c r="S5499" s="20" t="s">
        <v>28109</v>
      </c>
    </row>
    <row r="5500" customFormat="false" ht="35.05" hidden="false" customHeight="false" outlineLevel="0" collapsed="false">
      <c r="A5500" s="17" t="n">
        <v>5499</v>
      </c>
      <c r="B5500" s="17" t="n">
        <v>10</v>
      </c>
      <c r="C5500" s="17" t="n">
        <v>8938</v>
      </c>
      <c r="D5500" s="18" t="s">
        <v>17948</v>
      </c>
      <c r="E5500" s="17" t="s">
        <v>36</v>
      </c>
      <c r="F5500" s="18" t="s">
        <v>37</v>
      </c>
      <c r="G5500" s="17" t="s">
        <v>167</v>
      </c>
      <c r="H5500" s="18" t="s">
        <v>17972</v>
      </c>
      <c r="I5500" s="18" t="s">
        <v>17973</v>
      </c>
      <c r="J5500" s="18" t="s">
        <v>17974</v>
      </c>
      <c r="K5500" s="17" t="s">
        <v>164</v>
      </c>
      <c r="L5500" s="17" t="n">
        <v>11</v>
      </c>
      <c r="M5500" s="17" t="s">
        <v>164</v>
      </c>
      <c r="N5500" s="17" t="s">
        <v>163</v>
      </c>
      <c r="O5500" s="19"/>
      <c r="P5500" s="18"/>
      <c r="Q5500" s="18"/>
      <c r="R5500" s="18" t="s">
        <v>165</v>
      </c>
      <c r="S5500" s="20" t="s">
        <v>28109</v>
      </c>
    </row>
    <row r="5501" customFormat="false" ht="35.05" hidden="false" customHeight="false" outlineLevel="0" collapsed="false">
      <c r="A5501" s="17" t="n">
        <v>5500</v>
      </c>
      <c r="B5501" s="17" t="n">
        <v>10</v>
      </c>
      <c r="C5501" s="17" t="n">
        <v>8945</v>
      </c>
      <c r="D5501" s="18" t="s">
        <v>17948</v>
      </c>
      <c r="E5501" s="17" t="s">
        <v>81</v>
      </c>
      <c r="F5501" s="18" t="s">
        <v>82</v>
      </c>
      <c r="G5501" s="17" t="s">
        <v>167</v>
      </c>
      <c r="H5501" s="18" t="s">
        <v>17975</v>
      </c>
      <c r="I5501" s="18" t="s">
        <v>17976</v>
      </c>
      <c r="J5501" s="18" t="s">
        <v>17977</v>
      </c>
      <c r="K5501" s="17" t="s">
        <v>163</v>
      </c>
      <c r="L5501" s="17" t="n">
        <v>1</v>
      </c>
      <c r="M5501" s="17" t="s">
        <v>163</v>
      </c>
      <c r="N5501" s="17" t="s">
        <v>164</v>
      </c>
      <c r="O5501" s="19"/>
      <c r="P5501" s="18"/>
      <c r="Q5501" s="18"/>
      <c r="R5501" s="18" t="s">
        <v>165</v>
      </c>
      <c r="S5501" s="20" t="s">
        <v>28109</v>
      </c>
    </row>
    <row r="5502" customFormat="false" ht="35.05" hidden="false" customHeight="false" outlineLevel="0" collapsed="false">
      <c r="A5502" s="17" t="n">
        <v>5501</v>
      </c>
      <c r="B5502" s="17" t="n">
        <v>10</v>
      </c>
      <c r="C5502" s="17" t="n">
        <v>8949</v>
      </c>
      <c r="D5502" s="18" t="s">
        <v>17948</v>
      </c>
      <c r="E5502" s="17" t="s">
        <v>81</v>
      </c>
      <c r="F5502" s="18" t="s">
        <v>82</v>
      </c>
      <c r="G5502" s="17" t="s">
        <v>167</v>
      </c>
      <c r="H5502" s="18" t="s">
        <v>17978</v>
      </c>
      <c r="I5502" s="18" t="s">
        <v>17979</v>
      </c>
      <c r="J5502" s="18" t="s">
        <v>17980</v>
      </c>
      <c r="K5502" s="17" t="s">
        <v>163</v>
      </c>
      <c r="L5502" s="17" t="n">
        <v>1</v>
      </c>
      <c r="M5502" s="17" t="s">
        <v>163</v>
      </c>
      <c r="N5502" s="17" t="s">
        <v>164</v>
      </c>
      <c r="O5502" s="19"/>
      <c r="P5502" s="18"/>
      <c r="Q5502" s="18"/>
      <c r="R5502" s="18" t="s">
        <v>165</v>
      </c>
      <c r="S5502" s="20" t="s">
        <v>28109</v>
      </c>
    </row>
    <row r="5503" customFormat="false" ht="57.45" hidden="false" customHeight="false" outlineLevel="0" collapsed="false">
      <c r="A5503" s="17" t="n">
        <v>5502</v>
      </c>
      <c r="B5503" s="17" t="n">
        <v>10</v>
      </c>
      <c r="C5503" s="17" t="n">
        <v>8959</v>
      </c>
      <c r="D5503" s="18" t="s">
        <v>17948</v>
      </c>
      <c r="E5503" s="17" t="s">
        <v>83</v>
      </c>
      <c r="F5503" s="18" t="s">
        <v>84</v>
      </c>
      <c r="G5503" s="17" t="s">
        <v>171</v>
      </c>
      <c r="H5503" s="18" t="s">
        <v>17981</v>
      </c>
      <c r="I5503" s="18" t="s">
        <v>17982</v>
      </c>
      <c r="J5503" s="18" t="s">
        <v>17983</v>
      </c>
      <c r="K5503" s="17" t="s">
        <v>163</v>
      </c>
      <c r="L5503" s="17" t="n">
        <v>1</v>
      </c>
      <c r="M5503" s="17" t="s">
        <v>163</v>
      </c>
      <c r="N5503" s="17" t="s">
        <v>164</v>
      </c>
      <c r="O5503" s="19" t="s">
        <v>123</v>
      </c>
      <c r="P5503" s="18" t="s">
        <v>17984</v>
      </c>
      <c r="Q5503" s="18" t="s">
        <v>17985</v>
      </c>
      <c r="R5503" s="18" t="s">
        <v>165</v>
      </c>
      <c r="S5503" s="20" t="s">
        <v>28109</v>
      </c>
    </row>
    <row r="5504" customFormat="false" ht="35.05" hidden="false" customHeight="false" outlineLevel="0" collapsed="false">
      <c r="A5504" s="17" t="n">
        <v>5503</v>
      </c>
      <c r="B5504" s="17" t="n">
        <v>10</v>
      </c>
      <c r="C5504" s="17" t="n">
        <v>8960</v>
      </c>
      <c r="D5504" s="18" t="s">
        <v>17948</v>
      </c>
      <c r="E5504" s="17" t="s">
        <v>36</v>
      </c>
      <c r="F5504" s="18" t="s">
        <v>37</v>
      </c>
      <c r="G5504" s="17" t="s">
        <v>167</v>
      </c>
      <c r="H5504" s="18" t="s">
        <v>17986</v>
      </c>
      <c r="I5504" s="18" t="s">
        <v>17987</v>
      </c>
      <c r="J5504" s="18" t="s">
        <v>17988</v>
      </c>
      <c r="K5504" s="17" t="s">
        <v>164</v>
      </c>
      <c r="L5504" s="17" t="n">
        <v>12</v>
      </c>
      <c r="M5504" s="17" t="s">
        <v>164</v>
      </c>
      <c r="N5504" s="17" t="s">
        <v>163</v>
      </c>
      <c r="O5504" s="19"/>
      <c r="P5504" s="18"/>
      <c r="Q5504" s="18"/>
      <c r="R5504" s="18" t="s">
        <v>165</v>
      </c>
      <c r="S5504" s="20" t="s">
        <v>28109</v>
      </c>
    </row>
    <row r="5505" customFormat="false" ht="35.05" hidden="false" customHeight="false" outlineLevel="0" collapsed="false">
      <c r="A5505" s="17" t="n">
        <v>5504</v>
      </c>
      <c r="B5505" s="17" t="n">
        <v>10</v>
      </c>
      <c r="C5505" s="17" t="n">
        <v>8966</v>
      </c>
      <c r="D5505" s="18" t="s">
        <v>17948</v>
      </c>
      <c r="E5505" s="17" t="s">
        <v>87</v>
      </c>
      <c r="F5505" s="18" t="s">
        <v>88</v>
      </c>
      <c r="G5505" s="17" t="s">
        <v>171</v>
      </c>
      <c r="H5505" s="18" t="s">
        <v>17989</v>
      </c>
      <c r="I5505" s="18" t="s">
        <v>17990</v>
      </c>
      <c r="J5505" s="18" t="s">
        <v>17991</v>
      </c>
      <c r="K5505" s="17" t="s">
        <v>163</v>
      </c>
      <c r="L5505" s="17" t="n">
        <v>1</v>
      </c>
      <c r="M5505" s="17" t="s">
        <v>163</v>
      </c>
      <c r="N5505" s="17" t="s">
        <v>163</v>
      </c>
      <c r="O5505" s="19"/>
      <c r="P5505" s="18"/>
      <c r="Q5505" s="18"/>
      <c r="R5505" s="18" t="s">
        <v>165</v>
      </c>
      <c r="S5505" s="20" t="s">
        <v>28109</v>
      </c>
    </row>
    <row r="5506" customFormat="false" ht="23.85" hidden="false" customHeight="false" outlineLevel="0" collapsed="false">
      <c r="A5506" s="17" t="n">
        <v>5505</v>
      </c>
      <c r="B5506" s="17" t="n">
        <v>10</v>
      </c>
      <c r="C5506" s="17" t="n">
        <v>8973</v>
      </c>
      <c r="D5506" s="18" t="s">
        <v>17948</v>
      </c>
      <c r="E5506" s="17" t="s">
        <v>61</v>
      </c>
      <c r="F5506" s="18" t="s">
        <v>62</v>
      </c>
      <c r="G5506" s="17" t="s">
        <v>167</v>
      </c>
      <c r="H5506" s="18" t="s">
        <v>17992</v>
      </c>
      <c r="I5506" s="18" t="s">
        <v>17993</v>
      </c>
      <c r="J5506" s="18" t="s">
        <v>17994</v>
      </c>
      <c r="K5506" s="17" t="s">
        <v>163</v>
      </c>
      <c r="L5506" s="17" t="n">
        <v>1</v>
      </c>
      <c r="M5506" s="17" t="s">
        <v>163</v>
      </c>
      <c r="N5506" s="17" t="s">
        <v>163</v>
      </c>
      <c r="O5506" s="19"/>
      <c r="P5506" s="18"/>
      <c r="Q5506" s="18"/>
      <c r="R5506" s="18" t="s">
        <v>165</v>
      </c>
      <c r="S5506" s="20" t="s">
        <v>28109</v>
      </c>
    </row>
    <row r="5507" customFormat="false" ht="35.05" hidden="false" customHeight="false" outlineLevel="0" collapsed="false">
      <c r="A5507" s="17" t="n">
        <v>5506</v>
      </c>
      <c r="B5507" s="17" t="n">
        <v>10</v>
      </c>
      <c r="C5507" s="17" t="n">
        <v>8976</v>
      </c>
      <c r="D5507" s="18" t="s">
        <v>17948</v>
      </c>
      <c r="E5507" s="17" t="s">
        <v>83</v>
      </c>
      <c r="F5507" s="18" t="s">
        <v>84</v>
      </c>
      <c r="G5507" s="17" t="s">
        <v>159</v>
      </c>
      <c r="H5507" s="18" t="s">
        <v>17995</v>
      </c>
      <c r="I5507" s="18" t="s">
        <v>17996</v>
      </c>
      <c r="J5507" s="18" t="s">
        <v>17997</v>
      </c>
      <c r="K5507" s="17" t="s">
        <v>163</v>
      </c>
      <c r="L5507" s="17" t="n">
        <v>1</v>
      </c>
      <c r="M5507" s="17" t="s">
        <v>163</v>
      </c>
      <c r="N5507" s="17" t="s">
        <v>164</v>
      </c>
      <c r="O5507" s="19"/>
      <c r="P5507" s="18"/>
      <c r="Q5507" s="18"/>
      <c r="R5507" s="18" t="s">
        <v>165</v>
      </c>
      <c r="S5507" s="20" t="s">
        <v>28109</v>
      </c>
    </row>
    <row r="5508" customFormat="false" ht="35.05" hidden="false" customHeight="false" outlineLevel="0" collapsed="false">
      <c r="A5508" s="17" t="n">
        <v>5507</v>
      </c>
      <c r="B5508" s="17" t="n">
        <v>10</v>
      </c>
      <c r="C5508" s="17" t="n">
        <v>8977</v>
      </c>
      <c r="D5508" s="18" t="s">
        <v>17948</v>
      </c>
      <c r="E5508" s="17" t="s">
        <v>85</v>
      </c>
      <c r="F5508" s="18" t="s">
        <v>86</v>
      </c>
      <c r="G5508" s="17" t="s">
        <v>159</v>
      </c>
      <c r="H5508" s="18" t="s">
        <v>17998</v>
      </c>
      <c r="I5508" s="18" t="s">
        <v>17999</v>
      </c>
      <c r="J5508" s="18" t="s">
        <v>18000</v>
      </c>
      <c r="K5508" s="17" t="s">
        <v>164</v>
      </c>
      <c r="L5508" s="17" t="n">
        <v>2</v>
      </c>
      <c r="M5508" s="17" t="s">
        <v>163</v>
      </c>
      <c r="N5508" s="17" t="s">
        <v>164</v>
      </c>
      <c r="O5508" s="19"/>
      <c r="P5508" s="18"/>
      <c r="Q5508" s="18"/>
      <c r="R5508" s="18" t="s">
        <v>165</v>
      </c>
      <c r="S5508" s="20" t="s">
        <v>28109</v>
      </c>
    </row>
    <row r="5509" customFormat="false" ht="35.05" hidden="false" customHeight="false" outlineLevel="0" collapsed="false">
      <c r="A5509" s="17" t="n">
        <v>5508</v>
      </c>
      <c r="B5509" s="17" t="n">
        <v>10</v>
      </c>
      <c r="C5509" s="17" t="n">
        <v>8989</v>
      </c>
      <c r="D5509" s="18" t="s">
        <v>17948</v>
      </c>
      <c r="E5509" s="17" t="s">
        <v>89</v>
      </c>
      <c r="F5509" s="18" t="s">
        <v>90</v>
      </c>
      <c r="G5509" s="17" t="s">
        <v>159</v>
      </c>
      <c r="H5509" s="18" t="s">
        <v>18001</v>
      </c>
      <c r="I5509" s="18" t="s">
        <v>18002</v>
      </c>
      <c r="J5509" s="18" t="s">
        <v>18003</v>
      </c>
      <c r="K5509" s="17" t="s">
        <v>163</v>
      </c>
      <c r="L5509" s="17" t="n">
        <v>1</v>
      </c>
      <c r="M5509" s="17" t="s">
        <v>163</v>
      </c>
      <c r="N5509" s="17" t="s">
        <v>163</v>
      </c>
      <c r="O5509" s="19"/>
      <c r="P5509" s="18"/>
      <c r="Q5509" s="18"/>
      <c r="R5509" s="18" t="s">
        <v>165</v>
      </c>
      <c r="S5509" s="20" t="s">
        <v>28109</v>
      </c>
    </row>
    <row r="5510" customFormat="false" ht="23.85" hidden="false" customHeight="false" outlineLevel="0" collapsed="false">
      <c r="A5510" s="17" t="n">
        <v>5509</v>
      </c>
      <c r="B5510" s="17" t="n">
        <v>10</v>
      </c>
      <c r="C5510" s="17" t="n">
        <v>9008</v>
      </c>
      <c r="D5510" s="18" t="s">
        <v>17948</v>
      </c>
      <c r="E5510" s="17" t="s">
        <v>30</v>
      </c>
      <c r="F5510" s="18" t="s">
        <v>31</v>
      </c>
      <c r="G5510" s="17" t="s">
        <v>159</v>
      </c>
      <c r="H5510" s="18" t="s">
        <v>18004</v>
      </c>
      <c r="I5510" s="18" t="s">
        <v>18005</v>
      </c>
      <c r="J5510" s="18" t="s">
        <v>18006</v>
      </c>
      <c r="K5510" s="17" t="s">
        <v>164</v>
      </c>
      <c r="L5510" s="17" t="n">
        <v>3</v>
      </c>
      <c r="M5510" s="17" t="s">
        <v>163</v>
      </c>
      <c r="N5510" s="17" t="s">
        <v>163</v>
      </c>
      <c r="O5510" s="19"/>
      <c r="P5510" s="18"/>
      <c r="Q5510" s="18"/>
      <c r="R5510" s="18" t="s">
        <v>165</v>
      </c>
      <c r="S5510" s="20" t="s">
        <v>28109</v>
      </c>
    </row>
    <row r="5511" customFormat="false" ht="35.05" hidden="false" customHeight="false" outlineLevel="0" collapsed="false">
      <c r="A5511" s="17" t="n">
        <v>5510</v>
      </c>
      <c r="B5511" s="17" t="n">
        <v>10</v>
      </c>
      <c r="C5511" s="17" t="n">
        <v>9010</v>
      </c>
      <c r="D5511" s="18" t="s">
        <v>17948</v>
      </c>
      <c r="E5511" s="17" t="s">
        <v>72</v>
      </c>
      <c r="F5511" s="18" t="s">
        <v>73</v>
      </c>
      <c r="G5511" s="17" t="s">
        <v>167</v>
      </c>
      <c r="H5511" s="18" t="s">
        <v>18007</v>
      </c>
      <c r="I5511" s="18" t="s">
        <v>18008</v>
      </c>
      <c r="J5511" s="18" t="s">
        <v>18009</v>
      </c>
      <c r="K5511" s="17" t="s">
        <v>164</v>
      </c>
      <c r="L5511" s="17" t="n">
        <v>3</v>
      </c>
      <c r="M5511" s="17" t="s">
        <v>163</v>
      </c>
      <c r="N5511" s="17" t="s">
        <v>163</v>
      </c>
      <c r="O5511" s="19"/>
      <c r="P5511" s="18"/>
      <c r="Q5511" s="18"/>
      <c r="R5511" s="18" t="s">
        <v>165</v>
      </c>
      <c r="S5511" s="20" t="s">
        <v>28109</v>
      </c>
    </row>
    <row r="5512" customFormat="false" ht="35.05" hidden="false" customHeight="false" outlineLevel="0" collapsed="false">
      <c r="A5512" s="17" t="n">
        <v>5511</v>
      </c>
      <c r="B5512" s="17" t="n">
        <v>10</v>
      </c>
      <c r="C5512" s="17" t="n">
        <v>9021</v>
      </c>
      <c r="D5512" s="18" t="s">
        <v>18010</v>
      </c>
      <c r="E5512" s="17" t="s">
        <v>44</v>
      </c>
      <c r="F5512" s="18" t="s">
        <v>46</v>
      </c>
      <c r="G5512" s="17" t="s">
        <v>167</v>
      </c>
      <c r="H5512" s="18" t="s">
        <v>18011</v>
      </c>
      <c r="I5512" s="18" t="s">
        <v>18012</v>
      </c>
      <c r="J5512" s="18" t="s">
        <v>18013</v>
      </c>
      <c r="K5512" s="17" t="s">
        <v>164</v>
      </c>
      <c r="L5512" s="17" t="n">
        <v>3</v>
      </c>
      <c r="M5512" s="17" t="s">
        <v>163</v>
      </c>
      <c r="N5512" s="17" t="s">
        <v>163</v>
      </c>
      <c r="O5512" s="19"/>
      <c r="P5512" s="18"/>
      <c r="Q5512" s="18"/>
      <c r="R5512" s="18" t="s">
        <v>165</v>
      </c>
      <c r="S5512" s="20" t="s">
        <v>28109</v>
      </c>
    </row>
    <row r="5513" customFormat="false" ht="46.25" hidden="false" customHeight="false" outlineLevel="0" collapsed="false">
      <c r="A5513" s="17" t="n">
        <v>5512</v>
      </c>
      <c r="B5513" s="17" t="n">
        <v>10</v>
      </c>
      <c r="C5513" s="17" t="n">
        <v>9023</v>
      </c>
      <c r="D5513" s="18" t="s">
        <v>18010</v>
      </c>
      <c r="E5513" s="17" t="s">
        <v>36</v>
      </c>
      <c r="F5513" s="18" t="s">
        <v>37</v>
      </c>
      <c r="G5513" s="17" t="s">
        <v>171</v>
      </c>
      <c r="H5513" s="18" t="s">
        <v>18014</v>
      </c>
      <c r="I5513" s="18" t="s">
        <v>18015</v>
      </c>
      <c r="J5513" s="18" t="s">
        <v>18016</v>
      </c>
      <c r="K5513" s="17" t="s">
        <v>163</v>
      </c>
      <c r="L5513" s="17" t="n">
        <v>1</v>
      </c>
      <c r="M5513" s="17" t="s">
        <v>164</v>
      </c>
      <c r="N5513" s="17" t="s">
        <v>163</v>
      </c>
      <c r="O5513" s="19"/>
      <c r="P5513" s="18"/>
      <c r="Q5513" s="18"/>
      <c r="R5513" s="18" t="s">
        <v>165</v>
      </c>
      <c r="S5513" s="20" t="s">
        <v>28109</v>
      </c>
    </row>
    <row r="5514" customFormat="false" ht="35.05" hidden="false" customHeight="false" outlineLevel="0" collapsed="false">
      <c r="A5514" s="17" t="n">
        <v>5513</v>
      </c>
      <c r="B5514" s="17" t="n">
        <v>10</v>
      </c>
      <c r="C5514" s="17" t="n">
        <v>9023</v>
      </c>
      <c r="D5514" s="18" t="s">
        <v>18010</v>
      </c>
      <c r="E5514" s="17" t="s">
        <v>87</v>
      </c>
      <c r="F5514" s="18" t="s">
        <v>88</v>
      </c>
      <c r="G5514" s="17" t="s">
        <v>167</v>
      </c>
      <c r="H5514" s="18" t="s">
        <v>18017</v>
      </c>
      <c r="I5514" s="18" t="s">
        <v>18018</v>
      </c>
      <c r="J5514" s="18" t="s">
        <v>18019</v>
      </c>
      <c r="K5514" s="17" t="s">
        <v>163</v>
      </c>
      <c r="L5514" s="17" t="n">
        <v>1</v>
      </c>
      <c r="M5514" s="17" t="s">
        <v>163</v>
      </c>
      <c r="N5514" s="17" t="s">
        <v>164</v>
      </c>
      <c r="O5514" s="19"/>
      <c r="P5514" s="18"/>
      <c r="Q5514" s="18"/>
      <c r="R5514" s="18" t="s">
        <v>165</v>
      </c>
      <c r="S5514" s="20" t="s">
        <v>28109</v>
      </c>
    </row>
    <row r="5515" customFormat="false" ht="46.25" hidden="false" customHeight="false" outlineLevel="0" collapsed="false">
      <c r="A5515" s="17" t="n">
        <v>5514</v>
      </c>
      <c r="B5515" s="17" t="n">
        <v>10</v>
      </c>
      <c r="C5515" s="17" t="n">
        <v>9035</v>
      </c>
      <c r="D5515" s="18" t="s">
        <v>18010</v>
      </c>
      <c r="E5515" s="17" t="s">
        <v>47</v>
      </c>
      <c r="F5515" s="18" t="s">
        <v>48</v>
      </c>
      <c r="G5515" s="17" t="s">
        <v>171</v>
      </c>
      <c r="H5515" s="18" t="s">
        <v>18020</v>
      </c>
      <c r="I5515" s="18" t="s">
        <v>18021</v>
      </c>
      <c r="J5515" s="18" t="s">
        <v>18022</v>
      </c>
      <c r="K5515" s="17" t="s">
        <v>163</v>
      </c>
      <c r="L5515" s="17" t="n">
        <v>1</v>
      </c>
      <c r="M5515" s="17" t="s">
        <v>164</v>
      </c>
      <c r="N5515" s="17" t="s">
        <v>163</v>
      </c>
      <c r="O5515" s="19"/>
      <c r="P5515" s="18"/>
      <c r="Q5515" s="18"/>
      <c r="R5515" s="18" t="s">
        <v>165</v>
      </c>
      <c r="S5515" s="20" t="s">
        <v>28109</v>
      </c>
    </row>
    <row r="5516" customFormat="false" ht="46.25" hidden="false" customHeight="false" outlineLevel="0" collapsed="false">
      <c r="A5516" s="17" t="n">
        <v>5515</v>
      </c>
      <c r="B5516" s="17" t="n">
        <v>10</v>
      </c>
      <c r="C5516" s="17" t="n">
        <v>9039</v>
      </c>
      <c r="D5516" s="18" t="s">
        <v>18010</v>
      </c>
      <c r="E5516" s="17" t="s">
        <v>36</v>
      </c>
      <c r="F5516" s="18" t="s">
        <v>37</v>
      </c>
      <c r="G5516" s="17" t="s">
        <v>167</v>
      </c>
      <c r="H5516" s="18" t="s">
        <v>18023</v>
      </c>
      <c r="I5516" s="18" t="s">
        <v>18024</v>
      </c>
      <c r="J5516" s="18" t="s">
        <v>18025</v>
      </c>
      <c r="K5516" s="17" t="s">
        <v>164</v>
      </c>
      <c r="L5516" s="17" t="n">
        <v>7</v>
      </c>
      <c r="M5516" s="17" t="s">
        <v>164</v>
      </c>
      <c r="N5516" s="17" t="s">
        <v>163</v>
      </c>
      <c r="O5516" s="19"/>
      <c r="P5516" s="18"/>
      <c r="Q5516" s="18"/>
      <c r="R5516" s="18" t="s">
        <v>165</v>
      </c>
      <c r="S5516" s="20" t="s">
        <v>28109</v>
      </c>
    </row>
    <row r="5517" customFormat="false" ht="23.85" hidden="false" customHeight="false" outlineLevel="0" collapsed="false">
      <c r="A5517" s="17" t="n">
        <v>5516</v>
      </c>
      <c r="B5517" s="17" t="n">
        <v>10</v>
      </c>
      <c r="C5517" s="17" t="n">
        <v>9041</v>
      </c>
      <c r="D5517" s="18" t="s">
        <v>18010</v>
      </c>
      <c r="E5517" s="17" t="s">
        <v>78</v>
      </c>
      <c r="F5517" s="18" t="s">
        <v>80</v>
      </c>
      <c r="G5517" s="17" t="s">
        <v>159</v>
      </c>
      <c r="H5517" s="18" t="s">
        <v>18026</v>
      </c>
      <c r="I5517" s="18" t="s">
        <v>18027</v>
      </c>
      <c r="J5517" s="18" t="s">
        <v>18028</v>
      </c>
      <c r="K5517" s="17" t="s">
        <v>163</v>
      </c>
      <c r="L5517" s="17" t="n">
        <v>1</v>
      </c>
      <c r="M5517" s="17" t="s">
        <v>163</v>
      </c>
      <c r="N5517" s="17" t="s">
        <v>163</v>
      </c>
      <c r="O5517" s="19"/>
      <c r="P5517" s="18"/>
      <c r="Q5517" s="18"/>
      <c r="R5517" s="18" t="s">
        <v>165</v>
      </c>
      <c r="S5517" s="20" t="s">
        <v>28109</v>
      </c>
    </row>
    <row r="5518" customFormat="false" ht="35.05" hidden="false" customHeight="false" outlineLevel="0" collapsed="false">
      <c r="A5518" s="17" t="n">
        <v>5517</v>
      </c>
      <c r="B5518" s="17" t="n">
        <v>10</v>
      </c>
      <c r="C5518" s="17" t="n">
        <v>9047</v>
      </c>
      <c r="D5518" s="18" t="s">
        <v>18010</v>
      </c>
      <c r="E5518" s="17" t="s">
        <v>61</v>
      </c>
      <c r="F5518" s="18" t="s">
        <v>62</v>
      </c>
      <c r="G5518" s="17" t="s">
        <v>159</v>
      </c>
      <c r="H5518" s="18" t="s">
        <v>18029</v>
      </c>
      <c r="I5518" s="18" t="s">
        <v>18030</v>
      </c>
      <c r="J5518" s="18" t="s">
        <v>18031</v>
      </c>
      <c r="K5518" s="17" t="s">
        <v>163</v>
      </c>
      <c r="L5518" s="17" t="n">
        <v>1</v>
      </c>
      <c r="M5518" s="17" t="s">
        <v>163</v>
      </c>
      <c r="N5518" s="17" t="s">
        <v>163</v>
      </c>
      <c r="O5518" s="19"/>
      <c r="P5518" s="18"/>
      <c r="Q5518" s="18"/>
      <c r="R5518" s="18" t="s">
        <v>165</v>
      </c>
      <c r="S5518" s="20" t="s">
        <v>28109</v>
      </c>
    </row>
    <row r="5519" customFormat="false" ht="35.05" hidden="false" customHeight="false" outlineLevel="0" collapsed="false">
      <c r="A5519" s="17" t="n">
        <v>5518</v>
      </c>
      <c r="B5519" s="17" t="n">
        <v>10</v>
      </c>
      <c r="C5519" s="17" t="n">
        <v>9053</v>
      </c>
      <c r="D5519" s="18" t="s">
        <v>18010</v>
      </c>
      <c r="E5519" s="17" t="s">
        <v>72</v>
      </c>
      <c r="F5519" s="18" t="s">
        <v>73</v>
      </c>
      <c r="G5519" s="17" t="s">
        <v>167</v>
      </c>
      <c r="H5519" s="18" t="s">
        <v>18032</v>
      </c>
      <c r="I5519" s="18" t="s">
        <v>18033</v>
      </c>
      <c r="J5519" s="18" t="s">
        <v>18034</v>
      </c>
      <c r="K5519" s="17" t="s">
        <v>163</v>
      </c>
      <c r="L5519" s="17" t="n">
        <v>1</v>
      </c>
      <c r="M5519" s="17" t="s">
        <v>163</v>
      </c>
      <c r="N5519" s="17" t="s">
        <v>163</v>
      </c>
      <c r="O5519" s="19"/>
      <c r="P5519" s="18"/>
      <c r="Q5519" s="18"/>
      <c r="R5519" s="18" t="s">
        <v>165</v>
      </c>
      <c r="S5519" s="20" t="s">
        <v>28109</v>
      </c>
    </row>
    <row r="5520" customFormat="false" ht="46.25" hidden="false" customHeight="false" outlineLevel="0" collapsed="false">
      <c r="A5520" s="17" t="n">
        <v>5519</v>
      </c>
      <c r="B5520" s="17" t="n">
        <v>10</v>
      </c>
      <c r="C5520" s="17" t="n">
        <v>9056</v>
      </c>
      <c r="D5520" s="18" t="s">
        <v>18010</v>
      </c>
      <c r="E5520" s="17" t="s">
        <v>76</v>
      </c>
      <c r="F5520" s="18" t="s">
        <v>77</v>
      </c>
      <c r="G5520" s="17" t="s">
        <v>171</v>
      </c>
      <c r="H5520" s="18" t="s">
        <v>18035</v>
      </c>
      <c r="I5520" s="18" t="s">
        <v>18036</v>
      </c>
      <c r="J5520" s="18" t="s">
        <v>18037</v>
      </c>
      <c r="K5520" s="17" t="s">
        <v>163</v>
      </c>
      <c r="L5520" s="17" t="n">
        <v>1</v>
      </c>
      <c r="M5520" s="17" t="s">
        <v>164</v>
      </c>
      <c r="N5520" s="17" t="s">
        <v>163</v>
      </c>
      <c r="O5520" s="19"/>
      <c r="P5520" s="18"/>
      <c r="Q5520" s="18"/>
      <c r="R5520" s="18" t="s">
        <v>165</v>
      </c>
      <c r="S5520" s="20" t="s">
        <v>28109</v>
      </c>
    </row>
    <row r="5521" customFormat="false" ht="35.05" hidden="false" customHeight="false" outlineLevel="0" collapsed="false">
      <c r="A5521" s="17" t="n">
        <v>5520</v>
      </c>
      <c r="B5521" s="17" t="n">
        <v>10</v>
      </c>
      <c r="C5521" s="17" t="n">
        <v>9068</v>
      </c>
      <c r="D5521" s="18" t="s">
        <v>18010</v>
      </c>
      <c r="E5521" s="17" t="s">
        <v>32</v>
      </c>
      <c r="F5521" s="18" t="s">
        <v>33</v>
      </c>
      <c r="G5521" s="17" t="s">
        <v>159</v>
      </c>
      <c r="H5521" s="18" t="s">
        <v>18038</v>
      </c>
      <c r="I5521" s="18" t="s">
        <v>18039</v>
      </c>
      <c r="J5521" s="18" t="s">
        <v>18040</v>
      </c>
      <c r="K5521" s="17" t="s">
        <v>164</v>
      </c>
      <c r="L5521" s="17" t="n">
        <v>15</v>
      </c>
      <c r="M5521" s="17" t="s">
        <v>163</v>
      </c>
      <c r="N5521" s="17" t="s">
        <v>163</v>
      </c>
      <c r="O5521" s="19"/>
      <c r="P5521" s="18"/>
      <c r="Q5521" s="18"/>
      <c r="R5521" s="18" t="s">
        <v>165</v>
      </c>
      <c r="S5521" s="20" t="s">
        <v>28109</v>
      </c>
    </row>
    <row r="5522" customFormat="false" ht="46.25" hidden="false" customHeight="false" outlineLevel="0" collapsed="false">
      <c r="A5522" s="17" t="n">
        <v>5521</v>
      </c>
      <c r="B5522" s="17" t="n">
        <v>10</v>
      </c>
      <c r="C5522" s="17" t="n">
        <v>9072</v>
      </c>
      <c r="D5522" s="18" t="s">
        <v>18010</v>
      </c>
      <c r="E5522" s="17" t="s">
        <v>36</v>
      </c>
      <c r="F5522" s="18" t="s">
        <v>37</v>
      </c>
      <c r="G5522" s="17" t="s">
        <v>167</v>
      </c>
      <c r="H5522" s="18" t="s">
        <v>18041</v>
      </c>
      <c r="I5522" s="18" t="s">
        <v>18042</v>
      </c>
      <c r="J5522" s="18" t="s">
        <v>18043</v>
      </c>
      <c r="K5522" s="17" t="s">
        <v>163</v>
      </c>
      <c r="L5522" s="17" t="n">
        <v>1</v>
      </c>
      <c r="M5522" s="17" t="s">
        <v>163</v>
      </c>
      <c r="N5522" s="17" t="s">
        <v>164</v>
      </c>
      <c r="O5522" s="19"/>
      <c r="P5522" s="18"/>
      <c r="Q5522" s="18"/>
      <c r="R5522" s="18" t="s">
        <v>165</v>
      </c>
      <c r="S5522" s="20" t="s">
        <v>28109</v>
      </c>
    </row>
    <row r="5523" customFormat="false" ht="35.05" hidden="false" customHeight="false" outlineLevel="0" collapsed="false">
      <c r="A5523" s="17" t="n">
        <v>5522</v>
      </c>
      <c r="B5523" s="17" t="n">
        <v>10</v>
      </c>
      <c r="C5523" s="17" t="n">
        <v>9078</v>
      </c>
      <c r="D5523" s="18" t="s">
        <v>18010</v>
      </c>
      <c r="E5523" s="17" t="s">
        <v>87</v>
      </c>
      <c r="F5523" s="18" t="s">
        <v>88</v>
      </c>
      <c r="G5523" s="17" t="s">
        <v>167</v>
      </c>
      <c r="H5523" s="18" t="s">
        <v>18044</v>
      </c>
      <c r="I5523" s="18" t="s">
        <v>18045</v>
      </c>
      <c r="J5523" s="18" t="s">
        <v>18046</v>
      </c>
      <c r="K5523" s="17" t="s">
        <v>163</v>
      </c>
      <c r="L5523" s="17" t="n">
        <v>1</v>
      </c>
      <c r="M5523" s="17" t="s">
        <v>163</v>
      </c>
      <c r="N5523" s="17" t="s">
        <v>164</v>
      </c>
      <c r="O5523" s="19"/>
      <c r="P5523" s="18"/>
      <c r="Q5523" s="18"/>
      <c r="R5523" s="18" t="s">
        <v>165</v>
      </c>
      <c r="S5523" s="20" t="s">
        <v>28109</v>
      </c>
    </row>
    <row r="5524" customFormat="false" ht="23.85" hidden="false" customHeight="false" outlineLevel="0" collapsed="false">
      <c r="A5524" s="17" t="n">
        <v>5523</v>
      </c>
      <c r="B5524" s="17" t="n">
        <v>10</v>
      </c>
      <c r="C5524" s="17" t="n">
        <v>9085</v>
      </c>
      <c r="D5524" s="18" t="s">
        <v>18010</v>
      </c>
      <c r="E5524" s="17" t="s">
        <v>24</v>
      </c>
      <c r="F5524" s="18" t="s">
        <v>25</v>
      </c>
      <c r="G5524" s="17" t="s">
        <v>159</v>
      </c>
      <c r="H5524" s="18" t="s">
        <v>18047</v>
      </c>
      <c r="I5524" s="18" t="s">
        <v>18048</v>
      </c>
      <c r="J5524" s="18" t="s">
        <v>18049</v>
      </c>
      <c r="K5524" s="17" t="s">
        <v>164</v>
      </c>
      <c r="L5524" s="17" t="n">
        <v>9</v>
      </c>
      <c r="M5524" s="17" t="s">
        <v>163</v>
      </c>
      <c r="N5524" s="17" t="s">
        <v>163</v>
      </c>
      <c r="O5524" s="19"/>
      <c r="P5524" s="18"/>
      <c r="Q5524" s="18"/>
      <c r="R5524" s="18" t="s">
        <v>165</v>
      </c>
      <c r="S5524" s="20" t="s">
        <v>28109</v>
      </c>
    </row>
    <row r="5525" customFormat="false" ht="35.05" hidden="false" customHeight="false" outlineLevel="0" collapsed="false">
      <c r="A5525" s="17" t="n">
        <v>5524</v>
      </c>
      <c r="B5525" s="17" t="n">
        <v>10</v>
      </c>
      <c r="C5525" s="17" t="n">
        <v>9090</v>
      </c>
      <c r="D5525" s="18" t="s">
        <v>18010</v>
      </c>
      <c r="E5525" s="17" t="s">
        <v>89</v>
      </c>
      <c r="F5525" s="18" t="s">
        <v>90</v>
      </c>
      <c r="G5525" s="17" t="s">
        <v>159</v>
      </c>
      <c r="H5525" s="18" t="s">
        <v>18050</v>
      </c>
      <c r="I5525" s="18" t="s">
        <v>18051</v>
      </c>
      <c r="J5525" s="18" t="s">
        <v>18052</v>
      </c>
      <c r="K5525" s="17" t="s">
        <v>163</v>
      </c>
      <c r="L5525" s="17" t="n">
        <v>1</v>
      </c>
      <c r="M5525" s="17" t="s">
        <v>163</v>
      </c>
      <c r="N5525" s="17" t="s">
        <v>164</v>
      </c>
      <c r="O5525" s="19"/>
      <c r="P5525" s="18"/>
      <c r="Q5525" s="18"/>
      <c r="R5525" s="18" t="s">
        <v>165</v>
      </c>
      <c r="S5525" s="20" t="s">
        <v>28109</v>
      </c>
    </row>
    <row r="5526" customFormat="false" ht="35.05" hidden="false" customHeight="false" outlineLevel="0" collapsed="false">
      <c r="A5526" s="17" t="n">
        <v>5525</v>
      </c>
      <c r="B5526" s="17" t="n">
        <v>10</v>
      </c>
      <c r="C5526" s="17" t="n">
        <v>9094</v>
      </c>
      <c r="D5526" s="18" t="s">
        <v>18010</v>
      </c>
      <c r="E5526" s="17" t="s">
        <v>78</v>
      </c>
      <c r="F5526" s="18" t="s">
        <v>80</v>
      </c>
      <c r="G5526" s="17" t="s">
        <v>167</v>
      </c>
      <c r="H5526" s="18" t="s">
        <v>18053</v>
      </c>
      <c r="I5526" s="18" t="s">
        <v>18054</v>
      </c>
      <c r="J5526" s="18" t="s">
        <v>18055</v>
      </c>
      <c r="K5526" s="17" t="s">
        <v>164</v>
      </c>
      <c r="L5526" s="17" t="n">
        <v>12</v>
      </c>
      <c r="M5526" s="17" t="s">
        <v>163</v>
      </c>
      <c r="N5526" s="17" t="s">
        <v>164</v>
      </c>
      <c r="O5526" s="19"/>
      <c r="P5526" s="18"/>
      <c r="Q5526" s="18"/>
      <c r="R5526" s="18" t="s">
        <v>165</v>
      </c>
      <c r="S5526" s="20" t="s">
        <v>28109</v>
      </c>
    </row>
    <row r="5527" customFormat="false" ht="46.25" hidden="false" customHeight="false" outlineLevel="0" collapsed="false">
      <c r="A5527" s="17" t="n">
        <v>5526</v>
      </c>
      <c r="B5527" s="17" t="n">
        <v>10</v>
      </c>
      <c r="C5527" s="17" t="n">
        <v>9100</v>
      </c>
      <c r="D5527" s="18" t="s">
        <v>18010</v>
      </c>
      <c r="E5527" s="17" t="s">
        <v>38</v>
      </c>
      <c r="F5527" s="18" t="s">
        <v>39</v>
      </c>
      <c r="G5527" s="17" t="s">
        <v>167</v>
      </c>
      <c r="H5527" s="18" t="s">
        <v>18056</v>
      </c>
      <c r="I5527" s="18" t="s">
        <v>18057</v>
      </c>
      <c r="J5527" s="18" t="s">
        <v>18058</v>
      </c>
      <c r="K5527" s="17" t="s">
        <v>163</v>
      </c>
      <c r="L5527" s="17" t="n">
        <v>1</v>
      </c>
      <c r="M5527" s="17" t="s">
        <v>164</v>
      </c>
      <c r="N5527" s="17" t="s">
        <v>163</v>
      </c>
      <c r="O5527" s="19"/>
      <c r="P5527" s="18"/>
      <c r="Q5527" s="18"/>
      <c r="R5527" s="18" t="s">
        <v>165</v>
      </c>
      <c r="S5527" s="20" t="s">
        <v>28109</v>
      </c>
    </row>
    <row r="5528" customFormat="false" ht="46.25" hidden="false" customHeight="false" outlineLevel="0" collapsed="false">
      <c r="A5528" s="17" t="n">
        <v>5527</v>
      </c>
      <c r="B5528" s="17" t="n">
        <v>10</v>
      </c>
      <c r="C5528" s="17" t="n">
        <v>9108</v>
      </c>
      <c r="D5528" s="18" t="s">
        <v>18010</v>
      </c>
      <c r="E5528" s="17" t="s">
        <v>70</v>
      </c>
      <c r="F5528" s="18" t="s">
        <v>71</v>
      </c>
      <c r="G5528" s="17" t="s">
        <v>167</v>
      </c>
      <c r="H5528" s="18" t="s">
        <v>18059</v>
      </c>
      <c r="I5528" s="18" t="s">
        <v>18060</v>
      </c>
      <c r="J5528" s="18" t="s">
        <v>18061</v>
      </c>
      <c r="K5528" s="17" t="s">
        <v>163</v>
      </c>
      <c r="L5528" s="17" t="n">
        <v>1</v>
      </c>
      <c r="M5528" s="17" t="s">
        <v>163</v>
      </c>
      <c r="N5528" s="17" t="s">
        <v>164</v>
      </c>
      <c r="O5528" s="19"/>
      <c r="P5528" s="18"/>
      <c r="Q5528" s="18"/>
      <c r="R5528" s="18" t="s">
        <v>165</v>
      </c>
      <c r="S5528" s="20" t="s">
        <v>28109</v>
      </c>
    </row>
    <row r="5529" customFormat="false" ht="35.05" hidden="false" customHeight="false" outlineLevel="0" collapsed="false">
      <c r="A5529" s="17" t="n">
        <v>5528</v>
      </c>
      <c r="B5529" s="17" t="n">
        <v>10</v>
      </c>
      <c r="C5529" s="17" t="n">
        <v>9109</v>
      </c>
      <c r="D5529" s="18" t="s">
        <v>18010</v>
      </c>
      <c r="E5529" s="17" t="s">
        <v>83</v>
      </c>
      <c r="F5529" s="18" t="s">
        <v>84</v>
      </c>
      <c r="G5529" s="17" t="s">
        <v>167</v>
      </c>
      <c r="H5529" s="18" t="s">
        <v>18062</v>
      </c>
      <c r="I5529" s="18" t="s">
        <v>18063</v>
      </c>
      <c r="J5529" s="18" t="s">
        <v>18064</v>
      </c>
      <c r="K5529" s="17" t="s">
        <v>163</v>
      </c>
      <c r="L5529" s="17" t="n">
        <v>1</v>
      </c>
      <c r="M5529" s="17" t="s">
        <v>163</v>
      </c>
      <c r="N5529" s="17" t="s">
        <v>164</v>
      </c>
      <c r="O5529" s="19"/>
      <c r="P5529" s="18"/>
      <c r="Q5529" s="18"/>
      <c r="R5529" s="18" t="s">
        <v>165</v>
      </c>
      <c r="S5529" s="20" t="s">
        <v>28109</v>
      </c>
    </row>
    <row r="5530" customFormat="false" ht="23.85" hidden="false" customHeight="false" outlineLevel="0" collapsed="false">
      <c r="A5530" s="17" t="n">
        <v>5529</v>
      </c>
      <c r="B5530" s="17" t="n">
        <v>10</v>
      </c>
      <c r="C5530" s="17" t="n">
        <v>9110</v>
      </c>
      <c r="D5530" s="18" t="s">
        <v>18010</v>
      </c>
      <c r="E5530" s="17" t="s">
        <v>83</v>
      </c>
      <c r="F5530" s="18" t="s">
        <v>84</v>
      </c>
      <c r="G5530" s="17" t="s">
        <v>167</v>
      </c>
      <c r="H5530" s="18" t="s">
        <v>18065</v>
      </c>
      <c r="I5530" s="18" t="s">
        <v>18066</v>
      </c>
      <c r="J5530" s="18" t="s">
        <v>18067</v>
      </c>
      <c r="K5530" s="17" t="s">
        <v>163</v>
      </c>
      <c r="L5530" s="17" t="n">
        <v>1</v>
      </c>
      <c r="M5530" s="17" t="s">
        <v>163</v>
      </c>
      <c r="N5530" s="17" t="s">
        <v>164</v>
      </c>
      <c r="O5530" s="19"/>
      <c r="P5530" s="18"/>
      <c r="Q5530" s="18"/>
      <c r="R5530" s="18" t="s">
        <v>165</v>
      </c>
      <c r="S5530" s="20" t="s">
        <v>28109</v>
      </c>
    </row>
    <row r="5531" customFormat="false" ht="46.25" hidden="false" customHeight="false" outlineLevel="0" collapsed="false">
      <c r="A5531" s="17" t="n">
        <v>5530</v>
      </c>
      <c r="B5531" s="17" t="n">
        <v>10</v>
      </c>
      <c r="C5531" s="17" t="n">
        <v>9111</v>
      </c>
      <c r="D5531" s="18" t="s">
        <v>18010</v>
      </c>
      <c r="E5531" s="17" t="s">
        <v>36</v>
      </c>
      <c r="F5531" s="18" t="s">
        <v>37</v>
      </c>
      <c r="G5531" s="17" t="s">
        <v>171</v>
      </c>
      <c r="H5531" s="18" t="s">
        <v>18068</v>
      </c>
      <c r="I5531" s="18" t="s">
        <v>18069</v>
      </c>
      <c r="J5531" s="18" t="s">
        <v>18070</v>
      </c>
      <c r="K5531" s="17" t="s">
        <v>163</v>
      </c>
      <c r="L5531" s="17" t="n">
        <v>1</v>
      </c>
      <c r="M5531" s="17" t="s">
        <v>164</v>
      </c>
      <c r="N5531" s="17" t="s">
        <v>164</v>
      </c>
      <c r="O5531" s="19"/>
      <c r="P5531" s="18"/>
      <c r="Q5531" s="18"/>
      <c r="R5531" s="18" t="s">
        <v>165</v>
      </c>
      <c r="S5531" s="20" t="s">
        <v>28109</v>
      </c>
    </row>
    <row r="5532" customFormat="false" ht="46.25" hidden="false" customHeight="false" outlineLevel="0" collapsed="false">
      <c r="A5532" s="17" t="n">
        <v>5531</v>
      </c>
      <c r="B5532" s="17" t="n">
        <v>10</v>
      </c>
      <c r="C5532" s="17" t="n">
        <v>9119</v>
      </c>
      <c r="D5532" s="18" t="s">
        <v>18010</v>
      </c>
      <c r="E5532" s="17" t="s">
        <v>91</v>
      </c>
      <c r="F5532" s="18" t="s">
        <v>92</v>
      </c>
      <c r="G5532" s="17" t="s">
        <v>167</v>
      </c>
      <c r="H5532" s="18" t="s">
        <v>18071</v>
      </c>
      <c r="I5532" s="18" t="s">
        <v>18072</v>
      </c>
      <c r="J5532" s="18" t="s">
        <v>18073</v>
      </c>
      <c r="K5532" s="17" t="s">
        <v>163</v>
      </c>
      <c r="L5532" s="17" t="n">
        <v>1</v>
      </c>
      <c r="M5532" s="17" t="s">
        <v>163</v>
      </c>
      <c r="N5532" s="17" t="s">
        <v>163</v>
      </c>
      <c r="O5532" s="19"/>
      <c r="P5532" s="18"/>
      <c r="Q5532" s="18"/>
      <c r="R5532" s="18" t="s">
        <v>165</v>
      </c>
      <c r="S5532" s="20" t="s">
        <v>28109</v>
      </c>
    </row>
    <row r="5533" customFormat="false" ht="35.05" hidden="false" customHeight="false" outlineLevel="0" collapsed="false">
      <c r="A5533" s="17" t="n">
        <v>5532</v>
      </c>
      <c r="B5533" s="17" t="n">
        <v>10</v>
      </c>
      <c r="C5533" s="17" t="n">
        <v>9122</v>
      </c>
      <c r="D5533" s="18" t="s">
        <v>18010</v>
      </c>
      <c r="E5533" s="17" t="s">
        <v>19</v>
      </c>
      <c r="F5533" s="18" t="s">
        <v>21</v>
      </c>
      <c r="G5533" s="17" t="s">
        <v>159</v>
      </c>
      <c r="H5533" s="18" t="s">
        <v>18074</v>
      </c>
      <c r="I5533" s="18" t="s">
        <v>18075</v>
      </c>
      <c r="J5533" s="18" t="s">
        <v>18076</v>
      </c>
      <c r="K5533" s="17" t="s">
        <v>163</v>
      </c>
      <c r="L5533" s="17" t="n">
        <v>1</v>
      </c>
      <c r="M5533" s="17" t="s">
        <v>163</v>
      </c>
      <c r="N5533" s="17" t="s">
        <v>163</v>
      </c>
      <c r="O5533" s="19"/>
      <c r="P5533" s="18"/>
      <c r="Q5533" s="18"/>
      <c r="R5533" s="18" t="s">
        <v>165</v>
      </c>
      <c r="S5533" s="20" t="s">
        <v>28109</v>
      </c>
    </row>
    <row r="5534" customFormat="false" ht="46.25" hidden="false" customHeight="false" outlineLevel="0" collapsed="false">
      <c r="A5534" s="17" t="n">
        <v>5533</v>
      </c>
      <c r="B5534" s="17" t="n">
        <v>10</v>
      </c>
      <c r="C5534" s="17" t="n">
        <v>9138</v>
      </c>
      <c r="D5534" s="18" t="s">
        <v>18010</v>
      </c>
      <c r="E5534" s="17" t="s">
        <v>49</v>
      </c>
      <c r="F5534" s="18" t="s">
        <v>50</v>
      </c>
      <c r="G5534" s="17" t="s">
        <v>171</v>
      </c>
      <c r="H5534" s="18" t="s">
        <v>16026</v>
      </c>
      <c r="I5534" s="18" t="s">
        <v>18077</v>
      </c>
      <c r="J5534" s="18" t="s">
        <v>18078</v>
      </c>
      <c r="K5534" s="17" t="s">
        <v>163</v>
      </c>
      <c r="L5534" s="17" t="n">
        <v>1</v>
      </c>
      <c r="M5534" s="17" t="s">
        <v>164</v>
      </c>
      <c r="N5534" s="17" t="s">
        <v>163</v>
      </c>
      <c r="O5534" s="19"/>
      <c r="P5534" s="18"/>
      <c r="Q5534" s="18"/>
      <c r="R5534" s="18" t="s">
        <v>165</v>
      </c>
      <c r="S5534" s="20" t="s">
        <v>28109</v>
      </c>
    </row>
    <row r="5535" customFormat="false" ht="46.25" hidden="false" customHeight="false" outlineLevel="0" collapsed="false">
      <c r="A5535" s="17" t="n">
        <v>5534</v>
      </c>
      <c r="B5535" s="17" t="n">
        <v>10</v>
      </c>
      <c r="C5535" s="17" t="n">
        <v>9144</v>
      </c>
      <c r="D5535" s="18" t="s">
        <v>18010</v>
      </c>
      <c r="E5535" s="17" t="s">
        <v>53</v>
      </c>
      <c r="F5535" s="18" t="s">
        <v>54</v>
      </c>
      <c r="G5535" s="17" t="s">
        <v>167</v>
      </c>
      <c r="H5535" s="18" t="s">
        <v>18079</v>
      </c>
      <c r="I5535" s="18" t="s">
        <v>18080</v>
      </c>
      <c r="J5535" s="18" t="s">
        <v>18081</v>
      </c>
      <c r="K5535" s="17" t="s">
        <v>164</v>
      </c>
      <c r="L5535" s="17" t="n">
        <v>5</v>
      </c>
      <c r="M5535" s="17" t="s">
        <v>164</v>
      </c>
      <c r="N5535" s="17" t="s">
        <v>163</v>
      </c>
      <c r="O5535" s="19"/>
      <c r="P5535" s="18"/>
      <c r="Q5535" s="18"/>
      <c r="R5535" s="18" t="s">
        <v>165</v>
      </c>
      <c r="S5535" s="20" t="s">
        <v>28109</v>
      </c>
    </row>
    <row r="5536" customFormat="false" ht="35.05" hidden="false" customHeight="false" outlineLevel="0" collapsed="false">
      <c r="A5536" s="17" t="n">
        <v>5535</v>
      </c>
      <c r="B5536" s="17" t="n">
        <v>10</v>
      </c>
      <c r="C5536" s="17" t="n">
        <v>9151</v>
      </c>
      <c r="D5536" s="18" t="s">
        <v>18082</v>
      </c>
      <c r="E5536" s="17" t="s">
        <v>61</v>
      </c>
      <c r="F5536" s="18" t="s">
        <v>62</v>
      </c>
      <c r="G5536" s="17" t="s">
        <v>159</v>
      </c>
      <c r="H5536" s="18" t="s">
        <v>18083</v>
      </c>
      <c r="I5536" s="18" t="s">
        <v>18084</v>
      </c>
      <c r="J5536" s="18" t="s">
        <v>18085</v>
      </c>
      <c r="K5536" s="17" t="s">
        <v>163</v>
      </c>
      <c r="L5536" s="17" t="n">
        <v>1</v>
      </c>
      <c r="M5536" s="17" t="s">
        <v>163</v>
      </c>
      <c r="N5536" s="17" t="s">
        <v>163</v>
      </c>
      <c r="O5536" s="19"/>
      <c r="P5536" s="18"/>
      <c r="Q5536" s="18"/>
      <c r="R5536" s="18" t="s">
        <v>165</v>
      </c>
      <c r="S5536" s="20" t="s">
        <v>28109</v>
      </c>
    </row>
    <row r="5537" customFormat="false" ht="35.05" hidden="false" customHeight="false" outlineLevel="0" collapsed="false">
      <c r="A5537" s="17" t="n">
        <v>5536</v>
      </c>
      <c r="B5537" s="17" t="n">
        <v>10</v>
      </c>
      <c r="C5537" s="17" t="n">
        <v>9153</v>
      </c>
      <c r="D5537" s="18" t="s">
        <v>18082</v>
      </c>
      <c r="E5537" s="17" t="s">
        <v>63</v>
      </c>
      <c r="F5537" s="18" t="s">
        <v>65</v>
      </c>
      <c r="G5537" s="17" t="s">
        <v>159</v>
      </c>
      <c r="H5537" s="18" t="s">
        <v>18086</v>
      </c>
      <c r="I5537" s="18" t="s">
        <v>18087</v>
      </c>
      <c r="J5537" s="18" t="s">
        <v>18088</v>
      </c>
      <c r="K5537" s="17" t="s">
        <v>163</v>
      </c>
      <c r="L5537" s="17" t="n">
        <v>1</v>
      </c>
      <c r="M5537" s="17" t="s">
        <v>163</v>
      </c>
      <c r="N5537" s="17" t="s">
        <v>163</v>
      </c>
      <c r="O5537" s="19"/>
      <c r="P5537" s="18"/>
      <c r="Q5537" s="18"/>
      <c r="R5537" s="18" t="s">
        <v>165</v>
      </c>
      <c r="S5537" s="20" t="s">
        <v>28109</v>
      </c>
    </row>
    <row r="5538" customFormat="false" ht="35.05" hidden="false" customHeight="false" outlineLevel="0" collapsed="false">
      <c r="A5538" s="17" t="n">
        <v>5537</v>
      </c>
      <c r="B5538" s="17" t="n">
        <v>10</v>
      </c>
      <c r="C5538" s="17" t="n">
        <v>9155</v>
      </c>
      <c r="D5538" s="18" t="s">
        <v>18082</v>
      </c>
      <c r="E5538" s="17" t="s">
        <v>36</v>
      </c>
      <c r="F5538" s="18" t="s">
        <v>37</v>
      </c>
      <c r="G5538" s="17" t="s">
        <v>159</v>
      </c>
      <c r="H5538" s="18" t="s">
        <v>18089</v>
      </c>
      <c r="I5538" s="18" t="s">
        <v>18090</v>
      </c>
      <c r="J5538" s="18" t="s">
        <v>18091</v>
      </c>
      <c r="K5538" s="17" t="s">
        <v>163</v>
      </c>
      <c r="L5538" s="17" t="n">
        <v>1</v>
      </c>
      <c r="M5538" s="17" t="s">
        <v>163</v>
      </c>
      <c r="N5538" s="17" t="s">
        <v>163</v>
      </c>
      <c r="O5538" s="19"/>
      <c r="P5538" s="18"/>
      <c r="Q5538" s="18"/>
      <c r="R5538" s="18" t="s">
        <v>165</v>
      </c>
      <c r="S5538" s="20" t="s">
        <v>28109</v>
      </c>
    </row>
    <row r="5539" customFormat="false" ht="46.25" hidden="false" customHeight="false" outlineLevel="0" collapsed="false">
      <c r="A5539" s="17" t="n">
        <v>5538</v>
      </c>
      <c r="B5539" s="17" t="n">
        <v>10</v>
      </c>
      <c r="C5539" s="17" t="n">
        <v>9159</v>
      </c>
      <c r="D5539" s="18" t="s">
        <v>18082</v>
      </c>
      <c r="E5539" s="17" t="s">
        <v>38</v>
      </c>
      <c r="F5539" s="18" t="s">
        <v>39</v>
      </c>
      <c r="G5539" s="17" t="s">
        <v>167</v>
      </c>
      <c r="H5539" s="18" t="s">
        <v>18092</v>
      </c>
      <c r="I5539" s="18" t="s">
        <v>18093</v>
      </c>
      <c r="J5539" s="18" t="s">
        <v>18094</v>
      </c>
      <c r="K5539" s="17" t="s">
        <v>163</v>
      </c>
      <c r="L5539" s="17" t="n">
        <v>1</v>
      </c>
      <c r="M5539" s="17" t="s">
        <v>163</v>
      </c>
      <c r="N5539" s="17" t="s">
        <v>164</v>
      </c>
      <c r="O5539" s="19"/>
      <c r="P5539" s="18"/>
      <c r="Q5539" s="18"/>
      <c r="R5539" s="18" t="s">
        <v>165</v>
      </c>
      <c r="S5539" s="20" t="s">
        <v>28109</v>
      </c>
    </row>
    <row r="5540" customFormat="false" ht="35.05" hidden="false" customHeight="false" outlineLevel="0" collapsed="false">
      <c r="A5540" s="17" t="n">
        <v>5539</v>
      </c>
      <c r="B5540" s="17" t="n">
        <v>10</v>
      </c>
      <c r="C5540" s="17" t="n">
        <v>9161</v>
      </c>
      <c r="D5540" s="18" t="s">
        <v>18082</v>
      </c>
      <c r="E5540" s="17" t="s">
        <v>76</v>
      </c>
      <c r="F5540" s="18" t="s">
        <v>77</v>
      </c>
      <c r="G5540" s="17" t="s">
        <v>167</v>
      </c>
      <c r="H5540" s="18" t="s">
        <v>18095</v>
      </c>
      <c r="I5540" s="18" t="s">
        <v>18096</v>
      </c>
      <c r="J5540" s="18" t="s">
        <v>18097</v>
      </c>
      <c r="K5540" s="17" t="s">
        <v>163</v>
      </c>
      <c r="L5540" s="17" t="n">
        <v>1</v>
      </c>
      <c r="M5540" s="17" t="s">
        <v>164</v>
      </c>
      <c r="N5540" s="17" t="s">
        <v>163</v>
      </c>
      <c r="O5540" s="19"/>
      <c r="P5540" s="18"/>
      <c r="Q5540" s="18"/>
      <c r="R5540" s="18" t="s">
        <v>165</v>
      </c>
      <c r="S5540" s="20" t="s">
        <v>28109</v>
      </c>
    </row>
    <row r="5541" customFormat="false" ht="35.05" hidden="false" customHeight="false" outlineLevel="0" collapsed="false">
      <c r="A5541" s="17" t="n">
        <v>5540</v>
      </c>
      <c r="B5541" s="17" t="n">
        <v>10</v>
      </c>
      <c r="C5541" s="17" t="n">
        <v>9167</v>
      </c>
      <c r="D5541" s="18" t="s">
        <v>18082</v>
      </c>
      <c r="E5541" s="17" t="s">
        <v>38</v>
      </c>
      <c r="F5541" s="18" t="s">
        <v>39</v>
      </c>
      <c r="G5541" s="17" t="s">
        <v>167</v>
      </c>
      <c r="H5541" s="18" t="s">
        <v>18098</v>
      </c>
      <c r="I5541" s="18" t="s">
        <v>18099</v>
      </c>
      <c r="J5541" s="18" t="s">
        <v>18100</v>
      </c>
      <c r="K5541" s="17" t="s">
        <v>163</v>
      </c>
      <c r="L5541" s="17" t="n">
        <v>1</v>
      </c>
      <c r="M5541" s="17" t="s">
        <v>164</v>
      </c>
      <c r="N5541" s="17" t="s">
        <v>164</v>
      </c>
      <c r="O5541" s="19"/>
      <c r="P5541" s="18"/>
      <c r="Q5541" s="18"/>
      <c r="R5541" s="18" t="s">
        <v>165</v>
      </c>
      <c r="S5541" s="20" t="s">
        <v>28109</v>
      </c>
    </row>
    <row r="5542" customFormat="false" ht="23.85" hidden="false" customHeight="false" outlineLevel="0" collapsed="false">
      <c r="A5542" s="17" t="n">
        <v>5541</v>
      </c>
      <c r="B5542" s="17" t="n">
        <v>10</v>
      </c>
      <c r="C5542" s="17" t="n">
        <v>9171</v>
      </c>
      <c r="D5542" s="18" t="s">
        <v>18082</v>
      </c>
      <c r="E5542" s="17" t="s">
        <v>36</v>
      </c>
      <c r="F5542" s="18" t="s">
        <v>37</v>
      </c>
      <c r="G5542" s="17" t="s">
        <v>159</v>
      </c>
      <c r="H5542" s="18" t="s">
        <v>18101</v>
      </c>
      <c r="I5542" s="18" t="s">
        <v>18102</v>
      </c>
      <c r="J5542" s="18" t="s">
        <v>18103</v>
      </c>
      <c r="K5542" s="17" t="s">
        <v>163</v>
      </c>
      <c r="L5542" s="17" t="n">
        <v>1</v>
      </c>
      <c r="M5542" s="17" t="s">
        <v>163</v>
      </c>
      <c r="N5542" s="17" t="s">
        <v>163</v>
      </c>
      <c r="O5542" s="19"/>
      <c r="P5542" s="18"/>
      <c r="Q5542" s="18"/>
      <c r="R5542" s="18" t="s">
        <v>165</v>
      </c>
      <c r="S5542" s="20" t="s">
        <v>28109</v>
      </c>
    </row>
    <row r="5543" customFormat="false" ht="35.05" hidden="false" customHeight="false" outlineLevel="0" collapsed="false">
      <c r="A5543" s="17" t="n">
        <v>5542</v>
      </c>
      <c r="B5543" s="17" t="n">
        <v>10</v>
      </c>
      <c r="C5543" s="17" t="n">
        <v>9184</v>
      </c>
      <c r="D5543" s="18" t="s">
        <v>18082</v>
      </c>
      <c r="E5543" s="17" t="s">
        <v>24</v>
      </c>
      <c r="F5543" s="18" t="s">
        <v>25</v>
      </c>
      <c r="G5543" s="17" t="s">
        <v>159</v>
      </c>
      <c r="H5543" s="18" t="s">
        <v>18104</v>
      </c>
      <c r="I5543" s="18" t="s">
        <v>18105</v>
      </c>
      <c r="J5543" s="18" t="s">
        <v>18106</v>
      </c>
      <c r="K5543" s="17" t="s">
        <v>164</v>
      </c>
      <c r="L5543" s="17" t="n">
        <v>6</v>
      </c>
      <c r="M5543" s="17" t="s">
        <v>163</v>
      </c>
      <c r="N5543" s="17" t="s">
        <v>163</v>
      </c>
      <c r="O5543" s="19"/>
      <c r="P5543" s="18"/>
      <c r="Q5543" s="18"/>
      <c r="R5543" s="18" t="s">
        <v>165</v>
      </c>
      <c r="S5543" s="20" t="s">
        <v>28109</v>
      </c>
    </row>
    <row r="5544" customFormat="false" ht="23.85" hidden="false" customHeight="false" outlineLevel="0" collapsed="false">
      <c r="A5544" s="17" t="n">
        <v>5543</v>
      </c>
      <c r="B5544" s="17" t="n">
        <v>10</v>
      </c>
      <c r="C5544" s="17" t="n">
        <v>9187</v>
      </c>
      <c r="D5544" s="18" t="s">
        <v>18082</v>
      </c>
      <c r="E5544" s="17" t="s">
        <v>70</v>
      </c>
      <c r="F5544" s="18" t="s">
        <v>71</v>
      </c>
      <c r="G5544" s="17" t="s">
        <v>171</v>
      </c>
      <c r="H5544" s="18" t="s">
        <v>18107</v>
      </c>
      <c r="I5544" s="18" t="s">
        <v>18108</v>
      </c>
      <c r="J5544" s="18" t="s">
        <v>18109</v>
      </c>
      <c r="K5544" s="17" t="s">
        <v>163</v>
      </c>
      <c r="L5544" s="17" t="n">
        <v>1</v>
      </c>
      <c r="M5544" s="17" t="s">
        <v>163</v>
      </c>
      <c r="N5544" s="17" t="s">
        <v>163</v>
      </c>
      <c r="O5544" s="19"/>
      <c r="P5544" s="18"/>
      <c r="Q5544" s="18"/>
      <c r="R5544" s="18" t="s">
        <v>165</v>
      </c>
      <c r="S5544" s="20" t="s">
        <v>28109</v>
      </c>
    </row>
    <row r="5545" customFormat="false" ht="35.05" hidden="false" customHeight="false" outlineLevel="0" collapsed="false">
      <c r="A5545" s="17" t="n">
        <v>5544</v>
      </c>
      <c r="B5545" s="17" t="n">
        <v>10</v>
      </c>
      <c r="C5545" s="17" t="n">
        <v>9189</v>
      </c>
      <c r="D5545" s="18" t="s">
        <v>18082</v>
      </c>
      <c r="E5545" s="17" t="s">
        <v>36</v>
      </c>
      <c r="F5545" s="18" t="s">
        <v>37</v>
      </c>
      <c r="G5545" s="17" t="s">
        <v>167</v>
      </c>
      <c r="H5545" s="18" t="s">
        <v>18110</v>
      </c>
      <c r="I5545" s="18" t="s">
        <v>18111</v>
      </c>
      <c r="J5545" s="18" t="s">
        <v>18112</v>
      </c>
      <c r="K5545" s="17" t="s">
        <v>164</v>
      </c>
      <c r="L5545" s="17" t="n">
        <v>2</v>
      </c>
      <c r="M5545" s="17" t="s">
        <v>164</v>
      </c>
      <c r="N5545" s="17" t="s">
        <v>164</v>
      </c>
      <c r="O5545" s="19"/>
      <c r="P5545" s="18"/>
      <c r="Q5545" s="18"/>
      <c r="R5545" s="18" t="s">
        <v>165</v>
      </c>
      <c r="S5545" s="20" t="s">
        <v>28109</v>
      </c>
    </row>
    <row r="5546" customFormat="false" ht="23.85" hidden="false" customHeight="false" outlineLevel="0" collapsed="false">
      <c r="A5546" s="17" t="n">
        <v>5545</v>
      </c>
      <c r="B5546" s="17" t="n">
        <v>10</v>
      </c>
      <c r="C5546" s="17" t="n">
        <v>9191</v>
      </c>
      <c r="D5546" s="18" t="s">
        <v>18082</v>
      </c>
      <c r="E5546" s="17" t="s">
        <v>61</v>
      </c>
      <c r="F5546" s="18" t="s">
        <v>62</v>
      </c>
      <c r="G5546" s="17" t="s">
        <v>159</v>
      </c>
      <c r="H5546" s="18" t="s">
        <v>18113</v>
      </c>
      <c r="I5546" s="18" t="s">
        <v>18114</v>
      </c>
      <c r="J5546" s="18" t="s">
        <v>18115</v>
      </c>
      <c r="K5546" s="17" t="s">
        <v>163</v>
      </c>
      <c r="L5546" s="17" t="n">
        <v>1</v>
      </c>
      <c r="M5546" s="17" t="s">
        <v>163</v>
      </c>
      <c r="N5546" s="17" t="s">
        <v>163</v>
      </c>
      <c r="O5546" s="19"/>
      <c r="P5546" s="18"/>
      <c r="Q5546" s="18"/>
      <c r="R5546" s="18" t="s">
        <v>165</v>
      </c>
      <c r="S5546" s="20" t="s">
        <v>28109</v>
      </c>
    </row>
    <row r="5547" customFormat="false" ht="35.05" hidden="false" customHeight="false" outlineLevel="0" collapsed="false">
      <c r="A5547" s="17" t="n">
        <v>5546</v>
      </c>
      <c r="B5547" s="17" t="n">
        <v>10</v>
      </c>
      <c r="C5547" s="17" t="n">
        <v>9204</v>
      </c>
      <c r="D5547" s="18" t="s">
        <v>18082</v>
      </c>
      <c r="E5547" s="17" t="s">
        <v>83</v>
      </c>
      <c r="F5547" s="18" t="s">
        <v>84</v>
      </c>
      <c r="G5547" s="17" t="s">
        <v>167</v>
      </c>
      <c r="H5547" s="18" t="s">
        <v>18116</v>
      </c>
      <c r="I5547" s="18" t="s">
        <v>18117</v>
      </c>
      <c r="J5547" s="18" t="s">
        <v>18118</v>
      </c>
      <c r="K5547" s="17" t="s">
        <v>163</v>
      </c>
      <c r="L5547" s="17" t="n">
        <v>1</v>
      </c>
      <c r="M5547" s="17" t="s">
        <v>163</v>
      </c>
      <c r="N5547" s="17" t="s">
        <v>164</v>
      </c>
      <c r="O5547" s="19"/>
      <c r="P5547" s="18"/>
      <c r="Q5547" s="18"/>
      <c r="R5547" s="18" t="s">
        <v>165</v>
      </c>
      <c r="S5547" s="20" t="s">
        <v>28109</v>
      </c>
    </row>
    <row r="5548" customFormat="false" ht="46.25" hidden="false" customHeight="false" outlineLevel="0" collapsed="false">
      <c r="A5548" s="17" t="n">
        <v>5547</v>
      </c>
      <c r="B5548" s="17" t="n">
        <v>10</v>
      </c>
      <c r="C5548" s="17" t="n">
        <v>9225</v>
      </c>
      <c r="D5548" s="18" t="s">
        <v>18082</v>
      </c>
      <c r="E5548" s="17" t="s">
        <v>38</v>
      </c>
      <c r="F5548" s="18" t="s">
        <v>39</v>
      </c>
      <c r="G5548" s="17" t="s">
        <v>167</v>
      </c>
      <c r="H5548" s="18" t="s">
        <v>18119</v>
      </c>
      <c r="I5548" s="18" t="s">
        <v>18120</v>
      </c>
      <c r="J5548" s="18" t="s">
        <v>18121</v>
      </c>
      <c r="K5548" s="17" t="s">
        <v>163</v>
      </c>
      <c r="L5548" s="17" t="n">
        <v>1</v>
      </c>
      <c r="M5548" s="17" t="s">
        <v>163</v>
      </c>
      <c r="N5548" s="17" t="s">
        <v>163</v>
      </c>
      <c r="O5548" s="19"/>
      <c r="P5548" s="18"/>
      <c r="Q5548" s="18"/>
      <c r="R5548" s="18" t="s">
        <v>165</v>
      </c>
      <c r="S5548" s="20" t="s">
        <v>28109</v>
      </c>
    </row>
    <row r="5549" customFormat="false" ht="35.05" hidden="false" customHeight="false" outlineLevel="0" collapsed="false">
      <c r="A5549" s="17" t="n">
        <v>5548</v>
      </c>
      <c r="B5549" s="17" t="n">
        <v>10</v>
      </c>
      <c r="C5549" s="17" t="n">
        <v>9235</v>
      </c>
      <c r="D5549" s="18" t="s">
        <v>18082</v>
      </c>
      <c r="E5549" s="17" t="s">
        <v>85</v>
      </c>
      <c r="F5549" s="18" t="s">
        <v>86</v>
      </c>
      <c r="G5549" s="17" t="s">
        <v>167</v>
      </c>
      <c r="H5549" s="18" t="s">
        <v>18122</v>
      </c>
      <c r="I5549" s="18" t="s">
        <v>18123</v>
      </c>
      <c r="J5549" s="18" t="s">
        <v>18124</v>
      </c>
      <c r="K5549" s="17" t="s">
        <v>163</v>
      </c>
      <c r="L5549" s="17" t="n">
        <v>1</v>
      </c>
      <c r="M5549" s="17" t="s">
        <v>163</v>
      </c>
      <c r="N5549" s="17" t="s">
        <v>164</v>
      </c>
      <c r="O5549" s="19"/>
      <c r="P5549" s="18"/>
      <c r="Q5549" s="18"/>
      <c r="R5549" s="18" t="s">
        <v>165</v>
      </c>
      <c r="S5549" s="20" t="s">
        <v>28109</v>
      </c>
    </row>
    <row r="5550" customFormat="false" ht="46.25" hidden="false" customHeight="false" outlineLevel="0" collapsed="false">
      <c r="A5550" s="17" t="n">
        <v>5549</v>
      </c>
      <c r="B5550" s="17" t="n">
        <v>10</v>
      </c>
      <c r="C5550" s="17" t="n">
        <v>9239</v>
      </c>
      <c r="D5550" s="18" t="s">
        <v>18082</v>
      </c>
      <c r="E5550" s="17" t="s">
        <v>83</v>
      </c>
      <c r="F5550" s="18" t="s">
        <v>84</v>
      </c>
      <c r="G5550" s="17" t="s">
        <v>167</v>
      </c>
      <c r="H5550" s="18" t="s">
        <v>18125</v>
      </c>
      <c r="I5550" s="18" t="s">
        <v>18126</v>
      </c>
      <c r="J5550" s="18" t="s">
        <v>18127</v>
      </c>
      <c r="K5550" s="17" t="s">
        <v>163</v>
      </c>
      <c r="L5550" s="17" t="n">
        <v>1</v>
      </c>
      <c r="M5550" s="17" t="s">
        <v>163</v>
      </c>
      <c r="N5550" s="17" t="s">
        <v>163</v>
      </c>
      <c r="O5550" s="19" t="s">
        <v>121</v>
      </c>
      <c r="P5550" s="18" t="s">
        <v>18128</v>
      </c>
      <c r="Q5550" s="18" t="s">
        <v>18129</v>
      </c>
      <c r="R5550" s="18" t="s">
        <v>165</v>
      </c>
      <c r="S5550" s="20" t="s">
        <v>28109</v>
      </c>
    </row>
    <row r="5551" customFormat="false" ht="46.25" hidden="false" customHeight="false" outlineLevel="0" collapsed="false">
      <c r="A5551" s="17" t="n">
        <v>5550</v>
      </c>
      <c r="B5551" s="17" t="n">
        <v>10</v>
      </c>
      <c r="C5551" s="17" t="n">
        <v>9242</v>
      </c>
      <c r="D5551" s="18" t="s">
        <v>18082</v>
      </c>
      <c r="E5551" s="17" t="s">
        <v>83</v>
      </c>
      <c r="F5551" s="18" t="s">
        <v>84</v>
      </c>
      <c r="G5551" s="17" t="s">
        <v>171</v>
      </c>
      <c r="H5551" s="18" t="s">
        <v>18130</v>
      </c>
      <c r="I5551" s="18" t="s">
        <v>18131</v>
      </c>
      <c r="J5551" s="18" t="s">
        <v>18132</v>
      </c>
      <c r="K5551" s="17" t="s">
        <v>163</v>
      </c>
      <c r="L5551" s="17" t="n">
        <v>1</v>
      </c>
      <c r="M5551" s="17" t="s">
        <v>163</v>
      </c>
      <c r="N5551" s="17" t="s">
        <v>164</v>
      </c>
      <c r="O5551" s="19" t="s">
        <v>122</v>
      </c>
      <c r="P5551" s="18" t="s">
        <v>18133</v>
      </c>
      <c r="Q5551" s="18" t="s">
        <v>18134</v>
      </c>
      <c r="R5551" s="18" t="s">
        <v>165</v>
      </c>
      <c r="S5551" s="20" t="s">
        <v>28109</v>
      </c>
    </row>
    <row r="5552" customFormat="false" ht="35.05" hidden="false" customHeight="false" outlineLevel="0" collapsed="false">
      <c r="A5552" s="17" t="n">
        <v>5551</v>
      </c>
      <c r="B5552" s="17" t="n">
        <v>10</v>
      </c>
      <c r="C5552" s="17" t="n">
        <v>9244</v>
      </c>
      <c r="D5552" s="18" t="s">
        <v>18082</v>
      </c>
      <c r="E5552" s="17" t="s">
        <v>76</v>
      </c>
      <c r="F5552" s="18" t="s">
        <v>77</v>
      </c>
      <c r="G5552" s="17" t="s">
        <v>167</v>
      </c>
      <c r="H5552" s="18" t="s">
        <v>18135</v>
      </c>
      <c r="I5552" s="18" t="s">
        <v>18136</v>
      </c>
      <c r="J5552" s="18" t="s">
        <v>18137</v>
      </c>
      <c r="K5552" s="17" t="s">
        <v>163</v>
      </c>
      <c r="L5552" s="17" t="n">
        <v>1</v>
      </c>
      <c r="M5552" s="17" t="s">
        <v>164</v>
      </c>
      <c r="N5552" s="17" t="s">
        <v>163</v>
      </c>
      <c r="O5552" s="19"/>
      <c r="P5552" s="18"/>
      <c r="Q5552" s="18"/>
      <c r="R5552" s="18" t="s">
        <v>165</v>
      </c>
      <c r="S5552" s="20" t="s">
        <v>28109</v>
      </c>
    </row>
    <row r="5553" customFormat="false" ht="35.05" hidden="false" customHeight="false" outlineLevel="0" collapsed="false">
      <c r="A5553" s="17" t="n">
        <v>5552</v>
      </c>
      <c r="B5553" s="17" t="n">
        <v>10</v>
      </c>
      <c r="C5553" s="17" t="n">
        <v>9244</v>
      </c>
      <c r="D5553" s="18" t="s">
        <v>18082</v>
      </c>
      <c r="E5553" s="17" t="s">
        <v>87</v>
      </c>
      <c r="F5553" s="18" t="s">
        <v>88</v>
      </c>
      <c r="G5553" s="17" t="s">
        <v>159</v>
      </c>
      <c r="H5553" s="18" t="s">
        <v>18138</v>
      </c>
      <c r="I5553" s="18" t="s">
        <v>18139</v>
      </c>
      <c r="J5553" s="18" t="s">
        <v>18140</v>
      </c>
      <c r="K5553" s="17" t="s">
        <v>163</v>
      </c>
      <c r="L5553" s="17" t="n">
        <v>1</v>
      </c>
      <c r="M5553" s="17" t="s">
        <v>163</v>
      </c>
      <c r="N5553" s="17" t="s">
        <v>164</v>
      </c>
      <c r="O5553" s="19"/>
      <c r="P5553" s="18"/>
      <c r="Q5553" s="18"/>
      <c r="R5553" s="18" t="s">
        <v>165</v>
      </c>
      <c r="S5553" s="20" t="s">
        <v>28109</v>
      </c>
    </row>
    <row r="5554" customFormat="false" ht="35.05" hidden="false" customHeight="false" outlineLevel="0" collapsed="false">
      <c r="A5554" s="17" t="n">
        <v>5553</v>
      </c>
      <c r="B5554" s="17" t="n">
        <v>10</v>
      </c>
      <c r="C5554" s="17" t="n">
        <v>9251</v>
      </c>
      <c r="D5554" s="18" t="s">
        <v>18082</v>
      </c>
      <c r="E5554" s="17" t="s">
        <v>87</v>
      </c>
      <c r="F5554" s="18" t="s">
        <v>88</v>
      </c>
      <c r="G5554" s="17" t="s">
        <v>171</v>
      </c>
      <c r="H5554" s="18" t="s">
        <v>18141</v>
      </c>
      <c r="I5554" s="18" t="s">
        <v>18142</v>
      </c>
      <c r="J5554" s="18" t="s">
        <v>18143</v>
      </c>
      <c r="K5554" s="17" t="s">
        <v>163</v>
      </c>
      <c r="L5554" s="17" t="n">
        <v>1</v>
      </c>
      <c r="M5554" s="17" t="s">
        <v>163</v>
      </c>
      <c r="N5554" s="17" t="s">
        <v>163</v>
      </c>
      <c r="O5554" s="19"/>
      <c r="P5554" s="18"/>
      <c r="Q5554" s="18"/>
      <c r="R5554" s="18" t="s">
        <v>165</v>
      </c>
      <c r="S5554" s="20" t="s">
        <v>28109</v>
      </c>
    </row>
    <row r="5555" customFormat="false" ht="35.05" hidden="false" customHeight="false" outlineLevel="0" collapsed="false">
      <c r="A5555" s="17" t="n">
        <v>5554</v>
      </c>
      <c r="B5555" s="17" t="n">
        <v>10</v>
      </c>
      <c r="C5555" s="17" t="n">
        <v>9252</v>
      </c>
      <c r="D5555" s="18" t="s">
        <v>18082</v>
      </c>
      <c r="E5555" s="17" t="s">
        <v>36</v>
      </c>
      <c r="F5555" s="18" t="s">
        <v>37</v>
      </c>
      <c r="G5555" s="17" t="s">
        <v>159</v>
      </c>
      <c r="H5555" s="18" t="s">
        <v>18144</v>
      </c>
      <c r="I5555" s="18" t="s">
        <v>18145</v>
      </c>
      <c r="J5555" s="18" t="s">
        <v>18146</v>
      </c>
      <c r="K5555" s="17" t="s">
        <v>163</v>
      </c>
      <c r="L5555" s="17" t="n">
        <v>1</v>
      </c>
      <c r="M5555" s="17" t="s">
        <v>163</v>
      </c>
      <c r="N5555" s="17" t="s">
        <v>163</v>
      </c>
      <c r="O5555" s="19"/>
      <c r="P5555" s="18"/>
      <c r="Q5555" s="18"/>
      <c r="R5555" s="18" t="s">
        <v>165</v>
      </c>
      <c r="S5555" s="20" t="s">
        <v>28109</v>
      </c>
    </row>
    <row r="5556" customFormat="false" ht="35.05" hidden="false" customHeight="false" outlineLevel="0" collapsed="false">
      <c r="A5556" s="17" t="n">
        <v>5555</v>
      </c>
      <c r="B5556" s="17" t="n">
        <v>10</v>
      </c>
      <c r="C5556" s="17" t="n">
        <v>9261</v>
      </c>
      <c r="D5556" s="18" t="s">
        <v>18082</v>
      </c>
      <c r="E5556" s="17" t="s">
        <v>49</v>
      </c>
      <c r="F5556" s="18" t="s">
        <v>50</v>
      </c>
      <c r="G5556" s="17" t="s">
        <v>171</v>
      </c>
      <c r="H5556" s="18" t="s">
        <v>16144</v>
      </c>
      <c r="I5556" s="18" t="s">
        <v>18147</v>
      </c>
      <c r="J5556" s="18" t="s">
        <v>18148</v>
      </c>
      <c r="K5556" s="17" t="s">
        <v>163</v>
      </c>
      <c r="L5556" s="17" t="n">
        <v>1</v>
      </c>
      <c r="M5556" s="17" t="s">
        <v>164</v>
      </c>
      <c r="N5556" s="17" t="s">
        <v>163</v>
      </c>
      <c r="O5556" s="19"/>
      <c r="P5556" s="18"/>
      <c r="Q5556" s="18"/>
      <c r="R5556" s="18" t="s">
        <v>165</v>
      </c>
      <c r="S5556" s="20" t="s">
        <v>28109</v>
      </c>
    </row>
    <row r="5557" customFormat="false" ht="35.05" hidden="false" customHeight="false" outlineLevel="0" collapsed="false">
      <c r="A5557" s="17" t="n">
        <v>5556</v>
      </c>
      <c r="B5557" s="17" t="n">
        <v>10</v>
      </c>
      <c r="C5557" s="17" t="n">
        <v>9265</v>
      </c>
      <c r="D5557" s="18" t="s">
        <v>18082</v>
      </c>
      <c r="E5557" s="17" t="s">
        <v>87</v>
      </c>
      <c r="F5557" s="18" t="s">
        <v>88</v>
      </c>
      <c r="G5557" s="17" t="s">
        <v>167</v>
      </c>
      <c r="H5557" s="18" t="s">
        <v>18149</v>
      </c>
      <c r="I5557" s="18" t="s">
        <v>18150</v>
      </c>
      <c r="J5557" s="18" t="s">
        <v>18151</v>
      </c>
      <c r="K5557" s="17" t="s">
        <v>163</v>
      </c>
      <c r="L5557" s="17" t="n">
        <v>1</v>
      </c>
      <c r="M5557" s="17" t="s">
        <v>163</v>
      </c>
      <c r="N5557" s="17" t="s">
        <v>163</v>
      </c>
      <c r="O5557" s="19"/>
      <c r="P5557" s="18"/>
      <c r="Q5557" s="18"/>
      <c r="R5557" s="18" t="s">
        <v>165</v>
      </c>
      <c r="S5557" s="20" t="s">
        <v>28109</v>
      </c>
    </row>
    <row r="5558" customFormat="false" ht="46.25" hidden="false" customHeight="false" outlineLevel="0" collapsed="false">
      <c r="A5558" s="17" t="n">
        <v>5557</v>
      </c>
      <c r="B5558" s="17" t="n">
        <v>10</v>
      </c>
      <c r="C5558" s="17" t="n">
        <v>9278</v>
      </c>
      <c r="D5558" s="18" t="s">
        <v>18152</v>
      </c>
      <c r="E5558" s="17" t="s">
        <v>44</v>
      </c>
      <c r="F5558" s="18" t="s">
        <v>46</v>
      </c>
      <c r="G5558" s="17" t="s">
        <v>167</v>
      </c>
      <c r="H5558" s="18" t="s">
        <v>18153</v>
      </c>
      <c r="I5558" s="18" t="s">
        <v>18154</v>
      </c>
      <c r="J5558" s="18" t="s">
        <v>18155</v>
      </c>
      <c r="K5558" s="17" t="s">
        <v>163</v>
      </c>
      <c r="L5558" s="17" t="n">
        <v>1</v>
      </c>
      <c r="M5558" s="17" t="s">
        <v>163</v>
      </c>
      <c r="N5558" s="17" t="s">
        <v>163</v>
      </c>
      <c r="O5558" s="19"/>
      <c r="P5558" s="18"/>
      <c r="Q5558" s="18"/>
      <c r="R5558" s="18" t="s">
        <v>165</v>
      </c>
      <c r="S5558" s="20" t="s">
        <v>28109</v>
      </c>
    </row>
    <row r="5559" customFormat="false" ht="35.05" hidden="false" customHeight="false" outlineLevel="0" collapsed="false">
      <c r="A5559" s="17" t="n">
        <v>5558</v>
      </c>
      <c r="B5559" s="17" t="n">
        <v>10</v>
      </c>
      <c r="C5559" s="17" t="n">
        <v>9282</v>
      </c>
      <c r="D5559" s="18" t="s">
        <v>18152</v>
      </c>
      <c r="E5559" s="17" t="s">
        <v>42</v>
      </c>
      <c r="F5559" s="18" t="s">
        <v>43</v>
      </c>
      <c r="G5559" s="17" t="s">
        <v>167</v>
      </c>
      <c r="H5559" s="18" t="s">
        <v>18156</v>
      </c>
      <c r="I5559" s="18" t="s">
        <v>18157</v>
      </c>
      <c r="J5559" s="18" t="s">
        <v>18158</v>
      </c>
      <c r="K5559" s="17" t="s">
        <v>163</v>
      </c>
      <c r="L5559" s="17" t="n">
        <v>1</v>
      </c>
      <c r="M5559" s="17" t="s">
        <v>163</v>
      </c>
      <c r="N5559" s="17" t="s">
        <v>164</v>
      </c>
      <c r="O5559" s="19"/>
      <c r="P5559" s="18"/>
      <c r="Q5559" s="18"/>
      <c r="R5559" s="18" t="s">
        <v>165</v>
      </c>
      <c r="S5559" s="20" t="s">
        <v>28109</v>
      </c>
    </row>
    <row r="5560" customFormat="false" ht="35.05" hidden="false" customHeight="false" outlineLevel="0" collapsed="false">
      <c r="A5560" s="17" t="n">
        <v>5559</v>
      </c>
      <c r="B5560" s="17" t="n">
        <v>10</v>
      </c>
      <c r="C5560" s="17" t="n">
        <v>9284</v>
      </c>
      <c r="D5560" s="18" t="s">
        <v>18152</v>
      </c>
      <c r="E5560" s="17" t="s">
        <v>49</v>
      </c>
      <c r="F5560" s="18" t="s">
        <v>50</v>
      </c>
      <c r="G5560" s="17" t="s">
        <v>171</v>
      </c>
      <c r="H5560" s="18" t="s">
        <v>18159</v>
      </c>
      <c r="I5560" s="18" t="s">
        <v>18160</v>
      </c>
      <c r="J5560" s="18" t="s">
        <v>18161</v>
      </c>
      <c r="K5560" s="17" t="s">
        <v>164</v>
      </c>
      <c r="L5560" s="17" t="n">
        <v>13</v>
      </c>
      <c r="M5560" s="17" t="s">
        <v>164</v>
      </c>
      <c r="N5560" s="17" t="s">
        <v>163</v>
      </c>
      <c r="O5560" s="19"/>
      <c r="P5560" s="18"/>
      <c r="Q5560" s="18"/>
      <c r="R5560" s="18" t="s">
        <v>192</v>
      </c>
      <c r="S5560" s="20" t="s">
        <v>28109</v>
      </c>
    </row>
    <row r="5561" customFormat="false" ht="46.25" hidden="false" customHeight="false" outlineLevel="0" collapsed="false">
      <c r="A5561" s="17" t="n">
        <v>5560</v>
      </c>
      <c r="B5561" s="17" t="n">
        <v>10</v>
      </c>
      <c r="C5561" s="17" t="n">
        <v>9284</v>
      </c>
      <c r="D5561" s="18" t="s">
        <v>18152</v>
      </c>
      <c r="E5561" s="17" t="s">
        <v>49</v>
      </c>
      <c r="F5561" s="18" t="s">
        <v>50</v>
      </c>
      <c r="G5561" s="17" t="s">
        <v>171</v>
      </c>
      <c r="H5561" s="18" t="s">
        <v>18162</v>
      </c>
      <c r="I5561" s="18" t="s">
        <v>18163</v>
      </c>
      <c r="J5561" s="18" t="s">
        <v>18164</v>
      </c>
      <c r="K5561" s="17" t="s">
        <v>163</v>
      </c>
      <c r="L5561" s="17" t="n">
        <v>1</v>
      </c>
      <c r="M5561" s="17" t="s">
        <v>164</v>
      </c>
      <c r="N5561" s="17" t="s">
        <v>163</v>
      </c>
      <c r="O5561" s="19"/>
      <c r="P5561" s="18"/>
      <c r="Q5561" s="18"/>
      <c r="R5561" s="18" t="s">
        <v>165</v>
      </c>
      <c r="S5561" s="20" t="s">
        <v>28109</v>
      </c>
    </row>
    <row r="5562" customFormat="false" ht="35.05" hidden="false" customHeight="false" outlineLevel="0" collapsed="false">
      <c r="A5562" s="17" t="n">
        <v>5561</v>
      </c>
      <c r="B5562" s="17" t="n">
        <v>10</v>
      </c>
      <c r="C5562" s="17" t="n">
        <v>9290</v>
      </c>
      <c r="D5562" s="18" t="s">
        <v>18152</v>
      </c>
      <c r="E5562" s="17" t="s">
        <v>38</v>
      </c>
      <c r="F5562" s="18" t="s">
        <v>39</v>
      </c>
      <c r="G5562" s="17" t="s">
        <v>167</v>
      </c>
      <c r="H5562" s="18" t="s">
        <v>18165</v>
      </c>
      <c r="I5562" s="18" t="s">
        <v>18166</v>
      </c>
      <c r="J5562" s="18" t="s">
        <v>18167</v>
      </c>
      <c r="K5562" s="17" t="s">
        <v>163</v>
      </c>
      <c r="L5562" s="17" t="n">
        <v>1</v>
      </c>
      <c r="M5562" s="17" t="s">
        <v>163</v>
      </c>
      <c r="N5562" s="17" t="s">
        <v>163</v>
      </c>
      <c r="O5562" s="19"/>
      <c r="P5562" s="18"/>
      <c r="Q5562" s="18"/>
      <c r="R5562" s="18" t="s">
        <v>165</v>
      </c>
      <c r="S5562" s="20" t="s">
        <v>28109</v>
      </c>
    </row>
    <row r="5563" customFormat="false" ht="46.25" hidden="false" customHeight="false" outlineLevel="0" collapsed="false">
      <c r="A5563" s="17" t="n">
        <v>5562</v>
      </c>
      <c r="B5563" s="17" t="n">
        <v>10</v>
      </c>
      <c r="C5563" s="17" t="n">
        <v>9294</v>
      </c>
      <c r="D5563" s="18" t="s">
        <v>18152</v>
      </c>
      <c r="E5563" s="17" t="s">
        <v>42</v>
      </c>
      <c r="F5563" s="18" t="s">
        <v>43</v>
      </c>
      <c r="G5563" s="17" t="s">
        <v>167</v>
      </c>
      <c r="H5563" s="18" t="s">
        <v>18168</v>
      </c>
      <c r="I5563" s="18" t="s">
        <v>18169</v>
      </c>
      <c r="J5563" s="18" t="s">
        <v>18170</v>
      </c>
      <c r="K5563" s="17" t="s">
        <v>163</v>
      </c>
      <c r="L5563" s="17" t="n">
        <v>1</v>
      </c>
      <c r="M5563" s="17" t="s">
        <v>163</v>
      </c>
      <c r="N5563" s="17" t="s">
        <v>163</v>
      </c>
      <c r="O5563" s="19"/>
      <c r="P5563" s="18"/>
      <c r="Q5563" s="18"/>
      <c r="R5563" s="18" t="s">
        <v>165</v>
      </c>
      <c r="S5563" s="20" t="s">
        <v>28109</v>
      </c>
    </row>
    <row r="5564" customFormat="false" ht="35.05" hidden="false" customHeight="false" outlineLevel="0" collapsed="false">
      <c r="A5564" s="17" t="n">
        <v>5563</v>
      </c>
      <c r="B5564" s="17" t="n">
        <v>10</v>
      </c>
      <c r="C5564" s="17" t="n">
        <v>9295</v>
      </c>
      <c r="D5564" s="18" t="s">
        <v>18152</v>
      </c>
      <c r="E5564" s="17" t="s">
        <v>83</v>
      </c>
      <c r="F5564" s="18" t="s">
        <v>84</v>
      </c>
      <c r="G5564" s="17" t="s">
        <v>167</v>
      </c>
      <c r="H5564" s="18" t="s">
        <v>18171</v>
      </c>
      <c r="I5564" s="18" t="s">
        <v>18172</v>
      </c>
      <c r="J5564" s="18" t="s">
        <v>18173</v>
      </c>
      <c r="K5564" s="17" t="s">
        <v>163</v>
      </c>
      <c r="L5564" s="17" t="n">
        <v>1</v>
      </c>
      <c r="M5564" s="17" t="s">
        <v>163</v>
      </c>
      <c r="N5564" s="17" t="s">
        <v>163</v>
      </c>
      <c r="O5564" s="19"/>
      <c r="P5564" s="18"/>
      <c r="Q5564" s="18"/>
      <c r="R5564" s="18" t="s">
        <v>165</v>
      </c>
      <c r="S5564" s="20" t="s">
        <v>28109</v>
      </c>
    </row>
    <row r="5565" customFormat="false" ht="35.05" hidden="false" customHeight="false" outlineLevel="0" collapsed="false">
      <c r="A5565" s="17" t="n">
        <v>5564</v>
      </c>
      <c r="B5565" s="17" t="n">
        <v>10</v>
      </c>
      <c r="C5565" s="17" t="n">
        <v>9297</v>
      </c>
      <c r="D5565" s="18" t="s">
        <v>18152</v>
      </c>
      <c r="E5565" s="17" t="s">
        <v>24</v>
      </c>
      <c r="F5565" s="18" t="s">
        <v>25</v>
      </c>
      <c r="G5565" s="17" t="s">
        <v>159</v>
      </c>
      <c r="H5565" s="18" t="s">
        <v>18174</v>
      </c>
      <c r="I5565" s="18" t="s">
        <v>18175</v>
      </c>
      <c r="J5565" s="18" t="s">
        <v>18176</v>
      </c>
      <c r="K5565" s="17" t="s">
        <v>164</v>
      </c>
      <c r="L5565" s="17" t="n">
        <v>5</v>
      </c>
      <c r="M5565" s="17" t="s">
        <v>163</v>
      </c>
      <c r="N5565" s="17" t="s">
        <v>163</v>
      </c>
      <c r="O5565" s="19"/>
      <c r="P5565" s="18"/>
      <c r="Q5565" s="18"/>
      <c r="R5565" s="18" t="s">
        <v>165</v>
      </c>
      <c r="S5565" s="20" t="s">
        <v>28109</v>
      </c>
    </row>
    <row r="5566" customFormat="false" ht="35.05" hidden="false" customHeight="false" outlineLevel="0" collapsed="false">
      <c r="A5566" s="17" t="n">
        <v>5565</v>
      </c>
      <c r="B5566" s="17" t="n">
        <v>10</v>
      </c>
      <c r="C5566" s="17" t="n">
        <v>9305</v>
      </c>
      <c r="D5566" s="18" t="s">
        <v>18152</v>
      </c>
      <c r="E5566" s="17" t="s">
        <v>74</v>
      </c>
      <c r="F5566" s="18" t="s">
        <v>75</v>
      </c>
      <c r="G5566" s="17" t="s">
        <v>167</v>
      </c>
      <c r="H5566" s="18" t="s">
        <v>18177</v>
      </c>
      <c r="I5566" s="18" t="s">
        <v>18178</v>
      </c>
      <c r="J5566" s="18" t="s">
        <v>18179</v>
      </c>
      <c r="K5566" s="17" t="s">
        <v>163</v>
      </c>
      <c r="L5566" s="17" t="n">
        <v>1</v>
      </c>
      <c r="M5566" s="17" t="s">
        <v>163</v>
      </c>
      <c r="N5566" s="17" t="s">
        <v>163</v>
      </c>
      <c r="O5566" s="19"/>
      <c r="P5566" s="18"/>
      <c r="Q5566" s="18"/>
      <c r="R5566" s="18" t="s">
        <v>165</v>
      </c>
      <c r="S5566" s="20" t="s">
        <v>28109</v>
      </c>
    </row>
    <row r="5567" customFormat="false" ht="68.65" hidden="false" customHeight="false" outlineLevel="0" collapsed="false">
      <c r="A5567" s="17" t="n">
        <v>5566</v>
      </c>
      <c r="B5567" s="17" t="n">
        <v>10</v>
      </c>
      <c r="C5567" s="17" t="n">
        <v>9308</v>
      </c>
      <c r="D5567" s="18" t="s">
        <v>18152</v>
      </c>
      <c r="E5567" s="17" t="s">
        <v>81</v>
      </c>
      <c r="F5567" s="18" t="s">
        <v>82</v>
      </c>
      <c r="G5567" s="17" t="s">
        <v>159</v>
      </c>
      <c r="H5567" s="18" t="s">
        <v>18180</v>
      </c>
      <c r="I5567" s="18" t="s">
        <v>18181</v>
      </c>
      <c r="J5567" s="18" t="s">
        <v>18182</v>
      </c>
      <c r="K5567" s="17" t="s">
        <v>163</v>
      </c>
      <c r="L5567" s="17" t="n">
        <v>1</v>
      </c>
      <c r="M5567" s="17" t="s">
        <v>163</v>
      </c>
      <c r="N5567" s="17" t="s">
        <v>164</v>
      </c>
      <c r="O5567" s="19" t="s">
        <v>123</v>
      </c>
      <c r="P5567" s="18" t="s">
        <v>18183</v>
      </c>
      <c r="Q5567" s="18" t="s">
        <v>18184</v>
      </c>
      <c r="R5567" s="18" t="s">
        <v>165</v>
      </c>
      <c r="S5567" s="20" t="s">
        <v>28109</v>
      </c>
    </row>
    <row r="5568" customFormat="false" ht="35.05" hidden="false" customHeight="false" outlineLevel="0" collapsed="false">
      <c r="A5568" s="17" t="n">
        <v>5567</v>
      </c>
      <c r="B5568" s="17" t="n">
        <v>10</v>
      </c>
      <c r="C5568" s="17" t="n">
        <v>9309</v>
      </c>
      <c r="D5568" s="18" t="s">
        <v>18152</v>
      </c>
      <c r="E5568" s="17" t="s">
        <v>85</v>
      </c>
      <c r="F5568" s="18" t="s">
        <v>86</v>
      </c>
      <c r="G5568" s="17" t="s">
        <v>167</v>
      </c>
      <c r="H5568" s="18" t="s">
        <v>18185</v>
      </c>
      <c r="I5568" s="18" t="s">
        <v>18186</v>
      </c>
      <c r="J5568" s="18" t="s">
        <v>18187</v>
      </c>
      <c r="K5568" s="17" t="s">
        <v>163</v>
      </c>
      <c r="L5568" s="17" t="n">
        <v>1</v>
      </c>
      <c r="M5568" s="17" t="s">
        <v>163</v>
      </c>
      <c r="N5568" s="17" t="s">
        <v>164</v>
      </c>
      <c r="O5568" s="19"/>
      <c r="P5568" s="18"/>
      <c r="Q5568" s="18"/>
      <c r="R5568" s="18" t="s">
        <v>165</v>
      </c>
      <c r="S5568" s="20" t="s">
        <v>28109</v>
      </c>
    </row>
    <row r="5569" customFormat="false" ht="46.25" hidden="false" customHeight="false" outlineLevel="0" collapsed="false">
      <c r="A5569" s="17" t="n">
        <v>5568</v>
      </c>
      <c r="B5569" s="17" t="n">
        <v>10</v>
      </c>
      <c r="C5569" s="17" t="n">
        <v>9310</v>
      </c>
      <c r="D5569" s="18" t="s">
        <v>18152</v>
      </c>
      <c r="E5569" s="17" t="s">
        <v>36</v>
      </c>
      <c r="F5569" s="18" t="s">
        <v>37</v>
      </c>
      <c r="G5569" s="17" t="s">
        <v>171</v>
      </c>
      <c r="H5569" s="18" t="s">
        <v>18188</v>
      </c>
      <c r="I5569" s="18" t="s">
        <v>18189</v>
      </c>
      <c r="J5569" s="18" t="s">
        <v>18190</v>
      </c>
      <c r="K5569" s="17" t="s">
        <v>163</v>
      </c>
      <c r="L5569" s="17" t="n">
        <v>1</v>
      </c>
      <c r="M5569" s="17" t="s">
        <v>164</v>
      </c>
      <c r="N5569" s="17" t="s">
        <v>164</v>
      </c>
      <c r="O5569" s="19"/>
      <c r="P5569" s="18"/>
      <c r="Q5569" s="18"/>
      <c r="R5569" s="18" t="s">
        <v>165</v>
      </c>
      <c r="S5569" s="20" t="s">
        <v>28109</v>
      </c>
    </row>
    <row r="5570" customFormat="false" ht="23.85" hidden="false" customHeight="false" outlineLevel="0" collapsed="false">
      <c r="A5570" s="17" t="n">
        <v>5569</v>
      </c>
      <c r="B5570" s="17" t="n">
        <v>10</v>
      </c>
      <c r="C5570" s="17" t="n">
        <v>9316</v>
      </c>
      <c r="D5570" s="18" t="s">
        <v>18152</v>
      </c>
      <c r="E5570" s="17" t="s">
        <v>83</v>
      </c>
      <c r="F5570" s="18" t="s">
        <v>84</v>
      </c>
      <c r="G5570" s="17" t="s">
        <v>159</v>
      </c>
      <c r="H5570" s="18" t="s">
        <v>18191</v>
      </c>
      <c r="I5570" s="18" t="s">
        <v>18192</v>
      </c>
      <c r="J5570" s="18" t="s">
        <v>18193</v>
      </c>
      <c r="K5570" s="17" t="s">
        <v>163</v>
      </c>
      <c r="L5570" s="17" t="n">
        <v>1</v>
      </c>
      <c r="M5570" s="17" t="s">
        <v>163</v>
      </c>
      <c r="N5570" s="17" t="s">
        <v>164</v>
      </c>
      <c r="O5570" s="19"/>
      <c r="P5570" s="18"/>
      <c r="Q5570" s="18"/>
      <c r="R5570" s="18" t="s">
        <v>165</v>
      </c>
      <c r="S5570" s="20" t="s">
        <v>28109</v>
      </c>
    </row>
    <row r="5571" customFormat="false" ht="35.05" hidden="false" customHeight="false" outlineLevel="0" collapsed="false">
      <c r="A5571" s="17" t="n">
        <v>5570</v>
      </c>
      <c r="B5571" s="17" t="n">
        <v>10</v>
      </c>
      <c r="C5571" s="17" t="n">
        <v>9317</v>
      </c>
      <c r="D5571" s="18" t="s">
        <v>18152</v>
      </c>
      <c r="E5571" s="17" t="s">
        <v>89</v>
      </c>
      <c r="F5571" s="18" t="s">
        <v>90</v>
      </c>
      <c r="G5571" s="17" t="s">
        <v>159</v>
      </c>
      <c r="H5571" s="18" t="s">
        <v>18194</v>
      </c>
      <c r="I5571" s="18" t="s">
        <v>18195</v>
      </c>
      <c r="J5571" s="18" t="s">
        <v>18196</v>
      </c>
      <c r="K5571" s="17" t="s">
        <v>163</v>
      </c>
      <c r="L5571" s="17" t="n">
        <v>1</v>
      </c>
      <c r="M5571" s="17" t="s">
        <v>163</v>
      </c>
      <c r="N5571" s="17" t="s">
        <v>164</v>
      </c>
      <c r="O5571" s="19"/>
      <c r="P5571" s="18"/>
      <c r="Q5571" s="18"/>
      <c r="R5571" s="18" t="s">
        <v>165</v>
      </c>
      <c r="S5571" s="20" t="s">
        <v>28109</v>
      </c>
    </row>
    <row r="5572" customFormat="false" ht="35.05" hidden="false" customHeight="false" outlineLevel="0" collapsed="false">
      <c r="A5572" s="17" t="n">
        <v>5571</v>
      </c>
      <c r="B5572" s="17" t="n">
        <v>10</v>
      </c>
      <c r="C5572" s="17" t="n">
        <v>9329</v>
      </c>
      <c r="D5572" s="18" t="s">
        <v>18152</v>
      </c>
      <c r="E5572" s="17" t="s">
        <v>87</v>
      </c>
      <c r="F5572" s="18" t="s">
        <v>88</v>
      </c>
      <c r="G5572" s="17" t="s">
        <v>167</v>
      </c>
      <c r="H5572" s="18" t="s">
        <v>18197</v>
      </c>
      <c r="I5572" s="18" t="s">
        <v>18198</v>
      </c>
      <c r="J5572" s="18" t="s">
        <v>18199</v>
      </c>
      <c r="K5572" s="17" t="s">
        <v>163</v>
      </c>
      <c r="L5572" s="17" t="n">
        <v>1</v>
      </c>
      <c r="M5572" s="17" t="s">
        <v>163</v>
      </c>
      <c r="N5572" s="17" t="s">
        <v>164</v>
      </c>
      <c r="O5572" s="19"/>
      <c r="P5572" s="18"/>
      <c r="Q5572" s="18"/>
      <c r="R5572" s="18" t="s">
        <v>165</v>
      </c>
      <c r="S5572" s="20" t="s">
        <v>28109</v>
      </c>
    </row>
    <row r="5573" customFormat="false" ht="46.25" hidden="false" customHeight="false" outlineLevel="0" collapsed="false">
      <c r="A5573" s="17" t="n">
        <v>5572</v>
      </c>
      <c r="B5573" s="17" t="n">
        <v>10</v>
      </c>
      <c r="C5573" s="17" t="n">
        <v>9331</v>
      </c>
      <c r="D5573" s="18" t="s">
        <v>18152</v>
      </c>
      <c r="E5573" s="17" t="s">
        <v>81</v>
      </c>
      <c r="F5573" s="18" t="s">
        <v>82</v>
      </c>
      <c r="G5573" s="17" t="s">
        <v>167</v>
      </c>
      <c r="H5573" s="18" t="s">
        <v>18200</v>
      </c>
      <c r="I5573" s="18" t="s">
        <v>18201</v>
      </c>
      <c r="J5573" s="18" t="s">
        <v>18202</v>
      </c>
      <c r="K5573" s="17" t="s">
        <v>163</v>
      </c>
      <c r="L5573" s="17" t="n">
        <v>1</v>
      </c>
      <c r="M5573" s="17" t="s">
        <v>163</v>
      </c>
      <c r="N5573" s="17" t="s">
        <v>164</v>
      </c>
      <c r="O5573" s="19" t="s">
        <v>124</v>
      </c>
      <c r="P5573" s="18" t="s">
        <v>18203</v>
      </c>
      <c r="Q5573" s="18" t="s">
        <v>18204</v>
      </c>
      <c r="R5573" s="18" t="s">
        <v>165</v>
      </c>
      <c r="S5573" s="20" t="s">
        <v>28109</v>
      </c>
    </row>
    <row r="5574" customFormat="false" ht="35.05" hidden="false" customHeight="false" outlineLevel="0" collapsed="false">
      <c r="A5574" s="17" t="n">
        <v>5573</v>
      </c>
      <c r="B5574" s="17" t="n">
        <v>10</v>
      </c>
      <c r="C5574" s="17" t="n">
        <v>9332</v>
      </c>
      <c r="D5574" s="18" t="s">
        <v>18152</v>
      </c>
      <c r="E5574" s="17" t="s">
        <v>83</v>
      </c>
      <c r="F5574" s="18" t="s">
        <v>84</v>
      </c>
      <c r="G5574" s="17" t="s">
        <v>159</v>
      </c>
      <c r="H5574" s="18" t="s">
        <v>18205</v>
      </c>
      <c r="I5574" s="18" t="s">
        <v>18206</v>
      </c>
      <c r="J5574" s="18" t="s">
        <v>18207</v>
      </c>
      <c r="K5574" s="17" t="s">
        <v>163</v>
      </c>
      <c r="L5574" s="17" t="n">
        <v>1</v>
      </c>
      <c r="M5574" s="17" t="s">
        <v>163</v>
      </c>
      <c r="N5574" s="17" t="s">
        <v>164</v>
      </c>
      <c r="O5574" s="19"/>
      <c r="P5574" s="18"/>
      <c r="Q5574" s="18"/>
      <c r="R5574" s="18" t="s">
        <v>165</v>
      </c>
      <c r="S5574" s="20" t="s">
        <v>28109</v>
      </c>
    </row>
    <row r="5575" customFormat="false" ht="35.05" hidden="false" customHeight="false" outlineLevel="0" collapsed="false">
      <c r="A5575" s="17" t="n">
        <v>5574</v>
      </c>
      <c r="B5575" s="17" t="n">
        <v>10</v>
      </c>
      <c r="C5575" s="17" t="n">
        <v>9335</v>
      </c>
      <c r="D5575" s="18" t="s">
        <v>18152</v>
      </c>
      <c r="E5575" s="17" t="s">
        <v>83</v>
      </c>
      <c r="F5575" s="18" t="s">
        <v>84</v>
      </c>
      <c r="G5575" s="17" t="s">
        <v>159</v>
      </c>
      <c r="H5575" s="18" t="s">
        <v>18208</v>
      </c>
      <c r="I5575" s="18" t="s">
        <v>18209</v>
      </c>
      <c r="J5575" s="18" t="s">
        <v>18210</v>
      </c>
      <c r="K5575" s="17" t="s">
        <v>163</v>
      </c>
      <c r="L5575" s="17" t="n">
        <v>1</v>
      </c>
      <c r="M5575" s="17" t="s">
        <v>163</v>
      </c>
      <c r="N5575" s="17" t="s">
        <v>163</v>
      </c>
      <c r="O5575" s="19"/>
      <c r="P5575" s="18"/>
      <c r="Q5575" s="18"/>
      <c r="R5575" s="18" t="s">
        <v>165</v>
      </c>
      <c r="S5575" s="20" t="s">
        <v>28109</v>
      </c>
    </row>
    <row r="5576" customFormat="false" ht="35.05" hidden="false" customHeight="false" outlineLevel="0" collapsed="false">
      <c r="A5576" s="17" t="n">
        <v>5575</v>
      </c>
      <c r="B5576" s="17" t="n">
        <v>10</v>
      </c>
      <c r="C5576" s="17" t="n">
        <v>9337</v>
      </c>
      <c r="D5576" s="18" t="s">
        <v>18152</v>
      </c>
      <c r="E5576" s="17" t="s">
        <v>83</v>
      </c>
      <c r="F5576" s="18" t="s">
        <v>84</v>
      </c>
      <c r="G5576" s="17" t="s">
        <v>159</v>
      </c>
      <c r="H5576" s="18" t="s">
        <v>18211</v>
      </c>
      <c r="I5576" s="18" t="s">
        <v>18212</v>
      </c>
      <c r="J5576" s="18" t="s">
        <v>18213</v>
      </c>
      <c r="K5576" s="17" t="s">
        <v>163</v>
      </c>
      <c r="L5576" s="17" t="n">
        <v>1</v>
      </c>
      <c r="M5576" s="17" t="s">
        <v>163</v>
      </c>
      <c r="N5576" s="17" t="s">
        <v>164</v>
      </c>
      <c r="O5576" s="19"/>
      <c r="P5576" s="18"/>
      <c r="Q5576" s="18"/>
      <c r="R5576" s="18" t="s">
        <v>165</v>
      </c>
      <c r="S5576" s="20" t="s">
        <v>28109</v>
      </c>
    </row>
    <row r="5577" customFormat="false" ht="23.85" hidden="false" customHeight="false" outlineLevel="0" collapsed="false">
      <c r="A5577" s="17" t="n">
        <v>5576</v>
      </c>
      <c r="B5577" s="17" t="n">
        <v>10</v>
      </c>
      <c r="C5577" s="17" t="n">
        <v>9338</v>
      </c>
      <c r="D5577" s="18" t="s">
        <v>18152</v>
      </c>
      <c r="E5577" s="17" t="s">
        <v>36</v>
      </c>
      <c r="F5577" s="18" t="s">
        <v>37</v>
      </c>
      <c r="G5577" s="17" t="s">
        <v>159</v>
      </c>
      <c r="H5577" s="18" t="s">
        <v>18214</v>
      </c>
      <c r="I5577" s="18" t="s">
        <v>18215</v>
      </c>
      <c r="J5577" s="18" t="s">
        <v>18216</v>
      </c>
      <c r="K5577" s="17" t="s">
        <v>163</v>
      </c>
      <c r="L5577" s="17" t="n">
        <v>1</v>
      </c>
      <c r="M5577" s="17" t="s">
        <v>163</v>
      </c>
      <c r="N5577" s="17" t="s">
        <v>163</v>
      </c>
      <c r="O5577" s="19"/>
      <c r="P5577" s="18"/>
      <c r="Q5577" s="18"/>
      <c r="R5577" s="18" t="s">
        <v>165</v>
      </c>
      <c r="S5577" s="20" t="s">
        <v>28109</v>
      </c>
    </row>
    <row r="5578" customFormat="false" ht="46.25" hidden="false" customHeight="false" outlineLevel="0" collapsed="false">
      <c r="A5578" s="17" t="n">
        <v>5577</v>
      </c>
      <c r="B5578" s="17" t="n">
        <v>10</v>
      </c>
      <c r="C5578" s="17" t="n">
        <v>9345</v>
      </c>
      <c r="D5578" s="18" t="s">
        <v>18152</v>
      </c>
      <c r="E5578" s="17" t="s">
        <v>36</v>
      </c>
      <c r="F5578" s="18" t="s">
        <v>37</v>
      </c>
      <c r="G5578" s="17" t="s">
        <v>171</v>
      </c>
      <c r="H5578" s="18" t="s">
        <v>18217</v>
      </c>
      <c r="I5578" s="18" t="s">
        <v>18218</v>
      </c>
      <c r="J5578" s="18" t="s">
        <v>18219</v>
      </c>
      <c r="K5578" s="17" t="s">
        <v>164</v>
      </c>
      <c r="L5578" s="17" t="n">
        <v>3</v>
      </c>
      <c r="M5578" s="17" t="s">
        <v>164</v>
      </c>
      <c r="N5578" s="17" t="s">
        <v>163</v>
      </c>
      <c r="O5578" s="19"/>
      <c r="P5578" s="18"/>
      <c r="Q5578" s="18"/>
      <c r="R5578" s="18" t="s">
        <v>165</v>
      </c>
      <c r="S5578" s="20" t="s">
        <v>28109</v>
      </c>
    </row>
    <row r="5579" customFormat="false" ht="35.05" hidden="false" customHeight="false" outlineLevel="0" collapsed="false">
      <c r="A5579" s="17" t="n">
        <v>5578</v>
      </c>
      <c r="B5579" s="17" t="n">
        <v>10</v>
      </c>
      <c r="C5579" s="17" t="n">
        <v>9355</v>
      </c>
      <c r="D5579" s="18" t="s">
        <v>18152</v>
      </c>
      <c r="E5579" s="17" t="s">
        <v>59</v>
      </c>
      <c r="F5579" s="18" t="s">
        <v>60</v>
      </c>
      <c r="G5579" s="17" t="s">
        <v>159</v>
      </c>
      <c r="H5579" s="18" t="s">
        <v>18220</v>
      </c>
      <c r="I5579" s="18" t="s">
        <v>18221</v>
      </c>
      <c r="J5579" s="18" t="s">
        <v>18222</v>
      </c>
      <c r="K5579" s="17" t="s">
        <v>163</v>
      </c>
      <c r="L5579" s="17" t="n">
        <v>1</v>
      </c>
      <c r="M5579" s="17" t="s">
        <v>163</v>
      </c>
      <c r="N5579" s="17" t="s">
        <v>163</v>
      </c>
      <c r="O5579" s="19"/>
      <c r="P5579" s="18"/>
      <c r="Q5579" s="18"/>
      <c r="R5579" s="18" t="s">
        <v>165</v>
      </c>
      <c r="S5579" s="20" t="s">
        <v>28109</v>
      </c>
    </row>
    <row r="5580" customFormat="false" ht="46.25" hidden="false" customHeight="false" outlineLevel="0" collapsed="false">
      <c r="A5580" s="17" t="n">
        <v>5579</v>
      </c>
      <c r="B5580" s="17" t="n">
        <v>10</v>
      </c>
      <c r="C5580" s="17" t="n">
        <v>9359</v>
      </c>
      <c r="D5580" s="18" t="s">
        <v>18152</v>
      </c>
      <c r="E5580" s="17" t="s">
        <v>63</v>
      </c>
      <c r="F5580" s="18" t="s">
        <v>65</v>
      </c>
      <c r="G5580" s="17" t="s">
        <v>159</v>
      </c>
      <c r="H5580" s="18" t="s">
        <v>18223</v>
      </c>
      <c r="I5580" s="18" t="s">
        <v>18224</v>
      </c>
      <c r="J5580" s="18" t="s">
        <v>18225</v>
      </c>
      <c r="K5580" s="17" t="s">
        <v>164</v>
      </c>
      <c r="L5580" s="17" t="n">
        <v>8</v>
      </c>
      <c r="M5580" s="17" t="s">
        <v>163</v>
      </c>
      <c r="N5580" s="17" t="s">
        <v>163</v>
      </c>
      <c r="O5580" s="19"/>
      <c r="P5580" s="18"/>
      <c r="Q5580" s="18"/>
      <c r="R5580" s="18" t="s">
        <v>165</v>
      </c>
      <c r="S5580" s="20" t="s">
        <v>28109</v>
      </c>
    </row>
    <row r="5581" customFormat="false" ht="35.05" hidden="false" customHeight="false" outlineLevel="0" collapsed="false">
      <c r="A5581" s="17" t="n">
        <v>5580</v>
      </c>
      <c r="B5581" s="17" t="n">
        <v>10</v>
      </c>
      <c r="C5581" s="17" t="n">
        <v>9361</v>
      </c>
      <c r="D5581" s="18" t="s">
        <v>18152</v>
      </c>
      <c r="E5581" s="17" t="s">
        <v>78</v>
      </c>
      <c r="F5581" s="18" t="s">
        <v>80</v>
      </c>
      <c r="G5581" s="17" t="s">
        <v>159</v>
      </c>
      <c r="H5581" s="18" t="s">
        <v>18226</v>
      </c>
      <c r="I5581" s="18" t="s">
        <v>18227</v>
      </c>
      <c r="J5581" s="18" t="s">
        <v>18228</v>
      </c>
      <c r="K5581" s="17" t="s">
        <v>163</v>
      </c>
      <c r="L5581" s="17" t="n">
        <v>1</v>
      </c>
      <c r="M5581" s="17" t="s">
        <v>163</v>
      </c>
      <c r="N5581" s="17" t="s">
        <v>164</v>
      </c>
      <c r="O5581" s="19"/>
      <c r="P5581" s="18"/>
      <c r="Q5581" s="18"/>
      <c r="R5581" s="18" t="s">
        <v>165</v>
      </c>
      <c r="S5581" s="20" t="s">
        <v>28109</v>
      </c>
    </row>
    <row r="5582" customFormat="false" ht="35.05" hidden="false" customHeight="false" outlineLevel="0" collapsed="false">
      <c r="A5582" s="17" t="n">
        <v>5581</v>
      </c>
      <c r="B5582" s="17" t="n">
        <v>10</v>
      </c>
      <c r="C5582" s="17" t="n">
        <v>9362</v>
      </c>
      <c r="D5582" s="18" t="s">
        <v>18152</v>
      </c>
      <c r="E5582" s="17" t="s">
        <v>36</v>
      </c>
      <c r="F5582" s="18" t="s">
        <v>37</v>
      </c>
      <c r="G5582" s="17" t="s">
        <v>159</v>
      </c>
      <c r="H5582" s="18" t="s">
        <v>18229</v>
      </c>
      <c r="I5582" s="18" t="s">
        <v>18230</v>
      </c>
      <c r="J5582" s="18" t="s">
        <v>18231</v>
      </c>
      <c r="K5582" s="17" t="s">
        <v>163</v>
      </c>
      <c r="L5582" s="17" t="n">
        <v>1</v>
      </c>
      <c r="M5582" s="17" t="s">
        <v>163</v>
      </c>
      <c r="N5582" s="17" t="s">
        <v>163</v>
      </c>
      <c r="O5582" s="19"/>
      <c r="P5582" s="18"/>
      <c r="Q5582" s="18"/>
      <c r="R5582" s="18" t="s">
        <v>165</v>
      </c>
      <c r="S5582" s="20" t="s">
        <v>28109</v>
      </c>
    </row>
    <row r="5583" customFormat="false" ht="46.25" hidden="false" customHeight="false" outlineLevel="0" collapsed="false">
      <c r="A5583" s="17" t="n">
        <v>5582</v>
      </c>
      <c r="B5583" s="17" t="n">
        <v>10</v>
      </c>
      <c r="C5583" s="17" t="n">
        <v>9366</v>
      </c>
      <c r="D5583" s="18" t="s">
        <v>18152</v>
      </c>
      <c r="E5583" s="17" t="s">
        <v>83</v>
      </c>
      <c r="F5583" s="18" t="s">
        <v>84</v>
      </c>
      <c r="G5583" s="17" t="s">
        <v>159</v>
      </c>
      <c r="H5583" s="18" t="s">
        <v>18232</v>
      </c>
      <c r="I5583" s="18" t="s">
        <v>18233</v>
      </c>
      <c r="J5583" s="18" t="s">
        <v>18234</v>
      </c>
      <c r="K5583" s="17" t="s">
        <v>163</v>
      </c>
      <c r="L5583" s="17" t="n">
        <v>1</v>
      </c>
      <c r="M5583" s="17" t="s">
        <v>163</v>
      </c>
      <c r="N5583" s="17" t="s">
        <v>164</v>
      </c>
      <c r="O5583" s="19"/>
      <c r="P5583" s="18"/>
      <c r="Q5583" s="18"/>
      <c r="R5583" s="18" t="s">
        <v>165</v>
      </c>
      <c r="S5583" s="20" t="s">
        <v>28109</v>
      </c>
    </row>
    <row r="5584" customFormat="false" ht="46.25" hidden="false" customHeight="false" outlineLevel="0" collapsed="false">
      <c r="A5584" s="17" t="n">
        <v>5583</v>
      </c>
      <c r="B5584" s="17" t="n">
        <v>10</v>
      </c>
      <c r="C5584" s="17" t="n">
        <v>9375</v>
      </c>
      <c r="D5584" s="18" t="s">
        <v>18152</v>
      </c>
      <c r="E5584" s="17" t="s">
        <v>89</v>
      </c>
      <c r="F5584" s="18" t="s">
        <v>90</v>
      </c>
      <c r="G5584" s="17" t="s">
        <v>167</v>
      </c>
      <c r="H5584" s="18" t="s">
        <v>18235</v>
      </c>
      <c r="I5584" s="18" t="s">
        <v>18236</v>
      </c>
      <c r="J5584" s="18" t="s">
        <v>18237</v>
      </c>
      <c r="K5584" s="17" t="s">
        <v>163</v>
      </c>
      <c r="L5584" s="17" t="n">
        <v>1</v>
      </c>
      <c r="M5584" s="17" t="s">
        <v>163</v>
      </c>
      <c r="N5584" s="17" t="s">
        <v>164</v>
      </c>
      <c r="O5584" s="19"/>
      <c r="P5584" s="18"/>
      <c r="Q5584" s="18"/>
      <c r="R5584" s="18" t="s">
        <v>165</v>
      </c>
      <c r="S5584" s="20" t="s">
        <v>28109</v>
      </c>
    </row>
    <row r="5585" customFormat="false" ht="35.05" hidden="false" customHeight="false" outlineLevel="0" collapsed="false">
      <c r="A5585" s="17" t="n">
        <v>5584</v>
      </c>
      <c r="B5585" s="17" t="n">
        <v>10</v>
      </c>
      <c r="C5585" s="17" t="n">
        <v>9386</v>
      </c>
      <c r="D5585" s="18" t="s">
        <v>18152</v>
      </c>
      <c r="E5585" s="17" t="s">
        <v>87</v>
      </c>
      <c r="F5585" s="18" t="s">
        <v>88</v>
      </c>
      <c r="G5585" s="17" t="s">
        <v>167</v>
      </c>
      <c r="H5585" s="18" t="s">
        <v>18238</v>
      </c>
      <c r="I5585" s="18" t="s">
        <v>18239</v>
      </c>
      <c r="J5585" s="18" t="s">
        <v>18240</v>
      </c>
      <c r="K5585" s="17" t="s">
        <v>163</v>
      </c>
      <c r="L5585" s="17" t="n">
        <v>1</v>
      </c>
      <c r="M5585" s="17" t="s">
        <v>163</v>
      </c>
      <c r="N5585" s="17" t="s">
        <v>163</v>
      </c>
      <c r="O5585" s="19"/>
      <c r="P5585" s="18"/>
      <c r="Q5585" s="18"/>
      <c r="R5585" s="18" t="s">
        <v>165</v>
      </c>
      <c r="S5585" s="20" t="s">
        <v>28109</v>
      </c>
    </row>
    <row r="5586" customFormat="false" ht="23.85" hidden="false" customHeight="false" outlineLevel="0" collapsed="false">
      <c r="A5586" s="17" t="n">
        <v>5585</v>
      </c>
      <c r="B5586" s="17" t="n">
        <v>10</v>
      </c>
      <c r="C5586" s="17" t="n">
        <v>9390</v>
      </c>
      <c r="D5586" s="18" t="s">
        <v>18152</v>
      </c>
      <c r="E5586" s="17" t="s">
        <v>36</v>
      </c>
      <c r="F5586" s="18" t="s">
        <v>37</v>
      </c>
      <c r="G5586" s="17" t="s">
        <v>159</v>
      </c>
      <c r="H5586" s="18" t="s">
        <v>18241</v>
      </c>
      <c r="I5586" s="18" t="s">
        <v>18242</v>
      </c>
      <c r="J5586" s="18" t="s">
        <v>18243</v>
      </c>
      <c r="K5586" s="17" t="s">
        <v>163</v>
      </c>
      <c r="L5586" s="17" t="n">
        <v>1</v>
      </c>
      <c r="M5586" s="17" t="s">
        <v>163</v>
      </c>
      <c r="N5586" s="17" t="s">
        <v>163</v>
      </c>
      <c r="O5586" s="19"/>
      <c r="P5586" s="18"/>
      <c r="Q5586" s="18"/>
      <c r="R5586" s="18" t="s">
        <v>165</v>
      </c>
      <c r="S5586" s="20" t="s">
        <v>28109</v>
      </c>
    </row>
    <row r="5587" customFormat="false" ht="46.25" hidden="false" customHeight="false" outlineLevel="0" collapsed="false">
      <c r="A5587" s="17" t="n">
        <v>5586</v>
      </c>
      <c r="B5587" s="17" t="n">
        <v>10</v>
      </c>
      <c r="C5587" s="17" t="n">
        <v>9397</v>
      </c>
      <c r="D5587" s="18" t="s">
        <v>18244</v>
      </c>
      <c r="E5587" s="17" t="s">
        <v>72</v>
      </c>
      <c r="F5587" s="18" t="s">
        <v>73</v>
      </c>
      <c r="G5587" s="17" t="s">
        <v>171</v>
      </c>
      <c r="H5587" s="18" t="s">
        <v>18245</v>
      </c>
      <c r="I5587" s="18" t="s">
        <v>18246</v>
      </c>
      <c r="J5587" s="18" t="s">
        <v>18247</v>
      </c>
      <c r="K5587" s="17" t="s">
        <v>164</v>
      </c>
      <c r="L5587" s="17" t="n">
        <v>3</v>
      </c>
      <c r="M5587" s="17" t="s">
        <v>164</v>
      </c>
      <c r="N5587" s="17" t="s">
        <v>163</v>
      </c>
      <c r="O5587" s="19"/>
      <c r="P5587" s="18"/>
      <c r="Q5587" s="18"/>
      <c r="R5587" s="18" t="s">
        <v>8079</v>
      </c>
      <c r="S5587" s="20" t="s">
        <v>28109</v>
      </c>
    </row>
    <row r="5588" customFormat="false" ht="46.25" hidden="false" customHeight="false" outlineLevel="0" collapsed="false">
      <c r="A5588" s="17" t="n">
        <v>5587</v>
      </c>
      <c r="B5588" s="17" t="n">
        <v>10</v>
      </c>
      <c r="C5588" s="17" t="n">
        <v>9397</v>
      </c>
      <c r="D5588" s="18" t="s">
        <v>18244</v>
      </c>
      <c r="E5588" s="17" t="s">
        <v>63</v>
      </c>
      <c r="F5588" s="18" t="s">
        <v>65</v>
      </c>
      <c r="G5588" s="17" t="s">
        <v>159</v>
      </c>
      <c r="H5588" s="18" t="s">
        <v>18248</v>
      </c>
      <c r="I5588" s="18" t="s">
        <v>18249</v>
      </c>
      <c r="J5588" s="18" t="s">
        <v>18250</v>
      </c>
      <c r="K5588" s="17" t="s">
        <v>163</v>
      </c>
      <c r="L5588" s="17" t="n">
        <v>1</v>
      </c>
      <c r="M5588" s="17" t="s">
        <v>164</v>
      </c>
      <c r="N5588" s="17" t="s">
        <v>163</v>
      </c>
      <c r="O5588" s="19"/>
      <c r="P5588" s="18"/>
      <c r="Q5588" s="18"/>
      <c r="R5588" s="18" t="s">
        <v>8079</v>
      </c>
      <c r="S5588" s="20" t="s">
        <v>28109</v>
      </c>
    </row>
    <row r="5589" customFormat="false" ht="46.25" hidden="false" customHeight="false" outlineLevel="0" collapsed="false">
      <c r="A5589" s="17" t="n">
        <v>5588</v>
      </c>
      <c r="B5589" s="17" t="n">
        <v>10</v>
      </c>
      <c r="C5589" s="17" t="n">
        <v>9409</v>
      </c>
      <c r="D5589" s="18" t="s">
        <v>18244</v>
      </c>
      <c r="E5589" s="17" t="s">
        <v>83</v>
      </c>
      <c r="F5589" s="18" t="s">
        <v>84</v>
      </c>
      <c r="G5589" s="17" t="s">
        <v>167</v>
      </c>
      <c r="H5589" s="18" t="s">
        <v>18251</v>
      </c>
      <c r="I5589" s="18" t="s">
        <v>18252</v>
      </c>
      <c r="J5589" s="18" t="s">
        <v>18253</v>
      </c>
      <c r="K5589" s="17" t="s">
        <v>163</v>
      </c>
      <c r="L5589" s="17" t="n">
        <v>1</v>
      </c>
      <c r="M5589" s="17" t="s">
        <v>163</v>
      </c>
      <c r="N5589" s="17" t="s">
        <v>163</v>
      </c>
      <c r="O5589" s="19" t="s">
        <v>123</v>
      </c>
      <c r="P5589" s="18" t="s">
        <v>18254</v>
      </c>
      <c r="Q5589" s="18" t="s">
        <v>4154</v>
      </c>
      <c r="R5589" s="18" t="s">
        <v>8079</v>
      </c>
      <c r="S5589" s="20" t="s">
        <v>28109</v>
      </c>
    </row>
    <row r="5590" customFormat="false" ht="46.25" hidden="false" customHeight="false" outlineLevel="0" collapsed="false">
      <c r="A5590" s="17" t="n">
        <v>5589</v>
      </c>
      <c r="B5590" s="17" t="n">
        <v>10</v>
      </c>
      <c r="C5590" s="17" t="n">
        <v>9409</v>
      </c>
      <c r="D5590" s="18" t="s">
        <v>18244</v>
      </c>
      <c r="E5590" s="17" t="s">
        <v>81</v>
      </c>
      <c r="F5590" s="18" t="s">
        <v>82</v>
      </c>
      <c r="G5590" s="17" t="s">
        <v>167</v>
      </c>
      <c r="H5590" s="18" t="s">
        <v>18255</v>
      </c>
      <c r="I5590" s="18" t="s">
        <v>18256</v>
      </c>
      <c r="J5590" s="18" t="s">
        <v>18257</v>
      </c>
      <c r="K5590" s="17" t="s">
        <v>164</v>
      </c>
      <c r="L5590" s="17" t="n">
        <v>3</v>
      </c>
      <c r="M5590" s="17" t="s">
        <v>163</v>
      </c>
      <c r="N5590" s="17" t="s">
        <v>164</v>
      </c>
      <c r="O5590" s="19" t="s">
        <v>124</v>
      </c>
      <c r="P5590" s="18" t="s">
        <v>18258</v>
      </c>
      <c r="Q5590" s="18" t="s">
        <v>18204</v>
      </c>
      <c r="R5590" s="18" t="s">
        <v>8079</v>
      </c>
      <c r="S5590" s="20" t="s">
        <v>28109</v>
      </c>
    </row>
    <row r="5591" customFormat="false" ht="35.05" hidden="false" customHeight="false" outlineLevel="0" collapsed="false">
      <c r="A5591" s="17" t="n">
        <v>5590</v>
      </c>
      <c r="B5591" s="17" t="n">
        <v>10</v>
      </c>
      <c r="C5591" s="17" t="n">
        <v>9411</v>
      </c>
      <c r="D5591" s="18" t="s">
        <v>18244</v>
      </c>
      <c r="E5591" s="17" t="s">
        <v>83</v>
      </c>
      <c r="F5591" s="18" t="s">
        <v>84</v>
      </c>
      <c r="G5591" s="17" t="s">
        <v>159</v>
      </c>
      <c r="H5591" s="18" t="s">
        <v>18259</v>
      </c>
      <c r="I5591" s="18" t="s">
        <v>18260</v>
      </c>
      <c r="J5591" s="18" t="s">
        <v>18261</v>
      </c>
      <c r="K5591" s="17" t="s">
        <v>163</v>
      </c>
      <c r="L5591" s="17" t="n">
        <v>1</v>
      </c>
      <c r="M5591" s="17" t="s">
        <v>163</v>
      </c>
      <c r="N5591" s="17" t="s">
        <v>163</v>
      </c>
      <c r="O5591" s="19"/>
      <c r="P5591" s="18"/>
      <c r="Q5591" s="18"/>
      <c r="R5591" s="18" t="s">
        <v>8079</v>
      </c>
      <c r="S5591" s="20" t="s">
        <v>28109</v>
      </c>
    </row>
    <row r="5592" customFormat="false" ht="46.25" hidden="false" customHeight="false" outlineLevel="0" collapsed="false">
      <c r="A5592" s="17" t="n">
        <v>5591</v>
      </c>
      <c r="B5592" s="17" t="n">
        <v>10</v>
      </c>
      <c r="C5592" s="17" t="n">
        <v>9420</v>
      </c>
      <c r="D5592" s="18" t="s">
        <v>8075</v>
      </c>
      <c r="E5592" s="17" t="s">
        <v>74</v>
      </c>
      <c r="F5592" s="18" t="s">
        <v>75</v>
      </c>
      <c r="G5592" s="17" t="s">
        <v>167</v>
      </c>
      <c r="H5592" s="18" t="s">
        <v>18262</v>
      </c>
      <c r="I5592" s="18" t="s">
        <v>18263</v>
      </c>
      <c r="J5592" s="18" t="s">
        <v>18264</v>
      </c>
      <c r="K5592" s="17" t="s">
        <v>164</v>
      </c>
      <c r="L5592" s="17" t="n">
        <v>46</v>
      </c>
      <c r="M5592" s="17" t="s">
        <v>163</v>
      </c>
      <c r="N5592" s="17" t="s">
        <v>163</v>
      </c>
      <c r="O5592" s="19"/>
      <c r="P5592" s="18"/>
      <c r="Q5592" s="18"/>
      <c r="R5592" s="18" t="s">
        <v>8079</v>
      </c>
      <c r="S5592" s="20" t="s">
        <v>28109</v>
      </c>
    </row>
    <row r="5593" customFormat="false" ht="46.25" hidden="false" customHeight="false" outlineLevel="0" collapsed="false">
      <c r="A5593" s="17" t="n">
        <v>5592</v>
      </c>
      <c r="B5593" s="17" t="n">
        <v>10</v>
      </c>
      <c r="C5593" s="17" t="n">
        <v>9420</v>
      </c>
      <c r="D5593" s="18" t="s">
        <v>8075</v>
      </c>
      <c r="E5593" s="17" t="s">
        <v>74</v>
      </c>
      <c r="F5593" s="18" t="s">
        <v>75</v>
      </c>
      <c r="G5593" s="17" t="s">
        <v>167</v>
      </c>
      <c r="H5593" s="18" t="s">
        <v>18265</v>
      </c>
      <c r="I5593" s="18" t="s">
        <v>18266</v>
      </c>
      <c r="J5593" s="18" t="s">
        <v>18267</v>
      </c>
      <c r="K5593" s="17" t="s">
        <v>164</v>
      </c>
      <c r="L5593" s="17" t="n">
        <v>8</v>
      </c>
      <c r="M5593" s="17" t="s">
        <v>163</v>
      </c>
      <c r="N5593" s="17" t="s">
        <v>163</v>
      </c>
      <c r="O5593" s="19"/>
      <c r="P5593" s="18"/>
      <c r="Q5593" s="18"/>
      <c r="R5593" s="18" t="s">
        <v>8079</v>
      </c>
      <c r="S5593" s="20" t="s">
        <v>28109</v>
      </c>
    </row>
    <row r="5594" customFormat="false" ht="35.05" hidden="false" customHeight="false" outlineLevel="0" collapsed="false">
      <c r="A5594" s="17" t="n">
        <v>5593</v>
      </c>
      <c r="B5594" s="17" t="n">
        <v>10</v>
      </c>
      <c r="C5594" s="17" t="n">
        <v>9422</v>
      </c>
      <c r="D5594" s="18" t="s">
        <v>8075</v>
      </c>
      <c r="E5594" s="17" t="s">
        <v>74</v>
      </c>
      <c r="F5594" s="18" t="s">
        <v>75</v>
      </c>
      <c r="G5594" s="17" t="s">
        <v>167</v>
      </c>
      <c r="H5594" s="18" t="s">
        <v>18268</v>
      </c>
      <c r="I5594" s="18" t="s">
        <v>18269</v>
      </c>
      <c r="J5594" s="18" t="s">
        <v>18270</v>
      </c>
      <c r="K5594" s="17" t="s">
        <v>164</v>
      </c>
      <c r="L5594" s="17" t="n">
        <v>7</v>
      </c>
      <c r="M5594" s="17" t="s">
        <v>163</v>
      </c>
      <c r="N5594" s="17" t="s">
        <v>163</v>
      </c>
      <c r="O5594" s="19"/>
      <c r="P5594" s="18"/>
      <c r="Q5594" s="18"/>
      <c r="R5594" s="18" t="s">
        <v>8079</v>
      </c>
      <c r="S5594" s="20" t="s">
        <v>28109</v>
      </c>
    </row>
    <row r="5595" customFormat="false" ht="35.05" hidden="false" customHeight="false" outlineLevel="0" collapsed="false">
      <c r="A5595" s="17" t="n">
        <v>5594</v>
      </c>
      <c r="B5595" s="17" t="n">
        <v>10</v>
      </c>
      <c r="C5595" s="17" t="n">
        <v>9428</v>
      </c>
      <c r="D5595" s="18" t="s">
        <v>8075</v>
      </c>
      <c r="E5595" s="17" t="s">
        <v>83</v>
      </c>
      <c r="F5595" s="18" t="s">
        <v>84</v>
      </c>
      <c r="G5595" s="17" t="s">
        <v>159</v>
      </c>
      <c r="H5595" s="18" t="s">
        <v>18271</v>
      </c>
      <c r="I5595" s="18" t="s">
        <v>18272</v>
      </c>
      <c r="J5595" s="18" t="s">
        <v>18273</v>
      </c>
      <c r="K5595" s="17" t="s">
        <v>163</v>
      </c>
      <c r="L5595" s="17" t="n">
        <v>1</v>
      </c>
      <c r="M5595" s="17" t="s">
        <v>163</v>
      </c>
      <c r="N5595" s="17" t="s">
        <v>163</v>
      </c>
      <c r="O5595" s="19"/>
      <c r="P5595" s="18"/>
      <c r="Q5595" s="18"/>
      <c r="R5595" s="18" t="s">
        <v>8079</v>
      </c>
      <c r="S5595" s="20" t="s">
        <v>28109</v>
      </c>
    </row>
    <row r="5596" customFormat="false" ht="35.05" hidden="false" customHeight="false" outlineLevel="0" collapsed="false">
      <c r="A5596" s="17" t="n">
        <v>5595</v>
      </c>
      <c r="B5596" s="17" t="n">
        <v>10</v>
      </c>
      <c r="C5596" s="17" t="n">
        <v>9438</v>
      </c>
      <c r="D5596" s="18" t="s">
        <v>8075</v>
      </c>
      <c r="E5596" s="17" t="s">
        <v>63</v>
      </c>
      <c r="F5596" s="18" t="s">
        <v>65</v>
      </c>
      <c r="G5596" s="17" t="s">
        <v>159</v>
      </c>
      <c r="H5596" s="18" t="s">
        <v>18274</v>
      </c>
      <c r="I5596" s="18" t="s">
        <v>18275</v>
      </c>
      <c r="J5596" s="18" t="s">
        <v>18276</v>
      </c>
      <c r="K5596" s="17" t="s">
        <v>164</v>
      </c>
      <c r="L5596" s="17" t="n">
        <v>18</v>
      </c>
      <c r="M5596" s="17" t="s">
        <v>163</v>
      </c>
      <c r="N5596" s="17" t="s">
        <v>163</v>
      </c>
      <c r="O5596" s="19"/>
      <c r="P5596" s="18"/>
      <c r="Q5596" s="18"/>
      <c r="R5596" s="18" t="s">
        <v>8079</v>
      </c>
      <c r="S5596" s="20" t="s">
        <v>28109</v>
      </c>
    </row>
    <row r="5597" customFormat="false" ht="35.05" hidden="false" customHeight="false" outlineLevel="0" collapsed="false">
      <c r="A5597" s="17" t="n">
        <v>5596</v>
      </c>
      <c r="B5597" s="17" t="n">
        <v>10</v>
      </c>
      <c r="C5597" s="17" t="n">
        <v>9440</v>
      </c>
      <c r="D5597" s="18" t="s">
        <v>8075</v>
      </c>
      <c r="E5597" s="17" t="s">
        <v>24</v>
      </c>
      <c r="F5597" s="18" t="s">
        <v>25</v>
      </c>
      <c r="G5597" s="17" t="s">
        <v>159</v>
      </c>
      <c r="H5597" s="18" t="s">
        <v>18277</v>
      </c>
      <c r="I5597" s="18" t="s">
        <v>18278</v>
      </c>
      <c r="J5597" s="18" t="s">
        <v>18279</v>
      </c>
      <c r="K5597" s="17" t="s">
        <v>164</v>
      </c>
      <c r="L5597" s="17" t="n">
        <v>5</v>
      </c>
      <c r="M5597" s="17" t="s">
        <v>163</v>
      </c>
      <c r="N5597" s="17" t="s">
        <v>163</v>
      </c>
      <c r="O5597" s="19"/>
      <c r="P5597" s="18"/>
      <c r="Q5597" s="18"/>
      <c r="R5597" s="18" t="s">
        <v>8079</v>
      </c>
      <c r="S5597" s="20" t="s">
        <v>28109</v>
      </c>
    </row>
    <row r="5598" customFormat="false" ht="35.05" hidden="false" customHeight="false" outlineLevel="0" collapsed="false">
      <c r="A5598" s="17" t="n">
        <v>5597</v>
      </c>
      <c r="B5598" s="17" t="n">
        <v>10</v>
      </c>
      <c r="C5598" s="17" t="n">
        <v>9442</v>
      </c>
      <c r="D5598" s="18" t="s">
        <v>8075</v>
      </c>
      <c r="E5598" s="17" t="s">
        <v>36</v>
      </c>
      <c r="F5598" s="18" t="s">
        <v>37</v>
      </c>
      <c r="G5598" s="17" t="s">
        <v>167</v>
      </c>
      <c r="H5598" s="18" t="s">
        <v>18280</v>
      </c>
      <c r="I5598" s="18" t="s">
        <v>18281</v>
      </c>
      <c r="J5598" s="18" t="s">
        <v>18282</v>
      </c>
      <c r="K5598" s="17" t="s">
        <v>163</v>
      </c>
      <c r="L5598" s="17" t="n">
        <v>1</v>
      </c>
      <c r="M5598" s="17" t="s">
        <v>163</v>
      </c>
      <c r="N5598" s="17" t="s">
        <v>163</v>
      </c>
      <c r="O5598" s="19"/>
      <c r="P5598" s="18"/>
      <c r="Q5598" s="18"/>
      <c r="R5598" s="18" t="s">
        <v>8079</v>
      </c>
      <c r="S5598" s="20" t="s">
        <v>28109</v>
      </c>
    </row>
    <row r="5599" customFormat="false" ht="46.25" hidden="false" customHeight="false" outlineLevel="0" collapsed="false">
      <c r="A5599" s="17" t="n">
        <v>5598</v>
      </c>
      <c r="B5599" s="17" t="n">
        <v>10</v>
      </c>
      <c r="C5599" s="17" t="n">
        <v>9444</v>
      </c>
      <c r="D5599" s="18" t="s">
        <v>8075</v>
      </c>
      <c r="E5599" s="17" t="s">
        <v>81</v>
      </c>
      <c r="F5599" s="18" t="s">
        <v>82</v>
      </c>
      <c r="G5599" s="17" t="s">
        <v>159</v>
      </c>
      <c r="H5599" s="18" t="s">
        <v>18283</v>
      </c>
      <c r="I5599" s="18" t="s">
        <v>18284</v>
      </c>
      <c r="J5599" s="18" t="s">
        <v>18285</v>
      </c>
      <c r="K5599" s="17" t="s">
        <v>163</v>
      </c>
      <c r="L5599" s="17" t="n">
        <v>1</v>
      </c>
      <c r="M5599" s="17" t="s">
        <v>163</v>
      </c>
      <c r="N5599" s="17" t="s">
        <v>164</v>
      </c>
      <c r="O5599" s="19" t="s">
        <v>122</v>
      </c>
      <c r="P5599" s="18" t="s">
        <v>18286</v>
      </c>
      <c r="Q5599" s="18" t="s">
        <v>18287</v>
      </c>
      <c r="R5599" s="18" t="s">
        <v>8079</v>
      </c>
      <c r="S5599" s="20" t="s">
        <v>28109</v>
      </c>
    </row>
    <row r="5600" customFormat="false" ht="35.05" hidden="false" customHeight="false" outlineLevel="0" collapsed="false">
      <c r="A5600" s="17" t="n">
        <v>5599</v>
      </c>
      <c r="B5600" s="17" t="n">
        <v>10</v>
      </c>
      <c r="C5600" s="17" t="n">
        <v>9454</v>
      </c>
      <c r="D5600" s="18" t="s">
        <v>8075</v>
      </c>
      <c r="E5600" s="17" t="s">
        <v>87</v>
      </c>
      <c r="F5600" s="18" t="s">
        <v>88</v>
      </c>
      <c r="G5600" s="17" t="s">
        <v>159</v>
      </c>
      <c r="H5600" s="18" t="s">
        <v>18288</v>
      </c>
      <c r="I5600" s="18" t="s">
        <v>18289</v>
      </c>
      <c r="J5600" s="18" t="s">
        <v>18290</v>
      </c>
      <c r="K5600" s="17" t="s">
        <v>163</v>
      </c>
      <c r="L5600" s="17" t="n">
        <v>1</v>
      </c>
      <c r="M5600" s="17" t="s">
        <v>163</v>
      </c>
      <c r="N5600" s="17" t="s">
        <v>163</v>
      </c>
      <c r="O5600" s="19"/>
      <c r="P5600" s="18"/>
      <c r="Q5600" s="18"/>
      <c r="R5600" s="18" t="s">
        <v>8079</v>
      </c>
      <c r="S5600" s="20" t="s">
        <v>28109</v>
      </c>
    </row>
    <row r="5601" customFormat="false" ht="35.05" hidden="false" customHeight="false" outlineLevel="0" collapsed="false">
      <c r="A5601" s="17" t="n">
        <v>5600</v>
      </c>
      <c r="B5601" s="17" t="n">
        <v>10</v>
      </c>
      <c r="C5601" s="17" t="n">
        <v>9468</v>
      </c>
      <c r="D5601" s="18" t="s">
        <v>8075</v>
      </c>
      <c r="E5601" s="17" t="s">
        <v>70</v>
      </c>
      <c r="F5601" s="18" t="s">
        <v>71</v>
      </c>
      <c r="G5601" s="17" t="s">
        <v>167</v>
      </c>
      <c r="H5601" s="18" t="s">
        <v>18291</v>
      </c>
      <c r="I5601" s="18" t="s">
        <v>18292</v>
      </c>
      <c r="J5601" s="18" t="s">
        <v>18293</v>
      </c>
      <c r="K5601" s="17" t="s">
        <v>164</v>
      </c>
      <c r="L5601" s="17" t="n">
        <v>38</v>
      </c>
      <c r="M5601" s="17" t="s">
        <v>163</v>
      </c>
      <c r="N5601" s="17" t="s">
        <v>163</v>
      </c>
      <c r="O5601" s="19"/>
      <c r="P5601" s="18"/>
      <c r="Q5601" s="18"/>
      <c r="R5601" s="18" t="s">
        <v>8079</v>
      </c>
      <c r="S5601" s="20" t="s">
        <v>28109</v>
      </c>
    </row>
    <row r="5602" customFormat="false" ht="46.25" hidden="false" customHeight="false" outlineLevel="0" collapsed="false">
      <c r="A5602" s="17" t="n">
        <v>5601</v>
      </c>
      <c r="B5602" s="17" t="n">
        <v>10</v>
      </c>
      <c r="C5602" s="17" t="n">
        <v>9480</v>
      </c>
      <c r="D5602" s="18" t="s">
        <v>8075</v>
      </c>
      <c r="E5602" s="17" t="s">
        <v>70</v>
      </c>
      <c r="F5602" s="18" t="s">
        <v>71</v>
      </c>
      <c r="G5602" s="17" t="s">
        <v>159</v>
      </c>
      <c r="H5602" s="18" t="s">
        <v>18294</v>
      </c>
      <c r="I5602" s="18" t="s">
        <v>18295</v>
      </c>
      <c r="J5602" s="18" t="s">
        <v>18296</v>
      </c>
      <c r="K5602" s="17" t="s">
        <v>164</v>
      </c>
      <c r="L5602" s="17" t="n">
        <v>12</v>
      </c>
      <c r="M5602" s="17" t="s">
        <v>163</v>
      </c>
      <c r="N5602" s="17" t="s">
        <v>163</v>
      </c>
      <c r="O5602" s="19"/>
      <c r="P5602" s="18"/>
      <c r="Q5602" s="18"/>
      <c r="R5602" s="18" t="s">
        <v>8079</v>
      </c>
      <c r="S5602" s="20" t="s">
        <v>28109</v>
      </c>
    </row>
    <row r="5603" customFormat="false" ht="35.05" hidden="false" customHeight="false" outlineLevel="0" collapsed="false">
      <c r="A5603" s="17" t="n">
        <v>5602</v>
      </c>
      <c r="B5603" s="17" t="n">
        <v>10</v>
      </c>
      <c r="C5603" s="17" t="n">
        <v>9486</v>
      </c>
      <c r="D5603" s="18" t="s">
        <v>8075</v>
      </c>
      <c r="E5603" s="17" t="s">
        <v>36</v>
      </c>
      <c r="F5603" s="18" t="s">
        <v>37</v>
      </c>
      <c r="G5603" s="17" t="s">
        <v>159</v>
      </c>
      <c r="H5603" s="18" t="s">
        <v>18297</v>
      </c>
      <c r="I5603" s="18" t="s">
        <v>18298</v>
      </c>
      <c r="J5603" s="18" t="s">
        <v>18299</v>
      </c>
      <c r="K5603" s="17" t="s">
        <v>164</v>
      </c>
      <c r="L5603" s="17" t="n">
        <v>12</v>
      </c>
      <c r="M5603" s="17" t="s">
        <v>163</v>
      </c>
      <c r="N5603" s="17" t="s">
        <v>163</v>
      </c>
      <c r="O5603" s="19"/>
      <c r="P5603" s="18"/>
      <c r="Q5603" s="18"/>
      <c r="R5603" s="18" t="s">
        <v>8079</v>
      </c>
      <c r="S5603" s="20" t="s">
        <v>28109</v>
      </c>
    </row>
    <row r="5604" customFormat="false" ht="35.05" hidden="false" customHeight="false" outlineLevel="0" collapsed="false">
      <c r="A5604" s="17" t="n">
        <v>5603</v>
      </c>
      <c r="B5604" s="17" t="n">
        <v>10</v>
      </c>
      <c r="C5604" s="17" t="n">
        <v>9494</v>
      </c>
      <c r="D5604" s="18" t="s">
        <v>8075</v>
      </c>
      <c r="E5604" s="17" t="s">
        <v>87</v>
      </c>
      <c r="F5604" s="18" t="s">
        <v>88</v>
      </c>
      <c r="G5604" s="17" t="s">
        <v>167</v>
      </c>
      <c r="H5604" s="18" t="s">
        <v>18300</v>
      </c>
      <c r="I5604" s="18" t="s">
        <v>18301</v>
      </c>
      <c r="J5604" s="18" t="s">
        <v>18302</v>
      </c>
      <c r="K5604" s="17" t="s">
        <v>163</v>
      </c>
      <c r="L5604" s="17" t="n">
        <v>1</v>
      </c>
      <c r="M5604" s="17" t="s">
        <v>163</v>
      </c>
      <c r="N5604" s="17" t="s">
        <v>163</v>
      </c>
      <c r="O5604" s="19"/>
      <c r="P5604" s="18"/>
      <c r="Q5604" s="18"/>
      <c r="R5604" s="18" t="s">
        <v>8079</v>
      </c>
      <c r="S5604" s="20" t="s">
        <v>28109</v>
      </c>
    </row>
    <row r="5605" customFormat="false" ht="46.25" hidden="false" customHeight="false" outlineLevel="0" collapsed="false">
      <c r="A5605" s="17" t="n">
        <v>5604</v>
      </c>
      <c r="B5605" s="17" t="n">
        <v>10</v>
      </c>
      <c r="C5605" s="17" t="n">
        <v>9516</v>
      </c>
      <c r="D5605" s="18" t="s">
        <v>8075</v>
      </c>
      <c r="E5605" s="17" t="s">
        <v>87</v>
      </c>
      <c r="F5605" s="18" t="s">
        <v>88</v>
      </c>
      <c r="G5605" s="17" t="s">
        <v>167</v>
      </c>
      <c r="H5605" s="18" t="s">
        <v>18303</v>
      </c>
      <c r="I5605" s="18" t="s">
        <v>18304</v>
      </c>
      <c r="J5605" s="18" t="s">
        <v>18305</v>
      </c>
      <c r="K5605" s="17" t="s">
        <v>163</v>
      </c>
      <c r="L5605" s="17" t="n">
        <v>1</v>
      </c>
      <c r="M5605" s="17" t="s">
        <v>163</v>
      </c>
      <c r="N5605" s="17" t="s">
        <v>163</v>
      </c>
      <c r="O5605" s="19"/>
      <c r="P5605" s="18"/>
      <c r="Q5605" s="18"/>
      <c r="R5605" s="18" t="s">
        <v>8079</v>
      </c>
      <c r="S5605" s="20" t="s">
        <v>28109</v>
      </c>
    </row>
    <row r="5606" customFormat="false" ht="23.85" hidden="false" customHeight="false" outlineLevel="0" collapsed="false">
      <c r="A5606" s="17" t="n">
        <v>5605</v>
      </c>
      <c r="B5606" s="17" t="n">
        <v>10</v>
      </c>
      <c r="C5606" s="17" t="n">
        <v>9520</v>
      </c>
      <c r="D5606" s="18" t="s">
        <v>8075</v>
      </c>
      <c r="E5606" s="17" t="s">
        <v>36</v>
      </c>
      <c r="F5606" s="18" t="s">
        <v>37</v>
      </c>
      <c r="G5606" s="17" t="s">
        <v>171</v>
      </c>
      <c r="H5606" s="18" t="s">
        <v>18306</v>
      </c>
      <c r="I5606" s="18" t="s">
        <v>18307</v>
      </c>
      <c r="J5606" s="18" t="s">
        <v>18308</v>
      </c>
      <c r="K5606" s="17" t="s">
        <v>163</v>
      </c>
      <c r="L5606" s="17" t="n">
        <v>1</v>
      </c>
      <c r="M5606" s="17" t="s">
        <v>164</v>
      </c>
      <c r="N5606" s="17" t="s">
        <v>163</v>
      </c>
      <c r="O5606" s="19"/>
      <c r="P5606" s="18"/>
      <c r="Q5606" s="18"/>
      <c r="R5606" s="18" t="s">
        <v>8079</v>
      </c>
      <c r="S5606" s="20" t="s">
        <v>28109</v>
      </c>
    </row>
    <row r="5607" customFormat="false" ht="35.05" hidden="false" customHeight="false" outlineLevel="0" collapsed="false">
      <c r="A5607" s="17" t="n">
        <v>5606</v>
      </c>
      <c r="B5607" s="17" t="n">
        <v>10</v>
      </c>
      <c r="C5607" s="17" t="n">
        <v>9524</v>
      </c>
      <c r="D5607" s="18" t="s">
        <v>8075</v>
      </c>
      <c r="E5607" s="17" t="s">
        <v>38</v>
      </c>
      <c r="F5607" s="18" t="s">
        <v>39</v>
      </c>
      <c r="G5607" s="17" t="s">
        <v>159</v>
      </c>
      <c r="H5607" s="18" t="s">
        <v>18309</v>
      </c>
      <c r="I5607" s="18" t="s">
        <v>18310</v>
      </c>
      <c r="J5607" s="18" t="s">
        <v>18311</v>
      </c>
      <c r="K5607" s="17" t="s">
        <v>163</v>
      </c>
      <c r="L5607" s="17" t="n">
        <v>1</v>
      </c>
      <c r="M5607" s="17" t="s">
        <v>163</v>
      </c>
      <c r="N5607" s="17" t="s">
        <v>163</v>
      </c>
      <c r="O5607" s="19"/>
      <c r="P5607" s="18"/>
      <c r="Q5607" s="18"/>
      <c r="R5607" s="18" t="s">
        <v>8079</v>
      </c>
      <c r="S5607" s="20" t="s">
        <v>28109</v>
      </c>
    </row>
    <row r="5608" customFormat="false" ht="46.25" hidden="false" customHeight="false" outlineLevel="0" collapsed="false">
      <c r="A5608" s="17" t="n">
        <v>5607</v>
      </c>
      <c r="B5608" s="17" t="n">
        <v>10</v>
      </c>
      <c r="C5608" s="17" t="n">
        <v>9534</v>
      </c>
      <c r="D5608" s="18" t="s">
        <v>8075</v>
      </c>
      <c r="E5608" s="17" t="s">
        <v>81</v>
      </c>
      <c r="F5608" s="18" t="s">
        <v>82</v>
      </c>
      <c r="G5608" s="17" t="s">
        <v>159</v>
      </c>
      <c r="H5608" s="18" t="s">
        <v>18312</v>
      </c>
      <c r="I5608" s="18" t="s">
        <v>18313</v>
      </c>
      <c r="J5608" s="18" t="s">
        <v>18314</v>
      </c>
      <c r="K5608" s="17" t="s">
        <v>163</v>
      </c>
      <c r="L5608" s="17" t="n">
        <v>1</v>
      </c>
      <c r="M5608" s="17" t="s">
        <v>163</v>
      </c>
      <c r="N5608" s="17" t="s">
        <v>164</v>
      </c>
      <c r="O5608" s="19" t="s">
        <v>124</v>
      </c>
      <c r="P5608" s="18" t="s">
        <v>18315</v>
      </c>
      <c r="Q5608" s="18" t="s">
        <v>1775</v>
      </c>
      <c r="R5608" s="18" t="s">
        <v>8079</v>
      </c>
      <c r="S5608" s="20" t="s">
        <v>28109</v>
      </c>
    </row>
    <row r="5609" customFormat="false" ht="46.25" hidden="false" customHeight="false" outlineLevel="0" collapsed="false">
      <c r="A5609" s="17" t="n">
        <v>5608</v>
      </c>
      <c r="B5609" s="17" t="n">
        <v>10</v>
      </c>
      <c r="C5609" s="17" t="n">
        <v>9568</v>
      </c>
      <c r="D5609" s="18" t="s">
        <v>8075</v>
      </c>
      <c r="E5609" s="17" t="s">
        <v>87</v>
      </c>
      <c r="F5609" s="18" t="s">
        <v>88</v>
      </c>
      <c r="G5609" s="17" t="s">
        <v>159</v>
      </c>
      <c r="H5609" s="18" t="s">
        <v>18316</v>
      </c>
      <c r="I5609" s="18" t="s">
        <v>18317</v>
      </c>
      <c r="J5609" s="18" t="s">
        <v>18318</v>
      </c>
      <c r="K5609" s="17" t="s">
        <v>163</v>
      </c>
      <c r="L5609" s="17" t="n">
        <v>1</v>
      </c>
      <c r="M5609" s="17" t="s">
        <v>163</v>
      </c>
      <c r="N5609" s="17" t="s">
        <v>163</v>
      </c>
      <c r="O5609" s="19"/>
      <c r="P5609" s="18"/>
      <c r="Q5609" s="18"/>
      <c r="R5609" s="18" t="s">
        <v>8079</v>
      </c>
      <c r="S5609" s="20" t="s">
        <v>28109</v>
      </c>
    </row>
    <row r="5610" customFormat="false" ht="23.85" hidden="false" customHeight="false" outlineLevel="0" collapsed="false">
      <c r="A5610" s="17" t="n">
        <v>5609</v>
      </c>
      <c r="B5610" s="17" t="n">
        <v>10</v>
      </c>
      <c r="C5610" s="17" t="n">
        <v>9588</v>
      </c>
      <c r="D5610" s="18" t="s">
        <v>8075</v>
      </c>
      <c r="E5610" s="17" t="s">
        <v>36</v>
      </c>
      <c r="F5610" s="18" t="s">
        <v>37</v>
      </c>
      <c r="G5610" s="17" t="s">
        <v>159</v>
      </c>
      <c r="H5610" s="18" t="s">
        <v>18319</v>
      </c>
      <c r="I5610" s="18" t="s">
        <v>18320</v>
      </c>
      <c r="J5610" s="18" t="s">
        <v>18321</v>
      </c>
      <c r="K5610" s="17" t="s">
        <v>163</v>
      </c>
      <c r="L5610" s="17" t="n">
        <v>1</v>
      </c>
      <c r="M5610" s="17" t="s">
        <v>163</v>
      </c>
      <c r="N5610" s="17" t="s">
        <v>163</v>
      </c>
      <c r="O5610" s="19"/>
      <c r="P5610" s="18"/>
      <c r="Q5610" s="18"/>
      <c r="R5610" s="18" t="s">
        <v>8079</v>
      </c>
      <c r="S5610" s="20" t="s">
        <v>28109</v>
      </c>
    </row>
    <row r="5611" customFormat="false" ht="46.25" hidden="false" customHeight="false" outlineLevel="0" collapsed="false">
      <c r="A5611" s="17" t="n">
        <v>5610</v>
      </c>
      <c r="B5611" s="17" t="n">
        <v>10</v>
      </c>
      <c r="C5611" s="17" t="n">
        <v>9592</v>
      </c>
      <c r="D5611" s="18" t="s">
        <v>8075</v>
      </c>
      <c r="E5611" s="17" t="s">
        <v>74</v>
      </c>
      <c r="F5611" s="18" t="s">
        <v>75</v>
      </c>
      <c r="G5611" s="17" t="s">
        <v>167</v>
      </c>
      <c r="H5611" s="18" t="s">
        <v>18322</v>
      </c>
      <c r="I5611" s="18" t="s">
        <v>18323</v>
      </c>
      <c r="J5611" s="18" t="s">
        <v>18324</v>
      </c>
      <c r="K5611" s="17" t="s">
        <v>163</v>
      </c>
      <c r="L5611" s="17" t="n">
        <v>1</v>
      </c>
      <c r="M5611" s="17" t="s">
        <v>163</v>
      </c>
      <c r="N5611" s="17" t="s">
        <v>163</v>
      </c>
      <c r="O5611" s="19"/>
      <c r="P5611" s="18"/>
      <c r="Q5611" s="18"/>
      <c r="R5611" s="18" t="s">
        <v>8079</v>
      </c>
      <c r="S5611" s="20" t="s">
        <v>28109</v>
      </c>
    </row>
    <row r="5612" customFormat="false" ht="35.05" hidden="false" customHeight="false" outlineLevel="0" collapsed="false">
      <c r="A5612" s="17" t="n">
        <v>5611</v>
      </c>
      <c r="B5612" s="17" t="n">
        <v>10</v>
      </c>
      <c r="C5612" s="17" t="n">
        <v>9596</v>
      </c>
      <c r="D5612" s="18" t="s">
        <v>8075</v>
      </c>
      <c r="E5612" s="17" t="s">
        <v>87</v>
      </c>
      <c r="F5612" s="18" t="s">
        <v>88</v>
      </c>
      <c r="G5612" s="17" t="s">
        <v>167</v>
      </c>
      <c r="H5612" s="18" t="s">
        <v>18325</v>
      </c>
      <c r="I5612" s="18" t="s">
        <v>18326</v>
      </c>
      <c r="J5612" s="18" t="s">
        <v>18327</v>
      </c>
      <c r="K5612" s="17" t="s">
        <v>163</v>
      </c>
      <c r="L5612" s="17" t="n">
        <v>1</v>
      </c>
      <c r="M5612" s="17" t="s">
        <v>163</v>
      </c>
      <c r="N5612" s="17" t="s">
        <v>163</v>
      </c>
      <c r="O5612" s="19"/>
      <c r="P5612" s="18"/>
      <c r="Q5612" s="18"/>
      <c r="R5612" s="18" t="s">
        <v>8079</v>
      </c>
      <c r="S5612" s="20" t="s">
        <v>28109</v>
      </c>
    </row>
    <row r="5613" customFormat="false" ht="68.65" hidden="false" customHeight="false" outlineLevel="0" collapsed="false">
      <c r="A5613" s="17" t="n">
        <v>5612</v>
      </c>
      <c r="B5613" s="17" t="n">
        <v>10</v>
      </c>
      <c r="C5613" s="17" t="n">
        <v>9598</v>
      </c>
      <c r="D5613" s="18" t="s">
        <v>8075</v>
      </c>
      <c r="E5613" s="17" t="s">
        <v>81</v>
      </c>
      <c r="F5613" s="18" t="s">
        <v>82</v>
      </c>
      <c r="G5613" s="17" t="s">
        <v>167</v>
      </c>
      <c r="H5613" s="18" t="s">
        <v>18328</v>
      </c>
      <c r="I5613" s="18" t="s">
        <v>18329</v>
      </c>
      <c r="J5613" s="18" t="s">
        <v>18330</v>
      </c>
      <c r="K5613" s="17" t="s">
        <v>163</v>
      </c>
      <c r="L5613" s="17" t="n">
        <v>1</v>
      </c>
      <c r="M5613" s="17" t="s">
        <v>163</v>
      </c>
      <c r="N5613" s="17" t="s">
        <v>164</v>
      </c>
      <c r="O5613" s="19" t="s">
        <v>122</v>
      </c>
      <c r="P5613" s="18" t="s">
        <v>18331</v>
      </c>
      <c r="Q5613" s="18" t="s">
        <v>18332</v>
      </c>
      <c r="R5613" s="18" t="s">
        <v>8079</v>
      </c>
      <c r="S5613" s="20" t="s">
        <v>28109</v>
      </c>
    </row>
    <row r="5614" customFormat="false" ht="35.05" hidden="false" customHeight="false" outlineLevel="0" collapsed="false">
      <c r="A5614" s="17" t="n">
        <v>5613</v>
      </c>
      <c r="B5614" s="17" t="n">
        <v>10</v>
      </c>
      <c r="C5614" s="17" t="n">
        <v>9624</v>
      </c>
      <c r="D5614" s="18" t="s">
        <v>8075</v>
      </c>
      <c r="E5614" s="17" t="s">
        <v>70</v>
      </c>
      <c r="F5614" s="18" t="s">
        <v>71</v>
      </c>
      <c r="G5614" s="17" t="s">
        <v>171</v>
      </c>
      <c r="H5614" s="18" t="s">
        <v>18333</v>
      </c>
      <c r="I5614" s="18" t="s">
        <v>18334</v>
      </c>
      <c r="J5614" s="18" t="s">
        <v>18335</v>
      </c>
      <c r="K5614" s="17" t="s">
        <v>163</v>
      </c>
      <c r="L5614" s="17" t="n">
        <v>1</v>
      </c>
      <c r="M5614" s="17" t="s">
        <v>163</v>
      </c>
      <c r="N5614" s="17" t="s">
        <v>163</v>
      </c>
      <c r="O5614" s="19"/>
      <c r="P5614" s="18"/>
      <c r="Q5614" s="18"/>
      <c r="R5614" s="18" t="s">
        <v>8079</v>
      </c>
      <c r="S5614" s="20" t="s">
        <v>28109</v>
      </c>
    </row>
    <row r="5615" customFormat="false" ht="35.05" hidden="false" customHeight="false" outlineLevel="0" collapsed="false">
      <c r="A5615" s="17" t="n">
        <v>5614</v>
      </c>
      <c r="B5615" s="17" t="n">
        <v>10</v>
      </c>
      <c r="C5615" s="17" t="n">
        <v>9658</v>
      </c>
      <c r="D5615" s="18" t="s">
        <v>8075</v>
      </c>
      <c r="E5615" s="17" t="s">
        <v>38</v>
      </c>
      <c r="F5615" s="18" t="s">
        <v>39</v>
      </c>
      <c r="G5615" s="17" t="s">
        <v>159</v>
      </c>
      <c r="H5615" s="18" t="s">
        <v>18336</v>
      </c>
      <c r="I5615" s="18" t="s">
        <v>18337</v>
      </c>
      <c r="J5615" s="18" t="s">
        <v>18338</v>
      </c>
      <c r="K5615" s="17" t="s">
        <v>163</v>
      </c>
      <c r="L5615" s="17" t="n">
        <v>1</v>
      </c>
      <c r="M5615" s="17" t="s">
        <v>163</v>
      </c>
      <c r="N5615" s="17" t="s">
        <v>163</v>
      </c>
      <c r="O5615" s="19"/>
      <c r="P5615" s="18"/>
      <c r="Q5615" s="18"/>
      <c r="R5615" s="18" t="s">
        <v>8079</v>
      </c>
      <c r="S5615" s="20" t="s">
        <v>28109</v>
      </c>
    </row>
    <row r="5616" customFormat="false" ht="35.05" hidden="false" customHeight="false" outlineLevel="0" collapsed="false">
      <c r="A5616" s="17" t="n">
        <v>5615</v>
      </c>
      <c r="B5616" s="17" t="n">
        <v>10</v>
      </c>
      <c r="C5616" s="17" t="n">
        <v>9660</v>
      </c>
      <c r="D5616" s="18" t="s">
        <v>8075</v>
      </c>
      <c r="E5616" s="17" t="s">
        <v>74</v>
      </c>
      <c r="F5616" s="18" t="s">
        <v>75</v>
      </c>
      <c r="G5616" s="17" t="s">
        <v>167</v>
      </c>
      <c r="H5616" s="18" t="s">
        <v>18339</v>
      </c>
      <c r="I5616" s="18" t="s">
        <v>18340</v>
      </c>
      <c r="J5616" s="18" t="s">
        <v>18341</v>
      </c>
      <c r="K5616" s="17" t="s">
        <v>163</v>
      </c>
      <c r="L5616" s="17" t="n">
        <v>1</v>
      </c>
      <c r="M5616" s="17" t="s">
        <v>163</v>
      </c>
      <c r="N5616" s="17" t="s">
        <v>163</v>
      </c>
      <c r="O5616" s="19"/>
      <c r="P5616" s="18"/>
      <c r="Q5616" s="18"/>
      <c r="R5616" s="18" t="s">
        <v>8079</v>
      </c>
      <c r="S5616" s="20" t="s">
        <v>28109</v>
      </c>
    </row>
    <row r="5617" customFormat="false" ht="57.45" hidden="false" customHeight="false" outlineLevel="0" collapsed="false">
      <c r="A5617" s="17" t="n">
        <v>5616</v>
      </c>
      <c r="B5617" s="17" t="n">
        <v>10</v>
      </c>
      <c r="C5617" s="17" t="n">
        <v>9662</v>
      </c>
      <c r="D5617" s="18" t="s">
        <v>8075</v>
      </c>
      <c r="E5617" s="17" t="s">
        <v>83</v>
      </c>
      <c r="F5617" s="18" t="s">
        <v>84</v>
      </c>
      <c r="G5617" s="17" t="s">
        <v>171</v>
      </c>
      <c r="H5617" s="18" t="s">
        <v>18342</v>
      </c>
      <c r="I5617" s="18" t="s">
        <v>18343</v>
      </c>
      <c r="J5617" s="18" t="s">
        <v>18344</v>
      </c>
      <c r="K5617" s="17" t="s">
        <v>163</v>
      </c>
      <c r="L5617" s="17" t="n">
        <v>1</v>
      </c>
      <c r="M5617" s="17" t="s">
        <v>163</v>
      </c>
      <c r="N5617" s="17" t="s">
        <v>163</v>
      </c>
      <c r="O5617" s="19" t="s">
        <v>123</v>
      </c>
      <c r="P5617" s="18" t="s">
        <v>18345</v>
      </c>
      <c r="Q5617" s="18" t="s">
        <v>10806</v>
      </c>
      <c r="R5617" s="18" t="s">
        <v>8079</v>
      </c>
      <c r="S5617" s="20" t="s">
        <v>28109</v>
      </c>
    </row>
    <row r="5618" customFormat="false" ht="35.05" hidden="false" customHeight="false" outlineLevel="0" collapsed="false">
      <c r="A5618" s="17" t="n">
        <v>5617</v>
      </c>
      <c r="B5618" s="17" t="n">
        <v>10</v>
      </c>
      <c r="C5618" s="17" t="n">
        <v>9664</v>
      </c>
      <c r="D5618" s="18" t="s">
        <v>8075</v>
      </c>
      <c r="E5618" s="17" t="s">
        <v>87</v>
      </c>
      <c r="F5618" s="18" t="s">
        <v>88</v>
      </c>
      <c r="G5618" s="17" t="s">
        <v>167</v>
      </c>
      <c r="H5618" s="18" t="s">
        <v>18346</v>
      </c>
      <c r="I5618" s="18" t="s">
        <v>18347</v>
      </c>
      <c r="J5618" s="18" t="s">
        <v>18348</v>
      </c>
      <c r="K5618" s="17" t="s">
        <v>163</v>
      </c>
      <c r="L5618" s="17" t="n">
        <v>1</v>
      </c>
      <c r="M5618" s="17" t="s">
        <v>163</v>
      </c>
      <c r="N5618" s="17" t="s">
        <v>163</v>
      </c>
      <c r="O5618" s="19"/>
      <c r="P5618" s="18"/>
      <c r="Q5618" s="18"/>
      <c r="R5618" s="18" t="s">
        <v>8079</v>
      </c>
      <c r="S5618" s="20" t="s">
        <v>28109</v>
      </c>
    </row>
    <row r="5619" customFormat="false" ht="35.05" hidden="false" customHeight="false" outlineLevel="0" collapsed="false">
      <c r="A5619" s="17" t="n">
        <v>5618</v>
      </c>
      <c r="B5619" s="17" t="n">
        <v>10</v>
      </c>
      <c r="C5619" s="17" t="n">
        <v>9684</v>
      </c>
      <c r="D5619" s="18" t="s">
        <v>8075</v>
      </c>
      <c r="E5619" s="17" t="s">
        <v>87</v>
      </c>
      <c r="F5619" s="18" t="s">
        <v>88</v>
      </c>
      <c r="G5619" s="17" t="s">
        <v>167</v>
      </c>
      <c r="H5619" s="18" t="s">
        <v>18349</v>
      </c>
      <c r="I5619" s="18" t="s">
        <v>18350</v>
      </c>
      <c r="J5619" s="18" t="s">
        <v>18351</v>
      </c>
      <c r="K5619" s="17" t="s">
        <v>163</v>
      </c>
      <c r="L5619" s="17" t="n">
        <v>1</v>
      </c>
      <c r="M5619" s="17" t="s">
        <v>163</v>
      </c>
      <c r="N5619" s="17" t="s">
        <v>163</v>
      </c>
      <c r="O5619" s="19"/>
      <c r="P5619" s="18"/>
      <c r="Q5619" s="18"/>
      <c r="R5619" s="18" t="s">
        <v>8079</v>
      </c>
      <c r="S5619" s="20" t="s">
        <v>28109</v>
      </c>
    </row>
    <row r="5620" customFormat="false" ht="35.05" hidden="false" customHeight="false" outlineLevel="0" collapsed="false">
      <c r="A5620" s="17" t="n">
        <v>5619</v>
      </c>
      <c r="B5620" s="17" t="n">
        <v>10</v>
      </c>
      <c r="C5620" s="17" t="n">
        <v>9686</v>
      </c>
      <c r="D5620" s="18" t="s">
        <v>8075</v>
      </c>
      <c r="E5620" s="17" t="s">
        <v>87</v>
      </c>
      <c r="F5620" s="18" t="s">
        <v>88</v>
      </c>
      <c r="G5620" s="17" t="s">
        <v>167</v>
      </c>
      <c r="H5620" s="18" t="s">
        <v>18352</v>
      </c>
      <c r="I5620" s="18" t="s">
        <v>18353</v>
      </c>
      <c r="J5620" s="18" t="s">
        <v>18354</v>
      </c>
      <c r="K5620" s="17" t="s">
        <v>163</v>
      </c>
      <c r="L5620" s="17" t="n">
        <v>1</v>
      </c>
      <c r="M5620" s="17" t="s">
        <v>163</v>
      </c>
      <c r="N5620" s="17" t="s">
        <v>163</v>
      </c>
      <c r="O5620" s="19"/>
      <c r="P5620" s="18"/>
      <c r="Q5620" s="18"/>
      <c r="R5620" s="18" t="s">
        <v>8079</v>
      </c>
      <c r="S5620" s="20" t="s">
        <v>28109</v>
      </c>
    </row>
    <row r="5621" customFormat="false" ht="46.25" hidden="false" customHeight="false" outlineLevel="0" collapsed="false">
      <c r="A5621" s="17" t="n">
        <v>5620</v>
      </c>
      <c r="B5621" s="17" t="n">
        <v>10</v>
      </c>
      <c r="C5621" s="17" t="n">
        <v>9690</v>
      </c>
      <c r="D5621" s="18" t="s">
        <v>8075</v>
      </c>
      <c r="E5621" s="17" t="s">
        <v>91</v>
      </c>
      <c r="F5621" s="18" t="s">
        <v>92</v>
      </c>
      <c r="G5621" s="17" t="s">
        <v>167</v>
      </c>
      <c r="H5621" s="18" t="s">
        <v>18355</v>
      </c>
      <c r="I5621" s="18" t="s">
        <v>18356</v>
      </c>
      <c r="J5621" s="18" t="s">
        <v>18357</v>
      </c>
      <c r="K5621" s="17" t="s">
        <v>163</v>
      </c>
      <c r="L5621" s="17" t="n">
        <v>1</v>
      </c>
      <c r="M5621" s="17" t="s">
        <v>163</v>
      </c>
      <c r="N5621" s="17" t="s">
        <v>163</v>
      </c>
      <c r="O5621" s="19" t="s">
        <v>123</v>
      </c>
      <c r="P5621" s="18" t="s">
        <v>18358</v>
      </c>
      <c r="Q5621" s="18" t="s">
        <v>6078</v>
      </c>
      <c r="R5621" s="18" t="s">
        <v>8079</v>
      </c>
      <c r="S5621" s="20" t="s">
        <v>28109</v>
      </c>
    </row>
    <row r="5622" customFormat="false" ht="46.25" hidden="false" customHeight="false" outlineLevel="0" collapsed="false">
      <c r="A5622" s="17" t="n">
        <v>5621</v>
      </c>
      <c r="B5622" s="17" t="n">
        <v>10</v>
      </c>
      <c r="C5622" s="17" t="n">
        <v>9700</v>
      </c>
      <c r="D5622" s="18" t="s">
        <v>8075</v>
      </c>
      <c r="E5622" s="17" t="s">
        <v>87</v>
      </c>
      <c r="F5622" s="18" t="s">
        <v>88</v>
      </c>
      <c r="G5622" s="17" t="s">
        <v>159</v>
      </c>
      <c r="H5622" s="18" t="s">
        <v>18359</v>
      </c>
      <c r="I5622" s="18" t="s">
        <v>18360</v>
      </c>
      <c r="J5622" s="18" t="s">
        <v>18361</v>
      </c>
      <c r="K5622" s="17" t="s">
        <v>163</v>
      </c>
      <c r="L5622" s="17" t="n">
        <v>1</v>
      </c>
      <c r="M5622" s="17" t="s">
        <v>163</v>
      </c>
      <c r="N5622" s="17" t="s">
        <v>163</v>
      </c>
      <c r="O5622" s="19"/>
      <c r="P5622" s="18"/>
      <c r="Q5622" s="18"/>
      <c r="R5622" s="18" t="s">
        <v>8079</v>
      </c>
      <c r="S5622" s="20" t="s">
        <v>28109</v>
      </c>
    </row>
    <row r="5623" customFormat="false" ht="23.85" hidden="false" customHeight="false" outlineLevel="0" collapsed="false">
      <c r="A5623" s="17" t="n">
        <v>5622</v>
      </c>
      <c r="B5623" s="17" t="n">
        <v>10</v>
      </c>
      <c r="C5623" s="17" t="n">
        <v>9718</v>
      </c>
      <c r="D5623" s="18" t="s">
        <v>8075</v>
      </c>
      <c r="E5623" s="17" t="s">
        <v>19</v>
      </c>
      <c r="F5623" s="18" t="s">
        <v>21</v>
      </c>
      <c r="G5623" s="17" t="s">
        <v>159</v>
      </c>
      <c r="H5623" s="18" t="s">
        <v>18362</v>
      </c>
      <c r="I5623" s="18" t="s">
        <v>18363</v>
      </c>
      <c r="J5623" s="18" t="s">
        <v>18364</v>
      </c>
      <c r="K5623" s="17" t="s">
        <v>163</v>
      </c>
      <c r="L5623" s="17" t="n">
        <v>1</v>
      </c>
      <c r="M5623" s="17" t="s">
        <v>163</v>
      </c>
      <c r="N5623" s="17" t="s">
        <v>163</v>
      </c>
      <c r="O5623" s="19"/>
      <c r="P5623" s="18"/>
      <c r="Q5623" s="18"/>
      <c r="R5623" s="18" t="s">
        <v>8079</v>
      </c>
      <c r="S5623" s="20" t="s">
        <v>28109</v>
      </c>
    </row>
    <row r="5624" customFormat="false" ht="35.05" hidden="false" customHeight="false" outlineLevel="0" collapsed="false">
      <c r="A5624" s="17" t="n">
        <v>5623</v>
      </c>
      <c r="B5624" s="17" t="n">
        <v>10</v>
      </c>
      <c r="C5624" s="17" t="n">
        <v>9730</v>
      </c>
      <c r="D5624" s="18" t="s">
        <v>8075</v>
      </c>
      <c r="E5624" s="17" t="s">
        <v>87</v>
      </c>
      <c r="F5624" s="18" t="s">
        <v>88</v>
      </c>
      <c r="G5624" s="17" t="s">
        <v>167</v>
      </c>
      <c r="H5624" s="18" t="s">
        <v>18365</v>
      </c>
      <c r="I5624" s="18" t="s">
        <v>18366</v>
      </c>
      <c r="J5624" s="18" t="s">
        <v>18367</v>
      </c>
      <c r="K5624" s="17" t="s">
        <v>163</v>
      </c>
      <c r="L5624" s="17" t="n">
        <v>1</v>
      </c>
      <c r="M5624" s="17" t="s">
        <v>163</v>
      </c>
      <c r="N5624" s="17" t="s">
        <v>163</v>
      </c>
      <c r="O5624" s="19"/>
      <c r="P5624" s="18"/>
      <c r="Q5624" s="18"/>
      <c r="R5624" s="18" t="s">
        <v>8079</v>
      </c>
      <c r="S5624" s="20" t="s">
        <v>28109</v>
      </c>
    </row>
    <row r="5625" customFormat="false" ht="35.05" hidden="false" customHeight="false" outlineLevel="0" collapsed="false">
      <c r="A5625" s="17" t="n">
        <v>5624</v>
      </c>
      <c r="B5625" s="17" t="n">
        <v>10</v>
      </c>
      <c r="C5625" s="17" t="n">
        <v>9758</v>
      </c>
      <c r="D5625" s="18" t="s">
        <v>8075</v>
      </c>
      <c r="E5625" s="17" t="s">
        <v>87</v>
      </c>
      <c r="F5625" s="18" t="s">
        <v>88</v>
      </c>
      <c r="G5625" s="17" t="s">
        <v>171</v>
      </c>
      <c r="H5625" s="18" t="s">
        <v>18368</v>
      </c>
      <c r="I5625" s="18" t="s">
        <v>18369</v>
      </c>
      <c r="J5625" s="18" t="s">
        <v>18370</v>
      </c>
      <c r="K5625" s="17" t="s">
        <v>163</v>
      </c>
      <c r="L5625" s="17" t="n">
        <v>1</v>
      </c>
      <c r="M5625" s="17" t="s">
        <v>163</v>
      </c>
      <c r="N5625" s="17" t="s">
        <v>163</v>
      </c>
      <c r="O5625" s="19"/>
      <c r="P5625" s="18"/>
      <c r="Q5625" s="18"/>
      <c r="R5625" s="18" t="s">
        <v>8079</v>
      </c>
      <c r="S5625" s="20" t="s">
        <v>28109</v>
      </c>
    </row>
    <row r="5626" customFormat="false" ht="35.05" hidden="false" customHeight="false" outlineLevel="0" collapsed="false">
      <c r="A5626" s="17" t="n">
        <v>5625</v>
      </c>
      <c r="B5626" s="17" t="n">
        <v>10</v>
      </c>
      <c r="C5626" s="17" t="n">
        <v>9768</v>
      </c>
      <c r="D5626" s="18" t="s">
        <v>8075</v>
      </c>
      <c r="E5626" s="17" t="s">
        <v>70</v>
      </c>
      <c r="F5626" s="18" t="s">
        <v>71</v>
      </c>
      <c r="G5626" s="17" t="s">
        <v>167</v>
      </c>
      <c r="H5626" s="18" t="s">
        <v>18371</v>
      </c>
      <c r="I5626" s="18" t="s">
        <v>18372</v>
      </c>
      <c r="J5626" s="18" t="s">
        <v>18373</v>
      </c>
      <c r="K5626" s="17" t="s">
        <v>163</v>
      </c>
      <c r="L5626" s="17" t="n">
        <v>1</v>
      </c>
      <c r="M5626" s="17" t="s">
        <v>163</v>
      </c>
      <c r="N5626" s="17" t="s">
        <v>163</v>
      </c>
      <c r="O5626" s="19"/>
      <c r="P5626" s="18"/>
      <c r="Q5626" s="18"/>
      <c r="R5626" s="18" t="s">
        <v>8079</v>
      </c>
      <c r="S5626" s="20" t="s">
        <v>28109</v>
      </c>
    </row>
    <row r="5627" customFormat="false" ht="35.05" hidden="false" customHeight="false" outlineLevel="0" collapsed="false">
      <c r="A5627" s="17" t="n">
        <v>5626</v>
      </c>
      <c r="B5627" s="17" t="n">
        <v>10</v>
      </c>
      <c r="C5627" s="17" t="n">
        <v>9788</v>
      </c>
      <c r="D5627" s="18" t="s">
        <v>8075</v>
      </c>
      <c r="E5627" s="17" t="s">
        <v>70</v>
      </c>
      <c r="F5627" s="18" t="s">
        <v>71</v>
      </c>
      <c r="G5627" s="17" t="s">
        <v>171</v>
      </c>
      <c r="H5627" s="18" t="s">
        <v>18374</v>
      </c>
      <c r="I5627" s="18" t="s">
        <v>18375</v>
      </c>
      <c r="J5627" s="18" t="s">
        <v>18376</v>
      </c>
      <c r="K5627" s="17" t="s">
        <v>163</v>
      </c>
      <c r="L5627" s="17" t="n">
        <v>1</v>
      </c>
      <c r="M5627" s="17" t="s">
        <v>163</v>
      </c>
      <c r="N5627" s="17" t="s">
        <v>163</v>
      </c>
      <c r="O5627" s="19"/>
      <c r="P5627" s="18"/>
      <c r="Q5627" s="18"/>
      <c r="R5627" s="18" t="s">
        <v>8079</v>
      </c>
      <c r="S5627" s="20" t="s">
        <v>28109</v>
      </c>
    </row>
    <row r="5628" customFormat="false" ht="35.05" hidden="false" customHeight="false" outlineLevel="0" collapsed="false">
      <c r="A5628" s="17" t="n">
        <v>5627</v>
      </c>
      <c r="B5628" s="17" t="n">
        <v>10</v>
      </c>
      <c r="C5628" s="17" t="n">
        <v>9816</v>
      </c>
      <c r="D5628" s="18" t="s">
        <v>8075</v>
      </c>
      <c r="E5628" s="17" t="s">
        <v>70</v>
      </c>
      <c r="F5628" s="18" t="s">
        <v>71</v>
      </c>
      <c r="G5628" s="17" t="s">
        <v>167</v>
      </c>
      <c r="H5628" s="18" t="s">
        <v>18377</v>
      </c>
      <c r="I5628" s="18" t="s">
        <v>18378</v>
      </c>
      <c r="J5628" s="18" t="s">
        <v>18379</v>
      </c>
      <c r="K5628" s="17" t="s">
        <v>163</v>
      </c>
      <c r="L5628" s="17" t="n">
        <v>1</v>
      </c>
      <c r="M5628" s="17" t="s">
        <v>163</v>
      </c>
      <c r="N5628" s="17" t="s">
        <v>163</v>
      </c>
      <c r="O5628" s="19"/>
      <c r="P5628" s="18"/>
      <c r="Q5628" s="18"/>
      <c r="R5628" s="18" t="s">
        <v>8079</v>
      </c>
      <c r="S5628" s="20" t="s">
        <v>28109</v>
      </c>
    </row>
    <row r="5629" customFormat="false" ht="35.05" hidden="false" customHeight="false" outlineLevel="0" collapsed="false">
      <c r="A5629" s="17" t="n">
        <v>5628</v>
      </c>
      <c r="B5629" s="17" t="n">
        <v>10</v>
      </c>
      <c r="C5629" s="17" t="n">
        <v>9828</v>
      </c>
      <c r="D5629" s="18" t="s">
        <v>8075</v>
      </c>
      <c r="E5629" s="17" t="s">
        <v>87</v>
      </c>
      <c r="F5629" s="18" t="s">
        <v>88</v>
      </c>
      <c r="G5629" s="17" t="s">
        <v>171</v>
      </c>
      <c r="H5629" s="18" t="s">
        <v>18380</v>
      </c>
      <c r="I5629" s="18" t="s">
        <v>18381</v>
      </c>
      <c r="J5629" s="18" t="s">
        <v>18382</v>
      </c>
      <c r="K5629" s="17" t="s">
        <v>163</v>
      </c>
      <c r="L5629" s="17" t="n">
        <v>1</v>
      </c>
      <c r="M5629" s="17" t="s">
        <v>163</v>
      </c>
      <c r="N5629" s="17" t="s">
        <v>163</v>
      </c>
      <c r="O5629" s="19"/>
      <c r="P5629" s="18"/>
      <c r="Q5629" s="18"/>
      <c r="R5629" s="18" t="s">
        <v>8079</v>
      </c>
      <c r="S5629" s="20" t="s">
        <v>28109</v>
      </c>
    </row>
    <row r="5630" customFormat="false" ht="35.05" hidden="false" customHeight="false" outlineLevel="0" collapsed="false">
      <c r="A5630" s="17" t="n">
        <v>5629</v>
      </c>
      <c r="B5630" s="17" t="n">
        <v>10</v>
      </c>
      <c r="C5630" s="17" t="n">
        <v>9840</v>
      </c>
      <c r="D5630" s="18" t="s">
        <v>8075</v>
      </c>
      <c r="E5630" s="17" t="s">
        <v>70</v>
      </c>
      <c r="F5630" s="18" t="s">
        <v>71</v>
      </c>
      <c r="G5630" s="17" t="s">
        <v>159</v>
      </c>
      <c r="H5630" s="18" t="s">
        <v>18383</v>
      </c>
      <c r="I5630" s="18" t="s">
        <v>18384</v>
      </c>
      <c r="J5630" s="18" t="s">
        <v>18385</v>
      </c>
      <c r="K5630" s="17" t="s">
        <v>164</v>
      </c>
      <c r="L5630" s="17" t="n">
        <v>3</v>
      </c>
      <c r="M5630" s="17" t="s">
        <v>163</v>
      </c>
      <c r="N5630" s="17" t="s">
        <v>163</v>
      </c>
      <c r="O5630" s="19"/>
      <c r="P5630" s="18"/>
      <c r="Q5630" s="18"/>
      <c r="R5630" s="18" t="s">
        <v>8079</v>
      </c>
      <c r="S5630" s="20" t="s">
        <v>28109</v>
      </c>
    </row>
    <row r="5631" customFormat="false" ht="23.85" hidden="false" customHeight="false" outlineLevel="0" collapsed="false">
      <c r="A5631" s="17" t="n">
        <v>5630</v>
      </c>
      <c r="B5631" s="17" t="n">
        <v>10</v>
      </c>
      <c r="C5631" s="17" t="n">
        <v>9846</v>
      </c>
      <c r="D5631" s="18" t="s">
        <v>8075</v>
      </c>
      <c r="E5631" s="17" t="s">
        <v>87</v>
      </c>
      <c r="F5631" s="18" t="s">
        <v>88</v>
      </c>
      <c r="G5631" s="17" t="s">
        <v>159</v>
      </c>
      <c r="H5631" s="18" t="s">
        <v>18386</v>
      </c>
      <c r="I5631" s="18" t="s">
        <v>18387</v>
      </c>
      <c r="J5631" s="18" t="s">
        <v>18388</v>
      </c>
      <c r="K5631" s="17" t="s">
        <v>163</v>
      </c>
      <c r="L5631" s="17" t="n">
        <v>1</v>
      </c>
      <c r="M5631" s="17" t="s">
        <v>163</v>
      </c>
      <c r="N5631" s="17" t="s">
        <v>163</v>
      </c>
      <c r="O5631" s="19"/>
      <c r="P5631" s="18"/>
      <c r="Q5631" s="18"/>
      <c r="R5631" s="18" t="s">
        <v>8079</v>
      </c>
      <c r="S5631" s="20" t="s">
        <v>28109</v>
      </c>
    </row>
    <row r="5632" customFormat="false" ht="35.05" hidden="false" customHeight="false" outlineLevel="0" collapsed="false">
      <c r="A5632" s="17" t="n">
        <v>5631</v>
      </c>
      <c r="B5632" s="17" t="n">
        <v>10</v>
      </c>
      <c r="C5632" s="17" t="n">
        <v>9848</v>
      </c>
      <c r="D5632" s="18" t="s">
        <v>8075</v>
      </c>
      <c r="E5632" s="17" t="s">
        <v>70</v>
      </c>
      <c r="F5632" s="18" t="s">
        <v>71</v>
      </c>
      <c r="G5632" s="17" t="s">
        <v>167</v>
      </c>
      <c r="H5632" s="18" t="s">
        <v>18389</v>
      </c>
      <c r="I5632" s="18" t="s">
        <v>18390</v>
      </c>
      <c r="J5632" s="18" t="s">
        <v>18391</v>
      </c>
      <c r="K5632" s="17" t="s">
        <v>163</v>
      </c>
      <c r="L5632" s="17" t="n">
        <v>1</v>
      </c>
      <c r="M5632" s="17" t="s">
        <v>163</v>
      </c>
      <c r="N5632" s="17" t="s">
        <v>163</v>
      </c>
      <c r="O5632" s="19"/>
      <c r="P5632" s="18"/>
      <c r="Q5632" s="18"/>
      <c r="R5632" s="18" t="s">
        <v>8079</v>
      </c>
      <c r="S5632" s="20" t="s">
        <v>28109</v>
      </c>
    </row>
    <row r="5633" customFormat="false" ht="35.05" hidden="false" customHeight="false" outlineLevel="0" collapsed="false">
      <c r="A5633" s="17" t="n">
        <v>5632</v>
      </c>
      <c r="B5633" s="17" t="n">
        <v>10</v>
      </c>
      <c r="C5633" s="17" t="n">
        <v>9866</v>
      </c>
      <c r="D5633" s="18" t="s">
        <v>8075</v>
      </c>
      <c r="E5633" s="17" t="s">
        <v>70</v>
      </c>
      <c r="F5633" s="18" t="s">
        <v>71</v>
      </c>
      <c r="G5633" s="17" t="s">
        <v>167</v>
      </c>
      <c r="H5633" s="18" t="s">
        <v>18392</v>
      </c>
      <c r="I5633" s="18" t="s">
        <v>18393</v>
      </c>
      <c r="J5633" s="18" t="s">
        <v>18394</v>
      </c>
      <c r="K5633" s="17" t="s">
        <v>163</v>
      </c>
      <c r="L5633" s="17" t="n">
        <v>1</v>
      </c>
      <c r="M5633" s="17" t="s">
        <v>163</v>
      </c>
      <c r="N5633" s="17" t="s">
        <v>163</v>
      </c>
      <c r="O5633" s="19"/>
      <c r="P5633" s="18"/>
      <c r="Q5633" s="18"/>
      <c r="R5633" s="18" t="s">
        <v>8079</v>
      </c>
      <c r="S5633" s="20" t="s">
        <v>28109</v>
      </c>
    </row>
    <row r="5634" customFormat="false" ht="35.05" hidden="false" customHeight="false" outlineLevel="0" collapsed="false">
      <c r="A5634" s="17" t="n">
        <v>5633</v>
      </c>
      <c r="B5634" s="17" t="n">
        <v>10</v>
      </c>
      <c r="C5634" s="17" t="n">
        <v>9874</v>
      </c>
      <c r="D5634" s="18" t="s">
        <v>8075</v>
      </c>
      <c r="E5634" s="17" t="s">
        <v>74</v>
      </c>
      <c r="F5634" s="18" t="s">
        <v>75</v>
      </c>
      <c r="G5634" s="17" t="s">
        <v>159</v>
      </c>
      <c r="H5634" s="18" t="s">
        <v>18395</v>
      </c>
      <c r="I5634" s="18" t="s">
        <v>18396</v>
      </c>
      <c r="J5634" s="18" t="s">
        <v>18397</v>
      </c>
      <c r="K5634" s="17" t="s">
        <v>164</v>
      </c>
      <c r="L5634" s="17" t="n">
        <v>6</v>
      </c>
      <c r="M5634" s="17" t="s">
        <v>163</v>
      </c>
      <c r="N5634" s="17" t="s">
        <v>163</v>
      </c>
      <c r="O5634" s="19"/>
      <c r="P5634" s="18"/>
      <c r="Q5634" s="18"/>
      <c r="R5634" s="18" t="s">
        <v>8079</v>
      </c>
      <c r="S5634" s="20" t="s">
        <v>28109</v>
      </c>
    </row>
    <row r="5635" customFormat="false" ht="35.05" hidden="false" customHeight="false" outlineLevel="0" collapsed="false">
      <c r="A5635" s="17" t="n">
        <v>5634</v>
      </c>
      <c r="B5635" s="17" t="n">
        <v>10</v>
      </c>
      <c r="C5635" s="17" t="n">
        <v>9880</v>
      </c>
      <c r="D5635" s="18" t="s">
        <v>8075</v>
      </c>
      <c r="E5635" s="17" t="s">
        <v>74</v>
      </c>
      <c r="F5635" s="18" t="s">
        <v>75</v>
      </c>
      <c r="G5635" s="17" t="s">
        <v>159</v>
      </c>
      <c r="H5635" s="18" t="s">
        <v>18398</v>
      </c>
      <c r="I5635" s="18" t="s">
        <v>18399</v>
      </c>
      <c r="J5635" s="18" t="s">
        <v>18400</v>
      </c>
      <c r="K5635" s="17" t="s">
        <v>163</v>
      </c>
      <c r="L5635" s="17" t="n">
        <v>1</v>
      </c>
      <c r="M5635" s="17" t="s">
        <v>163</v>
      </c>
      <c r="N5635" s="17" t="s">
        <v>163</v>
      </c>
      <c r="O5635" s="19"/>
      <c r="P5635" s="18"/>
      <c r="Q5635" s="18"/>
      <c r="R5635" s="18" t="s">
        <v>8079</v>
      </c>
      <c r="S5635" s="20" t="s">
        <v>28109</v>
      </c>
    </row>
    <row r="5636" customFormat="false" ht="35.05" hidden="false" customHeight="false" outlineLevel="0" collapsed="false">
      <c r="A5636" s="17" t="n">
        <v>5635</v>
      </c>
      <c r="B5636" s="17" t="n">
        <v>10</v>
      </c>
      <c r="C5636" s="17" t="n">
        <v>9906</v>
      </c>
      <c r="D5636" s="18" t="s">
        <v>8075</v>
      </c>
      <c r="E5636" s="17" t="s">
        <v>83</v>
      </c>
      <c r="F5636" s="18" t="s">
        <v>84</v>
      </c>
      <c r="G5636" s="17" t="s">
        <v>167</v>
      </c>
      <c r="H5636" s="18" t="s">
        <v>18401</v>
      </c>
      <c r="I5636" s="18" t="s">
        <v>18402</v>
      </c>
      <c r="J5636" s="18" t="s">
        <v>18403</v>
      </c>
      <c r="K5636" s="17" t="s">
        <v>163</v>
      </c>
      <c r="L5636" s="17" t="n">
        <v>1</v>
      </c>
      <c r="M5636" s="17" t="s">
        <v>163</v>
      </c>
      <c r="N5636" s="17" t="s">
        <v>164</v>
      </c>
      <c r="O5636" s="19" t="s">
        <v>121</v>
      </c>
      <c r="P5636" s="18" t="s">
        <v>18404</v>
      </c>
      <c r="Q5636" s="18" t="s">
        <v>18405</v>
      </c>
      <c r="R5636" s="18" t="s">
        <v>8079</v>
      </c>
      <c r="S5636" s="20" t="s">
        <v>28109</v>
      </c>
    </row>
    <row r="5637" customFormat="false" ht="35.05" hidden="false" customHeight="false" outlineLevel="0" collapsed="false">
      <c r="A5637" s="17" t="n">
        <v>5636</v>
      </c>
      <c r="B5637" s="17" t="n">
        <v>10</v>
      </c>
      <c r="C5637" s="17" t="n">
        <v>9913</v>
      </c>
      <c r="D5637" s="18" t="s">
        <v>18406</v>
      </c>
      <c r="E5637" s="17" t="s">
        <v>74</v>
      </c>
      <c r="F5637" s="18" t="s">
        <v>75</v>
      </c>
      <c r="G5637" s="17" t="s">
        <v>167</v>
      </c>
      <c r="H5637" s="18" t="s">
        <v>18407</v>
      </c>
      <c r="I5637" s="18" t="s">
        <v>18408</v>
      </c>
      <c r="J5637" s="18" t="s">
        <v>18409</v>
      </c>
      <c r="K5637" s="17" t="s">
        <v>164</v>
      </c>
      <c r="L5637" s="17" t="n">
        <v>23</v>
      </c>
      <c r="M5637" s="17" t="s">
        <v>163</v>
      </c>
      <c r="N5637" s="17" t="s">
        <v>163</v>
      </c>
      <c r="O5637" s="19"/>
      <c r="P5637" s="18"/>
      <c r="Q5637" s="18"/>
      <c r="R5637" s="18" t="s">
        <v>8079</v>
      </c>
      <c r="S5637" s="20" t="s">
        <v>28109</v>
      </c>
    </row>
    <row r="5638" customFormat="false" ht="46.25" hidden="false" customHeight="false" outlineLevel="0" collapsed="false">
      <c r="A5638" s="17" t="n">
        <v>5637</v>
      </c>
      <c r="B5638" s="17" t="n">
        <v>10</v>
      </c>
      <c r="C5638" s="17" t="n">
        <v>10063</v>
      </c>
      <c r="D5638" s="18" t="s">
        <v>18406</v>
      </c>
      <c r="E5638" s="17" t="s">
        <v>74</v>
      </c>
      <c r="F5638" s="18" t="s">
        <v>75</v>
      </c>
      <c r="G5638" s="17" t="s">
        <v>159</v>
      </c>
      <c r="H5638" s="18" t="s">
        <v>18410</v>
      </c>
      <c r="I5638" s="18" t="s">
        <v>18411</v>
      </c>
      <c r="J5638" s="18" t="s">
        <v>18412</v>
      </c>
      <c r="K5638" s="17" t="s">
        <v>164</v>
      </c>
      <c r="L5638" s="17" t="n">
        <v>4</v>
      </c>
      <c r="M5638" s="17" t="s">
        <v>163</v>
      </c>
      <c r="N5638" s="17" t="s">
        <v>163</v>
      </c>
      <c r="O5638" s="19"/>
      <c r="P5638" s="18"/>
      <c r="Q5638" s="18"/>
      <c r="R5638" s="18" t="s">
        <v>8079</v>
      </c>
      <c r="S5638" s="20" t="s">
        <v>28109</v>
      </c>
    </row>
    <row r="5639" customFormat="false" ht="35.05" hidden="false" customHeight="false" outlineLevel="0" collapsed="false">
      <c r="A5639" s="17" t="n">
        <v>5638</v>
      </c>
      <c r="B5639" s="17" t="n">
        <v>10</v>
      </c>
      <c r="C5639" s="17" t="n">
        <v>10077</v>
      </c>
      <c r="D5639" s="18" t="s">
        <v>18406</v>
      </c>
      <c r="E5639" s="17" t="s">
        <v>74</v>
      </c>
      <c r="F5639" s="18" t="s">
        <v>75</v>
      </c>
      <c r="G5639" s="17" t="s">
        <v>159</v>
      </c>
      <c r="H5639" s="18" t="s">
        <v>18413</v>
      </c>
      <c r="I5639" s="18" t="s">
        <v>18414</v>
      </c>
      <c r="J5639" s="18" t="s">
        <v>18415</v>
      </c>
      <c r="K5639" s="17" t="s">
        <v>163</v>
      </c>
      <c r="L5639" s="17" t="n">
        <v>1</v>
      </c>
      <c r="M5639" s="17" t="s">
        <v>163</v>
      </c>
      <c r="N5639" s="17" t="s">
        <v>163</v>
      </c>
      <c r="O5639" s="19"/>
      <c r="P5639" s="18"/>
      <c r="Q5639" s="18"/>
      <c r="R5639" s="18" t="s">
        <v>8079</v>
      </c>
      <c r="S5639" s="20" t="s">
        <v>28109</v>
      </c>
    </row>
    <row r="5640" customFormat="false" ht="35.05" hidden="false" customHeight="false" outlineLevel="0" collapsed="false">
      <c r="A5640" s="17" t="n">
        <v>5639</v>
      </c>
      <c r="B5640" s="17" t="n">
        <v>10</v>
      </c>
      <c r="C5640" s="17" t="n">
        <v>10119</v>
      </c>
      <c r="D5640" s="18" t="s">
        <v>18406</v>
      </c>
      <c r="E5640" s="17" t="s">
        <v>74</v>
      </c>
      <c r="F5640" s="18" t="s">
        <v>75</v>
      </c>
      <c r="G5640" s="17" t="s">
        <v>167</v>
      </c>
      <c r="H5640" s="18" t="s">
        <v>18416</v>
      </c>
      <c r="I5640" s="18" t="s">
        <v>18417</v>
      </c>
      <c r="J5640" s="18" t="s">
        <v>18418</v>
      </c>
      <c r="K5640" s="17" t="s">
        <v>163</v>
      </c>
      <c r="L5640" s="17" t="n">
        <v>1</v>
      </c>
      <c r="M5640" s="17" t="s">
        <v>163</v>
      </c>
      <c r="N5640" s="17" t="s">
        <v>163</v>
      </c>
      <c r="O5640" s="19"/>
      <c r="P5640" s="18"/>
      <c r="Q5640" s="18"/>
      <c r="R5640" s="18" t="s">
        <v>8079</v>
      </c>
      <c r="S5640" s="20" t="s">
        <v>28109</v>
      </c>
    </row>
    <row r="5641" customFormat="false" ht="35.05" hidden="false" customHeight="false" outlineLevel="0" collapsed="false">
      <c r="A5641" s="17" t="n">
        <v>5640</v>
      </c>
      <c r="B5641" s="17" t="n">
        <v>10</v>
      </c>
      <c r="C5641" s="17" t="n">
        <v>10205</v>
      </c>
      <c r="D5641" s="18" t="s">
        <v>18406</v>
      </c>
      <c r="E5641" s="17" t="s">
        <v>74</v>
      </c>
      <c r="F5641" s="18" t="s">
        <v>75</v>
      </c>
      <c r="G5641" s="17" t="s">
        <v>159</v>
      </c>
      <c r="H5641" s="18" t="s">
        <v>18419</v>
      </c>
      <c r="I5641" s="18" t="s">
        <v>18420</v>
      </c>
      <c r="J5641" s="18" t="s">
        <v>18421</v>
      </c>
      <c r="K5641" s="17" t="s">
        <v>164</v>
      </c>
      <c r="L5641" s="17" t="n">
        <v>5</v>
      </c>
      <c r="M5641" s="17" t="s">
        <v>163</v>
      </c>
      <c r="N5641" s="17" t="s">
        <v>163</v>
      </c>
      <c r="O5641" s="19"/>
      <c r="P5641" s="18"/>
      <c r="Q5641" s="18"/>
      <c r="R5641" s="18" t="s">
        <v>8079</v>
      </c>
      <c r="S5641" s="20" t="s">
        <v>28109</v>
      </c>
    </row>
    <row r="5642" customFormat="false" ht="46.25" hidden="false" customHeight="false" outlineLevel="0" collapsed="false">
      <c r="A5642" s="17" t="n">
        <v>5641</v>
      </c>
      <c r="B5642" s="17" t="n">
        <v>10</v>
      </c>
      <c r="C5642" s="17" t="n">
        <v>10291</v>
      </c>
      <c r="D5642" s="18" t="s">
        <v>18406</v>
      </c>
      <c r="E5642" s="17" t="s">
        <v>83</v>
      </c>
      <c r="F5642" s="18" t="s">
        <v>84</v>
      </c>
      <c r="G5642" s="17" t="s">
        <v>159</v>
      </c>
      <c r="H5642" s="18" t="s">
        <v>18422</v>
      </c>
      <c r="I5642" s="18" t="s">
        <v>18423</v>
      </c>
      <c r="J5642" s="18" t="s">
        <v>18424</v>
      </c>
      <c r="K5642" s="17" t="s">
        <v>163</v>
      </c>
      <c r="L5642" s="17" t="n">
        <v>1</v>
      </c>
      <c r="M5642" s="17" t="s">
        <v>163</v>
      </c>
      <c r="N5642" s="17" t="s">
        <v>163</v>
      </c>
      <c r="O5642" s="19" t="s">
        <v>124</v>
      </c>
      <c r="P5642" s="18" t="s">
        <v>18425</v>
      </c>
      <c r="Q5642" s="18" t="s">
        <v>18426</v>
      </c>
      <c r="R5642" s="18" t="s">
        <v>8079</v>
      </c>
      <c r="S5642" s="20" t="s">
        <v>28109</v>
      </c>
    </row>
    <row r="5643" customFormat="false" ht="35.05" hidden="false" customHeight="false" outlineLevel="0" collapsed="false">
      <c r="A5643" s="17" t="n">
        <v>5642</v>
      </c>
      <c r="B5643" s="17" t="n">
        <v>10</v>
      </c>
      <c r="C5643" s="17" t="n">
        <v>10293</v>
      </c>
      <c r="D5643" s="18" t="s">
        <v>18406</v>
      </c>
      <c r="E5643" s="17" t="s">
        <v>87</v>
      </c>
      <c r="F5643" s="18" t="s">
        <v>88</v>
      </c>
      <c r="G5643" s="17" t="s">
        <v>167</v>
      </c>
      <c r="H5643" s="18" t="s">
        <v>18427</v>
      </c>
      <c r="I5643" s="18" t="s">
        <v>18428</v>
      </c>
      <c r="J5643" s="18" t="s">
        <v>18429</v>
      </c>
      <c r="K5643" s="17" t="s">
        <v>163</v>
      </c>
      <c r="L5643" s="17" t="n">
        <v>1</v>
      </c>
      <c r="M5643" s="17" t="s">
        <v>163</v>
      </c>
      <c r="N5643" s="17" t="s">
        <v>163</v>
      </c>
      <c r="O5643" s="19"/>
      <c r="P5643" s="18"/>
      <c r="Q5643" s="18"/>
      <c r="R5643" s="18" t="s">
        <v>8079</v>
      </c>
      <c r="S5643" s="20" t="s">
        <v>28109</v>
      </c>
    </row>
    <row r="5644" customFormat="false" ht="35.05" hidden="false" customHeight="false" outlineLevel="0" collapsed="false">
      <c r="A5644" s="17" t="n">
        <v>5643</v>
      </c>
      <c r="B5644" s="17" t="n">
        <v>10</v>
      </c>
      <c r="C5644" s="17" t="n">
        <v>10313</v>
      </c>
      <c r="D5644" s="18" t="s">
        <v>18430</v>
      </c>
      <c r="E5644" s="17" t="s">
        <v>74</v>
      </c>
      <c r="F5644" s="18" t="s">
        <v>75</v>
      </c>
      <c r="G5644" s="17" t="s">
        <v>159</v>
      </c>
      <c r="H5644" s="18" t="s">
        <v>18431</v>
      </c>
      <c r="I5644" s="18" t="s">
        <v>18432</v>
      </c>
      <c r="J5644" s="18" t="s">
        <v>18433</v>
      </c>
      <c r="K5644" s="17" t="s">
        <v>163</v>
      </c>
      <c r="L5644" s="17" t="n">
        <v>1</v>
      </c>
      <c r="M5644" s="17" t="s">
        <v>163</v>
      </c>
      <c r="N5644" s="17" t="s">
        <v>164</v>
      </c>
      <c r="O5644" s="19"/>
      <c r="P5644" s="18"/>
      <c r="Q5644" s="18"/>
      <c r="R5644" s="18" t="s">
        <v>8079</v>
      </c>
      <c r="S5644" s="20" t="s">
        <v>28109</v>
      </c>
    </row>
    <row r="5645" customFormat="false" ht="35.05" hidden="false" customHeight="false" outlineLevel="0" collapsed="false">
      <c r="A5645" s="17" t="n">
        <v>5644</v>
      </c>
      <c r="B5645" s="17" t="n">
        <v>10</v>
      </c>
      <c r="C5645" s="17" t="n">
        <v>10329</v>
      </c>
      <c r="D5645" s="18" t="s">
        <v>18434</v>
      </c>
      <c r="E5645" s="17" t="s">
        <v>32</v>
      </c>
      <c r="F5645" s="18" t="s">
        <v>33</v>
      </c>
      <c r="G5645" s="17" t="s">
        <v>159</v>
      </c>
      <c r="H5645" s="18" t="s">
        <v>18435</v>
      </c>
      <c r="I5645" s="18" t="s">
        <v>18436</v>
      </c>
      <c r="J5645" s="18" t="s">
        <v>18437</v>
      </c>
      <c r="K5645" s="17" t="s">
        <v>163</v>
      </c>
      <c r="L5645" s="17" t="n">
        <v>1</v>
      </c>
      <c r="M5645" s="17" t="s">
        <v>163</v>
      </c>
      <c r="N5645" s="17" t="s">
        <v>163</v>
      </c>
      <c r="O5645" s="19"/>
      <c r="P5645" s="18"/>
      <c r="Q5645" s="18"/>
      <c r="R5645" s="18" t="s">
        <v>8079</v>
      </c>
      <c r="S5645" s="20" t="s">
        <v>28109</v>
      </c>
    </row>
    <row r="5646" customFormat="false" ht="23.85" hidden="false" customHeight="false" outlineLevel="0" collapsed="false">
      <c r="A5646" s="17" t="n">
        <v>5645</v>
      </c>
      <c r="B5646" s="17" t="n">
        <v>10</v>
      </c>
      <c r="C5646" s="17" t="n">
        <v>10332</v>
      </c>
      <c r="D5646" s="18" t="s">
        <v>18434</v>
      </c>
      <c r="E5646" s="17" t="s">
        <v>24</v>
      </c>
      <c r="F5646" s="18" t="s">
        <v>25</v>
      </c>
      <c r="G5646" s="17" t="s">
        <v>159</v>
      </c>
      <c r="H5646" s="18" t="s">
        <v>18438</v>
      </c>
      <c r="I5646" s="18" t="s">
        <v>18439</v>
      </c>
      <c r="J5646" s="18" t="s">
        <v>18440</v>
      </c>
      <c r="K5646" s="17" t="s">
        <v>163</v>
      </c>
      <c r="L5646" s="17" t="n">
        <v>1</v>
      </c>
      <c r="M5646" s="17" t="s">
        <v>163</v>
      </c>
      <c r="N5646" s="17" t="s">
        <v>163</v>
      </c>
      <c r="O5646" s="19"/>
      <c r="P5646" s="18"/>
      <c r="Q5646" s="18"/>
      <c r="R5646" s="18" t="s">
        <v>8079</v>
      </c>
      <c r="S5646" s="20" t="s">
        <v>28109</v>
      </c>
    </row>
    <row r="5647" customFormat="false" ht="35.05" hidden="false" customHeight="false" outlineLevel="0" collapsed="false">
      <c r="A5647" s="17" t="n">
        <v>5646</v>
      </c>
      <c r="B5647" s="17" t="n">
        <v>10</v>
      </c>
      <c r="C5647" s="17" t="n">
        <v>10337</v>
      </c>
      <c r="D5647" s="18" t="s">
        <v>18434</v>
      </c>
      <c r="E5647" s="17" t="s">
        <v>70</v>
      </c>
      <c r="F5647" s="18" t="s">
        <v>71</v>
      </c>
      <c r="G5647" s="17" t="s">
        <v>171</v>
      </c>
      <c r="H5647" s="18" t="s">
        <v>18441</v>
      </c>
      <c r="I5647" s="18" t="s">
        <v>18442</v>
      </c>
      <c r="J5647" s="18" t="s">
        <v>18443</v>
      </c>
      <c r="K5647" s="17" t="s">
        <v>163</v>
      </c>
      <c r="L5647" s="17" t="n">
        <v>1</v>
      </c>
      <c r="M5647" s="17" t="s">
        <v>164</v>
      </c>
      <c r="N5647" s="17" t="s">
        <v>163</v>
      </c>
      <c r="O5647" s="19"/>
      <c r="P5647" s="18"/>
      <c r="Q5647" s="18"/>
      <c r="R5647" s="18" t="s">
        <v>8079</v>
      </c>
      <c r="S5647" s="20" t="s">
        <v>28109</v>
      </c>
    </row>
    <row r="5648" customFormat="false" ht="35.05" hidden="false" customHeight="false" outlineLevel="0" collapsed="false">
      <c r="A5648" s="17" t="n">
        <v>5647</v>
      </c>
      <c r="B5648" s="17" t="n">
        <v>10</v>
      </c>
      <c r="C5648" s="17" t="n">
        <v>10339</v>
      </c>
      <c r="D5648" s="18" t="s">
        <v>18434</v>
      </c>
      <c r="E5648" s="17" t="s">
        <v>36</v>
      </c>
      <c r="F5648" s="18" t="s">
        <v>37</v>
      </c>
      <c r="G5648" s="17" t="s">
        <v>159</v>
      </c>
      <c r="H5648" s="18" t="s">
        <v>18444</v>
      </c>
      <c r="I5648" s="18" t="s">
        <v>18445</v>
      </c>
      <c r="J5648" s="18" t="s">
        <v>18446</v>
      </c>
      <c r="K5648" s="17" t="s">
        <v>164</v>
      </c>
      <c r="L5648" s="17" t="n">
        <v>21</v>
      </c>
      <c r="M5648" s="17" t="s">
        <v>163</v>
      </c>
      <c r="N5648" s="17" t="s">
        <v>163</v>
      </c>
      <c r="O5648" s="19"/>
      <c r="P5648" s="18"/>
      <c r="Q5648" s="18"/>
      <c r="R5648" s="18" t="s">
        <v>8079</v>
      </c>
      <c r="S5648" s="20" t="s">
        <v>28109</v>
      </c>
    </row>
    <row r="5649" customFormat="false" ht="46.25" hidden="false" customHeight="false" outlineLevel="0" collapsed="false">
      <c r="A5649" s="17" t="n">
        <v>5648</v>
      </c>
      <c r="B5649" s="17" t="n">
        <v>10</v>
      </c>
      <c r="C5649" s="17" t="n">
        <v>10346</v>
      </c>
      <c r="D5649" s="18" t="s">
        <v>18430</v>
      </c>
      <c r="E5649" s="17" t="s">
        <v>74</v>
      </c>
      <c r="F5649" s="18" t="s">
        <v>75</v>
      </c>
      <c r="G5649" s="17" t="s">
        <v>167</v>
      </c>
      <c r="H5649" s="18" t="s">
        <v>18447</v>
      </c>
      <c r="I5649" s="18" t="s">
        <v>18448</v>
      </c>
      <c r="J5649" s="18" t="s">
        <v>18449</v>
      </c>
      <c r="K5649" s="17" t="s">
        <v>164</v>
      </c>
      <c r="L5649" s="17" t="n">
        <v>40</v>
      </c>
      <c r="M5649" s="17" t="s">
        <v>163</v>
      </c>
      <c r="N5649" s="17" t="s">
        <v>163</v>
      </c>
      <c r="O5649" s="19"/>
      <c r="P5649" s="18"/>
      <c r="Q5649" s="18"/>
      <c r="R5649" s="18" t="s">
        <v>8079</v>
      </c>
      <c r="S5649" s="20" t="s">
        <v>28109</v>
      </c>
    </row>
    <row r="5650" customFormat="false" ht="57.45" hidden="false" customHeight="false" outlineLevel="0" collapsed="false">
      <c r="A5650" s="17" t="n">
        <v>5649</v>
      </c>
      <c r="B5650" s="17" t="n">
        <v>10</v>
      </c>
      <c r="C5650" s="17" t="n">
        <v>10348</v>
      </c>
      <c r="D5650" s="18" t="s">
        <v>18430</v>
      </c>
      <c r="E5650" s="17" t="s">
        <v>83</v>
      </c>
      <c r="F5650" s="18" t="s">
        <v>84</v>
      </c>
      <c r="G5650" s="17" t="s">
        <v>167</v>
      </c>
      <c r="H5650" s="18" t="s">
        <v>18450</v>
      </c>
      <c r="I5650" s="18" t="s">
        <v>18451</v>
      </c>
      <c r="J5650" s="18" t="s">
        <v>18452</v>
      </c>
      <c r="K5650" s="17" t="s">
        <v>163</v>
      </c>
      <c r="L5650" s="17" t="n">
        <v>1</v>
      </c>
      <c r="M5650" s="17" t="s">
        <v>163</v>
      </c>
      <c r="N5650" s="17" t="s">
        <v>164</v>
      </c>
      <c r="O5650" s="19" t="s">
        <v>121</v>
      </c>
      <c r="P5650" s="18" t="s">
        <v>18453</v>
      </c>
      <c r="Q5650" s="18" t="s">
        <v>18454</v>
      </c>
      <c r="R5650" s="18" t="s">
        <v>8079</v>
      </c>
      <c r="S5650" s="20" t="s">
        <v>28109</v>
      </c>
    </row>
    <row r="5651" customFormat="false" ht="23.85" hidden="false" customHeight="false" outlineLevel="0" collapsed="false">
      <c r="A5651" s="17" t="n">
        <v>5650</v>
      </c>
      <c r="B5651" s="17" t="n">
        <v>10</v>
      </c>
      <c r="C5651" s="17" t="n">
        <v>10372</v>
      </c>
      <c r="D5651" s="18" t="s">
        <v>18430</v>
      </c>
      <c r="E5651" s="17" t="s">
        <v>83</v>
      </c>
      <c r="F5651" s="18" t="s">
        <v>84</v>
      </c>
      <c r="G5651" s="17" t="s">
        <v>159</v>
      </c>
      <c r="H5651" s="18" t="s">
        <v>18455</v>
      </c>
      <c r="I5651" s="18" t="s">
        <v>18456</v>
      </c>
      <c r="J5651" s="18" t="s">
        <v>18457</v>
      </c>
      <c r="K5651" s="17" t="s">
        <v>163</v>
      </c>
      <c r="L5651" s="17" t="n">
        <v>1</v>
      </c>
      <c r="M5651" s="17" t="s">
        <v>163</v>
      </c>
      <c r="N5651" s="17" t="s">
        <v>164</v>
      </c>
      <c r="O5651" s="19"/>
      <c r="P5651" s="18"/>
      <c r="Q5651" s="18"/>
      <c r="R5651" s="18" t="s">
        <v>8079</v>
      </c>
      <c r="S5651" s="20" t="s">
        <v>28109</v>
      </c>
    </row>
    <row r="5652" customFormat="false" ht="23.85" hidden="false" customHeight="false" outlineLevel="0" collapsed="false">
      <c r="A5652" s="17" t="n">
        <v>5651</v>
      </c>
      <c r="B5652" s="17" t="n">
        <v>10</v>
      </c>
      <c r="C5652" s="17" t="n">
        <v>10402</v>
      </c>
      <c r="D5652" s="18" t="s">
        <v>18430</v>
      </c>
      <c r="E5652" s="17" t="s">
        <v>83</v>
      </c>
      <c r="F5652" s="18" t="s">
        <v>84</v>
      </c>
      <c r="G5652" s="17" t="s">
        <v>159</v>
      </c>
      <c r="H5652" s="18" t="s">
        <v>18458</v>
      </c>
      <c r="I5652" s="18" t="s">
        <v>18459</v>
      </c>
      <c r="J5652" s="18" t="s">
        <v>18460</v>
      </c>
      <c r="K5652" s="17" t="s">
        <v>163</v>
      </c>
      <c r="L5652" s="17" t="n">
        <v>1</v>
      </c>
      <c r="M5652" s="17" t="s">
        <v>163</v>
      </c>
      <c r="N5652" s="17" t="s">
        <v>164</v>
      </c>
      <c r="O5652" s="19"/>
      <c r="P5652" s="18"/>
      <c r="Q5652" s="18"/>
      <c r="R5652" s="18" t="s">
        <v>8079</v>
      </c>
      <c r="S5652" s="20" t="s">
        <v>28109</v>
      </c>
    </row>
    <row r="5653" customFormat="false" ht="35.05" hidden="false" customHeight="false" outlineLevel="0" collapsed="false">
      <c r="A5653" s="17" t="n">
        <v>5652</v>
      </c>
      <c r="B5653" s="17" t="n">
        <v>10</v>
      </c>
      <c r="C5653" s="17" t="n">
        <v>10472</v>
      </c>
      <c r="D5653" s="18" t="s">
        <v>18430</v>
      </c>
      <c r="E5653" s="17" t="s">
        <v>83</v>
      </c>
      <c r="F5653" s="18" t="s">
        <v>84</v>
      </c>
      <c r="G5653" s="17" t="s">
        <v>171</v>
      </c>
      <c r="H5653" s="18" t="s">
        <v>18461</v>
      </c>
      <c r="I5653" s="18" t="s">
        <v>18462</v>
      </c>
      <c r="J5653" s="18" t="s">
        <v>18463</v>
      </c>
      <c r="K5653" s="17" t="s">
        <v>163</v>
      </c>
      <c r="L5653" s="17" t="n">
        <v>1</v>
      </c>
      <c r="M5653" s="17" t="s">
        <v>163</v>
      </c>
      <c r="N5653" s="17" t="s">
        <v>163</v>
      </c>
      <c r="O5653" s="19" t="s">
        <v>121</v>
      </c>
      <c r="P5653" s="18" t="s">
        <v>18464</v>
      </c>
      <c r="Q5653" s="18" t="s">
        <v>18465</v>
      </c>
      <c r="R5653" s="18" t="s">
        <v>8079</v>
      </c>
      <c r="S5653" s="20" t="s">
        <v>28109</v>
      </c>
    </row>
    <row r="5654" customFormat="false" ht="35.05" hidden="false" customHeight="false" outlineLevel="0" collapsed="false">
      <c r="A5654" s="17" t="n">
        <v>5653</v>
      </c>
      <c r="B5654" s="17" t="n">
        <v>10</v>
      </c>
      <c r="C5654" s="17" t="n">
        <v>10474</v>
      </c>
      <c r="D5654" s="18" t="s">
        <v>18430</v>
      </c>
      <c r="E5654" s="17" t="s">
        <v>83</v>
      </c>
      <c r="F5654" s="18" t="s">
        <v>84</v>
      </c>
      <c r="G5654" s="17" t="s">
        <v>159</v>
      </c>
      <c r="H5654" s="18" t="s">
        <v>18466</v>
      </c>
      <c r="I5654" s="18" t="s">
        <v>18467</v>
      </c>
      <c r="J5654" s="18" t="s">
        <v>18468</v>
      </c>
      <c r="K5654" s="17" t="s">
        <v>163</v>
      </c>
      <c r="L5654" s="17" t="n">
        <v>1</v>
      </c>
      <c r="M5654" s="17" t="s">
        <v>163</v>
      </c>
      <c r="N5654" s="17" t="s">
        <v>163</v>
      </c>
      <c r="O5654" s="19"/>
      <c r="P5654" s="18"/>
      <c r="Q5654" s="18"/>
      <c r="R5654" s="18" t="s">
        <v>8079</v>
      </c>
      <c r="S5654" s="20" t="s">
        <v>28109</v>
      </c>
    </row>
    <row r="5655" customFormat="false" ht="23.85" hidden="false" customHeight="false" outlineLevel="0" collapsed="false">
      <c r="A5655" s="17" t="n">
        <v>5654</v>
      </c>
      <c r="B5655" s="17" t="n">
        <v>10</v>
      </c>
      <c r="C5655" s="17" t="n">
        <v>10488</v>
      </c>
      <c r="D5655" s="18" t="s">
        <v>18430</v>
      </c>
      <c r="E5655" s="17" t="s">
        <v>83</v>
      </c>
      <c r="F5655" s="18" t="s">
        <v>84</v>
      </c>
      <c r="G5655" s="17" t="s">
        <v>159</v>
      </c>
      <c r="H5655" s="18" t="s">
        <v>18469</v>
      </c>
      <c r="I5655" s="18" t="s">
        <v>18470</v>
      </c>
      <c r="J5655" s="18" t="s">
        <v>18471</v>
      </c>
      <c r="K5655" s="17" t="s">
        <v>163</v>
      </c>
      <c r="L5655" s="17" t="n">
        <v>1</v>
      </c>
      <c r="M5655" s="17" t="s">
        <v>163</v>
      </c>
      <c r="N5655" s="17" t="s">
        <v>164</v>
      </c>
      <c r="O5655" s="19"/>
      <c r="P5655" s="18"/>
      <c r="Q5655" s="18"/>
      <c r="R5655" s="18" t="s">
        <v>8079</v>
      </c>
      <c r="S5655" s="20" t="s">
        <v>28109</v>
      </c>
    </row>
    <row r="5656" customFormat="false" ht="46.25" hidden="false" customHeight="false" outlineLevel="0" collapsed="false">
      <c r="A5656" s="17" t="n">
        <v>5655</v>
      </c>
      <c r="B5656" s="17" t="n">
        <v>10</v>
      </c>
      <c r="C5656" s="17" t="n">
        <v>10534</v>
      </c>
      <c r="D5656" s="18" t="s">
        <v>18430</v>
      </c>
      <c r="E5656" s="17" t="s">
        <v>87</v>
      </c>
      <c r="F5656" s="18" t="s">
        <v>88</v>
      </c>
      <c r="G5656" s="17" t="s">
        <v>167</v>
      </c>
      <c r="H5656" s="18" t="s">
        <v>18472</v>
      </c>
      <c r="I5656" s="18" t="s">
        <v>18473</v>
      </c>
      <c r="J5656" s="18" t="s">
        <v>18474</v>
      </c>
      <c r="K5656" s="17" t="s">
        <v>163</v>
      </c>
      <c r="L5656" s="17" t="n">
        <v>1</v>
      </c>
      <c r="M5656" s="17" t="s">
        <v>163</v>
      </c>
      <c r="N5656" s="17" t="s">
        <v>164</v>
      </c>
      <c r="O5656" s="19"/>
      <c r="P5656" s="18"/>
      <c r="Q5656" s="18"/>
      <c r="R5656" s="18" t="s">
        <v>8079</v>
      </c>
      <c r="S5656" s="20" t="s">
        <v>28109</v>
      </c>
    </row>
    <row r="5657" customFormat="false" ht="35.05" hidden="false" customHeight="false" outlineLevel="0" collapsed="false">
      <c r="A5657" s="17" t="n">
        <v>5656</v>
      </c>
      <c r="B5657" s="17" t="n">
        <v>10</v>
      </c>
      <c r="C5657" s="17" t="n">
        <v>10558</v>
      </c>
      <c r="D5657" s="18" t="s">
        <v>18430</v>
      </c>
      <c r="E5657" s="17" t="s">
        <v>87</v>
      </c>
      <c r="F5657" s="18" t="s">
        <v>88</v>
      </c>
      <c r="G5657" s="17" t="s">
        <v>159</v>
      </c>
      <c r="H5657" s="18" t="s">
        <v>18475</v>
      </c>
      <c r="I5657" s="18" t="s">
        <v>18476</v>
      </c>
      <c r="J5657" s="18" t="s">
        <v>18477</v>
      </c>
      <c r="K5657" s="17" t="s">
        <v>163</v>
      </c>
      <c r="L5657" s="17" t="n">
        <v>1</v>
      </c>
      <c r="M5657" s="17" t="s">
        <v>163</v>
      </c>
      <c r="N5657" s="17" t="s">
        <v>163</v>
      </c>
      <c r="O5657" s="19"/>
      <c r="P5657" s="18"/>
      <c r="Q5657" s="18"/>
      <c r="R5657" s="18" t="s">
        <v>8079</v>
      </c>
      <c r="S5657" s="20" t="s">
        <v>28109</v>
      </c>
    </row>
    <row r="5658" customFormat="false" ht="35.05" hidden="false" customHeight="false" outlineLevel="0" collapsed="false">
      <c r="A5658" s="17" t="n">
        <v>5657</v>
      </c>
      <c r="B5658" s="17" t="n">
        <v>10</v>
      </c>
      <c r="C5658" s="17" t="n">
        <v>10568</v>
      </c>
      <c r="D5658" s="18" t="s">
        <v>18430</v>
      </c>
      <c r="E5658" s="17" t="s">
        <v>85</v>
      </c>
      <c r="F5658" s="18" t="s">
        <v>86</v>
      </c>
      <c r="G5658" s="17" t="s">
        <v>167</v>
      </c>
      <c r="H5658" s="18" t="s">
        <v>18478</v>
      </c>
      <c r="I5658" s="18" t="s">
        <v>18479</v>
      </c>
      <c r="J5658" s="18" t="s">
        <v>18480</v>
      </c>
      <c r="K5658" s="17" t="s">
        <v>163</v>
      </c>
      <c r="L5658" s="17" t="n">
        <v>1</v>
      </c>
      <c r="M5658" s="17" t="s">
        <v>163</v>
      </c>
      <c r="N5658" s="17" t="s">
        <v>164</v>
      </c>
      <c r="O5658" s="19"/>
      <c r="P5658" s="18"/>
      <c r="Q5658" s="18"/>
      <c r="R5658" s="18" t="s">
        <v>8079</v>
      </c>
      <c r="S5658" s="20" t="s">
        <v>28109</v>
      </c>
    </row>
    <row r="5659" customFormat="false" ht="46.25" hidden="false" customHeight="false" outlineLevel="0" collapsed="false">
      <c r="A5659" s="17" t="n">
        <v>5658</v>
      </c>
      <c r="B5659" s="17" t="n">
        <v>10</v>
      </c>
      <c r="C5659" s="17" t="n">
        <v>10570</v>
      </c>
      <c r="D5659" s="18" t="s">
        <v>18430</v>
      </c>
      <c r="E5659" s="17" t="s">
        <v>74</v>
      </c>
      <c r="F5659" s="18" t="s">
        <v>75</v>
      </c>
      <c r="G5659" s="17" t="s">
        <v>167</v>
      </c>
      <c r="H5659" s="18" t="s">
        <v>18481</v>
      </c>
      <c r="I5659" s="18" t="s">
        <v>18482</v>
      </c>
      <c r="J5659" s="18" t="s">
        <v>18483</v>
      </c>
      <c r="K5659" s="17" t="s">
        <v>163</v>
      </c>
      <c r="L5659" s="17" t="n">
        <v>1</v>
      </c>
      <c r="M5659" s="17" t="s">
        <v>163</v>
      </c>
      <c r="N5659" s="17" t="s">
        <v>163</v>
      </c>
      <c r="O5659" s="19"/>
      <c r="P5659" s="18"/>
      <c r="Q5659" s="18"/>
      <c r="R5659" s="18" t="s">
        <v>8079</v>
      </c>
      <c r="S5659" s="20" t="s">
        <v>28109</v>
      </c>
    </row>
    <row r="5660" customFormat="false" ht="35.05" hidden="false" customHeight="false" outlineLevel="0" collapsed="false">
      <c r="A5660" s="17" t="n">
        <v>5659</v>
      </c>
      <c r="B5660" s="17" t="n">
        <v>10</v>
      </c>
      <c r="C5660" s="17" t="n">
        <v>10584</v>
      </c>
      <c r="D5660" s="18" t="s">
        <v>18430</v>
      </c>
      <c r="E5660" s="17" t="s">
        <v>83</v>
      </c>
      <c r="F5660" s="18" t="s">
        <v>84</v>
      </c>
      <c r="G5660" s="17" t="s">
        <v>159</v>
      </c>
      <c r="H5660" s="18" t="s">
        <v>18484</v>
      </c>
      <c r="I5660" s="18" t="s">
        <v>18485</v>
      </c>
      <c r="J5660" s="18" t="s">
        <v>18486</v>
      </c>
      <c r="K5660" s="17" t="s">
        <v>163</v>
      </c>
      <c r="L5660" s="17" t="n">
        <v>1</v>
      </c>
      <c r="M5660" s="17" t="s">
        <v>163</v>
      </c>
      <c r="N5660" s="17" t="s">
        <v>163</v>
      </c>
      <c r="O5660" s="19"/>
      <c r="P5660" s="18"/>
      <c r="Q5660" s="18"/>
      <c r="R5660" s="18" t="s">
        <v>8079</v>
      </c>
      <c r="S5660" s="20" t="s">
        <v>28109</v>
      </c>
    </row>
    <row r="5661" customFormat="false" ht="35.05" hidden="false" customHeight="false" outlineLevel="0" collapsed="false">
      <c r="A5661" s="17" t="n">
        <v>5660</v>
      </c>
      <c r="B5661" s="17" t="n">
        <v>10</v>
      </c>
      <c r="C5661" s="17" t="n">
        <v>10588</v>
      </c>
      <c r="D5661" s="18" t="s">
        <v>18430</v>
      </c>
      <c r="E5661" s="17" t="s">
        <v>83</v>
      </c>
      <c r="F5661" s="18" t="s">
        <v>84</v>
      </c>
      <c r="G5661" s="17" t="s">
        <v>159</v>
      </c>
      <c r="H5661" s="18" t="s">
        <v>18487</v>
      </c>
      <c r="I5661" s="18" t="s">
        <v>18488</v>
      </c>
      <c r="J5661" s="18" t="s">
        <v>18489</v>
      </c>
      <c r="K5661" s="17" t="s">
        <v>163</v>
      </c>
      <c r="L5661" s="17" t="n">
        <v>1</v>
      </c>
      <c r="M5661" s="17" t="s">
        <v>163</v>
      </c>
      <c r="N5661" s="17" t="s">
        <v>164</v>
      </c>
      <c r="O5661" s="19"/>
      <c r="P5661" s="18"/>
      <c r="Q5661" s="18"/>
      <c r="R5661" s="18" t="s">
        <v>8079</v>
      </c>
      <c r="S5661" s="20" t="s">
        <v>28109</v>
      </c>
    </row>
    <row r="5662" customFormat="false" ht="46.25" hidden="false" customHeight="false" outlineLevel="0" collapsed="false">
      <c r="A5662" s="17" t="n">
        <v>5661</v>
      </c>
      <c r="B5662" s="17" t="n">
        <v>10</v>
      </c>
      <c r="C5662" s="17" t="n">
        <v>10598</v>
      </c>
      <c r="D5662" s="18" t="s">
        <v>18430</v>
      </c>
      <c r="E5662" s="17" t="s">
        <v>74</v>
      </c>
      <c r="F5662" s="18" t="s">
        <v>75</v>
      </c>
      <c r="G5662" s="17" t="s">
        <v>159</v>
      </c>
      <c r="H5662" s="18" t="s">
        <v>18490</v>
      </c>
      <c r="I5662" s="18" t="s">
        <v>18491</v>
      </c>
      <c r="J5662" s="18" t="s">
        <v>18492</v>
      </c>
      <c r="K5662" s="17" t="s">
        <v>163</v>
      </c>
      <c r="L5662" s="17" t="n">
        <v>1</v>
      </c>
      <c r="M5662" s="17" t="s">
        <v>163</v>
      </c>
      <c r="N5662" s="17" t="s">
        <v>163</v>
      </c>
      <c r="O5662" s="19"/>
      <c r="P5662" s="18"/>
      <c r="Q5662" s="18"/>
      <c r="R5662" s="18" t="s">
        <v>8079</v>
      </c>
      <c r="S5662" s="20" t="s">
        <v>28109</v>
      </c>
    </row>
    <row r="5663" customFormat="false" ht="46.25" hidden="false" customHeight="false" outlineLevel="0" collapsed="false">
      <c r="A5663" s="17" t="n">
        <v>5662</v>
      </c>
      <c r="B5663" s="17" t="n">
        <v>10</v>
      </c>
      <c r="C5663" s="17" t="n">
        <v>10620</v>
      </c>
      <c r="D5663" s="18" t="s">
        <v>18493</v>
      </c>
      <c r="E5663" s="17" t="s">
        <v>74</v>
      </c>
      <c r="F5663" s="18" t="s">
        <v>75</v>
      </c>
      <c r="G5663" s="17" t="s">
        <v>167</v>
      </c>
      <c r="H5663" s="18" t="s">
        <v>18494</v>
      </c>
      <c r="I5663" s="18" t="s">
        <v>18495</v>
      </c>
      <c r="J5663" s="18" t="s">
        <v>18496</v>
      </c>
      <c r="K5663" s="17" t="s">
        <v>164</v>
      </c>
      <c r="L5663" s="17" t="n">
        <v>220</v>
      </c>
      <c r="M5663" s="17" t="s">
        <v>163</v>
      </c>
      <c r="N5663" s="17" t="s">
        <v>163</v>
      </c>
      <c r="O5663" s="19"/>
      <c r="P5663" s="18"/>
      <c r="Q5663" s="18"/>
      <c r="R5663" s="18" t="s">
        <v>8079</v>
      </c>
      <c r="S5663" s="20" t="s">
        <v>28109</v>
      </c>
    </row>
    <row r="5664" customFormat="false" ht="46.25" hidden="false" customHeight="false" outlineLevel="0" collapsed="false">
      <c r="A5664" s="17" t="n">
        <v>5663</v>
      </c>
      <c r="B5664" s="17" t="n">
        <v>10</v>
      </c>
      <c r="C5664" s="17" t="n">
        <v>10632</v>
      </c>
      <c r="D5664" s="18" t="s">
        <v>18493</v>
      </c>
      <c r="E5664" s="17" t="s">
        <v>81</v>
      </c>
      <c r="F5664" s="18" t="s">
        <v>82</v>
      </c>
      <c r="G5664" s="17" t="s">
        <v>159</v>
      </c>
      <c r="H5664" s="18" t="s">
        <v>18497</v>
      </c>
      <c r="I5664" s="18" t="s">
        <v>18498</v>
      </c>
      <c r="J5664" s="18" t="s">
        <v>18499</v>
      </c>
      <c r="K5664" s="17" t="s">
        <v>163</v>
      </c>
      <c r="L5664" s="17" t="n">
        <v>1</v>
      </c>
      <c r="M5664" s="17" t="s">
        <v>163</v>
      </c>
      <c r="N5664" s="17" t="s">
        <v>163</v>
      </c>
      <c r="O5664" s="19" t="s">
        <v>123</v>
      </c>
      <c r="P5664" s="18" t="s">
        <v>18500</v>
      </c>
      <c r="Q5664" s="18" t="s">
        <v>6151</v>
      </c>
      <c r="R5664" s="18" t="s">
        <v>8079</v>
      </c>
      <c r="S5664" s="20" t="s">
        <v>28109</v>
      </c>
    </row>
    <row r="5665" customFormat="false" ht="46.25" hidden="false" customHeight="false" outlineLevel="0" collapsed="false">
      <c r="A5665" s="17" t="n">
        <v>5664</v>
      </c>
      <c r="B5665" s="17" t="n">
        <v>10</v>
      </c>
      <c r="C5665" s="17" t="n">
        <v>10650</v>
      </c>
      <c r="D5665" s="18" t="s">
        <v>18493</v>
      </c>
      <c r="E5665" s="17" t="s">
        <v>83</v>
      </c>
      <c r="F5665" s="18" t="s">
        <v>84</v>
      </c>
      <c r="G5665" s="17" t="s">
        <v>159</v>
      </c>
      <c r="H5665" s="18" t="s">
        <v>18501</v>
      </c>
      <c r="I5665" s="18" t="s">
        <v>18502</v>
      </c>
      <c r="J5665" s="18" t="s">
        <v>18503</v>
      </c>
      <c r="K5665" s="17" t="s">
        <v>163</v>
      </c>
      <c r="L5665" s="17" t="n">
        <v>1</v>
      </c>
      <c r="M5665" s="17" t="s">
        <v>163</v>
      </c>
      <c r="N5665" s="17" t="s">
        <v>164</v>
      </c>
      <c r="O5665" s="19" t="s">
        <v>123</v>
      </c>
      <c r="P5665" s="18" t="s">
        <v>18504</v>
      </c>
      <c r="Q5665" s="18" t="s">
        <v>18505</v>
      </c>
      <c r="R5665" s="18" t="s">
        <v>8079</v>
      </c>
      <c r="S5665" s="20" t="s">
        <v>28109</v>
      </c>
    </row>
    <row r="5666" customFormat="false" ht="46.25" hidden="false" customHeight="false" outlineLevel="0" collapsed="false">
      <c r="A5666" s="17" t="n">
        <v>5665</v>
      </c>
      <c r="B5666" s="17" t="n">
        <v>10</v>
      </c>
      <c r="C5666" s="17" t="n">
        <v>10690</v>
      </c>
      <c r="D5666" s="18" t="s">
        <v>18493</v>
      </c>
      <c r="E5666" s="17" t="s">
        <v>81</v>
      </c>
      <c r="F5666" s="18" t="s">
        <v>82</v>
      </c>
      <c r="G5666" s="17" t="s">
        <v>167</v>
      </c>
      <c r="H5666" s="18" t="s">
        <v>18506</v>
      </c>
      <c r="I5666" s="18" t="s">
        <v>18507</v>
      </c>
      <c r="J5666" s="18" t="s">
        <v>18508</v>
      </c>
      <c r="K5666" s="17" t="s">
        <v>163</v>
      </c>
      <c r="L5666" s="17" t="n">
        <v>1</v>
      </c>
      <c r="M5666" s="17" t="s">
        <v>163</v>
      </c>
      <c r="N5666" s="17" t="s">
        <v>164</v>
      </c>
      <c r="O5666" s="19" t="s">
        <v>122</v>
      </c>
      <c r="P5666" s="18" t="s">
        <v>18509</v>
      </c>
      <c r="Q5666" s="18" t="s">
        <v>18287</v>
      </c>
      <c r="R5666" s="18" t="s">
        <v>8079</v>
      </c>
      <c r="S5666" s="20" t="s">
        <v>28109</v>
      </c>
    </row>
    <row r="5667" customFormat="false" ht="57.45" hidden="false" customHeight="false" outlineLevel="0" collapsed="false">
      <c r="A5667" s="17" t="n">
        <v>5666</v>
      </c>
      <c r="B5667" s="17" t="n">
        <v>10</v>
      </c>
      <c r="C5667" s="17" t="n">
        <v>10710</v>
      </c>
      <c r="D5667" s="18" t="s">
        <v>18493</v>
      </c>
      <c r="E5667" s="17" t="s">
        <v>81</v>
      </c>
      <c r="F5667" s="18" t="s">
        <v>82</v>
      </c>
      <c r="G5667" s="17" t="s">
        <v>159</v>
      </c>
      <c r="H5667" s="18" t="s">
        <v>18510</v>
      </c>
      <c r="I5667" s="18" t="s">
        <v>18511</v>
      </c>
      <c r="J5667" s="18" t="s">
        <v>18512</v>
      </c>
      <c r="K5667" s="17" t="s">
        <v>163</v>
      </c>
      <c r="L5667" s="17" t="n">
        <v>1</v>
      </c>
      <c r="M5667" s="17" t="s">
        <v>163</v>
      </c>
      <c r="N5667" s="17" t="s">
        <v>164</v>
      </c>
      <c r="O5667" s="19" t="s">
        <v>124</v>
      </c>
      <c r="P5667" s="18" t="s">
        <v>18513</v>
      </c>
      <c r="Q5667" s="18" t="s">
        <v>18514</v>
      </c>
      <c r="R5667" s="18" t="s">
        <v>8079</v>
      </c>
      <c r="S5667" s="20" t="s">
        <v>28109</v>
      </c>
    </row>
    <row r="5668" customFormat="false" ht="46.25" hidden="false" customHeight="false" outlineLevel="0" collapsed="false">
      <c r="A5668" s="17" t="n">
        <v>5667</v>
      </c>
      <c r="B5668" s="17" t="n">
        <v>10</v>
      </c>
      <c r="C5668" s="17" t="n">
        <v>10714</v>
      </c>
      <c r="D5668" s="18" t="s">
        <v>18493</v>
      </c>
      <c r="E5668" s="17" t="s">
        <v>81</v>
      </c>
      <c r="F5668" s="18" t="s">
        <v>82</v>
      </c>
      <c r="G5668" s="17" t="s">
        <v>167</v>
      </c>
      <c r="H5668" s="18" t="s">
        <v>18515</v>
      </c>
      <c r="I5668" s="18" t="s">
        <v>18516</v>
      </c>
      <c r="J5668" s="18" t="s">
        <v>18517</v>
      </c>
      <c r="K5668" s="17" t="s">
        <v>163</v>
      </c>
      <c r="L5668" s="17" t="n">
        <v>1</v>
      </c>
      <c r="M5668" s="17" t="s">
        <v>163</v>
      </c>
      <c r="N5668" s="17" t="s">
        <v>164</v>
      </c>
      <c r="O5668" s="19" t="s">
        <v>124</v>
      </c>
      <c r="P5668" s="18" t="s">
        <v>18518</v>
      </c>
      <c r="Q5668" s="18" t="s">
        <v>11480</v>
      </c>
      <c r="R5668" s="18" t="s">
        <v>8079</v>
      </c>
      <c r="S5668" s="20" t="s">
        <v>28109</v>
      </c>
    </row>
    <row r="5669" customFormat="false" ht="35.05" hidden="false" customHeight="false" outlineLevel="0" collapsed="false">
      <c r="A5669" s="17" t="n">
        <v>5668</v>
      </c>
      <c r="B5669" s="17" t="n">
        <v>10</v>
      </c>
      <c r="C5669" s="17" t="n">
        <v>10716</v>
      </c>
      <c r="D5669" s="18" t="s">
        <v>18493</v>
      </c>
      <c r="E5669" s="17" t="s">
        <v>87</v>
      </c>
      <c r="F5669" s="18" t="s">
        <v>88</v>
      </c>
      <c r="G5669" s="17" t="s">
        <v>171</v>
      </c>
      <c r="H5669" s="18" t="s">
        <v>18519</v>
      </c>
      <c r="I5669" s="18" t="s">
        <v>18520</v>
      </c>
      <c r="J5669" s="18" t="s">
        <v>18521</v>
      </c>
      <c r="K5669" s="17" t="s">
        <v>163</v>
      </c>
      <c r="L5669" s="17" t="n">
        <v>1</v>
      </c>
      <c r="M5669" s="17" t="s">
        <v>163</v>
      </c>
      <c r="N5669" s="17" t="s">
        <v>163</v>
      </c>
      <c r="O5669" s="19"/>
      <c r="P5669" s="18"/>
      <c r="Q5669" s="18"/>
      <c r="R5669" s="18" t="s">
        <v>8079</v>
      </c>
      <c r="S5669" s="20" t="s">
        <v>28109</v>
      </c>
    </row>
    <row r="5670" customFormat="false" ht="46.25" hidden="false" customHeight="false" outlineLevel="0" collapsed="false">
      <c r="A5670" s="17" t="n">
        <v>5669</v>
      </c>
      <c r="B5670" s="17" t="n">
        <v>10</v>
      </c>
      <c r="C5670" s="17" t="n">
        <v>10724</v>
      </c>
      <c r="D5670" s="18" t="s">
        <v>18493</v>
      </c>
      <c r="E5670" s="17" t="s">
        <v>78</v>
      </c>
      <c r="F5670" s="18" t="s">
        <v>80</v>
      </c>
      <c r="G5670" s="17" t="s">
        <v>167</v>
      </c>
      <c r="H5670" s="18" t="s">
        <v>18522</v>
      </c>
      <c r="I5670" s="18" t="s">
        <v>18523</v>
      </c>
      <c r="J5670" s="18" t="s">
        <v>18524</v>
      </c>
      <c r="K5670" s="17" t="s">
        <v>163</v>
      </c>
      <c r="L5670" s="17" t="n">
        <v>1</v>
      </c>
      <c r="M5670" s="17" t="s">
        <v>163</v>
      </c>
      <c r="N5670" s="17" t="s">
        <v>164</v>
      </c>
      <c r="O5670" s="19" t="s">
        <v>121</v>
      </c>
      <c r="P5670" s="18" t="s">
        <v>18525</v>
      </c>
      <c r="Q5670" s="18" t="s">
        <v>18526</v>
      </c>
      <c r="R5670" s="18" t="s">
        <v>8079</v>
      </c>
      <c r="S5670" s="20" t="s">
        <v>28109</v>
      </c>
    </row>
    <row r="5671" customFormat="false" ht="35.05" hidden="false" customHeight="false" outlineLevel="0" collapsed="false">
      <c r="A5671" s="17" t="n">
        <v>5670</v>
      </c>
      <c r="B5671" s="17" t="n">
        <v>10</v>
      </c>
      <c r="C5671" s="17" t="n">
        <v>10733</v>
      </c>
      <c r="D5671" s="18" t="s">
        <v>18527</v>
      </c>
      <c r="E5671" s="17" t="s">
        <v>72</v>
      </c>
      <c r="F5671" s="18" t="s">
        <v>73</v>
      </c>
      <c r="G5671" s="17" t="s">
        <v>171</v>
      </c>
      <c r="H5671" s="18" t="s">
        <v>18528</v>
      </c>
      <c r="I5671" s="18" t="s">
        <v>18529</v>
      </c>
      <c r="J5671" s="18" t="s">
        <v>18530</v>
      </c>
      <c r="K5671" s="17" t="s">
        <v>163</v>
      </c>
      <c r="L5671" s="17" t="n">
        <v>1</v>
      </c>
      <c r="M5671" s="17" t="s">
        <v>163</v>
      </c>
      <c r="N5671" s="17" t="s">
        <v>163</v>
      </c>
      <c r="O5671" s="19"/>
      <c r="P5671" s="18"/>
      <c r="Q5671" s="18"/>
      <c r="R5671" s="18" t="s">
        <v>8079</v>
      </c>
      <c r="S5671" s="20" t="s">
        <v>28109</v>
      </c>
    </row>
    <row r="5672" customFormat="false" ht="35.05" hidden="false" customHeight="false" outlineLevel="0" collapsed="false">
      <c r="A5672" s="17" t="n">
        <v>5671</v>
      </c>
      <c r="B5672" s="17" t="n">
        <v>10</v>
      </c>
      <c r="C5672" s="17" t="n">
        <v>10733</v>
      </c>
      <c r="D5672" s="18" t="s">
        <v>18527</v>
      </c>
      <c r="E5672" s="17" t="s">
        <v>72</v>
      </c>
      <c r="F5672" s="18" t="s">
        <v>73</v>
      </c>
      <c r="G5672" s="17" t="s">
        <v>167</v>
      </c>
      <c r="H5672" s="18" t="s">
        <v>18531</v>
      </c>
      <c r="I5672" s="18" t="s">
        <v>18532</v>
      </c>
      <c r="J5672" s="18" t="s">
        <v>18533</v>
      </c>
      <c r="K5672" s="17" t="s">
        <v>163</v>
      </c>
      <c r="L5672" s="17" t="n">
        <v>1</v>
      </c>
      <c r="M5672" s="17" t="s">
        <v>163</v>
      </c>
      <c r="N5672" s="17" t="s">
        <v>163</v>
      </c>
      <c r="O5672" s="19"/>
      <c r="P5672" s="18"/>
      <c r="Q5672" s="18"/>
      <c r="R5672" s="18" t="s">
        <v>8079</v>
      </c>
      <c r="S5672" s="20" t="s">
        <v>28109</v>
      </c>
    </row>
    <row r="5673" customFormat="false" ht="35.05" hidden="false" customHeight="false" outlineLevel="0" collapsed="false">
      <c r="A5673" s="17" t="n">
        <v>5672</v>
      </c>
      <c r="B5673" s="17" t="n">
        <v>10</v>
      </c>
      <c r="C5673" s="17" t="n">
        <v>10733</v>
      </c>
      <c r="D5673" s="18" t="s">
        <v>18527</v>
      </c>
      <c r="E5673" s="17" t="s">
        <v>36</v>
      </c>
      <c r="F5673" s="18" t="s">
        <v>37</v>
      </c>
      <c r="G5673" s="17" t="s">
        <v>159</v>
      </c>
      <c r="H5673" s="18" t="s">
        <v>18534</v>
      </c>
      <c r="I5673" s="18" t="s">
        <v>18535</v>
      </c>
      <c r="J5673" s="18" t="s">
        <v>18536</v>
      </c>
      <c r="K5673" s="17" t="s">
        <v>164</v>
      </c>
      <c r="L5673" s="17" t="n">
        <v>8</v>
      </c>
      <c r="M5673" s="17" t="s">
        <v>163</v>
      </c>
      <c r="N5673" s="17" t="s">
        <v>163</v>
      </c>
      <c r="O5673" s="19"/>
      <c r="P5673" s="18"/>
      <c r="Q5673" s="18"/>
      <c r="R5673" s="18" t="s">
        <v>8079</v>
      </c>
      <c r="S5673" s="20" t="s">
        <v>28109</v>
      </c>
    </row>
    <row r="5674" customFormat="false" ht="35.05" hidden="false" customHeight="false" outlineLevel="0" collapsed="false">
      <c r="A5674" s="17" t="n">
        <v>5673</v>
      </c>
      <c r="B5674" s="17" t="n">
        <v>10</v>
      </c>
      <c r="C5674" s="17" t="n">
        <v>10735</v>
      </c>
      <c r="D5674" s="18" t="s">
        <v>18527</v>
      </c>
      <c r="E5674" s="17" t="s">
        <v>74</v>
      </c>
      <c r="F5674" s="18" t="s">
        <v>75</v>
      </c>
      <c r="G5674" s="17" t="s">
        <v>167</v>
      </c>
      <c r="H5674" s="18" t="s">
        <v>18537</v>
      </c>
      <c r="I5674" s="18" t="s">
        <v>18538</v>
      </c>
      <c r="J5674" s="18" t="s">
        <v>18539</v>
      </c>
      <c r="K5674" s="17" t="s">
        <v>164</v>
      </c>
      <c r="L5674" s="17" t="n">
        <v>27</v>
      </c>
      <c r="M5674" s="17" t="s">
        <v>163</v>
      </c>
      <c r="N5674" s="17" t="s">
        <v>163</v>
      </c>
      <c r="O5674" s="19"/>
      <c r="P5674" s="18"/>
      <c r="Q5674" s="18"/>
      <c r="R5674" s="18" t="s">
        <v>8079</v>
      </c>
      <c r="S5674" s="20" t="s">
        <v>28109</v>
      </c>
    </row>
    <row r="5675" customFormat="false" ht="35.05" hidden="false" customHeight="false" outlineLevel="0" collapsed="false">
      <c r="A5675" s="17" t="n">
        <v>5674</v>
      </c>
      <c r="B5675" s="17" t="n">
        <v>10</v>
      </c>
      <c r="C5675" s="17" t="n">
        <v>10755</v>
      </c>
      <c r="D5675" s="18" t="s">
        <v>18527</v>
      </c>
      <c r="E5675" s="17" t="s">
        <v>70</v>
      </c>
      <c r="F5675" s="18" t="s">
        <v>71</v>
      </c>
      <c r="G5675" s="17" t="s">
        <v>167</v>
      </c>
      <c r="H5675" s="18" t="s">
        <v>18540</v>
      </c>
      <c r="I5675" s="18" t="s">
        <v>18541</v>
      </c>
      <c r="J5675" s="18" t="s">
        <v>18542</v>
      </c>
      <c r="K5675" s="17" t="s">
        <v>163</v>
      </c>
      <c r="L5675" s="17" t="n">
        <v>1</v>
      </c>
      <c r="M5675" s="17" t="s">
        <v>163</v>
      </c>
      <c r="N5675" s="17" t="s">
        <v>163</v>
      </c>
      <c r="O5675" s="19"/>
      <c r="P5675" s="18"/>
      <c r="Q5675" s="18"/>
      <c r="R5675" s="18" t="s">
        <v>8079</v>
      </c>
      <c r="S5675" s="20" t="s">
        <v>28109</v>
      </c>
    </row>
    <row r="5676" customFormat="false" ht="35.05" hidden="false" customHeight="false" outlineLevel="0" collapsed="false">
      <c r="A5676" s="17" t="n">
        <v>5675</v>
      </c>
      <c r="B5676" s="17" t="n">
        <v>10</v>
      </c>
      <c r="C5676" s="17" t="n">
        <v>10757</v>
      </c>
      <c r="D5676" s="18" t="s">
        <v>18527</v>
      </c>
      <c r="E5676" s="17" t="s">
        <v>70</v>
      </c>
      <c r="F5676" s="18" t="s">
        <v>71</v>
      </c>
      <c r="G5676" s="17" t="s">
        <v>171</v>
      </c>
      <c r="H5676" s="18" t="s">
        <v>18543</v>
      </c>
      <c r="I5676" s="18" t="s">
        <v>18544</v>
      </c>
      <c r="J5676" s="18" t="s">
        <v>18545</v>
      </c>
      <c r="K5676" s="17" t="s">
        <v>163</v>
      </c>
      <c r="L5676" s="17" t="n">
        <v>1</v>
      </c>
      <c r="M5676" s="17" t="s">
        <v>163</v>
      </c>
      <c r="N5676" s="17" t="s">
        <v>163</v>
      </c>
      <c r="O5676" s="19"/>
      <c r="P5676" s="18"/>
      <c r="Q5676" s="18"/>
      <c r="R5676" s="18" t="s">
        <v>8079</v>
      </c>
      <c r="S5676" s="20" t="s">
        <v>28109</v>
      </c>
    </row>
    <row r="5677" customFormat="false" ht="23.85" hidden="false" customHeight="false" outlineLevel="0" collapsed="false">
      <c r="A5677" s="17" t="n">
        <v>5676</v>
      </c>
      <c r="B5677" s="17" t="n">
        <v>10</v>
      </c>
      <c r="C5677" s="17" t="n">
        <v>10760</v>
      </c>
      <c r="D5677" s="18" t="s">
        <v>18527</v>
      </c>
      <c r="E5677" s="17" t="s">
        <v>70</v>
      </c>
      <c r="F5677" s="18" t="s">
        <v>71</v>
      </c>
      <c r="G5677" s="17" t="s">
        <v>159</v>
      </c>
      <c r="H5677" s="18" t="s">
        <v>18546</v>
      </c>
      <c r="I5677" s="18" t="s">
        <v>18547</v>
      </c>
      <c r="J5677" s="18" t="s">
        <v>18548</v>
      </c>
      <c r="K5677" s="17" t="s">
        <v>163</v>
      </c>
      <c r="L5677" s="17" t="n">
        <v>1</v>
      </c>
      <c r="M5677" s="17" t="s">
        <v>163</v>
      </c>
      <c r="N5677" s="17" t="s">
        <v>163</v>
      </c>
      <c r="O5677" s="19"/>
      <c r="P5677" s="18"/>
      <c r="Q5677" s="18"/>
      <c r="R5677" s="18" t="s">
        <v>8079</v>
      </c>
      <c r="S5677" s="20" t="s">
        <v>28109</v>
      </c>
    </row>
    <row r="5678" customFormat="false" ht="23.85" hidden="false" customHeight="false" outlineLevel="0" collapsed="false">
      <c r="A5678" s="17" t="n">
        <v>5677</v>
      </c>
      <c r="B5678" s="17" t="n">
        <v>10</v>
      </c>
      <c r="C5678" s="17" t="n">
        <v>10775</v>
      </c>
      <c r="D5678" s="18" t="s">
        <v>18527</v>
      </c>
      <c r="E5678" s="17" t="s">
        <v>70</v>
      </c>
      <c r="F5678" s="18" t="s">
        <v>71</v>
      </c>
      <c r="G5678" s="17" t="s">
        <v>167</v>
      </c>
      <c r="H5678" s="18" t="s">
        <v>18549</v>
      </c>
      <c r="I5678" s="18" t="s">
        <v>18550</v>
      </c>
      <c r="J5678" s="18" t="s">
        <v>18551</v>
      </c>
      <c r="K5678" s="17" t="s">
        <v>163</v>
      </c>
      <c r="L5678" s="17" t="n">
        <v>1</v>
      </c>
      <c r="M5678" s="17" t="s">
        <v>163</v>
      </c>
      <c r="N5678" s="17" t="s">
        <v>163</v>
      </c>
      <c r="O5678" s="19"/>
      <c r="P5678" s="18"/>
      <c r="Q5678" s="18"/>
      <c r="R5678" s="18" t="s">
        <v>8079</v>
      </c>
      <c r="S5678" s="20" t="s">
        <v>28109</v>
      </c>
    </row>
    <row r="5679" customFormat="false" ht="35.05" hidden="false" customHeight="false" outlineLevel="0" collapsed="false">
      <c r="A5679" s="17" t="n">
        <v>5678</v>
      </c>
      <c r="B5679" s="17" t="n">
        <v>10</v>
      </c>
      <c r="C5679" s="17" t="n">
        <v>10776</v>
      </c>
      <c r="D5679" s="18" t="s">
        <v>18527</v>
      </c>
      <c r="E5679" s="17" t="s">
        <v>70</v>
      </c>
      <c r="F5679" s="18" t="s">
        <v>71</v>
      </c>
      <c r="G5679" s="17" t="s">
        <v>171</v>
      </c>
      <c r="H5679" s="18" t="s">
        <v>18552</v>
      </c>
      <c r="I5679" s="18" t="s">
        <v>18553</v>
      </c>
      <c r="J5679" s="18" t="s">
        <v>18554</v>
      </c>
      <c r="K5679" s="17" t="s">
        <v>163</v>
      </c>
      <c r="L5679" s="17" t="n">
        <v>1</v>
      </c>
      <c r="M5679" s="17" t="s">
        <v>163</v>
      </c>
      <c r="N5679" s="17" t="s">
        <v>163</v>
      </c>
      <c r="O5679" s="19"/>
      <c r="P5679" s="18"/>
      <c r="Q5679" s="18"/>
      <c r="R5679" s="18" t="s">
        <v>8079</v>
      </c>
      <c r="S5679" s="20" t="s">
        <v>28109</v>
      </c>
    </row>
    <row r="5680" customFormat="false" ht="35.05" hidden="false" customHeight="false" outlineLevel="0" collapsed="false">
      <c r="A5680" s="17" t="n">
        <v>5679</v>
      </c>
      <c r="B5680" s="17" t="n">
        <v>10</v>
      </c>
      <c r="C5680" s="17" t="n">
        <v>10777</v>
      </c>
      <c r="D5680" s="18" t="s">
        <v>18527</v>
      </c>
      <c r="E5680" s="17" t="s">
        <v>70</v>
      </c>
      <c r="F5680" s="18" t="s">
        <v>71</v>
      </c>
      <c r="G5680" s="17" t="s">
        <v>167</v>
      </c>
      <c r="H5680" s="18" t="s">
        <v>18555</v>
      </c>
      <c r="I5680" s="18" t="s">
        <v>18556</v>
      </c>
      <c r="J5680" s="18" t="s">
        <v>18557</v>
      </c>
      <c r="K5680" s="17" t="s">
        <v>163</v>
      </c>
      <c r="L5680" s="17" t="n">
        <v>1</v>
      </c>
      <c r="M5680" s="17" t="s">
        <v>163</v>
      </c>
      <c r="N5680" s="17" t="s">
        <v>163</v>
      </c>
      <c r="O5680" s="19"/>
      <c r="P5680" s="18"/>
      <c r="Q5680" s="18"/>
      <c r="R5680" s="18" t="s">
        <v>8079</v>
      </c>
      <c r="S5680" s="20" t="s">
        <v>28109</v>
      </c>
    </row>
    <row r="5681" customFormat="false" ht="23.85" hidden="false" customHeight="false" outlineLevel="0" collapsed="false">
      <c r="A5681" s="17" t="n">
        <v>5680</v>
      </c>
      <c r="B5681" s="17" t="n">
        <v>10</v>
      </c>
      <c r="C5681" s="17" t="n">
        <v>10780</v>
      </c>
      <c r="D5681" s="18" t="s">
        <v>18527</v>
      </c>
      <c r="E5681" s="17" t="s">
        <v>70</v>
      </c>
      <c r="F5681" s="18" t="s">
        <v>71</v>
      </c>
      <c r="G5681" s="17" t="s">
        <v>167</v>
      </c>
      <c r="H5681" s="18" t="s">
        <v>18558</v>
      </c>
      <c r="I5681" s="18" t="s">
        <v>18559</v>
      </c>
      <c r="J5681" s="18" t="s">
        <v>18560</v>
      </c>
      <c r="K5681" s="17" t="s">
        <v>163</v>
      </c>
      <c r="L5681" s="17" t="n">
        <v>1</v>
      </c>
      <c r="M5681" s="17" t="s">
        <v>163</v>
      </c>
      <c r="N5681" s="17" t="s">
        <v>163</v>
      </c>
      <c r="O5681" s="19"/>
      <c r="P5681" s="18"/>
      <c r="Q5681" s="18"/>
      <c r="R5681" s="18" t="s">
        <v>8079</v>
      </c>
      <c r="S5681" s="20" t="s">
        <v>28109</v>
      </c>
    </row>
    <row r="5682" customFormat="false" ht="35.05" hidden="false" customHeight="false" outlineLevel="0" collapsed="false">
      <c r="A5682" s="17" t="n">
        <v>5681</v>
      </c>
      <c r="B5682" s="17" t="n">
        <v>10</v>
      </c>
      <c r="C5682" s="17" t="n">
        <v>10781</v>
      </c>
      <c r="D5682" s="18" t="s">
        <v>18527</v>
      </c>
      <c r="E5682" s="17" t="s">
        <v>70</v>
      </c>
      <c r="F5682" s="18" t="s">
        <v>71</v>
      </c>
      <c r="G5682" s="17" t="s">
        <v>167</v>
      </c>
      <c r="H5682" s="18" t="s">
        <v>18561</v>
      </c>
      <c r="I5682" s="18" t="s">
        <v>18562</v>
      </c>
      <c r="J5682" s="18" t="s">
        <v>18563</v>
      </c>
      <c r="K5682" s="17" t="s">
        <v>163</v>
      </c>
      <c r="L5682" s="17" t="n">
        <v>1</v>
      </c>
      <c r="M5682" s="17" t="s">
        <v>163</v>
      </c>
      <c r="N5682" s="17" t="s">
        <v>163</v>
      </c>
      <c r="O5682" s="19"/>
      <c r="P5682" s="18"/>
      <c r="Q5682" s="18"/>
      <c r="R5682" s="18" t="s">
        <v>8079</v>
      </c>
      <c r="S5682" s="20" t="s">
        <v>28109</v>
      </c>
    </row>
    <row r="5683" customFormat="false" ht="23.85" hidden="false" customHeight="false" outlineLevel="0" collapsed="false">
      <c r="A5683" s="17" t="n">
        <v>5682</v>
      </c>
      <c r="B5683" s="17" t="n">
        <v>10</v>
      </c>
      <c r="C5683" s="17" t="n">
        <v>10783</v>
      </c>
      <c r="D5683" s="18" t="s">
        <v>18527</v>
      </c>
      <c r="E5683" s="17" t="s">
        <v>70</v>
      </c>
      <c r="F5683" s="18" t="s">
        <v>71</v>
      </c>
      <c r="G5683" s="17" t="s">
        <v>167</v>
      </c>
      <c r="H5683" s="18" t="s">
        <v>18564</v>
      </c>
      <c r="I5683" s="18" t="s">
        <v>18565</v>
      </c>
      <c r="J5683" s="18" t="s">
        <v>18566</v>
      </c>
      <c r="K5683" s="17" t="s">
        <v>163</v>
      </c>
      <c r="L5683" s="17" t="n">
        <v>1</v>
      </c>
      <c r="M5683" s="17" t="s">
        <v>163</v>
      </c>
      <c r="N5683" s="17" t="s">
        <v>163</v>
      </c>
      <c r="O5683" s="19"/>
      <c r="P5683" s="18"/>
      <c r="Q5683" s="18"/>
      <c r="R5683" s="18" t="s">
        <v>8079</v>
      </c>
      <c r="S5683" s="20" t="s">
        <v>28109</v>
      </c>
    </row>
    <row r="5684" customFormat="false" ht="23.85" hidden="false" customHeight="false" outlineLevel="0" collapsed="false">
      <c r="A5684" s="17" t="n">
        <v>5683</v>
      </c>
      <c r="B5684" s="17" t="n">
        <v>10</v>
      </c>
      <c r="C5684" s="17" t="n">
        <v>10789</v>
      </c>
      <c r="D5684" s="18" t="s">
        <v>18527</v>
      </c>
      <c r="E5684" s="17" t="s">
        <v>70</v>
      </c>
      <c r="F5684" s="18" t="s">
        <v>71</v>
      </c>
      <c r="G5684" s="17" t="s">
        <v>167</v>
      </c>
      <c r="H5684" s="18" t="s">
        <v>18567</v>
      </c>
      <c r="I5684" s="18" t="s">
        <v>18568</v>
      </c>
      <c r="J5684" s="18" t="s">
        <v>18569</v>
      </c>
      <c r="K5684" s="17" t="s">
        <v>163</v>
      </c>
      <c r="L5684" s="17" t="n">
        <v>1</v>
      </c>
      <c r="M5684" s="17" t="s">
        <v>163</v>
      </c>
      <c r="N5684" s="17" t="s">
        <v>163</v>
      </c>
      <c r="O5684" s="19"/>
      <c r="P5684" s="18"/>
      <c r="Q5684" s="18"/>
      <c r="R5684" s="18" t="s">
        <v>8079</v>
      </c>
      <c r="S5684" s="20" t="s">
        <v>28109</v>
      </c>
    </row>
    <row r="5685" customFormat="false" ht="35.05" hidden="false" customHeight="false" outlineLevel="0" collapsed="false">
      <c r="A5685" s="17" t="n">
        <v>5684</v>
      </c>
      <c r="B5685" s="17" t="n">
        <v>10</v>
      </c>
      <c r="C5685" s="17" t="n">
        <v>10790</v>
      </c>
      <c r="D5685" s="18" t="s">
        <v>18527</v>
      </c>
      <c r="E5685" s="17" t="s">
        <v>87</v>
      </c>
      <c r="F5685" s="18" t="s">
        <v>88</v>
      </c>
      <c r="G5685" s="17" t="s">
        <v>159</v>
      </c>
      <c r="H5685" s="18" t="s">
        <v>18570</v>
      </c>
      <c r="I5685" s="18" t="s">
        <v>18571</v>
      </c>
      <c r="J5685" s="18" t="s">
        <v>18572</v>
      </c>
      <c r="K5685" s="17" t="s">
        <v>163</v>
      </c>
      <c r="L5685" s="17" t="n">
        <v>1</v>
      </c>
      <c r="M5685" s="17" t="s">
        <v>163</v>
      </c>
      <c r="N5685" s="17" t="s">
        <v>163</v>
      </c>
      <c r="O5685" s="19"/>
      <c r="P5685" s="18"/>
      <c r="Q5685" s="18"/>
      <c r="R5685" s="18" t="s">
        <v>8079</v>
      </c>
      <c r="S5685" s="20" t="s">
        <v>28109</v>
      </c>
    </row>
    <row r="5686" customFormat="false" ht="35.05" hidden="false" customHeight="false" outlineLevel="0" collapsed="false">
      <c r="A5686" s="17" t="n">
        <v>5685</v>
      </c>
      <c r="B5686" s="17" t="n">
        <v>10</v>
      </c>
      <c r="C5686" s="17" t="n">
        <v>10791</v>
      </c>
      <c r="D5686" s="18" t="s">
        <v>18527</v>
      </c>
      <c r="E5686" s="17" t="s">
        <v>70</v>
      </c>
      <c r="F5686" s="18" t="s">
        <v>71</v>
      </c>
      <c r="G5686" s="17" t="s">
        <v>171</v>
      </c>
      <c r="H5686" s="18" t="s">
        <v>18573</v>
      </c>
      <c r="I5686" s="18" t="s">
        <v>18574</v>
      </c>
      <c r="J5686" s="18" t="s">
        <v>18575</v>
      </c>
      <c r="K5686" s="17" t="s">
        <v>163</v>
      </c>
      <c r="L5686" s="17" t="n">
        <v>1</v>
      </c>
      <c r="M5686" s="17" t="s">
        <v>163</v>
      </c>
      <c r="N5686" s="17" t="s">
        <v>163</v>
      </c>
      <c r="O5686" s="19"/>
      <c r="P5686" s="18"/>
      <c r="Q5686" s="18"/>
      <c r="R5686" s="18" t="s">
        <v>8079</v>
      </c>
      <c r="S5686" s="20" t="s">
        <v>28109</v>
      </c>
    </row>
    <row r="5687" customFormat="false" ht="35.05" hidden="false" customHeight="false" outlineLevel="0" collapsed="false">
      <c r="A5687" s="17" t="n">
        <v>5686</v>
      </c>
      <c r="B5687" s="17" t="n">
        <v>10</v>
      </c>
      <c r="C5687" s="17" t="n">
        <v>10792</v>
      </c>
      <c r="D5687" s="18" t="s">
        <v>18527</v>
      </c>
      <c r="E5687" s="17" t="s">
        <v>70</v>
      </c>
      <c r="F5687" s="18" t="s">
        <v>71</v>
      </c>
      <c r="G5687" s="17" t="s">
        <v>167</v>
      </c>
      <c r="H5687" s="18" t="s">
        <v>18576</v>
      </c>
      <c r="I5687" s="18" t="s">
        <v>18577</v>
      </c>
      <c r="J5687" s="18" t="s">
        <v>18578</v>
      </c>
      <c r="K5687" s="17" t="s">
        <v>163</v>
      </c>
      <c r="L5687" s="17" t="n">
        <v>1</v>
      </c>
      <c r="M5687" s="17" t="s">
        <v>163</v>
      </c>
      <c r="N5687" s="17" t="s">
        <v>163</v>
      </c>
      <c r="O5687" s="19"/>
      <c r="P5687" s="18"/>
      <c r="Q5687" s="18"/>
      <c r="R5687" s="18" t="s">
        <v>8079</v>
      </c>
      <c r="S5687" s="20" t="s">
        <v>28109</v>
      </c>
    </row>
    <row r="5688" customFormat="false" ht="23.85" hidden="false" customHeight="false" outlineLevel="0" collapsed="false">
      <c r="A5688" s="17" t="n">
        <v>5687</v>
      </c>
      <c r="B5688" s="17" t="n">
        <v>10</v>
      </c>
      <c r="C5688" s="17" t="n">
        <v>10809</v>
      </c>
      <c r="D5688" s="18" t="s">
        <v>18527</v>
      </c>
      <c r="E5688" s="17" t="s">
        <v>70</v>
      </c>
      <c r="F5688" s="18" t="s">
        <v>71</v>
      </c>
      <c r="G5688" s="17" t="s">
        <v>171</v>
      </c>
      <c r="H5688" s="18" t="s">
        <v>18579</v>
      </c>
      <c r="I5688" s="18" t="s">
        <v>18580</v>
      </c>
      <c r="J5688" s="18" t="s">
        <v>18581</v>
      </c>
      <c r="K5688" s="17" t="s">
        <v>163</v>
      </c>
      <c r="L5688" s="17" t="n">
        <v>1</v>
      </c>
      <c r="M5688" s="17" t="s">
        <v>163</v>
      </c>
      <c r="N5688" s="17" t="s">
        <v>163</v>
      </c>
      <c r="O5688" s="19"/>
      <c r="P5688" s="18"/>
      <c r="Q5688" s="18"/>
      <c r="R5688" s="18" t="s">
        <v>8079</v>
      </c>
      <c r="S5688" s="20" t="s">
        <v>28109</v>
      </c>
    </row>
    <row r="5689" customFormat="false" ht="35.05" hidden="false" customHeight="false" outlineLevel="0" collapsed="false">
      <c r="A5689" s="17" t="n">
        <v>5688</v>
      </c>
      <c r="B5689" s="17" t="n">
        <v>10</v>
      </c>
      <c r="C5689" s="17" t="n">
        <v>10815</v>
      </c>
      <c r="D5689" s="18" t="s">
        <v>18527</v>
      </c>
      <c r="E5689" s="17" t="s">
        <v>70</v>
      </c>
      <c r="F5689" s="18" t="s">
        <v>71</v>
      </c>
      <c r="G5689" s="17" t="s">
        <v>171</v>
      </c>
      <c r="H5689" s="18" t="s">
        <v>18582</v>
      </c>
      <c r="I5689" s="18" t="s">
        <v>18583</v>
      </c>
      <c r="J5689" s="18" t="s">
        <v>18584</v>
      </c>
      <c r="K5689" s="17" t="s">
        <v>163</v>
      </c>
      <c r="L5689" s="17" t="n">
        <v>1</v>
      </c>
      <c r="M5689" s="17" t="s">
        <v>163</v>
      </c>
      <c r="N5689" s="17" t="s">
        <v>163</v>
      </c>
      <c r="O5689" s="19"/>
      <c r="P5689" s="18"/>
      <c r="Q5689" s="18"/>
      <c r="R5689" s="18" t="s">
        <v>8079</v>
      </c>
      <c r="S5689" s="20" t="s">
        <v>28109</v>
      </c>
    </row>
    <row r="5690" customFormat="false" ht="23.85" hidden="false" customHeight="false" outlineLevel="0" collapsed="false">
      <c r="A5690" s="17" t="n">
        <v>5689</v>
      </c>
      <c r="B5690" s="17" t="n">
        <v>10</v>
      </c>
      <c r="C5690" s="17" t="n">
        <v>10819</v>
      </c>
      <c r="D5690" s="18" t="s">
        <v>18527</v>
      </c>
      <c r="E5690" s="17" t="s">
        <v>70</v>
      </c>
      <c r="F5690" s="18" t="s">
        <v>71</v>
      </c>
      <c r="G5690" s="17" t="s">
        <v>171</v>
      </c>
      <c r="H5690" s="18" t="s">
        <v>18585</v>
      </c>
      <c r="I5690" s="18" t="s">
        <v>18586</v>
      </c>
      <c r="J5690" s="18" t="s">
        <v>18587</v>
      </c>
      <c r="K5690" s="17" t="s">
        <v>163</v>
      </c>
      <c r="L5690" s="17" t="n">
        <v>1</v>
      </c>
      <c r="M5690" s="17" t="s">
        <v>163</v>
      </c>
      <c r="N5690" s="17" t="s">
        <v>163</v>
      </c>
      <c r="O5690" s="19"/>
      <c r="P5690" s="18"/>
      <c r="Q5690" s="18"/>
      <c r="R5690" s="18" t="s">
        <v>8079</v>
      </c>
      <c r="S5690" s="20" t="s">
        <v>28109</v>
      </c>
    </row>
    <row r="5691" customFormat="false" ht="35.05" hidden="false" customHeight="false" outlineLevel="0" collapsed="false">
      <c r="A5691" s="17" t="n">
        <v>5690</v>
      </c>
      <c r="B5691" s="17" t="n">
        <v>10</v>
      </c>
      <c r="C5691" s="17" t="n">
        <v>10825</v>
      </c>
      <c r="D5691" s="18" t="s">
        <v>18527</v>
      </c>
      <c r="E5691" s="17" t="s">
        <v>70</v>
      </c>
      <c r="F5691" s="18" t="s">
        <v>71</v>
      </c>
      <c r="G5691" s="17" t="s">
        <v>167</v>
      </c>
      <c r="H5691" s="18" t="s">
        <v>18588</v>
      </c>
      <c r="I5691" s="18" t="s">
        <v>18589</v>
      </c>
      <c r="J5691" s="18" t="s">
        <v>18590</v>
      </c>
      <c r="K5691" s="17" t="s">
        <v>164</v>
      </c>
      <c r="L5691" s="17" t="n">
        <v>2</v>
      </c>
      <c r="M5691" s="17" t="s">
        <v>164</v>
      </c>
      <c r="N5691" s="17" t="s">
        <v>163</v>
      </c>
      <c r="O5691" s="19"/>
      <c r="P5691" s="18"/>
      <c r="Q5691" s="18"/>
      <c r="R5691" s="18" t="s">
        <v>8079</v>
      </c>
      <c r="S5691" s="20" t="s">
        <v>28109</v>
      </c>
    </row>
    <row r="5692" customFormat="false" ht="35.05" hidden="false" customHeight="false" outlineLevel="0" collapsed="false">
      <c r="A5692" s="17" t="n">
        <v>5691</v>
      </c>
      <c r="B5692" s="17" t="n">
        <v>10</v>
      </c>
      <c r="C5692" s="17" t="n">
        <v>10829</v>
      </c>
      <c r="D5692" s="18" t="s">
        <v>18527</v>
      </c>
      <c r="E5692" s="17" t="s">
        <v>70</v>
      </c>
      <c r="F5692" s="18" t="s">
        <v>71</v>
      </c>
      <c r="G5692" s="17" t="s">
        <v>167</v>
      </c>
      <c r="H5692" s="18" t="s">
        <v>18591</v>
      </c>
      <c r="I5692" s="18" t="s">
        <v>18592</v>
      </c>
      <c r="J5692" s="18" t="s">
        <v>18593</v>
      </c>
      <c r="K5692" s="17" t="s">
        <v>163</v>
      </c>
      <c r="L5692" s="17" t="n">
        <v>1</v>
      </c>
      <c r="M5692" s="17" t="s">
        <v>163</v>
      </c>
      <c r="N5692" s="17" t="s">
        <v>163</v>
      </c>
      <c r="O5692" s="19"/>
      <c r="P5692" s="18"/>
      <c r="Q5692" s="18"/>
      <c r="R5692" s="18" t="s">
        <v>8079</v>
      </c>
      <c r="S5692" s="20" t="s">
        <v>28109</v>
      </c>
    </row>
    <row r="5693" customFormat="false" ht="35.05" hidden="false" customHeight="false" outlineLevel="0" collapsed="false">
      <c r="A5693" s="17" t="n">
        <v>5692</v>
      </c>
      <c r="B5693" s="17" t="n">
        <v>10</v>
      </c>
      <c r="C5693" s="17" t="n">
        <v>10835</v>
      </c>
      <c r="D5693" s="18" t="s">
        <v>18527</v>
      </c>
      <c r="E5693" s="17" t="s">
        <v>70</v>
      </c>
      <c r="F5693" s="18" t="s">
        <v>71</v>
      </c>
      <c r="G5693" s="17" t="s">
        <v>171</v>
      </c>
      <c r="H5693" s="18" t="s">
        <v>18594</v>
      </c>
      <c r="I5693" s="18" t="s">
        <v>18595</v>
      </c>
      <c r="J5693" s="18" t="s">
        <v>18596</v>
      </c>
      <c r="K5693" s="17" t="s">
        <v>164</v>
      </c>
      <c r="L5693" s="17" t="n">
        <v>5</v>
      </c>
      <c r="M5693" s="17" t="s">
        <v>164</v>
      </c>
      <c r="N5693" s="17" t="s">
        <v>163</v>
      </c>
      <c r="O5693" s="19"/>
      <c r="P5693" s="18"/>
      <c r="Q5693" s="18"/>
      <c r="R5693" s="18" t="s">
        <v>8079</v>
      </c>
      <c r="S5693" s="20" t="s">
        <v>28109</v>
      </c>
    </row>
    <row r="5694" customFormat="false" ht="35.05" hidden="false" customHeight="false" outlineLevel="0" collapsed="false">
      <c r="A5694" s="17" t="n">
        <v>5693</v>
      </c>
      <c r="B5694" s="17" t="n">
        <v>10</v>
      </c>
      <c r="C5694" s="17" t="n">
        <v>10838</v>
      </c>
      <c r="D5694" s="18" t="s">
        <v>18527</v>
      </c>
      <c r="E5694" s="17" t="s">
        <v>70</v>
      </c>
      <c r="F5694" s="18" t="s">
        <v>71</v>
      </c>
      <c r="G5694" s="17" t="s">
        <v>171</v>
      </c>
      <c r="H5694" s="18" t="s">
        <v>18597</v>
      </c>
      <c r="I5694" s="18" t="s">
        <v>18598</v>
      </c>
      <c r="J5694" s="18" t="s">
        <v>18599</v>
      </c>
      <c r="K5694" s="17" t="s">
        <v>163</v>
      </c>
      <c r="L5694" s="17" t="n">
        <v>1</v>
      </c>
      <c r="M5694" s="17" t="s">
        <v>164</v>
      </c>
      <c r="N5694" s="17" t="s">
        <v>163</v>
      </c>
      <c r="O5694" s="19"/>
      <c r="P5694" s="18"/>
      <c r="Q5694" s="18"/>
      <c r="R5694" s="18" t="s">
        <v>8079</v>
      </c>
      <c r="S5694" s="20" t="s">
        <v>28109</v>
      </c>
    </row>
    <row r="5695" customFormat="false" ht="35.05" hidden="false" customHeight="false" outlineLevel="0" collapsed="false">
      <c r="A5695" s="17" t="n">
        <v>5694</v>
      </c>
      <c r="B5695" s="17" t="n">
        <v>10</v>
      </c>
      <c r="C5695" s="17" t="n">
        <v>10840</v>
      </c>
      <c r="D5695" s="18" t="s">
        <v>18527</v>
      </c>
      <c r="E5695" s="17" t="s">
        <v>70</v>
      </c>
      <c r="F5695" s="18" t="s">
        <v>71</v>
      </c>
      <c r="G5695" s="17" t="s">
        <v>167</v>
      </c>
      <c r="H5695" s="18" t="s">
        <v>18600</v>
      </c>
      <c r="I5695" s="18" t="s">
        <v>18601</v>
      </c>
      <c r="J5695" s="18" t="s">
        <v>18602</v>
      </c>
      <c r="K5695" s="17" t="s">
        <v>163</v>
      </c>
      <c r="L5695" s="17" t="n">
        <v>1</v>
      </c>
      <c r="M5695" s="17" t="s">
        <v>163</v>
      </c>
      <c r="N5695" s="17" t="s">
        <v>163</v>
      </c>
      <c r="O5695" s="19"/>
      <c r="P5695" s="18"/>
      <c r="Q5695" s="18"/>
      <c r="R5695" s="18" t="s">
        <v>8079</v>
      </c>
      <c r="S5695" s="20" t="s">
        <v>28109</v>
      </c>
    </row>
    <row r="5696" customFormat="false" ht="35.05" hidden="false" customHeight="false" outlineLevel="0" collapsed="false">
      <c r="A5696" s="17" t="n">
        <v>5695</v>
      </c>
      <c r="B5696" s="17" t="n">
        <v>10</v>
      </c>
      <c r="C5696" s="17" t="n">
        <v>10851</v>
      </c>
      <c r="D5696" s="18" t="s">
        <v>18527</v>
      </c>
      <c r="E5696" s="17" t="s">
        <v>72</v>
      </c>
      <c r="F5696" s="18" t="s">
        <v>73</v>
      </c>
      <c r="G5696" s="17" t="s">
        <v>159</v>
      </c>
      <c r="H5696" s="18" t="s">
        <v>18603</v>
      </c>
      <c r="I5696" s="18" t="s">
        <v>18604</v>
      </c>
      <c r="J5696" s="18" t="s">
        <v>18605</v>
      </c>
      <c r="K5696" s="17" t="s">
        <v>164</v>
      </c>
      <c r="L5696" s="17" t="n">
        <v>4</v>
      </c>
      <c r="M5696" s="17" t="s">
        <v>163</v>
      </c>
      <c r="N5696" s="17" t="s">
        <v>163</v>
      </c>
      <c r="O5696" s="19"/>
      <c r="P5696" s="18"/>
      <c r="Q5696" s="18"/>
      <c r="R5696" s="18" t="s">
        <v>8079</v>
      </c>
      <c r="S5696" s="20" t="s">
        <v>28109</v>
      </c>
    </row>
    <row r="5697" customFormat="false" ht="46.25" hidden="false" customHeight="false" outlineLevel="0" collapsed="false">
      <c r="A5697" s="17" t="n">
        <v>5696</v>
      </c>
      <c r="B5697" s="17" t="n">
        <v>10</v>
      </c>
      <c r="C5697" s="17" t="n">
        <v>10879</v>
      </c>
      <c r="D5697" s="18" t="s">
        <v>18527</v>
      </c>
      <c r="E5697" s="17" t="s">
        <v>74</v>
      </c>
      <c r="F5697" s="18" t="s">
        <v>75</v>
      </c>
      <c r="G5697" s="17" t="s">
        <v>167</v>
      </c>
      <c r="H5697" s="18" t="s">
        <v>18606</v>
      </c>
      <c r="I5697" s="18" t="s">
        <v>18607</v>
      </c>
      <c r="J5697" s="18" t="s">
        <v>18608</v>
      </c>
      <c r="K5697" s="17" t="s">
        <v>163</v>
      </c>
      <c r="L5697" s="17" t="n">
        <v>1</v>
      </c>
      <c r="M5697" s="17" t="s">
        <v>163</v>
      </c>
      <c r="N5697" s="17" t="s">
        <v>163</v>
      </c>
      <c r="O5697" s="19"/>
      <c r="P5697" s="18"/>
      <c r="Q5697" s="18"/>
      <c r="R5697" s="18" t="s">
        <v>8079</v>
      </c>
      <c r="S5697" s="20" t="s">
        <v>28109</v>
      </c>
    </row>
    <row r="5698" customFormat="false" ht="46.25" hidden="false" customHeight="false" outlineLevel="0" collapsed="false">
      <c r="A5698" s="17" t="n">
        <v>5697</v>
      </c>
      <c r="B5698" s="17" t="n">
        <v>10</v>
      </c>
      <c r="C5698" s="17" t="n">
        <v>10885</v>
      </c>
      <c r="D5698" s="18" t="s">
        <v>18609</v>
      </c>
      <c r="E5698" s="17" t="s">
        <v>74</v>
      </c>
      <c r="F5698" s="18" t="s">
        <v>75</v>
      </c>
      <c r="G5698" s="17" t="s">
        <v>167</v>
      </c>
      <c r="H5698" s="18" t="s">
        <v>18610</v>
      </c>
      <c r="I5698" s="18" t="s">
        <v>18611</v>
      </c>
      <c r="J5698" s="18" t="s">
        <v>18612</v>
      </c>
      <c r="K5698" s="17" t="s">
        <v>164</v>
      </c>
      <c r="L5698" s="17" t="n">
        <v>9</v>
      </c>
      <c r="M5698" s="17" t="s">
        <v>163</v>
      </c>
      <c r="N5698" s="17" t="s">
        <v>163</v>
      </c>
      <c r="O5698" s="19"/>
      <c r="P5698" s="18"/>
      <c r="Q5698" s="18"/>
      <c r="R5698" s="18" t="s">
        <v>8079</v>
      </c>
      <c r="S5698" s="20" t="s">
        <v>28109</v>
      </c>
    </row>
    <row r="5699" customFormat="false" ht="23.85" hidden="false" customHeight="false" outlineLevel="0" collapsed="false">
      <c r="A5699" s="17" t="n">
        <v>5698</v>
      </c>
      <c r="B5699" s="17" t="n">
        <v>10</v>
      </c>
      <c r="C5699" s="17" t="n">
        <v>10885</v>
      </c>
      <c r="D5699" s="18" t="s">
        <v>18609</v>
      </c>
      <c r="E5699" s="17" t="s">
        <v>87</v>
      </c>
      <c r="F5699" s="18" t="s">
        <v>88</v>
      </c>
      <c r="G5699" s="17" t="s">
        <v>167</v>
      </c>
      <c r="H5699" s="18" t="s">
        <v>18613</v>
      </c>
      <c r="I5699" s="18" t="s">
        <v>18614</v>
      </c>
      <c r="J5699" s="18" t="s">
        <v>18615</v>
      </c>
      <c r="K5699" s="17" t="s">
        <v>163</v>
      </c>
      <c r="L5699" s="17" t="n">
        <v>1</v>
      </c>
      <c r="M5699" s="17" t="s">
        <v>163</v>
      </c>
      <c r="N5699" s="17" t="s">
        <v>163</v>
      </c>
      <c r="O5699" s="19"/>
      <c r="P5699" s="18"/>
      <c r="Q5699" s="18"/>
      <c r="R5699" s="18" t="s">
        <v>8079</v>
      </c>
      <c r="S5699" s="20" t="s">
        <v>28109</v>
      </c>
    </row>
    <row r="5700" customFormat="false" ht="35.05" hidden="false" customHeight="false" outlineLevel="0" collapsed="false">
      <c r="A5700" s="17" t="n">
        <v>5699</v>
      </c>
      <c r="B5700" s="17" t="n">
        <v>10</v>
      </c>
      <c r="C5700" s="17" t="n">
        <v>10890</v>
      </c>
      <c r="D5700" s="18" t="s">
        <v>18609</v>
      </c>
      <c r="E5700" s="17" t="s">
        <v>76</v>
      </c>
      <c r="F5700" s="18" t="s">
        <v>77</v>
      </c>
      <c r="G5700" s="17" t="s">
        <v>159</v>
      </c>
      <c r="H5700" s="18" t="s">
        <v>18616</v>
      </c>
      <c r="I5700" s="18" t="s">
        <v>18617</v>
      </c>
      <c r="J5700" s="18" t="s">
        <v>18618</v>
      </c>
      <c r="K5700" s="17" t="s">
        <v>164</v>
      </c>
      <c r="L5700" s="17" t="n">
        <v>72</v>
      </c>
      <c r="M5700" s="17" t="s">
        <v>163</v>
      </c>
      <c r="N5700" s="17" t="s">
        <v>163</v>
      </c>
      <c r="O5700" s="19"/>
      <c r="P5700" s="18"/>
      <c r="Q5700" s="18"/>
      <c r="R5700" s="18" t="s">
        <v>8079</v>
      </c>
      <c r="S5700" s="20" t="s">
        <v>28109</v>
      </c>
    </row>
    <row r="5701" customFormat="false" ht="35.05" hidden="false" customHeight="false" outlineLevel="0" collapsed="false">
      <c r="A5701" s="17" t="n">
        <v>5700</v>
      </c>
      <c r="B5701" s="17" t="n">
        <v>10</v>
      </c>
      <c r="C5701" s="17" t="n">
        <v>10894</v>
      </c>
      <c r="D5701" s="18" t="s">
        <v>18609</v>
      </c>
      <c r="E5701" s="17" t="s">
        <v>74</v>
      </c>
      <c r="F5701" s="18" t="s">
        <v>75</v>
      </c>
      <c r="G5701" s="17" t="s">
        <v>167</v>
      </c>
      <c r="H5701" s="18" t="s">
        <v>18619</v>
      </c>
      <c r="I5701" s="18" t="s">
        <v>18620</v>
      </c>
      <c r="J5701" s="18" t="s">
        <v>18621</v>
      </c>
      <c r="K5701" s="17" t="s">
        <v>164</v>
      </c>
      <c r="L5701" s="17" t="n">
        <v>73</v>
      </c>
      <c r="M5701" s="17" t="s">
        <v>163</v>
      </c>
      <c r="N5701" s="17" t="s">
        <v>163</v>
      </c>
      <c r="O5701" s="19"/>
      <c r="P5701" s="18"/>
      <c r="Q5701" s="18"/>
      <c r="R5701" s="18" t="s">
        <v>8079</v>
      </c>
      <c r="S5701" s="20" t="s">
        <v>28109</v>
      </c>
    </row>
    <row r="5702" customFormat="false" ht="35.05" hidden="false" customHeight="false" outlineLevel="0" collapsed="false">
      <c r="A5702" s="17" t="n">
        <v>5701</v>
      </c>
      <c r="B5702" s="17" t="n">
        <v>10</v>
      </c>
      <c r="C5702" s="17" t="n">
        <v>10908</v>
      </c>
      <c r="D5702" s="18" t="s">
        <v>18609</v>
      </c>
      <c r="E5702" s="17" t="s">
        <v>70</v>
      </c>
      <c r="F5702" s="18" t="s">
        <v>71</v>
      </c>
      <c r="G5702" s="17" t="s">
        <v>167</v>
      </c>
      <c r="H5702" s="18" t="s">
        <v>18622</v>
      </c>
      <c r="I5702" s="18" t="s">
        <v>18623</v>
      </c>
      <c r="J5702" s="18" t="s">
        <v>18624</v>
      </c>
      <c r="K5702" s="17" t="s">
        <v>163</v>
      </c>
      <c r="L5702" s="17" t="n">
        <v>1</v>
      </c>
      <c r="M5702" s="17" t="s">
        <v>164</v>
      </c>
      <c r="N5702" s="17" t="s">
        <v>163</v>
      </c>
      <c r="O5702" s="19"/>
      <c r="P5702" s="18"/>
      <c r="Q5702" s="18"/>
      <c r="R5702" s="18" t="s">
        <v>8079</v>
      </c>
      <c r="S5702" s="20" t="s">
        <v>28109</v>
      </c>
    </row>
    <row r="5703" customFormat="false" ht="35.05" hidden="false" customHeight="false" outlineLevel="0" collapsed="false">
      <c r="A5703" s="17" t="n">
        <v>5702</v>
      </c>
      <c r="B5703" s="17" t="n">
        <v>10</v>
      </c>
      <c r="C5703" s="17" t="n">
        <v>10911</v>
      </c>
      <c r="D5703" s="18" t="s">
        <v>18609</v>
      </c>
      <c r="E5703" s="17" t="s">
        <v>70</v>
      </c>
      <c r="F5703" s="18" t="s">
        <v>71</v>
      </c>
      <c r="G5703" s="17" t="s">
        <v>159</v>
      </c>
      <c r="H5703" s="18" t="s">
        <v>18625</v>
      </c>
      <c r="I5703" s="18" t="s">
        <v>18626</v>
      </c>
      <c r="J5703" s="18" t="s">
        <v>18627</v>
      </c>
      <c r="K5703" s="17" t="s">
        <v>163</v>
      </c>
      <c r="L5703" s="17" t="n">
        <v>1</v>
      </c>
      <c r="M5703" s="17" t="s">
        <v>163</v>
      </c>
      <c r="N5703" s="17" t="s">
        <v>163</v>
      </c>
      <c r="O5703" s="19"/>
      <c r="P5703" s="18"/>
      <c r="Q5703" s="18"/>
      <c r="R5703" s="18" t="s">
        <v>8079</v>
      </c>
      <c r="S5703" s="20" t="s">
        <v>28109</v>
      </c>
    </row>
    <row r="5704" customFormat="false" ht="35.05" hidden="false" customHeight="false" outlineLevel="0" collapsed="false">
      <c r="A5704" s="17" t="n">
        <v>5703</v>
      </c>
      <c r="B5704" s="17" t="n">
        <v>10</v>
      </c>
      <c r="C5704" s="17" t="n">
        <v>10923</v>
      </c>
      <c r="D5704" s="18" t="s">
        <v>18609</v>
      </c>
      <c r="E5704" s="17" t="s">
        <v>70</v>
      </c>
      <c r="F5704" s="18" t="s">
        <v>71</v>
      </c>
      <c r="G5704" s="17" t="s">
        <v>171</v>
      </c>
      <c r="H5704" s="18" t="s">
        <v>18628</v>
      </c>
      <c r="I5704" s="18" t="s">
        <v>18629</v>
      </c>
      <c r="J5704" s="18" t="s">
        <v>18630</v>
      </c>
      <c r="K5704" s="17" t="s">
        <v>163</v>
      </c>
      <c r="L5704" s="17" t="n">
        <v>1</v>
      </c>
      <c r="M5704" s="17" t="s">
        <v>163</v>
      </c>
      <c r="N5704" s="17" t="s">
        <v>163</v>
      </c>
      <c r="O5704" s="19"/>
      <c r="P5704" s="18"/>
      <c r="Q5704" s="18"/>
      <c r="R5704" s="18" t="s">
        <v>8079</v>
      </c>
      <c r="S5704" s="20" t="s">
        <v>28109</v>
      </c>
    </row>
    <row r="5705" customFormat="false" ht="35.05" hidden="false" customHeight="false" outlineLevel="0" collapsed="false">
      <c r="A5705" s="17" t="n">
        <v>5704</v>
      </c>
      <c r="B5705" s="17" t="n">
        <v>10</v>
      </c>
      <c r="C5705" s="17" t="n">
        <v>10927</v>
      </c>
      <c r="D5705" s="18" t="s">
        <v>18609</v>
      </c>
      <c r="E5705" s="17" t="s">
        <v>74</v>
      </c>
      <c r="F5705" s="18" t="s">
        <v>75</v>
      </c>
      <c r="G5705" s="17" t="s">
        <v>167</v>
      </c>
      <c r="H5705" s="18" t="s">
        <v>18631</v>
      </c>
      <c r="I5705" s="18" t="s">
        <v>18632</v>
      </c>
      <c r="J5705" s="18" t="s">
        <v>18633</v>
      </c>
      <c r="K5705" s="17" t="s">
        <v>163</v>
      </c>
      <c r="L5705" s="17" t="n">
        <v>1</v>
      </c>
      <c r="M5705" s="17" t="s">
        <v>163</v>
      </c>
      <c r="N5705" s="17" t="s">
        <v>163</v>
      </c>
      <c r="O5705" s="19"/>
      <c r="P5705" s="18"/>
      <c r="Q5705" s="18"/>
      <c r="R5705" s="18" t="s">
        <v>8079</v>
      </c>
      <c r="S5705" s="20" t="s">
        <v>28109</v>
      </c>
    </row>
    <row r="5706" customFormat="false" ht="35.05" hidden="false" customHeight="false" outlineLevel="0" collapsed="false">
      <c r="A5706" s="17" t="n">
        <v>5705</v>
      </c>
      <c r="B5706" s="17" t="n">
        <v>10</v>
      </c>
      <c r="C5706" s="17" t="n">
        <v>10929</v>
      </c>
      <c r="D5706" s="18" t="s">
        <v>18609</v>
      </c>
      <c r="E5706" s="17" t="s">
        <v>70</v>
      </c>
      <c r="F5706" s="18" t="s">
        <v>71</v>
      </c>
      <c r="G5706" s="17" t="s">
        <v>159</v>
      </c>
      <c r="H5706" s="18" t="s">
        <v>18634</v>
      </c>
      <c r="I5706" s="18" t="s">
        <v>18635</v>
      </c>
      <c r="J5706" s="18" t="s">
        <v>18636</v>
      </c>
      <c r="K5706" s="17" t="s">
        <v>163</v>
      </c>
      <c r="L5706" s="17" t="n">
        <v>1</v>
      </c>
      <c r="M5706" s="17" t="s">
        <v>163</v>
      </c>
      <c r="N5706" s="17" t="s">
        <v>163</v>
      </c>
      <c r="O5706" s="19"/>
      <c r="P5706" s="18"/>
      <c r="Q5706" s="18"/>
      <c r="R5706" s="18" t="s">
        <v>8079</v>
      </c>
      <c r="S5706" s="20" t="s">
        <v>28109</v>
      </c>
    </row>
    <row r="5707" customFormat="false" ht="35.05" hidden="false" customHeight="false" outlineLevel="0" collapsed="false">
      <c r="A5707" s="17" t="n">
        <v>5706</v>
      </c>
      <c r="B5707" s="17" t="n">
        <v>10</v>
      </c>
      <c r="C5707" s="17" t="n">
        <v>10932</v>
      </c>
      <c r="D5707" s="18" t="s">
        <v>18609</v>
      </c>
      <c r="E5707" s="17" t="s">
        <v>70</v>
      </c>
      <c r="F5707" s="18" t="s">
        <v>71</v>
      </c>
      <c r="G5707" s="17" t="s">
        <v>171</v>
      </c>
      <c r="H5707" s="18" t="s">
        <v>18637</v>
      </c>
      <c r="I5707" s="18" t="s">
        <v>18638</v>
      </c>
      <c r="J5707" s="18" t="s">
        <v>18639</v>
      </c>
      <c r="K5707" s="17" t="s">
        <v>163</v>
      </c>
      <c r="L5707" s="17" t="n">
        <v>1</v>
      </c>
      <c r="M5707" s="17" t="s">
        <v>164</v>
      </c>
      <c r="N5707" s="17" t="s">
        <v>163</v>
      </c>
      <c r="O5707" s="19"/>
      <c r="P5707" s="18"/>
      <c r="Q5707" s="18"/>
      <c r="R5707" s="18" t="s">
        <v>8079</v>
      </c>
      <c r="S5707" s="20" t="s">
        <v>28109</v>
      </c>
    </row>
    <row r="5708" customFormat="false" ht="35.05" hidden="false" customHeight="false" outlineLevel="0" collapsed="false">
      <c r="A5708" s="17" t="n">
        <v>5707</v>
      </c>
      <c r="B5708" s="17" t="n">
        <v>10</v>
      </c>
      <c r="C5708" s="17" t="n">
        <v>10940</v>
      </c>
      <c r="D5708" s="18" t="s">
        <v>18609</v>
      </c>
      <c r="E5708" s="17" t="s">
        <v>70</v>
      </c>
      <c r="F5708" s="18" t="s">
        <v>71</v>
      </c>
      <c r="G5708" s="17" t="s">
        <v>167</v>
      </c>
      <c r="H5708" s="18" t="s">
        <v>18640</v>
      </c>
      <c r="I5708" s="18" t="s">
        <v>18641</v>
      </c>
      <c r="J5708" s="18" t="s">
        <v>18642</v>
      </c>
      <c r="K5708" s="17" t="s">
        <v>163</v>
      </c>
      <c r="L5708" s="17" t="n">
        <v>1</v>
      </c>
      <c r="M5708" s="17" t="s">
        <v>163</v>
      </c>
      <c r="N5708" s="17" t="s">
        <v>163</v>
      </c>
      <c r="O5708" s="19"/>
      <c r="P5708" s="18"/>
      <c r="Q5708" s="18"/>
      <c r="R5708" s="18" t="s">
        <v>8079</v>
      </c>
      <c r="S5708" s="20" t="s">
        <v>28109</v>
      </c>
    </row>
    <row r="5709" customFormat="false" ht="35.05" hidden="false" customHeight="false" outlineLevel="0" collapsed="false">
      <c r="A5709" s="17" t="n">
        <v>5708</v>
      </c>
      <c r="B5709" s="17" t="n">
        <v>10</v>
      </c>
      <c r="C5709" s="17" t="n">
        <v>10946</v>
      </c>
      <c r="D5709" s="18" t="s">
        <v>18609</v>
      </c>
      <c r="E5709" s="17" t="s">
        <v>70</v>
      </c>
      <c r="F5709" s="18" t="s">
        <v>71</v>
      </c>
      <c r="G5709" s="17" t="s">
        <v>159</v>
      </c>
      <c r="H5709" s="18" t="s">
        <v>18643</v>
      </c>
      <c r="I5709" s="18" t="s">
        <v>18644</v>
      </c>
      <c r="J5709" s="18" t="s">
        <v>18645</v>
      </c>
      <c r="K5709" s="17" t="s">
        <v>163</v>
      </c>
      <c r="L5709" s="17" t="n">
        <v>1</v>
      </c>
      <c r="M5709" s="17" t="s">
        <v>163</v>
      </c>
      <c r="N5709" s="17" t="s">
        <v>163</v>
      </c>
      <c r="O5709" s="19"/>
      <c r="P5709" s="18"/>
      <c r="Q5709" s="18"/>
      <c r="R5709" s="18" t="s">
        <v>8079</v>
      </c>
      <c r="S5709" s="20" t="s">
        <v>28109</v>
      </c>
    </row>
    <row r="5710" customFormat="false" ht="35.05" hidden="false" customHeight="false" outlineLevel="0" collapsed="false">
      <c r="A5710" s="17" t="n">
        <v>5709</v>
      </c>
      <c r="B5710" s="17" t="n">
        <v>10</v>
      </c>
      <c r="C5710" s="17" t="n">
        <v>10970</v>
      </c>
      <c r="D5710" s="18" t="s">
        <v>18609</v>
      </c>
      <c r="E5710" s="17" t="s">
        <v>87</v>
      </c>
      <c r="F5710" s="18" t="s">
        <v>88</v>
      </c>
      <c r="G5710" s="17" t="s">
        <v>159</v>
      </c>
      <c r="H5710" s="18" t="s">
        <v>18646</v>
      </c>
      <c r="I5710" s="18" t="s">
        <v>18647</v>
      </c>
      <c r="J5710" s="18" t="s">
        <v>18648</v>
      </c>
      <c r="K5710" s="17" t="s">
        <v>163</v>
      </c>
      <c r="L5710" s="17" t="n">
        <v>1</v>
      </c>
      <c r="M5710" s="17" t="s">
        <v>163</v>
      </c>
      <c r="N5710" s="17" t="s">
        <v>163</v>
      </c>
      <c r="O5710" s="19"/>
      <c r="P5710" s="18"/>
      <c r="Q5710" s="18"/>
      <c r="R5710" s="18" t="s">
        <v>8079</v>
      </c>
      <c r="S5710" s="20" t="s">
        <v>28109</v>
      </c>
    </row>
    <row r="5711" customFormat="false" ht="35.05" hidden="false" customHeight="false" outlineLevel="0" collapsed="false">
      <c r="A5711" s="17" t="n">
        <v>5710</v>
      </c>
      <c r="B5711" s="17" t="n">
        <v>10</v>
      </c>
      <c r="C5711" s="17" t="n">
        <v>10978</v>
      </c>
      <c r="D5711" s="18" t="s">
        <v>18609</v>
      </c>
      <c r="E5711" s="17" t="s">
        <v>70</v>
      </c>
      <c r="F5711" s="18" t="s">
        <v>71</v>
      </c>
      <c r="G5711" s="17" t="s">
        <v>159</v>
      </c>
      <c r="H5711" s="18" t="s">
        <v>18649</v>
      </c>
      <c r="I5711" s="18" t="s">
        <v>18650</v>
      </c>
      <c r="J5711" s="18" t="s">
        <v>18651</v>
      </c>
      <c r="K5711" s="17" t="s">
        <v>164</v>
      </c>
      <c r="L5711" s="17" t="n">
        <v>2</v>
      </c>
      <c r="M5711" s="17" t="s">
        <v>163</v>
      </c>
      <c r="N5711" s="17" t="s">
        <v>163</v>
      </c>
      <c r="O5711" s="19"/>
      <c r="P5711" s="18"/>
      <c r="Q5711" s="18"/>
      <c r="R5711" s="18" t="s">
        <v>8079</v>
      </c>
      <c r="S5711" s="20" t="s">
        <v>28109</v>
      </c>
    </row>
    <row r="5712" customFormat="false" ht="35.05" hidden="false" customHeight="false" outlineLevel="0" collapsed="false">
      <c r="A5712" s="17" t="n">
        <v>5711</v>
      </c>
      <c r="B5712" s="17" t="n">
        <v>10</v>
      </c>
      <c r="C5712" s="17" t="n">
        <v>10979</v>
      </c>
      <c r="D5712" s="18" t="s">
        <v>18609</v>
      </c>
      <c r="E5712" s="17" t="s">
        <v>70</v>
      </c>
      <c r="F5712" s="18" t="s">
        <v>71</v>
      </c>
      <c r="G5712" s="17" t="s">
        <v>159</v>
      </c>
      <c r="H5712" s="18" t="s">
        <v>18652</v>
      </c>
      <c r="I5712" s="18" t="s">
        <v>18653</v>
      </c>
      <c r="J5712" s="18" t="s">
        <v>18654</v>
      </c>
      <c r="K5712" s="17" t="s">
        <v>164</v>
      </c>
      <c r="L5712" s="17" t="n">
        <v>3</v>
      </c>
      <c r="M5712" s="17" t="s">
        <v>163</v>
      </c>
      <c r="N5712" s="17" t="s">
        <v>163</v>
      </c>
      <c r="O5712" s="19"/>
      <c r="P5712" s="18"/>
      <c r="Q5712" s="18"/>
      <c r="R5712" s="18" t="s">
        <v>8079</v>
      </c>
      <c r="S5712" s="20" t="s">
        <v>28109</v>
      </c>
    </row>
    <row r="5713" customFormat="false" ht="35.05" hidden="false" customHeight="false" outlineLevel="0" collapsed="false">
      <c r="A5713" s="17" t="n">
        <v>5712</v>
      </c>
      <c r="B5713" s="17" t="n">
        <v>10</v>
      </c>
      <c r="C5713" s="17" t="n">
        <v>11093</v>
      </c>
      <c r="D5713" s="18" t="s">
        <v>18609</v>
      </c>
      <c r="E5713" s="17" t="s">
        <v>70</v>
      </c>
      <c r="F5713" s="18" t="s">
        <v>71</v>
      </c>
      <c r="G5713" s="17" t="s">
        <v>167</v>
      </c>
      <c r="H5713" s="18" t="s">
        <v>18655</v>
      </c>
      <c r="I5713" s="18" t="s">
        <v>18656</v>
      </c>
      <c r="J5713" s="18" t="s">
        <v>18657</v>
      </c>
      <c r="K5713" s="17" t="s">
        <v>163</v>
      </c>
      <c r="L5713" s="17" t="n">
        <v>1</v>
      </c>
      <c r="M5713" s="17" t="s">
        <v>163</v>
      </c>
      <c r="N5713" s="17" t="s">
        <v>163</v>
      </c>
      <c r="O5713" s="19"/>
      <c r="P5713" s="18"/>
      <c r="Q5713" s="18"/>
      <c r="R5713" s="18" t="s">
        <v>8079</v>
      </c>
      <c r="S5713" s="20" t="s">
        <v>28109</v>
      </c>
    </row>
    <row r="5714" customFormat="false" ht="35.05" hidden="false" customHeight="false" outlineLevel="0" collapsed="false">
      <c r="A5714" s="17" t="n">
        <v>5713</v>
      </c>
      <c r="B5714" s="17" t="n">
        <v>10</v>
      </c>
      <c r="C5714" s="17" t="n">
        <v>11097</v>
      </c>
      <c r="D5714" s="18" t="s">
        <v>18609</v>
      </c>
      <c r="E5714" s="17" t="s">
        <v>70</v>
      </c>
      <c r="F5714" s="18" t="s">
        <v>71</v>
      </c>
      <c r="G5714" s="17" t="s">
        <v>167</v>
      </c>
      <c r="H5714" s="18" t="s">
        <v>18658</v>
      </c>
      <c r="I5714" s="18" t="s">
        <v>18659</v>
      </c>
      <c r="J5714" s="18" t="s">
        <v>18660</v>
      </c>
      <c r="K5714" s="17" t="s">
        <v>163</v>
      </c>
      <c r="L5714" s="17" t="n">
        <v>1</v>
      </c>
      <c r="M5714" s="17" t="s">
        <v>164</v>
      </c>
      <c r="N5714" s="17" t="s">
        <v>163</v>
      </c>
      <c r="O5714" s="19"/>
      <c r="P5714" s="18"/>
      <c r="Q5714" s="18"/>
      <c r="R5714" s="18" t="s">
        <v>8079</v>
      </c>
      <c r="S5714" s="20" t="s">
        <v>28109</v>
      </c>
    </row>
    <row r="5715" customFormat="false" ht="35.05" hidden="false" customHeight="false" outlineLevel="0" collapsed="false">
      <c r="A5715" s="17" t="n">
        <v>5714</v>
      </c>
      <c r="B5715" s="17" t="n">
        <v>10</v>
      </c>
      <c r="C5715" s="17" t="n">
        <v>11099</v>
      </c>
      <c r="D5715" s="18" t="s">
        <v>18609</v>
      </c>
      <c r="E5715" s="17" t="s">
        <v>70</v>
      </c>
      <c r="F5715" s="18" t="s">
        <v>71</v>
      </c>
      <c r="G5715" s="17" t="s">
        <v>167</v>
      </c>
      <c r="H5715" s="18" t="s">
        <v>18661</v>
      </c>
      <c r="I5715" s="18" t="s">
        <v>18662</v>
      </c>
      <c r="J5715" s="18" t="s">
        <v>18663</v>
      </c>
      <c r="K5715" s="17" t="s">
        <v>163</v>
      </c>
      <c r="L5715" s="17" t="n">
        <v>1</v>
      </c>
      <c r="M5715" s="17" t="s">
        <v>163</v>
      </c>
      <c r="N5715" s="17" t="s">
        <v>163</v>
      </c>
      <c r="O5715" s="19"/>
      <c r="P5715" s="18"/>
      <c r="Q5715" s="18"/>
      <c r="R5715" s="18" t="s">
        <v>8079</v>
      </c>
      <c r="S5715" s="20" t="s">
        <v>28109</v>
      </c>
    </row>
    <row r="5716" customFormat="false" ht="35.05" hidden="false" customHeight="false" outlineLevel="0" collapsed="false">
      <c r="A5716" s="17" t="n">
        <v>5715</v>
      </c>
      <c r="B5716" s="17" t="n">
        <v>10</v>
      </c>
      <c r="C5716" s="17" t="n">
        <v>11106</v>
      </c>
      <c r="D5716" s="18" t="s">
        <v>18609</v>
      </c>
      <c r="E5716" s="17" t="s">
        <v>70</v>
      </c>
      <c r="F5716" s="18" t="s">
        <v>71</v>
      </c>
      <c r="G5716" s="17" t="s">
        <v>167</v>
      </c>
      <c r="H5716" s="18" t="s">
        <v>18664</v>
      </c>
      <c r="I5716" s="18" t="s">
        <v>18665</v>
      </c>
      <c r="J5716" s="18" t="s">
        <v>18666</v>
      </c>
      <c r="K5716" s="17" t="s">
        <v>163</v>
      </c>
      <c r="L5716" s="17" t="n">
        <v>1</v>
      </c>
      <c r="M5716" s="17" t="s">
        <v>164</v>
      </c>
      <c r="N5716" s="17" t="s">
        <v>163</v>
      </c>
      <c r="O5716" s="19"/>
      <c r="P5716" s="18"/>
      <c r="Q5716" s="18"/>
      <c r="R5716" s="18" t="s">
        <v>8079</v>
      </c>
      <c r="S5716" s="20" t="s">
        <v>28109</v>
      </c>
    </row>
    <row r="5717" customFormat="false" ht="35.05" hidden="false" customHeight="false" outlineLevel="0" collapsed="false">
      <c r="A5717" s="17" t="n">
        <v>5716</v>
      </c>
      <c r="B5717" s="17" t="n">
        <v>10</v>
      </c>
      <c r="C5717" s="17" t="n">
        <v>11129</v>
      </c>
      <c r="D5717" s="18" t="s">
        <v>18609</v>
      </c>
      <c r="E5717" s="17" t="s">
        <v>83</v>
      </c>
      <c r="F5717" s="18" t="s">
        <v>84</v>
      </c>
      <c r="G5717" s="17" t="s">
        <v>159</v>
      </c>
      <c r="H5717" s="18" t="s">
        <v>18667</v>
      </c>
      <c r="I5717" s="18" t="s">
        <v>18668</v>
      </c>
      <c r="J5717" s="18" t="s">
        <v>18669</v>
      </c>
      <c r="K5717" s="17" t="s">
        <v>163</v>
      </c>
      <c r="L5717" s="17" t="n">
        <v>1</v>
      </c>
      <c r="M5717" s="17" t="s">
        <v>163</v>
      </c>
      <c r="N5717" s="17" t="s">
        <v>163</v>
      </c>
      <c r="O5717" s="19"/>
      <c r="P5717" s="18"/>
      <c r="Q5717" s="18"/>
      <c r="R5717" s="18" t="s">
        <v>8079</v>
      </c>
      <c r="S5717" s="20" t="s">
        <v>28109</v>
      </c>
    </row>
    <row r="5718" customFormat="false" ht="35.05" hidden="false" customHeight="false" outlineLevel="0" collapsed="false">
      <c r="A5718" s="17" t="n">
        <v>5717</v>
      </c>
      <c r="B5718" s="17" t="n">
        <v>10</v>
      </c>
      <c r="C5718" s="17" t="n">
        <v>11130</v>
      </c>
      <c r="D5718" s="18" t="s">
        <v>18609</v>
      </c>
      <c r="E5718" s="17" t="s">
        <v>74</v>
      </c>
      <c r="F5718" s="18" t="s">
        <v>75</v>
      </c>
      <c r="G5718" s="17" t="s">
        <v>159</v>
      </c>
      <c r="H5718" s="18" t="s">
        <v>18670</v>
      </c>
      <c r="I5718" s="18" t="s">
        <v>18671</v>
      </c>
      <c r="J5718" s="18" t="s">
        <v>18672</v>
      </c>
      <c r="K5718" s="17" t="s">
        <v>164</v>
      </c>
      <c r="L5718" s="17" t="n">
        <v>5</v>
      </c>
      <c r="M5718" s="17" t="s">
        <v>163</v>
      </c>
      <c r="N5718" s="17" t="s">
        <v>163</v>
      </c>
      <c r="O5718" s="19"/>
      <c r="P5718" s="18"/>
      <c r="Q5718" s="18"/>
      <c r="R5718" s="18" t="s">
        <v>8079</v>
      </c>
      <c r="S5718" s="20" t="s">
        <v>28109</v>
      </c>
    </row>
    <row r="5719" customFormat="false" ht="35.05" hidden="false" customHeight="false" outlineLevel="0" collapsed="false">
      <c r="A5719" s="17" t="n">
        <v>5718</v>
      </c>
      <c r="B5719" s="17" t="n">
        <v>10</v>
      </c>
      <c r="C5719" s="17" t="n">
        <v>11185</v>
      </c>
      <c r="D5719" s="18" t="s">
        <v>18609</v>
      </c>
      <c r="E5719" s="17" t="s">
        <v>70</v>
      </c>
      <c r="F5719" s="18" t="s">
        <v>71</v>
      </c>
      <c r="G5719" s="17" t="s">
        <v>159</v>
      </c>
      <c r="H5719" s="18" t="s">
        <v>18673</v>
      </c>
      <c r="I5719" s="18" t="s">
        <v>18674</v>
      </c>
      <c r="J5719" s="18" t="s">
        <v>18675</v>
      </c>
      <c r="K5719" s="17" t="s">
        <v>163</v>
      </c>
      <c r="L5719" s="17" t="n">
        <v>1</v>
      </c>
      <c r="M5719" s="17" t="s">
        <v>163</v>
      </c>
      <c r="N5719" s="17" t="s">
        <v>163</v>
      </c>
      <c r="O5719" s="19"/>
      <c r="P5719" s="18"/>
      <c r="Q5719" s="18"/>
      <c r="R5719" s="18" t="s">
        <v>8079</v>
      </c>
      <c r="S5719" s="20" t="s">
        <v>28109</v>
      </c>
    </row>
    <row r="5720" customFormat="false" ht="35.05" hidden="false" customHeight="false" outlineLevel="0" collapsed="false">
      <c r="A5720" s="17" t="n">
        <v>5719</v>
      </c>
      <c r="B5720" s="17" t="n">
        <v>10</v>
      </c>
      <c r="C5720" s="17" t="n">
        <v>11193</v>
      </c>
      <c r="D5720" s="18" t="s">
        <v>18676</v>
      </c>
      <c r="E5720" s="17" t="s">
        <v>74</v>
      </c>
      <c r="F5720" s="18" t="s">
        <v>75</v>
      </c>
      <c r="G5720" s="17" t="s">
        <v>167</v>
      </c>
      <c r="H5720" s="18" t="s">
        <v>18677</v>
      </c>
      <c r="I5720" s="18" t="s">
        <v>18678</v>
      </c>
      <c r="J5720" s="18" t="s">
        <v>18679</v>
      </c>
      <c r="K5720" s="17" t="s">
        <v>164</v>
      </c>
      <c r="L5720" s="17" t="n">
        <v>8</v>
      </c>
      <c r="M5720" s="17" t="s">
        <v>164</v>
      </c>
      <c r="N5720" s="17" t="s">
        <v>163</v>
      </c>
      <c r="O5720" s="19"/>
      <c r="P5720" s="18"/>
      <c r="Q5720" s="18"/>
      <c r="R5720" s="18" t="s">
        <v>8079</v>
      </c>
      <c r="S5720" s="20" t="s">
        <v>28109</v>
      </c>
    </row>
    <row r="5721" customFormat="false" ht="23.85" hidden="false" customHeight="false" outlineLevel="0" collapsed="false">
      <c r="A5721" s="17" t="n">
        <v>5720</v>
      </c>
      <c r="B5721" s="17" t="n">
        <v>10</v>
      </c>
      <c r="C5721" s="17" t="n">
        <v>11217</v>
      </c>
      <c r="D5721" s="18" t="s">
        <v>18676</v>
      </c>
      <c r="E5721" s="17" t="s">
        <v>74</v>
      </c>
      <c r="F5721" s="18" t="s">
        <v>75</v>
      </c>
      <c r="G5721" s="17" t="s">
        <v>159</v>
      </c>
      <c r="H5721" s="18" t="s">
        <v>18680</v>
      </c>
      <c r="I5721" s="18" t="s">
        <v>18681</v>
      </c>
      <c r="J5721" s="18" t="s">
        <v>18682</v>
      </c>
      <c r="K5721" s="17" t="s">
        <v>163</v>
      </c>
      <c r="L5721" s="17" t="n">
        <v>1</v>
      </c>
      <c r="M5721" s="17" t="s">
        <v>163</v>
      </c>
      <c r="N5721" s="17" t="s">
        <v>163</v>
      </c>
      <c r="O5721" s="19"/>
      <c r="P5721" s="18"/>
      <c r="Q5721" s="18"/>
      <c r="R5721" s="18" t="s">
        <v>8079</v>
      </c>
      <c r="S5721" s="20" t="s">
        <v>28109</v>
      </c>
    </row>
    <row r="5722" customFormat="false" ht="35.05" hidden="false" customHeight="false" outlineLevel="0" collapsed="false">
      <c r="A5722" s="17" t="n">
        <v>5721</v>
      </c>
      <c r="B5722" s="17" t="n">
        <v>10</v>
      </c>
      <c r="C5722" s="17" t="n">
        <v>11219</v>
      </c>
      <c r="D5722" s="18" t="s">
        <v>18676</v>
      </c>
      <c r="E5722" s="17" t="s">
        <v>70</v>
      </c>
      <c r="F5722" s="18" t="s">
        <v>71</v>
      </c>
      <c r="G5722" s="17" t="s">
        <v>159</v>
      </c>
      <c r="H5722" s="18" t="s">
        <v>18683</v>
      </c>
      <c r="I5722" s="18" t="s">
        <v>18684</v>
      </c>
      <c r="J5722" s="18" t="s">
        <v>18685</v>
      </c>
      <c r="K5722" s="17" t="s">
        <v>163</v>
      </c>
      <c r="L5722" s="17" t="n">
        <v>1</v>
      </c>
      <c r="M5722" s="17" t="s">
        <v>163</v>
      </c>
      <c r="N5722" s="17" t="s">
        <v>163</v>
      </c>
      <c r="O5722" s="19"/>
      <c r="P5722" s="18"/>
      <c r="Q5722" s="18"/>
      <c r="R5722" s="18" t="s">
        <v>8079</v>
      </c>
      <c r="S5722" s="20" t="s">
        <v>28109</v>
      </c>
    </row>
    <row r="5723" customFormat="false" ht="35.05" hidden="false" customHeight="false" outlineLevel="0" collapsed="false">
      <c r="A5723" s="17" t="n">
        <v>5722</v>
      </c>
      <c r="B5723" s="17" t="n">
        <v>10</v>
      </c>
      <c r="C5723" s="17" t="n">
        <v>11247</v>
      </c>
      <c r="D5723" s="18" t="s">
        <v>18676</v>
      </c>
      <c r="E5723" s="17" t="s">
        <v>83</v>
      </c>
      <c r="F5723" s="18" t="s">
        <v>84</v>
      </c>
      <c r="G5723" s="17" t="s">
        <v>159</v>
      </c>
      <c r="H5723" s="18" t="s">
        <v>18686</v>
      </c>
      <c r="I5723" s="18" t="s">
        <v>18687</v>
      </c>
      <c r="J5723" s="18" t="s">
        <v>18688</v>
      </c>
      <c r="K5723" s="17" t="s">
        <v>163</v>
      </c>
      <c r="L5723" s="17" t="n">
        <v>1</v>
      </c>
      <c r="M5723" s="17" t="s">
        <v>163</v>
      </c>
      <c r="N5723" s="17" t="s">
        <v>163</v>
      </c>
      <c r="O5723" s="19"/>
      <c r="P5723" s="18"/>
      <c r="Q5723" s="18"/>
      <c r="R5723" s="18" t="s">
        <v>8079</v>
      </c>
      <c r="S5723" s="20" t="s">
        <v>28109</v>
      </c>
    </row>
  </sheetData>
  <autoFilter ref="A1:S5723"/>
  <dataValidations count="1">
    <dataValidation allowBlank="false" error="Use Pendente, Em revisão, Corrigido ou Descartado." errorStyle="stop" errorTitle="Status" operator="between" showDropDown="false" showErrorMessage="true" showInputMessage="false" sqref="S2:S5723" type="list">
      <formula1>"Pendente,Em revisão,Corrigido,Descartado"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ns1:id="rId1"/>
</worksheet>
</file>

<file path=xl/worksheets/sheet4.xml><?xml version="1.0" encoding="utf-8"?>
<worksheet xmlns="http://schemas.openxmlformats.org/spreadsheetml/2006/main" xmlns:ns1="http://schemas.openxmlformats.org/officeDocument/2006/relationships">
  <sheetPr filterMode="false">
    <pageSetUpPr fitToPage="false"/>
  </sheetPr>
  <dimension ref="A1:O10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4" min="3" style="0" width="9"/>
    <col collapsed="false" customWidth="true" hidden="false" outlineLevel="0" max="5" min="5" style="0" width="10"/>
    <col collapsed="false" customWidth="true" hidden="false" outlineLevel="0" max="6" min="6" style="0" width="48"/>
    <col collapsed="false" customWidth="true" hidden="false" outlineLevel="0" max="8" min="7" style="0" width="52"/>
    <col collapsed="false" customWidth="true" hidden="false" outlineLevel="0" max="9" min="9" style="0" width="18"/>
    <col collapsed="false" customWidth="true" hidden="false" outlineLevel="0" max="11" min="10" style="0" width="9"/>
    <col collapsed="false" customWidth="true" hidden="false" outlineLevel="0" max="12" min="12" style="0" width="48"/>
    <col collapsed="false" customWidth="true" hidden="false" outlineLevel="0" max="13" min="13" style="0" width="18"/>
    <col collapsed="false" customWidth="true" hidden="false" outlineLevel="0" max="14" min="14" style="0" width="52"/>
    <col collapsed="false" customWidth="true" hidden="false" outlineLevel="0" max="15" min="15" style="0" width="13"/>
  </cols>
  <sheetData>
    <row r="1" customFormat="false" ht="30" hidden="false" customHeight="true" outlineLevel="0" collapsed="false">
      <c r="A1" s="16" t="s">
        <v>18689</v>
      </c>
      <c r="B1" s="16" t="s">
        <v>18690</v>
      </c>
      <c r="C1" s="16" t="s">
        <v>18691</v>
      </c>
      <c r="D1" s="16" t="s">
        <v>18692</v>
      </c>
      <c r="E1" s="16" t="s">
        <v>143</v>
      </c>
      <c r="F1" s="16" t="s">
        <v>18693</v>
      </c>
      <c r="G1" s="16" t="s">
        <v>18694</v>
      </c>
      <c r="H1" s="16" t="s">
        <v>18695</v>
      </c>
      <c r="I1" s="16" t="s">
        <v>18696</v>
      </c>
      <c r="J1" s="16" t="s">
        <v>18697</v>
      </c>
      <c r="K1" s="16" t="s">
        <v>18698</v>
      </c>
      <c r="L1" s="16" t="s">
        <v>18699</v>
      </c>
      <c r="M1" s="16" t="s">
        <v>18700</v>
      </c>
      <c r="N1" s="16" t="s">
        <v>18701</v>
      </c>
      <c r="O1" s="16" t="s">
        <v>105</v>
      </c>
    </row>
    <row r="2" customFormat="false" ht="23.85" hidden="false" customHeight="false" outlineLevel="0" collapsed="false">
      <c r="A2" s="19" t="s">
        <v>18702</v>
      </c>
      <c r="B2" s="18" t="s">
        <v>109</v>
      </c>
      <c r="C2" s="17" t="n">
        <v>1</v>
      </c>
      <c r="D2" s="17" t="n">
        <v>38</v>
      </c>
      <c r="E2" s="17" t="s">
        <v>18703</v>
      </c>
      <c r="F2" s="18" t="s">
        <v>18704</v>
      </c>
      <c r="G2" s="18" t="s">
        <v>18704</v>
      </c>
      <c r="H2" s="18"/>
      <c r="I2" s="17" t="s">
        <v>111</v>
      </c>
      <c r="J2" s="17" t="n">
        <v>1</v>
      </c>
      <c r="K2" s="17" t="n">
        <v>35</v>
      </c>
      <c r="L2" s="18" t="s">
        <v>18705</v>
      </c>
      <c r="M2" s="18"/>
      <c r="N2" s="18" t="s">
        <v>18706</v>
      </c>
      <c r="O2" s="20" t="s">
        <v>28109</v>
      </c>
    </row>
    <row r="3" customFormat="false" ht="46.25" hidden="false" customHeight="false" outlineLevel="0" collapsed="false">
      <c r="A3" s="19" t="s">
        <v>18707</v>
      </c>
      <c r="B3" s="18" t="s">
        <v>109</v>
      </c>
      <c r="C3" s="17" t="n">
        <v>1</v>
      </c>
      <c r="D3" s="17" t="n">
        <v>39</v>
      </c>
      <c r="E3" s="17" t="s">
        <v>18703</v>
      </c>
      <c r="F3" s="18" t="s">
        <v>18708</v>
      </c>
      <c r="G3" s="18" t="s">
        <v>18708</v>
      </c>
      <c r="H3" s="18"/>
      <c r="I3" s="17" t="s">
        <v>113</v>
      </c>
      <c r="J3" s="17" t="n">
        <v>1</v>
      </c>
      <c r="K3" s="17" t="n">
        <v>36</v>
      </c>
      <c r="L3" s="18" t="s">
        <v>18709</v>
      </c>
      <c r="M3" s="18"/>
      <c r="N3" s="18" t="s">
        <v>18710</v>
      </c>
      <c r="O3" s="20" t="s">
        <v>28109</v>
      </c>
    </row>
    <row r="4" customFormat="false" ht="23.85" hidden="false" customHeight="false" outlineLevel="0" collapsed="false">
      <c r="A4" s="19" t="s">
        <v>18711</v>
      </c>
      <c r="B4" s="18" t="s">
        <v>109</v>
      </c>
      <c r="C4" s="17" t="n">
        <v>1</v>
      </c>
      <c r="D4" s="17" t="n">
        <v>629</v>
      </c>
      <c r="E4" s="17" t="s">
        <v>18712</v>
      </c>
      <c r="F4" s="18" t="s">
        <v>18713</v>
      </c>
      <c r="G4" s="18" t="s">
        <v>18713</v>
      </c>
      <c r="H4" s="18"/>
      <c r="I4" s="17" t="s">
        <v>111</v>
      </c>
      <c r="J4" s="17" t="n">
        <v>1</v>
      </c>
      <c r="K4" s="17" t="n">
        <v>592</v>
      </c>
      <c r="L4" s="18" t="s">
        <v>18714</v>
      </c>
      <c r="M4" s="18"/>
      <c r="N4" s="18" t="s">
        <v>18715</v>
      </c>
      <c r="O4" s="20" t="s">
        <v>28109</v>
      </c>
    </row>
    <row r="5" customFormat="false" ht="23.85" hidden="false" customHeight="false" outlineLevel="0" collapsed="false">
      <c r="A5" s="19" t="s">
        <v>18716</v>
      </c>
      <c r="B5" s="18" t="s">
        <v>109</v>
      </c>
      <c r="C5" s="17" t="n">
        <v>1</v>
      </c>
      <c r="D5" s="17" t="n">
        <v>649</v>
      </c>
      <c r="E5" s="17" t="s">
        <v>18717</v>
      </c>
      <c r="F5" s="18" t="s">
        <v>18718</v>
      </c>
      <c r="G5" s="18" t="s">
        <v>18718</v>
      </c>
      <c r="H5" s="18"/>
      <c r="I5" s="17" t="s">
        <v>111</v>
      </c>
      <c r="J5" s="17" t="n">
        <v>1</v>
      </c>
      <c r="K5" s="17" t="n">
        <v>614</v>
      </c>
      <c r="L5" s="18" t="s">
        <v>18719</v>
      </c>
      <c r="M5" s="18"/>
      <c r="N5" s="18" t="s">
        <v>18720</v>
      </c>
      <c r="O5" s="20" t="s">
        <v>28109</v>
      </c>
    </row>
    <row r="6" customFormat="false" ht="23.85" hidden="false" customHeight="false" outlineLevel="0" collapsed="false">
      <c r="A6" s="19" t="s">
        <v>18721</v>
      </c>
      <c r="B6" s="18" t="s">
        <v>109</v>
      </c>
      <c r="C6" s="17" t="n">
        <v>1</v>
      </c>
      <c r="D6" s="17" t="n">
        <v>736</v>
      </c>
      <c r="E6" s="17" t="s">
        <v>18722</v>
      </c>
      <c r="F6" s="18" t="s">
        <v>18723</v>
      </c>
      <c r="G6" s="18" t="s">
        <v>18723</v>
      </c>
      <c r="H6" s="18"/>
      <c r="I6" s="17" t="s">
        <v>111</v>
      </c>
      <c r="J6" s="17" t="n">
        <v>1</v>
      </c>
      <c r="K6" s="17" t="n">
        <v>667</v>
      </c>
      <c r="L6" s="18" t="s">
        <v>18724</v>
      </c>
      <c r="M6" s="18"/>
      <c r="N6" s="18" t="s">
        <v>18725</v>
      </c>
      <c r="O6" s="20" t="s">
        <v>28109</v>
      </c>
    </row>
    <row r="7" customFormat="false" ht="23.85" hidden="false" customHeight="false" outlineLevel="0" collapsed="false">
      <c r="A7" s="19" t="s">
        <v>18726</v>
      </c>
      <c r="B7" s="18" t="s">
        <v>109</v>
      </c>
      <c r="C7" s="17" t="n">
        <v>1</v>
      </c>
      <c r="D7" s="17" t="n">
        <v>1220</v>
      </c>
      <c r="E7" s="17" t="s">
        <v>18727</v>
      </c>
      <c r="F7" s="18" t="s">
        <v>18728</v>
      </c>
      <c r="G7" s="18" t="s">
        <v>18728</v>
      </c>
      <c r="H7" s="18"/>
      <c r="I7" s="17" t="s">
        <v>111</v>
      </c>
      <c r="J7" s="17" t="n">
        <v>1</v>
      </c>
      <c r="K7" s="17" t="n">
        <v>945</v>
      </c>
      <c r="L7" s="18" t="s">
        <v>449</v>
      </c>
      <c r="M7" s="18"/>
      <c r="N7" s="18" t="s">
        <v>18729</v>
      </c>
      <c r="O7" s="20" t="s">
        <v>28109</v>
      </c>
    </row>
    <row r="8" customFormat="false" ht="23.85" hidden="false" customHeight="false" outlineLevel="0" collapsed="false">
      <c r="A8" s="19" t="s">
        <v>18730</v>
      </c>
      <c r="B8" s="18" t="s">
        <v>109</v>
      </c>
      <c r="C8" s="17" t="n">
        <v>1</v>
      </c>
      <c r="D8" s="17" t="n">
        <v>1622</v>
      </c>
      <c r="E8" s="17" t="s">
        <v>18731</v>
      </c>
      <c r="F8" s="18" t="s">
        <v>18732</v>
      </c>
      <c r="G8" s="18" t="s">
        <v>18732</v>
      </c>
      <c r="H8" s="18"/>
      <c r="I8" s="17" t="s">
        <v>113</v>
      </c>
      <c r="J8" s="17" t="n">
        <v>1</v>
      </c>
      <c r="K8" s="17" t="n">
        <v>1332</v>
      </c>
      <c r="L8" s="18" t="s">
        <v>18733</v>
      </c>
      <c r="M8" s="18"/>
      <c r="N8" s="18" t="s">
        <v>18734</v>
      </c>
      <c r="O8" s="20" t="s">
        <v>28109</v>
      </c>
    </row>
    <row r="9" customFormat="false" ht="23.85" hidden="false" customHeight="false" outlineLevel="0" collapsed="false">
      <c r="A9" s="19" t="s">
        <v>18735</v>
      </c>
      <c r="B9" s="18" t="s">
        <v>109</v>
      </c>
      <c r="C9" s="17" t="n">
        <v>1</v>
      </c>
      <c r="D9" s="17" t="n">
        <v>2451</v>
      </c>
      <c r="E9" s="17" t="s">
        <v>18727</v>
      </c>
      <c r="F9" s="18" t="s">
        <v>18736</v>
      </c>
      <c r="G9" s="18" t="s">
        <v>18736</v>
      </c>
      <c r="H9" s="18"/>
      <c r="I9" s="17" t="s">
        <v>111</v>
      </c>
      <c r="J9" s="17" t="n">
        <v>1</v>
      </c>
      <c r="K9" s="17" t="n">
        <v>1992</v>
      </c>
      <c r="L9" s="18" t="s">
        <v>18737</v>
      </c>
      <c r="M9" s="18"/>
      <c r="N9" s="18" t="s">
        <v>18738</v>
      </c>
      <c r="O9" s="20" t="s">
        <v>28109</v>
      </c>
    </row>
    <row r="10" customFormat="false" ht="23.85" hidden="false" customHeight="false" outlineLevel="0" collapsed="false">
      <c r="A10" s="19" t="s">
        <v>18739</v>
      </c>
      <c r="B10" s="18" t="s">
        <v>109</v>
      </c>
      <c r="C10" s="17" t="n">
        <v>1</v>
      </c>
      <c r="D10" s="17" t="n">
        <v>2548</v>
      </c>
      <c r="E10" s="17" t="s">
        <v>18727</v>
      </c>
      <c r="F10" s="18" t="s">
        <v>18740</v>
      </c>
      <c r="G10" s="18" t="s">
        <v>18740</v>
      </c>
      <c r="H10" s="18"/>
      <c r="I10" s="17" t="s">
        <v>111</v>
      </c>
      <c r="J10" s="17" t="n">
        <v>2</v>
      </c>
      <c r="K10" s="17" t="n">
        <v>4635</v>
      </c>
      <c r="L10" s="18" t="s">
        <v>18741</v>
      </c>
      <c r="M10" s="18"/>
      <c r="N10" s="18" t="s">
        <v>18742</v>
      </c>
      <c r="O10" s="20" t="s">
        <v>28109</v>
      </c>
    </row>
    <row r="11" customFormat="false" ht="23.85" hidden="false" customHeight="false" outlineLevel="0" collapsed="false">
      <c r="A11" s="19" t="s">
        <v>18743</v>
      </c>
      <c r="B11" s="18" t="s">
        <v>109</v>
      </c>
      <c r="C11" s="17" t="n">
        <v>1</v>
      </c>
      <c r="D11" s="17" t="n">
        <v>2548</v>
      </c>
      <c r="E11" s="17" t="s">
        <v>18727</v>
      </c>
      <c r="F11" s="18" t="s">
        <v>18744</v>
      </c>
      <c r="G11" s="18" t="s">
        <v>18744</v>
      </c>
      <c r="H11" s="18"/>
      <c r="I11" s="17" t="s">
        <v>111</v>
      </c>
      <c r="J11" s="17" t="n">
        <v>2</v>
      </c>
      <c r="K11" s="17" t="n">
        <v>4635</v>
      </c>
      <c r="L11" s="18" t="s">
        <v>18745</v>
      </c>
      <c r="M11" s="18"/>
      <c r="N11" s="18" t="s">
        <v>18746</v>
      </c>
      <c r="O11" s="20" t="s">
        <v>28109</v>
      </c>
    </row>
    <row r="12" customFormat="false" ht="23.85" hidden="false" customHeight="false" outlineLevel="0" collapsed="false">
      <c r="A12" s="19" t="s">
        <v>18747</v>
      </c>
      <c r="B12" s="18" t="s">
        <v>109</v>
      </c>
      <c r="C12" s="17" t="n">
        <v>1</v>
      </c>
      <c r="D12" s="17" t="n">
        <v>4079</v>
      </c>
      <c r="E12" s="17" t="s">
        <v>18727</v>
      </c>
      <c r="F12" s="18" t="s">
        <v>18748</v>
      </c>
      <c r="G12" s="18" t="s">
        <v>18748</v>
      </c>
      <c r="H12" s="18"/>
      <c r="I12" s="17" t="s">
        <v>111</v>
      </c>
      <c r="J12" s="17" t="n">
        <v>3</v>
      </c>
      <c r="K12" s="17" t="n">
        <v>2469</v>
      </c>
      <c r="L12" s="18" t="s">
        <v>18749</v>
      </c>
      <c r="M12" s="18"/>
      <c r="N12" s="18" t="s">
        <v>18750</v>
      </c>
      <c r="O12" s="20" t="s">
        <v>28109</v>
      </c>
    </row>
    <row r="13" customFormat="false" ht="23.85" hidden="false" customHeight="false" outlineLevel="0" collapsed="false">
      <c r="A13" s="19" t="s">
        <v>18751</v>
      </c>
      <c r="B13" s="18" t="s">
        <v>109</v>
      </c>
      <c r="C13" s="17" t="n">
        <v>1</v>
      </c>
      <c r="D13" s="17" t="n">
        <v>4636</v>
      </c>
      <c r="E13" s="17" t="s">
        <v>18712</v>
      </c>
      <c r="F13" s="18" t="s">
        <v>18752</v>
      </c>
      <c r="G13" s="18" t="s">
        <v>18752</v>
      </c>
      <c r="H13" s="18"/>
      <c r="I13" s="17" t="s">
        <v>112</v>
      </c>
      <c r="J13" s="17" t="n">
        <v>1</v>
      </c>
      <c r="K13" s="17" t="n">
        <v>3111</v>
      </c>
      <c r="L13" s="18" t="s">
        <v>18753</v>
      </c>
      <c r="M13" s="18"/>
      <c r="N13" s="18" t="s">
        <v>18754</v>
      </c>
      <c r="O13" s="20" t="s">
        <v>28109</v>
      </c>
    </row>
    <row r="14" customFormat="false" ht="23.85" hidden="false" customHeight="false" outlineLevel="0" collapsed="false">
      <c r="A14" s="19" t="s">
        <v>18755</v>
      </c>
      <c r="B14" s="18" t="s">
        <v>109</v>
      </c>
      <c r="C14" s="17" t="n">
        <v>1</v>
      </c>
      <c r="D14" s="17" t="n">
        <v>5058</v>
      </c>
      <c r="E14" s="17" t="s">
        <v>18727</v>
      </c>
      <c r="F14" s="18" t="s">
        <v>18756</v>
      </c>
      <c r="G14" s="18" t="s">
        <v>18756</v>
      </c>
      <c r="H14" s="18"/>
      <c r="I14" s="17" t="s">
        <v>111</v>
      </c>
      <c r="J14" s="17" t="n">
        <v>3</v>
      </c>
      <c r="K14" s="17" t="n">
        <v>705</v>
      </c>
      <c r="L14" s="18" t="s">
        <v>18757</v>
      </c>
      <c r="M14" s="18"/>
      <c r="N14" s="18" t="s">
        <v>18758</v>
      </c>
      <c r="O14" s="20" t="s">
        <v>28109</v>
      </c>
    </row>
    <row r="15" customFormat="false" ht="35.05" hidden="false" customHeight="false" outlineLevel="0" collapsed="false">
      <c r="A15" s="19" t="s">
        <v>18759</v>
      </c>
      <c r="B15" s="18" t="s">
        <v>109</v>
      </c>
      <c r="C15" s="17" t="n">
        <v>1</v>
      </c>
      <c r="D15" s="17" t="n">
        <v>5515</v>
      </c>
      <c r="E15" s="17" t="s">
        <v>18760</v>
      </c>
      <c r="F15" s="18" t="s">
        <v>18761</v>
      </c>
      <c r="G15" s="18" t="s">
        <v>18761</v>
      </c>
      <c r="H15" s="18"/>
      <c r="I15" s="17" t="s">
        <v>111</v>
      </c>
      <c r="J15" s="17" t="n">
        <v>1</v>
      </c>
      <c r="K15" s="17" t="n">
        <v>3713</v>
      </c>
      <c r="L15" s="18" t="s">
        <v>18762</v>
      </c>
      <c r="M15" s="18"/>
      <c r="N15" s="18" t="s">
        <v>18763</v>
      </c>
      <c r="O15" s="20" t="s">
        <v>28109</v>
      </c>
    </row>
    <row r="16" customFormat="false" ht="46.25" hidden="false" customHeight="false" outlineLevel="0" collapsed="false">
      <c r="A16" s="19" t="s">
        <v>18764</v>
      </c>
      <c r="B16" s="18" t="s">
        <v>109</v>
      </c>
      <c r="C16" s="17" t="n">
        <v>1</v>
      </c>
      <c r="D16" s="17" t="n">
        <v>5647</v>
      </c>
      <c r="E16" s="17" t="s">
        <v>18765</v>
      </c>
      <c r="F16" s="18" t="s">
        <v>18766</v>
      </c>
      <c r="G16" s="18" t="s">
        <v>18766</v>
      </c>
      <c r="H16" s="18"/>
      <c r="I16" s="17" t="s">
        <v>111</v>
      </c>
      <c r="J16" s="17" t="n">
        <v>1</v>
      </c>
      <c r="K16" s="17" t="n">
        <v>3824</v>
      </c>
      <c r="L16" s="18" t="s">
        <v>18767</v>
      </c>
      <c r="M16" s="18"/>
      <c r="N16" s="18" t="s">
        <v>18768</v>
      </c>
      <c r="O16" s="20" t="s">
        <v>28109</v>
      </c>
    </row>
    <row r="17" customFormat="false" ht="35.05" hidden="false" customHeight="false" outlineLevel="0" collapsed="false">
      <c r="A17" s="19" t="s">
        <v>18769</v>
      </c>
      <c r="B17" s="18" t="s">
        <v>109</v>
      </c>
      <c r="C17" s="17" t="n">
        <v>1</v>
      </c>
      <c r="D17" s="17" t="n">
        <v>6163</v>
      </c>
      <c r="E17" s="17" t="s">
        <v>18717</v>
      </c>
      <c r="F17" s="18" t="s">
        <v>18770</v>
      </c>
      <c r="G17" s="18" t="s">
        <v>18770</v>
      </c>
      <c r="H17" s="18"/>
      <c r="I17" s="17" t="s">
        <v>111</v>
      </c>
      <c r="J17" s="17" t="n">
        <v>1</v>
      </c>
      <c r="K17" s="17" t="n">
        <v>4339</v>
      </c>
      <c r="L17" s="18" t="s">
        <v>18771</v>
      </c>
      <c r="M17" s="18"/>
      <c r="N17" s="18" t="s">
        <v>18772</v>
      </c>
      <c r="O17" s="20" t="s">
        <v>28109</v>
      </c>
    </row>
    <row r="18" customFormat="false" ht="46.25" hidden="false" customHeight="false" outlineLevel="0" collapsed="false">
      <c r="A18" s="19" t="s">
        <v>18773</v>
      </c>
      <c r="B18" s="18" t="s">
        <v>109</v>
      </c>
      <c r="C18" s="17" t="n">
        <v>1</v>
      </c>
      <c r="D18" s="17" t="n">
        <v>6290</v>
      </c>
      <c r="E18" s="17" t="s">
        <v>18727</v>
      </c>
      <c r="F18" s="18" t="s">
        <v>18774</v>
      </c>
      <c r="G18" s="18" t="s">
        <v>18774</v>
      </c>
      <c r="H18" s="18"/>
      <c r="I18" s="17" t="s">
        <v>113</v>
      </c>
      <c r="J18" s="17" t="n">
        <v>1</v>
      </c>
      <c r="K18" s="17" t="n">
        <v>4466</v>
      </c>
      <c r="L18" s="18" t="s">
        <v>18775</v>
      </c>
      <c r="M18" s="18"/>
      <c r="N18" s="18" t="s">
        <v>18776</v>
      </c>
      <c r="O18" s="20" t="s">
        <v>28109</v>
      </c>
    </row>
    <row r="19" customFormat="false" ht="35.05" hidden="false" customHeight="false" outlineLevel="0" collapsed="false">
      <c r="A19" s="19" t="s">
        <v>18777</v>
      </c>
      <c r="B19" s="18" t="s">
        <v>109</v>
      </c>
      <c r="C19" s="17" t="n">
        <v>1</v>
      </c>
      <c r="D19" s="17" t="n">
        <v>6378</v>
      </c>
      <c r="E19" s="17" t="s">
        <v>18778</v>
      </c>
      <c r="F19" s="18" t="s">
        <v>18779</v>
      </c>
      <c r="G19" s="18" t="s">
        <v>18779</v>
      </c>
      <c r="H19" s="18"/>
      <c r="I19" s="17" t="s">
        <v>111</v>
      </c>
      <c r="J19" s="17" t="n">
        <v>1</v>
      </c>
      <c r="K19" s="17" t="n">
        <v>4559</v>
      </c>
      <c r="L19" s="18" t="s">
        <v>18780</v>
      </c>
      <c r="M19" s="18"/>
      <c r="N19" s="18" t="s">
        <v>18781</v>
      </c>
      <c r="O19" s="20" t="s">
        <v>28109</v>
      </c>
    </row>
    <row r="20" customFormat="false" ht="46.25" hidden="false" customHeight="false" outlineLevel="0" collapsed="false">
      <c r="A20" s="19" t="s">
        <v>18782</v>
      </c>
      <c r="B20" s="18" t="s">
        <v>109</v>
      </c>
      <c r="C20" s="17" t="n">
        <v>1</v>
      </c>
      <c r="D20" s="17" t="n">
        <v>6386</v>
      </c>
      <c r="E20" s="17" t="s">
        <v>18778</v>
      </c>
      <c r="F20" s="18" t="s">
        <v>18783</v>
      </c>
      <c r="G20" s="18" t="s">
        <v>18783</v>
      </c>
      <c r="H20" s="18"/>
      <c r="I20" s="17" t="s">
        <v>111</v>
      </c>
      <c r="J20" s="17" t="n">
        <v>1</v>
      </c>
      <c r="K20" s="17" t="n">
        <v>4567</v>
      </c>
      <c r="L20" s="18" t="s">
        <v>18784</v>
      </c>
      <c r="M20" s="18"/>
      <c r="N20" s="18" t="s">
        <v>18785</v>
      </c>
      <c r="O20" s="20" t="s">
        <v>28109</v>
      </c>
    </row>
    <row r="21" customFormat="false" ht="35.05" hidden="false" customHeight="false" outlineLevel="0" collapsed="false">
      <c r="A21" s="19" t="s">
        <v>18786</v>
      </c>
      <c r="B21" s="18" t="s">
        <v>109</v>
      </c>
      <c r="C21" s="17" t="n">
        <v>1</v>
      </c>
      <c r="D21" s="17" t="n">
        <v>6501</v>
      </c>
      <c r="E21" s="17" t="s">
        <v>18731</v>
      </c>
      <c r="F21" s="18" t="s">
        <v>18787</v>
      </c>
      <c r="G21" s="18" t="s">
        <v>18787</v>
      </c>
      <c r="H21" s="18"/>
      <c r="I21" s="17" t="s">
        <v>113</v>
      </c>
      <c r="J21" s="17" t="n">
        <v>1</v>
      </c>
      <c r="K21" s="17" t="n">
        <v>4681</v>
      </c>
      <c r="L21" s="18" t="s">
        <v>18788</v>
      </c>
      <c r="M21" s="18"/>
      <c r="N21" s="18" t="s">
        <v>18789</v>
      </c>
      <c r="O21" s="20" t="s">
        <v>28109</v>
      </c>
    </row>
    <row r="22" customFormat="false" ht="23.85" hidden="false" customHeight="false" outlineLevel="0" collapsed="false">
      <c r="A22" s="19" t="s">
        <v>18790</v>
      </c>
      <c r="B22" s="18" t="s">
        <v>109</v>
      </c>
      <c r="C22" s="17" t="n">
        <v>1</v>
      </c>
      <c r="D22" s="17" t="n">
        <v>6546</v>
      </c>
      <c r="E22" s="17" t="s">
        <v>18778</v>
      </c>
      <c r="F22" s="18" t="s">
        <v>18791</v>
      </c>
      <c r="G22" s="18" t="s">
        <v>18791</v>
      </c>
      <c r="H22" s="18"/>
      <c r="I22" s="17" t="s">
        <v>111</v>
      </c>
      <c r="J22" s="17" t="n">
        <v>1</v>
      </c>
      <c r="K22" s="17" t="n">
        <v>4724</v>
      </c>
      <c r="L22" s="18" t="s">
        <v>18792</v>
      </c>
      <c r="M22" s="18"/>
      <c r="N22" s="18" t="s">
        <v>18793</v>
      </c>
      <c r="O22" s="20" t="s">
        <v>28109</v>
      </c>
    </row>
    <row r="23" customFormat="false" ht="23.85" hidden="false" customHeight="false" outlineLevel="0" collapsed="false">
      <c r="A23" s="19" t="s">
        <v>18794</v>
      </c>
      <c r="B23" s="18" t="s">
        <v>109</v>
      </c>
      <c r="C23" s="17" t="n">
        <v>1</v>
      </c>
      <c r="D23" s="17" t="n">
        <v>6589</v>
      </c>
      <c r="E23" s="17" t="s">
        <v>18722</v>
      </c>
      <c r="F23" s="18" t="s">
        <v>18795</v>
      </c>
      <c r="G23" s="18" t="s">
        <v>18795</v>
      </c>
      <c r="H23" s="18"/>
      <c r="I23" s="17" t="s">
        <v>111</v>
      </c>
      <c r="J23" s="17" t="n">
        <v>1</v>
      </c>
      <c r="K23" s="17" t="n">
        <v>4767</v>
      </c>
      <c r="L23" s="18" t="s">
        <v>18796</v>
      </c>
      <c r="M23" s="18"/>
      <c r="N23" s="18" t="s">
        <v>18797</v>
      </c>
      <c r="O23" s="20" t="s">
        <v>28109</v>
      </c>
    </row>
    <row r="24" customFormat="false" ht="35.05" hidden="false" customHeight="false" outlineLevel="0" collapsed="false">
      <c r="A24" s="19" t="s">
        <v>18798</v>
      </c>
      <c r="B24" s="18" t="s">
        <v>109</v>
      </c>
      <c r="C24" s="17" t="n">
        <v>1</v>
      </c>
      <c r="D24" s="17" t="n">
        <v>7288</v>
      </c>
      <c r="E24" s="17" t="s">
        <v>18799</v>
      </c>
      <c r="F24" s="18" t="s">
        <v>18800</v>
      </c>
      <c r="G24" s="18" t="s">
        <v>18800</v>
      </c>
      <c r="H24" s="18"/>
      <c r="I24" s="17" t="s">
        <v>111</v>
      </c>
      <c r="J24" s="17" t="n">
        <v>1</v>
      </c>
      <c r="K24" s="17" t="n">
        <v>5420</v>
      </c>
      <c r="L24" s="18" t="s">
        <v>18801</v>
      </c>
      <c r="M24" s="18"/>
      <c r="N24" s="18" t="s">
        <v>18802</v>
      </c>
      <c r="O24" s="20" t="s">
        <v>28109</v>
      </c>
    </row>
    <row r="25" customFormat="false" ht="35.05" hidden="false" customHeight="false" outlineLevel="0" collapsed="false">
      <c r="A25" s="19" t="s">
        <v>18803</v>
      </c>
      <c r="B25" s="18" t="s">
        <v>109</v>
      </c>
      <c r="C25" s="17" t="n">
        <v>1</v>
      </c>
      <c r="D25" s="17" t="n">
        <v>7802</v>
      </c>
      <c r="E25" s="17" t="s">
        <v>18799</v>
      </c>
      <c r="F25" s="18" t="s">
        <v>18804</v>
      </c>
      <c r="G25" s="18" t="s">
        <v>18804</v>
      </c>
      <c r="H25" s="18"/>
      <c r="I25" s="17" t="s">
        <v>113</v>
      </c>
      <c r="J25" s="17" t="n">
        <v>1</v>
      </c>
      <c r="K25" s="17" t="n">
        <v>5927</v>
      </c>
      <c r="L25" s="18" t="s">
        <v>1588</v>
      </c>
      <c r="M25" s="18"/>
      <c r="N25" s="18" t="s">
        <v>18805</v>
      </c>
      <c r="O25" s="20" t="s">
        <v>28109</v>
      </c>
    </row>
    <row r="26" customFormat="false" ht="23.85" hidden="false" customHeight="false" outlineLevel="0" collapsed="false">
      <c r="A26" s="19" t="s">
        <v>18806</v>
      </c>
      <c r="B26" s="18" t="s">
        <v>109</v>
      </c>
      <c r="C26" s="17" t="n">
        <v>1</v>
      </c>
      <c r="D26" s="17" t="n">
        <v>8064</v>
      </c>
      <c r="E26" s="17" t="s">
        <v>18807</v>
      </c>
      <c r="F26" s="18" t="s">
        <v>18808</v>
      </c>
      <c r="G26" s="18" t="s">
        <v>18808</v>
      </c>
      <c r="H26" s="18"/>
      <c r="I26" s="17" t="s">
        <v>111</v>
      </c>
      <c r="J26" s="17" t="n">
        <v>1</v>
      </c>
      <c r="K26" s="17" t="n">
        <v>6189</v>
      </c>
      <c r="L26" s="18" t="s">
        <v>1672</v>
      </c>
      <c r="M26" s="18"/>
      <c r="N26" s="18" t="s">
        <v>18809</v>
      </c>
      <c r="O26" s="20" t="s">
        <v>28109</v>
      </c>
    </row>
    <row r="27" customFormat="false" ht="35.05" hidden="false" customHeight="false" outlineLevel="0" collapsed="false">
      <c r="A27" s="19" t="s">
        <v>18810</v>
      </c>
      <c r="B27" s="18" t="s">
        <v>109</v>
      </c>
      <c r="C27" s="17" t="n">
        <v>1</v>
      </c>
      <c r="D27" s="17" t="n">
        <v>8071</v>
      </c>
      <c r="E27" s="17" t="s">
        <v>18722</v>
      </c>
      <c r="F27" s="18" t="s">
        <v>18811</v>
      </c>
      <c r="G27" s="18" t="s">
        <v>18811</v>
      </c>
      <c r="H27" s="18"/>
      <c r="I27" s="17" t="s">
        <v>111</v>
      </c>
      <c r="J27" s="17" t="n">
        <v>1</v>
      </c>
      <c r="K27" s="17" t="n">
        <v>6196</v>
      </c>
      <c r="L27" s="18" t="s">
        <v>18812</v>
      </c>
      <c r="M27" s="18"/>
      <c r="N27" s="18" t="s">
        <v>18813</v>
      </c>
      <c r="O27" s="20" t="s">
        <v>28109</v>
      </c>
    </row>
    <row r="28" customFormat="false" ht="35.05" hidden="false" customHeight="false" outlineLevel="0" collapsed="false">
      <c r="A28" s="19" t="s">
        <v>18814</v>
      </c>
      <c r="B28" s="18" t="s">
        <v>109</v>
      </c>
      <c r="C28" s="17" t="n">
        <v>1</v>
      </c>
      <c r="D28" s="17" t="n">
        <v>8309</v>
      </c>
      <c r="E28" s="17" t="s">
        <v>18712</v>
      </c>
      <c r="F28" s="18" t="s">
        <v>18815</v>
      </c>
      <c r="G28" s="18" t="s">
        <v>18815</v>
      </c>
      <c r="H28" s="18"/>
      <c r="I28" s="17" t="s">
        <v>111</v>
      </c>
      <c r="J28" s="17" t="n">
        <v>1</v>
      </c>
      <c r="K28" s="17" t="n">
        <v>6357</v>
      </c>
      <c r="L28" s="18" t="s">
        <v>18816</v>
      </c>
      <c r="M28" s="18"/>
      <c r="N28" s="18" t="s">
        <v>18817</v>
      </c>
      <c r="O28" s="20" t="s">
        <v>28109</v>
      </c>
    </row>
    <row r="29" customFormat="false" ht="35.05" hidden="false" customHeight="false" outlineLevel="0" collapsed="false">
      <c r="A29" s="19" t="s">
        <v>18818</v>
      </c>
      <c r="B29" s="18" t="s">
        <v>109</v>
      </c>
      <c r="C29" s="17" t="n">
        <v>2</v>
      </c>
      <c r="D29" s="17"/>
      <c r="E29" s="17" t="s">
        <v>18819</v>
      </c>
      <c r="F29" s="18" t="s">
        <v>18820</v>
      </c>
      <c r="G29" s="18" t="s">
        <v>18820</v>
      </c>
      <c r="H29" s="18"/>
      <c r="I29" s="17" t="s">
        <v>111</v>
      </c>
      <c r="J29" s="17" t="n">
        <v>2</v>
      </c>
      <c r="K29" s="17" t="n">
        <v>1960</v>
      </c>
      <c r="L29" s="18" t="s">
        <v>18821</v>
      </c>
      <c r="M29" s="18"/>
      <c r="N29" s="18" t="s">
        <v>18822</v>
      </c>
      <c r="O29" s="20" t="s">
        <v>28109</v>
      </c>
    </row>
    <row r="30" customFormat="false" ht="35.05" hidden="false" customHeight="false" outlineLevel="0" collapsed="false">
      <c r="A30" s="19" t="s">
        <v>18823</v>
      </c>
      <c r="B30" s="18" t="s">
        <v>109</v>
      </c>
      <c r="C30" s="17" t="n">
        <v>2</v>
      </c>
      <c r="D30" s="17"/>
      <c r="E30" s="17" t="s">
        <v>18824</v>
      </c>
      <c r="F30" s="18" t="s">
        <v>18825</v>
      </c>
      <c r="G30" s="18" t="s">
        <v>18825</v>
      </c>
      <c r="H30" s="18"/>
      <c r="I30" s="17" t="s">
        <v>112</v>
      </c>
      <c r="J30" s="17" t="n">
        <v>2</v>
      </c>
      <c r="K30" s="17" t="n">
        <v>2912</v>
      </c>
      <c r="L30" s="18" t="s">
        <v>18826</v>
      </c>
      <c r="M30" s="18"/>
      <c r="N30" s="18" t="s">
        <v>18827</v>
      </c>
      <c r="O30" s="20" t="s">
        <v>28109</v>
      </c>
    </row>
    <row r="31" customFormat="false" ht="46.25" hidden="false" customHeight="false" outlineLevel="0" collapsed="false">
      <c r="A31" s="19" t="s">
        <v>18828</v>
      </c>
      <c r="B31" s="18" t="s">
        <v>109</v>
      </c>
      <c r="C31" s="17" t="n">
        <v>2</v>
      </c>
      <c r="D31" s="17"/>
      <c r="E31" s="17" t="s">
        <v>18717</v>
      </c>
      <c r="F31" s="18" t="s">
        <v>18829</v>
      </c>
      <c r="G31" s="18" t="s">
        <v>18829</v>
      </c>
      <c r="H31" s="18"/>
      <c r="I31" s="17" t="s">
        <v>112</v>
      </c>
      <c r="J31" s="17" t="n">
        <v>2</v>
      </c>
      <c r="K31" s="17" t="n">
        <v>5944</v>
      </c>
      <c r="L31" s="18" t="s">
        <v>18830</v>
      </c>
      <c r="M31" s="18"/>
      <c r="N31" s="18" t="s">
        <v>18831</v>
      </c>
      <c r="O31" s="20" t="s">
        <v>28109</v>
      </c>
    </row>
    <row r="32" customFormat="false" ht="35.05" hidden="false" customHeight="false" outlineLevel="0" collapsed="false">
      <c r="A32" s="19" t="s">
        <v>18832</v>
      </c>
      <c r="B32" s="18" t="s">
        <v>109</v>
      </c>
      <c r="C32" s="17" t="n">
        <v>2</v>
      </c>
      <c r="D32" s="17" t="n">
        <v>287</v>
      </c>
      <c r="E32" s="17" t="s">
        <v>18778</v>
      </c>
      <c r="F32" s="18" t="s">
        <v>18833</v>
      </c>
      <c r="G32" s="18" t="s">
        <v>18833</v>
      </c>
      <c r="H32" s="18"/>
      <c r="I32" s="17" t="s">
        <v>111</v>
      </c>
      <c r="J32" s="17" t="n">
        <v>2</v>
      </c>
      <c r="K32" s="17" t="n">
        <v>264</v>
      </c>
      <c r="L32" s="18" t="s">
        <v>18834</v>
      </c>
      <c r="M32" s="18"/>
      <c r="N32" s="18" t="s">
        <v>18835</v>
      </c>
      <c r="O32" s="20" t="s">
        <v>28109</v>
      </c>
    </row>
    <row r="33" customFormat="false" ht="35.05" hidden="false" customHeight="false" outlineLevel="0" collapsed="false">
      <c r="A33" s="19" t="s">
        <v>18836</v>
      </c>
      <c r="B33" s="18" t="s">
        <v>109</v>
      </c>
      <c r="C33" s="17" t="n">
        <v>2</v>
      </c>
      <c r="D33" s="17" t="n">
        <v>651</v>
      </c>
      <c r="E33" s="17" t="s">
        <v>18712</v>
      </c>
      <c r="F33" s="18" t="s">
        <v>18837</v>
      </c>
      <c r="G33" s="18" t="s">
        <v>18837</v>
      </c>
      <c r="H33" s="18"/>
      <c r="I33" s="17" t="s">
        <v>111</v>
      </c>
      <c r="J33" s="17" t="n">
        <v>2</v>
      </c>
      <c r="K33" s="17" t="n">
        <v>586</v>
      </c>
      <c r="L33" s="18" t="s">
        <v>18838</v>
      </c>
      <c r="M33" s="18"/>
      <c r="N33" s="18" t="s">
        <v>18839</v>
      </c>
      <c r="O33" s="20" t="s">
        <v>28109</v>
      </c>
    </row>
    <row r="34" customFormat="false" ht="35.05" hidden="false" customHeight="false" outlineLevel="0" collapsed="false">
      <c r="A34" s="19" t="s">
        <v>18840</v>
      </c>
      <c r="B34" s="18" t="s">
        <v>109</v>
      </c>
      <c r="C34" s="17" t="n">
        <v>2</v>
      </c>
      <c r="D34" s="17" t="n">
        <v>1458</v>
      </c>
      <c r="E34" s="17" t="s">
        <v>18727</v>
      </c>
      <c r="F34" s="18" t="s">
        <v>18841</v>
      </c>
      <c r="G34" s="18" t="s">
        <v>18841</v>
      </c>
      <c r="H34" s="18"/>
      <c r="I34" s="17" t="s">
        <v>112</v>
      </c>
      <c r="J34" s="17" t="n">
        <v>2</v>
      </c>
      <c r="K34" s="17" t="n">
        <v>996</v>
      </c>
      <c r="L34" s="18" t="s">
        <v>2162</v>
      </c>
      <c r="M34" s="18"/>
      <c r="N34" s="18" t="s">
        <v>18842</v>
      </c>
      <c r="O34" s="20" t="s">
        <v>28109</v>
      </c>
    </row>
    <row r="35" customFormat="false" ht="46.25" hidden="false" customHeight="false" outlineLevel="0" collapsed="false">
      <c r="A35" s="19" t="s">
        <v>18843</v>
      </c>
      <c r="B35" s="18" t="s">
        <v>109</v>
      </c>
      <c r="C35" s="17" t="n">
        <v>2</v>
      </c>
      <c r="D35" s="17" t="n">
        <v>2526</v>
      </c>
      <c r="E35" s="17" t="s">
        <v>18807</v>
      </c>
      <c r="F35" s="18" t="s">
        <v>18844</v>
      </c>
      <c r="G35" s="18" t="s">
        <v>18844</v>
      </c>
      <c r="H35" s="18"/>
      <c r="I35" s="17" t="s">
        <v>112</v>
      </c>
      <c r="J35" s="17" t="n">
        <v>2</v>
      </c>
      <c r="K35" s="17" t="n">
        <v>1812</v>
      </c>
      <c r="L35" s="18" t="s">
        <v>2218</v>
      </c>
      <c r="M35" s="18"/>
      <c r="N35" s="18" t="s">
        <v>18845</v>
      </c>
      <c r="O35" s="20" t="s">
        <v>28109</v>
      </c>
    </row>
    <row r="36" customFormat="false" ht="35.05" hidden="false" customHeight="false" outlineLevel="0" collapsed="false">
      <c r="A36" s="19" t="s">
        <v>18846</v>
      </c>
      <c r="B36" s="18" t="s">
        <v>109</v>
      </c>
      <c r="C36" s="17" t="n">
        <v>2</v>
      </c>
      <c r="D36" s="17" t="n">
        <v>2528</v>
      </c>
      <c r="E36" s="17" t="s">
        <v>18731</v>
      </c>
      <c r="F36" s="18" t="s">
        <v>18847</v>
      </c>
      <c r="G36" s="18" t="s">
        <v>18847</v>
      </c>
      <c r="H36" s="18"/>
      <c r="I36" s="17" t="s">
        <v>113</v>
      </c>
      <c r="J36" s="17" t="n">
        <v>2</v>
      </c>
      <c r="K36" s="17" t="n">
        <v>3381</v>
      </c>
      <c r="L36" s="18" t="s">
        <v>18848</v>
      </c>
      <c r="M36" s="18"/>
      <c r="N36" s="18" t="s">
        <v>18849</v>
      </c>
      <c r="O36" s="20" t="s">
        <v>28109</v>
      </c>
    </row>
    <row r="37" customFormat="false" ht="35.05" hidden="false" customHeight="false" outlineLevel="0" collapsed="false">
      <c r="A37" s="19" t="s">
        <v>18850</v>
      </c>
      <c r="B37" s="18" t="s">
        <v>109</v>
      </c>
      <c r="C37" s="17" t="n">
        <v>2</v>
      </c>
      <c r="D37" s="17" t="n">
        <v>2585</v>
      </c>
      <c r="E37" s="17" t="s">
        <v>18712</v>
      </c>
      <c r="F37" s="18" t="s">
        <v>18851</v>
      </c>
      <c r="G37" s="18" t="s">
        <v>18851</v>
      </c>
      <c r="H37" s="18"/>
      <c r="I37" s="17" t="s">
        <v>111</v>
      </c>
      <c r="J37" s="17" t="n">
        <v>2</v>
      </c>
      <c r="K37" s="17" t="n">
        <v>1842</v>
      </c>
      <c r="L37" s="18" t="s">
        <v>18852</v>
      </c>
      <c r="M37" s="18"/>
      <c r="N37" s="18" t="s">
        <v>18853</v>
      </c>
      <c r="O37" s="20" t="s">
        <v>28109</v>
      </c>
    </row>
    <row r="38" customFormat="false" ht="23.85" hidden="false" customHeight="false" outlineLevel="0" collapsed="false">
      <c r="A38" s="19" t="s">
        <v>18854</v>
      </c>
      <c r="B38" s="18" t="s">
        <v>109</v>
      </c>
      <c r="C38" s="17" t="n">
        <v>2</v>
      </c>
      <c r="D38" s="17" t="n">
        <v>2688</v>
      </c>
      <c r="E38" s="17" t="s">
        <v>18712</v>
      </c>
      <c r="F38" s="18" t="s">
        <v>18855</v>
      </c>
      <c r="G38" s="18" t="s">
        <v>18855</v>
      </c>
      <c r="H38" s="18"/>
      <c r="I38" s="17" t="s">
        <v>111</v>
      </c>
      <c r="J38" s="17" t="n">
        <v>2</v>
      </c>
      <c r="K38" s="17" t="n">
        <v>1946</v>
      </c>
      <c r="L38" s="18" t="s">
        <v>18856</v>
      </c>
      <c r="M38" s="18"/>
      <c r="N38" s="18" t="s">
        <v>18857</v>
      </c>
      <c r="O38" s="20" t="s">
        <v>28109</v>
      </c>
    </row>
    <row r="39" customFormat="false" ht="23.85" hidden="false" customHeight="false" outlineLevel="0" collapsed="false">
      <c r="A39" s="19" t="s">
        <v>18858</v>
      </c>
      <c r="B39" s="18" t="s">
        <v>109</v>
      </c>
      <c r="C39" s="17" t="n">
        <v>2</v>
      </c>
      <c r="D39" s="17" t="n">
        <v>3048</v>
      </c>
      <c r="E39" s="17" t="s">
        <v>18778</v>
      </c>
      <c r="F39" s="18" t="s">
        <v>18859</v>
      </c>
      <c r="G39" s="18" t="s">
        <v>18859</v>
      </c>
      <c r="H39" s="18"/>
      <c r="I39" s="17" t="s">
        <v>112</v>
      </c>
      <c r="J39" s="17" t="n">
        <v>10</v>
      </c>
      <c r="K39" s="17" t="n">
        <v>10450</v>
      </c>
      <c r="L39" s="18" t="s">
        <v>18860</v>
      </c>
      <c r="M39" s="18"/>
      <c r="N39" s="18" t="s">
        <v>18861</v>
      </c>
      <c r="O39" s="20" t="s">
        <v>28109</v>
      </c>
    </row>
    <row r="40" customFormat="false" ht="46.25" hidden="false" customHeight="false" outlineLevel="0" collapsed="false">
      <c r="A40" s="19" t="s">
        <v>18862</v>
      </c>
      <c r="B40" s="18" t="s">
        <v>109</v>
      </c>
      <c r="C40" s="17" t="n">
        <v>2</v>
      </c>
      <c r="D40" s="17" t="n">
        <v>3097</v>
      </c>
      <c r="E40" s="17" t="s">
        <v>18765</v>
      </c>
      <c r="F40" s="18" t="s">
        <v>18863</v>
      </c>
      <c r="G40" s="18" t="s">
        <v>18863</v>
      </c>
      <c r="H40" s="18"/>
      <c r="I40" s="17" t="s">
        <v>114</v>
      </c>
      <c r="J40" s="17" t="n">
        <v>2</v>
      </c>
      <c r="K40" s="17" t="n">
        <v>2304</v>
      </c>
      <c r="L40" s="18" t="s">
        <v>18864</v>
      </c>
      <c r="M40" s="18"/>
      <c r="N40" s="18" t="s">
        <v>18865</v>
      </c>
      <c r="O40" s="20" t="s">
        <v>28109</v>
      </c>
    </row>
    <row r="41" customFormat="false" ht="23.85" hidden="false" customHeight="false" outlineLevel="0" collapsed="false">
      <c r="A41" s="19" t="s">
        <v>18866</v>
      </c>
      <c r="B41" s="18" t="s">
        <v>109</v>
      </c>
      <c r="C41" s="17" t="n">
        <v>2</v>
      </c>
      <c r="D41" s="17" t="n">
        <v>3649</v>
      </c>
      <c r="E41" s="17" t="s">
        <v>18778</v>
      </c>
      <c r="F41" s="18" t="s">
        <v>18867</v>
      </c>
      <c r="G41" s="18" t="s">
        <v>18867</v>
      </c>
      <c r="H41" s="18"/>
      <c r="I41" s="17" t="s">
        <v>111</v>
      </c>
      <c r="J41" s="17" t="n">
        <v>2</v>
      </c>
      <c r="K41" s="17" t="n">
        <v>2785</v>
      </c>
      <c r="L41" s="18" t="s">
        <v>18868</v>
      </c>
      <c r="M41" s="18"/>
      <c r="N41" s="18" t="s">
        <v>18869</v>
      </c>
      <c r="O41" s="20" t="s">
        <v>28109</v>
      </c>
    </row>
    <row r="42" customFormat="false" ht="35.05" hidden="false" customHeight="false" outlineLevel="0" collapsed="false">
      <c r="A42" s="19" t="s">
        <v>18870</v>
      </c>
      <c r="B42" s="18" t="s">
        <v>109</v>
      </c>
      <c r="C42" s="17" t="n">
        <v>2</v>
      </c>
      <c r="D42" s="17" t="n">
        <v>3974</v>
      </c>
      <c r="E42" s="17" t="s">
        <v>18727</v>
      </c>
      <c r="F42" s="18" t="s">
        <v>18871</v>
      </c>
      <c r="G42" s="18" t="s">
        <v>18871</v>
      </c>
      <c r="H42" s="18"/>
      <c r="I42" s="17" t="s">
        <v>114</v>
      </c>
      <c r="J42" s="17" t="n">
        <v>2</v>
      </c>
      <c r="K42" s="17" t="n">
        <v>3014</v>
      </c>
      <c r="L42" s="18" t="s">
        <v>2413</v>
      </c>
      <c r="M42" s="18"/>
      <c r="N42" s="18" t="s">
        <v>18872</v>
      </c>
      <c r="O42" s="20" t="s">
        <v>28109</v>
      </c>
    </row>
    <row r="43" customFormat="false" ht="46.25" hidden="false" customHeight="false" outlineLevel="0" collapsed="false">
      <c r="A43" s="19" t="s">
        <v>18873</v>
      </c>
      <c r="B43" s="18" t="s">
        <v>109</v>
      </c>
      <c r="C43" s="17" t="n">
        <v>2</v>
      </c>
      <c r="D43" s="17" t="n">
        <v>4482</v>
      </c>
      <c r="E43" s="17" t="s">
        <v>18712</v>
      </c>
      <c r="F43" s="18" t="s">
        <v>18874</v>
      </c>
      <c r="G43" s="18" t="s">
        <v>18874</v>
      </c>
      <c r="H43" s="18"/>
      <c r="I43" s="17" t="s">
        <v>114</v>
      </c>
      <c r="J43" s="17" t="n">
        <v>2</v>
      </c>
      <c r="K43" s="17" t="n">
        <v>3395</v>
      </c>
      <c r="L43" s="18" t="s">
        <v>18875</v>
      </c>
      <c r="M43" s="18"/>
      <c r="N43" s="18" t="s">
        <v>18876</v>
      </c>
      <c r="O43" s="20" t="s">
        <v>28109</v>
      </c>
    </row>
    <row r="44" customFormat="false" ht="23.85" hidden="false" customHeight="false" outlineLevel="0" collapsed="false">
      <c r="A44" s="19" t="s">
        <v>18877</v>
      </c>
      <c r="B44" s="18" t="s">
        <v>109</v>
      </c>
      <c r="C44" s="17" t="n">
        <v>2</v>
      </c>
      <c r="D44" s="17" t="n">
        <v>4756</v>
      </c>
      <c r="E44" s="17" t="s">
        <v>18712</v>
      </c>
      <c r="F44" s="18" t="s">
        <v>18878</v>
      </c>
      <c r="G44" s="18" t="s">
        <v>18878</v>
      </c>
      <c r="H44" s="18"/>
      <c r="I44" s="17" t="s">
        <v>111</v>
      </c>
      <c r="J44" s="17" t="n">
        <v>2</v>
      </c>
      <c r="K44" s="17" t="n">
        <v>3637</v>
      </c>
      <c r="L44" s="18" t="s">
        <v>18879</v>
      </c>
      <c r="M44" s="18"/>
      <c r="N44" s="18" t="s">
        <v>18880</v>
      </c>
      <c r="O44" s="20" t="s">
        <v>28109</v>
      </c>
    </row>
    <row r="45" customFormat="false" ht="23.85" hidden="false" customHeight="false" outlineLevel="0" collapsed="false">
      <c r="A45" s="19" t="s">
        <v>18881</v>
      </c>
      <c r="B45" s="18" t="s">
        <v>109</v>
      </c>
      <c r="C45" s="17" t="n">
        <v>2</v>
      </c>
      <c r="D45" s="17" t="n">
        <v>4844</v>
      </c>
      <c r="E45" s="17" t="s">
        <v>18727</v>
      </c>
      <c r="F45" s="18" t="s">
        <v>18882</v>
      </c>
      <c r="G45" s="18" t="s">
        <v>18882</v>
      </c>
      <c r="H45" s="18"/>
      <c r="I45" s="17" t="s">
        <v>111</v>
      </c>
      <c r="J45" s="17" t="n">
        <v>2</v>
      </c>
      <c r="K45" s="17" t="n">
        <v>3725</v>
      </c>
      <c r="L45" s="18" t="s">
        <v>18883</v>
      </c>
      <c r="M45" s="18"/>
      <c r="N45" s="18" t="s">
        <v>18884</v>
      </c>
      <c r="O45" s="20" t="s">
        <v>28109</v>
      </c>
    </row>
    <row r="46" customFormat="false" ht="23.85" hidden="false" customHeight="false" outlineLevel="0" collapsed="false">
      <c r="A46" s="19" t="s">
        <v>18885</v>
      </c>
      <c r="B46" s="18" t="s">
        <v>109</v>
      </c>
      <c r="C46" s="17" t="n">
        <v>2</v>
      </c>
      <c r="D46" s="17" t="n">
        <v>6273</v>
      </c>
      <c r="E46" s="17" t="s">
        <v>18727</v>
      </c>
      <c r="F46" s="18" t="s">
        <v>18886</v>
      </c>
      <c r="G46" s="18" t="s">
        <v>18886</v>
      </c>
      <c r="H46" s="18"/>
      <c r="I46" s="17" t="s">
        <v>111</v>
      </c>
      <c r="J46" s="17" t="n">
        <v>2</v>
      </c>
      <c r="K46" s="17" t="n">
        <v>4635</v>
      </c>
      <c r="L46" s="18" t="s">
        <v>18741</v>
      </c>
      <c r="M46" s="18"/>
      <c r="N46" s="18" t="s">
        <v>18887</v>
      </c>
      <c r="O46" s="20" t="s">
        <v>28109</v>
      </c>
    </row>
    <row r="47" customFormat="false" ht="35.05" hidden="false" customHeight="false" outlineLevel="0" collapsed="false">
      <c r="A47" s="19" t="s">
        <v>18888</v>
      </c>
      <c r="B47" s="18" t="s">
        <v>109</v>
      </c>
      <c r="C47" s="17" t="n">
        <v>2</v>
      </c>
      <c r="D47" s="17" t="n">
        <v>6379</v>
      </c>
      <c r="E47" s="17" t="s">
        <v>18727</v>
      </c>
      <c r="F47" s="18" t="s">
        <v>18889</v>
      </c>
      <c r="G47" s="18" t="s">
        <v>18889</v>
      </c>
      <c r="H47" s="18"/>
      <c r="I47" s="17" t="s">
        <v>111</v>
      </c>
      <c r="J47" s="17" t="n">
        <v>2</v>
      </c>
      <c r="K47" s="17" t="n">
        <v>4727</v>
      </c>
      <c r="L47" s="18" t="s">
        <v>18890</v>
      </c>
      <c r="M47" s="18"/>
      <c r="N47" s="18" t="s">
        <v>18884</v>
      </c>
      <c r="O47" s="20" t="s">
        <v>28109</v>
      </c>
    </row>
    <row r="48" customFormat="false" ht="23.85" hidden="false" customHeight="false" outlineLevel="0" collapsed="false">
      <c r="A48" s="19" t="s">
        <v>18891</v>
      </c>
      <c r="B48" s="18" t="s">
        <v>109</v>
      </c>
      <c r="C48" s="17" t="n">
        <v>2</v>
      </c>
      <c r="D48" s="17" t="n">
        <v>6616</v>
      </c>
      <c r="E48" s="17" t="s">
        <v>18765</v>
      </c>
      <c r="F48" s="18" t="s">
        <v>18892</v>
      </c>
      <c r="G48" s="18" t="s">
        <v>18892</v>
      </c>
      <c r="H48" s="18"/>
      <c r="I48" s="17" t="s">
        <v>113</v>
      </c>
      <c r="J48" s="17" t="n">
        <v>9</v>
      </c>
      <c r="K48" s="17" t="n">
        <v>923</v>
      </c>
      <c r="L48" s="18" t="s">
        <v>18893</v>
      </c>
      <c r="M48" s="18"/>
      <c r="N48" s="18" t="s">
        <v>18894</v>
      </c>
      <c r="O48" s="20" t="s">
        <v>28109</v>
      </c>
    </row>
    <row r="49" customFormat="false" ht="35.05" hidden="false" customHeight="false" outlineLevel="0" collapsed="false">
      <c r="A49" s="19" t="s">
        <v>18895</v>
      </c>
      <c r="B49" s="18" t="s">
        <v>109</v>
      </c>
      <c r="C49" s="17" t="n">
        <v>2</v>
      </c>
      <c r="D49" s="17" t="n">
        <v>6918</v>
      </c>
      <c r="E49" s="17" t="s">
        <v>18765</v>
      </c>
      <c r="F49" s="18" t="s">
        <v>18896</v>
      </c>
      <c r="G49" s="18" t="s">
        <v>18896</v>
      </c>
      <c r="H49" s="18"/>
      <c r="I49" s="17" t="s">
        <v>111</v>
      </c>
      <c r="J49" s="17" t="n">
        <v>2</v>
      </c>
      <c r="K49" s="17" t="n">
        <v>5126</v>
      </c>
      <c r="L49" s="18" t="s">
        <v>2804</v>
      </c>
      <c r="M49" s="18"/>
      <c r="N49" s="18" t="s">
        <v>18897</v>
      </c>
      <c r="O49" s="20" t="s">
        <v>28109</v>
      </c>
    </row>
    <row r="50" customFormat="false" ht="35.05" hidden="false" customHeight="false" outlineLevel="0" collapsed="false">
      <c r="A50" s="19" t="s">
        <v>18898</v>
      </c>
      <c r="B50" s="18" t="s">
        <v>109</v>
      </c>
      <c r="C50" s="17" t="n">
        <v>2</v>
      </c>
      <c r="D50" s="17" t="n">
        <v>7722</v>
      </c>
      <c r="E50" s="17" t="s">
        <v>18712</v>
      </c>
      <c r="F50" s="18" t="s">
        <v>18899</v>
      </c>
      <c r="G50" s="18" t="s">
        <v>18899</v>
      </c>
      <c r="H50" s="18"/>
      <c r="I50" s="17" t="s">
        <v>111</v>
      </c>
      <c r="J50" s="17" t="n">
        <v>2</v>
      </c>
      <c r="K50" s="17" t="n">
        <v>5856</v>
      </c>
      <c r="L50" s="18" t="s">
        <v>18900</v>
      </c>
      <c r="M50" s="18"/>
      <c r="N50" s="18" t="s">
        <v>18901</v>
      </c>
      <c r="O50" s="20" t="s">
        <v>28109</v>
      </c>
    </row>
    <row r="51" customFormat="false" ht="35.05" hidden="false" customHeight="false" outlineLevel="0" collapsed="false">
      <c r="A51" s="19" t="s">
        <v>18902</v>
      </c>
      <c r="B51" s="18" t="s">
        <v>109</v>
      </c>
      <c r="C51" s="17" t="n">
        <v>3</v>
      </c>
      <c r="D51" s="17"/>
      <c r="E51" s="17" t="s">
        <v>18819</v>
      </c>
      <c r="F51" s="18" t="s">
        <v>18903</v>
      </c>
      <c r="G51" s="18" t="s">
        <v>18903</v>
      </c>
      <c r="H51" s="18"/>
      <c r="I51" s="17" t="s">
        <v>112</v>
      </c>
      <c r="J51" s="17" t="n">
        <v>3</v>
      </c>
      <c r="K51" s="17" t="n">
        <v>1199</v>
      </c>
      <c r="L51" s="18" t="s">
        <v>3233</v>
      </c>
      <c r="M51" s="18"/>
      <c r="N51" s="18" t="s">
        <v>18904</v>
      </c>
      <c r="O51" s="20" t="s">
        <v>28109</v>
      </c>
    </row>
    <row r="52" customFormat="false" ht="35.05" hidden="false" customHeight="false" outlineLevel="0" collapsed="false">
      <c r="A52" s="19" t="s">
        <v>18905</v>
      </c>
      <c r="B52" s="18" t="s">
        <v>109</v>
      </c>
      <c r="C52" s="17" t="n">
        <v>3</v>
      </c>
      <c r="D52" s="17"/>
      <c r="E52" s="17" t="s">
        <v>18824</v>
      </c>
      <c r="F52" s="18" t="s">
        <v>18906</v>
      </c>
      <c r="G52" s="18" t="s">
        <v>18906</v>
      </c>
      <c r="H52" s="18"/>
      <c r="I52" s="17" t="s">
        <v>111</v>
      </c>
      <c r="J52" s="17" t="n">
        <v>3</v>
      </c>
      <c r="K52" s="17" t="n">
        <v>3700</v>
      </c>
      <c r="L52" s="18" t="s">
        <v>18907</v>
      </c>
      <c r="M52" s="18"/>
      <c r="N52" s="18" t="s">
        <v>18908</v>
      </c>
      <c r="O52" s="20" t="s">
        <v>28109</v>
      </c>
    </row>
    <row r="53" customFormat="false" ht="23.85" hidden="false" customHeight="false" outlineLevel="0" collapsed="false">
      <c r="A53" s="19" t="s">
        <v>18909</v>
      </c>
      <c r="B53" s="18" t="s">
        <v>109</v>
      </c>
      <c r="C53" s="17" t="n">
        <v>3</v>
      </c>
      <c r="D53" s="17"/>
      <c r="E53" s="17" t="s">
        <v>18717</v>
      </c>
      <c r="F53" s="18" t="s">
        <v>18910</v>
      </c>
      <c r="G53" s="18" t="s">
        <v>18910</v>
      </c>
      <c r="H53" s="18"/>
      <c r="I53" s="17" t="s">
        <v>112</v>
      </c>
      <c r="J53" s="17" t="n">
        <v>10</v>
      </c>
      <c r="K53" s="17" t="n">
        <v>10875</v>
      </c>
      <c r="L53" s="18" t="s">
        <v>18911</v>
      </c>
      <c r="M53" s="18"/>
      <c r="N53" s="18" t="s">
        <v>18912</v>
      </c>
      <c r="O53" s="20" t="s">
        <v>28109</v>
      </c>
    </row>
    <row r="54" customFormat="false" ht="23.85" hidden="false" customHeight="false" outlineLevel="0" collapsed="false">
      <c r="A54" s="19" t="s">
        <v>18913</v>
      </c>
      <c r="B54" s="18" t="s">
        <v>109</v>
      </c>
      <c r="C54" s="17" t="n">
        <v>3</v>
      </c>
      <c r="D54" s="17" t="n">
        <v>192</v>
      </c>
      <c r="E54" s="17" t="s">
        <v>18712</v>
      </c>
      <c r="F54" s="18" t="s">
        <v>18914</v>
      </c>
      <c r="G54" s="18" t="s">
        <v>18914</v>
      </c>
      <c r="H54" s="18"/>
      <c r="I54" s="17" t="s">
        <v>111</v>
      </c>
      <c r="J54" s="17" t="n">
        <v>3</v>
      </c>
      <c r="K54" s="17" t="n">
        <v>167</v>
      </c>
      <c r="L54" s="18" t="s">
        <v>18915</v>
      </c>
      <c r="M54" s="18"/>
      <c r="N54" s="18" t="s">
        <v>18916</v>
      </c>
      <c r="O54" s="20" t="s">
        <v>28109</v>
      </c>
    </row>
    <row r="55" customFormat="false" ht="35.05" hidden="false" customHeight="false" outlineLevel="0" collapsed="false">
      <c r="A55" s="19" t="s">
        <v>18917</v>
      </c>
      <c r="B55" s="18" t="s">
        <v>109</v>
      </c>
      <c r="C55" s="17" t="n">
        <v>3</v>
      </c>
      <c r="D55" s="17" t="n">
        <v>192</v>
      </c>
      <c r="E55" s="17" t="s">
        <v>18717</v>
      </c>
      <c r="F55" s="18" t="s">
        <v>18918</v>
      </c>
      <c r="G55" s="18" t="s">
        <v>18918</v>
      </c>
      <c r="H55" s="18"/>
      <c r="I55" s="17" t="s">
        <v>111</v>
      </c>
      <c r="J55" s="17" t="n">
        <v>3</v>
      </c>
      <c r="K55" s="17" t="n">
        <v>169</v>
      </c>
      <c r="L55" s="18" t="s">
        <v>18919</v>
      </c>
      <c r="M55" s="18"/>
      <c r="N55" s="18" t="s">
        <v>18920</v>
      </c>
      <c r="O55" s="20" t="s">
        <v>28109</v>
      </c>
    </row>
    <row r="56" customFormat="false" ht="23.85" hidden="false" customHeight="false" outlineLevel="0" collapsed="false">
      <c r="A56" s="19" t="s">
        <v>18921</v>
      </c>
      <c r="B56" s="18" t="s">
        <v>109</v>
      </c>
      <c r="C56" s="17" t="n">
        <v>3</v>
      </c>
      <c r="D56" s="17" t="n">
        <v>1279</v>
      </c>
      <c r="E56" s="17" t="s">
        <v>18727</v>
      </c>
      <c r="F56" s="18" t="s">
        <v>18922</v>
      </c>
      <c r="G56" s="18" t="s">
        <v>18922</v>
      </c>
      <c r="H56" s="18"/>
      <c r="I56" s="17" t="s">
        <v>111</v>
      </c>
      <c r="J56" s="17" t="n">
        <v>3</v>
      </c>
      <c r="K56" s="17" t="n">
        <v>705</v>
      </c>
      <c r="L56" s="18" t="s">
        <v>18757</v>
      </c>
      <c r="M56" s="18"/>
      <c r="N56" s="18" t="s">
        <v>18884</v>
      </c>
      <c r="O56" s="20" t="s">
        <v>28109</v>
      </c>
    </row>
    <row r="57" customFormat="false" ht="23.85" hidden="false" customHeight="false" outlineLevel="0" collapsed="false">
      <c r="A57" s="19" t="s">
        <v>18923</v>
      </c>
      <c r="B57" s="18" t="s">
        <v>109</v>
      </c>
      <c r="C57" s="17" t="n">
        <v>3</v>
      </c>
      <c r="D57" s="17" t="n">
        <v>1453</v>
      </c>
      <c r="E57" s="17" t="s">
        <v>18727</v>
      </c>
      <c r="F57" s="18" t="s">
        <v>18924</v>
      </c>
      <c r="G57" s="18" t="s">
        <v>18924</v>
      </c>
      <c r="H57" s="18"/>
      <c r="I57" s="17" t="s">
        <v>111</v>
      </c>
      <c r="J57" s="17" t="n">
        <v>3</v>
      </c>
      <c r="K57" s="17" t="n">
        <v>765</v>
      </c>
      <c r="L57" s="18" t="s">
        <v>18925</v>
      </c>
      <c r="M57" s="18"/>
      <c r="N57" s="18" t="s">
        <v>18884</v>
      </c>
      <c r="O57" s="20" t="s">
        <v>28109</v>
      </c>
    </row>
    <row r="58" customFormat="false" ht="23.85" hidden="false" customHeight="false" outlineLevel="0" collapsed="false">
      <c r="A58" s="19" t="s">
        <v>18926</v>
      </c>
      <c r="B58" s="18" t="s">
        <v>109</v>
      </c>
      <c r="C58" s="17" t="n">
        <v>3</v>
      </c>
      <c r="D58" s="17" t="n">
        <v>2815</v>
      </c>
      <c r="E58" s="17" t="s">
        <v>18727</v>
      </c>
      <c r="F58" s="18" t="s">
        <v>18927</v>
      </c>
      <c r="G58" s="18" t="s">
        <v>18927</v>
      </c>
      <c r="H58" s="18"/>
      <c r="I58" s="17" t="s">
        <v>111</v>
      </c>
      <c r="J58" s="17" t="n">
        <v>3</v>
      </c>
      <c r="K58" s="17" t="n">
        <v>1636</v>
      </c>
      <c r="L58" s="18" t="s">
        <v>18928</v>
      </c>
      <c r="M58" s="18"/>
      <c r="N58" s="18" t="s">
        <v>18929</v>
      </c>
      <c r="O58" s="20" t="s">
        <v>28109</v>
      </c>
    </row>
    <row r="59" customFormat="false" ht="35.05" hidden="false" customHeight="false" outlineLevel="0" collapsed="false">
      <c r="A59" s="19" t="s">
        <v>18930</v>
      </c>
      <c r="B59" s="18" t="s">
        <v>109</v>
      </c>
      <c r="C59" s="17" t="n">
        <v>3</v>
      </c>
      <c r="D59" s="17" t="n">
        <v>2847</v>
      </c>
      <c r="E59" s="17" t="s">
        <v>18765</v>
      </c>
      <c r="F59" s="18" t="s">
        <v>18931</v>
      </c>
      <c r="G59" s="18" t="s">
        <v>18931</v>
      </c>
      <c r="H59" s="18"/>
      <c r="I59" s="17" t="s">
        <v>111</v>
      </c>
      <c r="J59" s="17" t="n">
        <v>3</v>
      </c>
      <c r="K59" s="17" t="n">
        <v>1668</v>
      </c>
      <c r="L59" s="18" t="s">
        <v>18932</v>
      </c>
      <c r="M59" s="18"/>
      <c r="N59" s="18" t="s">
        <v>18933</v>
      </c>
      <c r="O59" s="20" t="s">
        <v>28109</v>
      </c>
    </row>
    <row r="60" customFormat="false" ht="35.05" hidden="false" customHeight="false" outlineLevel="0" collapsed="false">
      <c r="A60" s="19" t="s">
        <v>18934</v>
      </c>
      <c r="B60" s="18" t="s">
        <v>109</v>
      </c>
      <c r="C60" s="17" t="n">
        <v>3</v>
      </c>
      <c r="D60" s="17" t="n">
        <v>2927</v>
      </c>
      <c r="E60" s="17" t="s">
        <v>18727</v>
      </c>
      <c r="F60" s="18" t="s">
        <v>18935</v>
      </c>
      <c r="G60" s="18" t="s">
        <v>18935</v>
      </c>
      <c r="H60" s="18"/>
      <c r="I60" s="17" t="s">
        <v>111</v>
      </c>
      <c r="J60" s="17" t="n">
        <v>4</v>
      </c>
      <c r="K60" s="17" t="n">
        <v>845</v>
      </c>
      <c r="L60" s="18" t="s">
        <v>18936</v>
      </c>
      <c r="M60" s="18"/>
      <c r="N60" s="18" t="s">
        <v>18937</v>
      </c>
      <c r="O60" s="20" t="s">
        <v>28109</v>
      </c>
    </row>
    <row r="61" customFormat="false" ht="23.85" hidden="false" customHeight="false" outlineLevel="0" collapsed="false">
      <c r="A61" s="19" t="s">
        <v>18938</v>
      </c>
      <c r="B61" s="18" t="s">
        <v>109</v>
      </c>
      <c r="C61" s="17" t="n">
        <v>3</v>
      </c>
      <c r="D61" s="17" t="n">
        <v>3386</v>
      </c>
      <c r="E61" s="17" t="s">
        <v>18778</v>
      </c>
      <c r="F61" s="18" t="s">
        <v>18939</v>
      </c>
      <c r="G61" s="18" t="s">
        <v>18939</v>
      </c>
      <c r="H61" s="18"/>
      <c r="I61" s="17" t="s">
        <v>111</v>
      </c>
      <c r="J61" s="17" t="n">
        <v>3</v>
      </c>
      <c r="K61" s="17" t="n">
        <v>2000</v>
      </c>
      <c r="L61" s="18" t="s">
        <v>18940</v>
      </c>
      <c r="M61" s="18"/>
      <c r="N61" s="18" t="s">
        <v>18941</v>
      </c>
      <c r="O61" s="20" t="s">
        <v>28109</v>
      </c>
    </row>
    <row r="62" customFormat="false" ht="23.85" hidden="false" customHeight="false" outlineLevel="0" collapsed="false">
      <c r="A62" s="19" t="s">
        <v>18942</v>
      </c>
      <c r="B62" s="18" t="s">
        <v>109</v>
      </c>
      <c r="C62" s="17" t="n">
        <v>3</v>
      </c>
      <c r="D62" s="17" t="n">
        <v>4089</v>
      </c>
      <c r="E62" s="17" t="s">
        <v>18727</v>
      </c>
      <c r="F62" s="18" t="s">
        <v>18943</v>
      </c>
      <c r="G62" s="18" t="s">
        <v>18943</v>
      </c>
      <c r="H62" s="18"/>
      <c r="I62" s="17" t="s">
        <v>111</v>
      </c>
      <c r="J62" s="17" t="n">
        <v>3</v>
      </c>
      <c r="K62" s="17" t="n">
        <v>2469</v>
      </c>
      <c r="L62" s="18" t="s">
        <v>18749</v>
      </c>
      <c r="M62" s="18"/>
      <c r="N62" s="18" t="s">
        <v>18884</v>
      </c>
      <c r="O62" s="20" t="s">
        <v>28109</v>
      </c>
    </row>
    <row r="63" customFormat="false" ht="23.85" hidden="false" customHeight="false" outlineLevel="0" collapsed="false">
      <c r="A63" s="19" t="s">
        <v>18944</v>
      </c>
      <c r="B63" s="18" t="s">
        <v>109</v>
      </c>
      <c r="C63" s="17" t="n">
        <v>3</v>
      </c>
      <c r="D63" s="17" t="n">
        <v>4200</v>
      </c>
      <c r="E63" s="17" t="s">
        <v>18727</v>
      </c>
      <c r="F63" s="18" t="s">
        <v>18945</v>
      </c>
      <c r="G63" s="18" t="s">
        <v>18945</v>
      </c>
      <c r="H63" s="18"/>
      <c r="I63" s="17" t="s">
        <v>111</v>
      </c>
      <c r="J63" s="17" t="n">
        <v>3</v>
      </c>
      <c r="K63" s="17" t="n">
        <v>2566</v>
      </c>
      <c r="L63" s="18" t="s">
        <v>3464</v>
      </c>
      <c r="M63" s="18"/>
      <c r="N63" s="18" t="s">
        <v>18946</v>
      </c>
      <c r="O63" s="20" t="s">
        <v>28109</v>
      </c>
    </row>
    <row r="64" customFormat="false" ht="23.85" hidden="false" customHeight="false" outlineLevel="0" collapsed="false">
      <c r="A64" s="19" t="s">
        <v>18947</v>
      </c>
      <c r="B64" s="18" t="s">
        <v>109</v>
      </c>
      <c r="C64" s="17" t="n">
        <v>3</v>
      </c>
      <c r="D64" s="17" t="n">
        <v>4424</v>
      </c>
      <c r="E64" s="17" t="s">
        <v>18727</v>
      </c>
      <c r="F64" s="18" t="s">
        <v>18948</v>
      </c>
      <c r="G64" s="18" t="s">
        <v>18948</v>
      </c>
      <c r="H64" s="18"/>
      <c r="I64" s="17" t="s">
        <v>111</v>
      </c>
      <c r="J64" s="17" t="n">
        <v>1</v>
      </c>
      <c r="K64" s="17" t="n">
        <v>1992</v>
      </c>
      <c r="L64" s="18" t="s">
        <v>18737</v>
      </c>
      <c r="M64" s="18"/>
      <c r="N64" s="18" t="s">
        <v>18949</v>
      </c>
      <c r="O64" s="20" t="s">
        <v>28109</v>
      </c>
    </row>
    <row r="65" customFormat="false" ht="57.45" hidden="false" customHeight="false" outlineLevel="0" collapsed="false">
      <c r="A65" s="19" t="s">
        <v>18950</v>
      </c>
      <c r="B65" s="18" t="s">
        <v>109</v>
      </c>
      <c r="C65" s="17" t="n">
        <v>3</v>
      </c>
      <c r="D65" s="17" t="n">
        <v>4633</v>
      </c>
      <c r="E65" s="17" t="s">
        <v>18727</v>
      </c>
      <c r="F65" s="18" t="s">
        <v>18951</v>
      </c>
      <c r="G65" s="18" t="s">
        <v>18951</v>
      </c>
      <c r="H65" s="18"/>
      <c r="I65" s="17" t="s">
        <v>114</v>
      </c>
      <c r="J65" s="17" t="n">
        <v>3</v>
      </c>
      <c r="K65" s="17" t="n">
        <v>2788</v>
      </c>
      <c r="L65" s="18" t="s">
        <v>18952</v>
      </c>
      <c r="M65" s="18"/>
      <c r="N65" s="18" t="s">
        <v>18953</v>
      </c>
      <c r="O65" s="20" t="s">
        <v>28109</v>
      </c>
    </row>
    <row r="66" customFormat="false" ht="46.25" hidden="false" customHeight="false" outlineLevel="0" collapsed="false">
      <c r="A66" s="19" t="s">
        <v>18954</v>
      </c>
      <c r="B66" s="18" t="s">
        <v>109</v>
      </c>
      <c r="C66" s="17" t="n">
        <v>3</v>
      </c>
      <c r="D66" s="17" t="n">
        <v>4633</v>
      </c>
      <c r="E66" s="17" t="s">
        <v>18727</v>
      </c>
      <c r="F66" s="18" t="s">
        <v>18955</v>
      </c>
      <c r="G66" s="18" t="s">
        <v>18955</v>
      </c>
      <c r="H66" s="18"/>
      <c r="I66" s="17" t="s">
        <v>111</v>
      </c>
      <c r="J66" s="17" t="n">
        <v>3</v>
      </c>
      <c r="K66" s="17" t="n">
        <v>2788</v>
      </c>
      <c r="L66" s="18" t="s">
        <v>18956</v>
      </c>
      <c r="M66" s="18"/>
      <c r="N66" s="18" t="s">
        <v>18957</v>
      </c>
      <c r="O66" s="20" t="s">
        <v>28109</v>
      </c>
    </row>
    <row r="67" customFormat="false" ht="23.85" hidden="false" customHeight="false" outlineLevel="0" collapsed="false">
      <c r="A67" s="19" t="s">
        <v>18958</v>
      </c>
      <c r="B67" s="18" t="s">
        <v>109</v>
      </c>
      <c r="C67" s="17" t="n">
        <v>3</v>
      </c>
      <c r="D67" s="17" t="n">
        <v>4755</v>
      </c>
      <c r="E67" s="17" t="s">
        <v>18778</v>
      </c>
      <c r="F67" s="18" t="s">
        <v>18959</v>
      </c>
      <c r="G67" s="18" t="s">
        <v>18959</v>
      </c>
      <c r="H67" s="18"/>
      <c r="I67" s="17" t="s">
        <v>114</v>
      </c>
      <c r="J67" s="17" t="n">
        <v>1</v>
      </c>
      <c r="K67" s="17" t="n">
        <v>4717</v>
      </c>
      <c r="L67" s="18" t="s">
        <v>18960</v>
      </c>
      <c r="M67" s="18"/>
      <c r="N67" s="18" t="s">
        <v>18961</v>
      </c>
      <c r="O67" s="20" t="s">
        <v>28109</v>
      </c>
    </row>
    <row r="68" customFormat="false" ht="35.05" hidden="false" customHeight="false" outlineLevel="0" collapsed="false">
      <c r="A68" s="19" t="s">
        <v>18962</v>
      </c>
      <c r="B68" s="18" t="s">
        <v>109</v>
      </c>
      <c r="C68" s="17" t="n">
        <v>3</v>
      </c>
      <c r="D68" s="17" t="n">
        <v>5391</v>
      </c>
      <c r="E68" s="17" t="s">
        <v>18727</v>
      </c>
      <c r="F68" s="18" t="s">
        <v>18963</v>
      </c>
      <c r="G68" s="18" t="s">
        <v>18963</v>
      </c>
      <c r="H68" s="18"/>
      <c r="I68" s="17" t="s">
        <v>112</v>
      </c>
      <c r="J68" s="17" t="n">
        <v>2</v>
      </c>
      <c r="K68" s="17" t="n">
        <v>996</v>
      </c>
      <c r="L68" s="18" t="s">
        <v>2162</v>
      </c>
      <c r="M68" s="18"/>
      <c r="N68" s="18" t="s">
        <v>18964</v>
      </c>
      <c r="O68" s="20" t="s">
        <v>28109</v>
      </c>
    </row>
    <row r="69" customFormat="false" ht="23.85" hidden="false" customHeight="false" outlineLevel="0" collapsed="false">
      <c r="A69" s="19" t="s">
        <v>18965</v>
      </c>
      <c r="B69" s="18" t="s">
        <v>109</v>
      </c>
      <c r="C69" s="17" t="n">
        <v>3</v>
      </c>
      <c r="D69" s="17" t="n">
        <v>5462</v>
      </c>
      <c r="E69" s="17" t="s">
        <v>18727</v>
      </c>
      <c r="F69" s="18" t="s">
        <v>18966</v>
      </c>
      <c r="G69" s="18" t="s">
        <v>18966</v>
      </c>
      <c r="H69" s="18"/>
      <c r="I69" s="17" t="s">
        <v>111</v>
      </c>
      <c r="J69" s="17" t="n">
        <v>3</v>
      </c>
      <c r="K69" s="17" t="n">
        <v>3411</v>
      </c>
      <c r="L69" s="18" t="s">
        <v>18967</v>
      </c>
      <c r="M69" s="18"/>
      <c r="N69" s="18" t="s">
        <v>18884</v>
      </c>
      <c r="O69" s="20" t="s">
        <v>28109</v>
      </c>
    </row>
    <row r="70" customFormat="false" ht="46.25" hidden="false" customHeight="false" outlineLevel="0" collapsed="false">
      <c r="A70" s="19" t="s">
        <v>18968</v>
      </c>
      <c r="B70" s="18" t="s">
        <v>109</v>
      </c>
      <c r="C70" s="17" t="n">
        <v>3</v>
      </c>
      <c r="D70" s="17" t="n">
        <v>5591</v>
      </c>
      <c r="E70" s="17" t="s">
        <v>18807</v>
      </c>
      <c r="F70" s="18" t="s">
        <v>18969</v>
      </c>
      <c r="G70" s="18" t="s">
        <v>18969</v>
      </c>
      <c r="H70" s="18"/>
      <c r="I70" s="17" t="s">
        <v>114</v>
      </c>
      <c r="J70" s="17" t="n">
        <v>3</v>
      </c>
      <c r="K70" s="17" t="n">
        <v>3533</v>
      </c>
      <c r="L70" s="18" t="s">
        <v>18970</v>
      </c>
      <c r="M70" s="18"/>
      <c r="N70" s="18" t="s">
        <v>18971</v>
      </c>
      <c r="O70" s="20" t="s">
        <v>28109</v>
      </c>
    </row>
    <row r="71" customFormat="false" ht="35.05" hidden="false" customHeight="false" outlineLevel="0" collapsed="false">
      <c r="A71" s="19" t="s">
        <v>18972</v>
      </c>
      <c r="B71" s="18" t="s">
        <v>109</v>
      </c>
      <c r="C71" s="17" t="n">
        <v>3</v>
      </c>
      <c r="D71" s="17" t="n">
        <v>6266</v>
      </c>
      <c r="E71" s="17" t="s">
        <v>18727</v>
      </c>
      <c r="F71" s="18" t="s">
        <v>18973</v>
      </c>
      <c r="G71" s="18" t="s">
        <v>18973</v>
      </c>
      <c r="H71" s="18"/>
      <c r="I71" s="17" t="s">
        <v>111</v>
      </c>
      <c r="J71" s="17" t="n">
        <v>3</v>
      </c>
      <c r="K71" s="17" t="n">
        <v>4091</v>
      </c>
      <c r="L71" s="18" t="s">
        <v>18974</v>
      </c>
      <c r="M71" s="18"/>
      <c r="N71" s="18" t="s">
        <v>18884</v>
      </c>
      <c r="O71" s="20" t="s">
        <v>28109</v>
      </c>
    </row>
    <row r="72" customFormat="false" ht="46.25" hidden="false" customHeight="false" outlineLevel="0" collapsed="false">
      <c r="A72" s="19" t="s">
        <v>18975</v>
      </c>
      <c r="B72" s="18" t="s">
        <v>109</v>
      </c>
      <c r="C72" s="17" t="n">
        <v>3</v>
      </c>
      <c r="D72" s="17" t="n">
        <v>6708</v>
      </c>
      <c r="E72" s="17" t="s">
        <v>18778</v>
      </c>
      <c r="F72" s="18" t="s">
        <v>18976</v>
      </c>
      <c r="G72" s="18" t="s">
        <v>18976</v>
      </c>
      <c r="H72" s="18"/>
      <c r="I72" s="17" t="s">
        <v>114</v>
      </c>
      <c r="J72" s="17" t="n">
        <v>5</v>
      </c>
      <c r="K72" s="17" t="n">
        <v>1929</v>
      </c>
      <c r="L72" s="18" t="s">
        <v>18977</v>
      </c>
      <c r="M72" s="18"/>
      <c r="N72" s="18" t="s">
        <v>18978</v>
      </c>
      <c r="O72" s="20" t="s">
        <v>28109</v>
      </c>
    </row>
    <row r="73" customFormat="false" ht="23.85" hidden="false" customHeight="false" outlineLevel="0" collapsed="false">
      <c r="A73" s="19" t="s">
        <v>18979</v>
      </c>
      <c r="B73" s="18" t="s">
        <v>109</v>
      </c>
      <c r="C73" s="17" t="n">
        <v>3</v>
      </c>
      <c r="D73" s="17" t="n">
        <v>6710</v>
      </c>
      <c r="E73" s="17" t="s">
        <v>18778</v>
      </c>
      <c r="F73" s="18" t="s">
        <v>18980</v>
      </c>
      <c r="G73" s="18" t="s">
        <v>18980</v>
      </c>
      <c r="H73" s="18"/>
      <c r="I73" s="17" t="s">
        <v>115</v>
      </c>
      <c r="J73" s="17"/>
      <c r="K73" s="17"/>
      <c r="L73" s="18"/>
      <c r="M73" s="18"/>
      <c r="N73" s="18" t="s">
        <v>18981</v>
      </c>
      <c r="O73" s="20" t="s">
        <v>28109</v>
      </c>
    </row>
    <row r="74" customFormat="false" ht="23.85" hidden="false" customHeight="false" outlineLevel="0" collapsed="false">
      <c r="A74" s="19" t="s">
        <v>18982</v>
      </c>
      <c r="B74" s="18" t="s">
        <v>109</v>
      </c>
      <c r="C74" s="17" t="n">
        <v>3</v>
      </c>
      <c r="D74" s="17" t="n">
        <v>7129</v>
      </c>
      <c r="E74" s="17" t="s">
        <v>18807</v>
      </c>
      <c r="F74" s="18" t="s">
        <v>18983</v>
      </c>
      <c r="G74" s="18" t="s">
        <v>18983</v>
      </c>
      <c r="H74" s="18"/>
      <c r="I74" s="17" t="s">
        <v>111</v>
      </c>
      <c r="J74" s="17" t="n">
        <v>3</v>
      </c>
      <c r="K74" s="17" t="n">
        <v>4764</v>
      </c>
      <c r="L74" s="18" t="s">
        <v>18984</v>
      </c>
      <c r="M74" s="18"/>
      <c r="N74" s="18" t="s">
        <v>18985</v>
      </c>
      <c r="O74" s="20" t="s">
        <v>28109</v>
      </c>
    </row>
    <row r="75" customFormat="false" ht="35.05" hidden="false" customHeight="false" outlineLevel="0" collapsed="false">
      <c r="A75" s="19" t="s">
        <v>18986</v>
      </c>
      <c r="B75" s="18" t="s">
        <v>109</v>
      </c>
      <c r="C75" s="17" t="n">
        <v>3</v>
      </c>
      <c r="D75" s="17" t="n">
        <v>7137</v>
      </c>
      <c r="E75" s="17" t="s">
        <v>18712</v>
      </c>
      <c r="F75" s="18" t="s">
        <v>18987</v>
      </c>
      <c r="G75" s="18" t="s">
        <v>18987</v>
      </c>
      <c r="H75" s="18"/>
      <c r="I75" s="17" t="s">
        <v>111</v>
      </c>
      <c r="J75" s="17" t="n">
        <v>3</v>
      </c>
      <c r="K75" s="17" t="n">
        <v>4772</v>
      </c>
      <c r="L75" s="18" t="s">
        <v>18988</v>
      </c>
      <c r="M75" s="18"/>
      <c r="N75" s="18" t="s">
        <v>18989</v>
      </c>
      <c r="O75" s="20" t="s">
        <v>28109</v>
      </c>
    </row>
    <row r="76" customFormat="false" ht="35.05" hidden="false" customHeight="false" outlineLevel="0" collapsed="false">
      <c r="A76" s="19" t="s">
        <v>18990</v>
      </c>
      <c r="B76" s="18" t="s">
        <v>109</v>
      </c>
      <c r="C76" s="17" t="n">
        <v>3</v>
      </c>
      <c r="D76" s="17" t="n">
        <v>7256</v>
      </c>
      <c r="E76" s="17" t="s">
        <v>18760</v>
      </c>
      <c r="F76" s="18" t="s">
        <v>18991</v>
      </c>
      <c r="G76" s="18" t="s">
        <v>18991</v>
      </c>
      <c r="H76" s="18"/>
      <c r="I76" s="17" t="s">
        <v>111</v>
      </c>
      <c r="J76" s="17" t="n">
        <v>3</v>
      </c>
      <c r="K76" s="17" t="n">
        <v>4891</v>
      </c>
      <c r="L76" s="18" t="s">
        <v>18992</v>
      </c>
      <c r="M76" s="18"/>
      <c r="N76" s="18" t="s">
        <v>18993</v>
      </c>
      <c r="O76" s="20" t="s">
        <v>28109</v>
      </c>
    </row>
    <row r="77" customFormat="false" ht="46.25" hidden="false" customHeight="false" outlineLevel="0" collapsed="false">
      <c r="A77" s="19" t="s">
        <v>18994</v>
      </c>
      <c r="B77" s="18" t="s">
        <v>109</v>
      </c>
      <c r="C77" s="17" t="n">
        <v>4</v>
      </c>
      <c r="D77" s="17"/>
      <c r="E77" s="17" t="s">
        <v>18819</v>
      </c>
      <c r="F77" s="18" t="s">
        <v>18995</v>
      </c>
      <c r="G77" s="18" t="s">
        <v>18995</v>
      </c>
      <c r="H77" s="18"/>
      <c r="I77" s="17" t="s">
        <v>112</v>
      </c>
      <c r="J77" s="17" t="n">
        <v>4</v>
      </c>
      <c r="K77" s="17" t="n">
        <v>856</v>
      </c>
      <c r="L77" s="18" t="s">
        <v>18996</v>
      </c>
      <c r="M77" s="18"/>
      <c r="N77" s="18" t="s">
        <v>18997</v>
      </c>
      <c r="O77" s="20" t="s">
        <v>28109</v>
      </c>
    </row>
    <row r="78" customFormat="false" ht="35.05" hidden="false" customHeight="false" outlineLevel="0" collapsed="false">
      <c r="A78" s="19" t="s">
        <v>18998</v>
      </c>
      <c r="B78" s="18" t="s">
        <v>109</v>
      </c>
      <c r="C78" s="17" t="n">
        <v>4</v>
      </c>
      <c r="D78" s="17"/>
      <c r="E78" s="17" t="s">
        <v>18824</v>
      </c>
      <c r="F78" s="18" t="s">
        <v>18999</v>
      </c>
      <c r="G78" s="18" t="s">
        <v>18999</v>
      </c>
      <c r="H78" s="18"/>
      <c r="I78" s="17" t="s">
        <v>111</v>
      </c>
      <c r="J78" s="17" t="n">
        <v>4</v>
      </c>
      <c r="K78" s="17" t="n">
        <v>1394</v>
      </c>
      <c r="L78" s="18" t="s">
        <v>19000</v>
      </c>
      <c r="M78" s="18"/>
      <c r="N78" s="18" t="s">
        <v>19001</v>
      </c>
      <c r="O78" s="20" t="s">
        <v>28109</v>
      </c>
    </row>
    <row r="79" customFormat="false" ht="15" hidden="false" customHeight="false" outlineLevel="0" collapsed="false">
      <c r="A79" s="19" t="s">
        <v>19002</v>
      </c>
      <c r="B79" s="18" t="s">
        <v>109</v>
      </c>
      <c r="C79" s="17" t="n">
        <v>4</v>
      </c>
      <c r="D79" s="17" t="n">
        <v>1203</v>
      </c>
      <c r="E79" s="17" t="s">
        <v>18727</v>
      </c>
      <c r="F79" s="18" t="s">
        <v>19003</v>
      </c>
      <c r="G79" s="18" t="s">
        <v>19003</v>
      </c>
      <c r="H79" s="18"/>
      <c r="I79" s="17" t="s">
        <v>111</v>
      </c>
      <c r="J79" s="17" t="n">
        <v>4</v>
      </c>
      <c r="K79" s="17" t="n">
        <v>845</v>
      </c>
      <c r="L79" s="18" t="s">
        <v>19004</v>
      </c>
      <c r="M79" s="18"/>
      <c r="N79" s="18" t="s">
        <v>18887</v>
      </c>
      <c r="O79" s="20" t="s">
        <v>28109</v>
      </c>
    </row>
    <row r="80" customFormat="false" ht="23.85" hidden="false" customHeight="false" outlineLevel="0" collapsed="false">
      <c r="A80" s="19" t="s">
        <v>19005</v>
      </c>
      <c r="B80" s="18" t="s">
        <v>109</v>
      </c>
      <c r="C80" s="17" t="n">
        <v>4</v>
      </c>
      <c r="D80" s="17" t="n">
        <v>1308</v>
      </c>
      <c r="E80" s="17" t="s">
        <v>18727</v>
      </c>
      <c r="F80" s="18" t="s">
        <v>19006</v>
      </c>
      <c r="G80" s="18" t="s">
        <v>19006</v>
      </c>
      <c r="H80" s="18"/>
      <c r="I80" s="17" t="s">
        <v>111</v>
      </c>
      <c r="J80" s="17" t="n">
        <v>3</v>
      </c>
      <c r="K80" s="17" t="n">
        <v>2566</v>
      </c>
      <c r="L80" s="18" t="s">
        <v>3464</v>
      </c>
      <c r="M80" s="18"/>
      <c r="N80" s="18" t="s">
        <v>19007</v>
      </c>
      <c r="O80" s="20" t="s">
        <v>28109</v>
      </c>
    </row>
    <row r="81" customFormat="false" ht="23.85" hidden="false" customHeight="false" outlineLevel="0" collapsed="false">
      <c r="A81" s="19" t="s">
        <v>19008</v>
      </c>
      <c r="B81" s="18" t="s">
        <v>109</v>
      </c>
      <c r="C81" s="17" t="n">
        <v>4</v>
      </c>
      <c r="D81" s="17" t="n">
        <v>1424</v>
      </c>
      <c r="E81" s="17" t="s">
        <v>18727</v>
      </c>
      <c r="F81" s="18" t="s">
        <v>19009</v>
      </c>
      <c r="G81" s="18" t="s">
        <v>19009</v>
      </c>
      <c r="H81" s="18"/>
      <c r="I81" s="17" t="s">
        <v>111</v>
      </c>
      <c r="J81" s="17" t="n">
        <v>3</v>
      </c>
      <c r="K81" s="17" t="n">
        <v>3411</v>
      </c>
      <c r="L81" s="18" t="s">
        <v>18967</v>
      </c>
      <c r="M81" s="18"/>
      <c r="N81" s="18" t="s">
        <v>19010</v>
      </c>
      <c r="O81" s="20" t="s">
        <v>28109</v>
      </c>
    </row>
    <row r="82" customFormat="false" ht="35.05" hidden="false" customHeight="false" outlineLevel="0" collapsed="false">
      <c r="A82" s="19" t="s">
        <v>19011</v>
      </c>
      <c r="B82" s="18" t="s">
        <v>109</v>
      </c>
      <c r="C82" s="17" t="n">
        <v>4</v>
      </c>
      <c r="D82" s="17" t="n">
        <v>1494</v>
      </c>
      <c r="E82" s="17" t="s">
        <v>18731</v>
      </c>
      <c r="F82" s="18" t="s">
        <v>19012</v>
      </c>
      <c r="G82" s="18" t="s">
        <v>19012</v>
      </c>
      <c r="H82" s="18"/>
      <c r="I82" s="17" t="s">
        <v>113</v>
      </c>
      <c r="J82" s="17" t="n">
        <v>4</v>
      </c>
      <c r="K82" s="17" t="n">
        <v>964</v>
      </c>
      <c r="L82" s="18" t="s">
        <v>19013</v>
      </c>
      <c r="M82" s="18"/>
      <c r="N82" s="18" t="s">
        <v>19014</v>
      </c>
      <c r="O82" s="20" t="s">
        <v>28109</v>
      </c>
    </row>
    <row r="83" customFormat="false" ht="23.85" hidden="false" customHeight="false" outlineLevel="0" collapsed="false">
      <c r="A83" s="19" t="s">
        <v>19015</v>
      </c>
      <c r="B83" s="18" t="s">
        <v>109</v>
      </c>
      <c r="C83" s="17" t="n">
        <v>4</v>
      </c>
      <c r="D83" s="17" t="n">
        <v>1579</v>
      </c>
      <c r="E83" s="17" t="s">
        <v>19016</v>
      </c>
      <c r="F83" s="18" t="s">
        <v>19017</v>
      </c>
      <c r="G83" s="18" t="s">
        <v>19017</v>
      </c>
      <c r="H83" s="18"/>
      <c r="I83" s="17" t="s">
        <v>111</v>
      </c>
      <c r="J83" s="17" t="n">
        <v>10</v>
      </c>
      <c r="K83" s="17" t="n">
        <v>9686</v>
      </c>
      <c r="L83" s="18" t="s">
        <v>18352</v>
      </c>
      <c r="M83" s="18"/>
      <c r="N83" s="18" t="s">
        <v>19018</v>
      </c>
      <c r="O83" s="20" t="s">
        <v>28109</v>
      </c>
    </row>
    <row r="84" customFormat="false" ht="23.85" hidden="false" customHeight="false" outlineLevel="0" collapsed="false">
      <c r="A84" s="19" t="s">
        <v>19019</v>
      </c>
      <c r="B84" s="18" t="s">
        <v>109</v>
      </c>
      <c r="C84" s="17" t="n">
        <v>4</v>
      </c>
      <c r="D84" s="17" t="n">
        <v>2621</v>
      </c>
      <c r="E84" s="17" t="s">
        <v>18727</v>
      </c>
      <c r="F84" s="18" t="s">
        <v>19020</v>
      </c>
      <c r="G84" s="18" t="s">
        <v>19020</v>
      </c>
      <c r="H84" s="18"/>
      <c r="I84" s="17" t="s">
        <v>111</v>
      </c>
      <c r="J84" s="17" t="n">
        <v>4</v>
      </c>
      <c r="K84" s="17" t="n">
        <v>1782</v>
      </c>
      <c r="L84" s="18" t="s">
        <v>19021</v>
      </c>
      <c r="M84" s="18"/>
      <c r="N84" s="18" t="s">
        <v>19022</v>
      </c>
      <c r="O84" s="20" t="s">
        <v>28109</v>
      </c>
    </row>
    <row r="85" customFormat="false" ht="35.05" hidden="false" customHeight="false" outlineLevel="0" collapsed="false">
      <c r="A85" s="19" t="s">
        <v>19023</v>
      </c>
      <c r="B85" s="18" t="s">
        <v>109</v>
      </c>
      <c r="C85" s="17" t="n">
        <v>4</v>
      </c>
      <c r="D85" s="17" t="n">
        <v>2839</v>
      </c>
      <c r="E85" s="17" t="s">
        <v>18727</v>
      </c>
      <c r="F85" s="18" t="s">
        <v>19024</v>
      </c>
      <c r="G85" s="18" t="s">
        <v>19024</v>
      </c>
      <c r="H85" s="18"/>
      <c r="I85" s="17" t="s">
        <v>111</v>
      </c>
      <c r="J85" s="17" t="n">
        <v>4</v>
      </c>
      <c r="K85" s="17" t="n">
        <v>1394</v>
      </c>
      <c r="L85" s="18" t="s">
        <v>19000</v>
      </c>
      <c r="M85" s="18"/>
      <c r="N85" s="18" t="s">
        <v>19025</v>
      </c>
      <c r="O85" s="20" t="s">
        <v>28109</v>
      </c>
    </row>
    <row r="86" customFormat="false" ht="35.05" hidden="false" customHeight="false" outlineLevel="0" collapsed="false">
      <c r="A86" s="19" t="s">
        <v>19026</v>
      </c>
      <c r="B86" s="18" t="s">
        <v>109</v>
      </c>
      <c r="C86" s="17" t="n">
        <v>4</v>
      </c>
      <c r="D86" s="17" t="n">
        <v>3331</v>
      </c>
      <c r="E86" s="17" t="s">
        <v>18717</v>
      </c>
      <c r="F86" s="18" t="s">
        <v>19027</v>
      </c>
      <c r="G86" s="18" t="s">
        <v>19027</v>
      </c>
      <c r="H86" s="18"/>
      <c r="I86" s="17" t="s">
        <v>111</v>
      </c>
      <c r="J86" s="17" t="n">
        <v>4</v>
      </c>
      <c r="K86" s="17" t="n">
        <v>2424</v>
      </c>
      <c r="L86" s="18" t="s">
        <v>19028</v>
      </c>
      <c r="M86" s="18"/>
      <c r="N86" s="18" t="s">
        <v>19029</v>
      </c>
      <c r="O86" s="20" t="s">
        <v>28109</v>
      </c>
    </row>
    <row r="87" customFormat="false" ht="23.85" hidden="false" customHeight="false" outlineLevel="0" collapsed="false">
      <c r="A87" s="19" t="s">
        <v>19030</v>
      </c>
      <c r="B87" s="18" t="s">
        <v>109</v>
      </c>
      <c r="C87" s="17" t="n">
        <v>4</v>
      </c>
      <c r="D87" s="17" t="n">
        <v>4129</v>
      </c>
      <c r="E87" s="17" t="s">
        <v>18727</v>
      </c>
      <c r="F87" s="18" t="s">
        <v>19031</v>
      </c>
      <c r="G87" s="18" t="s">
        <v>19031</v>
      </c>
      <c r="H87" s="18"/>
      <c r="I87" s="17" t="s">
        <v>111</v>
      </c>
      <c r="J87" s="17" t="n">
        <v>2</v>
      </c>
      <c r="K87" s="17" t="n">
        <v>3014</v>
      </c>
      <c r="L87" s="18" t="s">
        <v>19032</v>
      </c>
      <c r="M87" s="18"/>
      <c r="N87" s="18" t="s">
        <v>19033</v>
      </c>
      <c r="O87" s="20" t="s">
        <v>28109</v>
      </c>
    </row>
    <row r="88" customFormat="false" ht="35.05" hidden="false" customHeight="false" outlineLevel="0" collapsed="false">
      <c r="A88" s="19" t="s">
        <v>19034</v>
      </c>
      <c r="B88" s="18" t="s">
        <v>109</v>
      </c>
      <c r="C88" s="17" t="n">
        <v>4</v>
      </c>
      <c r="D88" s="17" t="n">
        <v>4698</v>
      </c>
      <c r="E88" s="17" t="s">
        <v>19016</v>
      </c>
      <c r="F88" s="18" t="s">
        <v>19035</v>
      </c>
      <c r="G88" s="18" t="s">
        <v>19035</v>
      </c>
      <c r="H88" s="18"/>
      <c r="I88" s="17" t="s">
        <v>111</v>
      </c>
      <c r="J88" s="17" t="n">
        <v>4</v>
      </c>
      <c r="K88" s="17" t="n">
        <v>3343</v>
      </c>
      <c r="L88" s="18" t="s">
        <v>19036</v>
      </c>
      <c r="M88" s="18"/>
      <c r="N88" s="18" t="s">
        <v>19037</v>
      </c>
      <c r="O88" s="20" t="s">
        <v>28109</v>
      </c>
    </row>
    <row r="89" customFormat="false" ht="35.05" hidden="false" customHeight="false" outlineLevel="0" collapsed="false">
      <c r="A89" s="19" t="s">
        <v>19038</v>
      </c>
      <c r="B89" s="18" t="s">
        <v>109</v>
      </c>
      <c r="C89" s="17" t="n">
        <v>4</v>
      </c>
      <c r="D89" s="17" t="n">
        <v>5732</v>
      </c>
      <c r="E89" s="17" t="s">
        <v>18712</v>
      </c>
      <c r="F89" s="18" t="s">
        <v>19039</v>
      </c>
      <c r="G89" s="18" t="s">
        <v>19039</v>
      </c>
      <c r="H89" s="18"/>
      <c r="I89" s="17" t="s">
        <v>114</v>
      </c>
      <c r="J89" s="17" t="n">
        <v>4</v>
      </c>
      <c r="K89" s="17" t="n">
        <v>4174</v>
      </c>
      <c r="L89" s="18" t="s">
        <v>4930</v>
      </c>
      <c r="M89" s="18"/>
      <c r="N89" s="18" t="s">
        <v>19040</v>
      </c>
      <c r="O89" s="20" t="s">
        <v>28109</v>
      </c>
    </row>
    <row r="90" customFormat="false" ht="35.05" hidden="false" customHeight="false" outlineLevel="0" collapsed="false">
      <c r="A90" s="19" t="s">
        <v>19041</v>
      </c>
      <c r="B90" s="18" t="s">
        <v>109</v>
      </c>
      <c r="C90" s="17" t="n">
        <v>4</v>
      </c>
      <c r="D90" s="17" t="n">
        <v>7627</v>
      </c>
      <c r="E90" s="17" t="s">
        <v>18712</v>
      </c>
      <c r="F90" s="18" t="s">
        <v>19042</v>
      </c>
      <c r="G90" s="18" t="s">
        <v>19042</v>
      </c>
      <c r="H90" s="18"/>
      <c r="I90" s="17" t="s">
        <v>111</v>
      </c>
      <c r="J90" s="17" t="n">
        <v>4</v>
      </c>
      <c r="K90" s="17" t="n">
        <v>5648</v>
      </c>
      <c r="L90" s="18" t="s">
        <v>19043</v>
      </c>
      <c r="M90" s="18"/>
      <c r="N90" s="18" t="s">
        <v>19044</v>
      </c>
      <c r="O90" s="20" t="s">
        <v>28109</v>
      </c>
    </row>
    <row r="91" customFormat="false" ht="35.05" hidden="false" customHeight="false" outlineLevel="0" collapsed="false">
      <c r="A91" s="19" t="s">
        <v>19045</v>
      </c>
      <c r="B91" s="18" t="s">
        <v>109</v>
      </c>
      <c r="C91" s="17" t="n">
        <v>4</v>
      </c>
      <c r="D91" s="17" t="n">
        <v>7836</v>
      </c>
      <c r="E91" s="17" t="s">
        <v>18765</v>
      </c>
      <c r="F91" s="18" t="s">
        <v>19046</v>
      </c>
      <c r="G91" s="18" t="s">
        <v>19046</v>
      </c>
      <c r="H91" s="18"/>
      <c r="I91" s="17" t="s">
        <v>114</v>
      </c>
      <c r="J91" s="17" t="n">
        <v>4</v>
      </c>
      <c r="K91" s="17" t="n">
        <v>5835</v>
      </c>
      <c r="L91" s="18" t="s">
        <v>19047</v>
      </c>
      <c r="M91" s="18"/>
      <c r="N91" s="18" t="s">
        <v>19048</v>
      </c>
      <c r="O91" s="20" t="s">
        <v>28109</v>
      </c>
    </row>
    <row r="92" customFormat="false" ht="46.25" hidden="false" customHeight="false" outlineLevel="0" collapsed="false">
      <c r="A92" s="19" t="s">
        <v>19049</v>
      </c>
      <c r="B92" s="18" t="s">
        <v>109</v>
      </c>
      <c r="C92" s="17" t="n">
        <v>4</v>
      </c>
      <c r="D92" s="17" t="n">
        <v>7982</v>
      </c>
      <c r="E92" s="17" t="s">
        <v>19016</v>
      </c>
      <c r="F92" s="18" t="s">
        <v>19050</v>
      </c>
      <c r="G92" s="18" t="s">
        <v>19050</v>
      </c>
      <c r="H92" s="18"/>
      <c r="I92" s="17" t="s">
        <v>114</v>
      </c>
      <c r="J92" s="17" t="n">
        <v>4</v>
      </c>
      <c r="K92" s="17" t="n">
        <v>5990</v>
      </c>
      <c r="L92" s="18" t="s">
        <v>5274</v>
      </c>
      <c r="M92" s="18"/>
      <c r="N92" s="18" t="s">
        <v>19051</v>
      </c>
      <c r="O92" s="20" t="s">
        <v>28109</v>
      </c>
    </row>
    <row r="93" customFormat="false" ht="23.85" hidden="false" customHeight="false" outlineLevel="0" collapsed="false">
      <c r="A93" s="19" t="s">
        <v>19052</v>
      </c>
      <c r="B93" s="18" t="s">
        <v>109</v>
      </c>
      <c r="C93" s="17" t="n">
        <v>4</v>
      </c>
      <c r="D93" s="17" t="n">
        <v>9022</v>
      </c>
      <c r="E93" s="17" t="s">
        <v>19016</v>
      </c>
      <c r="F93" s="18" t="s">
        <v>19053</v>
      </c>
      <c r="G93" s="18" t="s">
        <v>19053</v>
      </c>
      <c r="H93" s="18"/>
      <c r="I93" s="17" t="s">
        <v>111</v>
      </c>
      <c r="J93" s="17" t="n">
        <v>4</v>
      </c>
      <c r="K93" s="17" t="n">
        <v>6663</v>
      </c>
      <c r="L93" s="18" t="s">
        <v>19054</v>
      </c>
      <c r="M93" s="18"/>
      <c r="N93" s="18" t="s">
        <v>19055</v>
      </c>
      <c r="O93" s="20" t="s">
        <v>28109</v>
      </c>
    </row>
    <row r="94" customFormat="false" ht="35.05" hidden="false" customHeight="false" outlineLevel="0" collapsed="false">
      <c r="A94" s="19" t="s">
        <v>19056</v>
      </c>
      <c r="B94" s="18" t="s">
        <v>109</v>
      </c>
      <c r="C94" s="17" t="n">
        <v>4</v>
      </c>
      <c r="D94" s="17" t="n">
        <v>9282</v>
      </c>
      <c r="E94" s="17" t="s">
        <v>18778</v>
      </c>
      <c r="F94" s="18" t="s">
        <v>19057</v>
      </c>
      <c r="G94" s="18" t="s">
        <v>19057</v>
      </c>
      <c r="H94" s="18"/>
      <c r="I94" s="17" t="s">
        <v>114</v>
      </c>
      <c r="J94" s="17" t="n">
        <v>4</v>
      </c>
      <c r="K94" s="17" t="n">
        <v>6878</v>
      </c>
      <c r="L94" s="18" t="s">
        <v>5504</v>
      </c>
      <c r="M94" s="18"/>
      <c r="N94" s="18" t="s">
        <v>19058</v>
      </c>
      <c r="O94" s="20" t="s">
        <v>28109</v>
      </c>
    </row>
    <row r="95" customFormat="false" ht="35.05" hidden="false" customHeight="false" outlineLevel="0" collapsed="false">
      <c r="A95" s="19" t="s">
        <v>19059</v>
      </c>
      <c r="B95" s="18" t="s">
        <v>109</v>
      </c>
      <c r="C95" s="17" t="n">
        <v>4</v>
      </c>
      <c r="D95" s="17" t="n">
        <v>9665</v>
      </c>
      <c r="E95" s="17" t="s">
        <v>18712</v>
      </c>
      <c r="F95" s="18" t="s">
        <v>19060</v>
      </c>
      <c r="G95" s="18" t="s">
        <v>19060</v>
      </c>
      <c r="H95" s="18"/>
      <c r="I95" s="17" t="s">
        <v>111</v>
      </c>
      <c r="J95" s="17" t="n">
        <v>4</v>
      </c>
      <c r="K95" s="17" t="n">
        <v>7263</v>
      </c>
      <c r="L95" s="18" t="s">
        <v>19061</v>
      </c>
      <c r="M95" s="18"/>
      <c r="N95" s="18" t="s">
        <v>19062</v>
      </c>
      <c r="O95" s="20" t="s">
        <v>28109</v>
      </c>
    </row>
    <row r="96" customFormat="false" ht="46.25" hidden="false" customHeight="false" outlineLevel="0" collapsed="false">
      <c r="A96" s="19" t="s">
        <v>19063</v>
      </c>
      <c r="B96" s="18" t="s">
        <v>109</v>
      </c>
      <c r="C96" s="17" t="n">
        <v>5</v>
      </c>
      <c r="D96" s="17" t="n">
        <v>581</v>
      </c>
      <c r="E96" s="17" t="s">
        <v>19016</v>
      </c>
      <c r="F96" s="18" t="s">
        <v>19064</v>
      </c>
      <c r="G96" s="18" t="s">
        <v>19064</v>
      </c>
      <c r="H96" s="18"/>
      <c r="I96" s="17" t="s">
        <v>114</v>
      </c>
      <c r="J96" s="17" t="n">
        <v>5</v>
      </c>
      <c r="K96" s="17" t="n">
        <v>222</v>
      </c>
      <c r="L96" s="18" t="s">
        <v>5673</v>
      </c>
      <c r="M96" s="18"/>
      <c r="N96" s="18" t="s">
        <v>19065</v>
      </c>
      <c r="O96" s="20" t="s">
        <v>28109</v>
      </c>
    </row>
    <row r="97" customFormat="false" ht="46.25" hidden="false" customHeight="false" outlineLevel="0" collapsed="false">
      <c r="A97" s="19" t="s">
        <v>19066</v>
      </c>
      <c r="B97" s="18" t="s">
        <v>109</v>
      </c>
      <c r="C97" s="17" t="n">
        <v>5</v>
      </c>
      <c r="D97" s="17" t="n">
        <v>1152</v>
      </c>
      <c r="E97" s="17" t="s">
        <v>19016</v>
      </c>
      <c r="F97" s="18" t="s">
        <v>19067</v>
      </c>
      <c r="G97" s="18" t="s">
        <v>19067</v>
      </c>
      <c r="H97" s="18"/>
      <c r="I97" s="17" t="s">
        <v>114</v>
      </c>
      <c r="J97" s="17" t="n">
        <v>5</v>
      </c>
      <c r="K97" s="17" t="n">
        <v>1090</v>
      </c>
      <c r="L97" s="18" t="s">
        <v>19068</v>
      </c>
      <c r="M97" s="18"/>
      <c r="N97" s="18" t="s">
        <v>19069</v>
      </c>
      <c r="O97" s="20" t="s">
        <v>28109</v>
      </c>
    </row>
    <row r="98" customFormat="false" ht="23.85" hidden="false" customHeight="false" outlineLevel="0" collapsed="false">
      <c r="A98" s="19" t="s">
        <v>19070</v>
      </c>
      <c r="B98" s="18" t="s">
        <v>109</v>
      </c>
      <c r="C98" s="17" t="n">
        <v>5</v>
      </c>
      <c r="D98" s="17" t="n">
        <v>1898</v>
      </c>
      <c r="E98" s="17" t="s">
        <v>18712</v>
      </c>
      <c r="F98" s="18" t="s">
        <v>19071</v>
      </c>
      <c r="G98" s="18" t="s">
        <v>19071</v>
      </c>
      <c r="H98" s="18"/>
      <c r="I98" s="17" t="s">
        <v>113</v>
      </c>
      <c r="J98" s="17" t="n">
        <v>5</v>
      </c>
      <c r="K98" s="17" t="n">
        <v>2778</v>
      </c>
      <c r="L98" s="18" t="s">
        <v>19072</v>
      </c>
      <c r="M98" s="18"/>
      <c r="N98" s="18" t="s">
        <v>19073</v>
      </c>
      <c r="O98" s="20" t="s">
        <v>28109</v>
      </c>
    </row>
    <row r="99" customFormat="false" ht="46.25" hidden="false" customHeight="false" outlineLevel="0" collapsed="false">
      <c r="A99" s="19" t="s">
        <v>19074</v>
      </c>
      <c r="B99" s="18" t="s">
        <v>109</v>
      </c>
      <c r="C99" s="17" t="n">
        <v>5</v>
      </c>
      <c r="D99" s="17" t="n">
        <v>2133</v>
      </c>
      <c r="E99" s="17" t="s">
        <v>18712</v>
      </c>
      <c r="F99" s="18" t="s">
        <v>19075</v>
      </c>
      <c r="G99" s="18" t="s">
        <v>19075</v>
      </c>
      <c r="H99" s="18"/>
      <c r="I99" s="17" t="s">
        <v>111</v>
      </c>
      <c r="J99" s="17" t="n">
        <v>5</v>
      </c>
      <c r="K99" s="17" t="n">
        <v>1931</v>
      </c>
      <c r="L99" s="18" t="s">
        <v>19076</v>
      </c>
      <c r="M99" s="18"/>
      <c r="N99" s="18" t="s">
        <v>19077</v>
      </c>
      <c r="O99" s="20" t="s">
        <v>28109</v>
      </c>
    </row>
    <row r="100" customFormat="false" ht="35.05" hidden="false" customHeight="false" outlineLevel="0" collapsed="false">
      <c r="A100" s="19" t="s">
        <v>19078</v>
      </c>
      <c r="B100" s="18" t="s">
        <v>109</v>
      </c>
      <c r="C100" s="17" t="n">
        <v>5</v>
      </c>
      <c r="D100" s="17" t="n">
        <v>2279</v>
      </c>
      <c r="E100" s="17" t="s">
        <v>18760</v>
      </c>
      <c r="F100" s="18" t="s">
        <v>19079</v>
      </c>
      <c r="G100" s="18" t="s">
        <v>19079</v>
      </c>
      <c r="H100" s="18"/>
      <c r="I100" s="17" t="s">
        <v>111</v>
      </c>
      <c r="J100" s="17" t="n">
        <v>5</v>
      </c>
      <c r="K100" s="17" t="n">
        <v>2037</v>
      </c>
      <c r="L100" s="18" t="s">
        <v>19080</v>
      </c>
      <c r="M100" s="18"/>
      <c r="N100" s="18" t="s">
        <v>19081</v>
      </c>
      <c r="O100" s="20" t="s">
        <v>28109</v>
      </c>
    </row>
    <row r="101" customFormat="false" ht="35.05" hidden="false" customHeight="false" outlineLevel="0" collapsed="false">
      <c r="A101" s="19" t="s">
        <v>19082</v>
      </c>
      <c r="B101" s="18" t="s">
        <v>109</v>
      </c>
      <c r="C101" s="17" t="n">
        <v>5</v>
      </c>
      <c r="D101" s="17" t="n">
        <v>2297</v>
      </c>
      <c r="E101" s="17" t="s">
        <v>18760</v>
      </c>
      <c r="F101" s="18" t="s">
        <v>19083</v>
      </c>
      <c r="G101" s="18" t="s">
        <v>19083</v>
      </c>
      <c r="H101" s="18"/>
      <c r="I101" s="17" t="s">
        <v>112</v>
      </c>
      <c r="J101" s="17" t="n">
        <v>5</v>
      </c>
      <c r="K101" s="17" t="n">
        <v>2018</v>
      </c>
      <c r="L101" s="18" t="s">
        <v>19084</v>
      </c>
      <c r="M101" s="18"/>
      <c r="N101" s="18" t="s">
        <v>19085</v>
      </c>
      <c r="O101" s="20" t="s">
        <v>28109</v>
      </c>
    </row>
    <row r="102" customFormat="false" ht="46.25" hidden="false" customHeight="false" outlineLevel="0" collapsed="false">
      <c r="A102" s="19" t="s">
        <v>19086</v>
      </c>
      <c r="B102" s="18" t="s">
        <v>109</v>
      </c>
      <c r="C102" s="17" t="n">
        <v>5</v>
      </c>
      <c r="D102" s="17" t="n">
        <v>2368</v>
      </c>
      <c r="E102" s="17" t="s">
        <v>19016</v>
      </c>
      <c r="F102" s="18" t="s">
        <v>19087</v>
      </c>
      <c r="G102" s="18" t="s">
        <v>19087</v>
      </c>
      <c r="H102" s="18"/>
      <c r="I102" s="17" t="s">
        <v>114</v>
      </c>
      <c r="J102" s="17" t="n">
        <v>5</v>
      </c>
      <c r="K102" s="17" t="n">
        <v>2169</v>
      </c>
      <c r="L102" s="18" t="s">
        <v>19088</v>
      </c>
      <c r="M102" s="18"/>
      <c r="N102" s="18" t="s">
        <v>19089</v>
      </c>
      <c r="O102" s="20" t="s">
        <v>28109</v>
      </c>
    </row>
    <row r="103" customFormat="false" ht="23.85" hidden="false" customHeight="false" outlineLevel="0" collapsed="false">
      <c r="A103" s="19" t="s">
        <v>19090</v>
      </c>
      <c r="B103" s="18" t="s">
        <v>109</v>
      </c>
      <c r="C103" s="17" t="n">
        <v>5</v>
      </c>
      <c r="D103" s="17" t="n">
        <v>2440</v>
      </c>
      <c r="E103" s="17" t="s">
        <v>18760</v>
      </c>
      <c r="F103" s="18" t="s">
        <v>19091</v>
      </c>
      <c r="G103" s="18" t="s">
        <v>19091</v>
      </c>
      <c r="H103" s="18"/>
      <c r="I103" s="17" t="s">
        <v>111</v>
      </c>
      <c r="J103" s="17" t="n">
        <v>10</v>
      </c>
      <c r="K103" s="17" t="n">
        <v>10650</v>
      </c>
      <c r="L103" s="18" t="s">
        <v>19092</v>
      </c>
      <c r="M103" s="18"/>
      <c r="N103" s="18" t="s">
        <v>19093</v>
      </c>
      <c r="O103" s="20" t="s">
        <v>28109</v>
      </c>
    </row>
    <row r="104" customFormat="false" ht="35.05" hidden="false" customHeight="false" outlineLevel="0" collapsed="false">
      <c r="A104" s="19" t="s">
        <v>19094</v>
      </c>
      <c r="B104" s="18" t="s">
        <v>109</v>
      </c>
      <c r="C104" s="17" t="n">
        <v>5</v>
      </c>
      <c r="D104" s="17" t="n">
        <v>3013</v>
      </c>
      <c r="E104" s="17" t="s">
        <v>18760</v>
      </c>
      <c r="F104" s="18" t="s">
        <v>19095</v>
      </c>
      <c r="G104" s="18" t="s">
        <v>19095</v>
      </c>
      <c r="H104" s="18"/>
      <c r="I104" s="17" t="s">
        <v>111</v>
      </c>
      <c r="J104" s="17" t="n">
        <v>5</v>
      </c>
      <c r="K104" s="17" t="n">
        <v>2535</v>
      </c>
      <c r="L104" s="18" t="s">
        <v>19096</v>
      </c>
      <c r="M104" s="18"/>
      <c r="N104" s="18" t="s">
        <v>19097</v>
      </c>
      <c r="O104" s="20" t="s">
        <v>28109</v>
      </c>
    </row>
    <row r="105" customFormat="false" ht="35.05" hidden="false" customHeight="false" outlineLevel="0" collapsed="false">
      <c r="A105" s="19" t="s">
        <v>19098</v>
      </c>
      <c r="B105" s="18" t="s">
        <v>109</v>
      </c>
      <c r="C105" s="17" t="n">
        <v>5</v>
      </c>
      <c r="D105" s="17" t="n">
        <v>3020</v>
      </c>
      <c r="E105" s="17" t="s">
        <v>18765</v>
      </c>
      <c r="F105" s="18" t="s">
        <v>19099</v>
      </c>
      <c r="G105" s="18" t="s">
        <v>19099</v>
      </c>
      <c r="H105" s="18"/>
      <c r="I105" s="17" t="s">
        <v>111</v>
      </c>
      <c r="J105" s="17" t="n">
        <v>5</v>
      </c>
      <c r="K105" s="17" t="n">
        <v>2539</v>
      </c>
      <c r="L105" s="18" t="s">
        <v>19100</v>
      </c>
      <c r="M105" s="18"/>
      <c r="N105" s="18" t="s">
        <v>19101</v>
      </c>
      <c r="O105" s="20" t="s">
        <v>28109</v>
      </c>
    </row>
    <row r="106" customFormat="false" ht="46.25" hidden="false" customHeight="false" outlineLevel="0" collapsed="false">
      <c r="A106" s="19" t="s">
        <v>19102</v>
      </c>
      <c r="B106" s="18" t="s">
        <v>109</v>
      </c>
      <c r="C106" s="17" t="n">
        <v>5</v>
      </c>
      <c r="D106" s="17" t="n">
        <v>3107</v>
      </c>
      <c r="E106" s="17" t="s">
        <v>18819</v>
      </c>
      <c r="F106" s="18" t="s">
        <v>19103</v>
      </c>
      <c r="G106" s="18" t="s">
        <v>19103</v>
      </c>
      <c r="H106" s="18"/>
      <c r="I106" s="17" t="s">
        <v>112</v>
      </c>
      <c r="J106" s="17" t="n">
        <v>5</v>
      </c>
      <c r="K106" s="17" t="n">
        <v>2542</v>
      </c>
      <c r="L106" s="18" t="s">
        <v>19104</v>
      </c>
      <c r="M106" s="18"/>
      <c r="N106" s="18" t="s">
        <v>19105</v>
      </c>
      <c r="O106" s="20" t="s">
        <v>28109</v>
      </c>
    </row>
    <row r="107" customFormat="false" ht="46.25" hidden="false" customHeight="false" outlineLevel="0" collapsed="false">
      <c r="A107" s="19" t="s">
        <v>19106</v>
      </c>
      <c r="B107" s="18" t="s">
        <v>109</v>
      </c>
      <c r="C107" s="17" t="n">
        <v>5</v>
      </c>
      <c r="D107" s="17" t="n">
        <v>3107</v>
      </c>
      <c r="E107" s="17" t="s">
        <v>18760</v>
      </c>
      <c r="F107" s="18" t="s">
        <v>19107</v>
      </c>
      <c r="G107" s="18" t="s">
        <v>19107</v>
      </c>
      <c r="H107" s="18"/>
      <c r="I107" s="17" t="s">
        <v>112</v>
      </c>
      <c r="J107" s="17" t="n">
        <v>5</v>
      </c>
      <c r="K107" s="17" t="n">
        <v>2542</v>
      </c>
      <c r="L107" s="18" t="s">
        <v>19104</v>
      </c>
      <c r="M107" s="18"/>
      <c r="N107" s="18" t="s">
        <v>19108</v>
      </c>
      <c r="O107" s="20" t="s">
        <v>28109</v>
      </c>
    </row>
    <row r="108" customFormat="false" ht="35.05" hidden="false" customHeight="false" outlineLevel="0" collapsed="false">
      <c r="A108" s="19" t="s">
        <v>19109</v>
      </c>
      <c r="B108" s="18" t="s">
        <v>109</v>
      </c>
      <c r="C108" s="17" t="n">
        <v>5</v>
      </c>
      <c r="D108" s="17" t="n">
        <v>3195</v>
      </c>
      <c r="E108" s="17" t="s">
        <v>18717</v>
      </c>
      <c r="F108" s="18" t="s">
        <v>19110</v>
      </c>
      <c r="G108" s="18" t="s">
        <v>19110</v>
      </c>
      <c r="H108" s="18"/>
      <c r="I108" s="17" t="s">
        <v>111</v>
      </c>
      <c r="J108" s="17" t="n">
        <v>5</v>
      </c>
      <c r="K108" s="17" t="n">
        <v>2693</v>
      </c>
      <c r="L108" s="18" t="s">
        <v>6161</v>
      </c>
      <c r="M108" s="18"/>
      <c r="N108" s="18" t="s">
        <v>19111</v>
      </c>
      <c r="O108" s="20" t="s">
        <v>28109</v>
      </c>
    </row>
    <row r="109" customFormat="false" ht="23.85" hidden="false" customHeight="false" outlineLevel="0" collapsed="false">
      <c r="A109" s="19" t="s">
        <v>19112</v>
      </c>
      <c r="B109" s="18" t="s">
        <v>109</v>
      </c>
      <c r="C109" s="17" t="n">
        <v>5</v>
      </c>
      <c r="D109" s="17" t="n">
        <v>3199</v>
      </c>
      <c r="E109" s="17" t="s">
        <v>18731</v>
      </c>
      <c r="F109" s="18" t="s">
        <v>19113</v>
      </c>
      <c r="G109" s="18" t="s">
        <v>19113</v>
      </c>
      <c r="H109" s="18"/>
      <c r="I109" s="17" t="s">
        <v>113</v>
      </c>
      <c r="J109" s="17" t="n">
        <v>5</v>
      </c>
      <c r="K109" s="17" t="n">
        <v>2697</v>
      </c>
      <c r="L109" s="18" t="s">
        <v>6164</v>
      </c>
      <c r="M109" s="18"/>
      <c r="N109" s="18" t="s">
        <v>19114</v>
      </c>
      <c r="O109" s="20" t="s">
        <v>28109</v>
      </c>
    </row>
    <row r="110" customFormat="false" ht="35.05" hidden="false" customHeight="false" outlineLevel="0" collapsed="false">
      <c r="A110" s="19" t="s">
        <v>19115</v>
      </c>
      <c r="B110" s="18" t="s">
        <v>109</v>
      </c>
      <c r="C110" s="17" t="n">
        <v>5</v>
      </c>
      <c r="D110" s="17" t="n">
        <v>3734</v>
      </c>
      <c r="E110" s="17" t="s">
        <v>18778</v>
      </c>
      <c r="F110" s="18" t="s">
        <v>19116</v>
      </c>
      <c r="G110" s="18" t="s">
        <v>19116</v>
      </c>
      <c r="H110" s="18"/>
      <c r="I110" s="17" t="s">
        <v>111</v>
      </c>
      <c r="J110" s="17" t="n">
        <v>5</v>
      </c>
      <c r="K110" s="17" t="n">
        <v>372</v>
      </c>
      <c r="L110" s="18" t="s">
        <v>19117</v>
      </c>
      <c r="M110" s="18"/>
      <c r="N110" s="18" t="s">
        <v>19118</v>
      </c>
      <c r="O110" s="20" t="s">
        <v>28109</v>
      </c>
    </row>
    <row r="111" customFormat="false" ht="35.05" hidden="false" customHeight="false" outlineLevel="0" collapsed="false">
      <c r="A111" s="19" t="s">
        <v>19119</v>
      </c>
      <c r="B111" s="18" t="s">
        <v>109</v>
      </c>
      <c r="C111" s="17" t="n">
        <v>5</v>
      </c>
      <c r="D111" s="17" t="n">
        <v>4705</v>
      </c>
      <c r="E111" s="17" t="s">
        <v>18731</v>
      </c>
      <c r="F111" s="18" t="s">
        <v>19120</v>
      </c>
      <c r="G111" s="18" t="s">
        <v>19120</v>
      </c>
      <c r="H111" s="18"/>
      <c r="I111" s="17" t="s">
        <v>113</v>
      </c>
      <c r="J111" s="17" t="n">
        <v>5</v>
      </c>
      <c r="K111" s="17" t="n">
        <v>3644</v>
      </c>
      <c r="L111" s="18" t="s">
        <v>19121</v>
      </c>
      <c r="M111" s="18"/>
      <c r="N111" s="18" t="s">
        <v>19122</v>
      </c>
      <c r="O111" s="20" t="s">
        <v>28109</v>
      </c>
    </row>
    <row r="112" customFormat="false" ht="35.05" hidden="false" customHeight="false" outlineLevel="0" collapsed="false">
      <c r="A112" s="19" t="s">
        <v>19123</v>
      </c>
      <c r="B112" s="18" t="s">
        <v>109</v>
      </c>
      <c r="C112" s="17" t="n">
        <v>5</v>
      </c>
      <c r="D112" s="17" t="n">
        <v>4951</v>
      </c>
      <c r="E112" s="17" t="s">
        <v>18819</v>
      </c>
      <c r="F112" s="18" t="s">
        <v>19124</v>
      </c>
      <c r="G112" s="18" t="s">
        <v>19124</v>
      </c>
      <c r="H112" s="18"/>
      <c r="I112" s="17" t="s">
        <v>111</v>
      </c>
      <c r="J112" s="17" t="n">
        <v>5</v>
      </c>
      <c r="K112" s="17" t="n">
        <v>4317</v>
      </c>
      <c r="L112" s="18" t="s">
        <v>19125</v>
      </c>
      <c r="M112" s="18"/>
      <c r="N112" s="18" t="s">
        <v>19126</v>
      </c>
      <c r="O112" s="20" t="s">
        <v>28109</v>
      </c>
    </row>
    <row r="113" customFormat="false" ht="23.85" hidden="false" customHeight="false" outlineLevel="0" collapsed="false">
      <c r="A113" s="19" t="s">
        <v>19127</v>
      </c>
      <c r="B113" s="18" t="s">
        <v>109</v>
      </c>
      <c r="C113" s="17" t="n">
        <v>5</v>
      </c>
      <c r="D113" s="17" t="n">
        <v>5293</v>
      </c>
      <c r="E113" s="17" t="s">
        <v>18760</v>
      </c>
      <c r="F113" s="18" t="s">
        <v>19128</v>
      </c>
      <c r="G113" s="18" t="s">
        <v>19128</v>
      </c>
      <c r="H113" s="18"/>
      <c r="I113" s="17" t="s">
        <v>111</v>
      </c>
      <c r="J113" s="17" t="n">
        <v>5</v>
      </c>
      <c r="K113" s="17" t="n">
        <v>3894</v>
      </c>
      <c r="L113" s="18" t="s">
        <v>6374</v>
      </c>
      <c r="M113" s="18"/>
      <c r="N113" s="18" t="s">
        <v>19129</v>
      </c>
      <c r="O113" s="20" t="s">
        <v>28109</v>
      </c>
    </row>
    <row r="114" customFormat="false" ht="35.05" hidden="false" customHeight="false" outlineLevel="0" collapsed="false">
      <c r="A114" s="19" t="s">
        <v>19130</v>
      </c>
      <c r="B114" s="18" t="s">
        <v>109</v>
      </c>
      <c r="C114" s="17" t="n">
        <v>5</v>
      </c>
      <c r="D114" s="17" t="n">
        <v>5363</v>
      </c>
      <c r="E114" s="17" t="s">
        <v>18819</v>
      </c>
      <c r="F114" s="18" t="s">
        <v>19131</v>
      </c>
      <c r="G114" s="18" t="s">
        <v>19131</v>
      </c>
      <c r="H114" s="18"/>
      <c r="I114" s="17" t="s">
        <v>111</v>
      </c>
      <c r="J114" s="17" t="n">
        <v>5</v>
      </c>
      <c r="K114" s="17" t="n">
        <v>4381</v>
      </c>
      <c r="L114" s="18" t="s">
        <v>19132</v>
      </c>
      <c r="M114" s="18"/>
      <c r="N114" s="18" t="s">
        <v>19133</v>
      </c>
      <c r="O114" s="20" t="s">
        <v>28109</v>
      </c>
    </row>
    <row r="115" customFormat="false" ht="46.25" hidden="false" customHeight="false" outlineLevel="0" collapsed="false">
      <c r="A115" s="19" t="s">
        <v>19134</v>
      </c>
      <c r="B115" s="18" t="s">
        <v>109</v>
      </c>
      <c r="C115" s="17" t="n">
        <v>5</v>
      </c>
      <c r="D115" s="17" t="n">
        <v>5618</v>
      </c>
      <c r="E115" s="17" t="s">
        <v>18731</v>
      </c>
      <c r="F115" s="18" t="s">
        <v>19135</v>
      </c>
      <c r="G115" s="18" t="s">
        <v>19135</v>
      </c>
      <c r="H115" s="18"/>
      <c r="I115" s="17" t="s">
        <v>113</v>
      </c>
      <c r="J115" s="17" t="n">
        <v>5</v>
      </c>
      <c r="K115" s="17" t="n">
        <v>4636</v>
      </c>
      <c r="L115" s="18" t="s">
        <v>6614</v>
      </c>
      <c r="M115" s="18"/>
      <c r="N115" s="18" t="s">
        <v>19136</v>
      </c>
      <c r="O115" s="20" t="s">
        <v>28109</v>
      </c>
    </row>
    <row r="116" customFormat="false" ht="23.85" hidden="false" customHeight="false" outlineLevel="0" collapsed="false">
      <c r="A116" s="19" t="s">
        <v>19137</v>
      </c>
      <c r="B116" s="18" t="s">
        <v>109</v>
      </c>
      <c r="C116" s="17" t="n">
        <v>5</v>
      </c>
      <c r="D116" s="17" t="n">
        <v>5789</v>
      </c>
      <c r="E116" s="17" t="s">
        <v>18807</v>
      </c>
      <c r="F116" s="18" t="s">
        <v>19138</v>
      </c>
      <c r="G116" s="18" t="s">
        <v>19138</v>
      </c>
      <c r="H116" s="18"/>
      <c r="I116" s="17" t="s">
        <v>111</v>
      </c>
      <c r="J116" s="17" t="n">
        <v>9</v>
      </c>
      <c r="K116" s="17" t="n">
        <v>2724</v>
      </c>
      <c r="L116" s="18" t="s">
        <v>19139</v>
      </c>
      <c r="M116" s="18"/>
      <c r="N116" s="18" t="s">
        <v>19140</v>
      </c>
      <c r="O116" s="20" t="s">
        <v>28109</v>
      </c>
    </row>
    <row r="117" customFormat="false" ht="35.05" hidden="false" customHeight="false" outlineLevel="0" collapsed="false">
      <c r="A117" s="19" t="s">
        <v>19141</v>
      </c>
      <c r="B117" s="18" t="s">
        <v>109</v>
      </c>
      <c r="C117" s="17" t="n">
        <v>5</v>
      </c>
      <c r="D117" s="17" t="n">
        <v>7219</v>
      </c>
      <c r="E117" s="17" t="s">
        <v>19016</v>
      </c>
      <c r="F117" s="18" t="s">
        <v>19142</v>
      </c>
      <c r="G117" s="18" t="s">
        <v>19142</v>
      </c>
      <c r="H117" s="18"/>
      <c r="I117" s="17" t="s">
        <v>111</v>
      </c>
      <c r="J117" s="17" t="n">
        <v>5</v>
      </c>
      <c r="K117" s="17" t="n">
        <v>5748</v>
      </c>
      <c r="L117" s="18" t="s">
        <v>19143</v>
      </c>
      <c r="M117" s="18"/>
      <c r="N117" s="18" t="s">
        <v>19144</v>
      </c>
      <c r="O117" s="20" t="s">
        <v>28109</v>
      </c>
    </row>
    <row r="118" customFormat="false" ht="46.25" hidden="false" customHeight="false" outlineLevel="0" collapsed="false">
      <c r="A118" s="19" t="s">
        <v>19145</v>
      </c>
      <c r="B118" s="18" t="s">
        <v>109</v>
      </c>
      <c r="C118" s="17" t="n">
        <v>5</v>
      </c>
      <c r="D118" s="17" t="n">
        <v>7653</v>
      </c>
      <c r="E118" s="17" t="s">
        <v>18778</v>
      </c>
      <c r="F118" s="18" t="s">
        <v>19146</v>
      </c>
      <c r="G118" s="18" t="s">
        <v>19146</v>
      </c>
      <c r="H118" s="18"/>
      <c r="I118" s="17" t="s">
        <v>111</v>
      </c>
      <c r="J118" s="17" t="n">
        <v>5</v>
      </c>
      <c r="K118" s="17" t="n">
        <v>6219</v>
      </c>
      <c r="L118" s="18" t="s">
        <v>19147</v>
      </c>
      <c r="M118" s="18"/>
      <c r="N118" s="18" t="s">
        <v>19148</v>
      </c>
      <c r="O118" s="20" t="s">
        <v>28109</v>
      </c>
    </row>
    <row r="119" customFormat="false" ht="35.05" hidden="false" customHeight="false" outlineLevel="0" collapsed="false">
      <c r="A119" s="19" t="s">
        <v>19149</v>
      </c>
      <c r="B119" s="18" t="s">
        <v>109</v>
      </c>
      <c r="C119" s="17" t="n">
        <v>5</v>
      </c>
      <c r="D119" s="17" t="n">
        <v>7865</v>
      </c>
      <c r="E119" s="17" t="s">
        <v>19016</v>
      </c>
      <c r="F119" s="18" t="s">
        <v>19150</v>
      </c>
      <c r="G119" s="18" t="s">
        <v>19150</v>
      </c>
      <c r="H119" s="18"/>
      <c r="I119" s="17" t="s">
        <v>112</v>
      </c>
      <c r="J119" s="17" t="n">
        <v>10</v>
      </c>
      <c r="K119" s="17" t="n">
        <v>9812</v>
      </c>
      <c r="L119" s="18" t="s">
        <v>19151</v>
      </c>
      <c r="M119" s="18"/>
      <c r="N119" s="18" t="s">
        <v>19152</v>
      </c>
      <c r="O119" s="20" t="s">
        <v>28109</v>
      </c>
    </row>
    <row r="120" customFormat="false" ht="23.85" hidden="false" customHeight="false" outlineLevel="0" collapsed="false">
      <c r="A120" s="19" t="s">
        <v>19153</v>
      </c>
      <c r="B120" s="18" t="s">
        <v>109</v>
      </c>
      <c r="C120" s="17" t="n">
        <v>5</v>
      </c>
      <c r="D120" s="17" t="n">
        <v>7972</v>
      </c>
      <c r="E120" s="17" t="s">
        <v>18760</v>
      </c>
      <c r="F120" s="18" t="s">
        <v>19154</v>
      </c>
      <c r="G120" s="18" t="s">
        <v>19154</v>
      </c>
      <c r="H120" s="18"/>
      <c r="I120" s="17" t="s">
        <v>111</v>
      </c>
      <c r="J120" s="17" t="n">
        <v>5</v>
      </c>
      <c r="K120" s="17" t="n">
        <v>6526</v>
      </c>
      <c r="L120" s="18" t="s">
        <v>19155</v>
      </c>
      <c r="M120" s="18"/>
      <c r="N120" s="18" t="s">
        <v>19156</v>
      </c>
      <c r="O120" s="20" t="s">
        <v>28109</v>
      </c>
    </row>
    <row r="121" customFormat="false" ht="35.05" hidden="false" customHeight="false" outlineLevel="0" collapsed="false">
      <c r="A121" s="19" t="s">
        <v>19157</v>
      </c>
      <c r="B121" s="18" t="s">
        <v>109</v>
      </c>
      <c r="C121" s="17" t="n">
        <v>5</v>
      </c>
      <c r="D121" s="17" t="n">
        <v>8280</v>
      </c>
      <c r="E121" s="17" t="s">
        <v>18760</v>
      </c>
      <c r="F121" s="18" t="s">
        <v>19158</v>
      </c>
      <c r="G121" s="18" t="s">
        <v>19158</v>
      </c>
      <c r="H121" s="18"/>
      <c r="I121" s="17" t="s">
        <v>111</v>
      </c>
      <c r="J121" s="17" t="n">
        <v>5</v>
      </c>
      <c r="K121" s="17" t="n">
        <v>6820</v>
      </c>
      <c r="L121" s="18" t="s">
        <v>19159</v>
      </c>
      <c r="M121" s="18"/>
      <c r="N121" s="18" t="s">
        <v>19160</v>
      </c>
      <c r="O121" s="20" t="s">
        <v>28109</v>
      </c>
    </row>
    <row r="122" customFormat="false" ht="23.85" hidden="false" customHeight="false" outlineLevel="0" collapsed="false">
      <c r="A122" s="19" t="s">
        <v>19161</v>
      </c>
      <c r="B122" s="18" t="s">
        <v>109</v>
      </c>
      <c r="C122" s="17" t="n">
        <v>6</v>
      </c>
      <c r="D122" s="17" t="n">
        <v>154</v>
      </c>
      <c r="E122" s="17" t="s">
        <v>18727</v>
      </c>
      <c r="F122" s="18" t="s">
        <v>19162</v>
      </c>
      <c r="G122" s="18" t="s">
        <v>19162</v>
      </c>
      <c r="H122" s="18"/>
      <c r="I122" s="17" t="s">
        <v>111</v>
      </c>
      <c r="J122" s="17" t="n">
        <v>6</v>
      </c>
      <c r="K122" s="17" t="n">
        <v>142</v>
      </c>
      <c r="L122" s="18" t="s">
        <v>19163</v>
      </c>
      <c r="M122" s="18"/>
      <c r="N122" s="18" t="s">
        <v>19164</v>
      </c>
      <c r="O122" s="20" t="s">
        <v>28109</v>
      </c>
    </row>
    <row r="123" customFormat="false" ht="35.05" hidden="false" customHeight="false" outlineLevel="0" collapsed="false">
      <c r="A123" s="19" t="s">
        <v>19165</v>
      </c>
      <c r="B123" s="18" t="s">
        <v>109</v>
      </c>
      <c r="C123" s="17" t="n">
        <v>6</v>
      </c>
      <c r="D123" s="17" t="n">
        <v>1442</v>
      </c>
      <c r="E123" s="17" t="s">
        <v>18727</v>
      </c>
      <c r="F123" s="18" t="s">
        <v>19166</v>
      </c>
      <c r="G123" s="18" t="s">
        <v>19166</v>
      </c>
      <c r="H123" s="18"/>
      <c r="I123" s="17" t="s">
        <v>111</v>
      </c>
      <c r="J123" s="17" t="n">
        <v>4</v>
      </c>
      <c r="K123" s="17" t="n">
        <v>845</v>
      </c>
      <c r="L123" s="18" t="s">
        <v>18936</v>
      </c>
      <c r="M123" s="18"/>
      <c r="N123" s="18" t="s">
        <v>19167</v>
      </c>
      <c r="O123" s="20" t="s">
        <v>28109</v>
      </c>
    </row>
    <row r="124" customFormat="false" ht="35.05" hidden="false" customHeight="false" outlineLevel="0" collapsed="false">
      <c r="A124" s="19" t="s">
        <v>19168</v>
      </c>
      <c r="B124" s="18" t="s">
        <v>109</v>
      </c>
      <c r="C124" s="17" t="n">
        <v>6</v>
      </c>
      <c r="D124" s="17" t="n">
        <v>1969</v>
      </c>
      <c r="E124" s="17" t="s">
        <v>18824</v>
      </c>
      <c r="F124" s="18" t="s">
        <v>19169</v>
      </c>
      <c r="G124" s="18" t="s">
        <v>19169</v>
      </c>
      <c r="H124" s="18"/>
      <c r="I124" s="17" t="s">
        <v>111</v>
      </c>
      <c r="J124" s="17" t="n">
        <v>6</v>
      </c>
      <c r="K124" s="17" t="n">
        <v>331</v>
      </c>
      <c r="L124" s="18" t="s">
        <v>19170</v>
      </c>
      <c r="M124" s="18"/>
      <c r="N124" s="18" t="s">
        <v>19171</v>
      </c>
      <c r="O124" s="20" t="s">
        <v>28109</v>
      </c>
    </row>
    <row r="125" customFormat="false" ht="35.05" hidden="false" customHeight="false" outlineLevel="0" collapsed="false">
      <c r="A125" s="19" t="s">
        <v>19172</v>
      </c>
      <c r="B125" s="18" t="s">
        <v>109</v>
      </c>
      <c r="C125" s="17" t="n">
        <v>6</v>
      </c>
      <c r="D125" s="17" t="n">
        <v>3126</v>
      </c>
      <c r="E125" s="17" t="s">
        <v>18765</v>
      </c>
      <c r="F125" s="18" t="s">
        <v>19173</v>
      </c>
      <c r="G125" s="18" t="s">
        <v>19173</v>
      </c>
      <c r="H125" s="18"/>
      <c r="I125" s="17" t="s">
        <v>111</v>
      </c>
      <c r="J125" s="17" t="n">
        <v>6</v>
      </c>
      <c r="K125" s="17" t="n">
        <v>2023</v>
      </c>
      <c r="L125" s="18" t="s">
        <v>19174</v>
      </c>
      <c r="M125" s="18"/>
      <c r="N125" s="18" t="s">
        <v>19175</v>
      </c>
      <c r="O125" s="20" t="s">
        <v>28109</v>
      </c>
    </row>
    <row r="126" customFormat="false" ht="23.85" hidden="false" customHeight="false" outlineLevel="0" collapsed="false">
      <c r="A126" s="19" t="s">
        <v>19176</v>
      </c>
      <c r="B126" s="18" t="s">
        <v>109</v>
      </c>
      <c r="C126" s="17" t="n">
        <v>6</v>
      </c>
      <c r="D126" s="17" t="n">
        <v>3554</v>
      </c>
      <c r="E126" s="17" t="s">
        <v>18727</v>
      </c>
      <c r="F126" s="18" t="s">
        <v>19177</v>
      </c>
      <c r="G126" s="18" t="s">
        <v>19177</v>
      </c>
      <c r="H126" s="18"/>
      <c r="I126" s="17" t="s">
        <v>111</v>
      </c>
      <c r="J126" s="17" t="n">
        <v>1</v>
      </c>
      <c r="K126" s="17" t="n">
        <v>945</v>
      </c>
      <c r="L126" s="18" t="s">
        <v>449</v>
      </c>
      <c r="M126" s="18"/>
      <c r="N126" s="18" t="s">
        <v>19178</v>
      </c>
      <c r="O126" s="20" t="s">
        <v>28109</v>
      </c>
    </row>
    <row r="127" customFormat="false" ht="35.05" hidden="false" customHeight="false" outlineLevel="0" collapsed="false">
      <c r="A127" s="19" t="s">
        <v>19179</v>
      </c>
      <c r="B127" s="18" t="s">
        <v>109</v>
      </c>
      <c r="C127" s="17" t="n">
        <v>6</v>
      </c>
      <c r="D127" s="17" t="n">
        <v>4049</v>
      </c>
      <c r="E127" s="17" t="s">
        <v>18778</v>
      </c>
      <c r="F127" s="18" t="s">
        <v>19180</v>
      </c>
      <c r="G127" s="18" t="s">
        <v>19180</v>
      </c>
      <c r="H127" s="18"/>
      <c r="I127" s="17" t="s">
        <v>111</v>
      </c>
      <c r="J127" s="17" t="n">
        <v>6</v>
      </c>
      <c r="K127" s="17" t="n">
        <v>2777</v>
      </c>
      <c r="L127" s="18" t="s">
        <v>7759</v>
      </c>
      <c r="M127" s="18"/>
      <c r="N127" s="18" t="s">
        <v>19181</v>
      </c>
      <c r="O127" s="20" t="s">
        <v>28109</v>
      </c>
    </row>
    <row r="128" customFormat="false" ht="23.85" hidden="false" customHeight="false" outlineLevel="0" collapsed="false">
      <c r="A128" s="19" t="s">
        <v>19182</v>
      </c>
      <c r="B128" s="18" t="s">
        <v>109</v>
      </c>
      <c r="C128" s="17" t="n">
        <v>6</v>
      </c>
      <c r="D128" s="17" t="n">
        <v>4621</v>
      </c>
      <c r="E128" s="17" t="s">
        <v>18765</v>
      </c>
      <c r="F128" s="18" t="s">
        <v>19183</v>
      </c>
      <c r="G128" s="18" t="s">
        <v>19183</v>
      </c>
      <c r="H128" s="18"/>
      <c r="I128" s="17" t="s">
        <v>111</v>
      </c>
      <c r="J128" s="17" t="n">
        <v>6</v>
      </c>
      <c r="K128" s="17" t="n">
        <v>3358</v>
      </c>
      <c r="L128" s="18" t="s">
        <v>19184</v>
      </c>
      <c r="M128" s="18"/>
      <c r="N128" s="18" t="s">
        <v>19185</v>
      </c>
      <c r="O128" s="20" t="s">
        <v>28109</v>
      </c>
    </row>
    <row r="129" customFormat="false" ht="46.25" hidden="false" customHeight="false" outlineLevel="0" collapsed="false">
      <c r="A129" s="19" t="s">
        <v>19186</v>
      </c>
      <c r="B129" s="18" t="s">
        <v>109</v>
      </c>
      <c r="C129" s="17" t="n">
        <v>6</v>
      </c>
      <c r="D129" s="17" t="n">
        <v>5186</v>
      </c>
      <c r="E129" s="17" t="s">
        <v>18760</v>
      </c>
      <c r="F129" s="18" t="s">
        <v>19187</v>
      </c>
      <c r="G129" s="18" t="s">
        <v>19187</v>
      </c>
      <c r="H129" s="18"/>
      <c r="I129" s="17" t="s">
        <v>112</v>
      </c>
      <c r="J129" s="17" t="n">
        <v>6</v>
      </c>
      <c r="K129" s="17" t="n">
        <v>3864</v>
      </c>
      <c r="L129" s="18" t="s">
        <v>8042</v>
      </c>
      <c r="M129" s="18"/>
      <c r="N129" s="18" t="s">
        <v>19188</v>
      </c>
      <c r="O129" s="20" t="s">
        <v>28109</v>
      </c>
    </row>
    <row r="130" customFormat="false" ht="35.05" hidden="false" customHeight="false" outlineLevel="0" collapsed="false">
      <c r="A130" s="19" t="s">
        <v>19189</v>
      </c>
      <c r="B130" s="18" t="s">
        <v>109</v>
      </c>
      <c r="C130" s="17" t="n">
        <v>6</v>
      </c>
      <c r="D130" s="17" t="n">
        <v>5911</v>
      </c>
      <c r="E130" s="17" t="s">
        <v>18727</v>
      </c>
      <c r="F130" s="18" t="s">
        <v>19190</v>
      </c>
      <c r="G130" s="18" t="s">
        <v>19190</v>
      </c>
      <c r="H130" s="18"/>
      <c r="I130" s="17" t="s">
        <v>115</v>
      </c>
      <c r="J130" s="17"/>
      <c r="K130" s="17"/>
      <c r="L130" s="18"/>
      <c r="M130" s="18"/>
      <c r="N130" s="18" t="s">
        <v>19191</v>
      </c>
      <c r="O130" s="20" t="s">
        <v>28109</v>
      </c>
    </row>
    <row r="131" customFormat="false" ht="23.85" hidden="false" customHeight="false" outlineLevel="0" collapsed="false">
      <c r="A131" s="19" t="s">
        <v>19192</v>
      </c>
      <c r="B131" s="18" t="s">
        <v>109</v>
      </c>
      <c r="C131" s="17" t="n">
        <v>6</v>
      </c>
      <c r="D131" s="17" t="n">
        <v>6776</v>
      </c>
      <c r="E131" s="17" t="s">
        <v>18778</v>
      </c>
      <c r="F131" s="18" t="s">
        <v>19193</v>
      </c>
      <c r="G131" s="18" t="s">
        <v>19193</v>
      </c>
      <c r="H131" s="18"/>
      <c r="I131" s="17" t="s">
        <v>111</v>
      </c>
      <c r="J131" s="17" t="n">
        <v>6</v>
      </c>
      <c r="K131" s="17" t="n">
        <v>5185</v>
      </c>
      <c r="L131" s="18" t="s">
        <v>19194</v>
      </c>
      <c r="M131" s="18"/>
      <c r="N131" s="18" t="s">
        <v>19195</v>
      </c>
      <c r="O131" s="20" t="s">
        <v>28109</v>
      </c>
    </row>
    <row r="132" customFormat="false" ht="46.25" hidden="false" customHeight="false" outlineLevel="0" collapsed="false">
      <c r="A132" s="19" t="s">
        <v>19196</v>
      </c>
      <c r="B132" s="18" t="s">
        <v>109</v>
      </c>
      <c r="C132" s="17" t="n">
        <v>6</v>
      </c>
      <c r="D132" s="17" t="n">
        <v>7214</v>
      </c>
      <c r="E132" s="17" t="s">
        <v>18799</v>
      </c>
      <c r="F132" s="18" t="s">
        <v>19197</v>
      </c>
      <c r="G132" s="18" t="s">
        <v>19197</v>
      </c>
      <c r="H132" s="18"/>
      <c r="I132" s="17" t="s">
        <v>111</v>
      </c>
      <c r="J132" s="17" t="n">
        <v>6</v>
      </c>
      <c r="K132" s="17" t="n">
        <v>5515</v>
      </c>
      <c r="L132" s="18" t="s">
        <v>19198</v>
      </c>
      <c r="M132" s="18"/>
      <c r="N132" s="18" t="s">
        <v>19199</v>
      </c>
      <c r="O132" s="20" t="s">
        <v>28109</v>
      </c>
    </row>
    <row r="133" customFormat="false" ht="46.25" hidden="false" customHeight="false" outlineLevel="0" collapsed="false">
      <c r="A133" s="19" t="s">
        <v>19200</v>
      </c>
      <c r="B133" s="18" t="s">
        <v>109</v>
      </c>
      <c r="C133" s="17" t="n">
        <v>6</v>
      </c>
      <c r="D133" s="17" t="n">
        <v>7517</v>
      </c>
      <c r="E133" s="17" t="s">
        <v>18722</v>
      </c>
      <c r="F133" s="18" t="s">
        <v>19201</v>
      </c>
      <c r="G133" s="18" t="s">
        <v>19201</v>
      </c>
      <c r="H133" s="18"/>
      <c r="I133" s="17" t="s">
        <v>112</v>
      </c>
      <c r="J133" s="17" t="n">
        <v>6</v>
      </c>
      <c r="K133" s="17" t="n">
        <v>7523</v>
      </c>
      <c r="L133" s="18" t="s">
        <v>9128</v>
      </c>
      <c r="M133" s="18"/>
      <c r="N133" s="18" t="s">
        <v>19202</v>
      </c>
      <c r="O133" s="20" t="s">
        <v>28109</v>
      </c>
    </row>
    <row r="134" customFormat="false" ht="15" hidden="false" customHeight="false" outlineLevel="0" collapsed="false">
      <c r="A134" s="19" t="s">
        <v>19203</v>
      </c>
      <c r="B134" s="18" t="s">
        <v>109</v>
      </c>
      <c r="C134" s="17" t="n">
        <v>6</v>
      </c>
      <c r="D134" s="17" t="n">
        <v>7564</v>
      </c>
      <c r="E134" s="17" t="s">
        <v>18717</v>
      </c>
      <c r="F134" s="18" t="s">
        <v>19204</v>
      </c>
      <c r="G134" s="18" t="s">
        <v>19204</v>
      </c>
      <c r="H134" s="18"/>
      <c r="I134" s="17" t="s">
        <v>111</v>
      </c>
      <c r="J134" s="17" t="n">
        <v>6</v>
      </c>
      <c r="K134" s="17" t="n">
        <v>5685</v>
      </c>
      <c r="L134" s="18" t="s">
        <v>19205</v>
      </c>
      <c r="M134" s="18"/>
      <c r="N134" s="18" t="s">
        <v>19206</v>
      </c>
      <c r="O134" s="20" t="s">
        <v>28109</v>
      </c>
    </row>
    <row r="135" customFormat="false" ht="23.85" hidden="false" customHeight="false" outlineLevel="0" collapsed="false">
      <c r="A135" s="19" t="s">
        <v>19207</v>
      </c>
      <c r="B135" s="18" t="s">
        <v>109</v>
      </c>
      <c r="C135" s="17" t="n">
        <v>6</v>
      </c>
      <c r="D135" s="17" t="n">
        <v>7626</v>
      </c>
      <c r="E135" s="17" t="s">
        <v>19016</v>
      </c>
      <c r="F135" s="18" t="s">
        <v>19208</v>
      </c>
      <c r="G135" s="18" t="s">
        <v>19208</v>
      </c>
      <c r="H135" s="18"/>
      <c r="I135" s="17" t="s">
        <v>111</v>
      </c>
      <c r="J135" s="17" t="n">
        <v>6</v>
      </c>
      <c r="K135" s="17" t="n">
        <v>5747</v>
      </c>
      <c r="L135" s="18" t="s">
        <v>19209</v>
      </c>
      <c r="M135" s="18"/>
      <c r="N135" s="18" t="s">
        <v>19210</v>
      </c>
      <c r="O135" s="20" t="s">
        <v>28109</v>
      </c>
    </row>
    <row r="136" customFormat="false" ht="23.85" hidden="false" customHeight="false" outlineLevel="0" collapsed="false">
      <c r="A136" s="19" t="s">
        <v>19211</v>
      </c>
      <c r="B136" s="18" t="s">
        <v>109</v>
      </c>
      <c r="C136" s="17" t="n">
        <v>6</v>
      </c>
      <c r="D136" s="17" t="n">
        <v>7655</v>
      </c>
      <c r="E136" s="17" t="s">
        <v>18778</v>
      </c>
      <c r="F136" s="18" t="s">
        <v>19212</v>
      </c>
      <c r="G136" s="18" t="s">
        <v>19212</v>
      </c>
      <c r="H136" s="18"/>
      <c r="I136" s="17" t="s">
        <v>111</v>
      </c>
      <c r="J136" s="17" t="n">
        <v>6</v>
      </c>
      <c r="K136" s="17" t="n">
        <v>5776</v>
      </c>
      <c r="L136" s="18" t="s">
        <v>19213</v>
      </c>
      <c r="M136" s="18"/>
      <c r="N136" s="18" t="s">
        <v>19214</v>
      </c>
      <c r="O136" s="20" t="s">
        <v>28109</v>
      </c>
    </row>
    <row r="137" customFormat="false" ht="35.05" hidden="false" customHeight="false" outlineLevel="0" collapsed="false">
      <c r="A137" s="19" t="s">
        <v>19215</v>
      </c>
      <c r="B137" s="18" t="s">
        <v>109</v>
      </c>
      <c r="C137" s="17" t="n">
        <v>7</v>
      </c>
      <c r="D137" s="17"/>
      <c r="E137" s="17" t="s">
        <v>18819</v>
      </c>
      <c r="F137" s="18" t="s">
        <v>19216</v>
      </c>
      <c r="G137" s="18" t="s">
        <v>19216</v>
      </c>
      <c r="H137" s="18"/>
      <c r="I137" s="17" t="s">
        <v>111</v>
      </c>
      <c r="J137" s="17" t="n">
        <v>7</v>
      </c>
      <c r="K137" s="17" t="n">
        <v>1570</v>
      </c>
      <c r="L137" s="18" t="s">
        <v>19217</v>
      </c>
      <c r="M137" s="18"/>
      <c r="N137" s="18" t="s">
        <v>19218</v>
      </c>
      <c r="O137" s="20" t="s">
        <v>28109</v>
      </c>
    </row>
    <row r="138" customFormat="false" ht="35.05" hidden="false" customHeight="false" outlineLevel="0" collapsed="false">
      <c r="A138" s="19" t="s">
        <v>19219</v>
      </c>
      <c r="B138" s="18" t="s">
        <v>109</v>
      </c>
      <c r="C138" s="17" t="n">
        <v>7</v>
      </c>
      <c r="D138" s="17"/>
      <c r="E138" s="17" t="s">
        <v>18819</v>
      </c>
      <c r="F138" s="18" t="s">
        <v>19220</v>
      </c>
      <c r="G138" s="18" t="s">
        <v>19220</v>
      </c>
      <c r="H138" s="18"/>
      <c r="I138" s="17" t="s">
        <v>111</v>
      </c>
      <c r="J138" s="17" t="n">
        <v>7</v>
      </c>
      <c r="K138" s="17" t="n">
        <v>1491</v>
      </c>
      <c r="L138" s="18" t="s">
        <v>19221</v>
      </c>
      <c r="M138" s="18"/>
      <c r="N138" s="18" t="s">
        <v>19222</v>
      </c>
      <c r="O138" s="20" t="s">
        <v>28109</v>
      </c>
    </row>
    <row r="139" customFormat="false" ht="23.85" hidden="false" customHeight="false" outlineLevel="0" collapsed="false">
      <c r="A139" s="19" t="s">
        <v>19223</v>
      </c>
      <c r="B139" s="18" t="s">
        <v>109</v>
      </c>
      <c r="C139" s="17" t="n">
        <v>7</v>
      </c>
      <c r="D139" s="17" t="n">
        <v>1850</v>
      </c>
      <c r="E139" s="17" t="s">
        <v>18727</v>
      </c>
      <c r="F139" s="18" t="s">
        <v>19224</v>
      </c>
      <c r="G139" s="18" t="s">
        <v>19224</v>
      </c>
      <c r="H139" s="18"/>
      <c r="I139" s="17" t="s">
        <v>111</v>
      </c>
      <c r="J139" s="17" t="n">
        <v>1</v>
      </c>
      <c r="K139" s="17" t="n">
        <v>945</v>
      </c>
      <c r="L139" s="18" t="s">
        <v>449</v>
      </c>
      <c r="M139" s="18"/>
      <c r="N139" s="18" t="s">
        <v>19225</v>
      </c>
      <c r="O139" s="20" t="s">
        <v>28109</v>
      </c>
    </row>
    <row r="140" customFormat="false" ht="46.25" hidden="false" customHeight="false" outlineLevel="0" collapsed="false">
      <c r="A140" s="19" t="s">
        <v>19226</v>
      </c>
      <c r="B140" s="18" t="s">
        <v>109</v>
      </c>
      <c r="C140" s="17" t="n">
        <v>7</v>
      </c>
      <c r="D140" s="17" t="n">
        <v>3126</v>
      </c>
      <c r="E140" s="17" t="s">
        <v>18819</v>
      </c>
      <c r="F140" s="18" t="s">
        <v>19227</v>
      </c>
      <c r="G140" s="18" t="s">
        <v>19227</v>
      </c>
      <c r="H140" s="18"/>
      <c r="I140" s="17" t="s">
        <v>112</v>
      </c>
      <c r="J140" s="17" t="n">
        <v>7</v>
      </c>
      <c r="K140" s="17" t="n">
        <v>2526</v>
      </c>
      <c r="L140" s="18" t="s">
        <v>19228</v>
      </c>
      <c r="M140" s="18"/>
      <c r="N140" s="18" t="s">
        <v>19229</v>
      </c>
      <c r="O140" s="20" t="s">
        <v>28109</v>
      </c>
    </row>
    <row r="141" customFormat="false" ht="35.05" hidden="false" customHeight="false" outlineLevel="0" collapsed="false">
      <c r="A141" s="19" t="s">
        <v>19230</v>
      </c>
      <c r="B141" s="18" t="s">
        <v>109</v>
      </c>
      <c r="C141" s="17" t="n">
        <v>7</v>
      </c>
      <c r="D141" s="17" t="n">
        <v>3270</v>
      </c>
      <c r="E141" s="17" t="s">
        <v>18712</v>
      </c>
      <c r="F141" s="18" t="s">
        <v>19231</v>
      </c>
      <c r="G141" s="18" t="s">
        <v>19231</v>
      </c>
      <c r="H141" s="18"/>
      <c r="I141" s="17" t="s">
        <v>112</v>
      </c>
      <c r="J141" s="17" t="n">
        <v>7</v>
      </c>
      <c r="K141" s="17" t="n">
        <v>2663</v>
      </c>
      <c r="L141" s="18" t="s">
        <v>19232</v>
      </c>
      <c r="M141" s="18"/>
      <c r="N141" s="18" t="s">
        <v>19233</v>
      </c>
      <c r="O141" s="20" t="s">
        <v>28109</v>
      </c>
    </row>
    <row r="142" customFormat="false" ht="35.05" hidden="false" customHeight="false" outlineLevel="0" collapsed="false">
      <c r="A142" s="19" t="s">
        <v>19234</v>
      </c>
      <c r="B142" s="18" t="s">
        <v>109</v>
      </c>
      <c r="C142" s="17" t="n">
        <v>7</v>
      </c>
      <c r="D142" s="17" t="n">
        <v>3611</v>
      </c>
      <c r="E142" s="17" t="s">
        <v>18799</v>
      </c>
      <c r="F142" s="18" t="s">
        <v>19235</v>
      </c>
      <c r="G142" s="18" t="s">
        <v>19235</v>
      </c>
      <c r="H142" s="18"/>
      <c r="I142" s="17" t="s">
        <v>115</v>
      </c>
      <c r="J142" s="17"/>
      <c r="K142" s="17"/>
      <c r="L142" s="18"/>
      <c r="M142" s="18"/>
      <c r="N142" s="18" t="s">
        <v>19236</v>
      </c>
      <c r="O142" s="20" t="s">
        <v>28109</v>
      </c>
    </row>
    <row r="143" customFormat="false" ht="35.05" hidden="false" customHeight="false" outlineLevel="0" collapsed="false">
      <c r="A143" s="19" t="s">
        <v>19237</v>
      </c>
      <c r="B143" s="18" t="s">
        <v>109</v>
      </c>
      <c r="C143" s="17" t="n">
        <v>7</v>
      </c>
      <c r="D143" s="17" t="n">
        <v>3702</v>
      </c>
      <c r="E143" s="17" t="s">
        <v>18807</v>
      </c>
      <c r="F143" s="18" t="s">
        <v>19238</v>
      </c>
      <c r="G143" s="18" t="s">
        <v>19238</v>
      </c>
      <c r="H143" s="18"/>
      <c r="I143" s="17" t="s">
        <v>113</v>
      </c>
      <c r="J143" s="17" t="n">
        <v>7</v>
      </c>
      <c r="K143" s="17" t="n">
        <v>3039</v>
      </c>
      <c r="L143" s="18" t="s">
        <v>19239</v>
      </c>
      <c r="M143" s="18"/>
      <c r="N143" s="18" t="s">
        <v>19240</v>
      </c>
      <c r="O143" s="20" t="s">
        <v>28109</v>
      </c>
    </row>
    <row r="144" customFormat="false" ht="35.05" hidden="false" customHeight="false" outlineLevel="0" collapsed="false">
      <c r="A144" s="19" t="s">
        <v>19241</v>
      </c>
      <c r="B144" s="18" t="s">
        <v>109</v>
      </c>
      <c r="C144" s="17" t="n">
        <v>7</v>
      </c>
      <c r="D144" s="17" t="n">
        <v>3739</v>
      </c>
      <c r="E144" s="17" t="s">
        <v>18722</v>
      </c>
      <c r="F144" s="18" t="s">
        <v>19242</v>
      </c>
      <c r="G144" s="18" t="s">
        <v>19242</v>
      </c>
      <c r="H144" s="18"/>
      <c r="I144" s="17" t="s">
        <v>111</v>
      </c>
      <c r="J144" s="17" t="n">
        <v>7</v>
      </c>
      <c r="K144" s="17" t="n">
        <v>3076</v>
      </c>
      <c r="L144" s="18" t="s">
        <v>19243</v>
      </c>
      <c r="M144" s="18"/>
      <c r="N144" s="18" t="s">
        <v>19244</v>
      </c>
      <c r="O144" s="20" t="s">
        <v>28109</v>
      </c>
    </row>
    <row r="145" customFormat="false" ht="23.85" hidden="false" customHeight="false" outlineLevel="0" collapsed="false">
      <c r="A145" s="19" t="s">
        <v>19245</v>
      </c>
      <c r="B145" s="18" t="s">
        <v>109</v>
      </c>
      <c r="C145" s="17" t="n">
        <v>7</v>
      </c>
      <c r="D145" s="17" t="n">
        <v>4742</v>
      </c>
      <c r="E145" s="17" t="s">
        <v>18760</v>
      </c>
      <c r="F145" s="18" t="s">
        <v>19246</v>
      </c>
      <c r="G145" s="18" t="s">
        <v>19246</v>
      </c>
      <c r="H145" s="18"/>
      <c r="I145" s="17" t="s">
        <v>114</v>
      </c>
      <c r="J145" s="17" t="n">
        <v>7</v>
      </c>
      <c r="K145" s="17" t="n">
        <v>4087</v>
      </c>
      <c r="L145" s="18" t="s">
        <v>19247</v>
      </c>
      <c r="M145" s="18"/>
      <c r="N145" s="18" t="s">
        <v>19248</v>
      </c>
      <c r="O145" s="20" t="s">
        <v>28109</v>
      </c>
    </row>
    <row r="146" customFormat="false" ht="35.05" hidden="false" customHeight="false" outlineLevel="0" collapsed="false">
      <c r="A146" s="19" t="s">
        <v>19249</v>
      </c>
      <c r="B146" s="18" t="s">
        <v>109</v>
      </c>
      <c r="C146" s="17" t="n">
        <v>7</v>
      </c>
      <c r="D146" s="17" t="n">
        <v>5413</v>
      </c>
      <c r="E146" s="17" t="s">
        <v>18765</v>
      </c>
      <c r="F146" s="18" t="s">
        <v>19250</v>
      </c>
      <c r="G146" s="18" t="s">
        <v>19250</v>
      </c>
      <c r="H146" s="18"/>
      <c r="I146" s="17" t="s">
        <v>114</v>
      </c>
      <c r="J146" s="17" t="n">
        <v>6</v>
      </c>
      <c r="K146" s="17" t="n">
        <v>5131</v>
      </c>
      <c r="L146" s="18" t="s">
        <v>19251</v>
      </c>
      <c r="M146" s="18"/>
      <c r="N146" s="18" t="s">
        <v>19252</v>
      </c>
      <c r="O146" s="20" t="s">
        <v>28109</v>
      </c>
    </row>
    <row r="147" customFormat="false" ht="23.85" hidden="false" customHeight="false" outlineLevel="0" collapsed="false">
      <c r="A147" s="19" t="s">
        <v>19253</v>
      </c>
      <c r="B147" s="18" t="s">
        <v>109</v>
      </c>
      <c r="C147" s="17" t="n">
        <v>8</v>
      </c>
      <c r="D147" s="17"/>
      <c r="E147" s="17" t="s">
        <v>18717</v>
      </c>
      <c r="F147" s="18" t="s">
        <v>19254</v>
      </c>
      <c r="G147" s="18" t="s">
        <v>19254</v>
      </c>
      <c r="H147" s="18"/>
      <c r="I147" s="17" t="s">
        <v>111</v>
      </c>
      <c r="J147" s="17" t="n">
        <v>8</v>
      </c>
      <c r="K147" s="17" t="n">
        <v>4452</v>
      </c>
      <c r="L147" s="18" t="s">
        <v>19255</v>
      </c>
      <c r="M147" s="18"/>
      <c r="N147" s="18" t="s">
        <v>19256</v>
      </c>
      <c r="O147" s="20" t="s">
        <v>28109</v>
      </c>
    </row>
    <row r="148" customFormat="false" ht="23.85" hidden="false" customHeight="false" outlineLevel="0" collapsed="false">
      <c r="A148" s="19" t="s">
        <v>19257</v>
      </c>
      <c r="B148" s="18" t="s">
        <v>109</v>
      </c>
      <c r="C148" s="17" t="n">
        <v>8</v>
      </c>
      <c r="D148" s="17" t="n">
        <v>107</v>
      </c>
      <c r="E148" s="17" t="s">
        <v>18778</v>
      </c>
      <c r="F148" s="18" t="s">
        <v>19258</v>
      </c>
      <c r="G148" s="18" t="s">
        <v>19258</v>
      </c>
      <c r="H148" s="18"/>
      <c r="I148" s="17" t="s">
        <v>111</v>
      </c>
      <c r="J148" s="17" t="n">
        <v>8</v>
      </c>
      <c r="K148" s="17" t="n">
        <v>100</v>
      </c>
      <c r="L148" s="18" t="s">
        <v>19259</v>
      </c>
      <c r="M148" s="18"/>
      <c r="N148" s="18" t="s">
        <v>19260</v>
      </c>
      <c r="O148" s="20" t="s">
        <v>28109</v>
      </c>
    </row>
    <row r="149" customFormat="false" ht="46.25" hidden="false" customHeight="false" outlineLevel="0" collapsed="false">
      <c r="A149" s="19" t="s">
        <v>19261</v>
      </c>
      <c r="B149" s="18" t="s">
        <v>109</v>
      </c>
      <c r="C149" s="17" t="n">
        <v>8</v>
      </c>
      <c r="D149" s="17" t="n">
        <v>306</v>
      </c>
      <c r="E149" s="17" t="s">
        <v>18765</v>
      </c>
      <c r="F149" s="18" t="s">
        <v>19262</v>
      </c>
      <c r="G149" s="18" t="s">
        <v>19262</v>
      </c>
      <c r="H149" s="18"/>
      <c r="I149" s="17" t="s">
        <v>111</v>
      </c>
      <c r="J149" s="17" t="n">
        <v>8</v>
      </c>
      <c r="K149" s="17" t="n">
        <v>288</v>
      </c>
      <c r="L149" s="18" t="s">
        <v>19263</v>
      </c>
      <c r="M149" s="18"/>
      <c r="N149" s="18" t="s">
        <v>19264</v>
      </c>
      <c r="O149" s="20" t="s">
        <v>28109</v>
      </c>
    </row>
    <row r="150" customFormat="false" ht="46.25" hidden="false" customHeight="false" outlineLevel="0" collapsed="false">
      <c r="A150" s="19" t="s">
        <v>19265</v>
      </c>
      <c r="B150" s="18" t="s">
        <v>109</v>
      </c>
      <c r="C150" s="17" t="n">
        <v>8</v>
      </c>
      <c r="D150" s="17" t="n">
        <v>1120</v>
      </c>
      <c r="E150" s="17" t="s">
        <v>18760</v>
      </c>
      <c r="F150" s="18" t="s">
        <v>19266</v>
      </c>
      <c r="G150" s="18" t="s">
        <v>19266</v>
      </c>
      <c r="H150" s="18"/>
      <c r="I150" s="17" t="s">
        <v>112</v>
      </c>
      <c r="J150" s="17" t="n">
        <v>8</v>
      </c>
      <c r="K150" s="17" t="n">
        <v>447</v>
      </c>
      <c r="L150" s="18" t="s">
        <v>19267</v>
      </c>
      <c r="M150" s="18"/>
      <c r="N150" s="18" t="s">
        <v>19268</v>
      </c>
      <c r="O150" s="20" t="s">
        <v>28109</v>
      </c>
    </row>
    <row r="151" customFormat="false" ht="46.25" hidden="false" customHeight="false" outlineLevel="0" collapsed="false">
      <c r="A151" s="19" t="s">
        <v>19269</v>
      </c>
      <c r="B151" s="18" t="s">
        <v>109</v>
      </c>
      <c r="C151" s="17" t="n">
        <v>8</v>
      </c>
      <c r="D151" s="17" t="n">
        <v>1141</v>
      </c>
      <c r="E151" s="17" t="s">
        <v>18824</v>
      </c>
      <c r="F151" s="18" t="s">
        <v>19270</v>
      </c>
      <c r="G151" s="18" t="s">
        <v>19270</v>
      </c>
      <c r="H151" s="18"/>
      <c r="I151" s="17" t="s">
        <v>112</v>
      </c>
      <c r="J151" s="17" t="n">
        <v>4</v>
      </c>
      <c r="K151" s="17" t="n">
        <v>2105</v>
      </c>
      <c r="L151" s="18" t="s">
        <v>19271</v>
      </c>
      <c r="M151" s="18"/>
      <c r="N151" s="18" t="s">
        <v>19272</v>
      </c>
      <c r="O151" s="20" t="s">
        <v>28109</v>
      </c>
    </row>
    <row r="152" customFormat="false" ht="35.05" hidden="false" customHeight="false" outlineLevel="0" collapsed="false">
      <c r="A152" s="19" t="s">
        <v>19273</v>
      </c>
      <c r="B152" s="18" t="s">
        <v>109</v>
      </c>
      <c r="C152" s="17" t="n">
        <v>8</v>
      </c>
      <c r="D152" s="17" t="n">
        <v>1354</v>
      </c>
      <c r="E152" s="17" t="s">
        <v>18760</v>
      </c>
      <c r="F152" s="18" t="s">
        <v>19274</v>
      </c>
      <c r="G152" s="18" t="s">
        <v>19274</v>
      </c>
      <c r="H152" s="18"/>
      <c r="I152" s="17" t="s">
        <v>111</v>
      </c>
      <c r="J152" s="17" t="n">
        <v>8</v>
      </c>
      <c r="K152" s="17" t="n">
        <v>647</v>
      </c>
      <c r="L152" s="18" t="s">
        <v>19275</v>
      </c>
      <c r="M152" s="18"/>
      <c r="N152" s="18" t="s">
        <v>19276</v>
      </c>
      <c r="O152" s="20" t="s">
        <v>28109</v>
      </c>
    </row>
    <row r="153" customFormat="false" ht="35.05" hidden="false" customHeight="false" outlineLevel="0" collapsed="false">
      <c r="A153" s="19" t="s">
        <v>19277</v>
      </c>
      <c r="B153" s="18" t="s">
        <v>109</v>
      </c>
      <c r="C153" s="17" t="n">
        <v>8</v>
      </c>
      <c r="D153" s="17" t="n">
        <v>1556</v>
      </c>
      <c r="E153" s="17" t="s">
        <v>18717</v>
      </c>
      <c r="F153" s="18" t="s">
        <v>19278</v>
      </c>
      <c r="G153" s="18" t="s">
        <v>19278</v>
      </c>
      <c r="H153" s="18"/>
      <c r="I153" s="17" t="s">
        <v>111</v>
      </c>
      <c r="J153" s="17" t="n">
        <v>8</v>
      </c>
      <c r="K153" s="17" t="n">
        <v>828</v>
      </c>
      <c r="L153" s="18" t="s">
        <v>19279</v>
      </c>
      <c r="M153" s="18"/>
      <c r="N153" s="18" t="s">
        <v>19280</v>
      </c>
      <c r="O153" s="20" t="s">
        <v>28109</v>
      </c>
    </row>
    <row r="154" customFormat="false" ht="23.85" hidden="false" customHeight="false" outlineLevel="0" collapsed="false">
      <c r="A154" s="19" t="s">
        <v>19281</v>
      </c>
      <c r="B154" s="18" t="s">
        <v>109</v>
      </c>
      <c r="C154" s="17" t="n">
        <v>8</v>
      </c>
      <c r="D154" s="17" t="n">
        <v>1807</v>
      </c>
      <c r="E154" s="17" t="s">
        <v>18727</v>
      </c>
      <c r="F154" s="18" t="s">
        <v>19282</v>
      </c>
      <c r="G154" s="18" t="s">
        <v>19282</v>
      </c>
      <c r="H154" s="18"/>
      <c r="I154" s="17" t="s">
        <v>115</v>
      </c>
      <c r="J154" s="17"/>
      <c r="K154" s="17"/>
      <c r="L154" s="18"/>
      <c r="M154" s="18"/>
      <c r="N154" s="18" t="s">
        <v>19283</v>
      </c>
      <c r="O154" s="20" t="s">
        <v>28109</v>
      </c>
    </row>
    <row r="155" customFormat="false" ht="23.85" hidden="false" customHeight="false" outlineLevel="0" collapsed="false">
      <c r="A155" s="19" t="s">
        <v>19284</v>
      </c>
      <c r="B155" s="18" t="s">
        <v>109</v>
      </c>
      <c r="C155" s="17" t="n">
        <v>8</v>
      </c>
      <c r="D155" s="17" t="n">
        <v>1906</v>
      </c>
      <c r="E155" s="17" t="s">
        <v>18760</v>
      </c>
      <c r="F155" s="18" t="s">
        <v>19285</v>
      </c>
      <c r="G155" s="18" t="s">
        <v>19285</v>
      </c>
      <c r="H155" s="18"/>
      <c r="I155" s="17" t="s">
        <v>111</v>
      </c>
      <c r="J155" s="17" t="n">
        <v>8</v>
      </c>
      <c r="K155" s="17" t="n">
        <v>1143</v>
      </c>
      <c r="L155" s="18" t="s">
        <v>19286</v>
      </c>
      <c r="M155" s="18"/>
      <c r="N155" s="18" t="s">
        <v>19287</v>
      </c>
      <c r="O155" s="20" t="s">
        <v>28109</v>
      </c>
    </row>
    <row r="156" customFormat="false" ht="35.05" hidden="false" customHeight="false" outlineLevel="0" collapsed="false">
      <c r="A156" s="19" t="s">
        <v>19288</v>
      </c>
      <c r="B156" s="18" t="s">
        <v>109</v>
      </c>
      <c r="C156" s="17" t="n">
        <v>8</v>
      </c>
      <c r="D156" s="17" t="n">
        <v>2059</v>
      </c>
      <c r="E156" s="17" t="s">
        <v>18760</v>
      </c>
      <c r="F156" s="18" t="s">
        <v>19289</v>
      </c>
      <c r="G156" s="18" t="s">
        <v>19289</v>
      </c>
      <c r="H156" s="18"/>
      <c r="I156" s="17" t="s">
        <v>112</v>
      </c>
      <c r="J156" s="17" t="n">
        <v>8</v>
      </c>
      <c r="K156" s="17" t="n">
        <v>1302</v>
      </c>
      <c r="L156" s="18" t="s">
        <v>19290</v>
      </c>
      <c r="M156" s="18"/>
      <c r="N156" s="18" t="s">
        <v>19291</v>
      </c>
      <c r="O156" s="20" t="s">
        <v>28109</v>
      </c>
    </row>
    <row r="157" customFormat="false" ht="57.45" hidden="false" customHeight="false" outlineLevel="0" collapsed="false">
      <c r="A157" s="19" t="s">
        <v>19292</v>
      </c>
      <c r="B157" s="18" t="s">
        <v>109</v>
      </c>
      <c r="C157" s="17" t="n">
        <v>8</v>
      </c>
      <c r="D157" s="17" t="n">
        <v>2775</v>
      </c>
      <c r="E157" s="17" t="s">
        <v>18760</v>
      </c>
      <c r="F157" s="18" t="s">
        <v>19293</v>
      </c>
      <c r="G157" s="18" t="s">
        <v>19293</v>
      </c>
      <c r="H157" s="18"/>
      <c r="I157" s="17" t="s">
        <v>114</v>
      </c>
      <c r="J157" s="17" t="n">
        <v>8</v>
      </c>
      <c r="K157" s="17" t="n">
        <v>4637</v>
      </c>
      <c r="L157" s="18" t="s">
        <v>11661</v>
      </c>
      <c r="M157" s="18"/>
      <c r="N157" s="18" t="s">
        <v>19294</v>
      </c>
      <c r="O157" s="20" t="s">
        <v>28109</v>
      </c>
    </row>
    <row r="158" customFormat="false" ht="35.05" hidden="false" customHeight="false" outlineLevel="0" collapsed="false">
      <c r="A158" s="19" t="s">
        <v>19295</v>
      </c>
      <c r="B158" s="18" t="s">
        <v>109</v>
      </c>
      <c r="C158" s="17" t="n">
        <v>8</v>
      </c>
      <c r="D158" s="17" t="n">
        <v>3293</v>
      </c>
      <c r="E158" s="17" t="s">
        <v>18760</v>
      </c>
      <c r="F158" s="18" t="s">
        <v>19296</v>
      </c>
      <c r="G158" s="18" t="s">
        <v>19296</v>
      </c>
      <c r="H158" s="18"/>
      <c r="I158" s="17" t="s">
        <v>111</v>
      </c>
      <c r="J158" s="17" t="n">
        <v>8</v>
      </c>
      <c r="K158" s="17" t="n">
        <v>2381</v>
      </c>
      <c r="L158" s="18" t="s">
        <v>19297</v>
      </c>
      <c r="M158" s="18"/>
      <c r="N158" s="18" t="s">
        <v>19298</v>
      </c>
      <c r="O158" s="20" t="s">
        <v>28109</v>
      </c>
    </row>
    <row r="159" customFormat="false" ht="35.05" hidden="false" customHeight="false" outlineLevel="0" collapsed="false">
      <c r="A159" s="19" t="s">
        <v>19299</v>
      </c>
      <c r="B159" s="18" t="s">
        <v>109</v>
      </c>
      <c r="C159" s="17" t="n">
        <v>8</v>
      </c>
      <c r="D159" s="17" t="n">
        <v>3566</v>
      </c>
      <c r="E159" s="17" t="s">
        <v>18778</v>
      </c>
      <c r="F159" s="18" t="s">
        <v>19300</v>
      </c>
      <c r="G159" s="18" t="s">
        <v>19300</v>
      </c>
      <c r="H159" s="18"/>
      <c r="I159" s="17" t="s">
        <v>112</v>
      </c>
      <c r="J159" s="17" t="n">
        <v>8</v>
      </c>
      <c r="K159" s="17" t="n">
        <v>2654</v>
      </c>
      <c r="L159" s="18" t="s">
        <v>19301</v>
      </c>
      <c r="M159" s="18"/>
      <c r="N159" s="18" t="s">
        <v>19302</v>
      </c>
      <c r="O159" s="20" t="s">
        <v>28109</v>
      </c>
    </row>
    <row r="160" customFormat="false" ht="23.85" hidden="false" customHeight="false" outlineLevel="0" collapsed="false">
      <c r="A160" s="19" t="s">
        <v>19303</v>
      </c>
      <c r="B160" s="18" t="s">
        <v>109</v>
      </c>
      <c r="C160" s="17" t="n">
        <v>8</v>
      </c>
      <c r="D160" s="17" t="n">
        <v>4199</v>
      </c>
      <c r="E160" s="17" t="s">
        <v>18778</v>
      </c>
      <c r="F160" s="18" t="s">
        <v>19304</v>
      </c>
      <c r="G160" s="18" t="s">
        <v>19304</v>
      </c>
      <c r="H160" s="18"/>
      <c r="I160" s="17" t="s">
        <v>113</v>
      </c>
      <c r="J160" s="17" t="n">
        <v>8</v>
      </c>
      <c r="K160" s="17" t="n">
        <v>3209</v>
      </c>
      <c r="L160" s="18" t="s">
        <v>11274</v>
      </c>
      <c r="M160" s="18"/>
      <c r="N160" s="18" t="s">
        <v>19305</v>
      </c>
      <c r="O160" s="20" t="s">
        <v>28109</v>
      </c>
    </row>
    <row r="161" customFormat="false" ht="46.25" hidden="false" customHeight="false" outlineLevel="0" collapsed="false">
      <c r="A161" s="19" t="s">
        <v>19306</v>
      </c>
      <c r="B161" s="18" t="s">
        <v>109</v>
      </c>
      <c r="C161" s="17" t="n">
        <v>8</v>
      </c>
      <c r="D161" s="17" t="n">
        <v>4445</v>
      </c>
      <c r="E161" s="17" t="s">
        <v>18727</v>
      </c>
      <c r="F161" s="18" t="s">
        <v>19307</v>
      </c>
      <c r="G161" s="18" t="s">
        <v>19307</v>
      </c>
      <c r="H161" s="18"/>
      <c r="I161" s="17" t="s">
        <v>113</v>
      </c>
      <c r="J161" s="17" t="n">
        <v>8</v>
      </c>
      <c r="K161" s="17" t="n">
        <v>3542</v>
      </c>
      <c r="L161" s="18" t="s">
        <v>19308</v>
      </c>
      <c r="M161" s="18"/>
      <c r="N161" s="18" t="s">
        <v>19309</v>
      </c>
      <c r="O161" s="20" t="s">
        <v>28109</v>
      </c>
    </row>
    <row r="162" customFormat="false" ht="23.85" hidden="false" customHeight="false" outlineLevel="0" collapsed="false">
      <c r="A162" s="19" t="s">
        <v>19310</v>
      </c>
      <c r="B162" s="18" t="s">
        <v>109</v>
      </c>
      <c r="C162" s="17" t="n">
        <v>8</v>
      </c>
      <c r="D162" s="17" t="n">
        <v>4871</v>
      </c>
      <c r="E162" s="17" t="s">
        <v>18722</v>
      </c>
      <c r="F162" s="18" t="s">
        <v>19311</v>
      </c>
      <c r="G162" s="18" t="s">
        <v>19311</v>
      </c>
      <c r="H162" s="18"/>
      <c r="I162" s="17" t="s">
        <v>111</v>
      </c>
      <c r="J162" s="17" t="n">
        <v>8</v>
      </c>
      <c r="K162" s="17" t="n">
        <v>3891</v>
      </c>
      <c r="L162" s="18" t="s">
        <v>19312</v>
      </c>
      <c r="M162" s="18"/>
      <c r="N162" s="18" t="s">
        <v>19313</v>
      </c>
      <c r="O162" s="20" t="s">
        <v>28109</v>
      </c>
    </row>
    <row r="163" customFormat="false" ht="23.85" hidden="false" customHeight="false" outlineLevel="0" collapsed="false">
      <c r="A163" s="19" t="s">
        <v>19314</v>
      </c>
      <c r="B163" s="18" t="s">
        <v>109</v>
      </c>
      <c r="C163" s="17" t="n">
        <v>9</v>
      </c>
      <c r="D163" s="17" t="n">
        <v>259</v>
      </c>
      <c r="E163" s="17" t="s">
        <v>18727</v>
      </c>
      <c r="F163" s="18" t="s">
        <v>19315</v>
      </c>
      <c r="G163" s="18" t="s">
        <v>19315</v>
      </c>
      <c r="H163" s="18"/>
      <c r="I163" s="17" t="s">
        <v>111</v>
      </c>
      <c r="J163" s="17" t="n">
        <v>9</v>
      </c>
      <c r="K163" s="17" t="n">
        <v>237</v>
      </c>
      <c r="L163" s="18" t="s">
        <v>19316</v>
      </c>
      <c r="M163" s="18"/>
      <c r="N163" s="18" t="s">
        <v>19317</v>
      </c>
      <c r="O163" s="20" t="s">
        <v>28109</v>
      </c>
    </row>
    <row r="164" customFormat="false" ht="23.85" hidden="false" customHeight="false" outlineLevel="0" collapsed="false">
      <c r="A164" s="19" t="s">
        <v>19318</v>
      </c>
      <c r="B164" s="18" t="s">
        <v>109</v>
      </c>
      <c r="C164" s="17" t="n">
        <v>9</v>
      </c>
      <c r="D164" s="17" t="n">
        <v>337</v>
      </c>
      <c r="E164" s="17" t="s">
        <v>18778</v>
      </c>
      <c r="F164" s="18" t="s">
        <v>19319</v>
      </c>
      <c r="G164" s="18" t="s">
        <v>19319</v>
      </c>
      <c r="H164" s="18"/>
      <c r="I164" s="17" t="s">
        <v>111</v>
      </c>
      <c r="J164" s="17" t="n">
        <v>9</v>
      </c>
      <c r="K164" s="17" t="n">
        <v>315</v>
      </c>
      <c r="L164" s="18" t="s">
        <v>19320</v>
      </c>
      <c r="M164" s="18"/>
      <c r="N164" s="18" t="s">
        <v>19321</v>
      </c>
      <c r="O164" s="20" t="s">
        <v>28109</v>
      </c>
    </row>
    <row r="165" customFormat="false" ht="23.85" hidden="false" customHeight="false" outlineLevel="0" collapsed="false">
      <c r="A165" s="19" t="s">
        <v>19322</v>
      </c>
      <c r="B165" s="18" t="s">
        <v>109</v>
      </c>
      <c r="C165" s="17" t="n">
        <v>9</v>
      </c>
      <c r="D165" s="17" t="n">
        <v>1481</v>
      </c>
      <c r="E165" s="17" t="s">
        <v>18727</v>
      </c>
      <c r="F165" s="18" t="s">
        <v>19323</v>
      </c>
      <c r="G165" s="18" t="s">
        <v>19323</v>
      </c>
      <c r="H165" s="18"/>
      <c r="I165" s="17" t="s">
        <v>111</v>
      </c>
      <c r="J165" s="17" t="n">
        <v>2</v>
      </c>
      <c r="K165" s="17" t="n">
        <v>4635</v>
      </c>
      <c r="L165" s="18" t="s">
        <v>18745</v>
      </c>
      <c r="M165" s="18"/>
      <c r="N165" s="18" t="s">
        <v>19324</v>
      </c>
      <c r="O165" s="20" t="s">
        <v>28109</v>
      </c>
    </row>
    <row r="166" customFormat="false" ht="23.85" hidden="false" customHeight="false" outlineLevel="0" collapsed="false">
      <c r="A166" s="19" t="s">
        <v>19325</v>
      </c>
      <c r="B166" s="18" t="s">
        <v>109</v>
      </c>
      <c r="C166" s="17" t="n">
        <v>9</v>
      </c>
      <c r="D166" s="17" t="n">
        <v>1910</v>
      </c>
      <c r="E166" s="17" t="s">
        <v>18778</v>
      </c>
      <c r="F166" s="18" t="s">
        <v>19326</v>
      </c>
      <c r="G166" s="18" t="s">
        <v>19326</v>
      </c>
      <c r="H166" s="18"/>
      <c r="I166" s="17" t="s">
        <v>111</v>
      </c>
      <c r="J166" s="17" t="n">
        <v>9</v>
      </c>
      <c r="K166" s="17" t="n">
        <v>1280</v>
      </c>
      <c r="L166" s="18" t="s">
        <v>19327</v>
      </c>
      <c r="M166" s="18"/>
      <c r="N166" s="18" t="s">
        <v>19328</v>
      </c>
      <c r="O166" s="20" t="s">
        <v>28109</v>
      </c>
    </row>
    <row r="167" customFormat="false" ht="35.05" hidden="false" customHeight="false" outlineLevel="0" collapsed="false">
      <c r="A167" s="19" t="s">
        <v>19329</v>
      </c>
      <c r="B167" s="18" t="s">
        <v>109</v>
      </c>
      <c r="C167" s="17" t="n">
        <v>9</v>
      </c>
      <c r="D167" s="17" t="n">
        <v>2028</v>
      </c>
      <c r="E167" s="17" t="s">
        <v>19330</v>
      </c>
      <c r="F167" s="18" t="s">
        <v>19331</v>
      </c>
      <c r="G167" s="18" t="s">
        <v>19331</v>
      </c>
      <c r="H167" s="18"/>
      <c r="I167" s="17" t="s">
        <v>113</v>
      </c>
      <c r="J167" s="17" t="n">
        <v>9</v>
      </c>
      <c r="K167" s="17" t="n">
        <v>1389</v>
      </c>
      <c r="L167" s="18" t="s">
        <v>19332</v>
      </c>
      <c r="M167" s="18"/>
      <c r="N167" s="18" t="s">
        <v>19333</v>
      </c>
      <c r="O167" s="20" t="s">
        <v>28109</v>
      </c>
    </row>
    <row r="168" customFormat="false" ht="46.25" hidden="false" customHeight="false" outlineLevel="0" collapsed="false">
      <c r="A168" s="19" t="s">
        <v>19334</v>
      </c>
      <c r="B168" s="18" t="s">
        <v>109</v>
      </c>
      <c r="C168" s="17" t="n">
        <v>9</v>
      </c>
      <c r="D168" s="17" t="n">
        <v>2032</v>
      </c>
      <c r="E168" s="17" t="s">
        <v>19016</v>
      </c>
      <c r="F168" s="18" t="s">
        <v>19335</v>
      </c>
      <c r="G168" s="18" t="s">
        <v>19335</v>
      </c>
      <c r="H168" s="18"/>
      <c r="I168" s="17" t="s">
        <v>112</v>
      </c>
      <c r="J168" s="17" t="n">
        <v>9</v>
      </c>
      <c r="K168" s="17" t="n">
        <v>1395</v>
      </c>
      <c r="L168" s="18" t="s">
        <v>12325</v>
      </c>
      <c r="M168" s="18"/>
      <c r="N168" s="18" t="s">
        <v>19336</v>
      </c>
      <c r="O168" s="20" t="s">
        <v>28109</v>
      </c>
    </row>
    <row r="169" customFormat="false" ht="15" hidden="false" customHeight="false" outlineLevel="0" collapsed="false">
      <c r="A169" s="19" t="s">
        <v>19337</v>
      </c>
      <c r="B169" s="18" t="s">
        <v>109</v>
      </c>
      <c r="C169" s="17" t="n">
        <v>9</v>
      </c>
      <c r="D169" s="17" t="n">
        <v>2286</v>
      </c>
      <c r="E169" s="17" t="s">
        <v>18778</v>
      </c>
      <c r="F169" s="18" t="s">
        <v>19338</v>
      </c>
      <c r="G169" s="18" t="s">
        <v>19338</v>
      </c>
      <c r="H169" s="18"/>
      <c r="I169" s="17" t="s">
        <v>111</v>
      </c>
      <c r="J169" s="17" t="n">
        <v>4</v>
      </c>
      <c r="K169" s="17" t="n">
        <v>6116</v>
      </c>
      <c r="L169" s="18" t="s">
        <v>19339</v>
      </c>
      <c r="M169" s="18"/>
      <c r="N169" s="18" t="s">
        <v>19340</v>
      </c>
      <c r="O169" s="20" t="s">
        <v>28109</v>
      </c>
    </row>
    <row r="170" customFormat="false" ht="35.05" hidden="false" customHeight="false" outlineLevel="0" collapsed="false">
      <c r="A170" s="19" t="s">
        <v>19341</v>
      </c>
      <c r="B170" s="18" t="s">
        <v>109</v>
      </c>
      <c r="C170" s="17" t="n">
        <v>9</v>
      </c>
      <c r="D170" s="17" t="n">
        <v>2855</v>
      </c>
      <c r="E170" s="17" t="s">
        <v>19016</v>
      </c>
      <c r="F170" s="18" t="s">
        <v>19342</v>
      </c>
      <c r="G170" s="18" t="s">
        <v>19342</v>
      </c>
      <c r="H170" s="18"/>
      <c r="I170" s="17" t="s">
        <v>111</v>
      </c>
      <c r="J170" s="17" t="n">
        <v>9</v>
      </c>
      <c r="K170" s="17" t="n">
        <v>1057</v>
      </c>
      <c r="L170" s="18" t="s">
        <v>19343</v>
      </c>
      <c r="M170" s="18"/>
      <c r="N170" s="18" t="s">
        <v>19344</v>
      </c>
      <c r="O170" s="20" t="s">
        <v>28109</v>
      </c>
    </row>
    <row r="171" customFormat="false" ht="35.05" hidden="false" customHeight="false" outlineLevel="0" collapsed="false">
      <c r="A171" s="19" t="s">
        <v>19345</v>
      </c>
      <c r="B171" s="18" t="s">
        <v>109</v>
      </c>
      <c r="C171" s="17" t="n">
        <v>9</v>
      </c>
      <c r="D171" s="17" t="n">
        <v>3332</v>
      </c>
      <c r="E171" s="17" t="s">
        <v>18807</v>
      </c>
      <c r="F171" s="18" t="s">
        <v>19346</v>
      </c>
      <c r="G171" s="18" t="s">
        <v>19346</v>
      </c>
      <c r="H171" s="18"/>
      <c r="I171" s="17" t="s">
        <v>111</v>
      </c>
      <c r="J171" s="17" t="n">
        <v>9</v>
      </c>
      <c r="K171" s="17" t="n">
        <v>1780</v>
      </c>
      <c r="L171" s="18" t="s">
        <v>19347</v>
      </c>
      <c r="M171" s="18"/>
      <c r="N171" s="18" t="s">
        <v>19348</v>
      </c>
      <c r="O171" s="20" t="s">
        <v>28109</v>
      </c>
    </row>
    <row r="172" customFormat="false" ht="23.85" hidden="false" customHeight="false" outlineLevel="0" collapsed="false">
      <c r="A172" s="19" t="s">
        <v>19349</v>
      </c>
      <c r="B172" s="18" t="s">
        <v>109</v>
      </c>
      <c r="C172" s="17" t="n">
        <v>9</v>
      </c>
      <c r="D172" s="17" t="n">
        <v>3468</v>
      </c>
      <c r="E172" s="17" t="s">
        <v>18807</v>
      </c>
      <c r="F172" s="18" t="s">
        <v>19350</v>
      </c>
      <c r="G172" s="18" t="s">
        <v>19350</v>
      </c>
      <c r="H172" s="18"/>
      <c r="I172" s="17" t="s">
        <v>111</v>
      </c>
      <c r="J172" s="17" t="n">
        <v>9</v>
      </c>
      <c r="K172" s="17" t="n">
        <v>1927</v>
      </c>
      <c r="L172" s="18" t="s">
        <v>12507</v>
      </c>
      <c r="M172" s="18"/>
      <c r="N172" s="18" t="s">
        <v>19351</v>
      </c>
      <c r="O172" s="20" t="s">
        <v>28109</v>
      </c>
    </row>
    <row r="173" customFormat="false" ht="35.05" hidden="false" customHeight="false" outlineLevel="0" collapsed="false">
      <c r="A173" s="19" t="s">
        <v>19352</v>
      </c>
      <c r="B173" s="18" t="s">
        <v>109</v>
      </c>
      <c r="C173" s="17" t="n">
        <v>9</v>
      </c>
      <c r="D173" s="17" t="n">
        <v>3842</v>
      </c>
      <c r="E173" s="17" t="s">
        <v>18778</v>
      </c>
      <c r="F173" s="18" t="s">
        <v>19353</v>
      </c>
      <c r="G173" s="18" t="s">
        <v>19353</v>
      </c>
      <c r="H173" s="18"/>
      <c r="I173" s="17" t="s">
        <v>111</v>
      </c>
      <c r="J173" s="17" t="n">
        <v>9</v>
      </c>
      <c r="K173" s="17" t="n">
        <v>2297</v>
      </c>
      <c r="L173" s="18" t="s">
        <v>19354</v>
      </c>
      <c r="M173" s="18"/>
      <c r="N173" s="18" t="s">
        <v>19214</v>
      </c>
      <c r="O173" s="20" t="s">
        <v>28109</v>
      </c>
    </row>
    <row r="174" customFormat="false" ht="46.25" hidden="false" customHeight="false" outlineLevel="0" collapsed="false">
      <c r="A174" s="19" t="s">
        <v>19355</v>
      </c>
      <c r="B174" s="18" t="s">
        <v>109</v>
      </c>
      <c r="C174" s="17" t="n">
        <v>9</v>
      </c>
      <c r="D174" s="17" t="n">
        <v>3844</v>
      </c>
      <c r="E174" s="17" t="s">
        <v>18722</v>
      </c>
      <c r="F174" s="18" t="s">
        <v>19356</v>
      </c>
      <c r="G174" s="18" t="s">
        <v>19356</v>
      </c>
      <c r="H174" s="18"/>
      <c r="I174" s="17" t="s">
        <v>114</v>
      </c>
      <c r="J174" s="17" t="n">
        <v>9</v>
      </c>
      <c r="K174" s="17" t="n">
        <v>2299</v>
      </c>
      <c r="L174" s="18" t="s">
        <v>19357</v>
      </c>
      <c r="M174" s="18"/>
      <c r="N174" s="18" t="s">
        <v>19358</v>
      </c>
      <c r="O174" s="20" t="s">
        <v>28109</v>
      </c>
    </row>
    <row r="175" customFormat="false" ht="23.85" hidden="false" customHeight="false" outlineLevel="0" collapsed="false">
      <c r="A175" s="19" t="s">
        <v>19359</v>
      </c>
      <c r="B175" s="18" t="s">
        <v>109</v>
      </c>
      <c r="C175" s="17" t="n">
        <v>9</v>
      </c>
      <c r="D175" s="17" t="n">
        <v>3904</v>
      </c>
      <c r="E175" s="17" t="s">
        <v>18722</v>
      </c>
      <c r="F175" s="18" t="s">
        <v>19360</v>
      </c>
      <c r="G175" s="18" t="s">
        <v>19360</v>
      </c>
      <c r="H175" s="18"/>
      <c r="I175" s="17" t="s">
        <v>111</v>
      </c>
      <c r="J175" s="17" t="n">
        <v>9</v>
      </c>
      <c r="K175" s="17" t="n">
        <v>2357</v>
      </c>
      <c r="L175" s="18" t="s">
        <v>19361</v>
      </c>
      <c r="M175" s="18"/>
      <c r="N175" s="18" t="s">
        <v>19362</v>
      </c>
      <c r="O175" s="20" t="s">
        <v>28109</v>
      </c>
    </row>
    <row r="176" customFormat="false" ht="46.25" hidden="false" customHeight="false" outlineLevel="0" collapsed="false">
      <c r="A176" s="19" t="s">
        <v>19363</v>
      </c>
      <c r="B176" s="18" t="s">
        <v>109</v>
      </c>
      <c r="C176" s="17" t="n">
        <v>9</v>
      </c>
      <c r="D176" s="17" t="n">
        <v>3943</v>
      </c>
      <c r="E176" s="17" t="s">
        <v>18760</v>
      </c>
      <c r="F176" s="18" t="s">
        <v>19364</v>
      </c>
      <c r="G176" s="18" t="s">
        <v>19364</v>
      </c>
      <c r="H176" s="18"/>
      <c r="I176" s="17" t="s">
        <v>112</v>
      </c>
      <c r="J176" s="17" t="n">
        <v>9</v>
      </c>
      <c r="K176" s="17" t="n">
        <v>2418</v>
      </c>
      <c r="L176" s="18" t="s">
        <v>19365</v>
      </c>
      <c r="M176" s="18"/>
      <c r="N176" s="18" t="s">
        <v>19366</v>
      </c>
      <c r="O176" s="20" t="s">
        <v>28109</v>
      </c>
    </row>
    <row r="177" customFormat="false" ht="35.05" hidden="false" customHeight="false" outlineLevel="0" collapsed="false">
      <c r="A177" s="19" t="s">
        <v>19367</v>
      </c>
      <c r="B177" s="18" t="s">
        <v>109</v>
      </c>
      <c r="C177" s="17" t="n">
        <v>9</v>
      </c>
      <c r="D177" s="17" t="n">
        <v>4219</v>
      </c>
      <c r="E177" s="17" t="s">
        <v>18760</v>
      </c>
      <c r="F177" s="18" t="s">
        <v>19368</v>
      </c>
      <c r="G177" s="18" t="s">
        <v>19368</v>
      </c>
      <c r="H177" s="18"/>
      <c r="I177" s="17" t="s">
        <v>112</v>
      </c>
      <c r="J177" s="17" t="n">
        <v>9</v>
      </c>
      <c r="K177" s="17" t="n">
        <v>4966</v>
      </c>
      <c r="L177" s="18" t="s">
        <v>19369</v>
      </c>
      <c r="M177" s="18"/>
      <c r="N177" s="18" t="s">
        <v>19370</v>
      </c>
      <c r="O177" s="20" t="s">
        <v>28109</v>
      </c>
    </row>
    <row r="178" customFormat="false" ht="35.05" hidden="false" customHeight="false" outlineLevel="0" collapsed="false">
      <c r="A178" s="19" t="s">
        <v>19371</v>
      </c>
      <c r="B178" s="18" t="s">
        <v>109</v>
      </c>
      <c r="C178" s="17" t="n">
        <v>9</v>
      </c>
      <c r="D178" s="17" t="n">
        <v>4582</v>
      </c>
      <c r="E178" s="17" t="s">
        <v>18760</v>
      </c>
      <c r="F178" s="18" t="s">
        <v>19372</v>
      </c>
      <c r="G178" s="18" t="s">
        <v>19372</v>
      </c>
      <c r="H178" s="18"/>
      <c r="I178" s="17" t="s">
        <v>111</v>
      </c>
      <c r="J178" s="17" t="n">
        <v>9</v>
      </c>
      <c r="K178" s="17" t="n">
        <v>3007</v>
      </c>
      <c r="L178" s="18" t="s">
        <v>19373</v>
      </c>
      <c r="M178" s="18"/>
      <c r="N178" s="18" t="s">
        <v>19374</v>
      </c>
      <c r="O178" s="20" t="s">
        <v>28109</v>
      </c>
    </row>
    <row r="179" customFormat="false" ht="23.85" hidden="false" customHeight="false" outlineLevel="0" collapsed="false">
      <c r="A179" s="19" t="s">
        <v>19375</v>
      </c>
      <c r="B179" s="18" t="s">
        <v>109</v>
      </c>
      <c r="C179" s="17" t="n">
        <v>9</v>
      </c>
      <c r="D179" s="17" t="n">
        <v>5239</v>
      </c>
      <c r="E179" s="17" t="s">
        <v>18765</v>
      </c>
      <c r="F179" s="18" t="s">
        <v>19376</v>
      </c>
      <c r="G179" s="18" t="s">
        <v>19376</v>
      </c>
      <c r="H179" s="18"/>
      <c r="I179" s="17" t="s">
        <v>111</v>
      </c>
      <c r="J179" s="17" t="n">
        <v>9</v>
      </c>
      <c r="K179" s="17" t="n">
        <v>3414</v>
      </c>
      <c r="L179" s="18" t="s">
        <v>19377</v>
      </c>
      <c r="M179" s="18"/>
      <c r="N179" s="18" t="s">
        <v>19378</v>
      </c>
      <c r="O179" s="20" t="s">
        <v>28109</v>
      </c>
    </row>
    <row r="180" customFormat="false" ht="35.05" hidden="false" customHeight="false" outlineLevel="0" collapsed="false">
      <c r="A180" s="19" t="s">
        <v>19379</v>
      </c>
      <c r="B180" s="18" t="s">
        <v>109</v>
      </c>
      <c r="C180" s="17" t="n">
        <v>9</v>
      </c>
      <c r="D180" s="17" t="n">
        <v>5430</v>
      </c>
      <c r="E180" s="17" t="s">
        <v>18717</v>
      </c>
      <c r="F180" s="18" t="s">
        <v>19380</v>
      </c>
      <c r="G180" s="18" t="s">
        <v>19380</v>
      </c>
      <c r="H180" s="18"/>
      <c r="I180" s="17" t="s">
        <v>111</v>
      </c>
      <c r="J180" s="17" t="n">
        <v>9</v>
      </c>
      <c r="K180" s="17" t="n">
        <v>3582</v>
      </c>
      <c r="L180" s="18" t="s">
        <v>19381</v>
      </c>
      <c r="M180" s="18"/>
      <c r="N180" s="18" t="s">
        <v>19382</v>
      </c>
      <c r="O180" s="20" t="s">
        <v>28109</v>
      </c>
    </row>
    <row r="181" customFormat="false" ht="35.05" hidden="false" customHeight="false" outlineLevel="0" collapsed="false">
      <c r="A181" s="19" t="s">
        <v>19383</v>
      </c>
      <c r="B181" s="18" t="s">
        <v>109</v>
      </c>
      <c r="C181" s="17" t="n">
        <v>9</v>
      </c>
      <c r="D181" s="17" t="n">
        <v>5989</v>
      </c>
      <c r="E181" s="17" t="s">
        <v>18778</v>
      </c>
      <c r="F181" s="18" t="s">
        <v>19384</v>
      </c>
      <c r="G181" s="18" t="s">
        <v>19384</v>
      </c>
      <c r="H181" s="18"/>
      <c r="I181" s="17" t="s">
        <v>112</v>
      </c>
      <c r="J181" s="17" t="n">
        <v>9</v>
      </c>
      <c r="K181" s="17" t="n">
        <v>4129</v>
      </c>
      <c r="L181" s="18" t="s">
        <v>19385</v>
      </c>
      <c r="M181" s="18"/>
      <c r="N181" s="18" t="s">
        <v>19386</v>
      </c>
      <c r="O181" s="20" t="s">
        <v>28109</v>
      </c>
    </row>
    <row r="182" customFormat="false" ht="35.05" hidden="false" customHeight="false" outlineLevel="0" collapsed="false">
      <c r="A182" s="19" t="s">
        <v>19387</v>
      </c>
      <c r="B182" s="18" t="s">
        <v>109</v>
      </c>
      <c r="C182" s="17" t="n">
        <v>9</v>
      </c>
      <c r="D182" s="17" t="n">
        <v>6676</v>
      </c>
      <c r="E182" s="17" t="s">
        <v>18760</v>
      </c>
      <c r="F182" s="18" t="s">
        <v>19388</v>
      </c>
      <c r="G182" s="18" t="s">
        <v>19388</v>
      </c>
      <c r="H182" s="18"/>
      <c r="I182" s="17" t="s">
        <v>114</v>
      </c>
      <c r="J182" s="17" t="n">
        <v>9</v>
      </c>
      <c r="K182" s="17" t="n">
        <v>4137</v>
      </c>
      <c r="L182" s="18" t="s">
        <v>19389</v>
      </c>
      <c r="M182" s="18"/>
      <c r="N182" s="18" t="s">
        <v>19390</v>
      </c>
      <c r="O182" s="20" t="s">
        <v>28109</v>
      </c>
    </row>
    <row r="183" customFormat="false" ht="46.25" hidden="false" customHeight="false" outlineLevel="0" collapsed="false">
      <c r="A183" s="19" t="s">
        <v>19391</v>
      </c>
      <c r="B183" s="18" t="s">
        <v>109</v>
      </c>
      <c r="C183" s="17" t="n">
        <v>9</v>
      </c>
      <c r="D183" s="17" t="n">
        <v>6727</v>
      </c>
      <c r="E183" s="17" t="s">
        <v>18760</v>
      </c>
      <c r="F183" s="18" t="s">
        <v>19392</v>
      </c>
      <c r="G183" s="18" t="s">
        <v>19392</v>
      </c>
      <c r="H183" s="18"/>
      <c r="I183" s="17" t="s">
        <v>114</v>
      </c>
      <c r="J183" s="17" t="n">
        <v>9</v>
      </c>
      <c r="K183" s="17" t="n">
        <v>4880</v>
      </c>
      <c r="L183" s="18" t="s">
        <v>13706</v>
      </c>
      <c r="M183" s="18"/>
      <c r="N183" s="18" t="s">
        <v>19393</v>
      </c>
      <c r="O183" s="20" t="s">
        <v>28109</v>
      </c>
    </row>
    <row r="184" customFormat="false" ht="15" hidden="false" customHeight="false" outlineLevel="0" collapsed="false">
      <c r="A184" s="19" t="s">
        <v>19394</v>
      </c>
      <c r="B184" s="18" t="s">
        <v>109</v>
      </c>
      <c r="C184" s="17" t="n">
        <v>9</v>
      </c>
      <c r="D184" s="17" t="n">
        <v>6836</v>
      </c>
      <c r="E184" s="17" t="s">
        <v>18727</v>
      </c>
      <c r="F184" s="18" t="s">
        <v>19395</v>
      </c>
      <c r="G184" s="18" t="s">
        <v>19395</v>
      </c>
      <c r="H184" s="18"/>
      <c r="I184" s="17" t="s">
        <v>111</v>
      </c>
      <c r="J184" s="17" t="n">
        <v>9</v>
      </c>
      <c r="K184" s="17" t="n">
        <v>4990</v>
      </c>
      <c r="L184" s="18" t="s">
        <v>19396</v>
      </c>
      <c r="M184" s="18"/>
      <c r="N184" s="18" t="s">
        <v>18884</v>
      </c>
      <c r="O184" s="20" t="s">
        <v>28109</v>
      </c>
    </row>
    <row r="185" customFormat="false" ht="35.05" hidden="false" customHeight="false" outlineLevel="0" collapsed="false">
      <c r="A185" s="19" t="s">
        <v>19397</v>
      </c>
      <c r="B185" s="18" t="s">
        <v>109</v>
      </c>
      <c r="C185" s="17" t="n">
        <v>9</v>
      </c>
      <c r="D185" s="17" t="n">
        <v>7293</v>
      </c>
      <c r="E185" s="17" t="s">
        <v>18778</v>
      </c>
      <c r="F185" s="18" t="s">
        <v>19398</v>
      </c>
      <c r="G185" s="18" t="s">
        <v>19398</v>
      </c>
      <c r="H185" s="18"/>
      <c r="I185" s="17" t="s">
        <v>112</v>
      </c>
      <c r="J185" s="17" t="n">
        <v>9</v>
      </c>
      <c r="K185" s="17" t="n">
        <v>5327</v>
      </c>
      <c r="L185" s="18" t="s">
        <v>19399</v>
      </c>
      <c r="M185" s="18"/>
      <c r="N185" s="18" t="s">
        <v>19400</v>
      </c>
      <c r="O185" s="20" t="s">
        <v>28109</v>
      </c>
    </row>
    <row r="186" customFormat="false" ht="35.05" hidden="false" customHeight="false" outlineLevel="0" collapsed="false">
      <c r="A186" s="19" t="s">
        <v>19401</v>
      </c>
      <c r="B186" s="18" t="s">
        <v>109</v>
      </c>
      <c r="C186" s="17" t="n">
        <v>9</v>
      </c>
      <c r="D186" s="17" t="n">
        <v>7355</v>
      </c>
      <c r="E186" s="17" t="s">
        <v>18778</v>
      </c>
      <c r="F186" s="18" t="s">
        <v>19402</v>
      </c>
      <c r="G186" s="18" t="s">
        <v>19402</v>
      </c>
      <c r="H186" s="18"/>
      <c r="I186" s="17" t="s">
        <v>111</v>
      </c>
      <c r="J186" s="17" t="n">
        <v>9</v>
      </c>
      <c r="K186" s="17" t="n">
        <v>5387</v>
      </c>
      <c r="L186" s="18" t="s">
        <v>19403</v>
      </c>
      <c r="M186" s="18"/>
      <c r="N186" s="18" t="s">
        <v>19404</v>
      </c>
      <c r="O186" s="20" t="s">
        <v>28109</v>
      </c>
    </row>
    <row r="187" customFormat="false" ht="35.05" hidden="false" customHeight="false" outlineLevel="0" collapsed="false">
      <c r="A187" s="19" t="s">
        <v>19405</v>
      </c>
      <c r="B187" s="18" t="s">
        <v>109</v>
      </c>
      <c r="C187" s="17" t="n">
        <v>9</v>
      </c>
      <c r="D187" s="17" t="n">
        <v>7393</v>
      </c>
      <c r="E187" s="17" t="s">
        <v>18778</v>
      </c>
      <c r="F187" s="18" t="s">
        <v>19406</v>
      </c>
      <c r="G187" s="18" t="s">
        <v>19406</v>
      </c>
      <c r="H187" s="18"/>
      <c r="I187" s="17" t="s">
        <v>114</v>
      </c>
      <c r="J187" s="17" t="n">
        <v>9</v>
      </c>
      <c r="K187" s="17" t="n">
        <v>5420</v>
      </c>
      <c r="L187" s="18" t="s">
        <v>19407</v>
      </c>
      <c r="M187" s="18"/>
      <c r="N187" s="18" t="s">
        <v>19408</v>
      </c>
      <c r="O187" s="20" t="s">
        <v>28109</v>
      </c>
    </row>
    <row r="188" customFormat="false" ht="23.85" hidden="false" customHeight="false" outlineLevel="0" collapsed="false">
      <c r="A188" s="19" t="s">
        <v>19409</v>
      </c>
      <c r="B188" s="18" t="s">
        <v>109</v>
      </c>
      <c r="C188" s="17" t="n">
        <v>9</v>
      </c>
      <c r="D188" s="17" t="n">
        <v>7521</v>
      </c>
      <c r="E188" s="17" t="s">
        <v>18778</v>
      </c>
      <c r="F188" s="18" t="s">
        <v>19410</v>
      </c>
      <c r="G188" s="18" t="s">
        <v>19410</v>
      </c>
      <c r="H188" s="18"/>
      <c r="I188" s="17" t="s">
        <v>111</v>
      </c>
      <c r="J188" s="17" t="n">
        <v>9</v>
      </c>
      <c r="K188" s="17" t="n">
        <v>5552</v>
      </c>
      <c r="L188" s="18" t="s">
        <v>19411</v>
      </c>
      <c r="M188" s="18"/>
      <c r="N188" s="18" t="s">
        <v>19412</v>
      </c>
      <c r="O188" s="20" t="s">
        <v>28109</v>
      </c>
    </row>
    <row r="189" customFormat="false" ht="35.05" hidden="false" customHeight="false" outlineLevel="0" collapsed="false">
      <c r="A189" s="19" t="s">
        <v>19413</v>
      </c>
      <c r="B189" s="18" t="s">
        <v>109</v>
      </c>
      <c r="C189" s="17" t="n">
        <v>9</v>
      </c>
      <c r="D189" s="17" t="n">
        <v>8087</v>
      </c>
      <c r="E189" s="17" t="s">
        <v>18807</v>
      </c>
      <c r="F189" s="18" t="s">
        <v>19414</v>
      </c>
      <c r="G189" s="18" t="s">
        <v>19414</v>
      </c>
      <c r="H189" s="18"/>
      <c r="I189" s="17" t="s">
        <v>111</v>
      </c>
      <c r="J189" s="17" t="n">
        <v>9</v>
      </c>
      <c r="K189" s="17" t="n">
        <v>6120</v>
      </c>
      <c r="L189" s="18" t="s">
        <v>19415</v>
      </c>
      <c r="M189" s="18"/>
      <c r="N189" s="18" t="s">
        <v>19416</v>
      </c>
      <c r="O189" s="20" t="s">
        <v>28109</v>
      </c>
    </row>
    <row r="190" customFormat="false" ht="46.25" hidden="false" customHeight="false" outlineLevel="0" collapsed="false">
      <c r="A190" s="19" t="s">
        <v>19417</v>
      </c>
      <c r="B190" s="18" t="s">
        <v>109</v>
      </c>
      <c r="C190" s="17" t="n">
        <v>10</v>
      </c>
      <c r="D190" s="17"/>
      <c r="E190" s="17" t="s">
        <v>18717</v>
      </c>
      <c r="F190" s="18" t="s">
        <v>19418</v>
      </c>
      <c r="G190" s="18" t="s">
        <v>19418</v>
      </c>
      <c r="H190" s="18"/>
      <c r="I190" s="17" t="s">
        <v>114</v>
      </c>
      <c r="J190" s="17" t="n">
        <v>10</v>
      </c>
      <c r="K190" s="17" t="n">
        <v>149</v>
      </c>
      <c r="L190" s="18" t="s">
        <v>19419</v>
      </c>
      <c r="M190" s="18"/>
      <c r="N190" s="18" t="s">
        <v>19420</v>
      </c>
      <c r="O190" s="20" t="s">
        <v>28109</v>
      </c>
    </row>
    <row r="191" customFormat="false" ht="35.05" hidden="false" customHeight="false" outlineLevel="0" collapsed="false">
      <c r="A191" s="19" t="s">
        <v>19421</v>
      </c>
      <c r="B191" s="18" t="s">
        <v>109</v>
      </c>
      <c r="C191" s="17" t="n">
        <v>10</v>
      </c>
      <c r="D191" s="17" t="n">
        <v>374</v>
      </c>
      <c r="E191" s="17" t="s">
        <v>19330</v>
      </c>
      <c r="F191" s="18" t="s">
        <v>19422</v>
      </c>
      <c r="G191" s="18" t="s">
        <v>19422</v>
      </c>
      <c r="H191" s="18"/>
      <c r="I191" s="17" t="s">
        <v>113</v>
      </c>
      <c r="J191" s="17" t="n">
        <v>10</v>
      </c>
      <c r="K191" s="17" t="n">
        <v>9380</v>
      </c>
      <c r="L191" s="18" t="s">
        <v>17896</v>
      </c>
      <c r="M191" s="18"/>
      <c r="N191" s="18" t="s">
        <v>19423</v>
      </c>
      <c r="O191" s="20" t="s">
        <v>28109</v>
      </c>
    </row>
    <row r="192" customFormat="false" ht="23.85" hidden="false" customHeight="false" outlineLevel="0" collapsed="false">
      <c r="A192" s="19" t="s">
        <v>19424</v>
      </c>
      <c r="B192" s="18" t="s">
        <v>109</v>
      </c>
      <c r="C192" s="17" t="n">
        <v>10</v>
      </c>
      <c r="D192" s="17" t="n">
        <v>490</v>
      </c>
      <c r="E192" s="17" t="s">
        <v>18778</v>
      </c>
      <c r="F192" s="18" t="s">
        <v>19425</v>
      </c>
      <c r="G192" s="18" t="s">
        <v>19425</v>
      </c>
      <c r="H192" s="18"/>
      <c r="I192" s="17" t="s">
        <v>111</v>
      </c>
      <c r="J192" s="17" t="n">
        <v>10</v>
      </c>
      <c r="K192" s="17" t="n">
        <v>505</v>
      </c>
      <c r="L192" s="18" t="s">
        <v>19426</v>
      </c>
      <c r="M192" s="18"/>
      <c r="N192" s="18" t="s">
        <v>19427</v>
      </c>
      <c r="O192" s="20" t="s">
        <v>28109</v>
      </c>
    </row>
    <row r="193" customFormat="false" ht="23.85" hidden="false" customHeight="false" outlineLevel="0" collapsed="false">
      <c r="A193" s="19" t="s">
        <v>19428</v>
      </c>
      <c r="B193" s="18" t="s">
        <v>109</v>
      </c>
      <c r="C193" s="17" t="n">
        <v>10</v>
      </c>
      <c r="D193" s="17" t="n">
        <v>490</v>
      </c>
      <c r="E193" s="17" t="s">
        <v>18722</v>
      </c>
      <c r="F193" s="18" t="s">
        <v>19429</v>
      </c>
      <c r="G193" s="18" t="s">
        <v>19429</v>
      </c>
      <c r="H193" s="18"/>
      <c r="I193" s="17" t="s">
        <v>111</v>
      </c>
      <c r="J193" s="17" t="n">
        <v>10</v>
      </c>
      <c r="K193" s="17" t="n">
        <v>505</v>
      </c>
      <c r="L193" s="18" t="s">
        <v>19430</v>
      </c>
      <c r="M193" s="18"/>
      <c r="N193" s="18" t="s">
        <v>19431</v>
      </c>
      <c r="O193" s="20" t="s">
        <v>28109</v>
      </c>
    </row>
    <row r="194" customFormat="false" ht="23.85" hidden="false" customHeight="false" outlineLevel="0" collapsed="false">
      <c r="A194" s="19" t="s">
        <v>19432</v>
      </c>
      <c r="B194" s="18" t="s">
        <v>109</v>
      </c>
      <c r="C194" s="17" t="n">
        <v>10</v>
      </c>
      <c r="D194" s="17" t="n">
        <v>617</v>
      </c>
      <c r="E194" s="17" t="s">
        <v>18778</v>
      </c>
      <c r="F194" s="18" t="s">
        <v>19433</v>
      </c>
      <c r="G194" s="18" t="s">
        <v>19433</v>
      </c>
      <c r="H194" s="18"/>
      <c r="I194" s="17" t="s">
        <v>111</v>
      </c>
      <c r="J194" s="17" t="n">
        <v>10</v>
      </c>
      <c r="K194" s="17" t="n">
        <v>644</v>
      </c>
      <c r="L194" s="18" t="s">
        <v>19434</v>
      </c>
      <c r="M194" s="18"/>
      <c r="N194" s="18" t="s">
        <v>19435</v>
      </c>
      <c r="O194" s="20" t="s">
        <v>28109</v>
      </c>
    </row>
    <row r="195" customFormat="false" ht="23.85" hidden="false" customHeight="false" outlineLevel="0" collapsed="false">
      <c r="A195" s="19" t="s">
        <v>19436</v>
      </c>
      <c r="B195" s="18" t="s">
        <v>109</v>
      </c>
      <c r="C195" s="17" t="n">
        <v>10</v>
      </c>
      <c r="D195" s="17" t="n">
        <v>725</v>
      </c>
      <c r="E195" s="17" t="s">
        <v>18760</v>
      </c>
      <c r="F195" s="18" t="s">
        <v>19437</v>
      </c>
      <c r="G195" s="18" t="s">
        <v>19437</v>
      </c>
      <c r="H195" s="18"/>
      <c r="I195" s="17" t="s">
        <v>111</v>
      </c>
      <c r="J195" s="17" t="n">
        <v>10</v>
      </c>
      <c r="K195" s="17" t="n">
        <v>752</v>
      </c>
      <c r="L195" s="18" t="s">
        <v>19438</v>
      </c>
      <c r="M195" s="18"/>
      <c r="N195" s="18" t="s">
        <v>19439</v>
      </c>
      <c r="O195" s="20" t="s">
        <v>28109</v>
      </c>
    </row>
    <row r="196" customFormat="false" ht="46.25" hidden="false" customHeight="false" outlineLevel="0" collapsed="false">
      <c r="A196" s="19" t="s">
        <v>19440</v>
      </c>
      <c r="B196" s="18" t="s">
        <v>109</v>
      </c>
      <c r="C196" s="17" t="n">
        <v>10</v>
      </c>
      <c r="D196" s="17" t="n">
        <v>947</v>
      </c>
      <c r="E196" s="17" t="s">
        <v>18727</v>
      </c>
      <c r="F196" s="18" t="s">
        <v>19441</v>
      </c>
      <c r="G196" s="18" t="s">
        <v>19441</v>
      </c>
      <c r="H196" s="18"/>
      <c r="I196" s="17" t="s">
        <v>113</v>
      </c>
      <c r="J196" s="17" t="n">
        <v>10</v>
      </c>
      <c r="K196" s="17" t="n">
        <v>974</v>
      </c>
      <c r="L196" s="18" t="s">
        <v>19442</v>
      </c>
      <c r="M196" s="18"/>
      <c r="N196" s="18" t="s">
        <v>19443</v>
      </c>
      <c r="O196" s="20" t="s">
        <v>28109</v>
      </c>
    </row>
    <row r="197" customFormat="false" ht="46.25" hidden="false" customHeight="false" outlineLevel="0" collapsed="false">
      <c r="A197" s="19" t="s">
        <v>19444</v>
      </c>
      <c r="B197" s="18" t="s">
        <v>109</v>
      </c>
      <c r="C197" s="17" t="n">
        <v>10</v>
      </c>
      <c r="D197" s="17" t="n">
        <v>1053</v>
      </c>
      <c r="E197" s="17" t="s">
        <v>19445</v>
      </c>
      <c r="F197" s="18" t="s">
        <v>19446</v>
      </c>
      <c r="G197" s="18" t="s">
        <v>19446</v>
      </c>
      <c r="H197" s="18"/>
      <c r="I197" s="17" t="s">
        <v>112</v>
      </c>
      <c r="J197" s="17" t="n">
        <v>10</v>
      </c>
      <c r="K197" s="17" t="n">
        <v>1080</v>
      </c>
      <c r="L197" s="18" t="s">
        <v>19447</v>
      </c>
      <c r="M197" s="18"/>
      <c r="N197" s="18" t="s">
        <v>19448</v>
      </c>
      <c r="O197" s="20" t="s">
        <v>28109</v>
      </c>
    </row>
    <row r="198" customFormat="false" ht="35.05" hidden="false" customHeight="false" outlineLevel="0" collapsed="false">
      <c r="A198" s="19" t="s">
        <v>19449</v>
      </c>
      <c r="B198" s="18" t="s">
        <v>109</v>
      </c>
      <c r="C198" s="17" t="n">
        <v>10</v>
      </c>
      <c r="D198" s="17" t="n">
        <v>1096</v>
      </c>
      <c r="E198" s="17" t="s">
        <v>19445</v>
      </c>
      <c r="F198" s="18" t="s">
        <v>19450</v>
      </c>
      <c r="G198" s="18" t="s">
        <v>19450</v>
      </c>
      <c r="H198" s="18"/>
      <c r="I198" s="17" t="s">
        <v>111</v>
      </c>
      <c r="J198" s="17" t="n">
        <v>10</v>
      </c>
      <c r="K198" s="17" t="n">
        <v>1121</v>
      </c>
      <c r="L198" s="18" t="s">
        <v>14644</v>
      </c>
      <c r="M198" s="18"/>
      <c r="N198" s="18" t="s">
        <v>19451</v>
      </c>
      <c r="O198" s="20" t="s">
        <v>28109</v>
      </c>
    </row>
    <row r="199" customFormat="false" ht="35.05" hidden="false" customHeight="false" outlineLevel="0" collapsed="false">
      <c r="A199" s="19" t="s">
        <v>19452</v>
      </c>
      <c r="B199" s="18" t="s">
        <v>109</v>
      </c>
      <c r="C199" s="17" t="n">
        <v>10</v>
      </c>
      <c r="D199" s="17" t="n">
        <v>1139</v>
      </c>
      <c r="E199" s="17" t="s">
        <v>19445</v>
      </c>
      <c r="F199" s="18" t="s">
        <v>19453</v>
      </c>
      <c r="G199" s="18" t="s">
        <v>19453</v>
      </c>
      <c r="H199" s="18"/>
      <c r="I199" s="17" t="s">
        <v>111</v>
      </c>
      <c r="J199" s="17" t="n">
        <v>10</v>
      </c>
      <c r="K199" s="17" t="n">
        <v>1161</v>
      </c>
      <c r="L199" s="18" t="s">
        <v>19454</v>
      </c>
      <c r="M199" s="18"/>
      <c r="N199" s="18" t="s">
        <v>19455</v>
      </c>
      <c r="O199" s="20" t="s">
        <v>28109</v>
      </c>
    </row>
    <row r="200" customFormat="false" ht="23.85" hidden="false" customHeight="false" outlineLevel="0" collapsed="false">
      <c r="A200" s="19" t="s">
        <v>19456</v>
      </c>
      <c r="B200" s="18" t="s">
        <v>109</v>
      </c>
      <c r="C200" s="17" t="n">
        <v>10</v>
      </c>
      <c r="D200" s="17" t="n">
        <v>1219</v>
      </c>
      <c r="E200" s="17" t="s">
        <v>18722</v>
      </c>
      <c r="F200" s="18" t="s">
        <v>19457</v>
      </c>
      <c r="G200" s="18" t="s">
        <v>19457</v>
      </c>
      <c r="H200" s="18"/>
      <c r="I200" s="17" t="s">
        <v>111</v>
      </c>
      <c r="J200" s="17" t="n">
        <v>10</v>
      </c>
      <c r="K200" s="17" t="n">
        <v>1244</v>
      </c>
      <c r="L200" s="18" t="s">
        <v>19458</v>
      </c>
      <c r="M200" s="18"/>
      <c r="N200" s="18" t="s">
        <v>19459</v>
      </c>
      <c r="O200" s="20" t="s">
        <v>28109</v>
      </c>
    </row>
    <row r="201" customFormat="false" ht="23.85" hidden="false" customHeight="false" outlineLevel="0" collapsed="false">
      <c r="A201" s="19" t="s">
        <v>19460</v>
      </c>
      <c r="B201" s="18" t="s">
        <v>109</v>
      </c>
      <c r="C201" s="17" t="n">
        <v>10</v>
      </c>
      <c r="D201" s="17" t="n">
        <v>1299</v>
      </c>
      <c r="E201" s="17" t="s">
        <v>19445</v>
      </c>
      <c r="F201" s="18" t="s">
        <v>19461</v>
      </c>
      <c r="G201" s="18" t="s">
        <v>19461</v>
      </c>
      <c r="H201" s="18"/>
      <c r="I201" s="17" t="s">
        <v>111</v>
      </c>
      <c r="J201" s="17" t="n">
        <v>10</v>
      </c>
      <c r="K201" s="17" t="n">
        <v>1324</v>
      </c>
      <c r="L201" s="18" t="s">
        <v>19462</v>
      </c>
      <c r="M201" s="18"/>
      <c r="N201" s="18" t="s">
        <v>19463</v>
      </c>
      <c r="O201" s="20" t="s">
        <v>28109</v>
      </c>
    </row>
    <row r="202" customFormat="false" ht="23.85" hidden="false" customHeight="false" outlineLevel="0" collapsed="false">
      <c r="A202" s="19" t="s">
        <v>19464</v>
      </c>
      <c r="B202" s="18" t="s">
        <v>109</v>
      </c>
      <c r="C202" s="17" t="n">
        <v>10</v>
      </c>
      <c r="D202" s="17" t="n">
        <v>1815</v>
      </c>
      <c r="E202" s="17" t="s">
        <v>18765</v>
      </c>
      <c r="F202" s="18" t="s">
        <v>19465</v>
      </c>
      <c r="G202" s="18" t="s">
        <v>19465</v>
      </c>
      <c r="H202" s="18"/>
      <c r="I202" s="17" t="s">
        <v>111</v>
      </c>
      <c r="J202" s="17" t="n">
        <v>10</v>
      </c>
      <c r="K202" s="17" t="n">
        <v>1824</v>
      </c>
      <c r="L202" s="18" t="s">
        <v>19466</v>
      </c>
      <c r="M202" s="18"/>
      <c r="N202" s="18" t="s">
        <v>19467</v>
      </c>
      <c r="O202" s="20" t="s">
        <v>28109</v>
      </c>
    </row>
    <row r="203" customFormat="false" ht="35.05" hidden="false" customHeight="false" outlineLevel="0" collapsed="false">
      <c r="A203" s="19" t="s">
        <v>19468</v>
      </c>
      <c r="B203" s="18" t="s">
        <v>109</v>
      </c>
      <c r="C203" s="17" t="n">
        <v>10</v>
      </c>
      <c r="D203" s="17" t="n">
        <v>2567</v>
      </c>
      <c r="E203" s="17" t="s">
        <v>19445</v>
      </c>
      <c r="F203" s="18" t="s">
        <v>19469</v>
      </c>
      <c r="G203" s="18" t="s">
        <v>19469</v>
      </c>
      <c r="H203" s="18"/>
      <c r="I203" s="17" t="s">
        <v>111</v>
      </c>
      <c r="J203" s="17" t="n">
        <v>10</v>
      </c>
      <c r="K203" s="17" t="n">
        <v>2583</v>
      </c>
      <c r="L203" s="18" t="s">
        <v>19470</v>
      </c>
      <c r="M203" s="18"/>
      <c r="N203" s="18" t="s">
        <v>19471</v>
      </c>
      <c r="O203" s="20" t="s">
        <v>28109</v>
      </c>
    </row>
    <row r="204" customFormat="false" ht="23.85" hidden="false" customHeight="false" outlineLevel="0" collapsed="false">
      <c r="A204" s="19" t="s">
        <v>19472</v>
      </c>
      <c r="B204" s="18" t="s">
        <v>109</v>
      </c>
      <c r="C204" s="17" t="n">
        <v>10</v>
      </c>
      <c r="D204" s="17" t="n">
        <v>2723</v>
      </c>
      <c r="E204" s="17" t="s">
        <v>18778</v>
      </c>
      <c r="F204" s="18" t="s">
        <v>19473</v>
      </c>
      <c r="G204" s="18" t="s">
        <v>19473</v>
      </c>
      <c r="H204" s="18"/>
      <c r="I204" s="17" t="s">
        <v>111</v>
      </c>
      <c r="J204" s="17" t="n">
        <v>10</v>
      </c>
      <c r="K204" s="17" t="n">
        <v>2743</v>
      </c>
      <c r="L204" s="18" t="s">
        <v>19474</v>
      </c>
      <c r="M204" s="18"/>
      <c r="N204" s="18" t="s">
        <v>19475</v>
      </c>
      <c r="O204" s="20" t="s">
        <v>28109</v>
      </c>
    </row>
    <row r="205" customFormat="false" ht="35.05" hidden="false" customHeight="false" outlineLevel="0" collapsed="false">
      <c r="A205" s="19" t="s">
        <v>19476</v>
      </c>
      <c r="B205" s="18" t="s">
        <v>109</v>
      </c>
      <c r="C205" s="17" t="n">
        <v>10</v>
      </c>
      <c r="D205" s="17" t="n">
        <v>2804</v>
      </c>
      <c r="E205" s="17" t="s">
        <v>19445</v>
      </c>
      <c r="F205" s="18" t="s">
        <v>19477</v>
      </c>
      <c r="G205" s="18" t="s">
        <v>19477</v>
      </c>
      <c r="H205" s="18"/>
      <c r="I205" s="17" t="s">
        <v>111</v>
      </c>
      <c r="J205" s="17" t="n">
        <v>10</v>
      </c>
      <c r="K205" s="17" t="n">
        <v>2828</v>
      </c>
      <c r="L205" s="18" t="s">
        <v>19478</v>
      </c>
      <c r="M205" s="18"/>
      <c r="N205" s="18" t="s">
        <v>19479</v>
      </c>
      <c r="O205" s="20" t="s">
        <v>28109</v>
      </c>
    </row>
    <row r="206" customFormat="false" ht="35.05" hidden="false" customHeight="false" outlineLevel="0" collapsed="false">
      <c r="A206" s="19" t="s">
        <v>19480</v>
      </c>
      <c r="B206" s="18" t="s">
        <v>109</v>
      </c>
      <c r="C206" s="17" t="n">
        <v>10</v>
      </c>
      <c r="D206" s="17" t="n">
        <v>2924</v>
      </c>
      <c r="E206" s="17" t="s">
        <v>18778</v>
      </c>
      <c r="F206" s="18" t="s">
        <v>19481</v>
      </c>
      <c r="G206" s="18" t="s">
        <v>19481</v>
      </c>
      <c r="H206" s="18"/>
      <c r="I206" s="17" t="s">
        <v>111</v>
      </c>
      <c r="J206" s="17" t="n">
        <v>10</v>
      </c>
      <c r="K206" s="17" t="n">
        <v>2940</v>
      </c>
      <c r="L206" s="18" t="s">
        <v>15254</v>
      </c>
      <c r="M206" s="18"/>
      <c r="N206" s="18" t="s">
        <v>19482</v>
      </c>
      <c r="O206" s="20" t="s">
        <v>28109</v>
      </c>
    </row>
    <row r="207" customFormat="false" ht="23.85" hidden="false" customHeight="false" outlineLevel="0" collapsed="false">
      <c r="A207" s="19" t="s">
        <v>19483</v>
      </c>
      <c r="B207" s="18" t="s">
        <v>109</v>
      </c>
      <c r="C207" s="17" t="n">
        <v>10</v>
      </c>
      <c r="D207" s="17" t="n">
        <v>3041</v>
      </c>
      <c r="E207" s="17" t="s">
        <v>18778</v>
      </c>
      <c r="F207" s="18" t="s">
        <v>19484</v>
      </c>
      <c r="G207" s="18" t="s">
        <v>19484</v>
      </c>
      <c r="H207" s="18"/>
      <c r="I207" s="17" t="s">
        <v>111</v>
      </c>
      <c r="J207" s="17" t="n">
        <v>10</v>
      </c>
      <c r="K207" s="17" t="n">
        <v>3059</v>
      </c>
      <c r="L207" s="18" t="s">
        <v>19485</v>
      </c>
      <c r="M207" s="18"/>
      <c r="N207" s="18" t="s">
        <v>19486</v>
      </c>
      <c r="O207" s="20" t="s">
        <v>28109</v>
      </c>
    </row>
    <row r="208" customFormat="false" ht="15" hidden="false" customHeight="false" outlineLevel="0" collapsed="false">
      <c r="A208" s="19" t="s">
        <v>19487</v>
      </c>
      <c r="B208" s="18" t="s">
        <v>109</v>
      </c>
      <c r="C208" s="17" t="n">
        <v>10</v>
      </c>
      <c r="D208" s="17" t="n">
        <v>3260</v>
      </c>
      <c r="E208" s="17" t="s">
        <v>18722</v>
      </c>
      <c r="F208" s="18" t="s">
        <v>19488</v>
      </c>
      <c r="G208" s="18" t="s">
        <v>19488</v>
      </c>
      <c r="H208" s="18"/>
      <c r="I208" s="17" t="s">
        <v>111</v>
      </c>
      <c r="J208" s="17" t="n">
        <v>10</v>
      </c>
      <c r="K208" s="17" t="n">
        <v>3287</v>
      </c>
      <c r="L208" s="18" t="s">
        <v>19489</v>
      </c>
      <c r="M208" s="18"/>
      <c r="N208" s="18" t="s">
        <v>19490</v>
      </c>
      <c r="O208" s="20" t="s">
        <v>28109</v>
      </c>
    </row>
    <row r="209" customFormat="false" ht="35.05" hidden="false" customHeight="false" outlineLevel="0" collapsed="false">
      <c r="A209" s="19" t="s">
        <v>19491</v>
      </c>
      <c r="B209" s="18" t="s">
        <v>109</v>
      </c>
      <c r="C209" s="17" t="n">
        <v>10</v>
      </c>
      <c r="D209" s="17" t="n">
        <v>3705</v>
      </c>
      <c r="E209" s="17" t="s">
        <v>19445</v>
      </c>
      <c r="F209" s="18" t="s">
        <v>19492</v>
      </c>
      <c r="G209" s="18" t="s">
        <v>19492</v>
      </c>
      <c r="H209" s="18"/>
      <c r="I209" s="17" t="s">
        <v>111</v>
      </c>
      <c r="J209" s="17" t="n">
        <v>10</v>
      </c>
      <c r="K209" s="17" t="n">
        <v>3769</v>
      </c>
      <c r="L209" s="18" t="s">
        <v>19493</v>
      </c>
      <c r="M209" s="18"/>
      <c r="N209" s="18" t="s">
        <v>19494</v>
      </c>
      <c r="O209" s="20" t="s">
        <v>28109</v>
      </c>
    </row>
    <row r="210" customFormat="false" ht="15" hidden="false" customHeight="false" outlineLevel="0" collapsed="false">
      <c r="A210" s="19" t="s">
        <v>19495</v>
      </c>
      <c r="B210" s="18" t="s">
        <v>109</v>
      </c>
      <c r="C210" s="17" t="n">
        <v>10</v>
      </c>
      <c r="D210" s="17" t="n">
        <v>3793</v>
      </c>
      <c r="E210" s="17" t="s">
        <v>18778</v>
      </c>
      <c r="F210" s="18" t="s">
        <v>19496</v>
      </c>
      <c r="G210" s="18" t="s">
        <v>19496</v>
      </c>
      <c r="H210" s="18"/>
      <c r="I210" s="17" t="s">
        <v>111</v>
      </c>
      <c r="J210" s="17" t="n">
        <v>10</v>
      </c>
      <c r="K210" s="17" t="n">
        <v>3856</v>
      </c>
      <c r="L210" s="18" t="s">
        <v>19497</v>
      </c>
      <c r="M210" s="18"/>
      <c r="N210" s="18" t="s">
        <v>18884</v>
      </c>
      <c r="O210" s="20" t="s">
        <v>28109</v>
      </c>
    </row>
    <row r="211" customFormat="false" ht="15" hidden="false" customHeight="false" outlineLevel="0" collapsed="false">
      <c r="A211" s="19" t="s">
        <v>19498</v>
      </c>
      <c r="B211" s="18" t="s">
        <v>109</v>
      </c>
      <c r="C211" s="17" t="n">
        <v>10</v>
      </c>
      <c r="D211" s="17" t="n">
        <v>4341</v>
      </c>
      <c r="E211" s="17" t="s">
        <v>18778</v>
      </c>
      <c r="F211" s="18" t="s">
        <v>19499</v>
      </c>
      <c r="G211" s="18" t="s">
        <v>19499</v>
      </c>
      <c r="H211" s="18"/>
      <c r="I211" s="17" t="s">
        <v>111</v>
      </c>
      <c r="J211" s="17" t="n">
        <v>10</v>
      </c>
      <c r="K211" s="17" t="n">
        <v>4422</v>
      </c>
      <c r="L211" s="18" t="s">
        <v>19500</v>
      </c>
      <c r="M211" s="18"/>
      <c r="N211" s="18" t="s">
        <v>19195</v>
      </c>
      <c r="O211" s="20" t="s">
        <v>28109</v>
      </c>
    </row>
    <row r="212" customFormat="false" ht="23.85" hidden="false" customHeight="false" outlineLevel="0" collapsed="false">
      <c r="A212" s="19" t="s">
        <v>19501</v>
      </c>
      <c r="B212" s="18" t="s">
        <v>109</v>
      </c>
      <c r="C212" s="17" t="n">
        <v>10</v>
      </c>
      <c r="D212" s="17" t="n">
        <v>5044</v>
      </c>
      <c r="E212" s="17" t="s">
        <v>18765</v>
      </c>
      <c r="F212" s="18" t="s">
        <v>19502</v>
      </c>
      <c r="G212" s="18" t="s">
        <v>19502</v>
      </c>
      <c r="H212" s="18"/>
      <c r="I212" s="17" t="s">
        <v>113</v>
      </c>
      <c r="J212" s="17" t="n">
        <v>10</v>
      </c>
      <c r="K212" s="17" t="n">
        <v>5149</v>
      </c>
      <c r="L212" s="18" t="s">
        <v>19503</v>
      </c>
      <c r="M212" s="18"/>
      <c r="N212" s="18" t="s">
        <v>19504</v>
      </c>
      <c r="O212" s="20" t="s">
        <v>28109</v>
      </c>
    </row>
    <row r="213" customFormat="false" ht="35.05" hidden="false" customHeight="false" outlineLevel="0" collapsed="false">
      <c r="A213" s="19" t="s">
        <v>19505</v>
      </c>
      <c r="B213" s="18" t="s">
        <v>109</v>
      </c>
      <c r="C213" s="17" t="n">
        <v>10</v>
      </c>
      <c r="D213" s="17" t="n">
        <v>5074</v>
      </c>
      <c r="E213" s="17" t="s">
        <v>18778</v>
      </c>
      <c r="F213" s="18" t="s">
        <v>19506</v>
      </c>
      <c r="G213" s="18" t="s">
        <v>19506</v>
      </c>
      <c r="H213" s="18"/>
      <c r="I213" s="17" t="s">
        <v>112</v>
      </c>
      <c r="J213" s="17" t="n">
        <v>10</v>
      </c>
      <c r="K213" s="17" t="n">
        <v>5109</v>
      </c>
      <c r="L213" s="18" t="s">
        <v>16307</v>
      </c>
      <c r="M213" s="18"/>
      <c r="N213" s="18" t="s">
        <v>19507</v>
      </c>
      <c r="O213" s="20" t="s">
        <v>28109</v>
      </c>
    </row>
    <row r="214" customFormat="false" ht="35.05" hidden="false" customHeight="false" outlineLevel="0" collapsed="false">
      <c r="A214" s="19" t="s">
        <v>19508</v>
      </c>
      <c r="B214" s="18" t="s">
        <v>109</v>
      </c>
      <c r="C214" s="17" t="n">
        <v>10</v>
      </c>
      <c r="D214" s="17" t="n">
        <v>6092</v>
      </c>
      <c r="E214" s="17" t="s">
        <v>18760</v>
      </c>
      <c r="F214" s="18" t="s">
        <v>19509</v>
      </c>
      <c r="G214" s="18" t="s">
        <v>19509</v>
      </c>
      <c r="H214" s="18"/>
      <c r="I214" s="17" t="s">
        <v>111</v>
      </c>
      <c r="J214" s="17" t="n">
        <v>10</v>
      </c>
      <c r="K214" s="17" t="n">
        <v>6230</v>
      </c>
      <c r="L214" s="18" t="s">
        <v>19510</v>
      </c>
      <c r="M214" s="18"/>
      <c r="N214" s="18" t="s">
        <v>19511</v>
      </c>
      <c r="O214" s="20" t="s">
        <v>28109</v>
      </c>
    </row>
    <row r="215" customFormat="false" ht="46.25" hidden="false" customHeight="false" outlineLevel="0" collapsed="false">
      <c r="A215" s="19" t="s">
        <v>19512</v>
      </c>
      <c r="B215" s="18" t="s">
        <v>109</v>
      </c>
      <c r="C215" s="17" t="n">
        <v>10</v>
      </c>
      <c r="D215" s="17" t="n">
        <v>6224</v>
      </c>
      <c r="E215" s="17" t="s">
        <v>18778</v>
      </c>
      <c r="F215" s="18" t="s">
        <v>19513</v>
      </c>
      <c r="G215" s="18" t="s">
        <v>19513</v>
      </c>
      <c r="H215" s="18"/>
      <c r="I215" s="17" t="s">
        <v>111</v>
      </c>
      <c r="J215" s="17" t="n">
        <v>10</v>
      </c>
      <c r="K215" s="17" t="n">
        <v>6374</v>
      </c>
      <c r="L215" s="18" t="s">
        <v>19514</v>
      </c>
      <c r="M215" s="18"/>
      <c r="N215" s="18" t="s">
        <v>19515</v>
      </c>
      <c r="O215" s="20" t="s">
        <v>28109</v>
      </c>
    </row>
    <row r="216" customFormat="false" ht="46.25" hidden="false" customHeight="false" outlineLevel="0" collapsed="false">
      <c r="A216" s="19" t="s">
        <v>19516</v>
      </c>
      <c r="B216" s="18" t="s">
        <v>109</v>
      </c>
      <c r="C216" s="17" t="n">
        <v>10</v>
      </c>
      <c r="D216" s="17" t="n">
        <v>6374</v>
      </c>
      <c r="E216" s="17" t="s">
        <v>19445</v>
      </c>
      <c r="F216" s="18" t="s">
        <v>19517</v>
      </c>
      <c r="G216" s="18" t="s">
        <v>19517</v>
      </c>
      <c r="H216" s="18"/>
      <c r="I216" s="17" t="s">
        <v>111</v>
      </c>
      <c r="J216" s="17" t="n">
        <v>10</v>
      </c>
      <c r="K216" s="17" t="n">
        <v>6525</v>
      </c>
      <c r="L216" s="18" t="s">
        <v>19518</v>
      </c>
      <c r="M216" s="18"/>
      <c r="N216" s="18" t="s">
        <v>19519</v>
      </c>
      <c r="O216" s="20" t="s">
        <v>28109</v>
      </c>
    </row>
    <row r="217" customFormat="false" ht="15" hidden="false" customHeight="false" outlineLevel="0" collapsed="false">
      <c r="A217" s="19" t="s">
        <v>19520</v>
      </c>
      <c r="B217" s="18" t="s">
        <v>109</v>
      </c>
      <c r="C217" s="17" t="n">
        <v>10</v>
      </c>
      <c r="D217" s="17" t="n">
        <v>6380</v>
      </c>
      <c r="E217" s="17" t="s">
        <v>18778</v>
      </c>
      <c r="F217" s="18" t="s">
        <v>19521</v>
      </c>
      <c r="G217" s="18" t="s">
        <v>19521</v>
      </c>
      <c r="H217" s="18"/>
      <c r="I217" s="17" t="s">
        <v>111</v>
      </c>
      <c r="J217" s="17" t="n">
        <v>10</v>
      </c>
      <c r="K217" s="17" t="n">
        <v>6531</v>
      </c>
      <c r="L217" s="18" t="s">
        <v>19522</v>
      </c>
      <c r="M217" s="18"/>
      <c r="N217" s="18" t="s">
        <v>19523</v>
      </c>
      <c r="O217" s="20" t="s">
        <v>28109</v>
      </c>
    </row>
    <row r="218" customFormat="false" ht="35.05" hidden="false" customHeight="false" outlineLevel="0" collapsed="false">
      <c r="A218" s="19" t="s">
        <v>19524</v>
      </c>
      <c r="B218" s="18" t="s">
        <v>109</v>
      </c>
      <c r="C218" s="17" t="n">
        <v>10</v>
      </c>
      <c r="D218" s="17" t="n">
        <v>6608</v>
      </c>
      <c r="E218" s="17" t="s">
        <v>18765</v>
      </c>
      <c r="F218" s="18" t="s">
        <v>19525</v>
      </c>
      <c r="G218" s="18" t="s">
        <v>19525</v>
      </c>
      <c r="H218" s="18"/>
      <c r="I218" s="17" t="s">
        <v>111</v>
      </c>
      <c r="J218" s="17" t="n">
        <v>10</v>
      </c>
      <c r="K218" s="17" t="n">
        <v>6772</v>
      </c>
      <c r="L218" s="18" t="s">
        <v>19526</v>
      </c>
      <c r="M218" s="18"/>
      <c r="N218" s="18" t="s">
        <v>19527</v>
      </c>
      <c r="O218" s="20" t="s">
        <v>28109</v>
      </c>
    </row>
    <row r="219" customFormat="false" ht="23.85" hidden="false" customHeight="false" outlineLevel="0" collapsed="false">
      <c r="A219" s="19" t="s">
        <v>19528</v>
      </c>
      <c r="B219" s="18" t="s">
        <v>109</v>
      </c>
      <c r="C219" s="17" t="n">
        <v>10</v>
      </c>
      <c r="D219" s="17" t="n">
        <v>6911</v>
      </c>
      <c r="E219" s="17" t="s">
        <v>18765</v>
      </c>
      <c r="F219" s="18" t="s">
        <v>19529</v>
      </c>
      <c r="G219" s="18" t="s">
        <v>19529</v>
      </c>
      <c r="H219" s="18"/>
      <c r="I219" s="17" t="s">
        <v>111</v>
      </c>
      <c r="J219" s="17" t="n">
        <v>10</v>
      </c>
      <c r="K219" s="17" t="n">
        <v>7072</v>
      </c>
      <c r="L219" s="18" t="s">
        <v>19530</v>
      </c>
      <c r="M219" s="18"/>
      <c r="N219" s="18" t="s">
        <v>19531</v>
      </c>
      <c r="O219" s="20" t="s">
        <v>28109</v>
      </c>
    </row>
    <row r="220" customFormat="false" ht="35.05" hidden="false" customHeight="false" outlineLevel="0" collapsed="false">
      <c r="A220" s="19" t="s">
        <v>19532</v>
      </c>
      <c r="B220" s="18" t="s">
        <v>109</v>
      </c>
      <c r="C220" s="17" t="n">
        <v>10</v>
      </c>
      <c r="D220" s="17" t="n">
        <v>7874</v>
      </c>
      <c r="E220" s="17" t="s">
        <v>18760</v>
      </c>
      <c r="F220" s="18" t="s">
        <v>19533</v>
      </c>
      <c r="G220" s="18" t="s">
        <v>19533</v>
      </c>
      <c r="H220" s="18"/>
      <c r="I220" s="17" t="s">
        <v>112</v>
      </c>
      <c r="J220" s="17" t="n">
        <v>10</v>
      </c>
      <c r="K220" s="17" t="n">
        <v>8052</v>
      </c>
      <c r="L220" s="18" t="s">
        <v>19534</v>
      </c>
      <c r="M220" s="18"/>
      <c r="N220" s="18" t="s">
        <v>19535</v>
      </c>
      <c r="O220" s="20" t="s">
        <v>28109</v>
      </c>
    </row>
    <row r="221" customFormat="false" ht="35.05" hidden="false" customHeight="false" outlineLevel="0" collapsed="false">
      <c r="A221" s="19" t="s">
        <v>19536</v>
      </c>
      <c r="B221" s="18" t="s">
        <v>109</v>
      </c>
      <c r="C221" s="17" t="n">
        <v>10</v>
      </c>
      <c r="D221" s="17" t="n">
        <v>8235</v>
      </c>
      <c r="E221" s="17" t="s">
        <v>18765</v>
      </c>
      <c r="F221" s="18" t="s">
        <v>19537</v>
      </c>
      <c r="G221" s="18" t="s">
        <v>19537</v>
      </c>
      <c r="H221" s="18"/>
      <c r="I221" s="17" t="s">
        <v>114</v>
      </c>
      <c r="J221" s="17" t="n">
        <v>10</v>
      </c>
      <c r="K221" s="17" t="n">
        <v>8434</v>
      </c>
      <c r="L221" s="18" t="s">
        <v>19538</v>
      </c>
      <c r="M221" s="18"/>
      <c r="N221" s="18" t="s">
        <v>19539</v>
      </c>
      <c r="O221" s="20" t="s">
        <v>28109</v>
      </c>
    </row>
    <row r="222" customFormat="false" ht="23.85" hidden="false" customHeight="false" outlineLevel="0" collapsed="false">
      <c r="A222" s="19" t="s">
        <v>19540</v>
      </c>
      <c r="B222" s="18" t="s">
        <v>109</v>
      </c>
      <c r="C222" s="17" t="n">
        <v>10</v>
      </c>
      <c r="D222" s="17" t="n">
        <v>9163</v>
      </c>
      <c r="E222" s="17" t="s">
        <v>18712</v>
      </c>
      <c r="F222" s="18" t="s">
        <v>19541</v>
      </c>
      <c r="G222" s="18" t="s">
        <v>19541</v>
      </c>
      <c r="H222" s="18"/>
      <c r="I222" s="17" t="s">
        <v>111</v>
      </c>
      <c r="J222" s="17" t="n">
        <v>10</v>
      </c>
      <c r="K222" s="17" t="n">
        <v>9409</v>
      </c>
      <c r="L222" s="18" t="s">
        <v>19542</v>
      </c>
      <c r="M222" s="18"/>
      <c r="N222" s="18" t="s">
        <v>19543</v>
      </c>
      <c r="O222" s="20" t="s">
        <v>28109</v>
      </c>
    </row>
    <row r="223" customFormat="false" ht="35.05" hidden="false" customHeight="false" outlineLevel="0" collapsed="false">
      <c r="A223" s="19" t="s">
        <v>19544</v>
      </c>
      <c r="B223" s="18" t="s">
        <v>109</v>
      </c>
      <c r="C223" s="17" t="n">
        <v>10</v>
      </c>
      <c r="D223" s="17" t="n">
        <v>9198</v>
      </c>
      <c r="E223" s="17" t="s">
        <v>18722</v>
      </c>
      <c r="F223" s="18" t="s">
        <v>19545</v>
      </c>
      <c r="G223" s="18" t="s">
        <v>19545</v>
      </c>
      <c r="H223" s="18"/>
      <c r="I223" s="17" t="s">
        <v>112</v>
      </c>
      <c r="J223" s="17" t="n">
        <v>8</v>
      </c>
      <c r="K223" s="17" t="n">
        <v>3823</v>
      </c>
      <c r="L223" s="18" t="s">
        <v>19546</v>
      </c>
      <c r="M223" s="18"/>
      <c r="N223" s="18" t="s">
        <v>19547</v>
      </c>
      <c r="O223" s="20" t="s">
        <v>28109</v>
      </c>
    </row>
    <row r="224" customFormat="false" ht="35.05" hidden="false" customHeight="false" outlineLevel="0" collapsed="false">
      <c r="A224" s="19" t="s">
        <v>19548</v>
      </c>
      <c r="B224" s="18" t="s">
        <v>109</v>
      </c>
      <c r="C224" s="17" t="n">
        <v>10</v>
      </c>
      <c r="D224" s="17" t="n">
        <v>10105</v>
      </c>
      <c r="E224" s="17" t="s">
        <v>18778</v>
      </c>
      <c r="F224" s="18" t="s">
        <v>19549</v>
      </c>
      <c r="G224" s="18" t="s">
        <v>19549</v>
      </c>
      <c r="H224" s="18"/>
      <c r="I224" s="17" t="s">
        <v>111</v>
      </c>
      <c r="J224" s="17" t="n">
        <v>10</v>
      </c>
      <c r="K224" s="17" t="n">
        <v>10528</v>
      </c>
      <c r="L224" s="18" t="s">
        <v>19550</v>
      </c>
      <c r="M224" s="18"/>
      <c r="N224" s="18" t="s">
        <v>19551</v>
      </c>
      <c r="O224" s="20" t="s">
        <v>28109</v>
      </c>
    </row>
    <row r="225" customFormat="false" ht="23.85" hidden="false" customHeight="false" outlineLevel="0" collapsed="false">
      <c r="A225" s="19" t="s">
        <v>19552</v>
      </c>
      <c r="B225" s="18" t="s">
        <v>109</v>
      </c>
      <c r="C225" s="17"/>
      <c r="D225" s="17"/>
      <c r="E225" s="17" t="s">
        <v>19553</v>
      </c>
      <c r="F225" s="18" t="s">
        <v>19554</v>
      </c>
      <c r="G225" s="18" t="s">
        <v>19554</v>
      </c>
      <c r="H225" s="18"/>
      <c r="I225" s="17" t="s">
        <v>19555</v>
      </c>
      <c r="J225" s="17"/>
      <c r="K225" s="17"/>
      <c r="L225" s="18"/>
      <c r="M225" s="18"/>
      <c r="N225" s="18" t="s">
        <v>19556</v>
      </c>
      <c r="O225" s="20" t="s">
        <v>28109</v>
      </c>
    </row>
    <row r="226" customFormat="false" ht="23.85" hidden="false" customHeight="false" outlineLevel="0" collapsed="false">
      <c r="A226" s="19" t="s">
        <v>19557</v>
      </c>
      <c r="B226" s="18" t="s">
        <v>109</v>
      </c>
      <c r="C226" s="17"/>
      <c r="D226" s="17"/>
      <c r="E226" s="17" t="s">
        <v>19553</v>
      </c>
      <c r="F226" s="18" t="s">
        <v>19558</v>
      </c>
      <c r="G226" s="18" t="s">
        <v>19558</v>
      </c>
      <c r="H226" s="18"/>
      <c r="I226" s="17" t="s">
        <v>19555</v>
      </c>
      <c r="J226" s="17"/>
      <c r="K226" s="17"/>
      <c r="L226" s="18"/>
      <c r="M226" s="18"/>
      <c r="N226" s="18" t="s">
        <v>19556</v>
      </c>
      <c r="O226" s="20" t="s">
        <v>28109</v>
      </c>
    </row>
    <row r="227" customFormat="false" ht="23.85" hidden="false" customHeight="false" outlineLevel="0" collapsed="false">
      <c r="A227" s="19" t="s">
        <v>19559</v>
      </c>
      <c r="B227" s="18" t="s">
        <v>109</v>
      </c>
      <c r="C227" s="17"/>
      <c r="D227" s="17"/>
      <c r="E227" s="17" t="s">
        <v>19553</v>
      </c>
      <c r="F227" s="18" t="s">
        <v>19560</v>
      </c>
      <c r="G227" s="18" t="s">
        <v>19560</v>
      </c>
      <c r="H227" s="18"/>
      <c r="I227" s="17" t="s">
        <v>19555</v>
      </c>
      <c r="J227" s="17"/>
      <c r="K227" s="17"/>
      <c r="L227" s="18"/>
      <c r="M227" s="18"/>
      <c r="N227" s="18" t="s">
        <v>19556</v>
      </c>
      <c r="O227" s="20" t="s">
        <v>28109</v>
      </c>
    </row>
    <row r="228" customFormat="false" ht="23.85" hidden="false" customHeight="false" outlineLevel="0" collapsed="false">
      <c r="A228" s="19" t="s">
        <v>19561</v>
      </c>
      <c r="B228" s="18" t="s">
        <v>109</v>
      </c>
      <c r="C228" s="17"/>
      <c r="D228" s="17"/>
      <c r="E228" s="17" t="s">
        <v>19553</v>
      </c>
      <c r="F228" s="18" t="s">
        <v>19562</v>
      </c>
      <c r="G228" s="18" t="s">
        <v>19562</v>
      </c>
      <c r="H228" s="18"/>
      <c r="I228" s="17" t="s">
        <v>19555</v>
      </c>
      <c r="J228" s="17"/>
      <c r="K228" s="17"/>
      <c r="L228" s="18"/>
      <c r="M228" s="18"/>
      <c r="N228" s="18" t="s">
        <v>19556</v>
      </c>
      <c r="O228" s="20" t="s">
        <v>28109</v>
      </c>
    </row>
    <row r="229" customFormat="false" ht="23.85" hidden="false" customHeight="false" outlineLevel="0" collapsed="false">
      <c r="A229" s="19" t="s">
        <v>19563</v>
      </c>
      <c r="B229" s="18" t="s">
        <v>109</v>
      </c>
      <c r="C229" s="17"/>
      <c r="D229" s="17"/>
      <c r="E229" s="17" t="s">
        <v>19553</v>
      </c>
      <c r="F229" s="18" t="s">
        <v>19564</v>
      </c>
      <c r="G229" s="18" t="s">
        <v>19564</v>
      </c>
      <c r="H229" s="18"/>
      <c r="I229" s="17" t="s">
        <v>19555</v>
      </c>
      <c r="J229" s="17"/>
      <c r="K229" s="17"/>
      <c r="L229" s="18"/>
      <c r="M229" s="18"/>
      <c r="N229" s="18" t="s">
        <v>19556</v>
      </c>
      <c r="O229" s="20" t="s">
        <v>28109</v>
      </c>
    </row>
    <row r="230" customFormat="false" ht="23.85" hidden="false" customHeight="false" outlineLevel="0" collapsed="false">
      <c r="A230" s="19" t="s">
        <v>19565</v>
      </c>
      <c r="B230" s="18" t="s">
        <v>109</v>
      </c>
      <c r="C230" s="17"/>
      <c r="D230" s="17"/>
      <c r="E230" s="17" t="s">
        <v>19553</v>
      </c>
      <c r="F230" s="18" t="s">
        <v>19566</v>
      </c>
      <c r="G230" s="18" t="s">
        <v>19566</v>
      </c>
      <c r="H230" s="18"/>
      <c r="I230" s="17" t="s">
        <v>19555</v>
      </c>
      <c r="J230" s="17"/>
      <c r="K230" s="17"/>
      <c r="L230" s="18"/>
      <c r="M230" s="18"/>
      <c r="N230" s="18" t="s">
        <v>19556</v>
      </c>
      <c r="O230" s="20" t="s">
        <v>28109</v>
      </c>
    </row>
    <row r="231" customFormat="false" ht="23.85" hidden="false" customHeight="false" outlineLevel="0" collapsed="false">
      <c r="A231" s="19" t="s">
        <v>19567</v>
      </c>
      <c r="B231" s="18" t="s">
        <v>109</v>
      </c>
      <c r="C231" s="17"/>
      <c r="D231" s="17"/>
      <c r="E231" s="17" t="s">
        <v>19553</v>
      </c>
      <c r="F231" s="18" t="s">
        <v>19568</v>
      </c>
      <c r="G231" s="18" t="s">
        <v>19568</v>
      </c>
      <c r="H231" s="18"/>
      <c r="I231" s="17" t="s">
        <v>19555</v>
      </c>
      <c r="J231" s="17"/>
      <c r="K231" s="17"/>
      <c r="L231" s="18"/>
      <c r="M231" s="18"/>
      <c r="N231" s="18" t="s">
        <v>19556</v>
      </c>
      <c r="O231" s="20" t="s">
        <v>28109</v>
      </c>
    </row>
    <row r="232" customFormat="false" ht="23.85" hidden="false" customHeight="false" outlineLevel="0" collapsed="false">
      <c r="A232" s="19" t="s">
        <v>19569</v>
      </c>
      <c r="B232" s="18" t="s">
        <v>109</v>
      </c>
      <c r="C232" s="17"/>
      <c r="D232" s="17"/>
      <c r="E232" s="17" t="s">
        <v>19553</v>
      </c>
      <c r="F232" s="18" t="s">
        <v>19570</v>
      </c>
      <c r="G232" s="18" t="s">
        <v>19570</v>
      </c>
      <c r="H232" s="18"/>
      <c r="I232" s="17" t="s">
        <v>19555</v>
      </c>
      <c r="J232" s="17"/>
      <c r="K232" s="17"/>
      <c r="L232" s="18"/>
      <c r="M232" s="18"/>
      <c r="N232" s="18" t="s">
        <v>19556</v>
      </c>
      <c r="O232" s="20" t="s">
        <v>28109</v>
      </c>
    </row>
    <row r="233" customFormat="false" ht="35.05" hidden="false" customHeight="false" outlineLevel="0" collapsed="false">
      <c r="A233" s="19" t="s">
        <v>19571</v>
      </c>
      <c r="B233" s="18" t="s">
        <v>109</v>
      </c>
      <c r="C233" s="17"/>
      <c r="D233" s="17"/>
      <c r="E233" s="17" t="s">
        <v>19553</v>
      </c>
      <c r="F233" s="18" t="s">
        <v>19572</v>
      </c>
      <c r="G233" s="18" t="s">
        <v>19572</v>
      </c>
      <c r="H233" s="18"/>
      <c r="I233" s="17" t="s">
        <v>19555</v>
      </c>
      <c r="J233" s="17"/>
      <c r="K233" s="17"/>
      <c r="L233" s="18"/>
      <c r="M233" s="18"/>
      <c r="N233" s="18" t="s">
        <v>19573</v>
      </c>
      <c r="O233" s="20" t="s">
        <v>28109</v>
      </c>
    </row>
    <row r="234" customFormat="false" ht="46.25" hidden="false" customHeight="false" outlineLevel="0" collapsed="false">
      <c r="A234" s="19" t="s">
        <v>19574</v>
      </c>
      <c r="B234" s="18" t="s">
        <v>109</v>
      </c>
      <c r="C234" s="17"/>
      <c r="D234" s="17"/>
      <c r="E234" s="17" t="s">
        <v>19553</v>
      </c>
      <c r="F234" s="18" t="s">
        <v>19575</v>
      </c>
      <c r="G234" s="18" t="s">
        <v>19575</v>
      </c>
      <c r="H234" s="18"/>
      <c r="I234" s="17" t="s">
        <v>19555</v>
      </c>
      <c r="J234" s="17"/>
      <c r="K234" s="17"/>
      <c r="L234" s="18"/>
      <c r="M234" s="18"/>
      <c r="N234" s="18" t="s">
        <v>19576</v>
      </c>
      <c r="O234" s="20" t="s">
        <v>28109</v>
      </c>
    </row>
    <row r="235" customFormat="false" ht="23.85" hidden="false" customHeight="false" outlineLevel="0" collapsed="false">
      <c r="A235" s="19" t="s">
        <v>19577</v>
      </c>
      <c r="B235" s="18" t="s">
        <v>109</v>
      </c>
      <c r="C235" s="17"/>
      <c r="D235" s="17"/>
      <c r="E235" s="17" t="s">
        <v>19553</v>
      </c>
      <c r="F235" s="18" t="s">
        <v>19578</v>
      </c>
      <c r="G235" s="18" t="s">
        <v>19578</v>
      </c>
      <c r="H235" s="18"/>
      <c r="I235" s="17" t="s">
        <v>19555</v>
      </c>
      <c r="J235" s="17"/>
      <c r="K235" s="17"/>
      <c r="L235" s="18"/>
      <c r="M235" s="18"/>
      <c r="N235" s="18" t="s">
        <v>19579</v>
      </c>
      <c r="O235" s="20" t="s">
        <v>28109</v>
      </c>
    </row>
    <row r="236" customFormat="false" ht="23.85" hidden="false" customHeight="false" outlineLevel="0" collapsed="false">
      <c r="A236" s="19" t="s">
        <v>19580</v>
      </c>
      <c r="B236" s="18" t="s">
        <v>109</v>
      </c>
      <c r="C236" s="17"/>
      <c r="D236" s="17"/>
      <c r="E236" s="17" t="s">
        <v>19553</v>
      </c>
      <c r="F236" s="18" t="s">
        <v>19581</v>
      </c>
      <c r="G236" s="18" t="s">
        <v>19581</v>
      </c>
      <c r="H236" s="18"/>
      <c r="I236" s="17" t="s">
        <v>19555</v>
      </c>
      <c r="J236" s="17"/>
      <c r="K236" s="17"/>
      <c r="L236" s="18"/>
      <c r="M236" s="18"/>
      <c r="N236" s="18" t="s">
        <v>19582</v>
      </c>
      <c r="O236" s="20" t="s">
        <v>28109</v>
      </c>
    </row>
    <row r="237" customFormat="false" ht="57.45" hidden="false" customHeight="false" outlineLevel="0" collapsed="false">
      <c r="A237" s="19" t="s">
        <v>19583</v>
      </c>
      <c r="B237" s="18" t="s">
        <v>109</v>
      </c>
      <c r="C237" s="17"/>
      <c r="D237" s="17"/>
      <c r="E237" s="17" t="s">
        <v>18712</v>
      </c>
      <c r="F237" s="18" t="s">
        <v>19584</v>
      </c>
      <c r="G237" s="18" t="s">
        <v>19584</v>
      </c>
      <c r="H237" s="18"/>
      <c r="I237" s="17" t="s">
        <v>19555</v>
      </c>
      <c r="J237" s="17"/>
      <c r="K237" s="17"/>
      <c r="L237" s="18"/>
      <c r="M237" s="18"/>
      <c r="N237" s="18" t="s">
        <v>19585</v>
      </c>
      <c r="O237" s="20" t="s">
        <v>28109</v>
      </c>
    </row>
    <row r="238" customFormat="false" ht="23.85" hidden="false" customHeight="false" outlineLevel="0" collapsed="false">
      <c r="A238" s="19" t="s">
        <v>19586</v>
      </c>
      <c r="B238" s="18" t="s">
        <v>109</v>
      </c>
      <c r="C238" s="17"/>
      <c r="D238" s="17"/>
      <c r="E238" s="17" t="s">
        <v>18712</v>
      </c>
      <c r="F238" s="18" t="s">
        <v>19587</v>
      </c>
      <c r="G238" s="18" t="s">
        <v>19587</v>
      </c>
      <c r="H238" s="18"/>
      <c r="I238" s="17" t="s">
        <v>111</v>
      </c>
      <c r="J238" s="17"/>
      <c r="K238" s="17"/>
      <c r="L238" s="18"/>
      <c r="M238" s="18"/>
      <c r="N238" s="18" t="s">
        <v>19588</v>
      </c>
      <c r="O238" s="20" t="s">
        <v>28109</v>
      </c>
    </row>
    <row r="239" customFormat="false" ht="23.85" hidden="false" customHeight="false" outlineLevel="0" collapsed="false">
      <c r="A239" s="19" t="s">
        <v>19589</v>
      </c>
      <c r="B239" s="18" t="s">
        <v>109</v>
      </c>
      <c r="C239" s="17"/>
      <c r="D239" s="17"/>
      <c r="E239" s="17" t="s">
        <v>18712</v>
      </c>
      <c r="F239" s="18" t="s">
        <v>19590</v>
      </c>
      <c r="G239" s="18" t="s">
        <v>19590</v>
      </c>
      <c r="H239" s="18"/>
      <c r="I239" s="17" t="s">
        <v>111</v>
      </c>
      <c r="J239" s="17"/>
      <c r="K239" s="17"/>
      <c r="L239" s="18"/>
      <c r="M239" s="18"/>
      <c r="N239" s="18" t="s">
        <v>19591</v>
      </c>
      <c r="O239" s="20" t="s">
        <v>28109</v>
      </c>
    </row>
    <row r="240" customFormat="false" ht="35.05" hidden="false" customHeight="false" outlineLevel="0" collapsed="false">
      <c r="A240" s="19" t="s">
        <v>19592</v>
      </c>
      <c r="B240" s="18" t="s">
        <v>109</v>
      </c>
      <c r="C240" s="17"/>
      <c r="D240" s="17"/>
      <c r="E240" s="17" t="s">
        <v>18799</v>
      </c>
      <c r="F240" s="18" t="s">
        <v>19593</v>
      </c>
      <c r="G240" s="18" t="s">
        <v>19593</v>
      </c>
      <c r="H240" s="18"/>
      <c r="I240" s="17" t="s">
        <v>113</v>
      </c>
      <c r="J240" s="17" t="n">
        <v>1</v>
      </c>
      <c r="K240" s="17" t="n">
        <v>3672</v>
      </c>
      <c r="L240" s="18" t="s">
        <v>19594</v>
      </c>
      <c r="M240" s="18"/>
      <c r="N240" s="18" t="s">
        <v>19595</v>
      </c>
      <c r="O240" s="20" t="s">
        <v>28109</v>
      </c>
    </row>
    <row r="241" customFormat="false" ht="57.45" hidden="false" customHeight="false" outlineLevel="0" collapsed="false">
      <c r="A241" s="19" t="s">
        <v>19596</v>
      </c>
      <c r="B241" s="18" t="s">
        <v>109</v>
      </c>
      <c r="C241" s="17"/>
      <c r="D241" s="17"/>
      <c r="E241" s="17" t="s">
        <v>18799</v>
      </c>
      <c r="F241" s="18" t="s">
        <v>19597</v>
      </c>
      <c r="G241" s="18" t="s">
        <v>19597</v>
      </c>
      <c r="H241" s="18"/>
      <c r="I241" s="17" t="s">
        <v>114</v>
      </c>
      <c r="J241" s="17" t="n">
        <v>1</v>
      </c>
      <c r="K241" s="17" t="n">
        <v>604</v>
      </c>
      <c r="L241" s="18" t="s">
        <v>387</v>
      </c>
      <c r="M241" s="18"/>
      <c r="N241" s="18" t="s">
        <v>19598</v>
      </c>
      <c r="O241" s="20" t="s">
        <v>28109</v>
      </c>
    </row>
    <row r="242" customFormat="false" ht="46.25" hidden="false" customHeight="false" outlineLevel="0" collapsed="false">
      <c r="A242" s="19" t="s">
        <v>19599</v>
      </c>
      <c r="B242" s="18" t="s">
        <v>109</v>
      </c>
      <c r="C242" s="17"/>
      <c r="D242" s="17"/>
      <c r="E242" s="17" t="s">
        <v>18799</v>
      </c>
      <c r="F242" s="18" t="s">
        <v>19600</v>
      </c>
      <c r="G242" s="18" t="s">
        <v>19600</v>
      </c>
      <c r="H242" s="18"/>
      <c r="I242" s="17" t="s">
        <v>113</v>
      </c>
      <c r="J242" s="17" t="n">
        <v>8</v>
      </c>
      <c r="K242" s="17" t="n">
        <v>347</v>
      </c>
      <c r="L242" s="18" t="s">
        <v>19601</v>
      </c>
      <c r="M242" s="18"/>
      <c r="N242" s="18" t="s">
        <v>19602</v>
      </c>
      <c r="O242" s="20" t="s">
        <v>28109</v>
      </c>
    </row>
    <row r="243" customFormat="false" ht="35.05" hidden="false" customHeight="false" outlineLevel="0" collapsed="false">
      <c r="A243" s="19" t="s">
        <v>19603</v>
      </c>
      <c r="B243" s="18" t="s">
        <v>109</v>
      </c>
      <c r="C243" s="17"/>
      <c r="D243" s="17"/>
      <c r="E243" s="17" t="s">
        <v>18799</v>
      </c>
      <c r="F243" s="18" t="s">
        <v>19604</v>
      </c>
      <c r="G243" s="18" t="s">
        <v>19604</v>
      </c>
      <c r="H243" s="18"/>
      <c r="I243" s="17" t="s">
        <v>112</v>
      </c>
      <c r="J243" s="17" t="n">
        <v>1</v>
      </c>
      <c r="K243" s="17" t="n">
        <v>614</v>
      </c>
      <c r="L243" s="18" t="s">
        <v>19605</v>
      </c>
      <c r="M243" s="18"/>
      <c r="N243" s="18" t="s">
        <v>19606</v>
      </c>
      <c r="O243" s="20" t="s">
        <v>28109</v>
      </c>
    </row>
    <row r="244" customFormat="false" ht="46.25" hidden="false" customHeight="false" outlineLevel="0" collapsed="false">
      <c r="A244" s="19" t="s">
        <v>19607</v>
      </c>
      <c r="B244" s="18" t="s">
        <v>109</v>
      </c>
      <c r="C244" s="17"/>
      <c r="D244" s="17"/>
      <c r="E244" s="17" t="s">
        <v>18799</v>
      </c>
      <c r="F244" s="18" t="s">
        <v>19608</v>
      </c>
      <c r="G244" s="18" t="s">
        <v>19608</v>
      </c>
      <c r="H244" s="18"/>
      <c r="I244" s="17" t="s">
        <v>112</v>
      </c>
      <c r="J244" s="17"/>
      <c r="K244" s="17"/>
      <c r="L244" s="18"/>
      <c r="M244" s="18"/>
      <c r="N244" s="18" t="s">
        <v>19609</v>
      </c>
      <c r="O244" s="20" t="s">
        <v>28109</v>
      </c>
    </row>
    <row r="245" customFormat="false" ht="46.25" hidden="false" customHeight="false" outlineLevel="0" collapsed="false">
      <c r="A245" s="19" t="s">
        <v>19610</v>
      </c>
      <c r="B245" s="18" t="s">
        <v>109</v>
      </c>
      <c r="C245" s="17"/>
      <c r="D245" s="17"/>
      <c r="E245" s="17" t="s">
        <v>18807</v>
      </c>
      <c r="F245" s="18" t="s">
        <v>19611</v>
      </c>
      <c r="G245" s="18" t="s">
        <v>19611</v>
      </c>
      <c r="H245" s="18"/>
      <c r="I245" s="17" t="s">
        <v>114</v>
      </c>
      <c r="J245" s="17" t="n">
        <v>1</v>
      </c>
      <c r="K245" s="17" t="n">
        <v>968</v>
      </c>
      <c r="L245" s="18" t="s">
        <v>458</v>
      </c>
      <c r="M245" s="18"/>
      <c r="N245" s="18" t="s">
        <v>19612</v>
      </c>
      <c r="O245" s="20" t="s">
        <v>28109</v>
      </c>
    </row>
    <row r="246" customFormat="false" ht="46.25" hidden="false" customHeight="false" outlineLevel="0" collapsed="false">
      <c r="A246" s="19" t="s">
        <v>19613</v>
      </c>
      <c r="B246" s="18" t="s">
        <v>109</v>
      </c>
      <c r="C246" s="17"/>
      <c r="D246" s="17"/>
      <c r="E246" s="17" t="s">
        <v>18807</v>
      </c>
      <c r="F246" s="18" t="s">
        <v>19614</v>
      </c>
      <c r="G246" s="18" t="s">
        <v>19614</v>
      </c>
      <c r="H246" s="18"/>
      <c r="I246" s="17" t="s">
        <v>112</v>
      </c>
      <c r="J246" s="17" t="n">
        <v>1</v>
      </c>
      <c r="K246" s="17" t="n">
        <v>3717</v>
      </c>
      <c r="L246" s="18" t="s">
        <v>19615</v>
      </c>
      <c r="M246" s="18"/>
      <c r="N246" s="18" t="s">
        <v>19616</v>
      </c>
      <c r="O246" s="20" t="s">
        <v>28109</v>
      </c>
    </row>
    <row r="247" customFormat="false" ht="46.25" hidden="false" customHeight="false" outlineLevel="0" collapsed="false">
      <c r="A247" s="19" t="s">
        <v>19617</v>
      </c>
      <c r="B247" s="18" t="s">
        <v>109</v>
      </c>
      <c r="C247" s="17"/>
      <c r="D247" s="17"/>
      <c r="E247" s="17" t="s">
        <v>18807</v>
      </c>
      <c r="F247" s="18" t="s">
        <v>19618</v>
      </c>
      <c r="G247" s="18" t="s">
        <v>19618</v>
      </c>
      <c r="H247" s="18"/>
      <c r="I247" s="17" t="s">
        <v>113</v>
      </c>
      <c r="J247" s="17"/>
      <c r="K247" s="17"/>
      <c r="L247" s="18"/>
      <c r="M247" s="18"/>
      <c r="N247" s="18" t="s">
        <v>19619</v>
      </c>
      <c r="O247" s="20" t="s">
        <v>28109</v>
      </c>
    </row>
    <row r="248" customFormat="false" ht="35.05" hidden="false" customHeight="false" outlineLevel="0" collapsed="false">
      <c r="A248" s="19" t="s">
        <v>19620</v>
      </c>
      <c r="B248" s="18" t="s">
        <v>109</v>
      </c>
      <c r="C248" s="17"/>
      <c r="D248" s="17"/>
      <c r="E248" s="17" t="s">
        <v>18807</v>
      </c>
      <c r="F248" s="18" t="s">
        <v>19621</v>
      </c>
      <c r="G248" s="18" t="s">
        <v>19621</v>
      </c>
      <c r="H248" s="18"/>
      <c r="I248" s="17" t="s">
        <v>113</v>
      </c>
      <c r="J248" s="17" t="n">
        <v>3</v>
      </c>
      <c r="K248" s="17" t="n">
        <v>880</v>
      </c>
      <c r="L248" s="18" t="s">
        <v>19622</v>
      </c>
      <c r="M248" s="18"/>
      <c r="N248" s="18" t="s">
        <v>19623</v>
      </c>
      <c r="O248" s="20" t="s">
        <v>28109</v>
      </c>
    </row>
    <row r="249" customFormat="false" ht="46.25" hidden="false" customHeight="false" outlineLevel="0" collapsed="false">
      <c r="A249" s="19" t="s">
        <v>19624</v>
      </c>
      <c r="B249" s="18" t="s">
        <v>109</v>
      </c>
      <c r="C249" s="17"/>
      <c r="D249" s="17"/>
      <c r="E249" s="17" t="s">
        <v>18807</v>
      </c>
      <c r="F249" s="18" t="s">
        <v>19625</v>
      </c>
      <c r="G249" s="18" t="s">
        <v>19625</v>
      </c>
      <c r="H249" s="18"/>
      <c r="I249" s="17" t="s">
        <v>112</v>
      </c>
      <c r="J249" s="17" t="n">
        <v>9</v>
      </c>
      <c r="K249" s="17" t="n">
        <v>536</v>
      </c>
      <c r="L249" s="18" t="s">
        <v>19626</v>
      </c>
      <c r="M249" s="18"/>
      <c r="N249" s="18" t="s">
        <v>19627</v>
      </c>
      <c r="O249" s="20" t="s">
        <v>28109</v>
      </c>
    </row>
    <row r="250" customFormat="false" ht="35.05" hidden="false" customHeight="false" outlineLevel="0" collapsed="false">
      <c r="A250" s="19" t="s">
        <v>19628</v>
      </c>
      <c r="B250" s="18" t="s">
        <v>109</v>
      </c>
      <c r="C250" s="17"/>
      <c r="D250" s="17"/>
      <c r="E250" s="17" t="s">
        <v>18807</v>
      </c>
      <c r="F250" s="18" t="s">
        <v>19629</v>
      </c>
      <c r="G250" s="18" t="s">
        <v>19629</v>
      </c>
      <c r="H250" s="18"/>
      <c r="I250" s="17" t="s">
        <v>112</v>
      </c>
      <c r="J250" s="17" t="n">
        <v>2</v>
      </c>
      <c r="K250" s="17" t="n">
        <v>1810</v>
      </c>
      <c r="L250" s="18" t="s">
        <v>19630</v>
      </c>
      <c r="M250" s="18"/>
      <c r="N250" s="18" t="s">
        <v>19631</v>
      </c>
      <c r="O250" s="20" t="s">
        <v>28109</v>
      </c>
    </row>
    <row r="251" customFormat="false" ht="23.85" hidden="false" customHeight="false" outlineLevel="0" collapsed="false">
      <c r="A251" s="19" t="s">
        <v>19632</v>
      </c>
      <c r="B251" s="18" t="s">
        <v>109</v>
      </c>
      <c r="C251" s="17"/>
      <c r="D251" s="17"/>
      <c r="E251" s="17" t="s">
        <v>18731</v>
      </c>
      <c r="F251" s="18" t="s">
        <v>19633</v>
      </c>
      <c r="G251" s="18" t="s">
        <v>19633</v>
      </c>
      <c r="H251" s="18"/>
      <c r="I251" s="17" t="s">
        <v>113</v>
      </c>
      <c r="J251" s="17"/>
      <c r="K251" s="17"/>
      <c r="L251" s="18"/>
      <c r="M251" s="18"/>
      <c r="N251" s="18" t="s">
        <v>19634</v>
      </c>
      <c r="O251" s="20" t="s">
        <v>28109</v>
      </c>
    </row>
    <row r="252" customFormat="false" ht="46.25" hidden="false" customHeight="false" outlineLevel="0" collapsed="false">
      <c r="A252" s="19" t="s">
        <v>19635</v>
      </c>
      <c r="B252" s="18" t="s">
        <v>109</v>
      </c>
      <c r="C252" s="17"/>
      <c r="D252" s="17"/>
      <c r="E252" s="17" t="s">
        <v>19636</v>
      </c>
      <c r="F252" s="18" t="s">
        <v>19637</v>
      </c>
      <c r="G252" s="18" t="s">
        <v>19637</v>
      </c>
      <c r="H252" s="18"/>
      <c r="I252" s="17" t="s">
        <v>19555</v>
      </c>
      <c r="J252" s="17"/>
      <c r="K252" s="17"/>
      <c r="L252" s="18"/>
      <c r="M252" s="18"/>
      <c r="N252" s="18" t="s">
        <v>19638</v>
      </c>
      <c r="O252" s="20" t="s">
        <v>28109</v>
      </c>
    </row>
    <row r="253" customFormat="false" ht="46.25" hidden="false" customHeight="false" outlineLevel="0" collapsed="false">
      <c r="A253" s="19" t="s">
        <v>19639</v>
      </c>
      <c r="B253" s="18" t="s">
        <v>109</v>
      </c>
      <c r="C253" s="17"/>
      <c r="D253" s="17"/>
      <c r="E253" s="17" t="s">
        <v>19330</v>
      </c>
      <c r="F253" s="18" t="s">
        <v>19640</v>
      </c>
      <c r="G253" s="18" t="s">
        <v>19640</v>
      </c>
      <c r="H253" s="18"/>
      <c r="I253" s="17" t="s">
        <v>19555</v>
      </c>
      <c r="J253" s="17"/>
      <c r="K253" s="17"/>
      <c r="L253" s="18"/>
      <c r="M253" s="18"/>
      <c r="N253" s="18" t="s">
        <v>19641</v>
      </c>
      <c r="O253" s="20" t="s">
        <v>28109</v>
      </c>
    </row>
    <row r="254" customFormat="false" ht="23.85" hidden="false" customHeight="false" outlineLevel="0" collapsed="false">
      <c r="A254" s="19" t="s">
        <v>19642</v>
      </c>
      <c r="B254" s="18" t="s">
        <v>109</v>
      </c>
      <c r="C254" s="17"/>
      <c r="D254" s="17"/>
      <c r="E254" s="17" t="s">
        <v>19330</v>
      </c>
      <c r="F254" s="18" t="s">
        <v>19643</v>
      </c>
      <c r="G254" s="18" t="s">
        <v>19643</v>
      </c>
      <c r="H254" s="18"/>
      <c r="I254" s="17" t="s">
        <v>19555</v>
      </c>
      <c r="J254" s="17"/>
      <c r="K254" s="17"/>
      <c r="L254" s="18"/>
      <c r="M254" s="18"/>
      <c r="N254" s="18" t="s">
        <v>19644</v>
      </c>
      <c r="O254" s="20" t="s">
        <v>28109</v>
      </c>
    </row>
    <row r="255" customFormat="false" ht="35.05" hidden="false" customHeight="false" outlineLevel="0" collapsed="false">
      <c r="A255" s="19" t="s">
        <v>19645</v>
      </c>
      <c r="B255" s="18" t="s">
        <v>109</v>
      </c>
      <c r="C255" s="17"/>
      <c r="D255" s="17"/>
      <c r="E255" s="17" t="s">
        <v>19330</v>
      </c>
      <c r="F255" s="18" t="s">
        <v>19646</v>
      </c>
      <c r="G255" s="18" t="s">
        <v>19646</v>
      </c>
      <c r="H255" s="18"/>
      <c r="I255" s="17" t="s">
        <v>113</v>
      </c>
      <c r="J255" s="17"/>
      <c r="K255" s="17"/>
      <c r="L255" s="18"/>
      <c r="M255" s="18"/>
      <c r="N255" s="18" t="s">
        <v>19647</v>
      </c>
      <c r="O255" s="20" t="s">
        <v>28109</v>
      </c>
    </row>
    <row r="256" customFormat="false" ht="35.05" hidden="false" customHeight="false" outlineLevel="0" collapsed="false">
      <c r="A256" s="19" t="s">
        <v>19648</v>
      </c>
      <c r="B256" s="18" t="s">
        <v>109</v>
      </c>
      <c r="C256" s="17"/>
      <c r="D256" s="17"/>
      <c r="E256" s="17" t="s">
        <v>18703</v>
      </c>
      <c r="F256" s="18" t="s">
        <v>19649</v>
      </c>
      <c r="G256" s="18" t="s">
        <v>19649</v>
      </c>
      <c r="H256" s="18"/>
      <c r="I256" s="17" t="s">
        <v>113</v>
      </c>
      <c r="J256" s="17" t="n">
        <v>1</v>
      </c>
      <c r="K256" s="17" t="n">
        <v>35</v>
      </c>
      <c r="L256" s="18" t="s">
        <v>19650</v>
      </c>
      <c r="M256" s="18"/>
      <c r="N256" s="18" t="s">
        <v>19651</v>
      </c>
      <c r="O256" s="20" t="s">
        <v>28109</v>
      </c>
    </row>
    <row r="257" customFormat="false" ht="46.25" hidden="false" customHeight="false" outlineLevel="0" collapsed="false">
      <c r="A257" s="19" t="s">
        <v>19652</v>
      </c>
      <c r="B257" s="18" t="s">
        <v>109</v>
      </c>
      <c r="C257" s="17"/>
      <c r="D257" s="17"/>
      <c r="E257" s="17" t="s">
        <v>18703</v>
      </c>
      <c r="F257" s="18" t="s">
        <v>19653</v>
      </c>
      <c r="G257" s="18" t="s">
        <v>19653</v>
      </c>
      <c r="H257" s="18"/>
      <c r="I257" s="17" t="s">
        <v>112</v>
      </c>
      <c r="J257" s="17" t="n">
        <v>1</v>
      </c>
      <c r="K257" s="17" t="n">
        <v>157</v>
      </c>
      <c r="L257" s="18" t="s">
        <v>19654</v>
      </c>
      <c r="M257" s="18"/>
      <c r="N257" s="18" t="s">
        <v>19655</v>
      </c>
      <c r="O257" s="20" t="s">
        <v>28109</v>
      </c>
    </row>
    <row r="258" customFormat="false" ht="46.25" hidden="false" customHeight="false" outlineLevel="0" collapsed="false">
      <c r="A258" s="19" t="s">
        <v>19656</v>
      </c>
      <c r="B258" s="18" t="s">
        <v>109</v>
      </c>
      <c r="C258" s="17"/>
      <c r="D258" s="17"/>
      <c r="E258" s="17" t="s">
        <v>19657</v>
      </c>
      <c r="F258" s="18" t="s">
        <v>19658</v>
      </c>
      <c r="G258" s="18" t="s">
        <v>19658</v>
      </c>
      <c r="H258" s="18"/>
      <c r="I258" s="17" t="s">
        <v>113</v>
      </c>
      <c r="J258" s="17" t="n">
        <v>10</v>
      </c>
      <c r="K258" s="17" t="n">
        <v>10733</v>
      </c>
      <c r="L258" s="18" t="s">
        <v>19659</v>
      </c>
      <c r="M258" s="18"/>
      <c r="N258" s="18" t="s">
        <v>19660</v>
      </c>
      <c r="O258" s="20" t="s">
        <v>28109</v>
      </c>
    </row>
    <row r="259" customFormat="false" ht="57.45" hidden="false" customHeight="false" outlineLevel="0" collapsed="false">
      <c r="A259" s="19" t="s">
        <v>19661</v>
      </c>
      <c r="B259" s="18" t="s">
        <v>109</v>
      </c>
      <c r="C259" s="17"/>
      <c r="D259" s="17"/>
      <c r="E259" s="17" t="s">
        <v>19657</v>
      </c>
      <c r="F259" s="18" t="s">
        <v>19662</v>
      </c>
      <c r="G259" s="18" t="s">
        <v>19662</v>
      </c>
      <c r="H259" s="18"/>
      <c r="I259" s="17" t="s">
        <v>112</v>
      </c>
      <c r="J259" s="17" t="n">
        <v>10</v>
      </c>
      <c r="K259" s="17" t="n">
        <v>10835</v>
      </c>
      <c r="L259" s="18" t="s">
        <v>19663</v>
      </c>
      <c r="M259" s="18"/>
      <c r="N259" s="18" t="s">
        <v>19664</v>
      </c>
      <c r="O259" s="20" t="s">
        <v>28109</v>
      </c>
    </row>
    <row r="260" customFormat="false" ht="57.45" hidden="false" customHeight="false" outlineLevel="0" collapsed="false">
      <c r="A260" s="19" t="s">
        <v>19665</v>
      </c>
      <c r="B260" s="18" t="s">
        <v>109</v>
      </c>
      <c r="C260" s="17"/>
      <c r="D260" s="17"/>
      <c r="E260" s="17" t="s">
        <v>19657</v>
      </c>
      <c r="F260" s="18" t="s">
        <v>19666</v>
      </c>
      <c r="G260" s="18" t="s">
        <v>19666</v>
      </c>
      <c r="H260" s="18"/>
      <c r="I260" s="17" t="s">
        <v>112</v>
      </c>
      <c r="J260" s="17" t="n">
        <v>10</v>
      </c>
      <c r="K260" s="17" t="n">
        <v>11129</v>
      </c>
      <c r="L260" s="18" t="s">
        <v>19667</v>
      </c>
      <c r="M260" s="18"/>
      <c r="N260" s="18" t="s">
        <v>19668</v>
      </c>
      <c r="O260" s="20" t="s">
        <v>28109</v>
      </c>
    </row>
    <row r="261" customFormat="false" ht="35.05" hidden="false" customHeight="false" outlineLevel="0" collapsed="false">
      <c r="A261" s="19" t="s">
        <v>19669</v>
      </c>
      <c r="B261" s="18" t="s">
        <v>109</v>
      </c>
      <c r="C261" s="17"/>
      <c r="D261" s="17"/>
      <c r="E261" s="17" t="s">
        <v>19657</v>
      </c>
      <c r="F261" s="18" t="s">
        <v>19670</v>
      </c>
      <c r="G261" s="18" t="s">
        <v>19670</v>
      </c>
      <c r="H261" s="18"/>
      <c r="I261" s="17" t="s">
        <v>111</v>
      </c>
      <c r="J261" s="17" t="n">
        <v>10</v>
      </c>
      <c r="K261" s="17" t="n">
        <v>10410</v>
      </c>
      <c r="L261" s="18" t="s">
        <v>19671</v>
      </c>
      <c r="M261" s="18"/>
      <c r="N261" s="18" t="s">
        <v>19672</v>
      </c>
      <c r="O261" s="20" t="s">
        <v>28109</v>
      </c>
    </row>
    <row r="262" customFormat="false" ht="46.25" hidden="false" customHeight="false" outlineLevel="0" collapsed="false">
      <c r="A262" s="19" t="s">
        <v>19673</v>
      </c>
      <c r="B262" s="18" t="s">
        <v>109</v>
      </c>
      <c r="C262" s="17"/>
      <c r="D262" s="17"/>
      <c r="E262" s="17" t="s">
        <v>19657</v>
      </c>
      <c r="F262" s="18" t="s">
        <v>19674</v>
      </c>
      <c r="G262" s="18" t="s">
        <v>19674</v>
      </c>
      <c r="H262" s="18"/>
      <c r="I262" s="17" t="s">
        <v>112</v>
      </c>
      <c r="J262" s="17" t="n">
        <v>10</v>
      </c>
      <c r="K262" s="17" t="n">
        <v>10616</v>
      </c>
      <c r="L262" s="18" t="s">
        <v>19675</v>
      </c>
      <c r="M262" s="18"/>
      <c r="N262" s="18" t="s">
        <v>19676</v>
      </c>
      <c r="O262" s="20" t="s">
        <v>28109</v>
      </c>
    </row>
    <row r="263" customFormat="false" ht="35.05" hidden="false" customHeight="false" outlineLevel="0" collapsed="false">
      <c r="A263" s="19" t="s">
        <v>19677</v>
      </c>
      <c r="B263" s="18" t="s">
        <v>109</v>
      </c>
      <c r="C263" s="17"/>
      <c r="D263" s="17"/>
      <c r="E263" s="17" t="s">
        <v>19657</v>
      </c>
      <c r="F263" s="18" t="s">
        <v>19678</v>
      </c>
      <c r="G263" s="18" t="s">
        <v>19678</v>
      </c>
      <c r="H263" s="18"/>
      <c r="I263" s="17" t="s">
        <v>111</v>
      </c>
      <c r="J263" s="17" t="n">
        <v>10</v>
      </c>
      <c r="K263" s="17" t="n">
        <v>9686</v>
      </c>
      <c r="L263" s="18" t="s">
        <v>19679</v>
      </c>
      <c r="M263" s="18"/>
      <c r="N263" s="18" t="s">
        <v>19680</v>
      </c>
      <c r="O263" s="20" t="s">
        <v>28109</v>
      </c>
    </row>
    <row r="264" customFormat="false" ht="35.05" hidden="false" customHeight="false" outlineLevel="0" collapsed="false">
      <c r="A264" s="19" t="s">
        <v>19681</v>
      </c>
      <c r="B264" s="18" t="s">
        <v>109</v>
      </c>
      <c r="C264" s="17"/>
      <c r="D264" s="17"/>
      <c r="E264" s="17" t="s">
        <v>19657</v>
      </c>
      <c r="F264" s="18" t="s">
        <v>19682</v>
      </c>
      <c r="G264" s="18" t="s">
        <v>19682</v>
      </c>
      <c r="H264" s="18"/>
      <c r="I264" s="17" t="s">
        <v>112</v>
      </c>
      <c r="J264" s="17" t="n">
        <v>10</v>
      </c>
      <c r="K264" s="17" t="n">
        <v>9812</v>
      </c>
      <c r="L264" s="18" t="s">
        <v>19151</v>
      </c>
      <c r="M264" s="18"/>
      <c r="N264" s="18" t="s">
        <v>19683</v>
      </c>
      <c r="O264" s="20" t="s">
        <v>28109</v>
      </c>
    </row>
    <row r="265" customFormat="false" ht="35.05" hidden="false" customHeight="false" outlineLevel="0" collapsed="false">
      <c r="A265" s="19" t="s">
        <v>19684</v>
      </c>
      <c r="B265" s="18" t="s">
        <v>109</v>
      </c>
      <c r="C265" s="17"/>
      <c r="D265" s="17"/>
      <c r="E265" s="17" t="s">
        <v>19657</v>
      </c>
      <c r="F265" s="18" t="s">
        <v>19685</v>
      </c>
      <c r="G265" s="18" t="s">
        <v>19685</v>
      </c>
      <c r="H265" s="18"/>
      <c r="I265" s="17" t="s">
        <v>111</v>
      </c>
      <c r="J265" s="17" t="n">
        <v>10</v>
      </c>
      <c r="K265" s="17" t="n">
        <v>9566</v>
      </c>
      <c r="L265" s="18" t="s">
        <v>19686</v>
      </c>
      <c r="M265" s="18"/>
      <c r="N265" s="18" t="s">
        <v>19687</v>
      </c>
      <c r="O265" s="20" t="s">
        <v>28109</v>
      </c>
    </row>
    <row r="266" customFormat="false" ht="35.05" hidden="false" customHeight="false" outlineLevel="0" collapsed="false">
      <c r="A266" s="19" t="s">
        <v>19688</v>
      </c>
      <c r="B266" s="18" t="s">
        <v>109</v>
      </c>
      <c r="C266" s="17"/>
      <c r="D266" s="17"/>
      <c r="E266" s="17" t="s">
        <v>19657</v>
      </c>
      <c r="F266" s="18" t="s">
        <v>19689</v>
      </c>
      <c r="G266" s="18" t="s">
        <v>19689</v>
      </c>
      <c r="H266" s="18"/>
      <c r="I266" s="17" t="s">
        <v>111</v>
      </c>
      <c r="J266" s="17" t="n">
        <v>10</v>
      </c>
      <c r="K266" s="17" t="n">
        <v>9417</v>
      </c>
      <c r="L266" s="18" t="s">
        <v>19690</v>
      </c>
      <c r="M266" s="18"/>
      <c r="N266" s="18" t="s">
        <v>19691</v>
      </c>
      <c r="O266" s="20" t="s">
        <v>28109</v>
      </c>
    </row>
    <row r="267" customFormat="false" ht="57.45" hidden="false" customHeight="false" outlineLevel="0" collapsed="false">
      <c r="A267" s="19" t="s">
        <v>19692</v>
      </c>
      <c r="B267" s="18" t="s">
        <v>109</v>
      </c>
      <c r="C267" s="17"/>
      <c r="D267" s="17"/>
      <c r="E267" s="17" t="s">
        <v>19657</v>
      </c>
      <c r="F267" s="18" t="s">
        <v>19693</v>
      </c>
      <c r="G267" s="18" t="s">
        <v>19693</v>
      </c>
      <c r="H267" s="18"/>
      <c r="I267" s="17" t="s">
        <v>113</v>
      </c>
      <c r="J267" s="17" t="n">
        <v>10</v>
      </c>
      <c r="K267" s="17" t="n">
        <v>10890</v>
      </c>
      <c r="L267" s="18" t="s">
        <v>19694</v>
      </c>
      <c r="M267" s="18"/>
      <c r="N267" s="18" t="s">
        <v>19695</v>
      </c>
      <c r="O267" s="20" t="s">
        <v>28109</v>
      </c>
    </row>
    <row r="268" customFormat="false" ht="35.05" hidden="false" customHeight="false" outlineLevel="0" collapsed="false">
      <c r="A268" s="19" t="s">
        <v>19696</v>
      </c>
      <c r="B268" s="18" t="s">
        <v>109</v>
      </c>
      <c r="C268" s="17"/>
      <c r="D268" s="17"/>
      <c r="E268" s="17" t="s">
        <v>18722</v>
      </c>
      <c r="F268" s="18" t="s">
        <v>19697</v>
      </c>
      <c r="G268" s="18" t="s">
        <v>19697</v>
      </c>
      <c r="H268" s="18"/>
      <c r="I268" s="17" t="s">
        <v>112</v>
      </c>
      <c r="J268" s="17" t="n">
        <v>8</v>
      </c>
      <c r="K268" s="17" t="n">
        <v>414</v>
      </c>
      <c r="L268" s="18" t="s">
        <v>19698</v>
      </c>
      <c r="M268" s="18"/>
      <c r="N268" s="18" t="s">
        <v>19699</v>
      </c>
      <c r="O268" s="20" t="s">
        <v>28109</v>
      </c>
    </row>
    <row r="269" customFormat="false" ht="46.25" hidden="false" customHeight="false" outlineLevel="0" collapsed="false">
      <c r="A269" s="19" t="s">
        <v>19700</v>
      </c>
      <c r="B269" s="18" t="s">
        <v>109</v>
      </c>
      <c r="C269" s="17"/>
      <c r="D269" s="17"/>
      <c r="E269" s="17" t="s">
        <v>19657</v>
      </c>
      <c r="F269" s="18" t="s">
        <v>19701</v>
      </c>
      <c r="G269" s="18" t="s">
        <v>19701</v>
      </c>
      <c r="H269" s="18"/>
      <c r="I269" s="17" t="s">
        <v>112</v>
      </c>
      <c r="J269" s="17" t="n">
        <v>10</v>
      </c>
      <c r="K269" s="17" t="n">
        <v>10979</v>
      </c>
      <c r="L269" s="18" t="s">
        <v>19702</v>
      </c>
      <c r="M269" s="18"/>
      <c r="N269" s="18" t="s">
        <v>19703</v>
      </c>
      <c r="O269" s="20" t="s">
        <v>28109</v>
      </c>
    </row>
    <row r="270" customFormat="false" ht="46.25" hidden="false" customHeight="false" outlineLevel="0" collapsed="false">
      <c r="A270" s="19" t="s">
        <v>19704</v>
      </c>
      <c r="B270" s="18" t="s">
        <v>109</v>
      </c>
      <c r="C270" s="17"/>
      <c r="D270" s="17"/>
      <c r="E270" s="17" t="s">
        <v>19705</v>
      </c>
      <c r="F270" s="18" t="s">
        <v>19706</v>
      </c>
      <c r="G270" s="18" t="s">
        <v>19706</v>
      </c>
      <c r="H270" s="18"/>
      <c r="I270" s="17" t="s">
        <v>19707</v>
      </c>
      <c r="J270" s="17" t="n">
        <v>4</v>
      </c>
      <c r="K270" s="17" t="n">
        <v>2105</v>
      </c>
      <c r="L270" s="18" t="s">
        <v>19708</v>
      </c>
      <c r="M270" s="18"/>
      <c r="N270" s="18" t="s">
        <v>19709</v>
      </c>
      <c r="O270" s="20" t="s">
        <v>28109</v>
      </c>
    </row>
    <row r="271" customFormat="false" ht="57.45" hidden="false" customHeight="false" outlineLevel="0" collapsed="false">
      <c r="A271" s="19" t="s">
        <v>19710</v>
      </c>
      <c r="B271" s="18" t="s">
        <v>109</v>
      </c>
      <c r="C271" s="17"/>
      <c r="D271" s="17"/>
      <c r="E271" s="17" t="s">
        <v>19705</v>
      </c>
      <c r="F271" s="18" t="s">
        <v>19711</v>
      </c>
      <c r="G271" s="18" t="s">
        <v>19711</v>
      </c>
      <c r="H271" s="18"/>
      <c r="I271" s="17" t="s">
        <v>19712</v>
      </c>
      <c r="J271" s="17" t="n">
        <v>1</v>
      </c>
      <c r="K271" s="17" t="n">
        <v>36</v>
      </c>
      <c r="L271" s="18" t="s">
        <v>172</v>
      </c>
      <c r="M271" s="18"/>
      <c r="N271" s="18" t="s">
        <v>19713</v>
      </c>
      <c r="O271" s="20" t="s">
        <v>28109</v>
      </c>
    </row>
    <row r="272" customFormat="false" ht="57.45" hidden="false" customHeight="false" outlineLevel="0" collapsed="false">
      <c r="A272" s="19" t="s">
        <v>19714</v>
      </c>
      <c r="B272" s="18" t="s">
        <v>109</v>
      </c>
      <c r="C272" s="17"/>
      <c r="D272" s="17"/>
      <c r="E272" s="17" t="s">
        <v>19705</v>
      </c>
      <c r="F272" s="18" t="s">
        <v>19715</v>
      </c>
      <c r="G272" s="18" t="s">
        <v>19715</v>
      </c>
      <c r="H272" s="18"/>
      <c r="I272" s="17" t="s">
        <v>19707</v>
      </c>
      <c r="J272" s="17" t="n">
        <v>1</v>
      </c>
      <c r="K272" s="17" t="n">
        <v>92</v>
      </c>
      <c r="L272" s="18" t="s">
        <v>228</v>
      </c>
      <c r="M272" s="18"/>
      <c r="N272" s="18" t="s">
        <v>19716</v>
      </c>
      <c r="O272" s="20" t="s">
        <v>28109</v>
      </c>
    </row>
    <row r="273" customFormat="false" ht="57.45" hidden="false" customHeight="false" outlineLevel="0" collapsed="false">
      <c r="A273" s="19" t="s">
        <v>19717</v>
      </c>
      <c r="B273" s="18" t="s">
        <v>109</v>
      </c>
      <c r="C273" s="17"/>
      <c r="D273" s="17"/>
      <c r="E273" s="17" t="s">
        <v>19718</v>
      </c>
      <c r="F273" s="18" t="s">
        <v>19719</v>
      </c>
      <c r="G273" s="18" t="s">
        <v>19719</v>
      </c>
      <c r="H273" s="18"/>
      <c r="I273" s="17" t="s">
        <v>19707</v>
      </c>
      <c r="J273" s="17" t="n">
        <v>5</v>
      </c>
      <c r="K273" s="17" t="n">
        <v>2055</v>
      </c>
      <c r="L273" s="18" t="s">
        <v>19720</v>
      </c>
      <c r="M273" s="18"/>
      <c r="N273" s="18" t="s">
        <v>19721</v>
      </c>
      <c r="O273" s="20" t="s">
        <v>28109</v>
      </c>
    </row>
    <row r="274" customFormat="false" ht="57.45" hidden="false" customHeight="false" outlineLevel="0" collapsed="false">
      <c r="A274" s="19" t="s">
        <v>19722</v>
      </c>
      <c r="B274" s="18" t="s">
        <v>109</v>
      </c>
      <c r="C274" s="17"/>
      <c r="D274" s="17"/>
      <c r="E274" s="17" t="s">
        <v>19723</v>
      </c>
      <c r="F274" s="18" t="s">
        <v>19724</v>
      </c>
      <c r="G274" s="18" t="s">
        <v>19724</v>
      </c>
      <c r="H274" s="18"/>
      <c r="I274" s="17" t="s">
        <v>19707</v>
      </c>
      <c r="J274" s="17" t="n">
        <v>4</v>
      </c>
      <c r="K274" s="17" t="n">
        <v>525</v>
      </c>
      <c r="L274" s="18" t="s">
        <v>19725</v>
      </c>
      <c r="M274" s="18"/>
      <c r="N274" s="18" t="s">
        <v>19726</v>
      </c>
      <c r="O274" s="20" t="s">
        <v>28109</v>
      </c>
    </row>
    <row r="275" customFormat="false" ht="57.45" hidden="false" customHeight="false" outlineLevel="0" collapsed="false">
      <c r="A275" s="19" t="s">
        <v>19727</v>
      </c>
      <c r="B275" s="18" t="s">
        <v>109</v>
      </c>
      <c r="C275" s="17"/>
      <c r="D275" s="17"/>
      <c r="E275" s="17" t="s">
        <v>19728</v>
      </c>
      <c r="F275" s="18" t="s">
        <v>19729</v>
      </c>
      <c r="G275" s="18" t="s">
        <v>19729</v>
      </c>
      <c r="H275" s="18"/>
      <c r="I275" s="17" t="s">
        <v>19707</v>
      </c>
      <c r="J275" s="17" t="n">
        <v>10</v>
      </c>
      <c r="K275" s="17" t="n">
        <v>974</v>
      </c>
      <c r="L275" s="18" t="s">
        <v>14574</v>
      </c>
      <c r="M275" s="18"/>
      <c r="N275" s="18" t="s">
        <v>19730</v>
      </c>
      <c r="O275" s="20" t="s">
        <v>28109</v>
      </c>
    </row>
    <row r="276" customFormat="false" ht="46.25" hidden="false" customHeight="false" outlineLevel="0" collapsed="false">
      <c r="A276" s="19" t="s">
        <v>19731</v>
      </c>
      <c r="B276" s="18" t="s">
        <v>109</v>
      </c>
      <c r="C276" s="17"/>
      <c r="D276" s="17"/>
      <c r="E276" s="17" t="s">
        <v>19732</v>
      </c>
      <c r="F276" s="18" t="s">
        <v>19733</v>
      </c>
      <c r="G276" s="18" t="s">
        <v>19733</v>
      </c>
      <c r="H276" s="18"/>
      <c r="I276" s="17" t="s">
        <v>19707</v>
      </c>
      <c r="J276" s="17" t="n">
        <v>2</v>
      </c>
      <c r="K276" s="17" t="n">
        <v>3395</v>
      </c>
      <c r="L276" s="18" t="s">
        <v>19734</v>
      </c>
      <c r="M276" s="18"/>
      <c r="N276" s="18" t="s">
        <v>19735</v>
      </c>
      <c r="O276" s="20" t="s">
        <v>28109</v>
      </c>
    </row>
    <row r="277" customFormat="false" ht="46.25" hidden="false" customHeight="false" outlineLevel="0" collapsed="false">
      <c r="A277" s="19" t="s">
        <v>19736</v>
      </c>
      <c r="B277" s="18" t="s">
        <v>109</v>
      </c>
      <c r="C277" s="17"/>
      <c r="D277" s="17"/>
      <c r="E277" s="17" t="s">
        <v>19737</v>
      </c>
      <c r="F277" s="18" t="s">
        <v>19738</v>
      </c>
      <c r="G277" s="18" t="s">
        <v>19738</v>
      </c>
      <c r="H277" s="18"/>
      <c r="I277" s="17" t="s">
        <v>19707</v>
      </c>
      <c r="J277" s="17" t="n">
        <v>5</v>
      </c>
      <c r="K277" s="17" t="n">
        <v>1071</v>
      </c>
      <c r="L277" s="18" t="s">
        <v>19739</v>
      </c>
      <c r="M277" s="18"/>
      <c r="N277" s="18" t="s">
        <v>19740</v>
      </c>
      <c r="O277" s="20" t="s">
        <v>28109</v>
      </c>
    </row>
    <row r="278" customFormat="false" ht="57.45" hidden="false" customHeight="false" outlineLevel="0" collapsed="false">
      <c r="A278" s="19" t="s">
        <v>19741</v>
      </c>
      <c r="B278" s="18" t="s">
        <v>109</v>
      </c>
      <c r="C278" s="17"/>
      <c r="D278" s="17"/>
      <c r="E278" s="17" t="s">
        <v>19742</v>
      </c>
      <c r="F278" s="18" t="s">
        <v>19743</v>
      </c>
      <c r="G278" s="18" t="s">
        <v>19743</v>
      </c>
      <c r="H278" s="18"/>
      <c r="I278" s="17" t="s">
        <v>19707</v>
      </c>
      <c r="J278" s="17" t="n">
        <v>1</v>
      </c>
      <c r="K278" s="17" t="n">
        <v>6421</v>
      </c>
      <c r="L278" s="18" t="s">
        <v>19744</v>
      </c>
      <c r="M278" s="18"/>
      <c r="N278" s="18" t="s">
        <v>19745</v>
      </c>
      <c r="O278" s="20" t="s">
        <v>28109</v>
      </c>
    </row>
    <row r="279" customFormat="false" ht="46.25" hidden="false" customHeight="false" outlineLevel="0" collapsed="false">
      <c r="A279" s="19" t="s">
        <v>19746</v>
      </c>
      <c r="B279" s="18" t="s">
        <v>109</v>
      </c>
      <c r="C279" s="17"/>
      <c r="D279" s="17"/>
      <c r="E279" s="17" t="s">
        <v>19747</v>
      </c>
      <c r="F279" s="18" t="s">
        <v>19748</v>
      </c>
      <c r="G279" s="18" t="s">
        <v>19748</v>
      </c>
      <c r="H279" s="18"/>
      <c r="I279" s="17" t="s">
        <v>19707</v>
      </c>
      <c r="J279" s="17" t="n">
        <v>10</v>
      </c>
      <c r="K279" s="17" t="n">
        <v>9417</v>
      </c>
      <c r="L279" s="18" t="s">
        <v>19690</v>
      </c>
      <c r="M279" s="18"/>
      <c r="N279" s="18" t="s">
        <v>19749</v>
      </c>
      <c r="O279" s="20" t="s">
        <v>28109</v>
      </c>
    </row>
    <row r="280" customFormat="false" ht="46.25" hidden="false" customHeight="false" outlineLevel="0" collapsed="false">
      <c r="A280" s="19" t="s">
        <v>19750</v>
      </c>
      <c r="B280" s="18" t="s">
        <v>109</v>
      </c>
      <c r="C280" s="17"/>
      <c r="D280" s="17"/>
      <c r="E280" s="17" t="s">
        <v>19751</v>
      </c>
      <c r="F280" s="18" t="s">
        <v>19752</v>
      </c>
      <c r="G280" s="18" t="s">
        <v>19752</v>
      </c>
      <c r="H280" s="18"/>
      <c r="I280" s="17" t="s">
        <v>19707</v>
      </c>
      <c r="J280" s="17" t="n">
        <v>10</v>
      </c>
      <c r="K280" s="17" t="n">
        <v>9403</v>
      </c>
      <c r="L280" s="18" t="s">
        <v>19753</v>
      </c>
      <c r="M280" s="18"/>
      <c r="N280" s="18" t="s">
        <v>19754</v>
      </c>
      <c r="O280" s="20" t="s">
        <v>28109</v>
      </c>
    </row>
    <row r="281" customFormat="false" ht="46.25" hidden="false" customHeight="false" outlineLevel="0" collapsed="false">
      <c r="A281" s="19" t="s">
        <v>19755</v>
      </c>
      <c r="B281" s="18" t="s">
        <v>108</v>
      </c>
      <c r="C281" s="17" t="n">
        <v>1</v>
      </c>
      <c r="D281" s="17" t="n">
        <v>38</v>
      </c>
      <c r="E281" s="17" t="s">
        <v>61</v>
      </c>
      <c r="F281" s="18" t="s">
        <v>19756</v>
      </c>
      <c r="G281" s="18" t="s">
        <v>19757</v>
      </c>
      <c r="H281" s="18"/>
      <c r="I281" s="17" t="s">
        <v>111</v>
      </c>
      <c r="J281" s="17" t="n">
        <v>1</v>
      </c>
      <c r="K281" s="17" t="n">
        <v>35</v>
      </c>
      <c r="L281" s="18" t="s">
        <v>19758</v>
      </c>
      <c r="M281" s="18"/>
      <c r="N281" s="18" t="s">
        <v>19759</v>
      </c>
      <c r="O281" s="20" t="s">
        <v>28109</v>
      </c>
    </row>
    <row r="282" customFormat="false" ht="46.25" hidden="false" customHeight="false" outlineLevel="0" collapsed="false">
      <c r="A282" s="19" t="s">
        <v>19760</v>
      </c>
      <c r="B282" s="18" t="s">
        <v>108</v>
      </c>
      <c r="C282" s="17" t="n">
        <v>1</v>
      </c>
      <c r="D282" s="17" t="n">
        <v>205</v>
      </c>
      <c r="E282" s="17" t="s">
        <v>87</v>
      </c>
      <c r="F282" s="18" t="s">
        <v>19761</v>
      </c>
      <c r="G282" s="18" t="s">
        <v>19762</v>
      </c>
      <c r="H282" s="18"/>
      <c r="I282" s="17" t="s">
        <v>112</v>
      </c>
      <c r="J282" s="17" t="n">
        <v>1</v>
      </c>
      <c r="K282" s="17" t="n">
        <v>186</v>
      </c>
      <c r="L282" s="18" t="s">
        <v>19763</v>
      </c>
      <c r="M282" s="18"/>
      <c r="N282" s="18" t="s">
        <v>19764</v>
      </c>
      <c r="O282" s="20" t="s">
        <v>28109</v>
      </c>
    </row>
    <row r="283" customFormat="false" ht="46.25" hidden="false" customHeight="false" outlineLevel="0" collapsed="false">
      <c r="A283" s="19" t="s">
        <v>19765</v>
      </c>
      <c r="B283" s="18" t="s">
        <v>107</v>
      </c>
      <c r="C283" s="17" t="n">
        <v>1</v>
      </c>
      <c r="D283" s="17" t="n">
        <v>269</v>
      </c>
      <c r="E283" s="17" t="s">
        <v>91</v>
      </c>
      <c r="F283" s="18" t="s">
        <v>19766</v>
      </c>
      <c r="G283" s="18" t="s">
        <v>19767</v>
      </c>
      <c r="H283" s="18"/>
      <c r="I283" s="17" t="s">
        <v>114</v>
      </c>
      <c r="J283" s="17" t="n">
        <v>1</v>
      </c>
      <c r="K283" s="17" t="n">
        <v>242</v>
      </c>
      <c r="L283" s="18" t="s">
        <v>19768</v>
      </c>
      <c r="M283" s="18"/>
      <c r="N283" s="18" t="s">
        <v>19769</v>
      </c>
      <c r="O283" s="20" t="s">
        <v>28109</v>
      </c>
    </row>
    <row r="284" customFormat="false" ht="35.05" hidden="false" customHeight="false" outlineLevel="0" collapsed="false">
      <c r="A284" s="19" t="s">
        <v>19770</v>
      </c>
      <c r="B284" s="18" t="s">
        <v>108</v>
      </c>
      <c r="C284" s="17" t="n">
        <v>1</v>
      </c>
      <c r="D284" s="17" t="n">
        <v>419</v>
      </c>
      <c r="E284" s="17" t="s">
        <v>57</v>
      </c>
      <c r="F284" s="18" t="s">
        <v>19771</v>
      </c>
      <c r="G284" s="18" t="s">
        <v>19772</v>
      </c>
      <c r="H284" s="18"/>
      <c r="I284" s="17" t="s">
        <v>111</v>
      </c>
      <c r="J284" s="17" t="n">
        <v>1</v>
      </c>
      <c r="K284" s="17" t="n">
        <v>382</v>
      </c>
      <c r="L284" s="18" t="s">
        <v>19773</v>
      </c>
      <c r="M284" s="18"/>
      <c r="N284" s="18" t="s">
        <v>19774</v>
      </c>
      <c r="O284" s="20" t="s">
        <v>28109</v>
      </c>
    </row>
    <row r="285" customFormat="false" ht="46.25" hidden="false" customHeight="false" outlineLevel="0" collapsed="false">
      <c r="A285" s="19" t="s">
        <v>19775</v>
      </c>
      <c r="B285" s="18" t="s">
        <v>108</v>
      </c>
      <c r="C285" s="17" t="n">
        <v>1</v>
      </c>
      <c r="D285" s="17" t="n">
        <v>436</v>
      </c>
      <c r="E285" s="17" t="s">
        <v>36</v>
      </c>
      <c r="F285" s="18" t="s">
        <v>19776</v>
      </c>
      <c r="G285" s="18" t="s">
        <v>19777</v>
      </c>
      <c r="H285" s="18"/>
      <c r="I285" s="17" t="s">
        <v>111</v>
      </c>
      <c r="J285" s="17" t="n">
        <v>1</v>
      </c>
      <c r="K285" s="17" t="n">
        <v>399</v>
      </c>
      <c r="L285" s="18" t="s">
        <v>19778</v>
      </c>
      <c r="M285" s="18"/>
      <c r="N285" s="18" t="s">
        <v>19779</v>
      </c>
      <c r="O285" s="20" t="s">
        <v>28109</v>
      </c>
    </row>
    <row r="286" customFormat="false" ht="46.25" hidden="false" customHeight="false" outlineLevel="0" collapsed="false">
      <c r="A286" s="19" t="s">
        <v>19780</v>
      </c>
      <c r="B286" s="18" t="s">
        <v>108</v>
      </c>
      <c r="C286" s="17" t="n">
        <v>1</v>
      </c>
      <c r="D286" s="17" t="n">
        <v>615</v>
      </c>
      <c r="E286" s="17" t="s">
        <v>36</v>
      </c>
      <c r="F286" s="18" t="s">
        <v>19781</v>
      </c>
      <c r="G286" s="18" t="s">
        <v>19782</v>
      </c>
      <c r="H286" s="18"/>
      <c r="I286" s="17" t="s">
        <v>112</v>
      </c>
      <c r="J286" s="17" t="n">
        <v>1</v>
      </c>
      <c r="K286" s="17" t="n">
        <v>578</v>
      </c>
      <c r="L286" s="18" t="s">
        <v>19783</v>
      </c>
      <c r="M286" s="18"/>
      <c r="N286" s="18" t="s">
        <v>19784</v>
      </c>
      <c r="O286" s="20" t="s">
        <v>28109</v>
      </c>
    </row>
    <row r="287" customFormat="false" ht="46.25" hidden="false" customHeight="false" outlineLevel="0" collapsed="false">
      <c r="A287" s="19" t="s">
        <v>19785</v>
      </c>
      <c r="B287" s="18" t="s">
        <v>108</v>
      </c>
      <c r="C287" s="17" t="n">
        <v>1</v>
      </c>
      <c r="D287" s="17" t="n">
        <v>649</v>
      </c>
      <c r="E287" s="17" t="s">
        <v>83</v>
      </c>
      <c r="F287" s="18" t="s">
        <v>19786</v>
      </c>
      <c r="G287" s="18" t="s">
        <v>19787</v>
      </c>
      <c r="H287" s="18"/>
      <c r="I287" s="17" t="s">
        <v>111</v>
      </c>
      <c r="J287" s="17" t="n">
        <v>1</v>
      </c>
      <c r="K287" s="17" t="n">
        <v>614</v>
      </c>
      <c r="L287" s="18" t="s">
        <v>19788</v>
      </c>
      <c r="M287" s="18"/>
      <c r="N287" s="18" t="s">
        <v>19789</v>
      </c>
      <c r="O287" s="20" t="s">
        <v>28109</v>
      </c>
    </row>
    <row r="288" customFormat="false" ht="46.25" hidden="false" customHeight="false" outlineLevel="0" collapsed="false">
      <c r="A288" s="19" t="s">
        <v>19790</v>
      </c>
      <c r="B288" s="18" t="s">
        <v>108</v>
      </c>
      <c r="C288" s="17" t="n">
        <v>1</v>
      </c>
      <c r="D288" s="17" t="n">
        <v>669</v>
      </c>
      <c r="E288" s="17" t="s">
        <v>70</v>
      </c>
      <c r="F288" s="18" t="s">
        <v>19791</v>
      </c>
      <c r="G288" s="18" t="s">
        <v>19792</v>
      </c>
      <c r="H288" s="18"/>
      <c r="I288" s="17" t="s">
        <v>115</v>
      </c>
      <c r="J288" s="17"/>
      <c r="K288" s="17"/>
      <c r="L288" s="18"/>
      <c r="M288" s="18"/>
      <c r="N288" s="18" t="s">
        <v>19793</v>
      </c>
      <c r="O288" s="20" t="s">
        <v>28109</v>
      </c>
    </row>
    <row r="289" customFormat="false" ht="46.25" hidden="false" customHeight="false" outlineLevel="0" collapsed="false">
      <c r="A289" s="19" t="s">
        <v>19794</v>
      </c>
      <c r="B289" s="18" t="s">
        <v>106</v>
      </c>
      <c r="C289" s="17" t="n">
        <v>1</v>
      </c>
      <c r="D289" s="17" t="n">
        <v>736</v>
      </c>
      <c r="E289" s="17" t="s">
        <v>19795</v>
      </c>
      <c r="F289" s="18" t="s">
        <v>19796</v>
      </c>
      <c r="G289" s="18" t="s">
        <v>19797</v>
      </c>
      <c r="H289" s="18" t="s">
        <v>19798</v>
      </c>
      <c r="I289" s="17" t="s">
        <v>111</v>
      </c>
      <c r="J289" s="17" t="n">
        <v>1</v>
      </c>
      <c r="K289" s="17" t="n">
        <v>662</v>
      </c>
      <c r="L289" s="18" t="s">
        <v>19799</v>
      </c>
      <c r="M289" s="18"/>
      <c r="N289" s="18" t="s">
        <v>19800</v>
      </c>
      <c r="O289" s="20" t="s">
        <v>28109</v>
      </c>
    </row>
    <row r="290" customFormat="false" ht="57.45" hidden="false" customHeight="false" outlineLevel="0" collapsed="false">
      <c r="A290" s="19" t="s">
        <v>19801</v>
      </c>
      <c r="B290" s="18" t="s">
        <v>106</v>
      </c>
      <c r="C290" s="17" t="n">
        <v>1</v>
      </c>
      <c r="D290" s="17" t="n">
        <v>785</v>
      </c>
      <c r="E290" s="17" t="s">
        <v>19795</v>
      </c>
      <c r="F290" s="18" t="s">
        <v>19802</v>
      </c>
      <c r="G290" s="18" t="s">
        <v>19803</v>
      </c>
      <c r="H290" s="18" t="s">
        <v>19804</v>
      </c>
      <c r="I290" s="17" t="s">
        <v>112</v>
      </c>
      <c r="J290" s="17" t="n">
        <v>1</v>
      </c>
      <c r="K290" s="17" t="n">
        <v>702</v>
      </c>
      <c r="L290" s="18" t="s">
        <v>19805</v>
      </c>
      <c r="M290" s="18"/>
      <c r="N290" s="18" t="s">
        <v>19806</v>
      </c>
      <c r="O290" s="20" t="s">
        <v>28109</v>
      </c>
    </row>
    <row r="291" customFormat="false" ht="46.25" hidden="false" customHeight="false" outlineLevel="0" collapsed="false">
      <c r="A291" s="19" t="s">
        <v>19807</v>
      </c>
      <c r="B291" s="18" t="s">
        <v>106</v>
      </c>
      <c r="C291" s="17" t="n">
        <v>1</v>
      </c>
      <c r="D291" s="17" t="n">
        <v>1537</v>
      </c>
      <c r="E291" s="17" t="s">
        <v>19795</v>
      </c>
      <c r="F291" s="18" t="s">
        <v>19808</v>
      </c>
      <c r="G291" s="18" t="s">
        <v>19809</v>
      </c>
      <c r="H291" s="18" t="s">
        <v>19810</v>
      </c>
      <c r="I291" s="17" t="s">
        <v>111</v>
      </c>
      <c r="J291" s="17" t="n">
        <v>1</v>
      </c>
      <c r="K291" s="17" t="n">
        <v>1248</v>
      </c>
      <c r="L291" s="18" t="s">
        <v>19811</v>
      </c>
      <c r="M291" s="18"/>
      <c r="N291" s="18" t="s">
        <v>19812</v>
      </c>
      <c r="O291" s="20" t="s">
        <v>28109</v>
      </c>
    </row>
    <row r="292" customFormat="false" ht="57.45" hidden="false" customHeight="false" outlineLevel="0" collapsed="false">
      <c r="A292" s="19" t="s">
        <v>19813</v>
      </c>
      <c r="B292" s="18" t="s">
        <v>108</v>
      </c>
      <c r="C292" s="17" t="n">
        <v>1</v>
      </c>
      <c r="D292" s="17" t="n">
        <v>1618</v>
      </c>
      <c r="E292" s="17" t="s">
        <v>49</v>
      </c>
      <c r="F292" s="18" t="s">
        <v>19814</v>
      </c>
      <c r="G292" s="18" t="s">
        <v>19815</v>
      </c>
      <c r="H292" s="18"/>
      <c r="I292" s="17" t="s">
        <v>114</v>
      </c>
      <c r="J292" s="17" t="n">
        <v>1</v>
      </c>
      <c r="K292" s="17" t="n">
        <v>1532</v>
      </c>
      <c r="L292" s="18" t="s">
        <v>19816</v>
      </c>
      <c r="M292" s="18"/>
      <c r="N292" s="18" t="s">
        <v>19817</v>
      </c>
      <c r="O292" s="20" t="s">
        <v>28109</v>
      </c>
    </row>
    <row r="293" customFormat="false" ht="46.25" hidden="false" customHeight="false" outlineLevel="0" collapsed="false">
      <c r="A293" s="19" t="s">
        <v>19818</v>
      </c>
      <c r="B293" s="18" t="s">
        <v>106</v>
      </c>
      <c r="C293" s="17" t="n">
        <v>1</v>
      </c>
      <c r="D293" s="17" t="n">
        <v>1794</v>
      </c>
      <c r="E293" s="17" t="s">
        <v>19795</v>
      </c>
      <c r="F293" s="18" t="s">
        <v>19819</v>
      </c>
      <c r="G293" s="18" t="s">
        <v>19820</v>
      </c>
      <c r="H293" s="18" t="s">
        <v>19821</v>
      </c>
      <c r="I293" s="17" t="s">
        <v>111</v>
      </c>
      <c r="J293" s="17" t="n">
        <v>1</v>
      </c>
      <c r="K293" s="17" t="n">
        <v>1485</v>
      </c>
      <c r="L293" s="18" t="s">
        <v>19822</v>
      </c>
      <c r="M293" s="18"/>
      <c r="N293" s="18" t="s">
        <v>19823</v>
      </c>
      <c r="O293" s="20" t="s">
        <v>28109</v>
      </c>
    </row>
    <row r="294" customFormat="false" ht="57.45" hidden="false" customHeight="false" outlineLevel="0" collapsed="false">
      <c r="A294" s="19" t="s">
        <v>19824</v>
      </c>
      <c r="B294" s="18" t="s">
        <v>108</v>
      </c>
      <c r="C294" s="17" t="n">
        <v>1</v>
      </c>
      <c r="D294" s="17" t="n">
        <v>1998</v>
      </c>
      <c r="E294" s="17" t="s">
        <v>87</v>
      </c>
      <c r="F294" s="18" t="s">
        <v>19825</v>
      </c>
      <c r="G294" s="18" t="s">
        <v>19826</v>
      </c>
      <c r="H294" s="18"/>
      <c r="I294" s="17" t="s">
        <v>113</v>
      </c>
      <c r="J294" s="17" t="n">
        <v>1</v>
      </c>
      <c r="K294" s="17" t="n">
        <v>1772</v>
      </c>
      <c r="L294" s="18" t="s">
        <v>19827</v>
      </c>
      <c r="M294" s="18"/>
      <c r="N294" s="18" t="s">
        <v>19828</v>
      </c>
      <c r="O294" s="20" t="s">
        <v>28109</v>
      </c>
    </row>
    <row r="295" customFormat="false" ht="46.25" hidden="false" customHeight="false" outlineLevel="0" collapsed="false">
      <c r="A295" s="19" t="s">
        <v>19829</v>
      </c>
      <c r="B295" s="18" t="s">
        <v>106</v>
      </c>
      <c r="C295" s="17" t="n">
        <v>1</v>
      </c>
      <c r="D295" s="17" t="n">
        <v>2575</v>
      </c>
      <c r="E295" s="17" t="s">
        <v>19795</v>
      </c>
      <c r="F295" s="18" t="s">
        <v>19830</v>
      </c>
      <c r="G295" s="18" t="s">
        <v>19831</v>
      </c>
      <c r="H295" s="18" t="s">
        <v>19832</v>
      </c>
      <c r="I295" s="17" t="s">
        <v>113</v>
      </c>
      <c r="J295" s="17" t="n">
        <v>2</v>
      </c>
      <c r="K295" s="17" t="n">
        <v>4662</v>
      </c>
      <c r="L295" s="18" t="s">
        <v>19830</v>
      </c>
      <c r="M295" s="18" t="s">
        <v>19833</v>
      </c>
      <c r="N295" s="18" t="s">
        <v>19834</v>
      </c>
      <c r="O295" s="20" t="s">
        <v>28109</v>
      </c>
    </row>
    <row r="296" customFormat="false" ht="46.25" hidden="false" customHeight="false" outlineLevel="0" collapsed="false">
      <c r="A296" s="19" t="s">
        <v>19835</v>
      </c>
      <c r="B296" s="18" t="s">
        <v>108</v>
      </c>
      <c r="C296" s="17" t="n">
        <v>1</v>
      </c>
      <c r="D296" s="17" t="n">
        <v>2887</v>
      </c>
      <c r="E296" s="17" t="s">
        <v>76</v>
      </c>
      <c r="F296" s="18" t="s">
        <v>19836</v>
      </c>
      <c r="G296" s="18" t="s">
        <v>19837</v>
      </c>
      <c r="H296" s="18"/>
      <c r="I296" s="17" t="s">
        <v>113</v>
      </c>
      <c r="J296" s="17" t="n">
        <v>2</v>
      </c>
      <c r="K296" s="17" t="n">
        <v>1310</v>
      </c>
      <c r="L296" s="18" t="s">
        <v>19838</v>
      </c>
      <c r="M296" s="18" t="s">
        <v>19839</v>
      </c>
      <c r="N296" s="18" t="s">
        <v>19840</v>
      </c>
      <c r="O296" s="20" t="s">
        <v>28109</v>
      </c>
    </row>
    <row r="297" customFormat="false" ht="57.45" hidden="false" customHeight="false" outlineLevel="0" collapsed="false">
      <c r="A297" s="19" t="s">
        <v>19841</v>
      </c>
      <c r="B297" s="18" t="s">
        <v>106</v>
      </c>
      <c r="C297" s="17" t="n">
        <v>1</v>
      </c>
      <c r="D297" s="17" t="n">
        <v>3347</v>
      </c>
      <c r="E297" s="17" t="s">
        <v>19795</v>
      </c>
      <c r="F297" s="18" t="s">
        <v>19842</v>
      </c>
      <c r="G297" s="18" t="s">
        <v>19843</v>
      </c>
      <c r="H297" s="18" t="s">
        <v>19844</v>
      </c>
      <c r="I297" s="17" t="s">
        <v>112</v>
      </c>
      <c r="J297" s="17" t="n">
        <v>1</v>
      </c>
      <c r="K297" s="17" t="n">
        <v>2234</v>
      </c>
      <c r="L297" s="18" t="s">
        <v>19845</v>
      </c>
      <c r="M297" s="18" t="s">
        <v>19846</v>
      </c>
      <c r="N297" s="18" t="s">
        <v>19847</v>
      </c>
      <c r="O297" s="20" t="s">
        <v>28109</v>
      </c>
    </row>
    <row r="298" customFormat="false" ht="57.45" hidden="false" customHeight="false" outlineLevel="0" collapsed="false">
      <c r="A298" s="19" t="s">
        <v>19848</v>
      </c>
      <c r="B298" s="18" t="s">
        <v>108</v>
      </c>
      <c r="C298" s="17" t="n">
        <v>1</v>
      </c>
      <c r="D298" s="17" t="n">
        <v>3400</v>
      </c>
      <c r="E298" s="17" t="s">
        <v>55</v>
      </c>
      <c r="F298" s="18" t="s">
        <v>19849</v>
      </c>
      <c r="G298" s="18" t="s">
        <v>19850</v>
      </c>
      <c r="H298" s="18"/>
      <c r="I298" s="17" t="s">
        <v>112</v>
      </c>
      <c r="J298" s="17" t="n">
        <v>1</v>
      </c>
      <c r="K298" s="17" t="n">
        <v>2288</v>
      </c>
      <c r="L298" s="18" t="s">
        <v>19851</v>
      </c>
      <c r="M298" s="18"/>
      <c r="N298" s="18" t="s">
        <v>19852</v>
      </c>
      <c r="O298" s="20" t="s">
        <v>28109</v>
      </c>
    </row>
    <row r="299" customFormat="false" ht="57.45" hidden="false" customHeight="false" outlineLevel="0" collapsed="false">
      <c r="A299" s="19" t="s">
        <v>19853</v>
      </c>
      <c r="B299" s="18" t="s">
        <v>108</v>
      </c>
      <c r="C299" s="17" t="n">
        <v>1</v>
      </c>
      <c r="D299" s="17" t="n">
        <v>4079</v>
      </c>
      <c r="E299" s="17" t="s">
        <v>87</v>
      </c>
      <c r="F299" s="18" t="s">
        <v>19854</v>
      </c>
      <c r="G299" s="18" t="s">
        <v>19855</v>
      </c>
      <c r="H299" s="18"/>
      <c r="I299" s="17" t="s">
        <v>112</v>
      </c>
      <c r="J299" s="17" t="n">
        <v>3</v>
      </c>
      <c r="K299" s="17" t="n">
        <v>2469</v>
      </c>
      <c r="L299" s="18" t="s">
        <v>19856</v>
      </c>
      <c r="M299" s="18"/>
      <c r="N299" s="18" t="s">
        <v>19857</v>
      </c>
      <c r="O299" s="20" t="s">
        <v>28109</v>
      </c>
    </row>
    <row r="300" customFormat="false" ht="57.45" hidden="false" customHeight="false" outlineLevel="0" collapsed="false">
      <c r="A300" s="19" t="s">
        <v>19858</v>
      </c>
      <c r="B300" s="18" t="s">
        <v>106</v>
      </c>
      <c r="C300" s="17" t="n">
        <v>1</v>
      </c>
      <c r="D300" s="17" t="n">
        <v>4115</v>
      </c>
      <c r="E300" s="17" t="s">
        <v>19795</v>
      </c>
      <c r="F300" s="18" t="s">
        <v>19859</v>
      </c>
      <c r="G300" s="18" t="s">
        <v>19860</v>
      </c>
      <c r="H300" s="18" t="s">
        <v>19861</v>
      </c>
      <c r="I300" s="17" t="s">
        <v>112</v>
      </c>
      <c r="J300" s="17" t="n">
        <v>3</v>
      </c>
      <c r="K300" s="17" t="n">
        <v>2505</v>
      </c>
      <c r="L300" s="18" t="s">
        <v>19862</v>
      </c>
      <c r="M300" s="18" t="s">
        <v>19863</v>
      </c>
      <c r="N300" s="18" t="s">
        <v>19864</v>
      </c>
      <c r="O300" s="20" t="s">
        <v>28109</v>
      </c>
    </row>
    <row r="301" customFormat="false" ht="46.25" hidden="false" customHeight="false" outlineLevel="0" collapsed="false">
      <c r="A301" s="19" t="s">
        <v>19865</v>
      </c>
      <c r="B301" s="18" t="s">
        <v>108</v>
      </c>
      <c r="C301" s="17" t="n">
        <v>1</v>
      </c>
      <c r="D301" s="17" t="n">
        <v>4224</v>
      </c>
      <c r="E301" s="17" t="s">
        <v>87</v>
      </c>
      <c r="F301" s="18" t="s">
        <v>19866</v>
      </c>
      <c r="G301" s="18" t="s">
        <v>19867</v>
      </c>
      <c r="H301" s="18"/>
      <c r="I301" s="17" t="s">
        <v>111</v>
      </c>
      <c r="J301" s="17" t="n">
        <v>1</v>
      </c>
      <c r="K301" s="17" t="n">
        <v>2793</v>
      </c>
      <c r="L301" s="18" t="s">
        <v>19868</v>
      </c>
      <c r="M301" s="18"/>
      <c r="N301" s="18" t="s">
        <v>19869</v>
      </c>
      <c r="O301" s="20" t="s">
        <v>28109</v>
      </c>
    </row>
    <row r="302" customFormat="false" ht="46.25" hidden="false" customHeight="false" outlineLevel="0" collapsed="false">
      <c r="A302" s="19" t="s">
        <v>19870</v>
      </c>
      <c r="B302" s="18" t="s">
        <v>106</v>
      </c>
      <c r="C302" s="17" t="n">
        <v>1</v>
      </c>
      <c r="D302" s="17" t="n">
        <v>4553</v>
      </c>
      <c r="E302" s="17" t="s">
        <v>19795</v>
      </c>
      <c r="F302" s="18" t="s">
        <v>19871</v>
      </c>
      <c r="G302" s="18" t="s">
        <v>19872</v>
      </c>
      <c r="H302" s="18" t="s">
        <v>19873</v>
      </c>
      <c r="I302" s="17" t="s">
        <v>111</v>
      </c>
      <c r="J302" s="17" t="n">
        <v>1</v>
      </c>
      <c r="K302" s="17" t="n">
        <v>3026</v>
      </c>
      <c r="L302" s="18" t="s">
        <v>19874</v>
      </c>
      <c r="M302" s="18"/>
      <c r="N302" s="18" t="s">
        <v>19875</v>
      </c>
      <c r="O302" s="20" t="s">
        <v>28109</v>
      </c>
    </row>
    <row r="303" customFormat="false" ht="46.25" hidden="false" customHeight="false" outlineLevel="0" collapsed="false">
      <c r="A303" s="19" t="s">
        <v>19876</v>
      </c>
      <c r="B303" s="18" t="s">
        <v>108</v>
      </c>
      <c r="C303" s="17" t="n">
        <v>1</v>
      </c>
      <c r="D303" s="17" t="n">
        <v>5450</v>
      </c>
      <c r="E303" s="17" t="s">
        <v>78</v>
      </c>
      <c r="F303" s="18" t="s">
        <v>19877</v>
      </c>
      <c r="G303" s="18" t="s">
        <v>19878</v>
      </c>
      <c r="H303" s="18"/>
      <c r="I303" s="17" t="s">
        <v>111</v>
      </c>
      <c r="J303" s="17" t="n">
        <v>1</v>
      </c>
      <c r="K303" s="17" t="n">
        <v>3664</v>
      </c>
      <c r="L303" s="18" t="s">
        <v>19879</v>
      </c>
      <c r="M303" s="18"/>
      <c r="N303" s="18" t="s">
        <v>19880</v>
      </c>
      <c r="O303" s="20" t="s">
        <v>28109</v>
      </c>
    </row>
    <row r="304" customFormat="false" ht="57.45" hidden="false" customHeight="false" outlineLevel="0" collapsed="false">
      <c r="A304" s="19" t="s">
        <v>19881</v>
      </c>
      <c r="B304" s="18" t="s">
        <v>108</v>
      </c>
      <c r="C304" s="17" t="n">
        <v>1</v>
      </c>
      <c r="D304" s="17" t="n">
        <v>5483</v>
      </c>
      <c r="E304" s="17" t="s">
        <v>66</v>
      </c>
      <c r="F304" s="18" t="s">
        <v>19882</v>
      </c>
      <c r="G304" s="18" t="s">
        <v>19883</v>
      </c>
      <c r="H304" s="18"/>
      <c r="I304" s="17" t="s">
        <v>112</v>
      </c>
      <c r="J304" s="17" t="n">
        <v>1</v>
      </c>
      <c r="K304" s="17" t="n">
        <v>3689</v>
      </c>
      <c r="L304" s="18" t="s">
        <v>19884</v>
      </c>
      <c r="M304" s="18"/>
      <c r="N304" s="18" t="s">
        <v>19885</v>
      </c>
      <c r="O304" s="20" t="s">
        <v>28109</v>
      </c>
    </row>
    <row r="305" customFormat="false" ht="68.65" hidden="false" customHeight="false" outlineLevel="0" collapsed="false">
      <c r="A305" s="19" t="s">
        <v>19886</v>
      </c>
      <c r="B305" s="18" t="s">
        <v>106</v>
      </c>
      <c r="C305" s="17" t="n">
        <v>1</v>
      </c>
      <c r="D305" s="17" t="n">
        <v>5515</v>
      </c>
      <c r="E305" s="17" t="s">
        <v>19795</v>
      </c>
      <c r="F305" s="18" t="s">
        <v>19887</v>
      </c>
      <c r="G305" s="18" t="s">
        <v>19888</v>
      </c>
      <c r="H305" s="18" t="s">
        <v>19889</v>
      </c>
      <c r="I305" s="17" t="s">
        <v>111</v>
      </c>
      <c r="J305" s="17" t="n">
        <v>1</v>
      </c>
      <c r="K305" s="17" t="n">
        <v>3713</v>
      </c>
      <c r="L305" s="18" t="s">
        <v>19890</v>
      </c>
      <c r="M305" s="18" t="s">
        <v>19891</v>
      </c>
      <c r="N305" s="18" t="s">
        <v>19892</v>
      </c>
      <c r="O305" s="20" t="s">
        <v>28109</v>
      </c>
    </row>
    <row r="306" customFormat="false" ht="46.25" hidden="false" customHeight="false" outlineLevel="0" collapsed="false">
      <c r="A306" s="19" t="s">
        <v>19893</v>
      </c>
      <c r="B306" s="18" t="s">
        <v>108</v>
      </c>
      <c r="C306" s="17" t="n">
        <v>1</v>
      </c>
      <c r="D306" s="17" t="n">
        <v>5515</v>
      </c>
      <c r="E306" s="17" t="s">
        <v>89</v>
      </c>
      <c r="F306" s="18" t="s">
        <v>19894</v>
      </c>
      <c r="G306" s="18" t="s">
        <v>19895</v>
      </c>
      <c r="H306" s="18"/>
      <c r="I306" s="17" t="s">
        <v>111</v>
      </c>
      <c r="J306" s="17" t="n">
        <v>1</v>
      </c>
      <c r="K306" s="17" t="n">
        <v>3713</v>
      </c>
      <c r="L306" s="18" t="s">
        <v>19896</v>
      </c>
      <c r="M306" s="18"/>
      <c r="N306" s="18" t="s">
        <v>19897</v>
      </c>
      <c r="O306" s="20" t="s">
        <v>28109</v>
      </c>
    </row>
    <row r="307" customFormat="false" ht="57.45" hidden="false" customHeight="false" outlineLevel="0" collapsed="false">
      <c r="A307" s="19" t="s">
        <v>19898</v>
      </c>
      <c r="B307" s="18" t="s">
        <v>106</v>
      </c>
      <c r="C307" s="17" t="n">
        <v>1</v>
      </c>
      <c r="D307" s="17" t="n">
        <v>5519</v>
      </c>
      <c r="E307" s="17" t="s">
        <v>19795</v>
      </c>
      <c r="F307" s="18" t="s">
        <v>19899</v>
      </c>
      <c r="G307" s="18" t="s">
        <v>19900</v>
      </c>
      <c r="H307" s="18" t="s">
        <v>19901</v>
      </c>
      <c r="I307" s="17" t="s">
        <v>111</v>
      </c>
      <c r="J307" s="17" t="n">
        <v>1</v>
      </c>
      <c r="K307" s="17" t="n">
        <v>3717</v>
      </c>
      <c r="L307" s="18" t="s">
        <v>19902</v>
      </c>
      <c r="M307" s="18" t="s">
        <v>19903</v>
      </c>
      <c r="N307" s="18" t="s">
        <v>19904</v>
      </c>
      <c r="O307" s="20" t="s">
        <v>28109</v>
      </c>
    </row>
    <row r="308" customFormat="false" ht="57.45" hidden="false" customHeight="false" outlineLevel="0" collapsed="false">
      <c r="A308" s="19" t="s">
        <v>19905</v>
      </c>
      <c r="B308" s="18" t="s">
        <v>106</v>
      </c>
      <c r="C308" s="17" t="n">
        <v>1</v>
      </c>
      <c r="D308" s="17" t="n">
        <v>5523</v>
      </c>
      <c r="E308" s="17" t="s">
        <v>19795</v>
      </c>
      <c r="F308" s="18" t="s">
        <v>19906</v>
      </c>
      <c r="G308" s="18" t="s">
        <v>19907</v>
      </c>
      <c r="H308" s="18" t="s">
        <v>19908</v>
      </c>
      <c r="I308" s="17" t="s">
        <v>112</v>
      </c>
      <c r="J308" s="17" t="n">
        <v>1</v>
      </c>
      <c r="K308" s="17" t="n">
        <v>3721</v>
      </c>
      <c r="L308" s="18" t="s">
        <v>19909</v>
      </c>
      <c r="M308" s="18"/>
      <c r="N308" s="18" t="s">
        <v>19910</v>
      </c>
      <c r="O308" s="20" t="s">
        <v>28109</v>
      </c>
    </row>
    <row r="309" customFormat="false" ht="46.25" hidden="false" customHeight="false" outlineLevel="0" collapsed="false">
      <c r="A309" s="19" t="s">
        <v>19911</v>
      </c>
      <c r="B309" s="18" t="s">
        <v>108</v>
      </c>
      <c r="C309" s="17" t="n">
        <v>1</v>
      </c>
      <c r="D309" s="17" t="n">
        <v>5573</v>
      </c>
      <c r="E309" s="17" t="s">
        <v>49</v>
      </c>
      <c r="F309" s="18" t="s">
        <v>19912</v>
      </c>
      <c r="G309" s="18" t="s">
        <v>19913</v>
      </c>
      <c r="H309" s="18"/>
      <c r="I309" s="17" t="s">
        <v>111</v>
      </c>
      <c r="J309" s="17" t="n">
        <v>1</v>
      </c>
      <c r="K309" s="17" t="n">
        <v>3764</v>
      </c>
      <c r="L309" s="18" t="s">
        <v>19914</v>
      </c>
      <c r="M309" s="18"/>
      <c r="N309" s="18" t="s">
        <v>19915</v>
      </c>
      <c r="O309" s="20" t="s">
        <v>28109</v>
      </c>
    </row>
    <row r="310" customFormat="false" ht="57.45" hidden="false" customHeight="false" outlineLevel="0" collapsed="false">
      <c r="A310" s="19" t="s">
        <v>19916</v>
      </c>
      <c r="B310" s="18" t="s">
        <v>108</v>
      </c>
      <c r="C310" s="17" t="n">
        <v>1</v>
      </c>
      <c r="D310" s="17" t="n">
        <v>5573</v>
      </c>
      <c r="E310" s="17" t="s">
        <v>47</v>
      </c>
      <c r="F310" s="18" t="s">
        <v>19917</v>
      </c>
      <c r="G310" s="18" t="s">
        <v>19918</v>
      </c>
      <c r="H310" s="18"/>
      <c r="I310" s="17" t="s">
        <v>112</v>
      </c>
      <c r="J310" s="17" t="n">
        <v>1</v>
      </c>
      <c r="K310" s="17" t="n">
        <v>3764</v>
      </c>
      <c r="L310" s="18" t="s">
        <v>19919</v>
      </c>
      <c r="M310" s="18"/>
      <c r="N310" s="18" t="s">
        <v>19920</v>
      </c>
      <c r="O310" s="20" t="s">
        <v>28109</v>
      </c>
    </row>
    <row r="311" customFormat="false" ht="46.25" hidden="false" customHeight="false" outlineLevel="0" collapsed="false">
      <c r="A311" s="19" t="s">
        <v>19921</v>
      </c>
      <c r="B311" s="18" t="s">
        <v>106</v>
      </c>
      <c r="C311" s="17" t="n">
        <v>1</v>
      </c>
      <c r="D311" s="17" t="n">
        <v>5575</v>
      </c>
      <c r="E311" s="17" t="s">
        <v>19795</v>
      </c>
      <c r="F311" s="18" t="s">
        <v>19922</v>
      </c>
      <c r="G311" s="18" t="s">
        <v>19923</v>
      </c>
      <c r="H311" s="18" t="s">
        <v>19924</v>
      </c>
      <c r="I311" s="17" t="s">
        <v>111</v>
      </c>
      <c r="J311" s="17" t="n">
        <v>1</v>
      </c>
      <c r="K311" s="17" t="n">
        <v>3766</v>
      </c>
      <c r="L311" s="18" t="s">
        <v>19925</v>
      </c>
      <c r="M311" s="18"/>
      <c r="N311" s="18" t="s">
        <v>19926</v>
      </c>
      <c r="O311" s="20" t="s">
        <v>28109</v>
      </c>
    </row>
    <row r="312" customFormat="false" ht="46.25" hidden="false" customHeight="false" outlineLevel="0" collapsed="false">
      <c r="A312" s="19" t="s">
        <v>19927</v>
      </c>
      <c r="B312" s="18" t="s">
        <v>108</v>
      </c>
      <c r="C312" s="17" t="n">
        <v>1</v>
      </c>
      <c r="D312" s="17" t="n">
        <v>5590</v>
      </c>
      <c r="E312" s="17" t="s">
        <v>87</v>
      </c>
      <c r="F312" s="18" t="s">
        <v>19928</v>
      </c>
      <c r="G312" s="18" t="s">
        <v>19929</v>
      </c>
      <c r="H312" s="18"/>
      <c r="I312" s="17" t="s">
        <v>111</v>
      </c>
      <c r="J312" s="17" t="n">
        <v>1</v>
      </c>
      <c r="K312" s="17" t="n">
        <v>3760</v>
      </c>
      <c r="L312" s="18" t="s">
        <v>966</v>
      </c>
      <c r="M312" s="18"/>
      <c r="N312" s="18" t="s">
        <v>19930</v>
      </c>
      <c r="O312" s="20" t="s">
        <v>28109</v>
      </c>
    </row>
    <row r="313" customFormat="false" ht="57.45" hidden="false" customHeight="false" outlineLevel="0" collapsed="false">
      <c r="A313" s="19" t="s">
        <v>19931</v>
      </c>
      <c r="B313" s="18" t="s">
        <v>107</v>
      </c>
      <c r="C313" s="17" t="n">
        <v>1</v>
      </c>
      <c r="D313" s="17" t="n">
        <v>5647</v>
      </c>
      <c r="E313" s="17" t="s">
        <v>91</v>
      </c>
      <c r="F313" s="18" t="s">
        <v>19932</v>
      </c>
      <c r="G313" s="18" t="s">
        <v>19933</v>
      </c>
      <c r="H313" s="18"/>
      <c r="I313" s="17" t="s">
        <v>114</v>
      </c>
      <c r="J313" s="17" t="n">
        <v>1</v>
      </c>
      <c r="K313" s="17" t="n">
        <v>3824</v>
      </c>
      <c r="L313" s="18" t="s">
        <v>19934</v>
      </c>
      <c r="M313" s="18"/>
      <c r="N313" s="18" t="s">
        <v>19935</v>
      </c>
      <c r="O313" s="20" t="s">
        <v>28109</v>
      </c>
    </row>
    <row r="314" customFormat="false" ht="57.45" hidden="false" customHeight="false" outlineLevel="0" collapsed="false">
      <c r="A314" s="19" t="s">
        <v>19936</v>
      </c>
      <c r="B314" s="18" t="s">
        <v>108</v>
      </c>
      <c r="C314" s="17" t="n">
        <v>1</v>
      </c>
      <c r="D314" s="17" t="n">
        <v>5912</v>
      </c>
      <c r="E314" s="17" t="s">
        <v>74</v>
      </c>
      <c r="F314" s="18" t="s">
        <v>19937</v>
      </c>
      <c r="G314" s="18" t="s">
        <v>19938</v>
      </c>
      <c r="H314" s="18"/>
      <c r="I314" s="17" t="s">
        <v>112</v>
      </c>
      <c r="J314" s="17" t="n">
        <v>1</v>
      </c>
      <c r="K314" s="17" t="n">
        <v>4087</v>
      </c>
      <c r="L314" s="18" t="s">
        <v>19939</v>
      </c>
      <c r="M314" s="18"/>
      <c r="N314" s="18" t="s">
        <v>19940</v>
      </c>
      <c r="O314" s="20" t="s">
        <v>28109</v>
      </c>
    </row>
    <row r="315" customFormat="false" ht="46.25" hidden="false" customHeight="false" outlineLevel="0" collapsed="false">
      <c r="A315" s="19" t="s">
        <v>19941</v>
      </c>
      <c r="B315" s="18" t="s">
        <v>107</v>
      </c>
      <c r="C315" s="17" t="n">
        <v>1</v>
      </c>
      <c r="D315" s="17" t="n">
        <v>6022</v>
      </c>
      <c r="E315" s="17" t="s">
        <v>91</v>
      </c>
      <c r="F315" s="18" t="s">
        <v>19942</v>
      </c>
      <c r="G315" s="18" t="s">
        <v>19943</v>
      </c>
      <c r="H315" s="18"/>
      <c r="I315" s="17" t="s">
        <v>111</v>
      </c>
      <c r="J315" s="17" t="n">
        <v>1</v>
      </c>
      <c r="K315" s="17" t="n">
        <v>4197</v>
      </c>
      <c r="L315" s="18" t="s">
        <v>19944</v>
      </c>
      <c r="M315" s="18"/>
      <c r="N315" s="18" t="s">
        <v>19945</v>
      </c>
      <c r="O315" s="20" t="s">
        <v>28109</v>
      </c>
    </row>
    <row r="316" customFormat="false" ht="57.45" hidden="false" customHeight="false" outlineLevel="0" collapsed="false">
      <c r="A316" s="19" t="s">
        <v>19946</v>
      </c>
      <c r="B316" s="18" t="s">
        <v>106</v>
      </c>
      <c r="C316" s="17" t="n">
        <v>1</v>
      </c>
      <c r="D316" s="17" t="n">
        <v>6024</v>
      </c>
      <c r="E316" s="17" t="s">
        <v>19795</v>
      </c>
      <c r="F316" s="18" t="s">
        <v>19947</v>
      </c>
      <c r="G316" s="18" t="s">
        <v>19948</v>
      </c>
      <c r="H316" s="18" t="s">
        <v>19949</v>
      </c>
      <c r="I316" s="17" t="s">
        <v>111</v>
      </c>
      <c r="J316" s="17" t="n">
        <v>1</v>
      </c>
      <c r="K316" s="17" t="n">
        <v>4199</v>
      </c>
      <c r="L316" s="18" t="s">
        <v>19950</v>
      </c>
      <c r="M316" s="18"/>
      <c r="N316" s="18" t="s">
        <v>19951</v>
      </c>
      <c r="O316" s="20" t="s">
        <v>28109</v>
      </c>
    </row>
    <row r="317" customFormat="false" ht="46.25" hidden="false" customHeight="false" outlineLevel="0" collapsed="false">
      <c r="A317" s="19" t="s">
        <v>19952</v>
      </c>
      <c r="B317" s="18" t="s">
        <v>108</v>
      </c>
      <c r="C317" s="17" t="n">
        <v>1</v>
      </c>
      <c r="D317" s="17" t="n">
        <v>6034</v>
      </c>
      <c r="E317" s="17" t="s">
        <v>36</v>
      </c>
      <c r="F317" s="18" t="s">
        <v>19953</v>
      </c>
      <c r="G317" s="18" t="s">
        <v>19954</v>
      </c>
      <c r="H317" s="18"/>
      <c r="I317" s="17" t="s">
        <v>112</v>
      </c>
      <c r="J317" s="17" t="n">
        <v>1</v>
      </c>
      <c r="K317" s="17" t="n">
        <v>4209</v>
      </c>
      <c r="L317" s="18" t="s">
        <v>19955</v>
      </c>
      <c r="M317" s="18" t="s">
        <v>19956</v>
      </c>
      <c r="N317" s="18" t="s">
        <v>19957</v>
      </c>
      <c r="O317" s="20" t="s">
        <v>28109</v>
      </c>
    </row>
    <row r="318" customFormat="false" ht="57.45" hidden="false" customHeight="false" outlineLevel="0" collapsed="false">
      <c r="A318" s="19" t="s">
        <v>19958</v>
      </c>
      <c r="B318" s="18" t="s">
        <v>108</v>
      </c>
      <c r="C318" s="17" t="n">
        <v>1</v>
      </c>
      <c r="D318" s="17" t="n">
        <v>6152</v>
      </c>
      <c r="E318" s="17" t="s">
        <v>53</v>
      </c>
      <c r="F318" s="18" t="s">
        <v>19959</v>
      </c>
      <c r="G318" s="18" t="s">
        <v>19960</v>
      </c>
      <c r="H318" s="18"/>
      <c r="I318" s="17" t="s">
        <v>112</v>
      </c>
      <c r="J318" s="17" t="n">
        <v>1</v>
      </c>
      <c r="K318" s="17" t="n">
        <v>4328</v>
      </c>
      <c r="L318" s="18" t="s">
        <v>19961</v>
      </c>
      <c r="M318" s="18"/>
      <c r="N318" s="18" t="s">
        <v>19962</v>
      </c>
      <c r="O318" s="20" t="s">
        <v>28109</v>
      </c>
    </row>
    <row r="319" customFormat="false" ht="46.25" hidden="false" customHeight="false" outlineLevel="0" collapsed="false">
      <c r="A319" s="19" t="s">
        <v>19963</v>
      </c>
      <c r="B319" s="18" t="s">
        <v>108</v>
      </c>
      <c r="C319" s="17" t="n">
        <v>1</v>
      </c>
      <c r="D319" s="17" t="n">
        <v>6170</v>
      </c>
      <c r="E319" s="17" t="s">
        <v>76</v>
      </c>
      <c r="F319" s="18" t="s">
        <v>19964</v>
      </c>
      <c r="G319" s="18" t="s">
        <v>19965</v>
      </c>
      <c r="H319" s="18"/>
      <c r="I319" s="17" t="s">
        <v>111</v>
      </c>
      <c r="J319" s="17" t="n">
        <v>1</v>
      </c>
      <c r="K319" s="17" t="n">
        <v>4346</v>
      </c>
      <c r="L319" s="18" t="s">
        <v>19966</v>
      </c>
      <c r="M319" s="18"/>
      <c r="N319" s="18" t="s">
        <v>19967</v>
      </c>
      <c r="O319" s="20" t="s">
        <v>28109</v>
      </c>
    </row>
    <row r="320" customFormat="false" ht="46.25" hidden="false" customHeight="false" outlineLevel="0" collapsed="false">
      <c r="A320" s="19" t="s">
        <v>19968</v>
      </c>
      <c r="B320" s="18" t="s">
        <v>106</v>
      </c>
      <c r="C320" s="17" t="n">
        <v>1</v>
      </c>
      <c r="D320" s="17" t="n">
        <v>6330</v>
      </c>
      <c r="E320" s="17" t="s">
        <v>19795</v>
      </c>
      <c r="F320" s="18" t="s">
        <v>19969</v>
      </c>
      <c r="G320" s="18" t="s">
        <v>19970</v>
      </c>
      <c r="H320" s="18" t="s">
        <v>19971</v>
      </c>
      <c r="I320" s="17" t="s">
        <v>111</v>
      </c>
      <c r="J320" s="17" t="n">
        <v>1</v>
      </c>
      <c r="K320" s="17" t="n">
        <v>4507</v>
      </c>
      <c r="L320" s="18" t="s">
        <v>19972</v>
      </c>
      <c r="M320" s="18" t="s">
        <v>19891</v>
      </c>
      <c r="N320" s="18" t="s">
        <v>19973</v>
      </c>
      <c r="O320" s="20" t="s">
        <v>28109</v>
      </c>
    </row>
    <row r="321" customFormat="false" ht="57.45" hidden="false" customHeight="false" outlineLevel="0" collapsed="false">
      <c r="A321" s="19" t="s">
        <v>19974</v>
      </c>
      <c r="B321" s="18" t="s">
        <v>106</v>
      </c>
      <c r="C321" s="17" t="n">
        <v>1</v>
      </c>
      <c r="D321" s="17" t="n">
        <v>6378</v>
      </c>
      <c r="E321" s="17" t="s">
        <v>19795</v>
      </c>
      <c r="F321" s="18" t="s">
        <v>19975</v>
      </c>
      <c r="G321" s="18" t="s">
        <v>19976</v>
      </c>
      <c r="H321" s="18" t="s">
        <v>19977</v>
      </c>
      <c r="I321" s="17" t="s">
        <v>112</v>
      </c>
      <c r="J321" s="17" t="n">
        <v>1</v>
      </c>
      <c r="K321" s="17" t="n">
        <v>4559</v>
      </c>
      <c r="L321" s="18" t="s">
        <v>19978</v>
      </c>
      <c r="M321" s="18"/>
      <c r="N321" s="18" t="s">
        <v>19979</v>
      </c>
      <c r="O321" s="20" t="s">
        <v>28109</v>
      </c>
    </row>
    <row r="322" customFormat="false" ht="46.25" hidden="false" customHeight="false" outlineLevel="0" collapsed="false">
      <c r="A322" s="19" t="s">
        <v>19980</v>
      </c>
      <c r="B322" s="18" t="s">
        <v>106</v>
      </c>
      <c r="C322" s="17" t="n">
        <v>1</v>
      </c>
      <c r="D322" s="17" t="n">
        <v>6386</v>
      </c>
      <c r="E322" s="17" t="s">
        <v>19795</v>
      </c>
      <c r="F322" s="18" t="s">
        <v>19981</v>
      </c>
      <c r="G322" s="18" t="s">
        <v>19982</v>
      </c>
      <c r="H322" s="18" t="s">
        <v>19983</v>
      </c>
      <c r="I322" s="17" t="s">
        <v>112</v>
      </c>
      <c r="J322" s="17" t="n">
        <v>1</v>
      </c>
      <c r="K322" s="17" t="n">
        <v>4567</v>
      </c>
      <c r="L322" s="18" t="s">
        <v>19984</v>
      </c>
      <c r="M322" s="18" t="s">
        <v>19985</v>
      </c>
      <c r="N322" s="18" t="s">
        <v>19986</v>
      </c>
      <c r="O322" s="20" t="s">
        <v>28109</v>
      </c>
    </row>
    <row r="323" customFormat="false" ht="46.25" hidden="false" customHeight="false" outlineLevel="0" collapsed="false">
      <c r="A323" s="19" t="s">
        <v>19987</v>
      </c>
      <c r="B323" s="18" t="s">
        <v>108</v>
      </c>
      <c r="C323" s="17" t="n">
        <v>1</v>
      </c>
      <c r="D323" s="17" t="n">
        <v>6475</v>
      </c>
      <c r="E323" s="17" t="s">
        <v>36</v>
      </c>
      <c r="F323" s="18" t="s">
        <v>19988</v>
      </c>
      <c r="G323" s="18" t="s">
        <v>19989</v>
      </c>
      <c r="H323" s="18"/>
      <c r="I323" s="17" t="s">
        <v>111</v>
      </c>
      <c r="J323" s="17" t="n">
        <v>1</v>
      </c>
      <c r="K323" s="17" t="n">
        <v>4656</v>
      </c>
      <c r="L323" s="18" t="s">
        <v>19990</v>
      </c>
      <c r="M323" s="18"/>
      <c r="N323" s="18" t="s">
        <v>19991</v>
      </c>
      <c r="O323" s="20" t="s">
        <v>28109</v>
      </c>
    </row>
    <row r="324" customFormat="false" ht="46.25" hidden="false" customHeight="false" outlineLevel="0" collapsed="false">
      <c r="A324" s="19" t="s">
        <v>19992</v>
      </c>
      <c r="B324" s="18" t="s">
        <v>108</v>
      </c>
      <c r="C324" s="17" t="n">
        <v>1</v>
      </c>
      <c r="D324" s="17" t="n">
        <v>6541</v>
      </c>
      <c r="E324" s="17" t="s">
        <v>85</v>
      </c>
      <c r="F324" s="18" t="s">
        <v>19993</v>
      </c>
      <c r="G324" s="18" t="s">
        <v>19994</v>
      </c>
      <c r="H324" s="18"/>
      <c r="I324" s="17" t="s">
        <v>112</v>
      </c>
      <c r="J324" s="17" t="n">
        <v>1</v>
      </c>
      <c r="K324" s="17" t="n">
        <v>4719</v>
      </c>
      <c r="L324" s="18" t="s">
        <v>19995</v>
      </c>
      <c r="M324" s="18"/>
      <c r="N324" s="18" t="s">
        <v>19996</v>
      </c>
      <c r="O324" s="20" t="s">
        <v>28109</v>
      </c>
    </row>
    <row r="325" customFormat="false" ht="57.45" hidden="false" customHeight="false" outlineLevel="0" collapsed="false">
      <c r="A325" s="19" t="s">
        <v>19997</v>
      </c>
      <c r="B325" s="18" t="s">
        <v>106</v>
      </c>
      <c r="C325" s="17" t="n">
        <v>1</v>
      </c>
      <c r="D325" s="17" t="n">
        <v>6546</v>
      </c>
      <c r="E325" s="17" t="s">
        <v>19795</v>
      </c>
      <c r="F325" s="18" t="s">
        <v>19998</v>
      </c>
      <c r="G325" s="18" t="s">
        <v>19999</v>
      </c>
      <c r="H325" s="18" t="s">
        <v>20000</v>
      </c>
      <c r="I325" s="17" t="s">
        <v>112</v>
      </c>
      <c r="J325" s="17" t="n">
        <v>1</v>
      </c>
      <c r="K325" s="17" t="n">
        <v>4724</v>
      </c>
      <c r="L325" s="18" t="s">
        <v>18792</v>
      </c>
      <c r="M325" s="18"/>
      <c r="N325" s="18" t="s">
        <v>20001</v>
      </c>
      <c r="O325" s="20" t="s">
        <v>28109</v>
      </c>
    </row>
    <row r="326" customFormat="false" ht="35.05" hidden="false" customHeight="false" outlineLevel="0" collapsed="false">
      <c r="A326" s="19" t="s">
        <v>20002</v>
      </c>
      <c r="B326" s="18" t="s">
        <v>108</v>
      </c>
      <c r="C326" s="17" t="n">
        <v>1</v>
      </c>
      <c r="D326" s="17" t="n">
        <v>6560</v>
      </c>
      <c r="E326" s="17" t="s">
        <v>83</v>
      </c>
      <c r="F326" s="18" t="s">
        <v>20003</v>
      </c>
      <c r="G326" s="18" t="s">
        <v>20004</v>
      </c>
      <c r="H326" s="18"/>
      <c r="I326" s="17" t="s">
        <v>111</v>
      </c>
      <c r="J326" s="17" t="n">
        <v>1</v>
      </c>
      <c r="K326" s="17" t="n">
        <v>4738</v>
      </c>
      <c r="L326" s="18" t="s">
        <v>20005</v>
      </c>
      <c r="M326" s="18"/>
      <c r="N326" s="18" t="s">
        <v>20006</v>
      </c>
      <c r="O326" s="20" t="s">
        <v>28109</v>
      </c>
    </row>
    <row r="327" customFormat="false" ht="57.45" hidden="false" customHeight="false" outlineLevel="0" collapsed="false">
      <c r="A327" s="19" t="s">
        <v>20007</v>
      </c>
      <c r="B327" s="18" t="s">
        <v>106</v>
      </c>
      <c r="C327" s="17" t="n">
        <v>1</v>
      </c>
      <c r="D327" s="17" t="n">
        <v>6587</v>
      </c>
      <c r="E327" s="17" t="s">
        <v>19795</v>
      </c>
      <c r="F327" s="18" t="s">
        <v>20008</v>
      </c>
      <c r="G327" s="18" t="s">
        <v>20009</v>
      </c>
      <c r="H327" s="18" t="s">
        <v>20010</v>
      </c>
      <c r="I327" s="17" t="s">
        <v>112</v>
      </c>
      <c r="J327" s="17" t="n">
        <v>1</v>
      </c>
      <c r="K327" s="17" t="n">
        <v>4765</v>
      </c>
      <c r="L327" s="18" t="s">
        <v>20011</v>
      </c>
      <c r="M327" s="18"/>
      <c r="N327" s="18" t="s">
        <v>20012</v>
      </c>
      <c r="O327" s="20" t="s">
        <v>28109</v>
      </c>
    </row>
    <row r="328" customFormat="false" ht="46.25" hidden="false" customHeight="false" outlineLevel="0" collapsed="false">
      <c r="A328" s="19" t="s">
        <v>20013</v>
      </c>
      <c r="B328" s="18" t="s">
        <v>106</v>
      </c>
      <c r="C328" s="17" t="n">
        <v>1</v>
      </c>
      <c r="D328" s="17" t="n">
        <v>6589</v>
      </c>
      <c r="E328" s="17" t="s">
        <v>19795</v>
      </c>
      <c r="F328" s="18" t="s">
        <v>20014</v>
      </c>
      <c r="G328" s="18" t="s">
        <v>20015</v>
      </c>
      <c r="H328" s="18" t="s">
        <v>20016</v>
      </c>
      <c r="I328" s="17" t="s">
        <v>112</v>
      </c>
      <c r="J328" s="17" t="n">
        <v>1</v>
      </c>
      <c r="K328" s="17" t="n">
        <v>4767</v>
      </c>
      <c r="L328" s="18" t="s">
        <v>20017</v>
      </c>
      <c r="M328" s="18"/>
      <c r="N328" s="18" t="s">
        <v>20018</v>
      </c>
      <c r="O328" s="20" t="s">
        <v>28109</v>
      </c>
    </row>
    <row r="329" customFormat="false" ht="57.45" hidden="false" customHeight="false" outlineLevel="0" collapsed="false">
      <c r="A329" s="19" t="s">
        <v>20019</v>
      </c>
      <c r="B329" s="18" t="s">
        <v>108</v>
      </c>
      <c r="C329" s="17" t="n">
        <v>1</v>
      </c>
      <c r="D329" s="17" t="n">
        <v>6865</v>
      </c>
      <c r="E329" s="17" t="s">
        <v>76</v>
      </c>
      <c r="F329" s="18" t="s">
        <v>20020</v>
      </c>
      <c r="G329" s="18" t="s">
        <v>20021</v>
      </c>
      <c r="H329" s="18"/>
      <c r="I329" s="17" t="s">
        <v>112</v>
      </c>
      <c r="J329" s="17" t="n">
        <v>1</v>
      </c>
      <c r="K329" s="17" t="n">
        <v>5017</v>
      </c>
      <c r="L329" s="18" t="s">
        <v>20022</v>
      </c>
      <c r="M329" s="18"/>
      <c r="N329" s="18" t="s">
        <v>20023</v>
      </c>
      <c r="O329" s="20" t="s">
        <v>28109</v>
      </c>
    </row>
    <row r="330" customFormat="false" ht="57.45" hidden="false" customHeight="false" outlineLevel="0" collapsed="false">
      <c r="A330" s="19" t="s">
        <v>20024</v>
      </c>
      <c r="B330" s="18" t="s">
        <v>106</v>
      </c>
      <c r="C330" s="17" t="n">
        <v>1</v>
      </c>
      <c r="D330" s="17" t="n">
        <v>7071</v>
      </c>
      <c r="E330" s="17" t="s">
        <v>19795</v>
      </c>
      <c r="F330" s="18" t="s">
        <v>20025</v>
      </c>
      <c r="G330" s="18" t="s">
        <v>20026</v>
      </c>
      <c r="H330" s="18" t="s">
        <v>20027</v>
      </c>
      <c r="I330" s="17" t="s">
        <v>112</v>
      </c>
      <c r="J330" s="17" t="n">
        <v>1</v>
      </c>
      <c r="K330" s="17" t="n">
        <v>5212</v>
      </c>
      <c r="L330" s="18" t="s">
        <v>20028</v>
      </c>
      <c r="M330" s="18"/>
      <c r="N330" s="18" t="s">
        <v>20029</v>
      </c>
      <c r="O330" s="20" t="s">
        <v>28109</v>
      </c>
    </row>
    <row r="331" customFormat="false" ht="57.45" hidden="false" customHeight="false" outlineLevel="0" collapsed="false">
      <c r="A331" s="19" t="s">
        <v>20030</v>
      </c>
      <c r="B331" s="18" t="s">
        <v>106</v>
      </c>
      <c r="C331" s="17" t="n">
        <v>1</v>
      </c>
      <c r="D331" s="17" t="n">
        <v>8071</v>
      </c>
      <c r="E331" s="17" t="s">
        <v>19795</v>
      </c>
      <c r="F331" s="18" t="s">
        <v>20031</v>
      </c>
      <c r="G331" s="18" t="s">
        <v>20032</v>
      </c>
      <c r="H331" s="18" t="s">
        <v>20033</v>
      </c>
      <c r="I331" s="17" t="s">
        <v>111</v>
      </c>
      <c r="J331" s="17" t="n">
        <v>1</v>
      </c>
      <c r="K331" s="17" t="n">
        <v>6196</v>
      </c>
      <c r="L331" s="18" t="s">
        <v>20034</v>
      </c>
      <c r="M331" s="18"/>
      <c r="N331" s="18" t="s">
        <v>20035</v>
      </c>
      <c r="O331" s="20" t="s">
        <v>28109</v>
      </c>
    </row>
    <row r="332" customFormat="false" ht="57.45" hidden="false" customHeight="false" outlineLevel="0" collapsed="false">
      <c r="A332" s="19" t="s">
        <v>20036</v>
      </c>
      <c r="B332" s="18" t="s">
        <v>108</v>
      </c>
      <c r="C332" s="17" t="n">
        <v>1</v>
      </c>
      <c r="D332" s="17" t="n">
        <v>8076</v>
      </c>
      <c r="E332" s="17" t="s">
        <v>72</v>
      </c>
      <c r="F332" s="18" t="s">
        <v>20037</v>
      </c>
      <c r="G332" s="18" t="s">
        <v>20038</v>
      </c>
      <c r="H332" s="18"/>
      <c r="I332" s="17" t="s">
        <v>112</v>
      </c>
      <c r="J332" s="17" t="n">
        <v>1</v>
      </c>
      <c r="K332" s="17" t="n">
        <v>6201</v>
      </c>
      <c r="L332" s="18" t="s">
        <v>20039</v>
      </c>
      <c r="M332" s="18"/>
      <c r="N332" s="18" t="s">
        <v>20040</v>
      </c>
      <c r="O332" s="20" t="s">
        <v>28109</v>
      </c>
    </row>
    <row r="333" customFormat="false" ht="46.25" hidden="false" customHeight="false" outlineLevel="0" collapsed="false">
      <c r="A333" s="19" t="s">
        <v>20041</v>
      </c>
      <c r="B333" s="18" t="s">
        <v>106</v>
      </c>
      <c r="C333" s="17" t="n">
        <v>1</v>
      </c>
      <c r="D333" s="17" t="n">
        <v>8110</v>
      </c>
      <c r="E333" s="17" t="s">
        <v>19795</v>
      </c>
      <c r="F333" s="18" t="s">
        <v>20042</v>
      </c>
      <c r="G333" s="18" t="s">
        <v>20043</v>
      </c>
      <c r="H333" s="18" t="s">
        <v>20044</v>
      </c>
      <c r="I333" s="17" t="s">
        <v>111</v>
      </c>
      <c r="J333" s="17" t="n">
        <v>1</v>
      </c>
      <c r="K333" s="17" t="n">
        <v>6235</v>
      </c>
      <c r="L333" s="18" t="s">
        <v>20045</v>
      </c>
      <c r="M333" s="18"/>
      <c r="N333" s="18" t="s">
        <v>20046</v>
      </c>
      <c r="O333" s="20" t="s">
        <v>28109</v>
      </c>
    </row>
    <row r="334" customFormat="false" ht="57.45" hidden="false" customHeight="false" outlineLevel="0" collapsed="false">
      <c r="A334" s="19" t="s">
        <v>20047</v>
      </c>
      <c r="B334" s="18" t="s">
        <v>108</v>
      </c>
      <c r="C334" s="17" t="n">
        <v>1</v>
      </c>
      <c r="D334" s="17" t="n">
        <v>8110</v>
      </c>
      <c r="E334" s="17" t="s">
        <v>36</v>
      </c>
      <c r="F334" s="18" t="s">
        <v>20048</v>
      </c>
      <c r="G334" s="18" t="s">
        <v>20049</v>
      </c>
      <c r="H334" s="18"/>
      <c r="I334" s="17" t="s">
        <v>112</v>
      </c>
      <c r="J334" s="17" t="n">
        <v>1</v>
      </c>
      <c r="K334" s="17" t="n">
        <v>6235</v>
      </c>
      <c r="L334" s="18" t="s">
        <v>20050</v>
      </c>
      <c r="M334" s="18" t="s">
        <v>20051</v>
      </c>
      <c r="N334" s="18" t="s">
        <v>20052</v>
      </c>
      <c r="O334" s="20" t="s">
        <v>28109</v>
      </c>
    </row>
    <row r="335" customFormat="false" ht="46.25" hidden="false" customHeight="false" outlineLevel="0" collapsed="false">
      <c r="A335" s="19" t="s">
        <v>20053</v>
      </c>
      <c r="B335" s="18" t="s">
        <v>107</v>
      </c>
      <c r="C335" s="17" t="n">
        <v>1</v>
      </c>
      <c r="D335" s="17" t="n">
        <v>8271</v>
      </c>
      <c r="E335" s="17" t="s">
        <v>91</v>
      </c>
      <c r="F335" s="18" t="s">
        <v>20054</v>
      </c>
      <c r="G335" s="18" t="s">
        <v>20055</v>
      </c>
      <c r="H335" s="18"/>
      <c r="I335" s="17" t="s">
        <v>115</v>
      </c>
      <c r="J335" s="17"/>
      <c r="K335" s="17"/>
      <c r="L335" s="18"/>
      <c r="M335" s="18"/>
      <c r="N335" s="18" t="s">
        <v>20056</v>
      </c>
      <c r="O335" s="20" t="s">
        <v>28109</v>
      </c>
    </row>
    <row r="336" customFormat="false" ht="57.45" hidden="false" customHeight="false" outlineLevel="0" collapsed="false">
      <c r="A336" s="19" t="s">
        <v>20057</v>
      </c>
      <c r="B336" s="18" t="s">
        <v>106</v>
      </c>
      <c r="C336" s="17" t="n">
        <v>1</v>
      </c>
      <c r="D336" s="17" t="n">
        <v>8311</v>
      </c>
      <c r="E336" s="17" t="s">
        <v>19795</v>
      </c>
      <c r="F336" s="18" t="s">
        <v>20058</v>
      </c>
      <c r="G336" s="18" t="s">
        <v>20059</v>
      </c>
      <c r="H336" s="18" t="s">
        <v>20060</v>
      </c>
      <c r="I336" s="17" t="s">
        <v>112</v>
      </c>
      <c r="J336" s="17" t="n">
        <v>1</v>
      </c>
      <c r="K336" s="17" t="n">
        <v>6359</v>
      </c>
      <c r="L336" s="18" t="s">
        <v>20061</v>
      </c>
      <c r="M336" s="18"/>
      <c r="N336" s="18" t="s">
        <v>20062</v>
      </c>
      <c r="O336" s="20" t="s">
        <v>28109</v>
      </c>
    </row>
    <row r="337" customFormat="false" ht="57.45" hidden="false" customHeight="false" outlineLevel="0" collapsed="false">
      <c r="A337" s="19" t="s">
        <v>20063</v>
      </c>
      <c r="B337" s="18" t="s">
        <v>106</v>
      </c>
      <c r="C337" s="17" t="n">
        <v>1</v>
      </c>
      <c r="D337" s="17" t="n">
        <v>8420</v>
      </c>
      <c r="E337" s="17" t="s">
        <v>19795</v>
      </c>
      <c r="F337" s="18" t="s">
        <v>20064</v>
      </c>
      <c r="G337" s="18" t="s">
        <v>20065</v>
      </c>
      <c r="H337" s="18" t="s">
        <v>20066</v>
      </c>
      <c r="I337" s="17" t="s">
        <v>112</v>
      </c>
      <c r="J337" s="17" t="n">
        <v>1</v>
      </c>
      <c r="K337" s="17" t="n">
        <v>6471</v>
      </c>
      <c r="L337" s="18" t="s">
        <v>20067</v>
      </c>
      <c r="M337" s="18"/>
      <c r="N337" s="18" t="s">
        <v>20068</v>
      </c>
      <c r="O337" s="20" t="s">
        <v>28109</v>
      </c>
    </row>
    <row r="338" customFormat="false" ht="46.25" hidden="false" customHeight="false" outlineLevel="0" collapsed="false">
      <c r="A338" s="19" t="s">
        <v>20069</v>
      </c>
      <c r="B338" s="18" t="s">
        <v>106</v>
      </c>
      <c r="C338" s="17" t="n">
        <v>1</v>
      </c>
      <c r="D338" s="17" t="n">
        <v>8422</v>
      </c>
      <c r="E338" s="17" t="s">
        <v>19795</v>
      </c>
      <c r="F338" s="18" t="s">
        <v>20070</v>
      </c>
      <c r="G338" s="18" t="s">
        <v>20071</v>
      </c>
      <c r="H338" s="18" t="s">
        <v>20072</v>
      </c>
      <c r="I338" s="17" t="s">
        <v>112</v>
      </c>
      <c r="J338" s="17" t="n">
        <v>1</v>
      </c>
      <c r="K338" s="17" t="n">
        <v>6473</v>
      </c>
      <c r="L338" s="18" t="s">
        <v>20073</v>
      </c>
      <c r="M338" s="18" t="s">
        <v>20074</v>
      </c>
      <c r="N338" s="18" t="s">
        <v>20075</v>
      </c>
      <c r="O338" s="20" t="s">
        <v>28109</v>
      </c>
    </row>
    <row r="339" customFormat="false" ht="46.25" hidden="false" customHeight="false" outlineLevel="0" collapsed="false">
      <c r="A339" s="19" t="s">
        <v>20076</v>
      </c>
      <c r="B339" s="18" t="s">
        <v>108</v>
      </c>
      <c r="C339" s="17" t="n">
        <v>1</v>
      </c>
      <c r="D339" s="17" t="n">
        <v>8509</v>
      </c>
      <c r="E339" s="17" t="s">
        <v>61</v>
      </c>
      <c r="F339" s="18" t="s">
        <v>20077</v>
      </c>
      <c r="G339" s="18" t="s">
        <v>20078</v>
      </c>
      <c r="H339" s="18"/>
      <c r="I339" s="17" t="s">
        <v>111</v>
      </c>
      <c r="J339" s="17" t="n">
        <v>1</v>
      </c>
      <c r="K339" s="17" t="n">
        <v>6555</v>
      </c>
      <c r="L339" s="18" t="s">
        <v>20079</v>
      </c>
      <c r="M339" s="18"/>
      <c r="N339" s="18" t="s">
        <v>20080</v>
      </c>
      <c r="O339" s="20" t="s">
        <v>28109</v>
      </c>
    </row>
    <row r="340" customFormat="false" ht="57.45" hidden="false" customHeight="false" outlineLevel="0" collapsed="false">
      <c r="A340" s="19" t="s">
        <v>20081</v>
      </c>
      <c r="B340" s="18" t="s">
        <v>107</v>
      </c>
      <c r="C340" s="17" t="n">
        <v>1</v>
      </c>
      <c r="D340" s="17" t="n">
        <v>8527</v>
      </c>
      <c r="E340" s="17" t="s">
        <v>91</v>
      </c>
      <c r="F340" s="18" t="s">
        <v>20082</v>
      </c>
      <c r="G340" s="18" t="s">
        <v>20083</v>
      </c>
      <c r="H340" s="18"/>
      <c r="I340" s="17" t="s">
        <v>112</v>
      </c>
      <c r="J340" s="17" t="n">
        <v>1</v>
      </c>
      <c r="K340" s="17" t="n">
        <v>6567</v>
      </c>
      <c r="L340" s="18" t="s">
        <v>20084</v>
      </c>
      <c r="M340" s="18" t="s">
        <v>20085</v>
      </c>
      <c r="N340" s="18" t="s">
        <v>20086</v>
      </c>
      <c r="O340" s="20" t="s">
        <v>28109</v>
      </c>
    </row>
    <row r="341" customFormat="false" ht="57.45" hidden="false" customHeight="false" outlineLevel="0" collapsed="false">
      <c r="A341" s="19" t="s">
        <v>20087</v>
      </c>
      <c r="B341" s="18" t="s">
        <v>106</v>
      </c>
      <c r="C341" s="17" t="n">
        <v>2</v>
      </c>
      <c r="D341" s="17" t="n">
        <v>204</v>
      </c>
      <c r="E341" s="17" t="s">
        <v>19795</v>
      </c>
      <c r="F341" s="18" t="s">
        <v>20088</v>
      </c>
      <c r="G341" s="18" t="s">
        <v>20089</v>
      </c>
      <c r="H341" s="18" t="s">
        <v>20090</v>
      </c>
      <c r="I341" s="17" t="s">
        <v>112</v>
      </c>
      <c r="J341" s="17" t="n">
        <v>2</v>
      </c>
      <c r="K341" s="17" t="n">
        <v>189</v>
      </c>
      <c r="L341" s="18" t="s">
        <v>20091</v>
      </c>
      <c r="M341" s="18"/>
      <c r="N341" s="18" t="s">
        <v>20092</v>
      </c>
      <c r="O341" s="20" t="s">
        <v>28109</v>
      </c>
    </row>
    <row r="342" customFormat="false" ht="46.25" hidden="false" customHeight="false" outlineLevel="0" collapsed="false">
      <c r="A342" s="19" t="s">
        <v>20093</v>
      </c>
      <c r="B342" s="18" t="s">
        <v>106</v>
      </c>
      <c r="C342" s="17" t="n">
        <v>2</v>
      </c>
      <c r="D342" s="17" t="n">
        <v>287</v>
      </c>
      <c r="E342" s="17" t="s">
        <v>19795</v>
      </c>
      <c r="F342" s="18" t="s">
        <v>20094</v>
      </c>
      <c r="G342" s="18" t="s">
        <v>20095</v>
      </c>
      <c r="H342" s="18" t="s">
        <v>20096</v>
      </c>
      <c r="I342" s="17" t="s">
        <v>111</v>
      </c>
      <c r="J342" s="17" t="n">
        <v>2</v>
      </c>
      <c r="K342" s="17" t="n">
        <v>264</v>
      </c>
      <c r="L342" s="18" t="s">
        <v>18834</v>
      </c>
      <c r="M342" s="18"/>
      <c r="N342" s="18" t="s">
        <v>20097</v>
      </c>
      <c r="O342" s="20" t="s">
        <v>28109</v>
      </c>
    </row>
    <row r="343" customFormat="false" ht="46.25" hidden="false" customHeight="false" outlineLevel="0" collapsed="false">
      <c r="A343" s="19" t="s">
        <v>20098</v>
      </c>
      <c r="B343" s="18" t="s">
        <v>108</v>
      </c>
      <c r="C343" s="17" t="n">
        <v>2</v>
      </c>
      <c r="D343" s="17" t="n">
        <v>448</v>
      </c>
      <c r="E343" s="17" t="s">
        <v>36</v>
      </c>
      <c r="F343" s="18" t="s">
        <v>20099</v>
      </c>
      <c r="G343" s="18" t="s">
        <v>20100</v>
      </c>
      <c r="H343" s="18"/>
      <c r="I343" s="17" t="s">
        <v>111</v>
      </c>
      <c r="J343" s="17" t="n">
        <v>2</v>
      </c>
      <c r="K343" s="17" t="n">
        <v>425</v>
      </c>
      <c r="L343" s="18" t="s">
        <v>20101</v>
      </c>
      <c r="M343" s="18" t="s">
        <v>20102</v>
      </c>
      <c r="N343" s="18" t="s">
        <v>20103</v>
      </c>
      <c r="O343" s="20" t="s">
        <v>28109</v>
      </c>
    </row>
    <row r="344" customFormat="false" ht="57.45" hidden="false" customHeight="false" outlineLevel="0" collapsed="false">
      <c r="A344" s="19" t="s">
        <v>20104</v>
      </c>
      <c r="B344" s="18" t="s">
        <v>108</v>
      </c>
      <c r="C344" s="17" t="n">
        <v>2</v>
      </c>
      <c r="D344" s="17" t="n">
        <v>477</v>
      </c>
      <c r="E344" s="17" t="s">
        <v>85</v>
      </c>
      <c r="F344" s="18" t="s">
        <v>20105</v>
      </c>
      <c r="G344" s="18" t="s">
        <v>20106</v>
      </c>
      <c r="H344" s="18"/>
      <c r="I344" s="17" t="s">
        <v>112</v>
      </c>
      <c r="J344" s="17" t="n">
        <v>2</v>
      </c>
      <c r="K344" s="17" t="n">
        <v>454</v>
      </c>
      <c r="L344" s="18" t="s">
        <v>20107</v>
      </c>
      <c r="M344" s="18"/>
      <c r="N344" s="18" t="s">
        <v>20108</v>
      </c>
      <c r="O344" s="20" t="s">
        <v>28109</v>
      </c>
    </row>
    <row r="345" customFormat="false" ht="57.45" hidden="false" customHeight="false" outlineLevel="0" collapsed="false">
      <c r="A345" s="19" t="s">
        <v>20109</v>
      </c>
      <c r="B345" s="18" t="s">
        <v>108</v>
      </c>
      <c r="C345" s="17" t="n">
        <v>2</v>
      </c>
      <c r="D345" s="17" t="n">
        <v>2526</v>
      </c>
      <c r="E345" s="17" t="s">
        <v>49</v>
      </c>
      <c r="F345" s="18" t="s">
        <v>20110</v>
      </c>
      <c r="G345" s="18" t="s">
        <v>20111</v>
      </c>
      <c r="H345" s="18"/>
      <c r="I345" s="17" t="s">
        <v>112</v>
      </c>
      <c r="J345" s="17" t="n">
        <v>2</v>
      </c>
      <c r="K345" s="17" t="n">
        <v>1810</v>
      </c>
      <c r="L345" s="18" t="s">
        <v>20112</v>
      </c>
      <c r="M345" s="18"/>
      <c r="N345" s="18" t="s">
        <v>20113</v>
      </c>
      <c r="O345" s="20" t="s">
        <v>28109</v>
      </c>
    </row>
    <row r="346" customFormat="false" ht="57.45" hidden="false" customHeight="false" outlineLevel="0" collapsed="false">
      <c r="A346" s="19" t="s">
        <v>20114</v>
      </c>
      <c r="B346" s="18" t="s">
        <v>108</v>
      </c>
      <c r="C346" s="17" t="n">
        <v>2</v>
      </c>
      <c r="D346" s="17" t="n">
        <v>2532</v>
      </c>
      <c r="E346" s="17" t="s">
        <v>57</v>
      </c>
      <c r="F346" s="18" t="s">
        <v>20115</v>
      </c>
      <c r="G346" s="18" t="s">
        <v>20116</v>
      </c>
      <c r="H346" s="18"/>
      <c r="I346" s="17" t="s">
        <v>112</v>
      </c>
      <c r="J346" s="17" t="n">
        <v>2</v>
      </c>
      <c r="K346" s="17" t="n">
        <v>1816</v>
      </c>
      <c r="L346" s="18" t="s">
        <v>20117</v>
      </c>
      <c r="M346" s="18"/>
      <c r="N346" s="18" t="s">
        <v>20118</v>
      </c>
      <c r="O346" s="20" t="s">
        <v>28109</v>
      </c>
    </row>
    <row r="347" customFormat="false" ht="57.45" hidden="false" customHeight="false" outlineLevel="0" collapsed="false">
      <c r="A347" s="19" t="s">
        <v>20119</v>
      </c>
      <c r="B347" s="18" t="s">
        <v>108</v>
      </c>
      <c r="C347" s="17" t="n">
        <v>2</v>
      </c>
      <c r="D347" s="17" t="n">
        <v>2702</v>
      </c>
      <c r="E347" s="17" t="s">
        <v>87</v>
      </c>
      <c r="F347" s="18" t="s">
        <v>20120</v>
      </c>
      <c r="G347" s="18" t="s">
        <v>20121</v>
      </c>
      <c r="H347" s="18"/>
      <c r="I347" s="17" t="s">
        <v>111</v>
      </c>
      <c r="J347" s="17" t="n">
        <v>2</v>
      </c>
      <c r="K347" s="17" t="n">
        <v>1960</v>
      </c>
      <c r="L347" s="18" t="s">
        <v>20122</v>
      </c>
      <c r="M347" s="18"/>
      <c r="N347" s="18" t="s">
        <v>20123</v>
      </c>
      <c r="O347" s="20" t="s">
        <v>28109</v>
      </c>
    </row>
    <row r="348" customFormat="false" ht="57.45" hidden="false" customHeight="false" outlineLevel="0" collapsed="false">
      <c r="A348" s="19" t="s">
        <v>20124</v>
      </c>
      <c r="B348" s="18" t="s">
        <v>108</v>
      </c>
      <c r="C348" s="17" t="n">
        <v>2</v>
      </c>
      <c r="D348" s="17" t="n">
        <v>2835</v>
      </c>
      <c r="E348" s="17" t="s">
        <v>36</v>
      </c>
      <c r="F348" s="18" t="s">
        <v>20125</v>
      </c>
      <c r="G348" s="18" t="s">
        <v>20126</v>
      </c>
      <c r="H348" s="18"/>
      <c r="I348" s="17" t="s">
        <v>114</v>
      </c>
      <c r="J348" s="17" t="n">
        <v>2</v>
      </c>
      <c r="K348" s="17" t="n">
        <v>2093</v>
      </c>
      <c r="L348" s="18" t="s">
        <v>20127</v>
      </c>
      <c r="M348" s="18"/>
      <c r="N348" s="18" t="s">
        <v>20128</v>
      </c>
      <c r="O348" s="20" t="s">
        <v>28109</v>
      </c>
    </row>
    <row r="349" customFormat="false" ht="57.45" hidden="false" customHeight="false" outlineLevel="0" collapsed="false">
      <c r="A349" s="19" t="s">
        <v>20129</v>
      </c>
      <c r="B349" s="18" t="s">
        <v>106</v>
      </c>
      <c r="C349" s="17" t="n">
        <v>2</v>
      </c>
      <c r="D349" s="17" t="n">
        <v>2849</v>
      </c>
      <c r="E349" s="17" t="s">
        <v>19795</v>
      </c>
      <c r="F349" s="18" t="s">
        <v>20130</v>
      </c>
      <c r="G349" s="18" t="s">
        <v>20131</v>
      </c>
      <c r="H349" s="18" t="s">
        <v>20132</v>
      </c>
      <c r="I349" s="17" t="s">
        <v>112</v>
      </c>
      <c r="J349" s="17" t="n">
        <v>2</v>
      </c>
      <c r="K349" s="17" t="n">
        <v>2107</v>
      </c>
      <c r="L349" s="18" t="s">
        <v>20133</v>
      </c>
      <c r="M349" s="18"/>
      <c r="N349" s="18" t="s">
        <v>20134</v>
      </c>
      <c r="O349" s="20" t="s">
        <v>28109</v>
      </c>
    </row>
    <row r="350" customFormat="false" ht="46.25" hidden="false" customHeight="false" outlineLevel="0" collapsed="false">
      <c r="A350" s="19" t="s">
        <v>20135</v>
      </c>
      <c r="B350" s="18" t="s">
        <v>108</v>
      </c>
      <c r="C350" s="17" t="n">
        <v>2</v>
      </c>
      <c r="D350" s="17" t="n">
        <v>2910</v>
      </c>
      <c r="E350" s="17" t="s">
        <v>51</v>
      </c>
      <c r="F350" s="18" t="s">
        <v>20136</v>
      </c>
      <c r="G350" s="18" t="s">
        <v>20137</v>
      </c>
      <c r="H350" s="18"/>
      <c r="I350" s="17" t="s">
        <v>112</v>
      </c>
      <c r="J350" s="17" t="n">
        <v>2</v>
      </c>
      <c r="K350" s="17" t="n">
        <v>2159</v>
      </c>
      <c r="L350" s="18" t="s">
        <v>20138</v>
      </c>
      <c r="M350" s="18"/>
      <c r="N350" s="18" t="s">
        <v>20139</v>
      </c>
      <c r="O350" s="20" t="s">
        <v>28109</v>
      </c>
    </row>
    <row r="351" customFormat="false" ht="46.25" hidden="false" customHeight="false" outlineLevel="0" collapsed="false">
      <c r="A351" s="19" t="s">
        <v>20140</v>
      </c>
      <c r="B351" s="18" t="s">
        <v>108</v>
      </c>
      <c r="C351" s="17" t="n">
        <v>2</v>
      </c>
      <c r="D351" s="17" t="n">
        <v>2918</v>
      </c>
      <c r="E351" s="17" t="s">
        <v>53</v>
      </c>
      <c r="F351" s="18" t="s">
        <v>20141</v>
      </c>
      <c r="G351" s="18" t="s">
        <v>20142</v>
      </c>
      <c r="H351" s="18"/>
      <c r="I351" s="17" t="s">
        <v>111</v>
      </c>
      <c r="J351" s="17" t="n">
        <v>2</v>
      </c>
      <c r="K351" s="17" t="n">
        <v>2167</v>
      </c>
      <c r="L351" s="18" t="s">
        <v>20143</v>
      </c>
      <c r="M351" s="18"/>
      <c r="N351" s="18" t="s">
        <v>20144</v>
      </c>
      <c r="O351" s="20" t="s">
        <v>28109</v>
      </c>
    </row>
    <row r="352" customFormat="false" ht="46.25" hidden="false" customHeight="false" outlineLevel="0" collapsed="false">
      <c r="A352" s="19" t="s">
        <v>20145</v>
      </c>
      <c r="B352" s="18" t="s">
        <v>108</v>
      </c>
      <c r="C352" s="17" t="n">
        <v>2</v>
      </c>
      <c r="D352" s="17" t="n">
        <v>2947</v>
      </c>
      <c r="E352" s="17" t="s">
        <v>70</v>
      </c>
      <c r="F352" s="18" t="s">
        <v>20146</v>
      </c>
      <c r="G352" s="18" t="s">
        <v>20147</v>
      </c>
      <c r="H352" s="18"/>
      <c r="I352" s="17" t="s">
        <v>115</v>
      </c>
      <c r="J352" s="17"/>
      <c r="K352" s="17"/>
      <c r="L352" s="18"/>
      <c r="M352" s="18"/>
      <c r="N352" s="18" t="s">
        <v>20148</v>
      </c>
      <c r="O352" s="20" t="s">
        <v>28109</v>
      </c>
    </row>
    <row r="353" customFormat="false" ht="57.45" hidden="false" customHeight="false" outlineLevel="0" collapsed="false">
      <c r="A353" s="19" t="s">
        <v>20149</v>
      </c>
      <c r="B353" s="18" t="s">
        <v>106</v>
      </c>
      <c r="C353" s="17" t="n">
        <v>2</v>
      </c>
      <c r="D353" s="17" t="n">
        <v>3048</v>
      </c>
      <c r="E353" s="17" t="s">
        <v>19795</v>
      </c>
      <c r="F353" s="18" t="s">
        <v>20150</v>
      </c>
      <c r="G353" s="18" t="s">
        <v>20151</v>
      </c>
      <c r="H353" s="18" t="s">
        <v>20152</v>
      </c>
      <c r="I353" s="17" t="s">
        <v>111</v>
      </c>
      <c r="J353" s="17" t="n">
        <v>2</v>
      </c>
      <c r="K353" s="17" t="n">
        <v>2192</v>
      </c>
      <c r="L353" s="18" t="s">
        <v>20153</v>
      </c>
      <c r="M353" s="18" t="s">
        <v>20154</v>
      </c>
      <c r="N353" s="18" t="s">
        <v>20155</v>
      </c>
      <c r="O353" s="20" t="s">
        <v>28109</v>
      </c>
    </row>
    <row r="354" customFormat="false" ht="57.45" hidden="false" customHeight="false" outlineLevel="0" collapsed="false">
      <c r="A354" s="19" t="s">
        <v>20156</v>
      </c>
      <c r="B354" s="18" t="s">
        <v>107</v>
      </c>
      <c r="C354" s="17" t="n">
        <v>2</v>
      </c>
      <c r="D354" s="17" t="n">
        <v>3158</v>
      </c>
      <c r="E354" s="17" t="s">
        <v>91</v>
      </c>
      <c r="F354" s="18" t="s">
        <v>20157</v>
      </c>
      <c r="G354" s="18" t="s">
        <v>20158</v>
      </c>
      <c r="H354" s="18"/>
      <c r="I354" s="17" t="s">
        <v>114</v>
      </c>
      <c r="J354" s="17" t="n">
        <v>2</v>
      </c>
      <c r="K354" s="17" t="n">
        <v>2356</v>
      </c>
      <c r="L354" s="18" t="s">
        <v>20159</v>
      </c>
      <c r="M354" s="18"/>
      <c r="N354" s="18" t="s">
        <v>20160</v>
      </c>
      <c r="O354" s="20" t="s">
        <v>28109</v>
      </c>
    </row>
    <row r="355" customFormat="false" ht="46.25" hidden="false" customHeight="false" outlineLevel="0" collapsed="false">
      <c r="A355" s="19" t="s">
        <v>20161</v>
      </c>
      <c r="B355" s="18" t="s">
        <v>106</v>
      </c>
      <c r="C355" s="17" t="n">
        <v>2</v>
      </c>
      <c r="D355" s="17" t="n">
        <v>3649</v>
      </c>
      <c r="E355" s="17" t="s">
        <v>19795</v>
      </c>
      <c r="F355" s="18" t="s">
        <v>20162</v>
      </c>
      <c r="G355" s="18" t="s">
        <v>20163</v>
      </c>
      <c r="H355" s="18" t="s">
        <v>20164</v>
      </c>
      <c r="I355" s="17" t="s">
        <v>111</v>
      </c>
      <c r="J355" s="17" t="n">
        <v>2</v>
      </c>
      <c r="K355" s="17" t="n">
        <v>2785</v>
      </c>
      <c r="L355" s="18" t="s">
        <v>20165</v>
      </c>
      <c r="M355" s="18"/>
      <c r="N355" s="18" t="s">
        <v>20166</v>
      </c>
      <c r="O355" s="20" t="s">
        <v>28109</v>
      </c>
    </row>
    <row r="356" customFormat="false" ht="57.45" hidden="false" customHeight="false" outlineLevel="0" collapsed="false">
      <c r="A356" s="19" t="s">
        <v>20167</v>
      </c>
      <c r="B356" s="18" t="s">
        <v>108</v>
      </c>
      <c r="C356" s="17" t="n">
        <v>2</v>
      </c>
      <c r="D356" s="17" t="n">
        <v>3734</v>
      </c>
      <c r="E356" s="17" t="s">
        <v>83</v>
      </c>
      <c r="F356" s="18" t="s">
        <v>20168</v>
      </c>
      <c r="G356" s="18" t="s">
        <v>20169</v>
      </c>
      <c r="H356" s="18"/>
      <c r="I356" s="17" t="s">
        <v>111</v>
      </c>
      <c r="J356" s="17" t="n">
        <v>2</v>
      </c>
      <c r="K356" s="17" t="n">
        <v>2859</v>
      </c>
      <c r="L356" s="18" t="s">
        <v>20170</v>
      </c>
      <c r="M356" s="18"/>
      <c r="N356" s="18" t="s">
        <v>20171</v>
      </c>
      <c r="O356" s="20" t="s">
        <v>28109</v>
      </c>
    </row>
    <row r="357" customFormat="false" ht="57.45" hidden="false" customHeight="false" outlineLevel="0" collapsed="false">
      <c r="A357" s="19" t="s">
        <v>20172</v>
      </c>
      <c r="B357" s="18" t="s">
        <v>108</v>
      </c>
      <c r="C357" s="17" t="n">
        <v>2</v>
      </c>
      <c r="D357" s="17" t="n">
        <v>4480</v>
      </c>
      <c r="E357" s="17" t="s">
        <v>47</v>
      </c>
      <c r="F357" s="18" t="s">
        <v>20173</v>
      </c>
      <c r="G357" s="18" t="s">
        <v>20174</v>
      </c>
      <c r="H357" s="18"/>
      <c r="I357" s="17" t="s">
        <v>112</v>
      </c>
      <c r="J357" s="17" t="n">
        <v>2</v>
      </c>
      <c r="K357" s="17" t="n">
        <v>3393</v>
      </c>
      <c r="L357" s="18" t="s">
        <v>20175</v>
      </c>
      <c r="M357" s="18"/>
      <c r="N357" s="18" t="s">
        <v>20176</v>
      </c>
      <c r="O357" s="20" t="s">
        <v>28109</v>
      </c>
    </row>
    <row r="358" customFormat="false" ht="57.45" hidden="false" customHeight="false" outlineLevel="0" collapsed="false">
      <c r="A358" s="19" t="s">
        <v>20177</v>
      </c>
      <c r="B358" s="18" t="s">
        <v>108</v>
      </c>
      <c r="C358" s="17" t="n">
        <v>2</v>
      </c>
      <c r="D358" s="17" t="n">
        <v>4489</v>
      </c>
      <c r="E358" s="17" t="s">
        <v>66</v>
      </c>
      <c r="F358" s="18" t="s">
        <v>20178</v>
      </c>
      <c r="G358" s="18" t="s">
        <v>20179</v>
      </c>
      <c r="H358" s="18"/>
      <c r="I358" s="17" t="s">
        <v>114</v>
      </c>
      <c r="J358" s="17" t="n">
        <v>2</v>
      </c>
      <c r="K358" s="17" t="n">
        <v>3402</v>
      </c>
      <c r="L358" s="18" t="s">
        <v>2513</v>
      </c>
      <c r="M358" s="18"/>
      <c r="N358" s="18" t="s">
        <v>20180</v>
      </c>
      <c r="O358" s="20" t="s">
        <v>28109</v>
      </c>
    </row>
    <row r="359" customFormat="false" ht="46.25" hidden="false" customHeight="false" outlineLevel="0" collapsed="false">
      <c r="A359" s="19" t="s">
        <v>20181</v>
      </c>
      <c r="B359" s="18" t="s">
        <v>108</v>
      </c>
      <c r="C359" s="17" t="n">
        <v>2</v>
      </c>
      <c r="D359" s="17" t="n">
        <v>4512</v>
      </c>
      <c r="E359" s="17" t="s">
        <v>74</v>
      </c>
      <c r="F359" s="18" t="s">
        <v>20182</v>
      </c>
      <c r="G359" s="18" t="s">
        <v>20183</v>
      </c>
      <c r="H359" s="18"/>
      <c r="I359" s="17" t="s">
        <v>113</v>
      </c>
      <c r="J359" s="17" t="n">
        <v>2</v>
      </c>
      <c r="K359" s="17" t="n">
        <v>3410</v>
      </c>
      <c r="L359" s="18" t="s">
        <v>20184</v>
      </c>
      <c r="M359" s="18"/>
      <c r="N359" s="18" t="s">
        <v>20185</v>
      </c>
      <c r="O359" s="20" t="s">
        <v>28109</v>
      </c>
    </row>
    <row r="360" customFormat="false" ht="46.25" hidden="false" customHeight="false" outlineLevel="0" collapsed="false">
      <c r="A360" s="19" t="s">
        <v>20186</v>
      </c>
      <c r="B360" s="18" t="s">
        <v>108</v>
      </c>
      <c r="C360" s="17" t="n">
        <v>2</v>
      </c>
      <c r="D360" s="17" t="n">
        <v>4524</v>
      </c>
      <c r="E360" s="17" t="s">
        <v>87</v>
      </c>
      <c r="F360" s="18" t="s">
        <v>20187</v>
      </c>
      <c r="G360" s="18" t="s">
        <v>20188</v>
      </c>
      <c r="H360" s="18"/>
      <c r="I360" s="17" t="s">
        <v>111</v>
      </c>
      <c r="J360" s="17" t="n">
        <v>2</v>
      </c>
      <c r="K360" s="17" t="n">
        <v>3422</v>
      </c>
      <c r="L360" s="18" t="s">
        <v>20189</v>
      </c>
      <c r="M360" s="18"/>
      <c r="N360" s="18" t="s">
        <v>20190</v>
      </c>
      <c r="O360" s="20" t="s">
        <v>28109</v>
      </c>
    </row>
    <row r="361" customFormat="false" ht="46.25" hidden="false" customHeight="false" outlineLevel="0" collapsed="false">
      <c r="A361" s="19" t="s">
        <v>20191</v>
      </c>
      <c r="B361" s="18" t="s">
        <v>108</v>
      </c>
      <c r="C361" s="17" t="n">
        <v>2</v>
      </c>
      <c r="D361" s="17" t="n">
        <v>4563</v>
      </c>
      <c r="E361" s="17" t="s">
        <v>36</v>
      </c>
      <c r="F361" s="18" t="s">
        <v>20192</v>
      </c>
      <c r="G361" s="18" t="s">
        <v>20193</v>
      </c>
      <c r="H361" s="18"/>
      <c r="I361" s="17" t="s">
        <v>111</v>
      </c>
      <c r="J361" s="17" t="n">
        <v>2</v>
      </c>
      <c r="K361" s="17" t="n">
        <v>3461</v>
      </c>
      <c r="L361" s="18" t="s">
        <v>20194</v>
      </c>
      <c r="M361" s="18"/>
      <c r="N361" s="18" t="s">
        <v>20195</v>
      </c>
      <c r="O361" s="20" t="s">
        <v>28109</v>
      </c>
    </row>
    <row r="362" customFormat="false" ht="57.45" hidden="false" customHeight="false" outlineLevel="0" collapsed="false">
      <c r="A362" s="19" t="s">
        <v>20196</v>
      </c>
      <c r="B362" s="18" t="s">
        <v>108</v>
      </c>
      <c r="C362" s="17" t="n">
        <v>2</v>
      </c>
      <c r="D362" s="17" t="n">
        <v>4698</v>
      </c>
      <c r="E362" s="17" t="s">
        <v>87</v>
      </c>
      <c r="F362" s="18" t="s">
        <v>20197</v>
      </c>
      <c r="G362" s="18" t="s">
        <v>20198</v>
      </c>
      <c r="H362" s="18"/>
      <c r="I362" s="17" t="s">
        <v>112</v>
      </c>
      <c r="J362" s="17" t="n">
        <v>2</v>
      </c>
      <c r="K362" s="17" t="n">
        <v>3579</v>
      </c>
      <c r="L362" s="18" t="s">
        <v>2551</v>
      </c>
      <c r="M362" s="18"/>
      <c r="N362" s="18" t="s">
        <v>20199</v>
      </c>
      <c r="O362" s="20" t="s">
        <v>28109</v>
      </c>
    </row>
    <row r="363" customFormat="false" ht="46.25" hidden="false" customHeight="false" outlineLevel="0" collapsed="false">
      <c r="A363" s="19" t="s">
        <v>20200</v>
      </c>
      <c r="B363" s="18" t="s">
        <v>106</v>
      </c>
      <c r="C363" s="17" t="n">
        <v>2</v>
      </c>
      <c r="D363" s="17" t="n">
        <v>4818</v>
      </c>
      <c r="E363" s="17" t="s">
        <v>19795</v>
      </c>
      <c r="F363" s="18" t="s">
        <v>20201</v>
      </c>
      <c r="G363" s="18" t="s">
        <v>20202</v>
      </c>
      <c r="H363" s="18" t="s">
        <v>20203</v>
      </c>
      <c r="I363" s="17" t="s">
        <v>111</v>
      </c>
      <c r="J363" s="17" t="n">
        <v>2</v>
      </c>
      <c r="K363" s="17" t="n">
        <v>3699</v>
      </c>
      <c r="L363" s="18" t="s">
        <v>20204</v>
      </c>
      <c r="M363" s="18"/>
      <c r="N363" s="18" t="s">
        <v>20205</v>
      </c>
      <c r="O363" s="20" t="s">
        <v>28109</v>
      </c>
    </row>
    <row r="364" customFormat="false" ht="35.05" hidden="false" customHeight="false" outlineLevel="0" collapsed="false">
      <c r="A364" s="19" t="s">
        <v>20206</v>
      </c>
      <c r="B364" s="18" t="s">
        <v>108</v>
      </c>
      <c r="C364" s="17" t="n">
        <v>2</v>
      </c>
      <c r="D364" s="17" t="n">
        <v>4844</v>
      </c>
      <c r="E364" s="17" t="s">
        <v>70</v>
      </c>
      <c r="F364" s="18" t="s">
        <v>20207</v>
      </c>
      <c r="G364" s="18" t="s">
        <v>20208</v>
      </c>
      <c r="H364" s="18"/>
      <c r="I364" s="17" t="s">
        <v>111</v>
      </c>
      <c r="J364" s="17" t="n">
        <v>2</v>
      </c>
      <c r="K364" s="17" t="n">
        <v>3725</v>
      </c>
      <c r="L364" s="18" t="s">
        <v>18883</v>
      </c>
      <c r="M364" s="18"/>
      <c r="N364" s="18" t="s">
        <v>20209</v>
      </c>
      <c r="O364" s="20" t="s">
        <v>28109</v>
      </c>
    </row>
    <row r="365" customFormat="false" ht="57.45" hidden="false" customHeight="false" outlineLevel="0" collapsed="false">
      <c r="A365" s="19" t="s">
        <v>20210</v>
      </c>
      <c r="B365" s="18" t="s">
        <v>106</v>
      </c>
      <c r="C365" s="17" t="n">
        <v>2</v>
      </c>
      <c r="D365" s="17" t="n">
        <v>4941</v>
      </c>
      <c r="E365" s="17" t="s">
        <v>19795</v>
      </c>
      <c r="F365" s="18" t="s">
        <v>20211</v>
      </c>
      <c r="G365" s="18" t="s">
        <v>20212</v>
      </c>
      <c r="H365" s="18" t="s">
        <v>20213</v>
      </c>
      <c r="I365" s="17" t="s">
        <v>112</v>
      </c>
      <c r="J365" s="17" t="n">
        <v>2</v>
      </c>
      <c r="K365" s="17" t="n">
        <v>3822</v>
      </c>
      <c r="L365" s="18" t="s">
        <v>20214</v>
      </c>
      <c r="M365" s="18"/>
      <c r="N365" s="18" t="s">
        <v>20215</v>
      </c>
      <c r="O365" s="20" t="s">
        <v>28109</v>
      </c>
    </row>
    <row r="366" customFormat="false" ht="46.25" hidden="false" customHeight="false" outlineLevel="0" collapsed="false">
      <c r="A366" s="19" t="s">
        <v>20216</v>
      </c>
      <c r="B366" s="18" t="s">
        <v>108</v>
      </c>
      <c r="C366" s="17" t="n">
        <v>2</v>
      </c>
      <c r="D366" s="17" t="n">
        <v>5107</v>
      </c>
      <c r="E366" s="17" t="s">
        <v>70</v>
      </c>
      <c r="F366" s="18" t="s">
        <v>20217</v>
      </c>
      <c r="G366" s="18" t="s">
        <v>20218</v>
      </c>
      <c r="H366" s="18"/>
      <c r="I366" s="17" t="s">
        <v>113</v>
      </c>
      <c r="J366" s="17" t="n">
        <v>2</v>
      </c>
      <c r="K366" s="17" t="n">
        <v>3954</v>
      </c>
      <c r="L366" s="18" t="s">
        <v>2620</v>
      </c>
      <c r="M366" s="18"/>
      <c r="N366" s="18" t="s">
        <v>20219</v>
      </c>
      <c r="O366" s="20" t="s">
        <v>28109</v>
      </c>
    </row>
    <row r="367" customFormat="false" ht="57.45" hidden="false" customHeight="false" outlineLevel="0" collapsed="false">
      <c r="A367" s="19" t="s">
        <v>20220</v>
      </c>
      <c r="B367" s="18" t="s">
        <v>108</v>
      </c>
      <c r="C367" s="17" t="n">
        <v>2</v>
      </c>
      <c r="D367" s="17" t="n">
        <v>5275</v>
      </c>
      <c r="E367" s="17" t="s">
        <v>55</v>
      </c>
      <c r="F367" s="18" t="s">
        <v>20221</v>
      </c>
      <c r="G367" s="18" t="s">
        <v>20222</v>
      </c>
      <c r="H367" s="18"/>
      <c r="I367" s="17" t="s">
        <v>112</v>
      </c>
      <c r="J367" s="17" t="n">
        <v>2</v>
      </c>
      <c r="K367" s="17" t="n">
        <v>4099</v>
      </c>
      <c r="L367" s="18" t="s">
        <v>20223</v>
      </c>
      <c r="M367" s="18"/>
      <c r="N367" s="18" t="s">
        <v>20224</v>
      </c>
      <c r="O367" s="20" t="s">
        <v>28109</v>
      </c>
    </row>
    <row r="368" customFormat="false" ht="57.45" hidden="false" customHeight="false" outlineLevel="0" collapsed="false">
      <c r="A368" s="19" t="s">
        <v>20225</v>
      </c>
      <c r="B368" s="18" t="s">
        <v>106</v>
      </c>
      <c r="C368" s="17" t="n">
        <v>2</v>
      </c>
      <c r="D368" s="17" t="n">
        <v>5821</v>
      </c>
      <c r="E368" s="17" t="s">
        <v>19795</v>
      </c>
      <c r="F368" s="18" t="s">
        <v>20226</v>
      </c>
      <c r="G368" s="18" t="s">
        <v>20227</v>
      </c>
      <c r="H368" s="18" t="s">
        <v>20228</v>
      </c>
      <c r="I368" s="17" t="s">
        <v>112</v>
      </c>
      <c r="J368" s="17" t="n">
        <v>2</v>
      </c>
      <c r="K368" s="17" t="n">
        <v>4565</v>
      </c>
      <c r="L368" s="18" t="s">
        <v>20229</v>
      </c>
      <c r="M368" s="18"/>
      <c r="N368" s="18" t="s">
        <v>20230</v>
      </c>
      <c r="O368" s="20" t="s">
        <v>28109</v>
      </c>
    </row>
    <row r="369" customFormat="false" ht="57.45" hidden="false" customHeight="false" outlineLevel="0" collapsed="false">
      <c r="A369" s="19" t="s">
        <v>20231</v>
      </c>
      <c r="B369" s="18" t="s">
        <v>106</v>
      </c>
      <c r="C369" s="17" t="n">
        <v>2</v>
      </c>
      <c r="D369" s="17" t="n">
        <v>5841</v>
      </c>
      <c r="E369" s="17" t="s">
        <v>19795</v>
      </c>
      <c r="F369" s="18" t="s">
        <v>20232</v>
      </c>
      <c r="G369" s="18" t="s">
        <v>20233</v>
      </c>
      <c r="H369" s="18" t="s">
        <v>20234</v>
      </c>
      <c r="I369" s="17" t="s">
        <v>114</v>
      </c>
      <c r="J369" s="17" t="n">
        <v>2</v>
      </c>
      <c r="K369" s="17" t="n">
        <v>4585</v>
      </c>
      <c r="L369" s="18" t="s">
        <v>20235</v>
      </c>
      <c r="M369" s="18"/>
      <c r="N369" s="18" t="s">
        <v>20236</v>
      </c>
      <c r="O369" s="20" t="s">
        <v>28109</v>
      </c>
    </row>
    <row r="370" customFormat="false" ht="57.45" hidden="false" customHeight="false" outlineLevel="0" collapsed="false">
      <c r="A370" s="19" t="s">
        <v>20237</v>
      </c>
      <c r="B370" s="18" t="s">
        <v>108</v>
      </c>
      <c r="C370" s="17" t="n">
        <v>2</v>
      </c>
      <c r="D370" s="17" t="n">
        <v>6303</v>
      </c>
      <c r="E370" s="17" t="s">
        <v>87</v>
      </c>
      <c r="F370" s="18" t="s">
        <v>20238</v>
      </c>
      <c r="G370" s="18" t="s">
        <v>20239</v>
      </c>
      <c r="H370" s="18"/>
      <c r="I370" s="17" t="s">
        <v>112</v>
      </c>
      <c r="J370" s="17" t="n">
        <v>2</v>
      </c>
      <c r="K370" s="17" t="n">
        <v>4665</v>
      </c>
      <c r="L370" s="18" t="s">
        <v>20240</v>
      </c>
      <c r="M370" s="18"/>
      <c r="N370" s="18" t="s">
        <v>20241</v>
      </c>
      <c r="O370" s="20" t="s">
        <v>28109</v>
      </c>
    </row>
    <row r="371" customFormat="false" ht="57.45" hidden="false" customHeight="false" outlineLevel="0" collapsed="false">
      <c r="A371" s="19" t="s">
        <v>20242</v>
      </c>
      <c r="B371" s="18" t="s">
        <v>108</v>
      </c>
      <c r="C371" s="17" t="n">
        <v>2</v>
      </c>
      <c r="D371" s="17" t="n">
        <v>6304</v>
      </c>
      <c r="E371" s="17" t="s">
        <v>85</v>
      </c>
      <c r="F371" s="18" t="s">
        <v>20243</v>
      </c>
      <c r="G371" s="18" t="s">
        <v>20244</v>
      </c>
      <c r="H371" s="18"/>
      <c r="I371" s="17" t="s">
        <v>112</v>
      </c>
      <c r="J371" s="17" t="n">
        <v>2</v>
      </c>
      <c r="K371" s="17" t="n">
        <v>4655</v>
      </c>
      <c r="L371" s="18" t="s">
        <v>20245</v>
      </c>
      <c r="M371" s="18"/>
      <c r="N371" s="18" t="s">
        <v>20246</v>
      </c>
      <c r="O371" s="20" t="s">
        <v>28109</v>
      </c>
    </row>
    <row r="372" customFormat="false" ht="35.05" hidden="false" customHeight="false" outlineLevel="0" collapsed="false">
      <c r="A372" s="19" t="s">
        <v>20247</v>
      </c>
      <c r="B372" s="18" t="s">
        <v>108</v>
      </c>
      <c r="C372" s="17" t="n">
        <v>2</v>
      </c>
      <c r="D372" s="17" t="n">
        <v>6379</v>
      </c>
      <c r="E372" s="17" t="s">
        <v>70</v>
      </c>
      <c r="F372" s="18" t="s">
        <v>20248</v>
      </c>
      <c r="G372" s="18" t="s">
        <v>20249</v>
      </c>
      <c r="H372" s="18"/>
      <c r="I372" s="17" t="s">
        <v>111</v>
      </c>
      <c r="J372" s="17" t="n">
        <v>2</v>
      </c>
      <c r="K372" s="17" t="n">
        <v>4727</v>
      </c>
      <c r="L372" s="18" t="s">
        <v>18890</v>
      </c>
      <c r="M372" s="18"/>
      <c r="N372" s="18" t="s">
        <v>20250</v>
      </c>
      <c r="O372" s="20" t="s">
        <v>28109</v>
      </c>
    </row>
    <row r="373" customFormat="false" ht="57.45" hidden="false" customHeight="false" outlineLevel="0" collapsed="false">
      <c r="A373" s="19" t="s">
        <v>20251</v>
      </c>
      <c r="B373" s="18" t="s">
        <v>107</v>
      </c>
      <c r="C373" s="17" t="n">
        <v>2</v>
      </c>
      <c r="D373" s="17" t="n">
        <v>6616</v>
      </c>
      <c r="E373" s="17" t="s">
        <v>91</v>
      </c>
      <c r="F373" s="18" t="s">
        <v>20252</v>
      </c>
      <c r="G373" s="18" t="s">
        <v>20253</v>
      </c>
      <c r="H373" s="18"/>
      <c r="I373" s="17" t="s">
        <v>113</v>
      </c>
      <c r="J373" s="17" t="n">
        <v>9</v>
      </c>
      <c r="K373" s="17" t="n">
        <v>923</v>
      </c>
      <c r="L373" s="18" t="s">
        <v>18893</v>
      </c>
      <c r="M373" s="18"/>
      <c r="N373" s="18" t="s">
        <v>20254</v>
      </c>
      <c r="O373" s="20" t="s">
        <v>28109</v>
      </c>
    </row>
    <row r="374" customFormat="false" ht="57.45" hidden="false" customHeight="false" outlineLevel="0" collapsed="false">
      <c r="A374" s="19" t="s">
        <v>20255</v>
      </c>
      <c r="B374" s="18" t="s">
        <v>108</v>
      </c>
      <c r="C374" s="17" t="n">
        <v>2</v>
      </c>
      <c r="D374" s="17" t="n">
        <v>6814</v>
      </c>
      <c r="E374" s="17" t="s">
        <v>61</v>
      </c>
      <c r="F374" s="18" t="s">
        <v>20256</v>
      </c>
      <c r="G374" s="18" t="s">
        <v>20257</v>
      </c>
      <c r="H374" s="18"/>
      <c r="I374" s="17" t="s">
        <v>114</v>
      </c>
      <c r="J374" s="17" t="n">
        <v>2</v>
      </c>
      <c r="K374" s="17" t="n">
        <v>5014</v>
      </c>
      <c r="L374" s="18" t="s">
        <v>2766</v>
      </c>
      <c r="M374" s="18"/>
      <c r="N374" s="18" t="s">
        <v>20258</v>
      </c>
      <c r="O374" s="20" t="s">
        <v>28109</v>
      </c>
    </row>
    <row r="375" customFormat="false" ht="57.45" hidden="false" customHeight="false" outlineLevel="0" collapsed="false">
      <c r="A375" s="19" t="s">
        <v>20259</v>
      </c>
      <c r="B375" s="18" t="s">
        <v>108</v>
      </c>
      <c r="C375" s="17" t="n">
        <v>2</v>
      </c>
      <c r="D375" s="17" t="n">
        <v>6838</v>
      </c>
      <c r="E375" s="17" t="s">
        <v>78</v>
      </c>
      <c r="F375" s="18" t="s">
        <v>20260</v>
      </c>
      <c r="G375" s="18" t="s">
        <v>20261</v>
      </c>
      <c r="H375" s="18"/>
      <c r="I375" s="17" t="s">
        <v>112</v>
      </c>
      <c r="J375" s="17" t="n">
        <v>2</v>
      </c>
      <c r="K375" s="17" t="n">
        <v>5046</v>
      </c>
      <c r="L375" s="18" t="s">
        <v>20262</v>
      </c>
      <c r="M375" s="18"/>
      <c r="N375" s="18" t="s">
        <v>20263</v>
      </c>
      <c r="O375" s="20" t="s">
        <v>28109</v>
      </c>
    </row>
    <row r="376" customFormat="false" ht="35.05" hidden="false" customHeight="false" outlineLevel="0" collapsed="false">
      <c r="A376" s="19" t="s">
        <v>20264</v>
      </c>
      <c r="B376" s="18" t="s">
        <v>108</v>
      </c>
      <c r="C376" s="17" t="n">
        <v>2</v>
      </c>
      <c r="D376" s="17" t="n">
        <v>6890</v>
      </c>
      <c r="E376" s="17" t="s">
        <v>83</v>
      </c>
      <c r="F376" s="18" t="s">
        <v>20265</v>
      </c>
      <c r="G376" s="18" t="s">
        <v>20266</v>
      </c>
      <c r="H376" s="18"/>
      <c r="I376" s="17" t="s">
        <v>111</v>
      </c>
      <c r="J376" s="17" t="n">
        <v>2</v>
      </c>
      <c r="K376" s="17" t="n">
        <v>5098</v>
      </c>
      <c r="L376" s="18" t="s">
        <v>20267</v>
      </c>
      <c r="M376" s="18"/>
      <c r="N376" s="18" t="s">
        <v>20268</v>
      </c>
      <c r="O376" s="20" t="s">
        <v>28109</v>
      </c>
    </row>
    <row r="377" customFormat="false" ht="57.45" hidden="false" customHeight="false" outlineLevel="0" collapsed="false">
      <c r="A377" s="19" t="s">
        <v>20269</v>
      </c>
      <c r="B377" s="18" t="s">
        <v>107</v>
      </c>
      <c r="C377" s="17" t="n">
        <v>2</v>
      </c>
      <c r="D377" s="17" t="n">
        <v>6918</v>
      </c>
      <c r="E377" s="17" t="s">
        <v>91</v>
      </c>
      <c r="F377" s="18" t="s">
        <v>20270</v>
      </c>
      <c r="G377" s="18" t="s">
        <v>20271</v>
      </c>
      <c r="H377" s="18"/>
      <c r="I377" s="17" t="s">
        <v>111</v>
      </c>
      <c r="J377" s="17" t="n">
        <v>2</v>
      </c>
      <c r="K377" s="17" t="n">
        <v>5126</v>
      </c>
      <c r="L377" s="18" t="s">
        <v>20272</v>
      </c>
      <c r="M377" s="18"/>
      <c r="N377" s="18" t="s">
        <v>20273</v>
      </c>
      <c r="O377" s="20" t="s">
        <v>28109</v>
      </c>
    </row>
    <row r="378" customFormat="false" ht="57.45" hidden="false" customHeight="false" outlineLevel="0" collapsed="false">
      <c r="A378" s="19" t="s">
        <v>20274</v>
      </c>
      <c r="B378" s="18" t="s">
        <v>106</v>
      </c>
      <c r="C378" s="17" t="n">
        <v>2</v>
      </c>
      <c r="D378" s="17" t="n">
        <v>7167</v>
      </c>
      <c r="E378" s="17" t="s">
        <v>19795</v>
      </c>
      <c r="F378" s="18" t="s">
        <v>20275</v>
      </c>
      <c r="G378" s="18" t="s">
        <v>20276</v>
      </c>
      <c r="H378" s="18" t="s">
        <v>20277</v>
      </c>
      <c r="I378" s="17" t="s">
        <v>111</v>
      </c>
      <c r="J378" s="17" t="n">
        <v>2</v>
      </c>
      <c r="K378" s="17" t="n">
        <v>5375</v>
      </c>
      <c r="L378" s="18" t="s">
        <v>20278</v>
      </c>
      <c r="M378" s="18"/>
      <c r="N378" s="18" t="s">
        <v>20279</v>
      </c>
      <c r="O378" s="20" t="s">
        <v>28109</v>
      </c>
    </row>
    <row r="379" customFormat="false" ht="57.45" hidden="false" customHeight="false" outlineLevel="0" collapsed="false">
      <c r="A379" s="19" t="s">
        <v>20280</v>
      </c>
      <c r="B379" s="18" t="s">
        <v>106</v>
      </c>
      <c r="C379" s="17" t="n">
        <v>2</v>
      </c>
      <c r="D379" s="17" t="n">
        <v>7308</v>
      </c>
      <c r="E379" s="17" t="s">
        <v>19795</v>
      </c>
      <c r="F379" s="18" t="s">
        <v>20281</v>
      </c>
      <c r="G379" s="18" t="s">
        <v>20282</v>
      </c>
      <c r="H379" s="18" t="s">
        <v>20283</v>
      </c>
      <c r="I379" s="17" t="s">
        <v>112</v>
      </c>
      <c r="J379" s="17" t="n">
        <v>2</v>
      </c>
      <c r="K379" s="17" t="n">
        <v>5518</v>
      </c>
      <c r="L379" s="18" t="s">
        <v>20284</v>
      </c>
      <c r="M379" s="18"/>
      <c r="N379" s="18" t="s">
        <v>20285</v>
      </c>
      <c r="O379" s="20" t="s">
        <v>28109</v>
      </c>
    </row>
    <row r="380" customFormat="false" ht="46.25" hidden="false" customHeight="false" outlineLevel="0" collapsed="false">
      <c r="A380" s="19" t="s">
        <v>20286</v>
      </c>
      <c r="B380" s="18" t="s">
        <v>107</v>
      </c>
      <c r="C380" s="17" t="n">
        <v>2</v>
      </c>
      <c r="D380" s="17" t="n">
        <v>7554</v>
      </c>
      <c r="E380" s="17" t="s">
        <v>91</v>
      </c>
      <c r="F380" s="18" t="s">
        <v>20287</v>
      </c>
      <c r="G380" s="18" t="s">
        <v>20288</v>
      </c>
      <c r="H380" s="18"/>
      <c r="I380" s="17" t="s">
        <v>111</v>
      </c>
      <c r="J380" s="17" t="n">
        <v>2</v>
      </c>
      <c r="K380" s="17" t="n">
        <v>5764</v>
      </c>
      <c r="L380" s="18" t="s">
        <v>2910</v>
      </c>
      <c r="M380" s="18"/>
      <c r="N380" s="18" t="s">
        <v>20289</v>
      </c>
      <c r="O380" s="20" t="s">
        <v>28109</v>
      </c>
    </row>
    <row r="381" customFormat="false" ht="46.25" hidden="false" customHeight="false" outlineLevel="0" collapsed="false">
      <c r="A381" s="19" t="s">
        <v>20290</v>
      </c>
      <c r="B381" s="18" t="s">
        <v>108</v>
      </c>
      <c r="C381" s="17" t="n">
        <v>2</v>
      </c>
      <c r="D381" s="17" t="n">
        <v>7658</v>
      </c>
      <c r="E381" s="17" t="s">
        <v>49</v>
      </c>
      <c r="F381" s="18" t="s">
        <v>20291</v>
      </c>
      <c r="G381" s="18" t="s">
        <v>20292</v>
      </c>
      <c r="H381" s="18"/>
      <c r="I381" s="17" t="s">
        <v>111</v>
      </c>
      <c r="J381" s="17" t="n">
        <v>2</v>
      </c>
      <c r="K381" s="17" t="n">
        <v>4553</v>
      </c>
      <c r="L381" s="18" t="s">
        <v>20293</v>
      </c>
      <c r="M381" s="18"/>
      <c r="N381" s="18" t="s">
        <v>20294</v>
      </c>
      <c r="O381" s="20" t="s">
        <v>28109</v>
      </c>
    </row>
    <row r="382" customFormat="false" ht="57.45" hidden="false" customHeight="false" outlineLevel="0" collapsed="false">
      <c r="A382" s="19" t="s">
        <v>20295</v>
      </c>
      <c r="B382" s="18" t="s">
        <v>108</v>
      </c>
      <c r="C382" s="17" t="n">
        <v>2</v>
      </c>
      <c r="D382" s="17" t="n">
        <v>7687</v>
      </c>
      <c r="E382" s="17" t="s">
        <v>36</v>
      </c>
      <c r="F382" s="18" t="s">
        <v>20296</v>
      </c>
      <c r="G382" s="18" t="s">
        <v>20297</v>
      </c>
      <c r="H382" s="18"/>
      <c r="I382" s="17" t="s">
        <v>111</v>
      </c>
      <c r="J382" s="17" t="n">
        <v>2</v>
      </c>
      <c r="K382" s="17" t="n">
        <v>5852</v>
      </c>
      <c r="L382" s="18" t="s">
        <v>20298</v>
      </c>
      <c r="M382" s="18"/>
      <c r="N382" s="18" t="s">
        <v>20299</v>
      </c>
      <c r="O382" s="20" t="s">
        <v>28109</v>
      </c>
    </row>
    <row r="383" customFormat="false" ht="46.25" hidden="false" customHeight="false" outlineLevel="0" collapsed="false">
      <c r="A383" s="19" t="s">
        <v>20300</v>
      </c>
      <c r="B383" s="18" t="s">
        <v>106</v>
      </c>
      <c r="C383" s="17" t="n">
        <v>2</v>
      </c>
      <c r="D383" s="17" t="n">
        <v>7734</v>
      </c>
      <c r="E383" s="17" t="s">
        <v>19795</v>
      </c>
      <c r="F383" s="18" t="s">
        <v>20301</v>
      </c>
      <c r="G383" s="18" t="s">
        <v>20302</v>
      </c>
      <c r="H383" s="18" t="s">
        <v>20303</v>
      </c>
      <c r="I383" s="17" t="s">
        <v>111</v>
      </c>
      <c r="J383" s="17" t="n">
        <v>2</v>
      </c>
      <c r="K383" s="17" t="n">
        <v>5868</v>
      </c>
      <c r="L383" s="18" t="s">
        <v>20304</v>
      </c>
      <c r="M383" s="18"/>
      <c r="N383" s="18" t="s">
        <v>20305</v>
      </c>
      <c r="O383" s="20" t="s">
        <v>28109</v>
      </c>
    </row>
    <row r="384" customFormat="false" ht="57.45" hidden="false" customHeight="false" outlineLevel="0" collapsed="false">
      <c r="A384" s="19" t="s">
        <v>20306</v>
      </c>
      <c r="B384" s="18" t="s">
        <v>108</v>
      </c>
      <c r="C384" s="17" t="n">
        <v>2</v>
      </c>
      <c r="D384" s="17" t="n">
        <v>7891</v>
      </c>
      <c r="E384" s="17" t="s">
        <v>42</v>
      </c>
      <c r="F384" s="18" t="s">
        <v>20307</v>
      </c>
      <c r="G384" s="18" t="s">
        <v>20308</v>
      </c>
      <c r="H384" s="18"/>
      <c r="I384" s="17" t="s">
        <v>114</v>
      </c>
      <c r="J384" s="17" t="n">
        <v>2</v>
      </c>
      <c r="K384" s="17" t="n">
        <v>5949</v>
      </c>
      <c r="L384" s="18" t="s">
        <v>2973</v>
      </c>
      <c r="M384" s="18"/>
      <c r="N384" s="18" t="s">
        <v>20309</v>
      </c>
      <c r="O384" s="20" t="s">
        <v>28109</v>
      </c>
    </row>
    <row r="385" customFormat="false" ht="57.45" hidden="false" customHeight="false" outlineLevel="0" collapsed="false">
      <c r="A385" s="19" t="s">
        <v>20310</v>
      </c>
      <c r="B385" s="18" t="s">
        <v>108</v>
      </c>
      <c r="C385" s="17" t="n">
        <v>2</v>
      </c>
      <c r="D385" s="17" t="n">
        <v>7947</v>
      </c>
      <c r="E385" s="17" t="s">
        <v>36</v>
      </c>
      <c r="F385" s="18" t="s">
        <v>20311</v>
      </c>
      <c r="G385" s="18" t="s">
        <v>20312</v>
      </c>
      <c r="H385" s="18"/>
      <c r="I385" s="17" t="s">
        <v>111</v>
      </c>
      <c r="J385" s="17" t="n">
        <v>2</v>
      </c>
      <c r="K385" s="17" t="n">
        <v>6007</v>
      </c>
      <c r="L385" s="18" t="s">
        <v>20313</v>
      </c>
      <c r="M385" s="18" t="s">
        <v>20314</v>
      </c>
      <c r="N385" s="18" t="s">
        <v>20315</v>
      </c>
      <c r="O385" s="20" t="s">
        <v>28109</v>
      </c>
    </row>
    <row r="386" customFormat="false" ht="46.25" hidden="false" customHeight="false" outlineLevel="0" collapsed="false">
      <c r="A386" s="19" t="s">
        <v>20316</v>
      </c>
      <c r="B386" s="18" t="s">
        <v>108</v>
      </c>
      <c r="C386" s="17" t="n">
        <v>2</v>
      </c>
      <c r="D386" s="17" t="n">
        <v>8033</v>
      </c>
      <c r="E386" s="17" t="s">
        <v>76</v>
      </c>
      <c r="F386" s="18" t="s">
        <v>20317</v>
      </c>
      <c r="G386" s="18" t="s">
        <v>20318</v>
      </c>
      <c r="H386" s="18"/>
      <c r="I386" s="17" t="s">
        <v>112</v>
      </c>
      <c r="J386" s="17" t="n">
        <v>2</v>
      </c>
      <c r="K386" s="17" t="n">
        <v>6067</v>
      </c>
      <c r="L386" s="18" t="s">
        <v>20319</v>
      </c>
      <c r="M386" s="18" t="s">
        <v>20320</v>
      </c>
      <c r="N386" s="18" t="s">
        <v>20321</v>
      </c>
      <c r="O386" s="20" t="s">
        <v>28109</v>
      </c>
    </row>
    <row r="387" customFormat="false" ht="57.45" hidden="false" customHeight="false" outlineLevel="0" collapsed="false">
      <c r="A387" s="19" t="s">
        <v>20322</v>
      </c>
      <c r="B387" s="18" t="s">
        <v>108</v>
      </c>
      <c r="C387" s="17" t="n">
        <v>3</v>
      </c>
      <c r="D387" s="17" t="n">
        <v>99</v>
      </c>
      <c r="E387" s="17" t="s">
        <v>49</v>
      </c>
      <c r="F387" s="18" t="s">
        <v>20323</v>
      </c>
      <c r="G387" s="18" t="s">
        <v>20324</v>
      </c>
      <c r="H387" s="18"/>
      <c r="I387" s="17" t="s">
        <v>112</v>
      </c>
      <c r="J387" s="17" t="n">
        <v>3</v>
      </c>
      <c r="K387" s="17" t="n">
        <v>87</v>
      </c>
      <c r="L387" s="18" t="s">
        <v>20325</v>
      </c>
      <c r="M387" s="18" t="s">
        <v>20326</v>
      </c>
      <c r="N387" s="18" t="s">
        <v>20327</v>
      </c>
      <c r="O387" s="20" t="s">
        <v>28109</v>
      </c>
    </row>
    <row r="388" customFormat="false" ht="57.45" hidden="false" customHeight="false" outlineLevel="0" collapsed="false">
      <c r="A388" s="19" t="s">
        <v>20328</v>
      </c>
      <c r="B388" s="18" t="s">
        <v>108</v>
      </c>
      <c r="C388" s="17" t="n">
        <v>3</v>
      </c>
      <c r="D388" s="17" t="n">
        <v>105</v>
      </c>
      <c r="E388" s="17" t="s">
        <v>47</v>
      </c>
      <c r="F388" s="18" t="s">
        <v>20329</v>
      </c>
      <c r="G388" s="18" t="s">
        <v>20330</v>
      </c>
      <c r="H388" s="18"/>
      <c r="I388" s="17" t="s">
        <v>112</v>
      </c>
      <c r="J388" s="17" t="n">
        <v>3</v>
      </c>
      <c r="K388" s="17" t="n">
        <v>93</v>
      </c>
      <c r="L388" s="18" t="s">
        <v>20331</v>
      </c>
      <c r="M388" s="18" t="s">
        <v>20332</v>
      </c>
      <c r="N388" s="18" t="s">
        <v>20333</v>
      </c>
      <c r="O388" s="20" t="s">
        <v>28109</v>
      </c>
    </row>
    <row r="389" customFormat="false" ht="57.45" hidden="false" customHeight="false" outlineLevel="0" collapsed="false">
      <c r="A389" s="19" t="s">
        <v>20334</v>
      </c>
      <c r="B389" s="18" t="s">
        <v>108</v>
      </c>
      <c r="C389" s="17" t="n">
        <v>3</v>
      </c>
      <c r="D389" s="17" t="n">
        <v>339</v>
      </c>
      <c r="E389" s="17" t="s">
        <v>87</v>
      </c>
      <c r="F389" s="18" t="s">
        <v>20335</v>
      </c>
      <c r="G389" s="18" t="s">
        <v>20336</v>
      </c>
      <c r="H389" s="18"/>
      <c r="I389" s="17" t="s">
        <v>114</v>
      </c>
      <c r="J389" s="17" t="n">
        <v>3</v>
      </c>
      <c r="K389" s="17" t="n">
        <v>316</v>
      </c>
      <c r="L389" s="18" t="s">
        <v>20337</v>
      </c>
      <c r="M389" s="18"/>
      <c r="N389" s="18" t="s">
        <v>20338</v>
      </c>
      <c r="O389" s="20" t="s">
        <v>28109</v>
      </c>
    </row>
    <row r="390" customFormat="false" ht="57.45" hidden="false" customHeight="false" outlineLevel="0" collapsed="false">
      <c r="A390" s="19" t="s">
        <v>20339</v>
      </c>
      <c r="B390" s="18" t="s">
        <v>106</v>
      </c>
      <c r="C390" s="17" t="n">
        <v>3</v>
      </c>
      <c r="D390" s="17" t="n">
        <v>567</v>
      </c>
      <c r="E390" s="17" t="s">
        <v>19795</v>
      </c>
      <c r="F390" s="18" t="s">
        <v>20340</v>
      </c>
      <c r="G390" s="18" t="s">
        <v>20341</v>
      </c>
      <c r="H390" s="18" t="s">
        <v>20342</v>
      </c>
      <c r="I390" s="17" t="s">
        <v>112</v>
      </c>
      <c r="J390" s="17" t="n">
        <v>3</v>
      </c>
      <c r="K390" s="17" t="n">
        <v>495</v>
      </c>
      <c r="L390" s="18" t="s">
        <v>20343</v>
      </c>
      <c r="M390" s="18"/>
      <c r="N390" s="18" t="s">
        <v>20344</v>
      </c>
      <c r="O390" s="20" t="s">
        <v>28109</v>
      </c>
    </row>
    <row r="391" customFormat="false" ht="57.45" hidden="false" customHeight="false" outlineLevel="0" collapsed="false">
      <c r="A391" s="19" t="s">
        <v>20345</v>
      </c>
      <c r="B391" s="18" t="s">
        <v>108</v>
      </c>
      <c r="C391" s="17" t="n">
        <v>3</v>
      </c>
      <c r="D391" s="17" t="n">
        <v>721</v>
      </c>
      <c r="E391" s="17" t="s">
        <v>55</v>
      </c>
      <c r="F391" s="18" t="s">
        <v>20346</v>
      </c>
      <c r="G391" s="18" t="s">
        <v>20347</v>
      </c>
      <c r="H391" s="18"/>
      <c r="I391" s="17" t="s">
        <v>112</v>
      </c>
      <c r="J391" s="17" t="n">
        <v>3</v>
      </c>
      <c r="K391" s="17" t="n">
        <v>623</v>
      </c>
      <c r="L391" s="18" t="s">
        <v>20348</v>
      </c>
      <c r="M391" s="18" t="s">
        <v>20349</v>
      </c>
      <c r="N391" s="18" t="s">
        <v>20350</v>
      </c>
      <c r="O391" s="20" t="s">
        <v>28109</v>
      </c>
    </row>
    <row r="392" customFormat="false" ht="57.45" hidden="false" customHeight="false" outlineLevel="0" collapsed="false">
      <c r="A392" s="19" t="s">
        <v>20351</v>
      </c>
      <c r="B392" s="18" t="s">
        <v>108</v>
      </c>
      <c r="C392" s="17" t="n">
        <v>3</v>
      </c>
      <c r="D392" s="17" t="n">
        <v>1647</v>
      </c>
      <c r="E392" s="17" t="s">
        <v>49</v>
      </c>
      <c r="F392" s="18" t="s">
        <v>20352</v>
      </c>
      <c r="G392" s="18" t="s">
        <v>20353</v>
      </c>
      <c r="H392" s="18"/>
      <c r="I392" s="17" t="s">
        <v>112</v>
      </c>
      <c r="J392" s="17" t="n">
        <v>3</v>
      </c>
      <c r="K392" s="17" t="n">
        <v>878</v>
      </c>
      <c r="L392" s="18" t="s">
        <v>20354</v>
      </c>
      <c r="M392" s="18" t="s">
        <v>20355</v>
      </c>
      <c r="N392" s="18" t="s">
        <v>20356</v>
      </c>
      <c r="O392" s="20" t="s">
        <v>28109</v>
      </c>
    </row>
    <row r="393" customFormat="false" ht="57.45" hidden="false" customHeight="false" outlineLevel="0" collapsed="false">
      <c r="A393" s="19" t="s">
        <v>20357</v>
      </c>
      <c r="B393" s="18" t="s">
        <v>108</v>
      </c>
      <c r="C393" s="17" t="n">
        <v>3</v>
      </c>
      <c r="D393" s="17" t="n">
        <v>1653</v>
      </c>
      <c r="E393" s="17" t="s">
        <v>59</v>
      </c>
      <c r="F393" s="18" t="s">
        <v>20358</v>
      </c>
      <c r="G393" s="18" t="s">
        <v>20359</v>
      </c>
      <c r="H393" s="18"/>
      <c r="I393" s="17" t="s">
        <v>114</v>
      </c>
      <c r="J393" s="17" t="n">
        <v>3</v>
      </c>
      <c r="K393" s="17" t="n">
        <v>884</v>
      </c>
      <c r="L393" s="18" t="s">
        <v>20360</v>
      </c>
      <c r="M393" s="18"/>
      <c r="N393" s="18" t="s">
        <v>20361</v>
      </c>
      <c r="O393" s="20" t="s">
        <v>28109</v>
      </c>
    </row>
    <row r="394" customFormat="false" ht="57.45" hidden="false" customHeight="false" outlineLevel="0" collapsed="false">
      <c r="A394" s="19" t="s">
        <v>20362</v>
      </c>
      <c r="B394" s="18" t="s">
        <v>108</v>
      </c>
      <c r="C394" s="17" t="n">
        <v>3</v>
      </c>
      <c r="D394" s="17" t="n">
        <v>1722</v>
      </c>
      <c r="E394" s="17" t="s">
        <v>66</v>
      </c>
      <c r="F394" s="18" t="s">
        <v>20363</v>
      </c>
      <c r="G394" s="18" t="s">
        <v>20364</v>
      </c>
      <c r="H394" s="18"/>
      <c r="I394" s="17" t="s">
        <v>112</v>
      </c>
      <c r="J394" s="17" t="n">
        <v>3</v>
      </c>
      <c r="K394" s="17" t="n">
        <v>942</v>
      </c>
      <c r="L394" s="18" t="s">
        <v>3206</v>
      </c>
      <c r="M394" s="18"/>
      <c r="N394" s="18" t="s">
        <v>20365</v>
      </c>
      <c r="O394" s="20" t="s">
        <v>28109</v>
      </c>
    </row>
    <row r="395" customFormat="false" ht="57.45" hidden="false" customHeight="false" outlineLevel="0" collapsed="false">
      <c r="A395" s="19" t="s">
        <v>20366</v>
      </c>
      <c r="B395" s="18" t="s">
        <v>106</v>
      </c>
      <c r="C395" s="17" t="n">
        <v>3</v>
      </c>
      <c r="D395" s="17" t="n">
        <v>1791</v>
      </c>
      <c r="E395" s="17" t="s">
        <v>19795</v>
      </c>
      <c r="F395" s="18" t="s">
        <v>20367</v>
      </c>
      <c r="G395" s="18" t="s">
        <v>20368</v>
      </c>
      <c r="H395" s="18" t="s">
        <v>20369</v>
      </c>
      <c r="I395" s="17" t="s">
        <v>111</v>
      </c>
      <c r="J395" s="17" t="n">
        <v>3</v>
      </c>
      <c r="K395" s="17" t="n">
        <v>1007</v>
      </c>
      <c r="L395" s="18" t="s">
        <v>20370</v>
      </c>
      <c r="M395" s="18"/>
      <c r="N395" s="18" t="s">
        <v>20371</v>
      </c>
      <c r="O395" s="20" t="s">
        <v>28109</v>
      </c>
    </row>
    <row r="396" customFormat="false" ht="68.65" hidden="false" customHeight="false" outlineLevel="0" collapsed="false">
      <c r="A396" s="19" t="s">
        <v>20372</v>
      </c>
      <c r="B396" s="18" t="s">
        <v>108</v>
      </c>
      <c r="C396" s="17" t="n">
        <v>3</v>
      </c>
      <c r="D396" s="17" t="n">
        <v>2103</v>
      </c>
      <c r="E396" s="17" t="s">
        <v>72</v>
      </c>
      <c r="F396" s="18" t="s">
        <v>840</v>
      </c>
      <c r="G396" s="18" t="s">
        <v>20373</v>
      </c>
      <c r="H396" s="18"/>
      <c r="I396" s="17" t="s">
        <v>114</v>
      </c>
      <c r="J396" s="17" t="n">
        <v>3</v>
      </c>
      <c r="K396" s="17" t="n">
        <v>1287</v>
      </c>
      <c r="L396" s="18" t="s">
        <v>20374</v>
      </c>
      <c r="M396" s="18" t="s">
        <v>20375</v>
      </c>
      <c r="N396" s="18" t="s">
        <v>20376</v>
      </c>
      <c r="O396" s="20" t="s">
        <v>28109</v>
      </c>
    </row>
    <row r="397" customFormat="false" ht="57.45" hidden="false" customHeight="false" outlineLevel="0" collapsed="false">
      <c r="A397" s="19" t="s">
        <v>20377</v>
      </c>
      <c r="B397" s="18" t="s">
        <v>108</v>
      </c>
      <c r="C397" s="17" t="n">
        <v>3</v>
      </c>
      <c r="D397" s="17" t="n">
        <v>2291</v>
      </c>
      <c r="E397" s="17" t="s">
        <v>36</v>
      </c>
      <c r="F397" s="18" t="s">
        <v>20378</v>
      </c>
      <c r="G397" s="18" t="s">
        <v>20379</v>
      </c>
      <c r="H397" s="18"/>
      <c r="I397" s="17" t="s">
        <v>112</v>
      </c>
      <c r="J397" s="17" t="n">
        <v>3</v>
      </c>
      <c r="K397" s="17" t="n">
        <v>1451</v>
      </c>
      <c r="L397" s="18" t="s">
        <v>20380</v>
      </c>
      <c r="M397" s="18" t="s">
        <v>20381</v>
      </c>
      <c r="N397" s="18" t="s">
        <v>20382</v>
      </c>
      <c r="O397" s="20" t="s">
        <v>28109</v>
      </c>
    </row>
    <row r="398" customFormat="false" ht="46.25" hidden="false" customHeight="false" outlineLevel="0" collapsed="false">
      <c r="A398" s="19" t="s">
        <v>20383</v>
      </c>
      <c r="B398" s="18" t="s">
        <v>106</v>
      </c>
      <c r="C398" s="17" t="n">
        <v>3</v>
      </c>
      <c r="D398" s="17" t="n">
        <v>2847</v>
      </c>
      <c r="E398" s="17" t="s">
        <v>19795</v>
      </c>
      <c r="F398" s="18" t="s">
        <v>20384</v>
      </c>
      <c r="G398" s="18" t="s">
        <v>20385</v>
      </c>
      <c r="H398" s="18" t="s">
        <v>20386</v>
      </c>
      <c r="I398" s="17" t="s">
        <v>111</v>
      </c>
      <c r="J398" s="17" t="n">
        <v>3</v>
      </c>
      <c r="K398" s="17" t="n">
        <v>1668</v>
      </c>
      <c r="L398" s="18" t="s">
        <v>20387</v>
      </c>
      <c r="M398" s="18"/>
      <c r="N398" s="18" t="s">
        <v>20388</v>
      </c>
      <c r="O398" s="20" t="s">
        <v>28109</v>
      </c>
    </row>
    <row r="399" customFormat="false" ht="46.25" hidden="false" customHeight="false" outlineLevel="0" collapsed="false">
      <c r="A399" s="19" t="s">
        <v>20389</v>
      </c>
      <c r="B399" s="18" t="s">
        <v>108</v>
      </c>
      <c r="C399" s="17" t="n">
        <v>3</v>
      </c>
      <c r="D399" s="17" t="n">
        <v>2927</v>
      </c>
      <c r="E399" s="17" t="s">
        <v>74</v>
      </c>
      <c r="F399" s="18" t="s">
        <v>20390</v>
      </c>
      <c r="G399" s="18" t="s">
        <v>20391</v>
      </c>
      <c r="H399" s="18"/>
      <c r="I399" s="17" t="s">
        <v>112</v>
      </c>
      <c r="J399" s="17" t="n">
        <v>4</v>
      </c>
      <c r="K399" s="17" t="n">
        <v>845</v>
      </c>
      <c r="L399" s="18" t="s">
        <v>20392</v>
      </c>
      <c r="M399" s="18" t="s">
        <v>20393</v>
      </c>
      <c r="N399" s="18" t="s">
        <v>20394</v>
      </c>
      <c r="O399" s="20" t="s">
        <v>28109</v>
      </c>
    </row>
    <row r="400" customFormat="false" ht="35.05" hidden="false" customHeight="false" outlineLevel="0" collapsed="false">
      <c r="A400" s="19" t="s">
        <v>20395</v>
      </c>
      <c r="B400" s="18" t="s">
        <v>108</v>
      </c>
      <c r="C400" s="17" t="n">
        <v>3</v>
      </c>
      <c r="D400" s="17" t="n">
        <v>3177</v>
      </c>
      <c r="E400" s="17" t="s">
        <v>70</v>
      </c>
      <c r="F400" s="18" t="s">
        <v>20396</v>
      </c>
      <c r="G400" s="18" t="s">
        <v>20397</v>
      </c>
      <c r="H400" s="18"/>
      <c r="I400" s="17" t="s">
        <v>111</v>
      </c>
      <c r="J400" s="17" t="n">
        <v>3</v>
      </c>
      <c r="K400" s="17" t="n">
        <v>1809</v>
      </c>
      <c r="L400" s="18" t="s">
        <v>20398</v>
      </c>
      <c r="M400" s="18"/>
      <c r="N400" s="18" t="s">
        <v>20399</v>
      </c>
      <c r="O400" s="20" t="s">
        <v>28109</v>
      </c>
    </row>
    <row r="401" customFormat="false" ht="46.25" hidden="false" customHeight="false" outlineLevel="0" collapsed="false">
      <c r="A401" s="19" t="s">
        <v>20400</v>
      </c>
      <c r="B401" s="18" t="s">
        <v>108</v>
      </c>
      <c r="C401" s="17" t="n">
        <v>3</v>
      </c>
      <c r="D401" s="17" t="n">
        <v>3208</v>
      </c>
      <c r="E401" s="17" t="s">
        <v>61</v>
      </c>
      <c r="F401" s="18" t="s">
        <v>20401</v>
      </c>
      <c r="G401" s="18" t="s">
        <v>20402</v>
      </c>
      <c r="H401" s="18"/>
      <c r="I401" s="17" t="s">
        <v>115</v>
      </c>
      <c r="J401" s="17"/>
      <c r="K401" s="17"/>
      <c r="L401" s="18"/>
      <c r="M401" s="18"/>
      <c r="N401" s="18" t="s">
        <v>20403</v>
      </c>
      <c r="O401" s="20" t="s">
        <v>28109</v>
      </c>
    </row>
    <row r="402" customFormat="false" ht="57.45" hidden="false" customHeight="false" outlineLevel="0" collapsed="false">
      <c r="A402" s="19" t="s">
        <v>20404</v>
      </c>
      <c r="B402" s="18" t="s">
        <v>106</v>
      </c>
      <c r="C402" s="17" t="n">
        <v>3</v>
      </c>
      <c r="D402" s="17" t="n">
        <v>3386</v>
      </c>
      <c r="E402" s="17" t="s">
        <v>19795</v>
      </c>
      <c r="F402" s="18" t="s">
        <v>20405</v>
      </c>
      <c r="G402" s="18" t="s">
        <v>20406</v>
      </c>
      <c r="H402" s="18" t="s">
        <v>20407</v>
      </c>
      <c r="I402" s="17" t="s">
        <v>114</v>
      </c>
      <c r="J402" s="17" t="n">
        <v>3</v>
      </c>
      <c r="K402" s="17" t="n">
        <v>2000</v>
      </c>
      <c r="L402" s="18" t="s">
        <v>20408</v>
      </c>
      <c r="M402" s="18"/>
      <c r="N402" s="18" t="s">
        <v>20409</v>
      </c>
      <c r="O402" s="20" t="s">
        <v>28109</v>
      </c>
    </row>
    <row r="403" customFormat="false" ht="57.45" hidden="false" customHeight="false" outlineLevel="0" collapsed="false">
      <c r="A403" s="19" t="s">
        <v>20410</v>
      </c>
      <c r="B403" s="18" t="s">
        <v>108</v>
      </c>
      <c r="C403" s="17" t="n">
        <v>3</v>
      </c>
      <c r="D403" s="17" t="n">
        <v>3536</v>
      </c>
      <c r="E403" s="17" t="s">
        <v>76</v>
      </c>
      <c r="F403" s="18" t="s">
        <v>20411</v>
      </c>
      <c r="G403" s="18" t="s">
        <v>20412</v>
      </c>
      <c r="H403" s="18"/>
      <c r="I403" s="17" t="s">
        <v>113</v>
      </c>
      <c r="J403" s="17" t="n">
        <v>3</v>
      </c>
      <c r="K403" s="17" t="n">
        <v>2105</v>
      </c>
      <c r="L403" s="18" t="s">
        <v>20413</v>
      </c>
      <c r="M403" s="18"/>
      <c r="N403" s="18" t="s">
        <v>20414</v>
      </c>
      <c r="O403" s="20" t="s">
        <v>28109</v>
      </c>
    </row>
    <row r="404" customFormat="false" ht="57.45" hidden="false" customHeight="false" outlineLevel="0" collapsed="false">
      <c r="A404" s="19" t="s">
        <v>20415</v>
      </c>
      <c r="B404" s="18" t="s">
        <v>108</v>
      </c>
      <c r="C404" s="17" t="n">
        <v>3</v>
      </c>
      <c r="D404" s="17" t="n">
        <v>3594</v>
      </c>
      <c r="E404" s="17" t="s">
        <v>87</v>
      </c>
      <c r="F404" s="18" t="s">
        <v>20416</v>
      </c>
      <c r="G404" s="18" t="s">
        <v>20417</v>
      </c>
      <c r="H404" s="18"/>
      <c r="I404" s="17" t="s">
        <v>112</v>
      </c>
      <c r="J404" s="17" t="n">
        <v>3</v>
      </c>
      <c r="K404" s="17" t="n">
        <v>2323</v>
      </c>
      <c r="L404" s="18" t="s">
        <v>20418</v>
      </c>
      <c r="M404" s="18"/>
      <c r="N404" s="18" t="s">
        <v>20419</v>
      </c>
      <c r="O404" s="20" t="s">
        <v>28109</v>
      </c>
    </row>
    <row r="405" customFormat="false" ht="57.45" hidden="false" customHeight="false" outlineLevel="0" collapsed="false">
      <c r="A405" s="19" t="s">
        <v>20420</v>
      </c>
      <c r="B405" s="18" t="s">
        <v>108</v>
      </c>
      <c r="C405" s="17" t="n">
        <v>3</v>
      </c>
      <c r="D405" s="17" t="n">
        <v>4163</v>
      </c>
      <c r="E405" s="17" t="s">
        <v>57</v>
      </c>
      <c r="F405" s="18" t="s">
        <v>20421</v>
      </c>
      <c r="G405" s="18" t="s">
        <v>20422</v>
      </c>
      <c r="H405" s="18"/>
      <c r="I405" s="17" t="s">
        <v>112</v>
      </c>
      <c r="J405" s="17" t="n">
        <v>3</v>
      </c>
      <c r="K405" s="17" t="n">
        <v>2529</v>
      </c>
      <c r="L405" s="18" t="s">
        <v>20423</v>
      </c>
      <c r="M405" s="18" t="s">
        <v>20424</v>
      </c>
      <c r="N405" s="18" t="s">
        <v>20425</v>
      </c>
      <c r="O405" s="20" t="s">
        <v>28109</v>
      </c>
    </row>
    <row r="406" customFormat="false" ht="46.25" hidden="false" customHeight="false" outlineLevel="0" collapsed="false">
      <c r="A406" s="19" t="s">
        <v>20426</v>
      </c>
      <c r="B406" s="18" t="s">
        <v>108</v>
      </c>
      <c r="C406" s="17" t="n">
        <v>3</v>
      </c>
      <c r="D406" s="17" t="n">
        <v>4222</v>
      </c>
      <c r="E406" s="17" t="s">
        <v>32</v>
      </c>
      <c r="F406" s="18" t="s">
        <v>20427</v>
      </c>
      <c r="G406" s="18" t="s">
        <v>20428</v>
      </c>
      <c r="H406" s="18"/>
      <c r="I406" s="17" t="s">
        <v>111</v>
      </c>
      <c r="J406" s="17" t="n">
        <v>3</v>
      </c>
      <c r="K406" s="17" t="n">
        <v>2588</v>
      </c>
      <c r="L406" s="18" t="s">
        <v>3476</v>
      </c>
      <c r="M406" s="18"/>
      <c r="N406" s="18" t="s">
        <v>20429</v>
      </c>
      <c r="O406" s="20" t="s">
        <v>28109</v>
      </c>
    </row>
    <row r="407" customFormat="false" ht="57.45" hidden="false" customHeight="false" outlineLevel="0" collapsed="false">
      <c r="A407" s="19" t="s">
        <v>20430</v>
      </c>
      <c r="B407" s="18" t="s">
        <v>108</v>
      </c>
      <c r="C407" s="17" t="n">
        <v>3</v>
      </c>
      <c r="D407" s="17" t="n">
        <v>4491</v>
      </c>
      <c r="E407" s="17" t="s">
        <v>89</v>
      </c>
      <c r="F407" s="18" t="s">
        <v>7496</v>
      </c>
      <c r="G407" s="18" t="s">
        <v>20431</v>
      </c>
      <c r="H407" s="18"/>
      <c r="I407" s="17" t="s">
        <v>112</v>
      </c>
      <c r="J407" s="17" t="n">
        <v>3</v>
      </c>
      <c r="K407" s="17" t="n">
        <v>2673</v>
      </c>
      <c r="L407" s="18" t="s">
        <v>3492</v>
      </c>
      <c r="M407" s="18" t="s">
        <v>20432</v>
      </c>
      <c r="N407" s="18" t="s">
        <v>20433</v>
      </c>
      <c r="O407" s="20" t="s">
        <v>28109</v>
      </c>
    </row>
    <row r="408" customFormat="false" ht="46.25" hidden="false" customHeight="false" outlineLevel="0" collapsed="false">
      <c r="A408" s="19" t="s">
        <v>20434</v>
      </c>
      <c r="B408" s="18" t="s">
        <v>106</v>
      </c>
      <c r="C408" s="17" t="n">
        <v>3</v>
      </c>
      <c r="D408" s="17" t="n">
        <v>4624</v>
      </c>
      <c r="E408" s="17" t="s">
        <v>19795</v>
      </c>
      <c r="F408" s="18" t="s">
        <v>20435</v>
      </c>
      <c r="G408" s="18" t="s">
        <v>20436</v>
      </c>
      <c r="H408" s="18" t="s">
        <v>20437</v>
      </c>
      <c r="I408" s="17" t="s">
        <v>111</v>
      </c>
      <c r="J408" s="17" t="n">
        <v>3</v>
      </c>
      <c r="K408" s="17" t="n">
        <v>2779</v>
      </c>
      <c r="L408" s="18" t="s">
        <v>20438</v>
      </c>
      <c r="M408" s="18"/>
      <c r="N408" s="18" t="s">
        <v>20439</v>
      </c>
      <c r="O408" s="20" t="s">
        <v>28109</v>
      </c>
    </row>
    <row r="409" customFormat="false" ht="35.05" hidden="false" customHeight="false" outlineLevel="0" collapsed="false">
      <c r="A409" s="19" t="s">
        <v>20440</v>
      </c>
      <c r="B409" s="18" t="s">
        <v>106</v>
      </c>
      <c r="C409" s="17" t="n">
        <v>3</v>
      </c>
      <c r="D409" s="17" t="n">
        <v>4755</v>
      </c>
      <c r="E409" s="17" t="s">
        <v>19795</v>
      </c>
      <c r="F409" s="18" t="s">
        <v>20441</v>
      </c>
      <c r="G409" s="18" t="s">
        <v>20442</v>
      </c>
      <c r="H409" s="18" t="s">
        <v>20443</v>
      </c>
      <c r="I409" s="17" t="s">
        <v>111</v>
      </c>
      <c r="J409" s="17" t="n">
        <v>3</v>
      </c>
      <c r="K409" s="17" t="n">
        <v>2910</v>
      </c>
      <c r="L409" s="18" t="s">
        <v>20444</v>
      </c>
      <c r="M409" s="18" t="s">
        <v>20445</v>
      </c>
      <c r="N409" s="18" t="s">
        <v>20446</v>
      </c>
      <c r="O409" s="20" t="s">
        <v>28109</v>
      </c>
    </row>
    <row r="410" customFormat="false" ht="57.45" hidden="false" customHeight="false" outlineLevel="0" collapsed="false">
      <c r="A410" s="19" t="s">
        <v>20447</v>
      </c>
      <c r="B410" s="18" t="s">
        <v>108</v>
      </c>
      <c r="C410" s="17" t="n">
        <v>3</v>
      </c>
      <c r="D410" s="17" t="n">
        <v>5413</v>
      </c>
      <c r="E410" s="17" t="s">
        <v>85</v>
      </c>
      <c r="F410" s="18" t="s">
        <v>20448</v>
      </c>
      <c r="G410" s="18" t="s">
        <v>20449</v>
      </c>
      <c r="H410" s="18"/>
      <c r="I410" s="17" t="s">
        <v>112</v>
      </c>
      <c r="J410" s="17" t="n">
        <v>2</v>
      </c>
      <c r="K410" s="17" t="n">
        <v>1018</v>
      </c>
      <c r="L410" s="18" t="s">
        <v>20450</v>
      </c>
      <c r="M410" s="18" t="s">
        <v>20451</v>
      </c>
      <c r="N410" s="18" t="s">
        <v>20452</v>
      </c>
      <c r="O410" s="20" t="s">
        <v>28109</v>
      </c>
    </row>
    <row r="411" customFormat="false" ht="35.05" hidden="false" customHeight="false" outlineLevel="0" collapsed="false">
      <c r="A411" s="19" t="s">
        <v>20453</v>
      </c>
      <c r="B411" s="18" t="s">
        <v>108</v>
      </c>
      <c r="C411" s="17" t="n">
        <v>3</v>
      </c>
      <c r="D411" s="17" t="n">
        <v>5446</v>
      </c>
      <c r="E411" s="17" t="s">
        <v>76</v>
      </c>
      <c r="F411" s="18" t="s">
        <v>20454</v>
      </c>
      <c r="G411" s="18" t="s">
        <v>20455</v>
      </c>
      <c r="H411" s="18"/>
      <c r="I411" s="17" t="s">
        <v>115</v>
      </c>
      <c r="J411" s="17"/>
      <c r="K411" s="17"/>
      <c r="L411" s="18"/>
      <c r="M411" s="18"/>
      <c r="N411" s="18" t="s">
        <v>20456</v>
      </c>
      <c r="O411" s="20" t="s">
        <v>28109</v>
      </c>
    </row>
    <row r="412" customFormat="false" ht="46.25" hidden="false" customHeight="false" outlineLevel="0" collapsed="false">
      <c r="A412" s="19" t="s">
        <v>20457</v>
      </c>
      <c r="B412" s="18" t="s">
        <v>108</v>
      </c>
      <c r="C412" s="17" t="n">
        <v>3</v>
      </c>
      <c r="D412" s="17" t="n">
        <v>5581</v>
      </c>
      <c r="E412" s="17" t="s">
        <v>70</v>
      </c>
      <c r="F412" s="18" t="s">
        <v>20458</v>
      </c>
      <c r="G412" s="18" t="s">
        <v>20459</v>
      </c>
      <c r="H412" s="18"/>
      <c r="I412" s="17" t="s">
        <v>111</v>
      </c>
      <c r="J412" s="17" t="n">
        <v>3</v>
      </c>
      <c r="K412" s="17" t="n">
        <v>3525</v>
      </c>
      <c r="L412" s="18" t="s">
        <v>20460</v>
      </c>
      <c r="M412" s="18"/>
      <c r="N412" s="18" t="s">
        <v>20461</v>
      </c>
      <c r="O412" s="20" t="s">
        <v>28109</v>
      </c>
    </row>
    <row r="413" customFormat="false" ht="57.45" hidden="false" customHeight="false" outlineLevel="0" collapsed="false">
      <c r="A413" s="19" t="s">
        <v>20462</v>
      </c>
      <c r="B413" s="18" t="s">
        <v>108</v>
      </c>
      <c r="C413" s="17" t="n">
        <v>3</v>
      </c>
      <c r="D413" s="17" t="n">
        <v>5591</v>
      </c>
      <c r="E413" s="17" t="s">
        <v>49</v>
      </c>
      <c r="F413" s="18" t="s">
        <v>20463</v>
      </c>
      <c r="G413" s="18" t="s">
        <v>20464</v>
      </c>
      <c r="H413" s="18"/>
      <c r="I413" s="17" t="s">
        <v>112</v>
      </c>
      <c r="J413" s="17" t="n">
        <v>3</v>
      </c>
      <c r="K413" s="17" t="n">
        <v>3533</v>
      </c>
      <c r="L413" s="18" t="s">
        <v>20465</v>
      </c>
      <c r="M413" s="18" t="s">
        <v>20466</v>
      </c>
      <c r="N413" s="18" t="s">
        <v>20467</v>
      </c>
      <c r="O413" s="20" t="s">
        <v>28109</v>
      </c>
    </row>
    <row r="414" customFormat="false" ht="57.45" hidden="false" customHeight="false" outlineLevel="0" collapsed="false">
      <c r="A414" s="19" t="s">
        <v>20468</v>
      </c>
      <c r="B414" s="18" t="s">
        <v>108</v>
      </c>
      <c r="C414" s="17" t="n">
        <v>3</v>
      </c>
      <c r="D414" s="17" t="n">
        <v>5848</v>
      </c>
      <c r="E414" s="17" t="s">
        <v>63</v>
      </c>
      <c r="F414" s="18" t="s">
        <v>20469</v>
      </c>
      <c r="G414" s="18" t="s">
        <v>20470</v>
      </c>
      <c r="H414" s="18"/>
      <c r="I414" s="17" t="s">
        <v>112</v>
      </c>
      <c r="J414" s="17" t="n">
        <v>3</v>
      </c>
      <c r="K414" s="17" t="n">
        <v>3791</v>
      </c>
      <c r="L414" s="18" t="s">
        <v>20471</v>
      </c>
      <c r="M414" s="18" t="s">
        <v>20472</v>
      </c>
      <c r="N414" s="18" t="s">
        <v>20473</v>
      </c>
      <c r="O414" s="20" t="s">
        <v>28109</v>
      </c>
    </row>
    <row r="415" customFormat="false" ht="46.25" hidden="false" customHeight="false" outlineLevel="0" collapsed="false">
      <c r="A415" s="19" t="s">
        <v>20474</v>
      </c>
      <c r="B415" s="18" t="s">
        <v>108</v>
      </c>
      <c r="C415" s="17" t="n">
        <v>3</v>
      </c>
      <c r="D415" s="17" t="n">
        <v>5908</v>
      </c>
      <c r="E415" s="17" t="s">
        <v>83</v>
      </c>
      <c r="F415" s="18" t="s">
        <v>20475</v>
      </c>
      <c r="G415" s="18" t="s">
        <v>20476</v>
      </c>
      <c r="H415" s="18"/>
      <c r="I415" s="17" t="s">
        <v>111</v>
      </c>
      <c r="J415" s="17" t="n">
        <v>3</v>
      </c>
      <c r="K415" s="17" t="n">
        <v>3851</v>
      </c>
      <c r="L415" s="18" t="s">
        <v>20477</v>
      </c>
      <c r="M415" s="18"/>
      <c r="N415" s="18" t="s">
        <v>20478</v>
      </c>
      <c r="O415" s="20" t="s">
        <v>28109</v>
      </c>
    </row>
    <row r="416" customFormat="false" ht="57.45" hidden="false" customHeight="false" outlineLevel="0" collapsed="false">
      <c r="A416" s="19" t="s">
        <v>20479</v>
      </c>
      <c r="B416" s="18" t="s">
        <v>106</v>
      </c>
      <c r="C416" s="17" t="n">
        <v>3</v>
      </c>
      <c r="D416" s="17" t="n">
        <v>6036</v>
      </c>
      <c r="E416" s="17" t="s">
        <v>19795</v>
      </c>
      <c r="F416" s="18" t="s">
        <v>20480</v>
      </c>
      <c r="G416" s="18" t="s">
        <v>20481</v>
      </c>
      <c r="H416" s="18" t="s">
        <v>20482</v>
      </c>
      <c r="I416" s="17" t="s">
        <v>111</v>
      </c>
      <c r="J416" s="17" t="n">
        <v>3</v>
      </c>
      <c r="K416" s="17" t="n">
        <v>3946</v>
      </c>
      <c r="L416" s="18" t="s">
        <v>20483</v>
      </c>
      <c r="M416" s="18"/>
      <c r="N416" s="18" t="s">
        <v>20484</v>
      </c>
      <c r="O416" s="20" t="s">
        <v>28109</v>
      </c>
    </row>
    <row r="417" customFormat="false" ht="57.45" hidden="false" customHeight="false" outlineLevel="0" collapsed="false">
      <c r="A417" s="19" t="s">
        <v>20485</v>
      </c>
      <c r="B417" s="18" t="s">
        <v>108</v>
      </c>
      <c r="C417" s="17" t="n">
        <v>3</v>
      </c>
      <c r="D417" s="17" t="n">
        <v>6048</v>
      </c>
      <c r="E417" s="17" t="s">
        <v>70</v>
      </c>
      <c r="F417" s="18" t="s">
        <v>20486</v>
      </c>
      <c r="G417" s="18" t="s">
        <v>20487</v>
      </c>
      <c r="H417" s="18"/>
      <c r="I417" s="17" t="s">
        <v>112</v>
      </c>
      <c r="J417" s="17" t="n">
        <v>3</v>
      </c>
      <c r="K417" s="17" t="n">
        <v>3960</v>
      </c>
      <c r="L417" s="18" t="s">
        <v>20488</v>
      </c>
      <c r="M417" s="18" t="s">
        <v>20489</v>
      </c>
      <c r="N417" s="18" t="s">
        <v>20490</v>
      </c>
      <c r="O417" s="20" t="s">
        <v>28109</v>
      </c>
    </row>
    <row r="418" customFormat="false" ht="57.45" hidden="false" customHeight="false" outlineLevel="0" collapsed="false">
      <c r="A418" s="19" t="s">
        <v>20491</v>
      </c>
      <c r="B418" s="18" t="s">
        <v>107</v>
      </c>
      <c r="C418" s="17" t="n">
        <v>3</v>
      </c>
      <c r="D418" s="17" t="n">
        <v>6121</v>
      </c>
      <c r="E418" s="17" t="s">
        <v>91</v>
      </c>
      <c r="F418" s="18" t="s">
        <v>20492</v>
      </c>
      <c r="G418" s="18" t="s">
        <v>20493</v>
      </c>
      <c r="H418" s="18"/>
      <c r="I418" s="17" t="s">
        <v>111</v>
      </c>
      <c r="J418" s="17" t="n">
        <v>3</v>
      </c>
      <c r="K418" s="17" t="n">
        <v>3985</v>
      </c>
      <c r="L418" s="18" t="s">
        <v>20494</v>
      </c>
      <c r="M418" s="18"/>
      <c r="N418" s="18" t="s">
        <v>20495</v>
      </c>
      <c r="O418" s="20" t="s">
        <v>28109</v>
      </c>
    </row>
    <row r="419" customFormat="false" ht="57.45" hidden="false" customHeight="false" outlineLevel="0" collapsed="false">
      <c r="A419" s="19" t="s">
        <v>20496</v>
      </c>
      <c r="B419" s="18" t="s">
        <v>108</v>
      </c>
      <c r="C419" s="17" t="n">
        <v>3</v>
      </c>
      <c r="D419" s="17" t="n">
        <v>6243</v>
      </c>
      <c r="E419" s="17" t="s">
        <v>76</v>
      </c>
      <c r="F419" s="18" t="s">
        <v>20497</v>
      </c>
      <c r="G419" s="18" t="s">
        <v>20498</v>
      </c>
      <c r="H419" s="18"/>
      <c r="I419" s="17" t="s">
        <v>114</v>
      </c>
      <c r="J419" s="17" t="n">
        <v>3</v>
      </c>
      <c r="K419" s="17" t="n">
        <v>4068</v>
      </c>
      <c r="L419" s="18" t="s">
        <v>20499</v>
      </c>
      <c r="M419" s="18" t="s">
        <v>20500</v>
      </c>
      <c r="N419" s="18" t="s">
        <v>20501</v>
      </c>
      <c r="O419" s="20" t="s">
        <v>28109</v>
      </c>
    </row>
    <row r="420" customFormat="false" ht="57.45" hidden="false" customHeight="false" outlineLevel="0" collapsed="false">
      <c r="A420" s="19" t="s">
        <v>20502</v>
      </c>
      <c r="B420" s="18" t="s">
        <v>108</v>
      </c>
      <c r="C420" s="17" t="n">
        <v>3</v>
      </c>
      <c r="D420" s="17" t="n">
        <v>6398</v>
      </c>
      <c r="E420" s="17" t="s">
        <v>22</v>
      </c>
      <c r="F420" s="18" t="s">
        <v>20503</v>
      </c>
      <c r="G420" s="18" t="s">
        <v>20504</v>
      </c>
      <c r="H420" s="18"/>
      <c r="I420" s="17" t="s">
        <v>115</v>
      </c>
      <c r="J420" s="17"/>
      <c r="K420" s="17"/>
      <c r="L420" s="18"/>
      <c r="M420" s="18" t="s">
        <v>20505</v>
      </c>
      <c r="N420" s="18" t="s">
        <v>20506</v>
      </c>
      <c r="O420" s="20" t="s">
        <v>28109</v>
      </c>
    </row>
    <row r="421" customFormat="false" ht="57.45" hidden="false" customHeight="false" outlineLevel="0" collapsed="false">
      <c r="A421" s="19" t="s">
        <v>20507</v>
      </c>
      <c r="B421" s="18" t="s">
        <v>108</v>
      </c>
      <c r="C421" s="17" t="n">
        <v>3</v>
      </c>
      <c r="D421" s="17" t="n">
        <v>6500</v>
      </c>
      <c r="E421" s="17" t="s">
        <v>36</v>
      </c>
      <c r="F421" s="18" t="s">
        <v>20508</v>
      </c>
      <c r="G421" s="18" t="s">
        <v>20509</v>
      </c>
      <c r="H421" s="18"/>
      <c r="I421" s="17" t="s">
        <v>114</v>
      </c>
      <c r="J421" s="17" t="n">
        <v>3</v>
      </c>
      <c r="K421" s="17" t="n">
        <v>4354</v>
      </c>
      <c r="L421" s="18" t="s">
        <v>20510</v>
      </c>
      <c r="M421" s="18" t="s">
        <v>20511</v>
      </c>
      <c r="N421" s="18" t="s">
        <v>20512</v>
      </c>
      <c r="O421" s="20" t="s">
        <v>28109</v>
      </c>
    </row>
    <row r="422" customFormat="false" ht="57.45" hidden="false" customHeight="false" outlineLevel="0" collapsed="false">
      <c r="A422" s="19" t="s">
        <v>20513</v>
      </c>
      <c r="B422" s="18" t="s">
        <v>106</v>
      </c>
      <c r="C422" s="17" t="n">
        <v>3</v>
      </c>
      <c r="D422" s="17" t="n">
        <v>6626</v>
      </c>
      <c r="E422" s="17" t="s">
        <v>19795</v>
      </c>
      <c r="F422" s="18" t="s">
        <v>20514</v>
      </c>
      <c r="G422" s="18" t="s">
        <v>20515</v>
      </c>
      <c r="H422" s="18" t="s">
        <v>20516</v>
      </c>
      <c r="I422" s="17" t="s">
        <v>115</v>
      </c>
      <c r="J422" s="17"/>
      <c r="K422" s="17"/>
      <c r="L422" s="18"/>
      <c r="M422" s="18" t="s">
        <v>20517</v>
      </c>
      <c r="N422" s="18" t="s">
        <v>20518</v>
      </c>
      <c r="O422" s="20" t="s">
        <v>28109</v>
      </c>
    </row>
    <row r="423" customFormat="false" ht="46.25" hidden="false" customHeight="false" outlineLevel="0" collapsed="false">
      <c r="A423" s="19" t="s">
        <v>20519</v>
      </c>
      <c r="B423" s="18" t="s">
        <v>106</v>
      </c>
      <c r="C423" s="17" t="n">
        <v>3</v>
      </c>
      <c r="D423" s="17" t="n">
        <v>6708</v>
      </c>
      <c r="E423" s="17" t="s">
        <v>19795</v>
      </c>
      <c r="F423" s="18" t="s">
        <v>20520</v>
      </c>
      <c r="G423" s="18" t="s">
        <v>20521</v>
      </c>
      <c r="H423" s="18" t="s">
        <v>20522</v>
      </c>
      <c r="I423" s="17" t="s">
        <v>115</v>
      </c>
      <c r="J423" s="17"/>
      <c r="K423" s="17"/>
      <c r="L423" s="18"/>
      <c r="M423" s="18" t="s">
        <v>20523</v>
      </c>
      <c r="N423" s="18" t="s">
        <v>20524</v>
      </c>
      <c r="O423" s="20" t="s">
        <v>28109</v>
      </c>
    </row>
    <row r="424" customFormat="false" ht="46.25" hidden="false" customHeight="false" outlineLevel="0" collapsed="false">
      <c r="A424" s="19" t="s">
        <v>20525</v>
      </c>
      <c r="B424" s="18" t="s">
        <v>106</v>
      </c>
      <c r="C424" s="17" t="n">
        <v>3</v>
      </c>
      <c r="D424" s="17" t="n">
        <v>6710</v>
      </c>
      <c r="E424" s="17" t="s">
        <v>19795</v>
      </c>
      <c r="F424" s="18" t="s">
        <v>20526</v>
      </c>
      <c r="G424" s="18" t="s">
        <v>20527</v>
      </c>
      <c r="H424" s="18" t="s">
        <v>20528</v>
      </c>
      <c r="I424" s="17" t="s">
        <v>115</v>
      </c>
      <c r="J424" s="17"/>
      <c r="K424" s="17"/>
      <c r="L424" s="18"/>
      <c r="M424" s="18"/>
      <c r="N424" s="18" t="s">
        <v>20529</v>
      </c>
      <c r="O424" s="20" t="s">
        <v>28109</v>
      </c>
    </row>
    <row r="425" customFormat="false" ht="46.25" hidden="false" customHeight="false" outlineLevel="0" collapsed="false">
      <c r="A425" s="19" t="s">
        <v>20530</v>
      </c>
      <c r="B425" s="18" t="s">
        <v>108</v>
      </c>
      <c r="C425" s="17" t="n">
        <v>3</v>
      </c>
      <c r="D425" s="17" t="n">
        <v>6838</v>
      </c>
      <c r="E425" s="17" t="s">
        <v>85</v>
      </c>
      <c r="F425" s="18" t="s">
        <v>20531</v>
      </c>
      <c r="G425" s="18" t="s">
        <v>20532</v>
      </c>
      <c r="H425" s="18"/>
      <c r="I425" s="17" t="s">
        <v>112</v>
      </c>
      <c r="J425" s="17" t="n">
        <v>3</v>
      </c>
      <c r="K425" s="17" t="n">
        <v>4485</v>
      </c>
      <c r="L425" s="18" t="s">
        <v>20533</v>
      </c>
      <c r="M425" s="18" t="s">
        <v>20534</v>
      </c>
      <c r="N425" s="18" t="s">
        <v>20535</v>
      </c>
      <c r="O425" s="20" t="s">
        <v>28109</v>
      </c>
    </row>
    <row r="426" customFormat="false" ht="57.45" hidden="false" customHeight="false" outlineLevel="0" collapsed="false">
      <c r="A426" s="19" t="s">
        <v>20536</v>
      </c>
      <c r="B426" s="18" t="s">
        <v>108</v>
      </c>
      <c r="C426" s="17" t="n">
        <v>3</v>
      </c>
      <c r="D426" s="17" t="n">
        <v>7039</v>
      </c>
      <c r="E426" s="17" t="s">
        <v>68</v>
      </c>
      <c r="F426" s="18" t="s">
        <v>20537</v>
      </c>
      <c r="G426" s="18" t="s">
        <v>20538</v>
      </c>
      <c r="H426" s="18"/>
      <c r="I426" s="17" t="s">
        <v>112</v>
      </c>
      <c r="J426" s="17" t="n">
        <v>3</v>
      </c>
      <c r="K426" s="17" t="n">
        <v>4680</v>
      </c>
      <c r="L426" s="18" t="s">
        <v>20539</v>
      </c>
      <c r="M426" s="18"/>
      <c r="N426" s="18" t="s">
        <v>20540</v>
      </c>
      <c r="O426" s="20" t="s">
        <v>28109</v>
      </c>
    </row>
    <row r="427" customFormat="false" ht="57.45" hidden="false" customHeight="false" outlineLevel="0" collapsed="false">
      <c r="A427" s="19" t="s">
        <v>20541</v>
      </c>
      <c r="B427" s="18" t="s">
        <v>107</v>
      </c>
      <c r="C427" s="17" t="n">
        <v>3</v>
      </c>
      <c r="D427" s="17" t="n">
        <v>7081</v>
      </c>
      <c r="E427" s="17" t="s">
        <v>91</v>
      </c>
      <c r="F427" s="18" t="s">
        <v>20542</v>
      </c>
      <c r="G427" s="18" t="s">
        <v>20543</v>
      </c>
      <c r="H427" s="18"/>
      <c r="I427" s="17" t="s">
        <v>111</v>
      </c>
      <c r="J427" s="17" t="n">
        <v>3</v>
      </c>
      <c r="K427" s="17" t="n">
        <v>4724</v>
      </c>
      <c r="L427" s="18" t="s">
        <v>20544</v>
      </c>
      <c r="M427" s="18"/>
      <c r="N427" s="18" t="s">
        <v>20545</v>
      </c>
      <c r="O427" s="20" t="s">
        <v>28109</v>
      </c>
    </row>
    <row r="428" customFormat="false" ht="57.45" hidden="false" customHeight="false" outlineLevel="0" collapsed="false">
      <c r="A428" s="19" t="s">
        <v>20546</v>
      </c>
      <c r="B428" s="18" t="s">
        <v>108</v>
      </c>
      <c r="C428" s="17" t="n">
        <v>3</v>
      </c>
      <c r="D428" s="17" t="n">
        <v>7207</v>
      </c>
      <c r="E428" s="17" t="s">
        <v>87</v>
      </c>
      <c r="F428" s="18" t="s">
        <v>20547</v>
      </c>
      <c r="G428" s="18" t="s">
        <v>20548</v>
      </c>
      <c r="H428" s="18"/>
      <c r="I428" s="17" t="s">
        <v>112</v>
      </c>
      <c r="J428" s="17" t="n">
        <v>3</v>
      </c>
      <c r="K428" s="17" t="n">
        <v>4842</v>
      </c>
      <c r="L428" s="18" t="s">
        <v>20549</v>
      </c>
      <c r="M428" s="18" t="s">
        <v>20550</v>
      </c>
      <c r="N428" s="18" t="s">
        <v>20551</v>
      </c>
      <c r="O428" s="20" t="s">
        <v>28109</v>
      </c>
    </row>
    <row r="429" customFormat="false" ht="57.45" hidden="false" customHeight="false" outlineLevel="0" collapsed="false">
      <c r="A429" s="19" t="s">
        <v>20552</v>
      </c>
      <c r="B429" s="18" t="s">
        <v>107</v>
      </c>
      <c r="C429" s="17" t="n">
        <v>3</v>
      </c>
      <c r="D429" s="17" t="n">
        <v>7228</v>
      </c>
      <c r="E429" s="17" t="s">
        <v>91</v>
      </c>
      <c r="F429" s="18" t="s">
        <v>20553</v>
      </c>
      <c r="G429" s="18" t="s">
        <v>20554</v>
      </c>
      <c r="H429" s="18"/>
      <c r="I429" s="17" t="s">
        <v>111</v>
      </c>
      <c r="J429" s="17" t="n">
        <v>3</v>
      </c>
      <c r="K429" s="17" t="n">
        <v>4863</v>
      </c>
      <c r="L429" s="18" t="s">
        <v>20555</v>
      </c>
      <c r="M429" s="18"/>
      <c r="N429" s="18" t="s">
        <v>20556</v>
      </c>
      <c r="O429" s="20" t="s">
        <v>28109</v>
      </c>
    </row>
    <row r="430" customFormat="false" ht="57.45" hidden="false" customHeight="false" outlineLevel="0" collapsed="false">
      <c r="A430" s="19" t="s">
        <v>20557</v>
      </c>
      <c r="B430" s="18" t="s">
        <v>107</v>
      </c>
      <c r="C430" s="17" t="n">
        <v>3</v>
      </c>
      <c r="D430" s="17" t="n">
        <v>7250</v>
      </c>
      <c r="E430" s="17" t="s">
        <v>91</v>
      </c>
      <c r="F430" s="18" t="s">
        <v>20558</v>
      </c>
      <c r="G430" s="18" t="s">
        <v>20559</v>
      </c>
      <c r="H430" s="18"/>
      <c r="I430" s="17" t="s">
        <v>111</v>
      </c>
      <c r="J430" s="17" t="n">
        <v>3</v>
      </c>
      <c r="K430" s="17" t="n">
        <v>4885</v>
      </c>
      <c r="L430" s="18" t="s">
        <v>20560</v>
      </c>
      <c r="M430" s="18"/>
      <c r="N430" s="18" t="s">
        <v>20561</v>
      </c>
      <c r="O430" s="20" t="s">
        <v>28109</v>
      </c>
    </row>
    <row r="431" customFormat="false" ht="57.45" hidden="false" customHeight="false" outlineLevel="0" collapsed="false">
      <c r="A431" s="19" t="s">
        <v>20562</v>
      </c>
      <c r="B431" s="18" t="s">
        <v>106</v>
      </c>
      <c r="C431" s="17" t="n">
        <v>3</v>
      </c>
      <c r="D431" s="17" t="n">
        <v>7256</v>
      </c>
      <c r="E431" s="17" t="s">
        <v>19795</v>
      </c>
      <c r="F431" s="18" t="s">
        <v>20563</v>
      </c>
      <c r="G431" s="18" t="s">
        <v>20564</v>
      </c>
      <c r="H431" s="18" t="s">
        <v>20565</v>
      </c>
      <c r="I431" s="17" t="s">
        <v>111</v>
      </c>
      <c r="J431" s="17" t="n">
        <v>3</v>
      </c>
      <c r="K431" s="17" t="n">
        <v>4891</v>
      </c>
      <c r="L431" s="18" t="s">
        <v>20566</v>
      </c>
      <c r="M431" s="18" t="s">
        <v>20567</v>
      </c>
      <c r="N431" s="18" t="s">
        <v>20568</v>
      </c>
      <c r="O431" s="20" t="s">
        <v>28109</v>
      </c>
    </row>
    <row r="432" customFormat="false" ht="46.25" hidden="false" customHeight="false" outlineLevel="0" collapsed="false">
      <c r="A432" s="19" t="s">
        <v>20569</v>
      </c>
      <c r="B432" s="18" t="s">
        <v>108</v>
      </c>
      <c r="C432" s="17" t="n">
        <v>4</v>
      </c>
      <c r="D432" s="17" t="n">
        <v>263</v>
      </c>
      <c r="E432" s="17" t="s">
        <v>66</v>
      </c>
      <c r="F432" s="18" t="s">
        <v>20570</v>
      </c>
      <c r="G432" s="18" t="s">
        <v>20571</v>
      </c>
      <c r="H432" s="18"/>
      <c r="I432" s="17" t="s">
        <v>111</v>
      </c>
      <c r="J432" s="17" t="n">
        <v>4</v>
      </c>
      <c r="K432" s="17" t="n">
        <v>99</v>
      </c>
      <c r="L432" s="18" t="s">
        <v>20572</v>
      </c>
      <c r="M432" s="18"/>
      <c r="N432" s="18" t="s">
        <v>20573</v>
      </c>
      <c r="O432" s="20" t="s">
        <v>28109</v>
      </c>
    </row>
    <row r="433" customFormat="false" ht="46.25" hidden="false" customHeight="false" outlineLevel="0" collapsed="false">
      <c r="A433" s="19" t="s">
        <v>20574</v>
      </c>
      <c r="B433" s="18" t="s">
        <v>106</v>
      </c>
      <c r="C433" s="17" t="n">
        <v>4</v>
      </c>
      <c r="D433" s="17" t="n">
        <v>388</v>
      </c>
      <c r="E433" s="17" t="s">
        <v>19795</v>
      </c>
      <c r="F433" s="18" t="s">
        <v>20575</v>
      </c>
      <c r="G433" s="18" t="s">
        <v>20576</v>
      </c>
      <c r="H433" s="18" t="s">
        <v>20577</v>
      </c>
      <c r="I433" s="17" t="s">
        <v>111</v>
      </c>
      <c r="J433" s="17" t="n">
        <v>4</v>
      </c>
      <c r="K433" s="17" t="n">
        <v>350</v>
      </c>
      <c r="L433" s="18" t="s">
        <v>20578</v>
      </c>
      <c r="M433" s="18"/>
      <c r="N433" s="18" t="s">
        <v>20579</v>
      </c>
      <c r="O433" s="20" t="s">
        <v>28109</v>
      </c>
    </row>
    <row r="434" customFormat="false" ht="46.25" hidden="false" customHeight="false" outlineLevel="0" collapsed="false">
      <c r="A434" s="19" t="s">
        <v>20580</v>
      </c>
      <c r="B434" s="18" t="s">
        <v>108</v>
      </c>
      <c r="C434" s="17" t="n">
        <v>4</v>
      </c>
      <c r="D434" s="17" t="n">
        <v>1308</v>
      </c>
      <c r="E434" s="17" t="s">
        <v>70</v>
      </c>
      <c r="F434" s="18" t="s">
        <v>20581</v>
      </c>
      <c r="G434" s="18" t="s">
        <v>20582</v>
      </c>
      <c r="H434" s="18"/>
      <c r="I434" s="17" t="s">
        <v>111</v>
      </c>
      <c r="J434" s="17" t="n">
        <v>3</v>
      </c>
      <c r="K434" s="17" t="n">
        <v>2566</v>
      </c>
      <c r="L434" s="18" t="s">
        <v>20583</v>
      </c>
      <c r="M434" s="18"/>
      <c r="N434" s="18" t="s">
        <v>20584</v>
      </c>
      <c r="O434" s="20" t="s">
        <v>28109</v>
      </c>
    </row>
    <row r="435" customFormat="false" ht="35.05" hidden="false" customHeight="false" outlineLevel="0" collapsed="false">
      <c r="A435" s="19" t="s">
        <v>20585</v>
      </c>
      <c r="B435" s="18" t="s">
        <v>108</v>
      </c>
      <c r="C435" s="17" t="n">
        <v>4</v>
      </c>
      <c r="D435" s="17" t="n">
        <v>1330</v>
      </c>
      <c r="E435" s="17" t="s">
        <v>32</v>
      </c>
      <c r="F435" s="18" t="s">
        <v>20427</v>
      </c>
      <c r="G435" s="18" t="s">
        <v>20586</v>
      </c>
      <c r="H435" s="18"/>
      <c r="I435" s="17" t="s">
        <v>111</v>
      </c>
      <c r="J435" s="17" t="n">
        <v>3</v>
      </c>
      <c r="K435" s="17" t="n">
        <v>2588</v>
      </c>
      <c r="L435" s="18" t="s">
        <v>20587</v>
      </c>
      <c r="M435" s="18"/>
      <c r="N435" s="18" t="s">
        <v>20588</v>
      </c>
      <c r="O435" s="20" t="s">
        <v>28109</v>
      </c>
    </row>
    <row r="436" customFormat="false" ht="57.45" hidden="false" customHeight="false" outlineLevel="0" collapsed="false">
      <c r="A436" s="19" t="s">
        <v>20589</v>
      </c>
      <c r="B436" s="18" t="s">
        <v>106</v>
      </c>
      <c r="C436" s="17" t="n">
        <v>4</v>
      </c>
      <c r="D436" s="17" t="n">
        <v>1538</v>
      </c>
      <c r="E436" s="17" t="s">
        <v>19795</v>
      </c>
      <c r="F436" s="18" t="s">
        <v>20590</v>
      </c>
      <c r="G436" s="18" t="s">
        <v>20591</v>
      </c>
      <c r="H436" s="18" t="s">
        <v>20592</v>
      </c>
      <c r="I436" s="17" t="s">
        <v>111</v>
      </c>
      <c r="J436" s="17" t="n">
        <v>4</v>
      </c>
      <c r="K436" s="17" t="n">
        <v>999</v>
      </c>
      <c r="L436" s="18" t="s">
        <v>20593</v>
      </c>
      <c r="M436" s="18"/>
      <c r="N436" s="18" t="s">
        <v>20594</v>
      </c>
      <c r="O436" s="20" t="s">
        <v>28109</v>
      </c>
    </row>
    <row r="437" customFormat="false" ht="35.05" hidden="false" customHeight="false" outlineLevel="0" collapsed="false">
      <c r="A437" s="19" t="s">
        <v>20595</v>
      </c>
      <c r="B437" s="18" t="s">
        <v>108</v>
      </c>
      <c r="C437" s="17" t="n">
        <v>4</v>
      </c>
      <c r="D437" s="17" t="n">
        <v>1541</v>
      </c>
      <c r="E437" s="17" t="s">
        <v>36</v>
      </c>
      <c r="F437" s="18" t="s">
        <v>20596</v>
      </c>
      <c r="G437" s="18" t="s">
        <v>20597</v>
      </c>
      <c r="H437" s="18"/>
      <c r="I437" s="17" t="s">
        <v>111</v>
      </c>
      <c r="J437" s="17" t="n">
        <v>4</v>
      </c>
      <c r="K437" s="17" t="n">
        <v>1002</v>
      </c>
      <c r="L437" s="18" t="s">
        <v>20598</v>
      </c>
      <c r="M437" s="18"/>
      <c r="N437" s="18" t="s">
        <v>20599</v>
      </c>
      <c r="O437" s="20" t="s">
        <v>28109</v>
      </c>
    </row>
    <row r="438" customFormat="false" ht="35.05" hidden="false" customHeight="false" outlineLevel="0" collapsed="false">
      <c r="A438" s="19" t="s">
        <v>20600</v>
      </c>
      <c r="B438" s="18" t="s">
        <v>108</v>
      </c>
      <c r="C438" s="17" t="n">
        <v>4</v>
      </c>
      <c r="D438" s="17" t="n">
        <v>1947</v>
      </c>
      <c r="E438" s="17" t="s">
        <v>70</v>
      </c>
      <c r="F438" s="18" t="s">
        <v>20601</v>
      </c>
      <c r="G438" s="18" t="s">
        <v>20602</v>
      </c>
      <c r="H438" s="18"/>
      <c r="I438" s="17" t="s">
        <v>111</v>
      </c>
      <c r="J438" s="17" t="n">
        <v>4</v>
      </c>
      <c r="K438" s="17" t="n">
        <v>1396</v>
      </c>
      <c r="L438" s="18" t="s">
        <v>20603</v>
      </c>
      <c r="M438" s="18"/>
      <c r="N438" s="18" t="s">
        <v>20604</v>
      </c>
      <c r="O438" s="20" t="s">
        <v>28109</v>
      </c>
    </row>
    <row r="439" customFormat="false" ht="35.05" hidden="false" customHeight="false" outlineLevel="0" collapsed="false">
      <c r="A439" s="19" t="s">
        <v>20605</v>
      </c>
      <c r="B439" s="18" t="s">
        <v>108</v>
      </c>
      <c r="C439" s="17" t="n">
        <v>4</v>
      </c>
      <c r="D439" s="17" t="n">
        <v>2621</v>
      </c>
      <c r="E439" s="17" t="s">
        <v>70</v>
      </c>
      <c r="F439" s="18" t="s">
        <v>20606</v>
      </c>
      <c r="G439" s="18" t="s">
        <v>20607</v>
      </c>
      <c r="H439" s="18"/>
      <c r="I439" s="17" t="s">
        <v>111</v>
      </c>
      <c r="J439" s="17" t="n">
        <v>4</v>
      </c>
      <c r="K439" s="17" t="n">
        <v>1782</v>
      </c>
      <c r="L439" s="18" t="s">
        <v>20608</v>
      </c>
      <c r="M439" s="18"/>
      <c r="N439" s="18" t="s">
        <v>20609</v>
      </c>
      <c r="O439" s="20" t="s">
        <v>28109</v>
      </c>
    </row>
    <row r="440" customFormat="false" ht="46.25" hidden="false" customHeight="false" outlineLevel="0" collapsed="false">
      <c r="A440" s="19" t="s">
        <v>20610</v>
      </c>
      <c r="B440" s="18" t="s">
        <v>108</v>
      </c>
      <c r="C440" s="17" t="n">
        <v>4</v>
      </c>
      <c r="D440" s="17" t="n">
        <v>2641</v>
      </c>
      <c r="E440" s="17" t="s">
        <v>85</v>
      </c>
      <c r="F440" s="18" t="s">
        <v>20611</v>
      </c>
      <c r="G440" s="18" t="s">
        <v>20612</v>
      </c>
      <c r="H440" s="18"/>
      <c r="I440" s="17" t="s">
        <v>112</v>
      </c>
      <c r="J440" s="17" t="n">
        <v>4</v>
      </c>
      <c r="K440" s="17" t="n">
        <v>1802</v>
      </c>
      <c r="L440" s="18" t="s">
        <v>20613</v>
      </c>
      <c r="M440" s="18" t="s">
        <v>20614</v>
      </c>
      <c r="N440" s="18" t="s">
        <v>20615</v>
      </c>
      <c r="O440" s="20" t="s">
        <v>28109</v>
      </c>
    </row>
    <row r="441" customFormat="false" ht="46.25" hidden="false" customHeight="false" outlineLevel="0" collapsed="false">
      <c r="A441" s="19" t="s">
        <v>20616</v>
      </c>
      <c r="B441" s="18" t="s">
        <v>108</v>
      </c>
      <c r="C441" s="17" t="n">
        <v>4</v>
      </c>
      <c r="D441" s="17" t="n">
        <v>2743</v>
      </c>
      <c r="E441" s="17" t="s">
        <v>70</v>
      </c>
      <c r="F441" s="18" t="s">
        <v>20617</v>
      </c>
      <c r="G441" s="18" t="s">
        <v>20618</v>
      </c>
      <c r="H441" s="18"/>
      <c r="I441" s="17" t="s">
        <v>112</v>
      </c>
      <c r="J441" s="17" t="n">
        <v>4</v>
      </c>
      <c r="K441" s="17" t="n">
        <v>1885</v>
      </c>
      <c r="L441" s="18" t="s">
        <v>20619</v>
      </c>
      <c r="M441" s="18" t="s">
        <v>20620</v>
      </c>
      <c r="N441" s="18" t="s">
        <v>20621</v>
      </c>
      <c r="O441" s="20" t="s">
        <v>28109</v>
      </c>
    </row>
    <row r="442" customFormat="false" ht="57.45" hidden="false" customHeight="false" outlineLevel="0" collapsed="false">
      <c r="A442" s="19" t="s">
        <v>20622</v>
      </c>
      <c r="B442" s="18" t="s">
        <v>108</v>
      </c>
      <c r="C442" s="17" t="n">
        <v>4</v>
      </c>
      <c r="D442" s="17" t="n">
        <v>2956</v>
      </c>
      <c r="E442" s="17" t="s">
        <v>55</v>
      </c>
      <c r="F442" s="18" t="s">
        <v>20623</v>
      </c>
      <c r="G442" s="18" t="s">
        <v>20624</v>
      </c>
      <c r="H442" s="18"/>
      <c r="I442" s="17" t="s">
        <v>113</v>
      </c>
      <c r="J442" s="17" t="n">
        <v>4</v>
      </c>
      <c r="K442" s="17" t="n">
        <v>2087</v>
      </c>
      <c r="L442" s="18" t="s">
        <v>4542</v>
      </c>
      <c r="M442" s="18" t="s">
        <v>20625</v>
      </c>
      <c r="N442" s="18" t="s">
        <v>20626</v>
      </c>
      <c r="O442" s="20" t="s">
        <v>28109</v>
      </c>
    </row>
    <row r="443" customFormat="false" ht="35.05" hidden="false" customHeight="false" outlineLevel="0" collapsed="false">
      <c r="A443" s="19" t="s">
        <v>20627</v>
      </c>
      <c r="B443" s="18" t="s">
        <v>108</v>
      </c>
      <c r="C443" s="17" t="n">
        <v>4</v>
      </c>
      <c r="D443" s="17" t="n">
        <v>3047</v>
      </c>
      <c r="E443" s="17" t="s">
        <v>70</v>
      </c>
      <c r="F443" s="18" t="s">
        <v>20628</v>
      </c>
      <c r="G443" s="18" t="s">
        <v>20629</v>
      </c>
      <c r="H443" s="18"/>
      <c r="I443" s="17" t="s">
        <v>111</v>
      </c>
      <c r="J443" s="17" t="n">
        <v>4</v>
      </c>
      <c r="K443" s="17" t="n">
        <v>2178</v>
      </c>
      <c r="L443" s="18" t="s">
        <v>20630</v>
      </c>
      <c r="M443" s="18"/>
      <c r="N443" s="18" t="s">
        <v>20631</v>
      </c>
      <c r="O443" s="20" t="s">
        <v>28109</v>
      </c>
    </row>
    <row r="444" customFormat="false" ht="57.45" hidden="false" customHeight="false" outlineLevel="0" collapsed="false">
      <c r="A444" s="19" t="s">
        <v>20632</v>
      </c>
      <c r="B444" s="18" t="s">
        <v>108</v>
      </c>
      <c r="C444" s="17" t="n">
        <v>4</v>
      </c>
      <c r="D444" s="17" t="n">
        <v>3104</v>
      </c>
      <c r="E444" s="17" t="s">
        <v>87</v>
      </c>
      <c r="F444" s="18" t="s">
        <v>20633</v>
      </c>
      <c r="G444" s="18" t="s">
        <v>20634</v>
      </c>
      <c r="H444" s="18"/>
      <c r="I444" s="17" t="s">
        <v>113</v>
      </c>
      <c r="J444" s="17" t="n">
        <v>4</v>
      </c>
      <c r="K444" s="17" t="n">
        <v>2235</v>
      </c>
      <c r="L444" s="18" t="s">
        <v>20635</v>
      </c>
      <c r="M444" s="18" t="s">
        <v>20636</v>
      </c>
      <c r="N444" s="18" t="s">
        <v>20637</v>
      </c>
      <c r="O444" s="20" t="s">
        <v>28109</v>
      </c>
    </row>
    <row r="445" customFormat="false" ht="46.25" hidden="false" customHeight="false" outlineLevel="0" collapsed="false">
      <c r="A445" s="19" t="s">
        <v>20638</v>
      </c>
      <c r="B445" s="18" t="s">
        <v>108</v>
      </c>
      <c r="C445" s="17" t="n">
        <v>4</v>
      </c>
      <c r="D445" s="17" t="n">
        <v>3109</v>
      </c>
      <c r="E445" s="17" t="s">
        <v>87</v>
      </c>
      <c r="F445" s="18" t="s">
        <v>20639</v>
      </c>
      <c r="G445" s="18" t="s">
        <v>20640</v>
      </c>
      <c r="H445" s="18"/>
      <c r="I445" s="17" t="s">
        <v>111</v>
      </c>
      <c r="J445" s="17" t="n">
        <v>4</v>
      </c>
      <c r="K445" s="17" t="n">
        <v>2240</v>
      </c>
      <c r="L445" s="18" t="s">
        <v>20641</v>
      </c>
      <c r="M445" s="18"/>
      <c r="N445" s="18" t="s">
        <v>20642</v>
      </c>
      <c r="O445" s="20" t="s">
        <v>28109</v>
      </c>
    </row>
    <row r="446" customFormat="false" ht="35.05" hidden="false" customHeight="false" outlineLevel="0" collapsed="false">
      <c r="A446" s="19" t="s">
        <v>20643</v>
      </c>
      <c r="B446" s="18" t="s">
        <v>108</v>
      </c>
      <c r="C446" s="17" t="n">
        <v>4</v>
      </c>
      <c r="D446" s="17" t="n">
        <v>3129</v>
      </c>
      <c r="E446" s="17" t="s">
        <v>36</v>
      </c>
      <c r="F446" s="18" t="s">
        <v>20644</v>
      </c>
      <c r="G446" s="18" t="s">
        <v>20645</v>
      </c>
      <c r="H446" s="18"/>
      <c r="I446" s="17" t="s">
        <v>111</v>
      </c>
      <c r="J446" s="17" t="n">
        <v>4</v>
      </c>
      <c r="K446" s="17" t="n">
        <v>2260</v>
      </c>
      <c r="L446" s="18" t="s">
        <v>20646</v>
      </c>
      <c r="M446" s="18"/>
      <c r="N446" s="18" t="s">
        <v>20647</v>
      </c>
      <c r="O446" s="20" t="s">
        <v>28109</v>
      </c>
    </row>
    <row r="447" customFormat="false" ht="57.45" hidden="false" customHeight="false" outlineLevel="0" collapsed="false">
      <c r="A447" s="19" t="s">
        <v>20648</v>
      </c>
      <c r="B447" s="18" t="s">
        <v>108</v>
      </c>
      <c r="C447" s="17" t="n">
        <v>4</v>
      </c>
      <c r="D447" s="17" t="n">
        <v>3259</v>
      </c>
      <c r="E447" s="17" t="s">
        <v>74</v>
      </c>
      <c r="F447" s="18" t="s">
        <v>20649</v>
      </c>
      <c r="G447" s="18" t="s">
        <v>20650</v>
      </c>
      <c r="H447" s="18"/>
      <c r="I447" s="17" t="s">
        <v>112</v>
      </c>
      <c r="J447" s="17" t="n">
        <v>4</v>
      </c>
      <c r="K447" s="17" t="n">
        <v>2360</v>
      </c>
      <c r="L447" s="18" t="s">
        <v>20651</v>
      </c>
      <c r="M447" s="18"/>
      <c r="N447" s="18" t="s">
        <v>20652</v>
      </c>
      <c r="O447" s="20" t="s">
        <v>28109</v>
      </c>
    </row>
    <row r="448" customFormat="false" ht="46.25" hidden="false" customHeight="false" outlineLevel="0" collapsed="false">
      <c r="A448" s="19" t="s">
        <v>20653</v>
      </c>
      <c r="B448" s="18" t="s">
        <v>108</v>
      </c>
      <c r="C448" s="17" t="n">
        <v>4</v>
      </c>
      <c r="D448" s="17" t="n">
        <v>3443</v>
      </c>
      <c r="E448" s="17" t="s">
        <v>36</v>
      </c>
      <c r="F448" s="18" t="s">
        <v>20654</v>
      </c>
      <c r="G448" s="18" t="s">
        <v>20655</v>
      </c>
      <c r="H448" s="18"/>
      <c r="I448" s="17" t="s">
        <v>112</v>
      </c>
      <c r="J448" s="17" t="n">
        <v>4</v>
      </c>
      <c r="K448" s="17" t="n">
        <v>2528</v>
      </c>
      <c r="L448" s="18" t="s">
        <v>20656</v>
      </c>
      <c r="M448" s="18"/>
      <c r="N448" s="18" t="s">
        <v>20657</v>
      </c>
      <c r="O448" s="20" t="s">
        <v>28109</v>
      </c>
    </row>
    <row r="449" customFormat="false" ht="35.05" hidden="false" customHeight="false" outlineLevel="0" collapsed="false">
      <c r="A449" s="19" t="s">
        <v>20658</v>
      </c>
      <c r="B449" s="18" t="s">
        <v>108</v>
      </c>
      <c r="C449" s="17" t="n">
        <v>4</v>
      </c>
      <c r="D449" s="17" t="n">
        <v>3805</v>
      </c>
      <c r="E449" s="17" t="s">
        <v>87</v>
      </c>
      <c r="F449" s="18" t="s">
        <v>20659</v>
      </c>
      <c r="G449" s="18" t="s">
        <v>20660</v>
      </c>
      <c r="H449" s="18"/>
      <c r="I449" s="17" t="s">
        <v>111</v>
      </c>
      <c r="J449" s="17" t="n">
        <v>4</v>
      </c>
      <c r="K449" s="17" t="n">
        <v>2838</v>
      </c>
      <c r="L449" s="18" t="s">
        <v>20661</v>
      </c>
      <c r="M449" s="18"/>
      <c r="N449" s="18" t="s">
        <v>20662</v>
      </c>
      <c r="O449" s="20" t="s">
        <v>28109</v>
      </c>
    </row>
    <row r="450" customFormat="false" ht="57.45" hidden="false" customHeight="false" outlineLevel="0" collapsed="false">
      <c r="A450" s="19" t="s">
        <v>20663</v>
      </c>
      <c r="B450" s="18" t="s">
        <v>106</v>
      </c>
      <c r="C450" s="17" t="n">
        <v>4</v>
      </c>
      <c r="D450" s="17" t="n">
        <v>3849</v>
      </c>
      <c r="E450" s="17" t="s">
        <v>19795</v>
      </c>
      <c r="F450" s="18" t="s">
        <v>20664</v>
      </c>
      <c r="G450" s="18" t="s">
        <v>20665</v>
      </c>
      <c r="H450" s="18" t="s">
        <v>20666</v>
      </c>
      <c r="I450" s="17" t="s">
        <v>114</v>
      </c>
      <c r="J450" s="17" t="n">
        <v>4</v>
      </c>
      <c r="K450" s="17" t="n">
        <v>2882</v>
      </c>
      <c r="L450" s="18" t="s">
        <v>20667</v>
      </c>
      <c r="M450" s="18"/>
      <c r="N450" s="18" t="s">
        <v>20668</v>
      </c>
      <c r="O450" s="20" t="s">
        <v>28109</v>
      </c>
    </row>
    <row r="451" customFormat="false" ht="57.45" hidden="false" customHeight="false" outlineLevel="0" collapsed="false">
      <c r="A451" s="19" t="s">
        <v>20669</v>
      </c>
      <c r="B451" s="18" t="s">
        <v>108</v>
      </c>
      <c r="C451" s="17" t="n">
        <v>4</v>
      </c>
      <c r="D451" s="17" t="n">
        <v>4201</v>
      </c>
      <c r="E451" s="17" t="s">
        <v>76</v>
      </c>
      <c r="F451" s="18" t="s">
        <v>20670</v>
      </c>
      <c r="G451" s="18" t="s">
        <v>20671</v>
      </c>
      <c r="H451" s="18"/>
      <c r="I451" s="17" t="s">
        <v>112</v>
      </c>
      <c r="J451" s="17" t="n">
        <v>4</v>
      </c>
      <c r="K451" s="17" t="n">
        <v>2908</v>
      </c>
      <c r="L451" s="18" t="s">
        <v>20672</v>
      </c>
      <c r="M451" s="18"/>
      <c r="N451" s="18" t="s">
        <v>20673</v>
      </c>
      <c r="O451" s="20" t="s">
        <v>28109</v>
      </c>
    </row>
    <row r="452" customFormat="false" ht="57.45" hidden="false" customHeight="false" outlineLevel="0" collapsed="false">
      <c r="A452" s="19" t="s">
        <v>20674</v>
      </c>
      <c r="B452" s="18" t="s">
        <v>106</v>
      </c>
      <c r="C452" s="17" t="n">
        <v>4</v>
      </c>
      <c r="D452" s="17" t="n">
        <v>4536</v>
      </c>
      <c r="E452" s="17" t="s">
        <v>19795</v>
      </c>
      <c r="F452" s="18" t="s">
        <v>20675</v>
      </c>
      <c r="G452" s="18" t="s">
        <v>20676</v>
      </c>
      <c r="H452" s="18" t="s">
        <v>20677</v>
      </c>
      <c r="I452" s="17" t="s">
        <v>111</v>
      </c>
      <c r="J452" s="17" t="n">
        <v>4</v>
      </c>
      <c r="K452" s="17" t="n">
        <v>3181</v>
      </c>
      <c r="L452" s="18" t="s">
        <v>20678</v>
      </c>
      <c r="M452" s="18"/>
      <c r="N452" s="18" t="s">
        <v>20679</v>
      </c>
      <c r="O452" s="20" t="s">
        <v>28109</v>
      </c>
    </row>
    <row r="453" customFormat="false" ht="46.25" hidden="false" customHeight="false" outlineLevel="0" collapsed="false">
      <c r="A453" s="19" t="s">
        <v>20680</v>
      </c>
      <c r="B453" s="18" t="s">
        <v>106</v>
      </c>
      <c r="C453" s="17" t="n">
        <v>4</v>
      </c>
      <c r="D453" s="17" t="n">
        <v>4565</v>
      </c>
      <c r="E453" s="17" t="s">
        <v>19795</v>
      </c>
      <c r="F453" s="18" t="s">
        <v>20681</v>
      </c>
      <c r="G453" s="18" t="s">
        <v>20682</v>
      </c>
      <c r="H453" s="18" t="s">
        <v>20683</v>
      </c>
      <c r="I453" s="17" t="s">
        <v>111</v>
      </c>
      <c r="J453" s="17" t="n">
        <v>4</v>
      </c>
      <c r="K453" s="17" t="n">
        <v>3210</v>
      </c>
      <c r="L453" s="18" t="s">
        <v>20684</v>
      </c>
      <c r="M453" s="18"/>
      <c r="N453" s="18" t="s">
        <v>20685</v>
      </c>
      <c r="O453" s="20" t="s">
        <v>28109</v>
      </c>
    </row>
    <row r="454" customFormat="false" ht="46.25" hidden="false" customHeight="false" outlineLevel="0" collapsed="false">
      <c r="A454" s="19" t="s">
        <v>20686</v>
      </c>
      <c r="B454" s="18" t="s">
        <v>108</v>
      </c>
      <c r="C454" s="17" t="n">
        <v>4</v>
      </c>
      <c r="D454" s="17" t="n">
        <v>4769</v>
      </c>
      <c r="E454" s="17" t="s">
        <v>57</v>
      </c>
      <c r="F454" s="18" t="s">
        <v>20687</v>
      </c>
      <c r="G454" s="18" t="s">
        <v>20688</v>
      </c>
      <c r="H454" s="18"/>
      <c r="I454" s="17" t="s">
        <v>111</v>
      </c>
      <c r="J454" s="17" t="n">
        <v>4</v>
      </c>
      <c r="K454" s="17" t="n">
        <v>3567</v>
      </c>
      <c r="L454" s="18" t="s">
        <v>20689</v>
      </c>
      <c r="M454" s="18"/>
      <c r="N454" s="18" t="s">
        <v>20690</v>
      </c>
      <c r="O454" s="20" t="s">
        <v>28109</v>
      </c>
    </row>
    <row r="455" customFormat="false" ht="57.45" hidden="false" customHeight="false" outlineLevel="0" collapsed="false">
      <c r="A455" s="19" t="s">
        <v>20691</v>
      </c>
      <c r="B455" s="18" t="s">
        <v>108</v>
      </c>
      <c r="C455" s="17" t="n">
        <v>4</v>
      </c>
      <c r="D455" s="17" t="n">
        <v>5073</v>
      </c>
      <c r="E455" s="17" t="s">
        <v>36</v>
      </c>
      <c r="F455" s="18" t="s">
        <v>20692</v>
      </c>
      <c r="G455" s="18" t="s">
        <v>20693</v>
      </c>
      <c r="H455" s="18"/>
      <c r="I455" s="17" t="s">
        <v>112</v>
      </c>
      <c r="J455" s="17" t="n">
        <v>4</v>
      </c>
      <c r="K455" s="17" t="n">
        <v>3612</v>
      </c>
      <c r="L455" s="18" t="s">
        <v>20694</v>
      </c>
      <c r="M455" s="18" t="s">
        <v>20695</v>
      </c>
      <c r="N455" s="18" t="s">
        <v>20696</v>
      </c>
      <c r="O455" s="20" t="s">
        <v>28109</v>
      </c>
    </row>
    <row r="456" customFormat="false" ht="46.25" hidden="false" customHeight="false" outlineLevel="0" collapsed="false">
      <c r="A456" s="19" t="s">
        <v>20697</v>
      </c>
      <c r="B456" s="18" t="s">
        <v>108</v>
      </c>
      <c r="C456" s="17" t="n">
        <v>4</v>
      </c>
      <c r="D456" s="17" t="n">
        <v>5190</v>
      </c>
      <c r="E456" s="17" t="s">
        <v>87</v>
      </c>
      <c r="F456" s="18" t="s">
        <v>20698</v>
      </c>
      <c r="G456" s="18" t="s">
        <v>20699</v>
      </c>
      <c r="H456" s="18"/>
      <c r="I456" s="17" t="s">
        <v>111</v>
      </c>
      <c r="J456" s="17" t="n">
        <v>4</v>
      </c>
      <c r="K456" s="17" t="n">
        <v>3677</v>
      </c>
      <c r="L456" s="18" t="s">
        <v>20700</v>
      </c>
      <c r="M456" s="18"/>
      <c r="N456" s="18" t="s">
        <v>20701</v>
      </c>
      <c r="O456" s="20" t="s">
        <v>28109</v>
      </c>
    </row>
    <row r="457" customFormat="false" ht="57.45" hidden="false" customHeight="false" outlineLevel="0" collapsed="false">
      <c r="A457" s="19" t="s">
        <v>20702</v>
      </c>
      <c r="B457" s="18" t="s">
        <v>106</v>
      </c>
      <c r="C457" s="17" t="n">
        <v>4</v>
      </c>
      <c r="D457" s="17" t="n">
        <v>5455</v>
      </c>
      <c r="E457" s="17" t="s">
        <v>19795</v>
      </c>
      <c r="F457" s="18" t="s">
        <v>20703</v>
      </c>
      <c r="G457" s="18" t="s">
        <v>20704</v>
      </c>
      <c r="H457" s="18" t="s">
        <v>20705</v>
      </c>
      <c r="I457" s="17" t="s">
        <v>111</v>
      </c>
      <c r="J457" s="17" t="n">
        <v>4</v>
      </c>
      <c r="K457" s="17" t="n">
        <v>3894</v>
      </c>
      <c r="L457" s="18" t="s">
        <v>20706</v>
      </c>
      <c r="M457" s="18"/>
      <c r="N457" s="18" t="s">
        <v>20707</v>
      </c>
      <c r="O457" s="20" t="s">
        <v>28109</v>
      </c>
    </row>
    <row r="458" customFormat="false" ht="57.45" hidden="false" customHeight="false" outlineLevel="0" collapsed="false">
      <c r="A458" s="19" t="s">
        <v>20708</v>
      </c>
      <c r="B458" s="18" t="s">
        <v>108</v>
      </c>
      <c r="C458" s="17" t="n">
        <v>4</v>
      </c>
      <c r="D458" s="17" t="n">
        <v>5531</v>
      </c>
      <c r="E458" s="17" t="s">
        <v>83</v>
      </c>
      <c r="F458" s="18" t="s">
        <v>20709</v>
      </c>
      <c r="G458" s="18" t="s">
        <v>20710</v>
      </c>
      <c r="H458" s="18"/>
      <c r="I458" s="17" t="s">
        <v>112</v>
      </c>
      <c r="J458" s="17" t="n">
        <v>4</v>
      </c>
      <c r="K458" s="17" t="n">
        <v>3970</v>
      </c>
      <c r="L458" s="18" t="s">
        <v>4872</v>
      </c>
      <c r="M458" s="18"/>
      <c r="N458" s="18" t="s">
        <v>20711</v>
      </c>
      <c r="O458" s="20" t="s">
        <v>28109</v>
      </c>
    </row>
    <row r="459" customFormat="false" ht="57.45" hidden="false" customHeight="false" outlineLevel="0" collapsed="false">
      <c r="A459" s="19" t="s">
        <v>20712</v>
      </c>
      <c r="B459" s="18" t="s">
        <v>108</v>
      </c>
      <c r="C459" s="17" t="n">
        <v>4</v>
      </c>
      <c r="D459" s="17" t="n">
        <v>5682</v>
      </c>
      <c r="E459" s="17" t="s">
        <v>49</v>
      </c>
      <c r="F459" s="18" t="s">
        <v>20713</v>
      </c>
      <c r="G459" s="18" t="s">
        <v>20714</v>
      </c>
      <c r="H459" s="18"/>
      <c r="I459" s="17" t="s">
        <v>111</v>
      </c>
      <c r="J459" s="17" t="n">
        <v>4</v>
      </c>
      <c r="K459" s="17" t="n">
        <v>4124</v>
      </c>
      <c r="L459" s="18" t="s">
        <v>20715</v>
      </c>
      <c r="M459" s="18" t="s">
        <v>20716</v>
      </c>
      <c r="N459" s="18" t="s">
        <v>20717</v>
      </c>
      <c r="O459" s="20" t="s">
        <v>28109</v>
      </c>
    </row>
    <row r="460" customFormat="false" ht="46.25" hidden="false" customHeight="false" outlineLevel="0" collapsed="false">
      <c r="A460" s="19" t="s">
        <v>20718</v>
      </c>
      <c r="B460" s="18" t="s">
        <v>106</v>
      </c>
      <c r="C460" s="17" t="n">
        <v>4</v>
      </c>
      <c r="D460" s="17" t="n">
        <v>5767</v>
      </c>
      <c r="E460" s="17" t="s">
        <v>19795</v>
      </c>
      <c r="F460" s="18" t="s">
        <v>20719</v>
      </c>
      <c r="G460" s="18" t="s">
        <v>20720</v>
      </c>
      <c r="H460" s="18" t="s">
        <v>20721</v>
      </c>
      <c r="I460" s="17" t="s">
        <v>111</v>
      </c>
      <c r="J460" s="17" t="n">
        <v>4</v>
      </c>
      <c r="K460" s="17" t="n">
        <v>4209</v>
      </c>
      <c r="L460" s="18" t="s">
        <v>20722</v>
      </c>
      <c r="M460" s="18"/>
      <c r="N460" s="18" t="s">
        <v>20723</v>
      </c>
      <c r="O460" s="20" t="s">
        <v>28109</v>
      </c>
    </row>
    <row r="461" customFormat="false" ht="57.45" hidden="false" customHeight="false" outlineLevel="0" collapsed="false">
      <c r="A461" s="19" t="s">
        <v>20724</v>
      </c>
      <c r="B461" s="18" t="s">
        <v>106</v>
      </c>
      <c r="C461" s="17" t="n">
        <v>4</v>
      </c>
      <c r="D461" s="17" t="n">
        <v>6632</v>
      </c>
      <c r="E461" s="17" t="s">
        <v>19795</v>
      </c>
      <c r="F461" s="18" t="s">
        <v>20725</v>
      </c>
      <c r="G461" s="18" t="s">
        <v>20726</v>
      </c>
      <c r="H461" s="18" t="s">
        <v>20727</v>
      </c>
      <c r="I461" s="17" t="s">
        <v>111</v>
      </c>
      <c r="J461" s="17" t="n">
        <v>4</v>
      </c>
      <c r="K461" s="17" t="n">
        <v>4853</v>
      </c>
      <c r="L461" s="18" t="s">
        <v>20728</v>
      </c>
      <c r="M461" s="18"/>
      <c r="N461" s="18" t="s">
        <v>20729</v>
      </c>
      <c r="O461" s="20" t="s">
        <v>28109</v>
      </c>
    </row>
    <row r="462" customFormat="false" ht="46.25" hidden="false" customHeight="false" outlineLevel="0" collapsed="false">
      <c r="A462" s="19" t="s">
        <v>20730</v>
      </c>
      <c r="B462" s="18" t="s">
        <v>106</v>
      </c>
      <c r="C462" s="17" t="n">
        <v>4</v>
      </c>
      <c r="D462" s="17" t="n">
        <v>6685</v>
      </c>
      <c r="E462" s="17" t="s">
        <v>19795</v>
      </c>
      <c r="F462" s="18" t="s">
        <v>20731</v>
      </c>
      <c r="G462" s="18" t="s">
        <v>20732</v>
      </c>
      <c r="H462" s="18" t="s">
        <v>20733</v>
      </c>
      <c r="I462" s="17" t="s">
        <v>111</v>
      </c>
      <c r="J462" s="17" t="n">
        <v>4</v>
      </c>
      <c r="K462" s="17" t="n">
        <v>4906</v>
      </c>
      <c r="L462" s="18" t="s">
        <v>20734</v>
      </c>
      <c r="M462" s="18"/>
      <c r="N462" s="18" t="s">
        <v>20735</v>
      </c>
      <c r="O462" s="20" t="s">
        <v>28109</v>
      </c>
    </row>
    <row r="463" customFormat="false" ht="57.45" hidden="false" customHeight="false" outlineLevel="0" collapsed="false">
      <c r="A463" s="19" t="s">
        <v>20736</v>
      </c>
      <c r="B463" s="18" t="s">
        <v>106</v>
      </c>
      <c r="C463" s="17" t="n">
        <v>4</v>
      </c>
      <c r="D463" s="17" t="n">
        <v>6691</v>
      </c>
      <c r="E463" s="17" t="s">
        <v>19795</v>
      </c>
      <c r="F463" s="18" t="s">
        <v>20737</v>
      </c>
      <c r="G463" s="18" t="s">
        <v>20738</v>
      </c>
      <c r="H463" s="18" t="s">
        <v>20739</v>
      </c>
      <c r="I463" s="17" t="s">
        <v>111</v>
      </c>
      <c r="J463" s="17" t="n">
        <v>4</v>
      </c>
      <c r="K463" s="17" t="n">
        <v>4912</v>
      </c>
      <c r="L463" s="18" t="s">
        <v>20740</v>
      </c>
      <c r="M463" s="18"/>
      <c r="N463" s="18" t="s">
        <v>20741</v>
      </c>
      <c r="O463" s="20" t="s">
        <v>28109</v>
      </c>
    </row>
    <row r="464" customFormat="false" ht="57.45" hidden="false" customHeight="false" outlineLevel="0" collapsed="false">
      <c r="A464" s="19" t="s">
        <v>20742</v>
      </c>
      <c r="B464" s="18" t="s">
        <v>108</v>
      </c>
      <c r="C464" s="17" t="n">
        <v>4</v>
      </c>
      <c r="D464" s="17" t="n">
        <v>6924</v>
      </c>
      <c r="E464" s="17" t="s">
        <v>47</v>
      </c>
      <c r="F464" s="18" t="s">
        <v>20743</v>
      </c>
      <c r="G464" s="18" t="s">
        <v>20744</v>
      </c>
      <c r="H464" s="18"/>
      <c r="I464" s="17" t="s">
        <v>112</v>
      </c>
      <c r="J464" s="17" t="n">
        <v>4</v>
      </c>
      <c r="K464" s="17" t="n">
        <v>5138</v>
      </c>
      <c r="L464" s="18" t="s">
        <v>20745</v>
      </c>
      <c r="M464" s="18"/>
      <c r="N464" s="18" t="s">
        <v>20746</v>
      </c>
      <c r="O464" s="20" t="s">
        <v>28109</v>
      </c>
    </row>
    <row r="465" customFormat="false" ht="57.45" hidden="false" customHeight="false" outlineLevel="0" collapsed="false">
      <c r="A465" s="19" t="s">
        <v>20747</v>
      </c>
      <c r="B465" s="18" t="s">
        <v>106</v>
      </c>
      <c r="C465" s="17" t="n">
        <v>4</v>
      </c>
      <c r="D465" s="17" t="n">
        <v>7153</v>
      </c>
      <c r="E465" s="17" t="s">
        <v>19795</v>
      </c>
      <c r="F465" s="18" t="s">
        <v>20748</v>
      </c>
      <c r="G465" s="18" t="s">
        <v>20749</v>
      </c>
      <c r="H465" s="18" t="s">
        <v>20750</v>
      </c>
      <c r="I465" s="17" t="s">
        <v>114</v>
      </c>
      <c r="J465" s="17" t="n">
        <v>4</v>
      </c>
      <c r="K465" s="17" t="n">
        <v>5339</v>
      </c>
      <c r="L465" s="18" t="s">
        <v>20751</v>
      </c>
      <c r="M465" s="18"/>
      <c r="N465" s="18" t="s">
        <v>20752</v>
      </c>
      <c r="O465" s="20" t="s">
        <v>28109</v>
      </c>
    </row>
    <row r="466" customFormat="false" ht="57.45" hidden="false" customHeight="false" outlineLevel="0" collapsed="false">
      <c r="A466" s="19" t="s">
        <v>20753</v>
      </c>
      <c r="B466" s="18" t="s">
        <v>106</v>
      </c>
      <c r="C466" s="17" t="n">
        <v>4</v>
      </c>
      <c r="D466" s="17" t="n">
        <v>7265</v>
      </c>
      <c r="E466" s="17" t="s">
        <v>19795</v>
      </c>
      <c r="F466" s="18" t="s">
        <v>20754</v>
      </c>
      <c r="G466" s="18" t="s">
        <v>20755</v>
      </c>
      <c r="H466" s="18" t="s">
        <v>20756</v>
      </c>
      <c r="I466" s="17" t="s">
        <v>114</v>
      </c>
      <c r="J466" s="17" t="n">
        <v>4</v>
      </c>
      <c r="K466" s="17" t="n">
        <v>5451</v>
      </c>
      <c r="L466" s="18" t="s">
        <v>20757</v>
      </c>
      <c r="M466" s="18"/>
      <c r="N466" s="18" t="s">
        <v>20758</v>
      </c>
      <c r="O466" s="20" t="s">
        <v>28109</v>
      </c>
    </row>
    <row r="467" customFormat="false" ht="57.45" hidden="false" customHeight="false" outlineLevel="0" collapsed="false">
      <c r="A467" s="19" t="s">
        <v>20759</v>
      </c>
      <c r="B467" s="18" t="s">
        <v>106</v>
      </c>
      <c r="C467" s="17" t="n">
        <v>4</v>
      </c>
      <c r="D467" s="17" t="n">
        <v>7402</v>
      </c>
      <c r="E467" s="17" t="s">
        <v>19795</v>
      </c>
      <c r="F467" s="18" t="s">
        <v>20760</v>
      </c>
      <c r="G467" s="18" t="s">
        <v>20761</v>
      </c>
      <c r="H467" s="18" t="s">
        <v>20762</v>
      </c>
      <c r="I467" s="17" t="s">
        <v>115</v>
      </c>
      <c r="J467" s="17"/>
      <c r="K467" s="17"/>
      <c r="L467" s="18"/>
      <c r="M467" s="18"/>
      <c r="N467" s="18" t="s">
        <v>20763</v>
      </c>
      <c r="O467" s="20" t="s">
        <v>28109</v>
      </c>
    </row>
    <row r="468" customFormat="false" ht="57.45" hidden="false" customHeight="false" outlineLevel="0" collapsed="false">
      <c r="A468" s="19" t="s">
        <v>20764</v>
      </c>
      <c r="B468" s="18" t="s">
        <v>106</v>
      </c>
      <c r="C468" s="17" t="n">
        <v>4</v>
      </c>
      <c r="D468" s="17" t="n">
        <v>7471</v>
      </c>
      <c r="E468" s="17" t="s">
        <v>19795</v>
      </c>
      <c r="F468" s="18" t="s">
        <v>20765</v>
      </c>
      <c r="G468" s="18" t="s">
        <v>20766</v>
      </c>
      <c r="H468" s="18" t="s">
        <v>20767</v>
      </c>
      <c r="I468" s="17" t="s">
        <v>114</v>
      </c>
      <c r="J468" s="17" t="n">
        <v>4</v>
      </c>
      <c r="K468" s="17" t="n">
        <v>5507</v>
      </c>
      <c r="L468" s="18" t="s">
        <v>20768</v>
      </c>
      <c r="M468" s="18"/>
      <c r="N468" s="18" t="s">
        <v>20769</v>
      </c>
      <c r="O468" s="20" t="s">
        <v>28109</v>
      </c>
    </row>
    <row r="469" customFormat="false" ht="46.25" hidden="false" customHeight="false" outlineLevel="0" collapsed="false">
      <c r="A469" s="19" t="s">
        <v>20770</v>
      </c>
      <c r="B469" s="18" t="s">
        <v>106</v>
      </c>
      <c r="C469" s="17" t="n">
        <v>4</v>
      </c>
      <c r="D469" s="17" t="n">
        <v>7525</v>
      </c>
      <c r="E469" s="17" t="s">
        <v>19795</v>
      </c>
      <c r="F469" s="18" t="s">
        <v>20771</v>
      </c>
      <c r="G469" s="18" t="s">
        <v>20772</v>
      </c>
      <c r="H469" s="18" t="s">
        <v>20773</v>
      </c>
      <c r="I469" s="17" t="s">
        <v>111</v>
      </c>
      <c r="J469" s="17" t="n">
        <v>4</v>
      </c>
      <c r="K469" s="17" t="n">
        <v>5553</v>
      </c>
      <c r="L469" s="18" t="s">
        <v>20774</v>
      </c>
      <c r="M469" s="18"/>
      <c r="N469" s="18" t="s">
        <v>20775</v>
      </c>
      <c r="O469" s="20" t="s">
        <v>28109</v>
      </c>
    </row>
    <row r="470" customFormat="false" ht="57.45" hidden="false" customHeight="false" outlineLevel="0" collapsed="false">
      <c r="A470" s="19" t="s">
        <v>20776</v>
      </c>
      <c r="B470" s="18" t="s">
        <v>106</v>
      </c>
      <c r="C470" s="17" t="n">
        <v>4</v>
      </c>
      <c r="D470" s="17" t="n">
        <v>7525</v>
      </c>
      <c r="E470" s="17" t="s">
        <v>19795</v>
      </c>
      <c r="F470" s="18" t="s">
        <v>20777</v>
      </c>
      <c r="G470" s="18" t="s">
        <v>20778</v>
      </c>
      <c r="H470" s="18" t="s">
        <v>20779</v>
      </c>
      <c r="I470" s="17" t="s">
        <v>112</v>
      </c>
      <c r="J470" s="17" t="n">
        <v>4</v>
      </c>
      <c r="K470" s="17" t="n">
        <v>5553</v>
      </c>
      <c r="L470" s="18" t="s">
        <v>5197</v>
      </c>
      <c r="M470" s="18"/>
      <c r="N470" s="18" t="s">
        <v>20780</v>
      </c>
      <c r="O470" s="20" t="s">
        <v>28109</v>
      </c>
    </row>
    <row r="471" customFormat="false" ht="57.45" hidden="false" customHeight="false" outlineLevel="0" collapsed="false">
      <c r="A471" s="19" t="s">
        <v>20781</v>
      </c>
      <c r="B471" s="18" t="s">
        <v>107</v>
      </c>
      <c r="C471" s="17" t="n">
        <v>4</v>
      </c>
      <c r="D471" s="17" t="n">
        <v>7836</v>
      </c>
      <c r="E471" s="17" t="s">
        <v>91</v>
      </c>
      <c r="F471" s="18" t="s">
        <v>20782</v>
      </c>
      <c r="G471" s="18" t="s">
        <v>20783</v>
      </c>
      <c r="H471" s="18"/>
      <c r="I471" s="17" t="s">
        <v>114</v>
      </c>
      <c r="J471" s="17" t="n">
        <v>4</v>
      </c>
      <c r="K471" s="17" t="n">
        <v>5835</v>
      </c>
      <c r="L471" s="18" t="s">
        <v>20784</v>
      </c>
      <c r="M471" s="18"/>
      <c r="N471" s="18" t="s">
        <v>20785</v>
      </c>
      <c r="O471" s="20" t="s">
        <v>28109</v>
      </c>
    </row>
    <row r="472" customFormat="false" ht="57.45" hidden="false" customHeight="false" outlineLevel="0" collapsed="false">
      <c r="A472" s="19" t="s">
        <v>20786</v>
      </c>
      <c r="B472" s="18" t="s">
        <v>108</v>
      </c>
      <c r="C472" s="17" t="n">
        <v>4</v>
      </c>
      <c r="D472" s="17" t="n">
        <v>7999</v>
      </c>
      <c r="E472" s="17" t="s">
        <v>76</v>
      </c>
      <c r="F472" s="18" t="s">
        <v>20787</v>
      </c>
      <c r="G472" s="18" t="s">
        <v>20788</v>
      </c>
      <c r="H472" s="18"/>
      <c r="I472" s="17" t="s">
        <v>112</v>
      </c>
      <c r="J472" s="17" t="n">
        <v>4</v>
      </c>
      <c r="K472" s="17" t="n">
        <v>5994</v>
      </c>
      <c r="L472" s="18" t="s">
        <v>20789</v>
      </c>
      <c r="M472" s="18"/>
      <c r="N472" s="18" t="s">
        <v>20790</v>
      </c>
      <c r="O472" s="20" t="s">
        <v>28109</v>
      </c>
    </row>
    <row r="473" customFormat="false" ht="46.25" hidden="false" customHeight="false" outlineLevel="0" collapsed="false">
      <c r="A473" s="19" t="s">
        <v>20791</v>
      </c>
      <c r="B473" s="18" t="s">
        <v>106</v>
      </c>
      <c r="C473" s="17" t="n">
        <v>4</v>
      </c>
      <c r="D473" s="17" t="n">
        <v>8090</v>
      </c>
      <c r="E473" s="17" t="s">
        <v>19795</v>
      </c>
      <c r="F473" s="18" t="s">
        <v>20792</v>
      </c>
      <c r="G473" s="18" t="s">
        <v>20793</v>
      </c>
      <c r="H473" s="18" t="s">
        <v>20794</v>
      </c>
      <c r="I473" s="17" t="s">
        <v>112</v>
      </c>
      <c r="J473" s="17" t="n">
        <v>4</v>
      </c>
      <c r="K473" s="17" t="n">
        <v>6066</v>
      </c>
      <c r="L473" s="18" t="s">
        <v>20795</v>
      </c>
      <c r="M473" s="18" t="s">
        <v>20796</v>
      </c>
      <c r="N473" s="18" t="s">
        <v>20797</v>
      </c>
      <c r="O473" s="20" t="s">
        <v>28109</v>
      </c>
    </row>
    <row r="474" customFormat="false" ht="57.45" hidden="false" customHeight="false" outlineLevel="0" collapsed="false">
      <c r="A474" s="19" t="s">
        <v>20798</v>
      </c>
      <c r="B474" s="18" t="s">
        <v>108</v>
      </c>
      <c r="C474" s="17" t="n">
        <v>4</v>
      </c>
      <c r="D474" s="17" t="n">
        <v>8500</v>
      </c>
      <c r="E474" s="17" t="s">
        <v>61</v>
      </c>
      <c r="F474" s="18" t="s">
        <v>20799</v>
      </c>
      <c r="G474" s="18" t="s">
        <v>20800</v>
      </c>
      <c r="H474" s="18"/>
      <c r="I474" s="17" t="s">
        <v>112</v>
      </c>
      <c r="J474" s="17" t="n">
        <v>4</v>
      </c>
      <c r="K474" s="17" t="n">
        <v>6404</v>
      </c>
      <c r="L474" s="18" t="s">
        <v>5385</v>
      </c>
      <c r="M474" s="18"/>
      <c r="N474" s="18" t="s">
        <v>20801</v>
      </c>
      <c r="O474" s="20" t="s">
        <v>28109</v>
      </c>
    </row>
    <row r="475" customFormat="false" ht="57.45" hidden="false" customHeight="false" outlineLevel="0" collapsed="false">
      <c r="A475" s="19" t="s">
        <v>20802</v>
      </c>
      <c r="B475" s="18" t="s">
        <v>108</v>
      </c>
      <c r="C475" s="17" t="n">
        <v>4</v>
      </c>
      <c r="D475" s="17" t="n">
        <v>8519</v>
      </c>
      <c r="E475" s="17" t="s">
        <v>72</v>
      </c>
      <c r="F475" s="18" t="s">
        <v>20803</v>
      </c>
      <c r="G475" s="18" t="s">
        <v>20804</v>
      </c>
      <c r="H475" s="18"/>
      <c r="I475" s="17" t="s">
        <v>112</v>
      </c>
      <c r="J475" s="17" t="n">
        <v>4</v>
      </c>
      <c r="K475" s="17" t="n">
        <v>6451</v>
      </c>
      <c r="L475" s="18" t="s">
        <v>20805</v>
      </c>
      <c r="M475" s="18" t="s">
        <v>20806</v>
      </c>
      <c r="N475" s="18" t="s">
        <v>20807</v>
      </c>
      <c r="O475" s="20" t="s">
        <v>28109</v>
      </c>
    </row>
    <row r="476" customFormat="false" ht="46.25" hidden="false" customHeight="false" outlineLevel="0" collapsed="false">
      <c r="A476" s="19" t="s">
        <v>20808</v>
      </c>
      <c r="B476" s="18" t="s">
        <v>108</v>
      </c>
      <c r="C476" s="17" t="n">
        <v>4</v>
      </c>
      <c r="D476" s="17" t="n">
        <v>8604</v>
      </c>
      <c r="E476" s="17" t="s">
        <v>78</v>
      </c>
      <c r="F476" s="18" t="s">
        <v>20809</v>
      </c>
      <c r="G476" s="18" t="s">
        <v>20810</v>
      </c>
      <c r="H476" s="18"/>
      <c r="I476" s="17" t="s">
        <v>112</v>
      </c>
      <c r="J476" s="17" t="n">
        <v>4</v>
      </c>
      <c r="K476" s="17" t="n">
        <v>6432</v>
      </c>
      <c r="L476" s="18" t="s">
        <v>5391</v>
      </c>
      <c r="M476" s="18"/>
      <c r="N476" s="18" t="s">
        <v>20811</v>
      </c>
      <c r="O476" s="20" t="s">
        <v>28109</v>
      </c>
    </row>
    <row r="477" customFormat="false" ht="46.25" hidden="false" customHeight="false" outlineLevel="0" collapsed="false">
      <c r="A477" s="19" t="s">
        <v>20812</v>
      </c>
      <c r="B477" s="18" t="s">
        <v>108</v>
      </c>
      <c r="C477" s="17" t="n">
        <v>4</v>
      </c>
      <c r="D477" s="17" t="n">
        <v>8740</v>
      </c>
      <c r="E477" s="17" t="s">
        <v>87</v>
      </c>
      <c r="F477" s="18" t="s">
        <v>20813</v>
      </c>
      <c r="G477" s="18" t="s">
        <v>20814</v>
      </c>
      <c r="H477" s="18"/>
      <c r="I477" s="17" t="s">
        <v>115</v>
      </c>
      <c r="J477" s="17"/>
      <c r="K477" s="17"/>
      <c r="L477" s="18"/>
      <c r="M477" s="18"/>
      <c r="N477" s="18" t="s">
        <v>20815</v>
      </c>
      <c r="O477" s="20" t="s">
        <v>28109</v>
      </c>
    </row>
    <row r="478" customFormat="false" ht="35.05" hidden="false" customHeight="false" outlineLevel="0" collapsed="false">
      <c r="A478" s="19" t="s">
        <v>20816</v>
      </c>
      <c r="B478" s="18" t="s">
        <v>108</v>
      </c>
      <c r="C478" s="17" t="n">
        <v>4</v>
      </c>
      <c r="D478" s="17" t="n">
        <v>9022</v>
      </c>
      <c r="E478" s="17" t="s">
        <v>83</v>
      </c>
      <c r="F478" s="18" t="s">
        <v>20817</v>
      </c>
      <c r="G478" s="18" t="s">
        <v>20818</v>
      </c>
      <c r="H478" s="18"/>
      <c r="I478" s="17" t="s">
        <v>111</v>
      </c>
      <c r="J478" s="17" t="n">
        <v>4</v>
      </c>
      <c r="K478" s="17" t="n">
        <v>6663</v>
      </c>
      <c r="L478" s="18" t="s">
        <v>19054</v>
      </c>
      <c r="M478" s="18"/>
      <c r="N478" s="18" t="s">
        <v>20819</v>
      </c>
      <c r="O478" s="20" t="s">
        <v>28109</v>
      </c>
    </row>
    <row r="479" customFormat="false" ht="57.45" hidden="false" customHeight="false" outlineLevel="0" collapsed="false">
      <c r="A479" s="19" t="s">
        <v>20820</v>
      </c>
      <c r="B479" s="18" t="s">
        <v>106</v>
      </c>
      <c r="C479" s="17" t="n">
        <v>4</v>
      </c>
      <c r="D479" s="17" t="n">
        <v>9100</v>
      </c>
      <c r="E479" s="17" t="s">
        <v>19795</v>
      </c>
      <c r="F479" s="18" t="s">
        <v>20821</v>
      </c>
      <c r="G479" s="18" t="s">
        <v>20822</v>
      </c>
      <c r="H479" s="18" t="s">
        <v>20823</v>
      </c>
      <c r="I479" s="17" t="s">
        <v>111</v>
      </c>
      <c r="J479" s="17" t="n">
        <v>4</v>
      </c>
      <c r="K479" s="17" t="n">
        <v>6741</v>
      </c>
      <c r="L479" s="18" t="s">
        <v>20824</v>
      </c>
      <c r="M479" s="18"/>
      <c r="N479" s="18" t="s">
        <v>20825</v>
      </c>
      <c r="O479" s="20" t="s">
        <v>28109</v>
      </c>
    </row>
    <row r="480" customFormat="false" ht="57.45" hidden="false" customHeight="false" outlineLevel="0" collapsed="false">
      <c r="A480" s="19" t="s">
        <v>20826</v>
      </c>
      <c r="B480" s="18" t="s">
        <v>106</v>
      </c>
      <c r="C480" s="17" t="n">
        <v>4</v>
      </c>
      <c r="D480" s="17" t="n">
        <v>9108</v>
      </c>
      <c r="E480" s="17" t="s">
        <v>19795</v>
      </c>
      <c r="F480" s="18" t="s">
        <v>20827</v>
      </c>
      <c r="G480" s="18" t="s">
        <v>20828</v>
      </c>
      <c r="H480" s="18" t="s">
        <v>20829</v>
      </c>
      <c r="I480" s="17" t="s">
        <v>111</v>
      </c>
      <c r="J480" s="17" t="n">
        <v>4</v>
      </c>
      <c r="K480" s="17" t="n">
        <v>6749</v>
      </c>
      <c r="L480" s="18" t="s">
        <v>20830</v>
      </c>
      <c r="M480" s="18"/>
      <c r="N480" s="18" t="s">
        <v>20831</v>
      </c>
      <c r="O480" s="20" t="s">
        <v>28109</v>
      </c>
    </row>
    <row r="481" customFormat="false" ht="57.45" hidden="false" customHeight="false" outlineLevel="0" collapsed="false">
      <c r="A481" s="19" t="s">
        <v>20832</v>
      </c>
      <c r="B481" s="18" t="s">
        <v>106</v>
      </c>
      <c r="C481" s="17" t="n">
        <v>4</v>
      </c>
      <c r="D481" s="17" t="n">
        <v>9282</v>
      </c>
      <c r="E481" s="17" t="s">
        <v>19795</v>
      </c>
      <c r="F481" s="18" t="s">
        <v>20833</v>
      </c>
      <c r="G481" s="18" t="s">
        <v>20834</v>
      </c>
      <c r="H481" s="18" t="s">
        <v>20835</v>
      </c>
      <c r="I481" s="17" t="s">
        <v>112</v>
      </c>
      <c r="J481" s="17" t="n">
        <v>4</v>
      </c>
      <c r="K481" s="17" t="n">
        <v>6878</v>
      </c>
      <c r="L481" s="18" t="s">
        <v>20836</v>
      </c>
      <c r="M481" s="18" t="s">
        <v>20837</v>
      </c>
      <c r="N481" s="18" t="s">
        <v>20838</v>
      </c>
      <c r="O481" s="20" t="s">
        <v>28109</v>
      </c>
    </row>
    <row r="482" customFormat="false" ht="46.25" hidden="false" customHeight="false" outlineLevel="0" collapsed="false">
      <c r="A482" s="19" t="s">
        <v>20839</v>
      </c>
      <c r="B482" s="18" t="s">
        <v>106</v>
      </c>
      <c r="C482" s="17" t="n">
        <v>4</v>
      </c>
      <c r="D482" s="17" t="n">
        <v>9470</v>
      </c>
      <c r="E482" s="17" t="s">
        <v>19795</v>
      </c>
      <c r="F482" s="18" t="s">
        <v>20840</v>
      </c>
      <c r="G482" s="18" t="s">
        <v>20841</v>
      </c>
      <c r="H482" s="18" t="s">
        <v>20842</v>
      </c>
      <c r="I482" s="17" t="s">
        <v>114</v>
      </c>
      <c r="J482" s="17" t="n">
        <v>4</v>
      </c>
      <c r="K482" s="17" t="n">
        <v>7066</v>
      </c>
      <c r="L482" s="18" t="s">
        <v>20843</v>
      </c>
      <c r="M482" s="18"/>
      <c r="N482" s="18" t="s">
        <v>20844</v>
      </c>
      <c r="O482" s="20" t="s">
        <v>28109</v>
      </c>
    </row>
    <row r="483" customFormat="false" ht="57.45" hidden="false" customHeight="false" outlineLevel="0" collapsed="false">
      <c r="A483" s="19" t="s">
        <v>20845</v>
      </c>
      <c r="B483" s="18" t="s">
        <v>106</v>
      </c>
      <c r="C483" s="17" t="n">
        <v>4</v>
      </c>
      <c r="D483" s="17" t="n">
        <v>9484</v>
      </c>
      <c r="E483" s="17" t="s">
        <v>19795</v>
      </c>
      <c r="F483" s="18" t="s">
        <v>20846</v>
      </c>
      <c r="G483" s="18" t="s">
        <v>20847</v>
      </c>
      <c r="H483" s="18" t="s">
        <v>20848</v>
      </c>
      <c r="I483" s="17" t="s">
        <v>111</v>
      </c>
      <c r="J483" s="17" t="n">
        <v>4</v>
      </c>
      <c r="K483" s="17" t="n">
        <v>7080</v>
      </c>
      <c r="L483" s="18" t="s">
        <v>20849</v>
      </c>
      <c r="M483" s="18" t="s">
        <v>20850</v>
      </c>
      <c r="N483" s="18" t="s">
        <v>20851</v>
      </c>
      <c r="O483" s="20" t="s">
        <v>28109</v>
      </c>
    </row>
    <row r="484" customFormat="false" ht="46.25" hidden="false" customHeight="false" outlineLevel="0" collapsed="false">
      <c r="A484" s="19" t="s">
        <v>20852</v>
      </c>
      <c r="B484" s="18" t="s">
        <v>108</v>
      </c>
      <c r="C484" s="17" t="n">
        <v>4</v>
      </c>
      <c r="D484" s="17" t="n">
        <v>9621</v>
      </c>
      <c r="E484" s="17" t="s">
        <v>87</v>
      </c>
      <c r="F484" s="18" t="s">
        <v>20853</v>
      </c>
      <c r="G484" s="18" t="s">
        <v>20854</v>
      </c>
      <c r="H484" s="18"/>
      <c r="I484" s="17" t="s">
        <v>111</v>
      </c>
      <c r="J484" s="17" t="n">
        <v>4</v>
      </c>
      <c r="K484" s="17" t="n">
        <v>7219</v>
      </c>
      <c r="L484" s="18" t="s">
        <v>20855</v>
      </c>
      <c r="M484" s="18"/>
      <c r="N484" s="18" t="s">
        <v>20856</v>
      </c>
      <c r="O484" s="20" t="s">
        <v>28109</v>
      </c>
    </row>
    <row r="485" customFormat="false" ht="35.05" hidden="false" customHeight="false" outlineLevel="0" collapsed="false">
      <c r="A485" s="19" t="s">
        <v>20857</v>
      </c>
      <c r="B485" s="18" t="s">
        <v>108</v>
      </c>
      <c r="C485" s="17" t="n">
        <v>5</v>
      </c>
      <c r="D485" s="17" t="n">
        <v>165</v>
      </c>
      <c r="E485" s="17" t="s">
        <v>36</v>
      </c>
      <c r="F485" s="18" t="s">
        <v>20858</v>
      </c>
      <c r="G485" s="18" t="s">
        <v>20859</v>
      </c>
      <c r="H485" s="18"/>
      <c r="I485" s="17" t="s">
        <v>111</v>
      </c>
      <c r="J485" s="17" t="n">
        <v>5</v>
      </c>
      <c r="K485" s="17" t="n">
        <v>149</v>
      </c>
      <c r="L485" s="18" t="s">
        <v>20860</v>
      </c>
      <c r="M485" s="18"/>
      <c r="N485" s="18" t="s">
        <v>20861</v>
      </c>
      <c r="O485" s="20" t="s">
        <v>28109</v>
      </c>
    </row>
    <row r="486" customFormat="false" ht="57.45" hidden="false" customHeight="false" outlineLevel="0" collapsed="false">
      <c r="A486" s="19" t="s">
        <v>20862</v>
      </c>
      <c r="B486" s="18" t="s">
        <v>108</v>
      </c>
      <c r="C486" s="17" t="n">
        <v>5</v>
      </c>
      <c r="D486" s="17" t="n">
        <v>708</v>
      </c>
      <c r="E486" s="17" t="s">
        <v>83</v>
      </c>
      <c r="F486" s="18" t="s">
        <v>20863</v>
      </c>
      <c r="G486" s="18" t="s">
        <v>20864</v>
      </c>
      <c r="H486" s="18"/>
      <c r="I486" s="17" t="s">
        <v>112</v>
      </c>
      <c r="J486" s="17" t="n">
        <v>5</v>
      </c>
      <c r="K486" s="17" t="n">
        <v>653</v>
      </c>
      <c r="L486" s="18" t="s">
        <v>20865</v>
      </c>
      <c r="M486" s="18"/>
      <c r="N486" s="18" t="s">
        <v>20866</v>
      </c>
      <c r="O486" s="20" t="s">
        <v>28109</v>
      </c>
    </row>
    <row r="487" customFormat="false" ht="57.45" hidden="false" customHeight="false" outlineLevel="0" collapsed="false">
      <c r="A487" s="19" t="s">
        <v>20867</v>
      </c>
      <c r="B487" s="18" t="s">
        <v>106</v>
      </c>
      <c r="C487" s="17" t="n">
        <v>5</v>
      </c>
      <c r="D487" s="17" t="n">
        <v>1512</v>
      </c>
      <c r="E487" s="17" t="s">
        <v>19795</v>
      </c>
      <c r="F487" s="18" t="s">
        <v>20868</v>
      </c>
      <c r="G487" s="18" t="s">
        <v>20869</v>
      </c>
      <c r="H487" s="18" t="s">
        <v>20870</v>
      </c>
      <c r="I487" s="17" t="s">
        <v>111</v>
      </c>
      <c r="J487" s="17" t="n">
        <v>5</v>
      </c>
      <c r="K487" s="17" t="n">
        <v>1422</v>
      </c>
      <c r="L487" s="18" t="s">
        <v>20871</v>
      </c>
      <c r="M487" s="18"/>
      <c r="N487" s="18" t="s">
        <v>20872</v>
      </c>
      <c r="O487" s="20" t="s">
        <v>28109</v>
      </c>
    </row>
    <row r="488" customFormat="false" ht="57.45" hidden="false" customHeight="false" outlineLevel="0" collapsed="false">
      <c r="A488" s="19" t="s">
        <v>20873</v>
      </c>
      <c r="B488" s="18" t="s">
        <v>108</v>
      </c>
      <c r="C488" s="17" t="n">
        <v>5</v>
      </c>
      <c r="D488" s="17" t="n">
        <v>1757</v>
      </c>
      <c r="E488" s="17" t="s">
        <v>47</v>
      </c>
      <c r="F488" s="18" t="s">
        <v>20874</v>
      </c>
      <c r="G488" s="18" t="s">
        <v>20875</v>
      </c>
      <c r="H488" s="18"/>
      <c r="I488" s="17" t="s">
        <v>111</v>
      </c>
      <c r="J488" s="17" t="n">
        <v>5</v>
      </c>
      <c r="K488" s="17" t="n">
        <v>1570</v>
      </c>
      <c r="L488" s="18" t="s">
        <v>20876</v>
      </c>
      <c r="M488" s="18"/>
      <c r="N488" s="18" t="s">
        <v>20877</v>
      </c>
      <c r="O488" s="20" t="s">
        <v>28109</v>
      </c>
    </row>
    <row r="489" customFormat="false" ht="68.65" hidden="false" customHeight="false" outlineLevel="0" collapsed="false">
      <c r="A489" s="19" t="s">
        <v>20878</v>
      </c>
      <c r="B489" s="18" t="s">
        <v>108</v>
      </c>
      <c r="C489" s="17" t="n">
        <v>5</v>
      </c>
      <c r="D489" s="17" t="n">
        <v>2133</v>
      </c>
      <c r="E489" s="17" t="s">
        <v>36</v>
      </c>
      <c r="F489" s="18" t="s">
        <v>20879</v>
      </c>
      <c r="G489" s="18" t="s">
        <v>20880</v>
      </c>
      <c r="H489" s="18"/>
      <c r="I489" s="17" t="s">
        <v>114</v>
      </c>
      <c r="J489" s="17" t="n">
        <v>5</v>
      </c>
      <c r="K489" s="17" t="n">
        <v>1931</v>
      </c>
      <c r="L489" s="18" t="s">
        <v>20881</v>
      </c>
      <c r="M489" s="18"/>
      <c r="N489" s="18" t="s">
        <v>20882</v>
      </c>
      <c r="O489" s="20" t="s">
        <v>28109</v>
      </c>
    </row>
    <row r="490" customFormat="false" ht="57.45" hidden="false" customHeight="false" outlineLevel="0" collapsed="false">
      <c r="A490" s="19" t="s">
        <v>20883</v>
      </c>
      <c r="B490" s="18" t="s">
        <v>108</v>
      </c>
      <c r="C490" s="17" t="n">
        <v>5</v>
      </c>
      <c r="D490" s="17" t="n">
        <v>2230</v>
      </c>
      <c r="E490" s="17" t="s">
        <v>66</v>
      </c>
      <c r="F490" s="18" t="s">
        <v>20884</v>
      </c>
      <c r="G490" s="18" t="s">
        <v>20885</v>
      </c>
      <c r="H490" s="18"/>
      <c r="I490" s="17" t="s">
        <v>112</v>
      </c>
      <c r="J490" s="17" t="n">
        <v>5</v>
      </c>
      <c r="K490" s="17" t="n">
        <v>2022</v>
      </c>
      <c r="L490" s="18" t="s">
        <v>5928</v>
      </c>
      <c r="M490" s="18"/>
      <c r="N490" s="18" t="s">
        <v>20886</v>
      </c>
      <c r="O490" s="20" t="s">
        <v>28109</v>
      </c>
    </row>
    <row r="491" customFormat="false" ht="57.45" hidden="false" customHeight="false" outlineLevel="0" collapsed="false">
      <c r="A491" s="19" t="s">
        <v>20887</v>
      </c>
      <c r="B491" s="18" t="s">
        <v>106</v>
      </c>
      <c r="C491" s="17" t="n">
        <v>5</v>
      </c>
      <c r="D491" s="17" t="n">
        <v>2279</v>
      </c>
      <c r="E491" s="17" t="s">
        <v>19795</v>
      </c>
      <c r="F491" s="18" t="s">
        <v>20888</v>
      </c>
      <c r="G491" s="18" t="s">
        <v>20889</v>
      </c>
      <c r="H491" s="18" t="s">
        <v>20890</v>
      </c>
      <c r="I491" s="17" t="s">
        <v>111</v>
      </c>
      <c r="J491" s="17" t="n">
        <v>5</v>
      </c>
      <c r="K491" s="17" t="n">
        <v>2037</v>
      </c>
      <c r="L491" s="18" t="s">
        <v>20891</v>
      </c>
      <c r="M491" s="18"/>
      <c r="N491" s="18" t="s">
        <v>20892</v>
      </c>
      <c r="O491" s="20" t="s">
        <v>28109</v>
      </c>
    </row>
    <row r="492" customFormat="false" ht="57.45" hidden="false" customHeight="false" outlineLevel="0" collapsed="false">
      <c r="A492" s="19" t="s">
        <v>20893</v>
      </c>
      <c r="B492" s="18" t="s">
        <v>106</v>
      </c>
      <c r="C492" s="17" t="n">
        <v>5</v>
      </c>
      <c r="D492" s="17" t="n">
        <v>2297</v>
      </c>
      <c r="E492" s="17" t="s">
        <v>19795</v>
      </c>
      <c r="F492" s="18" t="s">
        <v>20894</v>
      </c>
      <c r="G492" s="18" t="s">
        <v>20895</v>
      </c>
      <c r="H492" s="18" t="s">
        <v>20896</v>
      </c>
      <c r="I492" s="17" t="s">
        <v>112</v>
      </c>
      <c r="J492" s="17" t="n">
        <v>5</v>
      </c>
      <c r="K492" s="17" t="n">
        <v>2055</v>
      </c>
      <c r="L492" s="18" t="s">
        <v>20897</v>
      </c>
      <c r="M492" s="18" t="s">
        <v>20898</v>
      </c>
      <c r="N492" s="18" t="s">
        <v>20899</v>
      </c>
      <c r="O492" s="20" t="s">
        <v>28109</v>
      </c>
    </row>
    <row r="493" customFormat="false" ht="57.45" hidden="false" customHeight="false" outlineLevel="0" collapsed="false">
      <c r="A493" s="19" t="s">
        <v>20900</v>
      </c>
      <c r="B493" s="18" t="s">
        <v>108</v>
      </c>
      <c r="C493" s="17" t="n">
        <v>5</v>
      </c>
      <c r="D493" s="17" t="n">
        <v>2320</v>
      </c>
      <c r="E493" s="17" t="s">
        <v>83</v>
      </c>
      <c r="F493" s="18" t="s">
        <v>20901</v>
      </c>
      <c r="G493" s="18" t="s">
        <v>20902</v>
      </c>
      <c r="H493" s="18"/>
      <c r="I493" s="17" t="s">
        <v>111</v>
      </c>
      <c r="J493" s="17" t="n">
        <v>5</v>
      </c>
      <c r="K493" s="17" t="n">
        <v>2079</v>
      </c>
      <c r="L493" s="18" t="s">
        <v>20903</v>
      </c>
      <c r="M493" s="18"/>
      <c r="N493" s="18" t="s">
        <v>20904</v>
      </c>
      <c r="O493" s="20" t="s">
        <v>28109</v>
      </c>
    </row>
    <row r="494" customFormat="false" ht="57.45" hidden="false" customHeight="false" outlineLevel="0" collapsed="false">
      <c r="A494" s="19" t="s">
        <v>20905</v>
      </c>
      <c r="B494" s="18" t="s">
        <v>106</v>
      </c>
      <c r="C494" s="17" t="n">
        <v>5</v>
      </c>
      <c r="D494" s="17" t="n">
        <v>2356</v>
      </c>
      <c r="E494" s="17" t="s">
        <v>19795</v>
      </c>
      <c r="F494" s="18" t="s">
        <v>20906</v>
      </c>
      <c r="G494" s="18" t="s">
        <v>20907</v>
      </c>
      <c r="H494" s="18" t="s">
        <v>20908</v>
      </c>
      <c r="I494" s="17" t="s">
        <v>111</v>
      </c>
      <c r="J494" s="17" t="n">
        <v>5</v>
      </c>
      <c r="K494" s="17" t="n">
        <v>2115</v>
      </c>
      <c r="L494" s="18" t="s">
        <v>20909</v>
      </c>
      <c r="M494" s="18"/>
      <c r="N494" s="18" t="s">
        <v>20910</v>
      </c>
      <c r="O494" s="20" t="s">
        <v>28109</v>
      </c>
    </row>
    <row r="495" customFormat="false" ht="57.45" hidden="false" customHeight="false" outlineLevel="0" collapsed="false">
      <c r="A495" s="19" t="s">
        <v>20911</v>
      </c>
      <c r="B495" s="18" t="s">
        <v>108</v>
      </c>
      <c r="C495" s="17" t="n">
        <v>5</v>
      </c>
      <c r="D495" s="17" t="n">
        <v>2360</v>
      </c>
      <c r="E495" s="17" t="s">
        <v>89</v>
      </c>
      <c r="F495" s="18" t="s">
        <v>20912</v>
      </c>
      <c r="G495" s="18" t="s">
        <v>20913</v>
      </c>
      <c r="H495" s="18"/>
      <c r="I495" s="17" t="s">
        <v>111</v>
      </c>
      <c r="J495" s="17" t="n">
        <v>5</v>
      </c>
      <c r="K495" s="17" t="n">
        <v>2119</v>
      </c>
      <c r="L495" s="18" t="s">
        <v>20914</v>
      </c>
      <c r="M495" s="18"/>
      <c r="N495" s="18" t="s">
        <v>20915</v>
      </c>
      <c r="O495" s="20" t="s">
        <v>28109</v>
      </c>
    </row>
    <row r="496" customFormat="false" ht="57.45" hidden="false" customHeight="false" outlineLevel="0" collapsed="false">
      <c r="A496" s="19" t="s">
        <v>20916</v>
      </c>
      <c r="B496" s="18" t="s">
        <v>106</v>
      </c>
      <c r="C496" s="17" t="n">
        <v>5</v>
      </c>
      <c r="D496" s="17" t="n">
        <v>2368</v>
      </c>
      <c r="E496" s="17" t="s">
        <v>19795</v>
      </c>
      <c r="F496" s="18" t="s">
        <v>20917</v>
      </c>
      <c r="G496" s="18" t="s">
        <v>20918</v>
      </c>
      <c r="H496" s="18" t="s">
        <v>20919</v>
      </c>
      <c r="I496" s="17" t="s">
        <v>114</v>
      </c>
      <c r="J496" s="17" t="n">
        <v>5</v>
      </c>
      <c r="K496" s="17" t="n">
        <v>2127</v>
      </c>
      <c r="L496" s="18" t="s">
        <v>20920</v>
      </c>
      <c r="M496" s="18"/>
      <c r="N496" s="18" t="s">
        <v>20921</v>
      </c>
      <c r="O496" s="20" t="s">
        <v>28109</v>
      </c>
    </row>
    <row r="497" customFormat="false" ht="57.45" hidden="false" customHeight="false" outlineLevel="0" collapsed="false">
      <c r="A497" s="19" t="s">
        <v>20922</v>
      </c>
      <c r="B497" s="18" t="s">
        <v>106</v>
      </c>
      <c r="C497" s="17" t="n">
        <v>5</v>
      </c>
      <c r="D497" s="17" t="n">
        <v>2440</v>
      </c>
      <c r="E497" s="17" t="s">
        <v>19795</v>
      </c>
      <c r="F497" s="18" t="s">
        <v>20923</v>
      </c>
      <c r="G497" s="18" t="s">
        <v>20924</v>
      </c>
      <c r="H497" s="18" t="s">
        <v>20925</v>
      </c>
      <c r="I497" s="17" t="s">
        <v>111</v>
      </c>
      <c r="J497" s="17" t="n">
        <v>5</v>
      </c>
      <c r="K497" s="17" t="n">
        <v>2199</v>
      </c>
      <c r="L497" s="18" t="s">
        <v>20926</v>
      </c>
      <c r="M497" s="18"/>
      <c r="N497" s="18" t="s">
        <v>20927</v>
      </c>
      <c r="O497" s="20" t="s">
        <v>28109</v>
      </c>
    </row>
    <row r="498" customFormat="false" ht="57.45" hidden="false" customHeight="false" outlineLevel="0" collapsed="false">
      <c r="A498" s="19" t="s">
        <v>20928</v>
      </c>
      <c r="B498" s="18" t="s">
        <v>108</v>
      </c>
      <c r="C498" s="17" t="n">
        <v>5</v>
      </c>
      <c r="D498" s="17" t="n">
        <v>2525</v>
      </c>
      <c r="E498" s="17" t="s">
        <v>22</v>
      </c>
      <c r="F498" s="18" t="s">
        <v>20929</v>
      </c>
      <c r="G498" s="18" t="s">
        <v>20930</v>
      </c>
      <c r="H498" s="18"/>
      <c r="I498" s="17" t="s">
        <v>112</v>
      </c>
      <c r="J498" s="17" t="n">
        <v>5</v>
      </c>
      <c r="K498" s="17" t="n">
        <v>2284</v>
      </c>
      <c r="L498" s="18" t="s">
        <v>20931</v>
      </c>
      <c r="M498" s="18"/>
      <c r="N498" s="18" t="s">
        <v>20932</v>
      </c>
      <c r="O498" s="20" t="s">
        <v>28109</v>
      </c>
    </row>
    <row r="499" customFormat="false" ht="57.45" hidden="false" customHeight="false" outlineLevel="0" collapsed="false">
      <c r="A499" s="19" t="s">
        <v>20933</v>
      </c>
      <c r="B499" s="18" t="s">
        <v>108</v>
      </c>
      <c r="C499" s="17" t="n">
        <v>5</v>
      </c>
      <c r="D499" s="17" t="n">
        <v>2674</v>
      </c>
      <c r="E499" s="17" t="s">
        <v>76</v>
      </c>
      <c r="F499" s="18" t="s">
        <v>20934</v>
      </c>
      <c r="G499" s="18" t="s">
        <v>20935</v>
      </c>
      <c r="H499" s="18"/>
      <c r="I499" s="17" t="s">
        <v>111</v>
      </c>
      <c r="J499" s="17" t="n">
        <v>5</v>
      </c>
      <c r="K499" s="17" t="n">
        <v>2684</v>
      </c>
      <c r="L499" s="18" t="s">
        <v>20936</v>
      </c>
      <c r="M499" s="18"/>
      <c r="N499" s="18" t="s">
        <v>20937</v>
      </c>
      <c r="O499" s="20" t="s">
        <v>28109</v>
      </c>
    </row>
    <row r="500" customFormat="false" ht="57.45" hidden="false" customHeight="false" outlineLevel="0" collapsed="false">
      <c r="A500" s="19" t="s">
        <v>20938</v>
      </c>
      <c r="B500" s="18" t="s">
        <v>106</v>
      </c>
      <c r="C500" s="17" t="n">
        <v>5</v>
      </c>
      <c r="D500" s="17" t="n">
        <v>2768</v>
      </c>
      <c r="E500" s="17" t="s">
        <v>19795</v>
      </c>
      <c r="F500" s="18" t="s">
        <v>20939</v>
      </c>
      <c r="G500" s="18" t="s">
        <v>20940</v>
      </c>
      <c r="H500" s="18" t="s">
        <v>20941</v>
      </c>
      <c r="I500" s="17" t="s">
        <v>115</v>
      </c>
      <c r="J500" s="17"/>
      <c r="K500" s="17"/>
      <c r="L500" s="18"/>
      <c r="M500" s="18"/>
      <c r="N500" s="18" t="s">
        <v>20942</v>
      </c>
      <c r="O500" s="20" t="s">
        <v>28109</v>
      </c>
    </row>
    <row r="501" customFormat="false" ht="57.45" hidden="false" customHeight="false" outlineLevel="0" collapsed="false">
      <c r="A501" s="19" t="s">
        <v>20943</v>
      </c>
      <c r="B501" s="18" t="s">
        <v>107</v>
      </c>
      <c r="C501" s="17" t="n">
        <v>5</v>
      </c>
      <c r="D501" s="17" t="n">
        <v>2798</v>
      </c>
      <c r="E501" s="17" t="s">
        <v>91</v>
      </c>
      <c r="F501" s="18" t="s">
        <v>20944</v>
      </c>
      <c r="G501" s="18" t="s">
        <v>20945</v>
      </c>
      <c r="H501" s="18"/>
      <c r="I501" s="17" t="s">
        <v>113</v>
      </c>
      <c r="J501" s="17" t="n">
        <v>5</v>
      </c>
      <c r="K501" s="17" t="n">
        <v>2041</v>
      </c>
      <c r="L501" s="18" t="s">
        <v>20946</v>
      </c>
      <c r="M501" s="18" t="s">
        <v>20947</v>
      </c>
      <c r="N501" s="18" t="s">
        <v>20948</v>
      </c>
      <c r="O501" s="20" t="s">
        <v>28109</v>
      </c>
    </row>
    <row r="502" customFormat="false" ht="57.45" hidden="false" customHeight="false" outlineLevel="0" collapsed="false">
      <c r="A502" s="19" t="s">
        <v>20949</v>
      </c>
      <c r="B502" s="18" t="s">
        <v>106</v>
      </c>
      <c r="C502" s="17" t="n">
        <v>5</v>
      </c>
      <c r="D502" s="17" t="n">
        <v>2821</v>
      </c>
      <c r="E502" s="17" t="s">
        <v>19795</v>
      </c>
      <c r="F502" s="18" t="s">
        <v>20950</v>
      </c>
      <c r="G502" s="18" t="s">
        <v>20951</v>
      </c>
      <c r="H502" s="18" t="s">
        <v>20952</v>
      </c>
      <c r="I502" s="17" t="s">
        <v>113</v>
      </c>
      <c r="J502" s="17" t="n">
        <v>5</v>
      </c>
      <c r="K502" s="17" t="n">
        <v>2046</v>
      </c>
      <c r="L502" s="18" t="s">
        <v>20953</v>
      </c>
      <c r="M502" s="18"/>
      <c r="N502" s="18" t="s">
        <v>20954</v>
      </c>
      <c r="O502" s="20" t="s">
        <v>28109</v>
      </c>
    </row>
    <row r="503" customFormat="false" ht="57.45" hidden="false" customHeight="false" outlineLevel="0" collapsed="false">
      <c r="A503" s="19" t="s">
        <v>20955</v>
      </c>
      <c r="B503" s="18" t="s">
        <v>106</v>
      </c>
      <c r="C503" s="17" t="n">
        <v>5</v>
      </c>
      <c r="D503" s="17" t="n">
        <v>2877</v>
      </c>
      <c r="E503" s="17" t="s">
        <v>19795</v>
      </c>
      <c r="F503" s="18" t="s">
        <v>20956</v>
      </c>
      <c r="G503" s="18" t="s">
        <v>20957</v>
      </c>
      <c r="H503" s="18" t="s">
        <v>20958</v>
      </c>
      <c r="I503" s="17" t="s">
        <v>111</v>
      </c>
      <c r="J503" s="17" t="n">
        <v>5</v>
      </c>
      <c r="K503" s="17" t="n">
        <v>2396</v>
      </c>
      <c r="L503" s="18" t="s">
        <v>20959</v>
      </c>
      <c r="M503" s="18" t="s">
        <v>20960</v>
      </c>
      <c r="N503" s="18" t="s">
        <v>20961</v>
      </c>
      <c r="O503" s="20" t="s">
        <v>28109</v>
      </c>
    </row>
    <row r="504" customFormat="false" ht="57.45" hidden="false" customHeight="false" outlineLevel="0" collapsed="false">
      <c r="A504" s="19" t="s">
        <v>20962</v>
      </c>
      <c r="B504" s="18" t="s">
        <v>106</v>
      </c>
      <c r="C504" s="17" t="n">
        <v>5</v>
      </c>
      <c r="D504" s="17" t="n">
        <v>2931</v>
      </c>
      <c r="E504" s="17" t="s">
        <v>19795</v>
      </c>
      <c r="F504" s="18" t="s">
        <v>20963</v>
      </c>
      <c r="G504" s="18" t="s">
        <v>20964</v>
      </c>
      <c r="H504" s="18" t="s">
        <v>20965</v>
      </c>
      <c r="I504" s="17" t="s">
        <v>112</v>
      </c>
      <c r="J504" s="17" t="n">
        <v>5</v>
      </c>
      <c r="K504" s="17" t="n">
        <v>2450</v>
      </c>
      <c r="L504" s="18" t="s">
        <v>20966</v>
      </c>
      <c r="M504" s="18" t="s">
        <v>20967</v>
      </c>
      <c r="N504" s="18" t="s">
        <v>20968</v>
      </c>
      <c r="O504" s="20" t="s">
        <v>28109</v>
      </c>
    </row>
    <row r="505" customFormat="false" ht="57.45" hidden="false" customHeight="false" outlineLevel="0" collapsed="false">
      <c r="A505" s="19" t="s">
        <v>20969</v>
      </c>
      <c r="B505" s="18" t="s">
        <v>106</v>
      </c>
      <c r="C505" s="17" t="n">
        <v>5</v>
      </c>
      <c r="D505" s="17" t="n">
        <v>2938</v>
      </c>
      <c r="E505" s="17" t="s">
        <v>19795</v>
      </c>
      <c r="F505" s="18" t="s">
        <v>20970</v>
      </c>
      <c r="G505" s="18" t="s">
        <v>20971</v>
      </c>
      <c r="H505" s="18" t="s">
        <v>20972</v>
      </c>
      <c r="I505" s="17" t="s">
        <v>112</v>
      </c>
      <c r="J505" s="17" t="n">
        <v>5</v>
      </c>
      <c r="K505" s="17" t="n">
        <v>2457</v>
      </c>
      <c r="L505" s="18" t="s">
        <v>20973</v>
      </c>
      <c r="M505" s="18" t="s">
        <v>20974</v>
      </c>
      <c r="N505" s="18" t="s">
        <v>20975</v>
      </c>
      <c r="O505" s="20" t="s">
        <v>28109</v>
      </c>
    </row>
    <row r="506" customFormat="false" ht="57.45" hidden="false" customHeight="false" outlineLevel="0" collapsed="false">
      <c r="A506" s="19" t="s">
        <v>20976</v>
      </c>
      <c r="B506" s="18" t="s">
        <v>106</v>
      </c>
      <c r="C506" s="17" t="n">
        <v>5</v>
      </c>
      <c r="D506" s="17" t="n">
        <v>2970</v>
      </c>
      <c r="E506" s="17" t="s">
        <v>19795</v>
      </c>
      <c r="F506" s="18" t="s">
        <v>20977</v>
      </c>
      <c r="G506" s="18" t="s">
        <v>20978</v>
      </c>
      <c r="H506" s="18" t="s">
        <v>20979</v>
      </c>
      <c r="I506" s="17" t="s">
        <v>112</v>
      </c>
      <c r="J506" s="17" t="n">
        <v>5</v>
      </c>
      <c r="K506" s="17" t="n">
        <v>2489</v>
      </c>
      <c r="L506" s="18" t="s">
        <v>20980</v>
      </c>
      <c r="M506" s="18" t="s">
        <v>20981</v>
      </c>
      <c r="N506" s="18" t="s">
        <v>20982</v>
      </c>
      <c r="O506" s="20" t="s">
        <v>28109</v>
      </c>
    </row>
    <row r="507" customFormat="false" ht="46.25" hidden="false" customHeight="false" outlineLevel="0" collapsed="false">
      <c r="A507" s="19" t="s">
        <v>20983</v>
      </c>
      <c r="B507" s="18" t="s">
        <v>106</v>
      </c>
      <c r="C507" s="17" t="n">
        <v>5</v>
      </c>
      <c r="D507" s="17" t="n">
        <v>3013</v>
      </c>
      <c r="E507" s="17" t="s">
        <v>19795</v>
      </c>
      <c r="F507" s="18" t="s">
        <v>20984</v>
      </c>
      <c r="G507" s="18" t="s">
        <v>20985</v>
      </c>
      <c r="H507" s="18" t="s">
        <v>20986</v>
      </c>
      <c r="I507" s="17" t="s">
        <v>112</v>
      </c>
      <c r="J507" s="17" t="n">
        <v>5</v>
      </c>
      <c r="K507" s="17" t="n">
        <v>2532</v>
      </c>
      <c r="L507" s="18" t="s">
        <v>20987</v>
      </c>
      <c r="M507" s="18" t="s">
        <v>19891</v>
      </c>
      <c r="N507" s="18" t="s">
        <v>20988</v>
      </c>
      <c r="O507" s="20" t="s">
        <v>28109</v>
      </c>
    </row>
    <row r="508" customFormat="false" ht="57.45" hidden="false" customHeight="false" outlineLevel="0" collapsed="false">
      <c r="A508" s="19" t="s">
        <v>20989</v>
      </c>
      <c r="B508" s="18" t="s">
        <v>107</v>
      </c>
      <c r="C508" s="17" t="n">
        <v>5</v>
      </c>
      <c r="D508" s="17" t="n">
        <v>3020</v>
      </c>
      <c r="E508" s="17" t="s">
        <v>91</v>
      </c>
      <c r="F508" s="18" t="s">
        <v>20990</v>
      </c>
      <c r="G508" s="18" t="s">
        <v>20991</v>
      </c>
      <c r="H508" s="18"/>
      <c r="I508" s="17" t="s">
        <v>112</v>
      </c>
      <c r="J508" s="17" t="n">
        <v>5</v>
      </c>
      <c r="K508" s="17" t="n">
        <v>2539</v>
      </c>
      <c r="L508" s="18" t="s">
        <v>20992</v>
      </c>
      <c r="M508" s="18"/>
      <c r="N508" s="18" t="s">
        <v>20993</v>
      </c>
      <c r="O508" s="20" t="s">
        <v>28109</v>
      </c>
    </row>
    <row r="509" customFormat="false" ht="46.25" hidden="false" customHeight="false" outlineLevel="0" collapsed="false">
      <c r="A509" s="19" t="s">
        <v>20994</v>
      </c>
      <c r="B509" s="18" t="s">
        <v>106</v>
      </c>
      <c r="C509" s="17" t="n">
        <v>5</v>
      </c>
      <c r="D509" s="17" t="n">
        <v>3096</v>
      </c>
      <c r="E509" s="17" t="s">
        <v>19795</v>
      </c>
      <c r="F509" s="18" t="s">
        <v>20995</v>
      </c>
      <c r="G509" s="18" t="s">
        <v>20996</v>
      </c>
      <c r="H509" s="18" t="s">
        <v>20997</v>
      </c>
      <c r="I509" s="17" t="s">
        <v>111</v>
      </c>
      <c r="J509" s="17" t="n">
        <v>5</v>
      </c>
      <c r="K509" s="17" t="n">
        <v>2615</v>
      </c>
      <c r="L509" s="18" t="s">
        <v>20998</v>
      </c>
      <c r="M509" s="18"/>
      <c r="N509" s="18" t="s">
        <v>20999</v>
      </c>
      <c r="O509" s="20" t="s">
        <v>28109</v>
      </c>
    </row>
    <row r="510" customFormat="false" ht="57.45" hidden="false" customHeight="false" outlineLevel="0" collapsed="false">
      <c r="A510" s="19" t="s">
        <v>21000</v>
      </c>
      <c r="B510" s="18" t="s">
        <v>106</v>
      </c>
      <c r="C510" s="17" t="n">
        <v>5</v>
      </c>
      <c r="D510" s="17" t="n">
        <v>3107</v>
      </c>
      <c r="E510" s="17" t="s">
        <v>19795</v>
      </c>
      <c r="F510" s="18" t="s">
        <v>21001</v>
      </c>
      <c r="G510" s="18" t="s">
        <v>21002</v>
      </c>
      <c r="H510" s="18" t="s">
        <v>21003</v>
      </c>
      <c r="I510" s="17" t="s">
        <v>112</v>
      </c>
      <c r="J510" s="17" t="n">
        <v>5</v>
      </c>
      <c r="K510" s="17" t="n">
        <v>2626</v>
      </c>
      <c r="L510" s="18" t="s">
        <v>21004</v>
      </c>
      <c r="M510" s="18" t="s">
        <v>21005</v>
      </c>
      <c r="N510" s="18" t="s">
        <v>21006</v>
      </c>
      <c r="O510" s="20" t="s">
        <v>28109</v>
      </c>
    </row>
    <row r="511" customFormat="false" ht="57.45" hidden="false" customHeight="false" outlineLevel="0" collapsed="false">
      <c r="A511" s="19" t="s">
        <v>21007</v>
      </c>
      <c r="B511" s="18" t="s">
        <v>108</v>
      </c>
      <c r="C511" s="17" t="n">
        <v>5</v>
      </c>
      <c r="D511" s="17" t="n">
        <v>3214</v>
      </c>
      <c r="E511" s="17" t="s">
        <v>47</v>
      </c>
      <c r="F511" s="18" t="s">
        <v>21008</v>
      </c>
      <c r="G511" s="18" t="s">
        <v>21009</v>
      </c>
      <c r="H511" s="18"/>
      <c r="I511" s="17" t="s">
        <v>113</v>
      </c>
      <c r="J511" s="17" t="n">
        <v>5</v>
      </c>
      <c r="K511" s="17" t="n">
        <v>2693</v>
      </c>
      <c r="L511" s="18" t="s">
        <v>21010</v>
      </c>
      <c r="M511" s="18"/>
      <c r="N511" s="18" t="s">
        <v>21011</v>
      </c>
      <c r="O511" s="20" t="s">
        <v>28109</v>
      </c>
    </row>
    <row r="512" customFormat="false" ht="46.25" hidden="false" customHeight="false" outlineLevel="0" collapsed="false">
      <c r="A512" s="19" t="s">
        <v>21012</v>
      </c>
      <c r="B512" s="18" t="s">
        <v>108</v>
      </c>
      <c r="C512" s="17" t="n">
        <v>5</v>
      </c>
      <c r="D512" s="17" t="n">
        <v>3435</v>
      </c>
      <c r="E512" s="17" t="s">
        <v>61</v>
      </c>
      <c r="F512" s="18" t="s">
        <v>21013</v>
      </c>
      <c r="G512" s="18" t="s">
        <v>21014</v>
      </c>
      <c r="H512" s="18"/>
      <c r="I512" s="17" t="s">
        <v>111</v>
      </c>
      <c r="J512" s="17" t="n">
        <v>5</v>
      </c>
      <c r="K512" s="17" t="n">
        <v>2907</v>
      </c>
      <c r="L512" s="18" t="s">
        <v>21015</v>
      </c>
      <c r="M512" s="18"/>
      <c r="N512" s="18" t="s">
        <v>21016</v>
      </c>
      <c r="O512" s="20" t="s">
        <v>28109</v>
      </c>
    </row>
    <row r="513" customFormat="false" ht="46.25" hidden="false" customHeight="false" outlineLevel="0" collapsed="false">
      <c r="A513" s="19" t="s">
        <v>21017</v>
      </c>
      <c r="B513" s="18" t="s">
        <v>108</v>
      </c>
      <c r="C513" s="17" t="n">
        <v>5</v>
      </c>
      <c r="D513" s="17" t="n">
        <v>3529</v>
      </c>
      <c r="E513" s="17" t="s">
        <v>70</v>
      </c>
      <c r="F513" s="18" t="s">
        <v>21018</v>
      </c>
      <c r="G513" s="18" t="s">
        <v>21019</v>
      </c>
      <c r="H513" s="18"/>
      <c r="I513" s="17" t="s">
        <v>115</v>
      </c>
      <c r="J513" s="17"/>
      <c r="K513" s="17"/>
      <c r="L513" s="18"/>
      <c r="M513" s="18"/>
      <c r="N513" s="18" t="s">
        <v>21020</v>
      </c>
      <c r="O513" s="20" t="s">
        <v>28109</v>
      </c>
    </row>
    <row r="514" customFormat="false" ht="35.05" hidden="false" customHeight="false" outlineLevel="0" collapsed="false">
      <c r="A514" s="19" t="s">
        <v>21021</v>
      </c>
      <c r="B514" s="18" t="s">
        <v>106</v>
      </c>
      <c r="C514" s="17" t="n">
        <v>5</v>
      </c>
      <c r="D514" s="17" t="n">
        <v>3734</v>
      </c>
      <c r="E514" s="17" t="s">
        <v>19795</v>
      </c>
      <c r="F514" s="18" t="s">
        <v>21022</v>
      </c>
      <c r="G514" s="18" t="s">
        <v>21023</v>
      </c>
      <c r="H514" s="18" t="s">
        <v>21024</v>
      </c>
      <c r="I514" s="17" t="s">
        <v>115</v>
      </c>
      <c r="J514" s="17"/>
      <c r="K514" s="17"/>
      <c r="L514" s="18"/>
      <c r="M514" s="18"/>
      <c r="N514" s="18" t="s">
        <v>21025</v>
      </c>
      <c r="O514" s="20" t="s">
        <v>28109</v>
      </c>
    </row>
    <row r="515" customFormat="false" ht="35.05" hidden="false" customHeight="false" outlineLevel="0" collapsed="false">
      <c r="A515" s="19" t="s">
        <v>21026</v>
      </c>
      <c r="B515" s="18" t="s">
        <v>108</v>
      </c>
      <c r="C515" s="17" t="n">
        <v>5</v>
      </c>
      <c r="D515" s="17" t="n">
        <v>3866</v>
      </c>
      <c r="E515" s="17" t="s">
        <v>36</v>
      </c>
      <c r="F515" s="18" t="s">
        <v>21027</v>
      </c>
      <c r="G515" s="18" t="s">
        <v>21028</v>
      </c>
      <c r="H515" s="18"/>
      <c r="I515" s="17" t="s">
        <v>111</v>
      </c>
      <c r="J515" s="17" t="n">
        <v>5</v>
      </c>
      <c r="K515" s="17" t="n">
        <v>3176</v>
      </c>
      <c r="L515" s="18" t="s">
        <v>21029</v>
      </c>
      <c r="M515" s="18"/>
      <c r="N515" s="18" t="s">
        <v>21030</v>
      </c>
      <c r="O515" s="20" t="s">
        <v>28109</v>
      </c>
    </row>
    <row r="516" customFormat="false" ht="57.45" hidden="false" customHeight="false" outlineLevel="0" collapsed="false">
      <c r="A516" s="19" t="s">
        <v>21031</v>
      </c>
      <c r="B516" s="18" t="s">
        <v>107</v>
      </c>
      <c r="C516" s="17" t="n">
        <v>5</v>
      </c>
      <c r="D516" s="17" t="n">
        <v>4503</v>
      </c>
      <c r="E516" s="17" t="s">
        <v>91</v>
      </c>
      <c r="F516" s="18" t="s">
        <v>21032</v>
      </c>
      <c r="G516" s="18" t="s">
        <v>21033</v>
      </c>
      <c r="H516" s="18"/>
      <c r="I516" s="17" t="s">
        <v>115</v>
      </c>
      <c r="J516" s="17"/>
      <c r="K516" s="17"/>
      <c r="L516" s="18"/>
      <c r="M516" s="18"/>
      <c r="N516" s="18" t="s">
        <v>21034</v>
      </c>
      <c r="O516" s="20" t="s">
        <v>28109</v>
      </c>
    </row>
    <row r="517" customFormat="false" ht="46.25" hidden="false" customHeight="false" outlineLevel="0" collapsed="false">
      <c r="A517" s="19" t="s">
        <v>21035</v>
      </c>
      <c r="B517" s="18" t="s">
        <v>108</v>
      </c>
      <c r="C517" s="17" t="n">
        <v>5</v>
      </c>
      <c r="D517" s="17" t="n">
        <v>4637</v>
      </c>
      <c r="E517" s="17" t="s">
        <v>87</v>
      </c>
      <c r="F517" s="18" t="s">
        <v>21036</v>
      </c>
      <c r="G517" s="18" t="s">
        <v>21037</v>
      </c>
      <c r="H517" s="18"/>
      <c r="I517" s="17" t="s">
        <v>115</v>
      </c>
      <c r="J517" s="17"/>
      <c r="K517" s="17"/>
      <c r="L517" s="18"/>
      <c r="M517" s="18"/>
      <c r="N517" s="18" t="s">
        <v>21038</v>
      </c>
      <c r="O517" s="20" t="s">
        <v>28109</v>
      </c>
    </row>
    <row r="518" customFormat="false" ht="57.45" hidden="false" customHeight="false" outlineLevel="0" collapsed="false">
      <c r="A518" s="19" t="s">
        <v>21039</v>
      </c>
      <c r="B518" s="18" t="s">
        <v>108</v>
      </c>
      <c r="C518" s="17" t="n">
        <v>5</v>
      </c>
      <c r="D518" s="17" t="n">
        <v>4840</v>
      </c>
      <c r="E518" s="17" t="s">
        <v>81</v>
      </c>
      <c r="F518" s="18" t="s">
        <v>21040</v>
      </c>
      <c r="G518" s="18" t="s">
        <v>21041</v>
      </c>
      <c r="H518" s="18"/>
      <c r="I518" s="17" t="s">
        <v>113</v>
      </c>
      <c r="J518" s="17" t="n">
        <v>5</v>
      </c>
      <c r="K518" s="17" t="n">
        <v>3779</v>
      </c>
      <c r="L518" s="18" t="s">
        <v>21042</v>
      </c>
      <c r="M518" s="18" t="s">
        <v>21043</v>
      </c>
      <c r="N518" s="18" t="s">
        <v>21044</v>
      </c>
      <c r="O518" s="20" t="s">
        <v>28109</v>
      </c>
    </row>
    <row r="519" customFormat="false" ht="57.45" hidden="false" customHeight="false" outlineLevel="0" collapsed="false">
      <c r="A519" s="19" t="s">
        <v>21045</v>
      </c>
      <c r="B519" s="18" t="s">
        <v>106</v>
      </c>
      <c r="C519" s="17" t="n">
        <v>5</v>
      </c>
      <c r="D519" s="17" t="n">
        <v>4951</v>
      </c>
      <c r="E519" s="17" t="s">
        <v>19795</v>
      </c>
      <c r="F519" s="18" t="s">
        <v>21046</v>
      </c>
      <c r="G519" s="18" t="s">
        <v>21047</v>
      </c>
      <c r="H519" s="18" t="s">
        <v>21048</v>
      </c>
      <c r="I519" s="17" t="s">
        <v>111</v>
      </c>
      <c r="J519" s="17" t="n">
        <v>5</v>
      </c>
      <c r="K519" s="17" t="n">
        <v>3894</v>
      </c>
      <c r="L519" s="18" t="s">
        <v>21049</v>
      </c>
      <c r="M519" s="18"/>
      <c r="N519" s="18" t="s">
        <v>21050</v>
      </c>
      <c r="O519" s="20" t="s">
        <v>28109</v>
      </c>
    </row>
    <row r="520" customFormat="false" ht="57.45" hidden="false" customHeight="false" outlineLevel="0" collapsed="false">
      <c r="A520" s="19" t="s">
        <v>21051</v>
      </c>
      <c r="B520" s="18" t="s">
        <v>106</v>
      </c>
      <c r="C520" s="17" t="n">
        <v>5</v>
      </c>
      <c r="D520" s="17" t="n">
        <v>4955</v>
      </c>
      <c r="E520" s="17" t="s">
        <v>19795</v>
      </c>
      <c r="F520" s="18" t="s">
        <v>21052</v>
      </c>
      <c r="G520" s="18" t="s">
        <v>21053</v>
      </c>
      <c r="H520" s="18" t="s">
        <v>21054</v>
      </c>
      <c r="I520" s="17" t="s">
        <v>114</v>
      </c>
      <c r="J520" s="17" t="n">
        <v>5</v>
      </c>
      <c r="K520" s="17" t="n">
        <v>3898</v>
      </c>
      <c r="L520" s="18" t="s">
        <v>21055</v>
      </c>
      <c r="M520" s="18" t="s">
        <v>21056</v>
      </c>
      <c r="N520" s="18" t="s">
        <v>21057</v>
      </c>
      <c r="O520" s="20" t="s">
        <v>28109</v>
      </c>
    </row>
    <row r="521" customFormat="false" ht="57.45" hidden="false" customHeight="false" outlineLevel="0" collapsed="false">
      <c r="A521" s="19" t="s">
        <v>21058</v>
      </c>
      <c r="B521" s="18" t="s">
        <v>107</v>
      </c>
      <c r="C521" s="17" t="n">
        <v>5</v>
      </c>
      <c r="D521" s="17" t="n">
        <v>5208</v>
      </c>
      <c r="E521" s="17" t="s">
        <v>91</v>
      </c>
      <c r="F521" s="18" t="s">
        <v>21059</v>
      </c>
      <c r="G521" s="18" t="s">
        <v>21060</v>
      </c>
      <c r="H521" s="18"/>
      <c r="I521" s="17" t="s">
        <v>111</v>
      </c>
      <c r="J521" s="17" t="n">
        <v>5</v>
      </c>
      <c r="K521" s="17" t="n">
        <v>4224</v>
      </c>
      <c r="L521" s="18" t="s">
        <v>21061</v>
      </c>
      <c r="M521" s="18"/>
      <c r="N521" s="18" t="s">
        <v>21062</v>
      </c>
      <c r="O521" s="20" t="s">
        <v>28109</v>
      </c>
    </row>
    <row r="522" customFormat="false" ht="46.25" hidden="false" customHeight="false" outlineLevel="0" collapsed="false">
      <c r="A522" s="19" t="s">
        <v>21063</v>
      </c>
      <c r="B522" s="18" t="s">
        <v>108</v>
      </c>
      <c r="C522" s="17" t="n">
        <v>5</v>
      </c>
      <c r="D522" s="17" t="n">
        <v>5255</v>
      </c>
      <c r="E522" s="17" t="s">
        <v>83</v>
      </c>
      <c r="F522" s="18" t="s">
        <v>21064</v>
      </c>
      <c r="G522" s="18" t="s">
        <v>21065</v>
      </c>
      <c r="H522" s="18"/>
      <c r="I522" s="17" t="s">
        <v>111</v>
      </c>
      <c r="J522" s="17" t="n">
        <v>5</v>
      </c>
      <c r="K522" s="17" t="n">
        <v>4273</v>
      </c>
      <c r="L522" s="18" t="s">
        <v>21066</v>
      </c>
      <c r="M522" s="18"/>
      <c r="N522" s="18" t="s">
        <v>21067</v>
      </c>
      <c r="O522" s="20" t="s">
        <v>28109</v>
      </c>
    </row>
    <row r="523" customFormat="false" ht="57.45" hidden="false" customHeight="false" outlineLevel="0" collapsed="false">
      <c r="A523" s="19" t="s">
        <v>21068</v>
      </c>
      <c r="B523" s="18" t="s">
        <v>106</v>
      </c>
      <c r="C523" s="17" t="n">
        <v>5</v>
      </c>
      <c r="D523" s="17" t="n">
        <v>5293</v>
      </c>
      <c r="E523" s="17" t="s">
        <v>19795</v>
      </c>
      <c r="F523" s="18" t="s">
        <v>21069</v>
      </c>
      <c r="G523" s="18" t="s">
        <v>21070</v>
      </c>
      <c r="H523" s="18" t="s">
        <v>21071</v>
      </c>
      <c r="I523" s="17" t="s">
        <v>111</v>
      </c>
      <c r="J523" s="17" t="n">
        <v>5</v>
      </c>
      <c r="K523" s="17" t="n">
        <v>4311</v>
      </c>
      <c r="L523" s="18" t="s">
        <v>21072</v>
      </c>
      <c r="M523" s="18"/>
      <c r="N523" s="18" t="s">
        <v>21073</v>
      </c>
      <c r="O523" s="20" t="s">
        <v>28109</v>
      </c>
    </row>
    <row r="524" customFormat="false" ht="46.25" hidden="false" customHeight="false" outlineLevel="0" collapsed="false">
      <c r="A524" s="19" t="s">
        <v>21074</v>
      </c>
      <c r="B524" s="18" t="s">
        <v>106</v>
      </c>
      <c r="C524" s="17" t="n">
        <v>5</v>
      </c>
      <c r="D524" s="17" t="n">
        <v>5363</v>
      </c>
      <c r="E524" s="17" t="s">
        <v>19795</v>
      </c>
      <c r="F524" s="18" t="s">
        <v>21075</v>
      </c>
      <c r="G524" s="18" t="s">
        <v>21076</v>
      </c>
      <c r="H524" s="18" t="s">
        <v>21077</v>
      </c>
      <c r="I524" s="17" t="s">
        <v>111</v>
      </c>
      <c r="J524" s="17" t="n">
        <v>5</v>
      </c>
      <c r="K524" s="17" t="n">
        <v>4381</v>
      </c>
      <c r="L524" s="18" t="s">
        <v>21078</v>
      </c>
      <c r="M524" s="18"/>
      <c r="N524" s="18" t="s">
        <v>21079</v>
      </c>
      <c r="O524" s="20" t="s">
        <v>28109</v>
      </c>
    </row>
    <row r="525" customFormat="false" ht="68.65" hidden="false" customHeight="false" outlineLevel="0" collapsed="false">
      <c r="A525" s="19" t="s">
        <v>21080</v>
      </c>
      <c r="B525" s="18" t="s">
        <v>106</v>
      </c>
      <c r="C525" s="17" t="n">
        <v>5</v>
      </c>
      <c r="D525" s="17" t="n">
        <v>5365</v>
      </c>
      <c r="E525" s="17" t="s">
        <v>19795</v>
      </c>
      <c r="F525" s="18" t="s">
        <v>21081</v>
      </c>
      <c r="G525" s="18" t="s">
        <v>21082</v>
      </c>
      <c r="H525" s="18" t="s">
        <v>21083</v>
      </c>
      <c r="I525" s="17" t="s">
        <v>112</v>
      </c>
      <c r="J525" s="17" t="n">
        <v>5</v>
      </c>
      <c r="K525" s="17" t="n">
        <v>4383</v>
      </c>
      <c r="L525" s="18" t="s">
        <v>21084</v>
      </c>
      <c r="M525" s="18"/>
      <c r="N525" s="18" t="s">
        <v>21085</v>
      </c>
      <c r="O525" s="20" t="s">
        <v>28109</v>
      </c>
    </row>
    <row r="526" customFormat="false" ht="57.45" hidden="false" customHeight="false" outlineLevel="0" collapsed="false">
      <c r="A526" s="19" t="s">
        <v>21086</v>
      </c>
      <c r="B526" s="18" t="s">
        <v>106</v>
      </c>
      <c r="C526" s="17" t="n">
        <v>5</v>
      </c>
      <c r="D526" s="17" t="n">
        <v>5662</v>
      </c>
      <c r="E526" s="17" t="s">
        <v>19795</v>
      </c>
      <c r="F526" s="18" t="s">
        <v>21087</v>
      </c>
      <c r="G526" s="18" t="s">
        <v>21088</v>
      </c>
      <c r="H526" s="18" t="s">
        <v>21089</v>
      </c>
      <c r="I526" s="17" t="s">
        <v>111</v>
      </c>
      <c r="J526" s="17" t="n">
        <v>5</v>
      </c>
      <c r="K526" s="17" t="n">
        <v>4680</v>
      </c>
      <c r="L526" s="18" t="s">
        <v>21090</v>
      </c>
      <c r="M526" s="18" t="s">
        <v>21091</v>
      </c>
      <c r="N526" s="18" t="s">
        <v>21092</v>
      </c>
      <c r="O526" s="20" t="s">
        <v>28109</v>
      </c>
    </row>
    <row r="527" customFormat="false" ht="57.45" hidden="false" customHeight="false" outlineLevel="0" collapsed="false">
      <c r="A527" s="19" t="s">
        <v>21093</v>
      </c>
      <c r="B527" s="18" t="s">
        <v>106</v>
      </c>
      <c r="C527" s="17" t="n">
        <v>5</v>
      </c>
      <c r="D527" s="17" t="n">
        <v>5692</v>
      </c>
      <c r="E527" s="17" t="s">
        <v>19795</v>
      </c>
      <c r="F527" s="18" t="s">
        <v>21094</v>
      </c>
      <c r="G527" s="18" t="s">
        <v>21095</v>
      </c>
      <c r="H527" s="18" t="s">
        <v>21096</v>
      </c>
      <c r="I527" s="17" t="s">
        <v>112</v>
      </c>
      <c r="J527" s="17" t="n">
        <v>5</v>
      </c>
      <c r="K527" s="17" t="n">
        <v>4711</v>
      </c>
      <c r="L527" s="18" t="s">
        <v>21097</v>
      </c>
      <c r="M527" s="18"/>
      <c r="N527" s="18" t="s">
        <v>21098</v>
      </c>
      <c r="O527" s="20" t="s">
        <v>28109</v>
      </c>
    </row>
    <row r="528" customFormat="false" ht="57.45" hidden="false" customHeight="false" outlineLevel="0" collapsed="false">
      <c r="A528" s="19" t="s">
        <v>21099</v>
      </c>
      <c r="B528" s="18" t="s">
        <v>106</v>
      </c>
      <c r="C528" s="17" t="n">
        <v>5</v>
      </c>
      <c r="D528" s="17" t="n">
        <v>5735</v>
      </c>
      <c r="E528" s="17" t="s">
        <v>19795</v>
      </c>
      <c r="F528" s="18" t="s">
        <v>21100</v>
      </c>
      <c r="G528" s="18" t="s">
        <v>21101</v>
      </c>
      <c r="H528" s="18" t="s">
        <v>21102</v>
      </c>
      <c r="I528" s="17" t="s">
        <v>111</v>
      </c>
      <c r="J528" s="17" t="n">
        <v>5</v>
      </c>
      <c r="K528" s="17" t="n">
        <v>4754</v>
      </c>
      <c r="L528" s="18" t="s">
        <v>21103</v>
      </c>
      <c r="M528" s="18"/>
      <c r="N528" s="18" t="s">
        <v>21104</v>
      </c>
      <c r="O528" s="20" t="s">
        <v>28109</v>
      </c>
    </row>
    <row r="529" customFormat="false" ht="57.45" hidden="false" customHeight="false" outlineLevel="0" collapsed="false">
      <c r="A529" s="19" t="s">
        <v>21105</v>
      </c>
      <c r="B529" s="18" t="s">
        <v>106</v>
      </c>
      <c r="C529" s="17" t="n">
        <v>5</v>
      </c>
      <c r="D529" s="17" t="n">
        <v>5737</v>
      </c>
      <c r="E529" s="17" t="s">
        <v>19795</v>
      </c>
      <c r="F529" s="18" t="s">
        <v>21106</v>
      </c>
      <c r="G529" s="18" t="s">
        <v>21107</v>
      </c>
      <c r="H529" s="18" t="s">
        <v>21108</v>
      </c>
      <c r="I529" s="17" t="s">
        <v>112</v>
      </c>
      <c r="J529" s="17" t="n">
        <v>5</v>
      </c>
      <c r="K529" s="17" t="n">
        <v>4756</v>
      </c>
      <c r="L529" s="18" t="s">
        <v>21109</v>
      </c>
      <c r="M529" s="18"/>
      <c r="N529" s="18" t="s">
        <v>21110</v>
      </c>
      <c r="O529" s="20" t="s">
        <v>28109</v>
      </c>
    </row>
    <row r="530" customFormat="false" ht="46.25" hidden="false" customHeight="false" outlineLevel="0" collapsed="false">
      <c r="A530" s="19" t="s">
        <v>21111</v>
      </c>
      <c r="B530" s="18" t="s">
        <v>107</v>
      </c>
      <c r="C530" s="17" t="n">
        <v>5</v>
      </c>
      <c r="D530" s="17" t="n">
        <v>5757</v>
      </c>
      <c r="E530" s="17" t="s">
        <v>91</v>
      </c>
      <c r="F530" s="18" t="s">
        <v>21112</v>
      </c>
      <c r="G530" s="18" t="s">
        <v>21113</v>
      </c>
      <c r="H530" s="18"/>
      <c r="I530" s="17" t="s">
        <v>111</v>
      </c>
      <c r="J530" s="17" t="n">
        <v>5</v>
      </c>
      <c r="K530" s="17" t="n">
        <v>4776</v>
      </c>
      <c r="L530" s="18" t="s">
        <v>21114</v>
      </c>
      <c r="M530" s="18"/>
      <c r="N530" s="18" t="s">
        <v>21115</v>
      </c>
      <c r="O530" s="20" t="s">
        <v>28109</v>
      </c>
    </row>
    <row r="531" customFormat="false" ht="46.25" hidden="false" customHeight="false" outlineLevel="0" collapsed="false">
      <c r="A531" s="19" t="s">
        <v>21116</v>
      </c>
      <c r="B531" s="18" t="s">
        <v>108</v>
      </c>
      <c r="C531" s="17" t="n">
        <v>5</v>
      </c>
      <c r="D531" s="17" t="n">
        <v>5793</v>
      </c>
      <c r="E531" s="17" t="s">
        <v>57</v>
      </c>
      <c r="F531" s="18" t="s">
        <v>21117</v>
      </c>
      <c r="G531" s="18" t="s">
        <v>21118</v>
      </c>
      <c r="H531" s="18"/>
      <c r="I531" s="17" t="s">
        <v>115</v>
      </c>
      <c r="J531" s="17"/>
      <c r="K531" s="17"/>
      <c r="L531" s="18"/>
      <c r="M531" s="18"/>
      <c r="N531" s="18" t="s">
        <v>21119</v>
      </c>
      <c r="O531" s="20" t="s">
        <v>28109</v>
      </c>
    </row>
    <row r="532" customFormat="false" ht="57.45" hidden="false" customHeight="false" outlineLevel="0" collapsed="false">
      <c r="A532" s="19" t="s">
        <v>21120</v>
      </c>
      <c r="B532" s="18" t="s">
        <v>108</v>
      </c>
      <c r="C532" s="17" t="n">
        <v>5</v>
      </c>
      <c r="D532" s="17" t="n">
        <v>5825</v>
      </c>
      <c r="E532" s="17" t="s">
        <v>70</v>
      </c>
      <c r="F532" s="18" t="s">
        <v>21121</v>
      </c>
      <c r="G532" s="18" t="s">
        <v>21122</v>
      </c>
      <c r="H532" s="18"/>
      <c r="I532" s="17" t="s">
        <v>115</v>
      </c>
      <c r="J532" s="17"/>
      <c r="K532" s="17"/>
      <c r="L532" s="18"/>
      <c r="M532" s="18"/>
      <c r="N532" s="18" t="s">
        <v>21123</v>
      </c>
      <c r="O532" s="20" t="s">
        <v>28109</v>
      </c>
    </row>
    <row r="533" customFormat="false" ht="35.05" hidden="false" customHeight="false" outlineLevel="0" collapsed="false">
      <c r="A533" s="19" t="s">
        <v>21124</v>
      </c>
      <c r="B533" s="18" t="s">
        <v>108</v>
      </c>
      <c r="C533" s="17" t="n">
        <v>5</v>
      </c>
      <c r="D533" s="17" t="n">
        <v>5833</v>
      </c>
      <c r="E533" s="17" t="s">
        <v>76</v>
      </c>
      <c r="F533" s="18" t="s">
        <v>21125</v>
      </c>
      <c r="G533" s="18" t="s">
        <v>21126</v>
      </c>
      <c r="H533" s="18"/>
      <c r="I533" s="17" t="s">
        <v>111</v>
      </c>
      <c r="J533" s="17" t="n">
        <v>5</v>
      </c>
      <c r="K533" s="17" t="n">
        <v>4142</v>
      </c>
      <c r="L533" s="18" t="s">
        <v>6424</v>
      </c>
      <c r="M533" s="18"/>
      <c r="N533" s="18" t="s">
        <v>21127</v>
      </c>
      <c r="O533" s="20" t="s">
        <v>28109</v>
      </c>
    </row>
    <row r="534" customFormat="false" ht="68.65" hidden="false" customHeight="false" outlineLevel="0" collapsed="false">
      <c r="A534" s="19" t="s">
        <v>21128</v>
      </c>
      <c r="B534" s="18" t="s">
        <v>106</v>
      </c>
      <c r="C534" s="17" t="n">
        <v>5</v>
      </c>
      <c r="D534" s="17" t="n">
        <v>5933</v>
      </c>
      <c r="E534" s="17" t="s">
        <v>19795</v>
      </c>
      <c r="F534" s="18" t="s">
        <v>21129</v>
      </c>
      <c r="G534" s="18" t="s">
        <v>21130</v>
      </c>
      <c r="H534" s="18" t="s">
        <v>21131</v>
      </c>
      <c r="I534" s="17" t="s">
        <v>113</v>
      </c>
      <c r="J534" s="17" t="n">
        <v>5</v>
      </c>
      <c r="K534" s="17" t="n">
        <v>4286</v>
      </c>
      <c r="L534" s="18" t="s">
        <v>21132</v>
      </c>
      <c r="M534" s="18" t="s">
        <v>21133</v>
      </c>
      <c r="N534" s="18" t="s">
        <v>21134</v>
      </c>
      <c r="O534" s="20" t="s">
        <v>28109</v>
      </c>
    </row>
    <row r="535" customFormat="false" ht="35.05" hidden="false" customHeight="false" outlineLevel="0" collapsed="false">
      <c r="A535" s="19" t="s">
        <v>21135</v>
      </c>
      <c r="B535" s="18" t="s">
        <v>108</v>
      </c>
      <c r="C535" s="17" t="n">
        <v>5</v>
      </c>
      <c r="D535" s="17" t="n">
        <v>5983</v>
      </c>
      <c r="E535" s="17" t="s">
        <v>87</v>
      </c>
      <c r="F535" s="18" t="s">
        <v>21136</v>
      </c>
      <c r="G535" s="18" t="s">
        <v>21137</v>
      </c>
      <c r="H535" s="18"/>
      <c r="I535" s="17" t="s">
        <v>111</v>
      </c>
      <c r="J535" s="17" t="n">
        <v>5</v>
      </c>
      <c r="K535" s="17" t="n">
        <v>4840</v>
      </c>
      <c r="L535" s="18" t="s">
        <v>21138</v>
      </c>
      <c r="M535" s="18"/>
      <c r="N535" s="18" t="s">
        <v>21139</v>
      </c>
      <c r="O535" s="20" t="s">
        <v>28109</v>
      </c>
    </row>
    <row r="536" customFormat="false" ht="57.45" hidden="false" customHeight="false" outlineLevel="0" collapsed="false">
      <c r="A536" s="19" t="s">
        <v>21140</v>
      </c>
      <c r="B536" s="18" t="s">
        <v>106</v>
      </c>
      <c r="C536" s="17" t="n">
        <v>5</v>
      </c>
      <c r="D536" s="17" t="n">
        <v>6111</v>
      </c>
      <c r="E536" s="17" t="s">
        <v>19795</v>
      </c>
      <c r="F536" s="18" t="s">
        <v>21141</v>
      </c>
      <c r="G536" s="18" t="s">
        <v>21142</v>
      </c>
      <c r="H536" s="18" t="s">
        <v>21143</v>
      </c>
      <c r="I536" s="17" t="s">
        <v>111</v>
      </c>
      <c r="J536" s="17" t="n">
        <v>5</v>
      </c>
      <c r="K536" s="17" t="n">
        <v>4968</v>
      </c>
      <c r="L536" s="18" t="s">
        <v>21144</v>
      </c>
      <c r="M536" s="18"/>
      <c r="N536" s="18" t="s">
        <v>21145</v>
      </c>
      <c r="O536" s="20" t="s">
        <v>28109</v>
      </c>
    </row>
    <row r="537" customFormat="false" ht="46.25" hidden="false" customHeight="false" outlineLevel="0" collapsed="false">
      <c r="A537" s="19" t="s">
        <v>21146</v>
      </c>
      <c r="B537" s="18" t="s">
        <v>106</v>
      </c>
      <c r="C537" s="17" t="n">
        <v>5</v>
      </c>
      <c r="D537" s="17" t="n">
        <v>6236</v>
      </c>
      <c r="E537" s="17" t="s">
        <v>19795</v>
      </c>
      <c r="F537" s="18" t="s">
        <v>21147</v>
      </c>
      <c r="G537" s="18" t="s">
        <v>21148</v>
      </c>
      <c r="H537" s="18" t="s">
        <v>21149</v>
      </c>
      <c r="I537" s="17" t="s">
        <v>111</v>
      </c>
      <c r="J537" s="17" t="n">
        <v>5</v>
      </c>
      <c r="K537" s="17" t="n">
        <v>5093</v>
      </c>
      <c r="L537" s="18" t="s">
        <v>21150</v>
      </c>
      <c r="M537" s="18"/>
      <c r="N537" s="18" t="s">
        <v>21151</v>
      </c>
      <c r="O537" s="20" t="s">
        <v>28109</v>
      </c>
    </row>
    <row r="538" customFormat="false" ht="57.45" hidden="false" customHeight="false" outlineLevel="0" collapsed="false">
      <c r="A538" s="19" t="s">
        <v>21152</v>
      </c>
      <c r="B538" s="18" t="s">
        <v>106</v>
      </c>
      <c r="C538" s="17" t="n">
        <v>5</v>
      </c>
      <c r="D538" s="17" t="n">
        <v>6260</v>
      </c>
      <c r="E538" s="17" t="s">
        <v>19795</v>
      </c>
      <c r="F538" s="18" t="s">
        <v>21153</v>
      </c>
      <c r="G538" s="18" t="s">
        <v>21154</v>
      </c>
      <c r="H538" s="18" t="s">
        <v>21155</v>
      </c>
      <c r="I538" s="17" t="s">
        <v>111</v>
      </c>
      <c r="J538" s="17" t="n">
        <v>5</v>
      </c>
      <c r="K538" s="17" t="n">
        <v>5117</v>
      </c>
      <c r="L538" s="18" t="s">
        <v>21156</v>
      </c>
      <c r="M538" s="18"/>
      <c r="N538" s="18" t="s">
        <v>21157</v>
      </c>
      <c r="O538" s="20" t="s">
        <v>28109</v>
      </c>
    </row>
    <row r="539" customFormat="false" ht="57.45" hidden="false" customHeight="false" outlineLevel="0" collapsed="false">
      <c r="A539" s="19" t="s">
        <v>21158</v>
      </c>
      <c r="B539" s="18" t="s">
        <v>106</v>
      </c>
      <c r="C539" s="17" t="n">
        <v>5</v>
      </c>
      <c r="D539" s="17" t="n">
        <v>6287</v>
      </c>
      <c r="E539" s="17" t="s">
        <v>19795</v>
      </c>
      <c r="F539" s="18" t="s">
        <v>21159</v>
      </c>
      <c r="G539" s="18" t="s">
        <v>21160</v>
      </c>
      <c r="H539" s="18" t="s">
        <v>21161</v>
      </c>
      <c r="I539" s="17" t="s">
        <v>112</v>
      </c>
      <c r="J539" s="17" t="n">
        <v>5</v>
      </c>
      <c r="K539" s="17" t="n">
        <v>5144</v>
      </c>
      <c r="L539" s="18" t="s">
        <v>21162</v>
      </c>
      <c r="M539" s="18" t="s">
        <v>21163</v>
      </c>
      <c r="N539" s="18" t="s">
        <v>21164</v>
      </c>
      <c r="O539" s="20" t="s">
        <v>28109</v>
      </c>
    </row>
    <row r="540" customFormat="false" ht="57.45" hidden="false" customHeight="false" outlineLevel="0" collapsed="false">
      <c r="A540" s="19" t="s">
        <v>21165</v>
      </c>
      <c r="B540" s="18" t="s">
        <v>107</v>
      </c>
      <c r="C540" s="17" t="n">
        <v>5</v>
      </c>
      <c r="D540" s="17" t="n">
        <v>6409</v>
      </c>
      <c r="E540" s="17" t="s">
        <v>91</v>
      </c>
      <c r="F540" s="18" t="s">
        <v>21166</v>
      </c>
      <c r="G540" s="18" t="s">
        <v>21167</v>
      </c>
      <c r="H540" s="18"/>
      <c r="I540" s="17" t="s">
        <v>111</v>
      </c>
      <c r="J540" s="17" t="n">
        <v>5</v>
      </c>
      <c r="K540" s="17" t="n">
        <v>5270</v>
      </c>
      <c r="L540" s="18" t="s">
        <v>21168</v>
      </c>
      <c r="M540" s="18"/>
      <c r="N540" s="18" t="s">
        <v>21169</v>
      </c>
      <c r="O540" s="20" t="s">
        <v>28109</v>
      </c>
    </row>
    <row r="541" customFormat="false" ht="46.25" hidden="false" customHeight="false" outlineLevel="0" collapsed="false">
      <c r="A541" s="19" t="s">
        <v>21170</v>
      </c>
      <c r="B541" s="18" t="s">
        <v>108</v>
      </c>
      <c r="C541" s="17" t="n">
        <v>5</v>
      </c>
      <c r="D541" s="17" t="n">
        <v>6501</v>
      </c>
      <c r="E541" s="17" t="s">
        <v>61</v>
      </c>
      <c r="F541" s="18" t="s">
        <v>21171</v>
      </c>
      <c r="G541" s="18" t="s">
        <v>21172</v>
      </c>
      <c r="H541" s="18"/>
      <c r="I541" s="17" t="s">
        <v>115</v>
      </c>
      <c r="J541" s="17"/>
      <c r="K541" s="17"/>
      <c r="L541" s="18"/>
      <c r="M541" s="18"/>
      <c r="N541" s="18" t="s">
        <v>21173</v>
      </c>
      <c r="O541" s="20" t="s">
        <v>28109</v>
      </c>
    </row>
    <row r="542" customFormat="false" ht="57.45" hidden="false" customHeight="false" outlineLevel="0" collapsed="false">
      <c r="A542" s="19" t="s">
        <v>21174</v>
      </c>
      <c r="B542" s="18" t="s">
        <v>108</v>
      </c>
      <c r="C542" s="17" t="n">
        <v>5</v>
      </c>
      <c r="D542" s="17" t="n">
        <v>6532</v>
      </c>
      <c r="E542" s="17" t="s">
        <v>87</v>
      </c>
      <c r="F542" s="18" t="s">
        <v>21175</v>
      </c>
      <c r="G542" s="18" t="s">
        <v>21176</v>
      </c>
      <c r="H542" s="18"/>
      <c r="I542" s="17" t="s">
        <v>112</v>
      </c>
      <c r="J542" s="17" t="n">
        <v>5</v>
      </c>
      <c r="K542" s="17" t="n">
        <v>5822</v>
      </c>
      <c r="L542" s="18" t="s">
        <v>21177</v>
      </c>
      <c r="M542" s="18" t="s">
        <v>21178</v>
      </c>
      <c r="N542" s="18" t="s">
        <v>21179</v>
      </c>
      <c r="O542" s="20" t="s">
        <v>28109</v>
      </c>
    </row>
    <row r="543" customFormat="false" ht="57.45" hidden="false" customHeight="false" outlineLevel="0" collapsed="false">
      <c r="A543" s="19" t="s">
        <v>21180</v>
      </c>
      <c r="B543" s="18" t="s">
        <v>106</v>
      </c>
      <c r="C543" s="17" t="n">
        <v>5</v>
      </c>
      <c r="D543" s="17" t="n">
        <v>6574</v>
      </c>
      <c r="E543" s="17" t="s">
        <v>19795</v>
      </c>
      <c r="F543" s="18" t="s">
        <v>21181</v>
      </c>
      <c r="G543" s="18" t="s">
        <v>21182</v>
      </c>
      <c r="H543" s="18" t="s">
        <v>21183</v>
      </c>
      <c r="I543" s="17" t="s">
        <v>115</v>
      </c>
      <c r="J543" s="17"/>
      <c r="K543" s="17"/>
      <c r="L543" s="18"/>
      <c r="M543" s="18"/>
      <c r="N543" s="18" t="s">
        <v>21184</v>
      </c>
      <c r="O543" s="20" t="s">
        <v>28109</v>
      </c>
    </row>
    <row r="544" customFormat="false" ht="57.45" hidden="false" customHeight="false" outlineLevel="0" collapsed="false">
      <c r="A544" s="19" t="s">
        <v>21185</v>
      </c>
      <c r="B544" s="18" t="s">
        <v>108</v>
      </c>
      <c r="C544" s="17" t="n">
        <v>5</v>
      </c>
      <c r="D544" s="17" t="n">
        <v>6590</v>
      </c>
      <c r="E544" s="17" t="s">
        <v>49</v>
      </c>
      <c r="F544" s="18" t="s">
        <v>21186</v>
      </c>
      <c r="G544" s="18" t="s">
        <v>21187</v>
      </c>
      <c r="H544" s="18"/>
      <c r="I544" s="17" t="s">
        <v>112</v>
      </c>
      <c r="J544" s="17" t="n">
        <v>5</v>
      </c>
      <c r="K544" s="17" t="n">
        <v>5371</v>
      </c>
      <c r="L544" s="18" t="s">
        <v>6818</v>
      </c>
      <c r="M544" s="18"/>
      <c r="N544" s="18" t="s">
        <v>21188</v>
      </c>
      <c r="O544" s="20" t="s">
        <v>28109</v>
      </c>
    </row>
    <row r="545" customFormat="false" ht="46.25" hidden="false" customHeight="false" outlineLevel="0" collapsed="false">
      <c r="A545" s="19" t="s">
        <v>21189</v>
      </c>
      <c r="B545" s="18" t="s">
        <v>106</v>
      </c>
      <c r="C545" s="17" t="n">
        <v>5</v>
      </c>
      <c r="D545" s="17" t="n">
        <v>6707</v>
      </c>
      <c r="E545" s="17" t="s">
        <v>19795</v>
      </c>
      <c r="F545" s="18" t="s">
        <v>21190</v>
      </c>
      <c r="G545" s="18" t="s">
        <v>21191</v>
      </c>
      <c r="H545" s="18" t="s">
        <v>21192</v>
      </c>
      <c r="I545" s="17" t="s">
        <v>111</v>
      </c>
      <c r="J545" s="17" t="n">
        <v>5</v>
      </c>
      <c r="K545" s="17" t="n">
        <v>5488</v>
      </c>
      <c r="L545" s="18" t="s">
        <v>21193</v>
      </c>
      <c r="M545" s="18"/>
      <c r="N545" s="18" t="s">
        <v>21194</v>
      </c>
      <c r="O545" s="20" t="s">
        <v>28109</v>
      </c>
    </row>
    <row r="546" customFormat="false" ht="57.45" hidden="false" customHeight="false" outlineLevel="0" collapsed="false">
      <c r="A546" s="19" t="s">
        <v>21195</v>
      </c>
      <c r="B546" s="18" t="s">
        <v>108</v>
      </c>
      <c r="C546" s="17" t="n">
        <v>5</v>
      </c>
      <c r="D546" s="17" t="n">
        <v>6823</v>
      </c>
      <c r="E546" s="17" t="s">
        <v>61</v>
      </c>
      <c r="F546" s="18" t="s">
        <v>21196</v>
      </c>
      <c r="G546" s="18" t="s">
        <v>21197</v>
      </c>
      <c r="H546" s="18"/>
      <c r="I546" s="17" t="s">
        <v>114</v>
      </c>
      <c r="J546" s="17" t="n">
        <v>5</v>
      </c>
      <c r="K546" s="17" t="n">
        <v>5608</v>
      </c>
      <c r="L546" s="18" t="s">
        <v>6868</v>
      </c>
      <c r="M546" s="18"/>
      <c r="N546" s="18" t="s">
        <v>21198</v>
      </c>
      <c r="O546" s="20" t="s">
        <v>28109</v>
      </c>
    </row>
    <row r="547" customFormat="false" ht="46.25" hidden="false" customHeight="false" outlineLevel="0" collapsed="false">
      <c r="A547" s="19" t="s">
        <v>21199</v>
      </c>
      <c r="B547" s="18" t="s">
        <v>108</v>
      </c>
      <c r="C547" s="17" t="n">
        <v>5</v>
      </c>
      <c r="D547" s="17" t="n">
        <v>7026</v>
      </c>
      <c r="E547" s="17" t="s">
        <v>74</v>
      </c>
      <c r="F547" s="18" t="s">
        <v>21200</v>
      </c>
      <c r="G547" s="18" t="s">
        <v>21201</v>
      </c>
      <c r="H547" s="18"/>
      <c r="I547" s="17" t="s">
        <v>111</v>
      </c>
      <c r="J547" s="17" t="n">
        <v>5</v>
      </c>
      <c r="K547" s="17" t="n">
        <v>5869</v>
      </c>
      <c r="L547" s="18" t="s">
        <v>6916</v>
      </c>
      <c r="M547" s="18"/>
      <c r="N547" s="18" t="s">
        <v>21202</v>
      </c>
      <c r="O547" s="20" t="s">
        <v>28109</v>
      </c>
    </row>
    <row r="548" customFormat="false" ht="46.25" hidden="false" customHeight="false" outlineLevel="0" collapsed="false">
      <c r="A548" s="19" t="s">
        <v>21203</v>
      </c>
      <c r="B548" s="18" t="s">
        <v>108</v>
      </c>
      <c r="C548" s="17" t="n">
        <v>5</v>
      </c>
      <c r="D548" s="17" t="n">
        <v>7245</v>
      </c>
      <c r="E548" s="17" t="s">
        <v>36</v>
      </c>
      <c r="F548" s="18" t="s">
        <v>21204</v>
      </c>
      <c r="G548" s="18" t="s">
        <v>21205</v>
      </c>
      <c r="H548" s="18"/>
      <c r="I548" s="17" t="s">
        <v>112</v>
      </c>
      <c r="J548" s="17" t="n">
        <v>5</v>
      </c>
      <c r="K548" s="17" t="n">
        <v>5779</v>
      </c>
      <c r="L548" s="18" t="s">
        <v>21206</v>
      </c>
      <c r="M548" s="18" t="s">
        <v>21207</v>
      </c>
      <c r="N548" s="18" t="s">
        <v>21208</v>
      </c>
      <c r="O548" s="20" t="s">
        <v>28109</v>
      </c>
    </row>
    <row r="549" customFormat="false" ht="57.45" hidden="false" customHeight="false" outlineLevel="0" collapsed="false">
      <c r="A549" s="19" t="s">
        <v>21209</v>
      </c>
      <c r="B549" s="18" t="s">
        <v>106</v>
      </c>
      <c r="C549" s="17" t="n">
        <v>5</v>
      </c>
      <c r="D549" s="17" t="n">
        <v>7489</v>
      </c>
      <c r="E549" s="17" t="s">
        <v>19795</v>
      </c>
      <c r="F549" s="18" t="s">
        <v>21210</v>
      </c>
      <c r="G549" s="18" t="s">
        <v>21211</v>
      </c>
      <c r="H549" s="18" t="s">
        <v>21212</v>
      </c>
      <c r="I549" s="17" t="s">
        <v>112</v>
      </c>
      <c r="J549" s="17" t="n">
        <v>5</v>
      </c>
      <c r="K549" s="17" t="n">
        <v>6052</v>
      </c>
      <c r="L549" s="18" t="s">
        <v>21213</v>
      </c>
      <c r="M549" s="18"/>
      <c r="N549" s="18" t="s">
        <v>21214</v>
      </c>
      <c r="O549" s="20" t="s">
        <v>28109</v>
      </c>
    </row>
    <row r="550" customFormat="false" ht="57.45" hidden="false" customHeight="false" outlineLevel="0" collapsed="false">
      <c r="A550" s="19" t="s">
        <v>21215</v>
      </c>
      <c r="B550" s="18" t="s">
        <v>108</v>
      </c>
      <c r="C550" s="17" t="n">
        <v>5</v>
      </c>
      <c r="D550" s="17" t="n">
        <v>7625</v>
      </c>
      <c r="E550" s="17" t="s">
        <v>87</v>
      </c>
      <c r="F550" s="18" t="s">
        <v>21216</v>
      </c>
      <c r="G550" s="18" t="s">
        <v>21217</v>
      </c>
      <c r="H550" s="18"/>
      <c r="I550" s="17" t="s">
        <v>112</v>
      </c>
      <c r="J550" s="17" t="n">
        <v>5</v>
      </c>
      <c r="K550" s="17" t="n">
        <v>6191</v>
      </c>
      <c r="L550" s="18" t="s">
        <v>7015</v>
      </c>
      <c r="M550" s="18"/>
      <c r="N550" s="18" t="s">
        <v>21218</v>
      </c>
      <c r="O550" s="20" t="s">
        <v>28109</v>
      </c>
    </row>
    <row r="551" customFormat="false" ht="57.45" hidden="false" customHeight="false" outlineLevel="0" collapsed="false">
      <c r="A551" s="19" t="s">
        <v>21219</v>
      </c>
      <c r="B551" s="18" t="s">
        <v>106</v>
      </c>
      <c r="C551" s="17" t="n">
        <v>5</v>
      </c>
      <c r="D551" s="17" t="n">
        <v>7643</v>
      </c>
      <c r="E551" s="17" t="s">
        <v>19795</v>
      </c>
      <c r="F551" s="18" t="s">
        <v>21220</v>
      </c>
      <c r="G551" s="18" t="s">
        <v>21221</v>
      </c>
      <c r="H551" s="18" t="s">
        <v>21222</v>
      </c>
      <c r="I551" s="17" t="s">
        <v>112</v>
      </c>
      <c r="J551" s="17" t="n">
        <v>5</v>
      </c>
      <c r="K551" s="17" t="n">
        <v>6209</v>
      </c>
      <c r="L551" s="18" t="s">
        <v>21223</v>
      </c>
      <c r="M551" s="18"/>
      <c r="N551" s="18" t="s">
        <v>21224</v>
      </c>
      <c r="O551" s="20" t="s">
        <v>28109</v>
      </c>
    </row>
    <row r="552" customFormat="false" ht="57.45" hidden="false" customHeight="false" outlineLevel="0" collapsed="false">
      <c r="A552" s="19" t="s">
        <v>21225</v>
      </c>
      <c r="B552" s="18" t="s">
        <v>106</v>
      </c>
      <c r="C552" s="17" t="n">
        <v>5</v>
      </c>
      <c r="D552" s="17" t="n">
        <v>7653</v>
      </c>
      <c r="E552" s="17" t="s">
        <v>19795</v>
      </c>
      <c r="F552" s="18" t="s">
        <v>21226</v>
      </c>
      <c r="G552" s="18" t="s">
        <v>21227</v>
      </c>
      <c r="H552" s="18" t="s">
        <v>21228</v>
      </c>
      <c r="I552" s="17" t="s">
        <v>111</v>
      </c>
      <c r="J552" s="17" t="n">
        <v>5</v>
      </c>
      <c r="K552" s="17" t="n">
        <v>6219</v>
      </c>
      <c r="L552" s="18" t="s">
        <v>21229</v>
      </c>
      <c r="M552" s="18"/>
      <c r="N552" s="18" t="s">
        <v>21230</v>
      </c>
      <c r="O552" s="20" t="s">
        <v>28109</v>
      </c>
    </row>
    <row r="553" customFormat="false" ht="57.45" hidden="false" customHeight="false" outlineLevel="0" collapsed="false">
      <c r="A553" s="19" t="s">
        <v>21231</v>
      </c>
      <c r="B553" s="18" t="s">
        <v>106</v>
      </c>
      <c r="C553" s="17" t="n">
        <v>5</v>
      </c>
      <c r="D553" s="17" t="n">
        <v>7668</v>
      </c>
      <c r="E553" s="17" t="s">
        <v>19795</v>
      </c>
      <c r="F553" s="18" t="s">
        <v>21232</v>
      </c>
      <c r="G553" s="18" t="s">
        <v>21233</v>
      </c>
      <c r="H553" s="18" t="s">
        <v>21234</v>
      </c>
      <c r="I553" s="17" t="s">
        <v>112</v>
      </c>
      <c r="J553" s="17" t="n">
        <v>5</v>
      </c>
      <c r="K553" s="17" t="n">
        <v>6234</v>
      </c>
      <c r="L553" s="18" t="s">
        <v>21235</v>
      </c>
      <c r="M553" s="18" t="s">
        <v>21236</v>
      </c>
      <c r="N553" s="18" t="s">
        <v>21237</v>
      </c>
      <c r="O553" s="20" t="s">
        <v>28109</v>
      </c>
    </row>
    <row r="554" customFormat="false" ht="46.25" hidden="false" customHeight="false" outlineLevel="0" collapsed="false">
      <c r="A554" s="19" t="s">
        <v>21238</v>
      </c>
      <c r="B554" s="18" t="s">
        <v>106</v>
      </c>
      <c r="C554" s="17" t="n">
        <v>5</v>
      </c>
      <c r="D554" s="17" t="n">
        <v>7866</v>
      </c>
      <c r="E554" s="17" t="s">
        <v>19795</v>
      </c>
      <c r="F554" s="18" t="s">
        <v>21239</v>
      </c>
      <c r="G554" s="18" t="s">
        <v>21240</v>
      </c>
      <c r="H554" s="18" t="s">
        <v>21241</v>
      </c>
      <c r="I554" s="17" t="s">
        <v>111</v>
      </c>
      <c r="J554" s="17" t="n">
        <v>5</v>
      </c>
      <c r="K554" s="17" t="n">
        <v>6420</v>
      </c>
      <c r="L554" s="18" t="s">
        <v>21242</v>
      </c>
      <c r="M554" s="18"/>
      <c r="N554" s="18" t="s">
        <v>21243</v>
      </c>
      <c r="O554" s="20" t="s">
        <v>28109</v>
      </c>
    </row>
    <row r="555" customFormat="false" ht="46.25" hidden="false" customHeight="false" outlineLevel="0" collapsed="false">
      <c r="A555" s="19" t="s">
        <v>21244</v>
      </c>
      <c r="B555" s="18" t="s">
        <v>106</v>
      </c>
      <c r="C555" s="17" t="n">
        <v>5</v>
      </c>
      <c r="D555" s="17" t="n">
        <v>7867</v>
      </c>
      <c r="E555" s="17" t="s">
        <v>19795</v>
      </c>
      <c r="F555" s="18" t="s">
        <v>21245</v>
      </c>
      <c r="G555" s="18" t="s">
        <v>21246</v>
      </c>
      <c r="H555" s="18" t="s">
        <v>21247</v>
      </c>
      <c r="I555" s="17" t="s">
        <v>111</v>
      </c>
      <c r="J555" s="17" t="n">
        <v>5</v>
      </c>
      <c r="K555" s="17" t="n">
        <v>6421</v>
      </c>
      <c r="L555" s="18" t="s">
        <v>21248</v>
      </c>
      <c r="M555" s="18"/>
      <c r="N555" s="18" t="s">
        <v>21249</v>
      </c>
      <c r="O555" s="20" t="s">
        <v>28109</v>
      </c>
    </row>
    <row r="556" customFormat="false" ht="57.45" hidden="false" customHeight="false" outlineLevel="0" collapsed="false">
      <c r="A556" s="19" t="s">
        <v>21250</v>
      </c>
      <c r="B556" s="18" t="s">
        <v>106</v>
      </c>
      <c r="C556" s="17" t="n">
        <v>5</v>
      </c>
      <c r="D556" s="17" t="n">
        <v>7972</v>
      </c>
      <c r="E556" s="17" t="s">
        <v>19795</v>
      </c>
      <c r="F556" s="18" t="s">
        <v>21251</v>
      </c>
      <c r="G556" s="18" t="s">
        <v>21252</v>
      </c>
      <c r="H556" s="18" t="s">
        <v>21253</v>
      </c>
      <c r="I556" s="17" t="s">
        <v>112</v>
      </c>
      <c r="J556" s="17" t="n">
        <v>5</v>
      </c>
      <c r="K556" s="17" t="n">
        <v>6526</v>
      </c>
      <c r="L556" s="18" t="s">
        <v>21254</v>
      </c>
      <c r="M556" s="18" t="s">
        <v>21255</v>
      </c>
      <c r="N556" s="18" t="s">
        <v>21256</v>
      </c>
      <c r="O556" s="20" t="s">
        <v>28109</v>
      </c>
    </row>
    <row r="557" customFormat="false" ht="46.25" hidden="false" customHeight="false" outlineLevel="0" collapsed="false">
      <c r="A557" s="19" t="s">
        <v>21257</v>
      </c>
      <c r="B557" s="18" t="s">
        <v>106</v>
      </c>
      <c r="C557" s="17" t="n">
        <v>5</v>
      </c>
      <c r="D557" s="17" t="n">
        <v>7973</v>
      </c>
      <c r="E557" s="17" t="s">
        <v>19795</v>
      </c>
      <c r="F557" s="18" t="s">
        <v>21258</v>
      </c>
      <c r="G557" s="18" t="s">
        <v>21259</v>
      </c>
      <c r="H557" s="18" t="s">
        <v>21260</v>
      </c>
      <c r="I557" s="17" t="s">
        <v>111</v>
      </c>
      <c r="J557" s="17" t="n">
        <v>5</v>
      </c>
      <c r="K557" s="17" t="n">
        <v>6527</v>
      </c>
      <c r="L557" s="18" t="s">
        <v>21261</v>
      </c>
      <c r="M557" s="18"/>
      <c r="N557" s="18" t="s">
        <v>21262</v>
      </c>
      <c r="O557" s="20" t="s">
        <v>28109</v>
      </c>
    </row>
    <row r="558" customFormat="false" ht="46.25" hidden="false" customHeight="false" outlineLevel="0" collapsed="false">
      <c r="A558" s="19" t="s">
        <v>21263</v>
      </c>
      <c r="B558" s="18" t="s">
        <v>106</v>
      </c>
      <c r="C558" s="17" t="n">
        <v>5</v>
      </c>
      <c r="D558" s="17" t="n">
        <v>7978</v>
      </c>
      <c r="E558" s="17" t="s">
        <v>19795</v>
      </c>
      <c r="F558" s="18" t="s">
        <v>21264</v>
      </c>
      <c r="G558" s="18" t="s">
        <v>21265</v>
      </c>
      <c r="H558" s="18" t="s">
        <v>21266</v>
      </c>
      <c r="I558" s="17" t="s">
        <v>111</v>
      </c>
      <c r="J558" s="17" t="n">
        <v>5</v>
      </c>
      <c r="K558" s="17" t="n">
        <v>6532</v>
      </c>
      <c r="L558" s="18" t="s">
        <v>21267</v>
      </c>
      <c r="M558" s="18"/>
      <c r="N558" s="18" t="s">
        <v>21268</v>
      </c>
      <c r="O558" s="20" t="s">
        <v>28109</v>
      </c>
    </row>
    <row r="559" customFormat="false" ht="46.25" hidden="false" customHeight="false" outlineLevel="0" collapsed="false">
      <c r="A559" s="19" t="s">
        <v>21269</v>
      </c>
      <c r="B559" s="18" t="s">
        <v>108</v>
      </c>
      <c r="C559" s="17" t="n">
        <v>5</v>
      </c>
      <c r="D559" s="17" t="n">
        <v>8025</v>
      </c>
      <c r="E559" s="17" t="s">
        <v>70</v>
      </c>
      <c r="F559" s="18" t="s">
        <v>21270</v>
      </c>
      <c r="G559" s="18" t="s">
        <v>21271</v>
      </c>
      <c r="H559" s="18"/>
      <c r="I559" s="17" t="s">
        <v>112</v>
      </c>
      <c r="J559" s="17" t="n">
        <v>5</v>
      </c>
      <c r="K559" s="17" t="n">
        <v>6585</v>
      </c>
      <c r="L559" s="18" t="s">
        <v>488</v>
      </c>
      <c r="M559" s="18" t="s">
        <v>21272</v>
      </c>
      <c r="N559" s="18" t="s">
        <v>21273</v>
      </c>
      <c r="O559" s="20" t="s">
        <v>28109</v>
      </c>
    </row>
    <row r="560" customFormat="false" ht="46.25" hidden="false" customHeight="false" outlineLevel="0" collapsed="false">
      <c r="A560" s="19" t="s">
        <v>21274</v>
      </c>
      <c r="B560" s="18" t="s">
        <v>108</v>
      </c>
      <c r="C560" s="17" t="n">
        <v>5</v>
      </c>
      <c r="D560" s="17" t="n">
        <v>8059</v>
      </c>
      <c r="E560" s="17" t="s">
        <v>83</v>
      </c>
      <c r="F560" s="18" t="s">
        <v>21275</v>
      </c>
      <c r="G560" s="18" t="s">
        <v>21276</v>
      </c>
      <c r="H560" s="18"/>
      <c r="I560" s="17" t="s">
        <v>112</v>
      </c>
      <c r="J560" s="17" t="n">
        <v>5</v>
      </c>
      <c r="K560" s="17" t="n">
        <v>6621</v>
      </c>
      <c r="L560" s="18" t="s">
        <v>21277</v>
      </c>
      <c r="M560" s="18"/>
      <c r="N560" s="18" t="s">
        <v>21278</v>
      </c>
      <c r="O560" s="20" t="s">
        <v>28109</v>
      </c>
    </row>
    <row r="561" customFormat="false" ht="57.45" hidden="false" customHeight="false" outlineLevel="0" collapsed="false">
      <c r="A561" s="19" t="s">
        <v>21279</v>
      </c>
      <c r="B561" s="18" t="s">
        <v>106</v>
      </c>
      <c r="C561" s="17" t="n">
        <v>5</v>
      </c>
      <c r="D561" s="17" t="n">
        <v>8138</v>
      </c>
      <c r="E561" s="17" t="s">
        <v>19795</v>
      </c>
      <c r="F561" s="18" t="s">
        <v>21280</v>
      </c>
      <c r="G561" s="18" t="s">
        <v>21281</v>
      </c>
      <c r="H561" s="18" t="s">
        <v>21282</v>
      </c>
      <c r="I561" s="17" t="s">
        <v>112</v>
      </c>
      <c r="J561" s="17" t="n">
        <v>5</v>
      </c>
      <c r="K561" s="17" t="n">
        <v>6686</v>
      </c>
      <c r="L561" s="18" t="s">
        <v>21283</v>
      </c>
      <c r="M561" s="18" t="s">
        <v>21284</v>
      </c>
      <c r="N561" s="18" t="s">
        <v>21285</v>
      </c>
      <c r="O561" s="20" t="s">
        <v>28109</v>
      </c>
    </row>
    <row r="562" customFormat="false" ht="57.45" hidden="false" customHeight="false" outlineLevel="0" collapsed="false">
      <c r="A562" s="19" t="s">
        <v>21286</v>
      </c>
      <c r="B562" s="18" t="s">
        <v>106</v>
      </c>
      <c r="C562" s="17" t="n">
        <v>5</v>
      </c>
      <c r="D562" s="17" t="n">
        <v>8161</v>
      </c>
      <c r="E562" s="17" t="s">
        <v>19795</v>
      </c>
      <c r="F562" s="18" t="s">
        <v>21287</v>
      </c>
      <c r="G562" s="18" t="s">
        <v>21288</v>
      </c>
      <c r="H562" s="18" t="s">
        <v>21289</v>
      </c>
      <c r="I562" s="17" t="s">
        <v>112</v>
      </c>
      <c r="J562" s="17" t="n">
        <v>5</v>
      </c>
      <c r="K562" s="17" t="n">
        <v>6709</v>
      </c>
      <c r="L562" s="18" t="s">
        <v>21290</v>
      </c>
      <c r="M562" s="18" t="s">
        <v>21291</v>
      </c>
      <c r="N562" s="18" t="s">
        <v>21292</v>
      </c>
      <c r="O562" s="20" t="s">
        <v>28109</v>
      </c>
    </row>
    <row r="563" customFormat="false" ht="46.25" hidden="false" customHeight="false" outlineLevel="0" collapsed="false">
      <c r="A563" s="19" t="s">
        <v>21293</v>
      </c>
      <c r="B563" s="18" t="s">
        <v>106</v>
      </c>
      <c r="C563" s="17" t="n">
        <v>5</v>
      </c>
      <c r="D563" s="17" t="n">
        <v>8183</v>
      </c>
      <c r="E563" s="17" t="s">
        <v>19795</v>
      </c>
      <c r="F563" s="18" t="s">
        <v>21294</v>
      </c>
      <c r="G563" s="18" t="s">
        <v>21295</v>
      </c>
      <c r="H563" s="18" t="s">
        <v>21296</v>
      </c>
      <c r="I563" s="17" t="s">
        <v>112</v>
      </c>
      <c r="J563" s="17" t="n">
        <v>5</v>
      </c>
      <c r="K563" s="17" t="n">
        <v>6731</v>
      </c>
      <c r="L563" s="18" t="s">
        <v>21297</v>
      </c>
      <c r="M563" s="18" t="s">
        <v>21298</v>
      </c>
      <c r="N563" s="18" t="s">
        <v>21299</v>
      </c>
      <c r="O563" s="20" t="s">
        <v>28109</v>
      </c>
    </row>
    <row r="564" customFormat="false" ht="46.25" hidden="false" customHeight="false" outlineLevel="0" collapsed="false">
      <c r="A564" s="19" t="s">
        <v>21300</v>
      </c>
      <c r="B564" s="18" t="s">
        <v>106</v>
      </c>
      <c r="C564" s="17" t="n">
        <v>5</v>
      </c>
      <c r="D564" s="17" t="n">
        <v>8185</v>
      </c>
      <c r="E564" s="17" t="s">
        <v>19795</v>
      </c>
      <c r="F564" s="18" t="s">
        <v>21301</v>
      </c>
      <c r="G564" s="18" t="s">
        <v>21302</v>
      </c>
      <c r="H564" s="18" t="s">
        <v>21303</v>
      </c>
      <c r="I564" s="17" t="s">
        <v>112</v>
      </c>
      <c r="J564" s="17" t="n">
        <v>5</v>
      </c>
      <c r="K564" s="17" t="n">
        <v>6733</v>
      </c>
      <c r="L564" s="18" t="s">
        <v>21304</v>
      </c>
      <c r="M564" s="18" t="s">
        <v>21305</v>
      </c>
      <c r="N564" s="18" t="s">
        <v>21306</v>
      </c>
      <c r="O564" s="20" t="s">
        <v>28109</v>
      </c>
    </row>
    <row r="565" customFormat="false" ht="57.45" hidden="false" customHeight="false" outlineLevel="0" collapsed="false">
      <c r="A565" s="19" t="s">
        <v>21307</v>
      </c>
      <c r="B565" s="18" t="s">
        <v>106</v>
      </c>
      <c r="C565" s="17" t="n">
        <v>5</v>
      </c>
      <c r="D565" s="17" t="n">
        <v>8239</v>
      </c>
      <c r="E565" s="17" t="s">
        <v>19795</v>
      </c>
      <c r="F565" s="18" t="s">
        <v>21308</v>
      </c>
      <c r="G565" s="18" t="s">
        <v>21309</v>
      </c>
      <c r="H565" s="18" t="s">
        <v>21310</v>
      </c>
      <c r="I565" s="17" t="s">
        <v>112</v>
      </c>
      <c r="J565" s="17" t="n">
        <v>5</v>
      </c>
      <c r="K565" s="17" t="n">
        <v>6787</v>
      </c>
      <c r="L565" s="18" t="s">
        <v>21311</v>
      </c>
      <c r="M565" s="18" t="s">
        <v>21312</v>
      </c>
      <c r="N565" s="18" t="s">
        <v>21313</v>
      </c>
      <c r="O565" s="20" t="s">
        <v>28109</v>
      </c>
    </row>
    <row r="566" customFormat="false" ht="46.25" hidden="false" customHeight="false" outlineLevel="0" collapsed="false">
      <c r="A566" s="19" t="s">
        <v>21314</v>
      </c>
      <c r="B566" s="18" t="s">
        <v>106</v>
      </c>
      <c r="C566" s="17" t="n">
        <v>5</v>
      </c>
      <c r="D566" s="17" t="n">
        <v>8280</v>
      </c>
      <c r="E566" s="17" t="s">
        <v>19795</v>
      </c>
      <c r="F566" s="18" t="s">
        <v>21315</v>
      </c>
      <c r="G566" s="18" t="s">
        <v>21316</v>
      </c>
      <c r="H566" s="18" t="s">
        <v>21317</v>
      </c>
      <c r="I566" s="17" t="s">
        <v>111</v>
      </c>
      <c r="J566" s="17" t="n">
        <v>5</v>
      </c>
      <c r="K566" s="17" t="n">
        <v>6820</v>
      </c>
      <c r="L566" s="18" t="s">
        <v>21318</v>
      </c>
      <c r="M566" s="18"/>
      <c r="N566" s="18" t="s">
        <v>21319</v>
      </c>
      <c r="O566" s="20" t="s">
        <v>28109</v>
      </c>
    </row>
    <row r="567" customFormat="false" ht="57.45" hidden="false" customHeight="false" outlineLevel="0" collapsed="false">
      <c r="A567" s="19" t="s">
        <v>21320</v>
      </c>
      <c r="B567" s="18" t="s">
        <v>106</v>
      </c>
      <c r="C567" s="17" t="n">
        <v>5</v>
      </c>
      <c r="D567" s="17" t="n">
        <v>8382</v>
      </c>
      <c r="E567" s="17" t="s">
        <v>19795</v>
      </c>
      <c r="F567" s="18" t="s">
        <v>21321</v>
      </c>
      <c r="G567" s="18" t="s">
        <v>21322</v>
      </c>
      <c r="H567" s="18" t="s">
        <v>21323</v>
      </c>
      <c r="I567" s="17" t="s">
        <v>112</v>
      </c>
      <c r="J567" s="17" t="n">
        <v>5</v>
      </c>
      <c r="K567" s="17" t="n">
        <v>6910</v>
      </c>
      <c r="L567" s="18" t="s">
        <v>21324</v>
      </c>
      <c r="M567" s="18" t="s">
        <v>21325</v>
      </c>
      <c r="N567" s="18" t="s">
        <v>21326</v>
      </c>
      <c r="O567" s="20" t="s">
        <v>28109</v>
      </c>
    </row>
    <row r="568" customFormat="false" ht="57.45" hidden="false" customHeight="false" outlineLevel="0" collapsed="false">
      <c r="A568" s="19" t="s">
        <v>21327</v>
      </c>
      <c r="B568" s="18" t="s">
        <v>108</v>
      </c>
      <c r="C568" s="17" t="n">
        <v>5</v>
      </c>
      <c r="D568" s="17" t="n">
        <v>8518</v>
      </c>
      <c r="E568" s="17" t="s">
        <v>85</v>
      </c>
      <c r="F568" s="18" t="s">
        <v>21328</v>
      </c>
      <c r="G568" s="18" t="s">
        <v>21329</v>
      </c>
      <c r="H568" s="18"/>
      <c r="I568" s="17" t="s">
        <v>112</v>
      </c>
      <c r="J568" s="17" t="n">
        <v>5</v>
      </c>
      <c r="K568" s="17" t="n">
        <v>7044</v>
      </c>
      <c r="L568" s="18" t="s">
        <v>21330</v>
      </c>
      <c r="M568" s="18" t="s">
        <v>21331</v>
      </c>
      <c r="N568" s="18" t="s">
        <v>21332</v>
      </c>
      <c r="O568" s="20" t="s">
        <v>28109</v>
      </c>
    </row>
    <row r="569" customFormat="false" ht="57.45" hidden="false" customHeight="false" outlineLevel="0" collapsed="false">
      <c r="A569" s="19" t="s">
        <v>21333</v>
      </c>
      <c r="B569" s="18" t="s">
        <v>106</v>
      </c>
      <c r="C569" s="17" t="n">
        <v>5</v>
      </c>
      <c r="D569" s="17" t="n">
        <v>8612</v>
      </c>
      <c r="E569" s="17" t="s">
        <v>19795</v>
      </c>
      <c r="F569" s="18" t="s">
        <v>21334</v>
      </c>
      <c r="G569" s="18" t="s">
        <v>21335</v>
      </c>
      <c r="H569" s="18" t="s">
        <v>21336</v>
      </c>
      <c r="I569" s="17" t="s">
        <v>115</v>
      </c>
      <c r="J569" s="17"/>
      <c r="K569" s="17"/>
      <c r="L569" s="18"/>
      <c r="M569" s="18"/>
      <c r="N569" s="18" t="s">
        <v>21337</v>
      </c>
      <c r="O569" s="20" t="s">
        <v>28109</v>
      </c>
    </row>
    <row r="570" customFormat="false" ht="57.45" hidden="false" customHeight="false" outlineLevel="0" collapsed="false">
      <c r="A570" s="19" t="s">
        <v>21338</v>
      </c>
      <c r="B570" s="18" t="s">
        <v>106</v>
      </c>
      <c r="C570" s="17" t="n">
        <v>5</v>
      </c>
      <c r="D570" s="17" t="n">
        <v>8721</v>
      </c>
      <c r="E570" s="17" t="s">
        <v>19795</v>
      </c>
      <c r="F570" s="18" t="s">
        <v>21339</v>
      </c>
      <c r="G570" s="18" t="s">
        <v>21340</v>
      </c>
      <c r="H570" s="18" t="s">
        <v>21341</v>
      </c>
      <c r="I570" s="17" t="s">
        <v>112</v>
      </c>
      <c r="J570" s="17" t="n">
        <v>5</v>
      </c>
      <c r="K570" s="17" t="n">
        <v>7124</v>
      </c>
      <c r="L570" s="18" t="s">
        <v>21342</v>
      </c>
      <c r="M570" s="18" t="s">
        <v>21343</v>
      </c>
      <c r="N570" s="18" t="s">
        <v>21344</v>
      </c>
      <c r="O570" s="20" t="s">
        <v>28109</v>
      </c>
    </row>
    <row r="571" customFormat="false" ht="46.25" hidden="false" customHeight="false" outlineLevel="0" collapsed="false">
      <c r="A571" s="19" t="s">
        <v>21345</v>
      </c>
      <c r="B571" s="18" t="s">
        <v>108</v>
      </c>
      <c r="C571" s="17" t="n">
        <v>6</v>
      </c>
      <c r="D571" s="17" t="n">
        <v>316</v>
      </c>
      <c r="E571" s="17" t="s">
        <v>70</v>
      </c>
      <c r="F571" s="18" t="s">
        <v>21346</v>
      </c>
      <c r="G571" s="18" t="s">
        <v>21347</v>
      </c>
      <c r="H571" s="18"/>
      <c r="I571" s="17" t="s">
        <v>111</v>
      </c>
      <c r="J571" s="17" t="n">
        <v>6</v>
      </c>
      <c r="K571" s="17" t="n">
        <v>304</v>
      </c>
      <c r="L571" s="18" t="s">
        <v>21348</v>
      </c>
      <c r="M571" s="18"/>
      <c r="N571" s="18" t="s">
        <v>21349</v>
      </c>
      <c r="O571" s="20" t="s">
        <v>28109</v>
      </c>
    </row>
    <row r="572" customFormat="false" ht="46.25" hidden="false" customHeight="false" outlineLevel="0" collapsed="false">
      <c r="A572" s="19" t="s">
        <v>21350</v>
      </c>
      <c r="B572" s="18" t="s">
        <v>108</v>
      </c>
      <c r="C572" s="17" t="n">
        <v>6</v>
      </c>
      <c r="D572" s="17" t="n">
        <v>337</v>
      </c>
      <c r="E572" s="17" t="s">
        <v>36</v>
      </c>
      <c r="F572" s="18" t="s">
        <v>21351</v>
      </c>
      <c r="G572" s="18" t="s">
        <v>21352</v>
      </c>
      <c r="H572" s="18"/>
      <c r="I572" s="17" t="s">
        <v>112</v>
      </c>
      <c r="J572" s="17" t="n">
        <v>6</v>
      </c>
      <c r="K572" s="17" t="n">
        <v>325</v>
      </c>
      <c r="L572" s="18" t="s">
        <v>21353</v>
      </c>
      <c r="M572" s="18"/>
      <c r="N572" s="18" t="s">
        <v>21354</v>
      </c>
      <c r="O572" s="20" t="s">
        <v>28109</v>
      </c>
    </row>
    <row r="573" customFormat="false" ht="57.45" hidden="false" customHeight="false" outlineLevel="0" collapsed="false">
      <c r="A573" s="19" t="s">
        <v>21355</v>
      </c>
      <c r="B573" s="18" t="s">
        <v>107</v>
      </c>
      <c r="C573" s="17" t="n">
        <v>6</v>
      </c>
      <c r="D573" s="17" t="n">
        <v>607</v>
      </c>
      <c r="E573" s="17" t="s">
        <v>91</v>
      </c>
      <c r="F573" s="18" t="s">
        <v>21356</v>
      </c>
      <c r="G573" s="18" t="s">
        <v>21357</v>
      </c>
      <c r="H573" s="18"/>
      <c r="I573" s="17" t="s">
        <v>111</v>
      </c>
      <c r="J573" s="17" t="n">
        <v>6</v>
      </c>
      <c r="K573" s="17" t="n">
        <v>549</v>
      </c>
      <c r="L573" s="18" t="s">
        <v>21358</v>
      </c>
      <c r="M573" s="18"/>
      <c r="N573" s="18" t="s">
        <v>21359</v>
      </c>
      <c r="O573" s="20" t="s">
        <v>28109</v>
      </c>
    </row>
    <row r="574" customFormat="false" ht="57.45" hidden="false" customHeight="false" outlineLevel="0" collapsed="false">
      <c r="A574" s="19" t="s">
        <v>21360</v>
      </c>
      <c r="B574" s="18" t="s">
        <v>108</v>
      </c>
      <c r="C574" s="17" t="n">
        <v>6</v>
      </c>
      <c r="D574" s="17" t="n">
        <v>675</v>
      </c>
      <c r="E574" s="17" t="s">
        <v>49</v>
      </c>
      <c r="F574" s="18" t="s">
        <v>21361</v>
      </c>
      <c r="G574" s="18" t="s">
        <v>21362</v>
      </c>
      <c r="H574" s="18"/>
      <c r="I574" s="17" t="s">
        <v>112</v>
      </c>
      <c r="J574" s="17" t="n">
        <v>6</v>
      </c>
      <c r="K574" s="17" t="n">
        <v>608</v>
      </c>
      <c r="L574" s="18" t="s">
        <v>21363</v>
      </c>
      <c r="M574" s="18"/>
      <c r="N574" s="18" t="s">
        <v>21364</v>
      </c>
      <c r="O574" s="20" t="s">
        <v>28109</v>
      </c>
    </row>
    <row r="575" customFormat="false" ht="35.05" hidden="false" customHeight="false" outlineLevel="0" collapsed="false">
      <c r="A575" s="19" t="s">
        <v>21365</v>
      </c>
      <c r="B575" s="18" t="s">
        <v>108</v>
      </c>
      <c r="C575" s="17" t="n">
        <v>6</v>
      </c>
      <c r="D575" s="17" t="n">
        <v>2137</v>
      </c>
      <c r="E575" s="17" t="s">
        <v>36</v>
      </c>
      <c r="F575" s="18" t="s">
        <v>21366</v>
      </c>
      <c r="G575" s="18" t="s">
        <v>21367</v>
      </c>
      <c r="H575" s="18"/>
      <c r="I575" s="17" t="s">
        <v>111</v>
      </c>
      <c r="J575" s="17" t="n">
        <v>6</v>
      </c>
      <c r="K575" s="17" t="n">
        <v>1140</v>
      </c>
      <c r="L575" s="18" t="s">
        <v>21368</v>
      </c>
      <c r="M575" s="18"/>
      <c r="N575" s="18" t="s">
        <v>21369</v>
      </c>
      <c r="O575" s="20" t="s">
        <v>28109</v>
      </c>
    </row>
    <row r="576" customFormat="false" ht="57.45" hidden="false" customHeight="false" outlineLevel="0" collapsed="false">
      <c r="A576" s="19" t="s">
        <v>21370</v>
      </c>
      <c r="B576" s="18" t="s">
        <v>108</v>
      </c>
      <c r="C576" s="17" t="n">
        <v>6</v>
      </c>
      <c r="D576" s="17" t="n">
        <v>2370</v>
      </c>
      <c r="E576" s="17" t="s">
        <v>87</v>
      </c>
      <c r="F576" s="18" t="s">
        <v>21371</v>
      </c>
      <c r="G576" s="18" t="s">
        <v>21372</v>
      </c>
      <c r="H576" s="18"/>
      <c r="I576" s="17" t="s">
        <v>112</v>
      </c>
      <c r="J576" s="17" t="n">
        <v>6</v>
      </c>
      <c r="K576" s="17" t="n">
        <v>1130</v>
      </c>
      <c r="L576" s="18" t="s">
        <v>21373</v>
      </c>
      <c r="M576" s="18" t="s">
        <v>21374</v>
      </c>
      <c r="N576" s="18" t="s">
        <v>21375</v>
      </c>
      <c r="O576" s="20" t="s">
        <v>28109</v>
      </c>
    </row>
    <row r="577" customFormat="false" ht="46.25" hidden="false" customHeight="false" outlineLevel="0" collapsed="false">
      <c r="A577" s="19" t="s">
        <v>21376</v>
      </c>
      <c r="B577" s="18" t="s">
        <v>108</v>
      </c>
      <c r="C577" s="17" t="n">
        <v>6</v>
      </c>
      <c r="D577" s="17" t="n">
        <v>2979</v>
      </c>
      <c r="E577" s="17" t="s">
        <v>83</v>
      </c>
      <c r="F577" s="18" t="s">
        <v>21377</v>
      </c>
      <c r="G577" s="18" t="s">
        <v>21378</v>
      </c>
      <c r="H577" s="18"/>
      <c r="I577" s="17" t="s">
        <v>112</v>
      </c>
      <c r="J577" s="17" t="n">
        <v>6</v>
      </c>
      <c r="K577" s="17" t="n">
        <v>1886</v>
      </c>
      <c r="L577" s="18" t="s">
        <v>21379</v>
      </c>
      <c r="M577" s="18" t="s">
        <v>21380</v>
      </c>
      <c r="N577" s="18" t="s">
        <v>21381</v>
      </c>
      <c r="O577" s="20" t="s">
        <v>28109</v>
      </c>
    </row>
    <row r="578" customFormat="false" ht="46.25" hidden="false" customHeight="false" outlineLevel="0" collapsed="false">
      <c r="A578" s="19" t="s">
        <v>21382</v>
      </c>
      <c r="B578" s="18" t="s">
        <v>106</v>
      </c>
      <c r="C578" s="17" t="n">
        <v>6</v>
      </c>
      <c r="D578" s="17" t="n">
        <v>3126</v>
      </c>
      <c r="E578" s="17" t="s">
        <v>19795</v>
      </c>
      <c r="F578" s="18" t="s">
        <v>21383</v>
      </c>
      <c r="G578" s="18" t="s">
        <v>21384</v>
      </c>
      <c r="H578" s="18" t="s">
        <v>21385</v>
      </c>
      <c r="I578" s="17" t="s">
        <v>111</v>
      </c>
      <c r="J578" s="17" t="n">
        <v>6</v>
      </c>
      <c r="K578" s="17" t="n">
        <v>2023</v>
      </c>
      <c r="L578" s="18" t="s">
        <v>21386</v>
      </c>
      <c r="M578" s="18"/>
      <c r="N578" s="18" t="s">
        <v>21387</v>
      </c>
      <c r="O578" s="20" t="s">
        <v>28109</v>
      </c>
    </row>
    <row r="579" customFormat="false" ht="46.25" hidden="false" customHeight="false" outlineLevel="0" collapsed="false">
      <c r="A579" s="19" t="s">
        <v>21388</v>
      </c>
      <c r="B579" s="18" t="s">
        <v>108</v>
      </c>
      <c r="C579" s="17" t="n">
        <v>6</v>
      </c>
      <c r="D579" s="17" t="n">
        <v>3887</v>
      </c>
      <c r="E579" s="17" t="s">
        <v>76</v>
      </c>
      <c r="F579" s="18" t="s">
        <v>21389</v>
      </c>
      <c r="G579" s="18" t="s">
        <v>21390</v>
      </c>
      <c r="H579" s="18"/>
      <c r="I579" s="17" t="s">
        <v>112</v>
      </c>
      <c r="J579" s="17" t="n">
        <v>6</v>
      </c>
      <c r="K579" s="17" t="n">
        <v>2621</v>
      </c>
      <c r="L579" s="18" t="s">
        <v>7670</v>
      </c>
      <c r="M579" s="18" t="s">
        <v>21391</v>
      </c>
      <c r="N579" s="18" t="s">
        <v>21392</v>
      </c>
      <c r="O579" s="20" t="s">
        <v>28109</v>
      </c>
    </row>
    <row r="580" customFormat="false" ht="46.25" hidden="false" customHeight="false" outlineLevel="0" collapsed="false">
      <c r="A580" s="19" t="s">
        <v>21393</v>
      </c>
      <c r="B580" s="18" t="s">
        <v>106</v>
      </c>
      <c r="C580" s="17" t="n">
        <v>6</v>
      </c>
      <c r="D580" s="17" t="n">
        <v>4049</v>
      </c>
      <c r="E580" s="17" t="s">
        <v>19795</v>
      </c>
      <c r="F580" s="18" t="s">
        <v>21394</v>
      </c>
      <c r="G580" s="18" t="s">
        <v>21395</v>
      </c>
      <c r="H580" s="18" t="s">
        <v>21396</v>
      </c>
      <c r="I580" s="17" t="s">
        <v>112</v>
      </c>
      <c r="J580" s="17" t="n">
        <v>6</v>
      </c>
      <c r="K580" s="17" t="n">
        <v>2777</v>
      </c>
      <c r="L580" s="18" t="s">
        <v>7759</v>
      </c>
      <c r="M580" s="18"/>
      <c r="N580" s="18" t="s">
        <v>21397</v>
      </c>
      <c r="O580" s="20" t="s">
        <v>28109</v>
      </c>
    </row>
    <row r="581" customFormat="false" ht="35.05" hidden="false" customHeight="false" outlineLevel="0" collapsed="false">
      <c r="A581" s="19" t="s">
        <v>21398</v>
      </c>
      <c r="B581" s="18" t="s">
        <v>108</v>
      </c>
      <c r="C581" s="17" t="n">
        <v>6</v>
      </c>
      <c r="D581" s="17" t="n">
        <v>4466</v>
      </c>
      <c r="E581" s="17" t="s">
        <v>76</v>
      </c>
      <c r="F581" s="18" t="s">
        <v>21399</v>
      </c>
      <c r="G581" s="18" t="s">
        <v>21400</v>
      </c>
      <c r="H581" s="18"/>
      <c r="I581" s="17" t="s">
        <v>111</v>
      </c>
      <c r="J581" s="17" t="n">
        <v>6</v>
      </c>
      <c r="K581" s="17" t="n">
        <v>3197</v>
      </c>
      <c r="L581" s="18" t="s">
        <v>21401</v>
      </c>
      <c r="M581" s="18"/>
      <c r="N581" s="18" t="s">
        <v>21402</v>
      </c>
      <c r="O581" s="20" t="s">
        <v>28109</v>
      </c>
    </row>
    <row r="582" customFormat="false" ht="57.45" hidden="false" customHeight="false" outlineLevel="0" collapsed="false">
      <c r="A582" s="19" t="s">
        <v>21403</v>
      </c>
      <c r="B582" s="18" t="s">
        <v>108</v>
      </c>
      <c r="C582" s="17" t="n">
        <v>6</v>
      </c>
      <c r="D582" s="17" t="n">
        <v>4531</v>
      </c>
      <c r="E582" s="17" t="s">
        <v>83</v>
      </c>
      <c r="F582" s="18" t="s">
        <v>21404</v>
      </c>
      <c r="G582" s="18" t="s">
        <v>21405</v>
      </c>
      <c r="H582" s="18"/>
      <c r="I582" s="17" t="s">
        <v>112</v>
      </c>
      <c r="J582" s="17" t="n">
        <v>6</v>
      </c>
      <c r="K582" s="17" t="n">
        <v>3266</v>
      </c>
      <c r="L582" s="18" t="s">
        <v>21406</v>
      </c>
      <c r="M582" s="18"/>
      <c r="N582" s="18" t="s">
        <v>21407</v>
      </c>
      <c r="O582" s="20" t="s">
        <v>28109</v>
      </c>
    </row>
    <row r="583" customFormat="false" ht="57.45" hidden="false" customHeight="false" outlineLevel="0" collapsed="false">
      <c r="A583" s="19" t="s">
        <v>21408</v>
      </c>
      <c r="B583" s="18" t="s">
        <v>106</v>
      </c>
      <c r="C583" s="17" t="n">
        <v>6</v>
      </c>
      <c r="D583" s="17" t="n">
        <v>4621</v>
      </c>
      <c r="E583" s="17" t="s">
        <v>19795</v>
      </c>
      <c r="F583" s="18" t="s">
        <v>21409</v>
      </c>
      <c r="G583" s="18" t="s">
        <v>21410</v>
      </c>
      <c r="H583" s="18" t="s">
        <v>21411</v>
      </c>
      <c r="I583" s="17" t="s">
        <v>112</v>
      </c>
      <c r="J583" s="17" t="n">
        <v>6</v>
      </c>
      <c r="K583" s="17" t="n">
        <v>3358</v>
      </c>
      <c r="L583" s="18" t="s">
        <v>21412</v>
      </c>
      <c r="M583" s="18" t="s">
        <v>21413</v>
      </c>
      <c r="N583" s="18" t="s">
        <v>21414</v>
      </c>
      <c r="O583" s="20" t="s">
        <v>28109</v>
      </c>
    </row>
    <row r="584" customFormat="false" ht="46.25" hidden="false" customHeight="false" outlineLevel="0" collapsed="false">
      <c r="A584" s="19" t="s">
        <v>21415</v>
      </c>
      <c r="B584" s="18" t="s">
        <v>106</v>
      </c>
      <c r="C584" s="17" t="n">
        <v>6</v>
      </c>
      <c r="D584" s="17" t="n">
        <v>4669</v>
      </c>
      <c r="E584" s="17" t="s">
        <v>19795</v>
      </c>
      <c r="F584" s="18" t="s">
        <v>21416</v>
      </c>
      <c r="G584" s="18" t="s">
        <v>21417</v>
      </c>
      <c r="H584" s="18" t="s">
        <v>21418</v>
      </c>
      <c r="I584" s="17" t="s">
        <v>111</v>
      </c>
      <c r="J584" s="17" t="n">
        <v>6</v>
      </c>
      <c r="K584" s="17" t="n">
        <v>3408</v>
      </c>
      <c r="L584" s="18" t="s">
        <v>21419</v>
      </c>
      <c r="M584" s="18"/>
      <c r="N584" s="18" t="s">
        <v>21420</v>
      </c>
      <c r="O584" s="20" t="s">
        <v>28109</v>
      </c>
    </row>
    <row r="585" customFormat="false" ht="57.45" hidden="false" customHeight="false" outlineLevel="0" collapsed="false">
      <c r="A585" s="19" t="s">
        <v>21421</v>
      </c>
      <c r="B585" s="18" t="s">
        <v>108</v>
      </c>
      <c r="C585" s="17" t="n">
        <v>6</v>
      </c>
      <c r="D585" s="17" t="n">
        <v>4813</v>
      </c>
      <c r="E585" s="17" t="s">
        <v>30</v>
      </c>
      <c r="F585" s="18" t="s">
        <v>21422</v>
      </c>
      <c r="G585" s="18" t="s">
        <v>21423</v>
      </c>
      <c r="H585" s="18"/>
      <c r="I585" s="17" t="s">
        <v>112</v>
      </c>
      <c r="J585" s="17" t="n">
        <v>6</v>
      </c>
      <c r="K585" s="17" t="n">
        <v>3555</v>
      </c>
      <c r="L585" s="18" t="s">
        <v>21424</v>
      </c>
      <c r="M585" s="18"/>
      <c r="N585" s="18" t="s">
        <v>21425</v>
      </c>
      <c r="O585" s="20" t="s">
        <v>28109</v>
      </c>
    </row>
    <row r="586" customFormat="false" ht="57.45" hidden="false" customHeight="false" outlineLevel="0" collapsed="false">
      <c r="A586" s="19" t="s">
        <v>21426</v>
      </c>
      <c r="B586" s="18" t="s">
        <v>106</v>
      </c>
      <c r="C586" s="17" t="n">
        <v>6</v>
      </c>
      <c r="D586" s="17" t="n">
        <v>5186</v>
      </c>
      <c r="E586" s="17" t="s">
        <v>19795</v>
      </c>
      <c r="F586" s="18" t="s">
        <v>21427</v>
      </c>
      <c r="G586" s="18" t="s">
        <v>21428</v>
      </c>
      <c r="H586" s="18" t="s">
        <v>21429</v>
      </c>
      <c r="I586" s="17" t="s">
        <v>112</v>
      </c>
      <c r="J586" s="17" t="n">
        <v>6</v>
      </c>
      <c r="K586" s="17" t="n">
        <v>3934</v>
      </c>
      <c r="L586" s="18" t="s">
        <v>21430</v>
      </c>
      <c r="M586" s="18" t="s">
        <v>21431</v>
      </c>
      <c r="N586" s="18" t="s">
        <v>21432</v>
      </c>
      <c r="O586" s="20" t="s">
        <v>28109</v>
      </c>
    </row>
    <row r="587" customFormat="false" ht="57.45" hidden="false" customHeight="false" outlineLevel="0" collapsed="false">
      <c r="A587" s="19" t="s">
        <v>21433</v>
      </c>
      <c r="B587" s="18" t="s">
        <v>108</v>
      </c>
      <c r="C587" s="17" t="n">
        <v>6</v>
      </c>
      <c r="D587" s="17" t="n">
        <v>5315</v>
      </c>
      <c r="E587" s="17" t="s">
        <v>61</v>
      </c>
      <c r="F587" s="18" t="s">
        <v>21434</v>
      </c>
      <c r="G587" s="18" t="s">
        <v>21435</v>
      </c>
      <c r="H587" s="18"/>
      <c r="I587" s="17" t="s">
        <v>111</v>
      </c>
      <c r="J587" s="17" t="n">
        <v>6</v>
      </c>
      <c r="K587" s="17" t="n">
        <v>4067</v>
      </c>
      <c r="L587" s="18" t="s">
        <v>21436</v>
      </c>
      <c r="M587" s="18"/>
      <c r="N587" s="18" t="s">
        <v>21437</v>
      </c>
      <c r="O587" s="20" t="s">
        <v>28109</v>
      </c>
    </row>
    <row r="588" customFormat="false" ht="57.45" hidden="false" customHeight="false" outlineLevel="0" collapsed="false">
      <c r="A588" s="19" t="s">
        <v>21438</v>
      </c>
      <c r="B588" s="18" t="s">
        <v>106</v>
      </c>
      <c r="C588" s="17" t="n">
        <v>6</v>
      </c>
      <c r="D588" s="17" t="n">
        <v>5358</v>
      </c>
      <c r="E588" s="17" t="s">
        <v>19795</v>
      </c>
      <c r="F588" s="18" t="s">
        <v>21439</v>
      </c>
      <c r="G588" s="18" t="s">
        <v>21440</v>
      </c>
      <c r="H588" s="18" t="s">
        <v>21441</v>
      </c>
      <c r="I588" s="17" t="s">
        <v>114</v>
      </c>
      <c r="J588" s="17" t="n">
        <v>6</v>
      </c>
      <c r="K588" s="17" t="n">
        <v>4110</v>
      </c>
      <c r="L588" s="18" t="s">
        <v>21442</v>
      </c>
      <c r="M588" s="18"/>
      <c r="N588" s="18" t="s">
        <v>21443</v>
      </c>
      <c r="O588" s="20" t="s">
        <v>28109</v>
      </c>
    </row>
    <row r="589" customFormat="false" ht="57.45" hidden="false" customHeight="false" outlineLevel="0" collapsed="false">
      <c r="A589" s="19" t="s">
        <v>21444</v>
      </c>
      <c r="B589" s="18" t="s">
        <v>106</v>
      </c>
      <c r="C589" s="17" t="n">
        <v>6</v>
      </c>
      <c r="D589" s="17" t="n">
        <v>5687</v>
      </c>
      <c r="E589" s="17" t="s">
        <v>19795</v>
      </c>
      <c r="F589" s="18" t="s">
        <v>21445</v>
      </c>
      <c r="G589" s="18" t="s">
        <v>21446</v>
      </c>
      <c r="H589" s="18" t="s">
        <v>21447</v>
      </c>
      <c r="I589" s="17" t="s">
        <v>112</v>
      </c>
      <c r="J589" s="17" t="n">
        <v>6</v>
      </c>
      <c r="K589" s="17" t="n">
        <v>4384</v>
      </c>
      <c r="L589" s="18" t="s">
        <v>21448</v>
      </c>
      <c r="M589" s="18"/>
      <c r="N589" s="18" t="s">
        <v>21449</v>
      </c>
      <c r="O589" s="20" t="s">
        <v>28109</v>
      </c>
    </row>
    <row r="590" customFormat="false" ht="46.25" hidden="false" customHeight="false" outlineLevel="0" collapsed="false">
      <c r="A590" s="19" t="s">
        <v>21450</v>
      </c>
      <c r="B590" s="18" t="s">
        <v>108</v>
      </c>
      <c r="C590" s="17" t="n">
        <v>6</v>
      </c>
      <c r="D590" s="17" t="n">
        <v>5826</v>
      </c>
      <c r="E590" s="17" t="s">
        <v>87</v>
      </c>
      <c r="F590" s="18" t="s">
        <v>21451</v>
      </c>
      <c r="G590" s="18" t="s">
        <v>21452</v>
      </c>
      <c r="H590" s="18"/>
      <c r="I590" s="17" t="s">
        <v>111</v>
      </c>
      <c r="J590" s="17" t="n">
        <v>6</v>
      </c>
      <c r="K590" s="17" t="n">
        <v>4541</v>
      </c>
      <c r="L590" s="18" t="s">
        <v>8225</v>
      </c>
      <c r="M590" s="18"/>
      <c r="N590" s="18" t="s">
        <v>21453</v>
      </c>
      <c r="O590" s="20" t="s">
        <v>28109</v>
      </c>
    </row>
    <row r="591" customFormat="false" ht="57.45" hidden="false" customHeight="false" outlineLevel="0" collapsed="false">
      <c r="A591" s="19" t="s">
        <v>21454</v>
      </c>
      <c r="B591" s="18" t="s">
        <v>107</v>
      </c>
      <c r="C591" s="17" t="n">
        <v>6</v>
      </c>
      <c r="D591" s="17" t="n">
        <v>5838</v>
      </c>
      <c r="E591" s="17" t="s">
        <v>91</v>
      </c>
      <c r="F591" s="18" t="s">
        <v>21455</v>
      </c>
      <c r="G591" s="18" t="s">
        <v>21456</v>
      </c>
      <c r="H591" s="18"/>
      <c r="I591" s="17" t="s">
        <v>111</v>
      </c>
      <c r="J591" s="17" t="n">
        <v>6</v>
      </c>
      <c r="K591" s="17" t="n">
        <v>4535</v>
      </c>
      <c r="L591" s="18" t="s">
        <v>21457</v>
      </c>
      <c r="M591" s="18"/>
      <c r="N591" s="18" t="s">
        <v>21458</v>
      </c>
      <c r="O591" s="20" t="s">
        <v>28109</v>
      </c>
    </row>
    <row r="592" customFormat="false" ht="57.45" hidden="false" customHeight="false" outlineLevel="0" collapsed="false">
      <c r="A592" s="19" t="s">
        <v>21459</v>
      </c>
      <c r="B592" s="18" t="s">
        <v>108</v>
      </c>
      <c r="C592" s="17" t="n">
        <v>6</v>
      </c>
      <c r="D592" s="17" t="n">
        <v>5991</v>
      </c>
      <c r="E592" s="17" t="s">
        <v>55</v>
      </c>
      <c r="F592" s="18" t="s">
        <v>21460</v>
      </c>
      <c r="G592" s="18" t="s">
        <v>21461</v>
      </c>
      <c r="H592" s="18"/>
      <c r="I592" s="17" t="s">
        <v>112</v>
      </c>
      <c r="J592" s="17" t="n">
        <v>6</v>
      </c>
      <c r="K592" s="17" t="n">
        <v>4594</v>
      </c>
      <c r="L592" s="18" t="s">
        <v>21462</v>
      </c>
      <c r="M592" s="18" t="s">
        <v>21463</v>
      </c>
      <c r="N592" s="18" t="s">
        <v>21464</v>
      </c>
      <c r="O592" s="20" t="s">
        <v>28109</v>
      </c>
    </row>
    <row r="593" customFormat="false" ht="57.45" hidden="false" customHeight="false" outlineLevel="0" collapsed="false">
      <c r="A593" s="19" t="s">
        <v>21465</v>
      </c>
      <c r="B593" s="18" t="s">
        <v>108</v>
      </c>
      <c r="C593" s="17" t="n">
        <v>6</v>
      </c>
      <c r="D593" s="17" t="n">
        <v>6018</v>
      </c>
      <c r="E593" s="17" t="s">
        <v>72</v>
      </c>
      <c r="F593" s="18" t="s">
        <v>21466</v>
      </c>
      <c r="G593" s="18" t="s">
        <v>21467</v>
      </c>
      <c r="H593" s="18"/>
      <c r="I593" s="17" t="s">
        <v>113</v>
      </c>
      <c r="J593" s="17" t="n">
        <v>6</v>
      </c>
      <c r="K593" s="17" t="n">
        <v>4621</v>
      </c>
      <c r="L593" s="18" t="s">
        <v>8275</v>
      </c>
      <c r="M593" s="18"/>
      <c r="N593" s="18" t="s">
        <v>21468</v>
      </c>
      <c r="O593" s="20" t="s">
        <v>28109</v>
      </c>
    </row>
    <row r="594" customFormat="false" ht="57.45" hidden="false" customHeight="false" outlineLevel="0" collapsed="false">
      <c r="A594" s="19" t="s">
        <v>21469</v>
      </c>
      <c r="B594" s="18" t="s">
        <v>106</v>
      </c>
      <c r="C594" s="17" t="n">
        <v>6</v>
      </c>
      <c r="D594" s="17" t="n">
        <v>6024</v>
      </c>
      <c r="E594" s="17" t="s">
        <v>19795</v>
      </c>
      <c r="F594" s="18" t="s">
        <v>21470</v>
      </c>
      <c r="G594" s="18" t="s">
        <v>21471</v>
      </c>
      <c r="H594" s="18" t="s">
        <v>21472</v>
      </c>
      <c r="I594" s="17" t="s">
        <v>111</v>
      </c>
      <c r="J594" s="17" t="n">
        <v>6</v>
      </c>
      <c r="K594" s="17" t="n">
        <v>4627</v>
      </c>
      <c r="L594" s="18" t="s">
        <v>21473</v>
      </c>
      <c r="M594" s="18"/>
      <c r="N594" s="18" t="s">
        <v>21474</v>
      </c>
      <c r="O594" s="20" t="s">
        <v>28109</v>
      </c>
    </row>
    <row r="595" customFormat="false" ht="46.25" hidden="false" customHeight="false" outlineLevel="0" collapsed="false">
      <c r="A595" s="19" t="s">
        <v>21475</v>
      </c>
      <c r="B595" s="18" t="s">
        <v>106</v>
      </c>
      <c r="C595" s="17" t="n">
        <v>6</v>
      </c>
      <c r="D595" s="17" t="n">
        <v>6034</v>
      </c>
      <c r="E595" s="17" t="s">
        <v>19795</v>
      </c>
      <c r="F595" s="18" t="s">
        <v>21476</v>
      </c>
      <c r="G595" s="18" t="s">
        <v>21477</v>
      </c>
      <c r="H595" s="18" t="s">
        <v>21478</v>
      </c>
      <c r="I595" s="17" t="s">
        <v>111</v>
      </c>
      <c r="J595" s="17" t="n">
        <v>6</v>
      </c>
      <c r="K595" s="17" t="n">
        <v>4637</v>
      </c>
      <c r="L595" s="18" t="s">
        <v>8292</v>
      </c>
      <c r="M595" s="18"/>
      <c r="N595" s="18" t="s">
        <v>21479</v>
      </c>
      <c r="O595" s="20" t="s">
        <v>28109</v>
      </c>
    </row>
    <row r="596" customFormat="false" ht="57.45" hidden="false" customHeight="false" outlineLevel="0" collapsed="false">
      <c r="A596" s="19" t="s">
        <v>21480</v>
      </c>
      <c r="B596" s="18" t="s">
        <v>106</v>
      </c>
      <c r="C596" s="17" t="n">
        <v>6</v>
      </c>
      <c r="D596" s="17" t="n">
        <v>6047</v>
      </c>
      <c r="E596" s="17" t="s">
        <v>19795</v>
      </c>
      <c r="F596" s="18" t="s">
        <v>21481</v>
      </c>
      <c r="G596" s="18" t="s">
        <v>21482</v>
      </c>
      <c r="H596" s="18" t="s">
        <v>21483</v>
      </c>
      <c r="I596" s="17" t="s">
        <v>111</v>
      </c>
      <c r="J596" s="17" t="n">
        <v>6</v>
      </c>
      <c r="K596" s="17" t="n">
        <v>4650</v>
      </c>
      <c r="L596" s="18" t="s">
        <v>21484</v>
      </c>
      <c r="M596" s="18"/>
      <c r="N596" s="18" t="s">
        <v>21485</v>
      </c>
      <c r="O596" s="20" t="s">
        <v>28109</v>
      </c>
    </row>
    <row r="597" customFormat="false" ht="57.45" hidden="false" customHeight="false" outlineLevel="0" collapsed="false">
      <c r="A597" s="19" t="s">
        <v>21486</v>
      </c>
      <c r="B597" s="18" t="s">
        <v>106</v>
      </c>
      <c r="C597" s="17" t="n">
        <v>6</v>
      </c>
      <c r="D597" s="17" t="n">
        <v>6172</v>
      </c>
      <c r="E597" s="17" t="s">
        <v>19795</v>
      </c>
      <c r="F597" s="18" t="s">
        <v>21487</v>
      </c>
      <c r="G597" s="18" t="s">
        <v>21488</v>
      </c>
      <c r="H597" s="18" t="s">
        <v>21489</v>
      </c>
      <c r="I597" s="17" t="s">
        <v>111</v>
      </c>
      <c r="J597" s="17" t="n">
        <v>6</v>
      </c>
      <c r="K597" s="17" t="n">
        <v>4776</v>
      </c>
      <c r="L597" s="18" t="s">
        <v>21490</v>
      </c>
      <c r="M597" s="18"/>
      <c r="N597" s="18" t="s">
        <v>21491</v>
      </c>
      <c r="O597" s="20" t="s">
        <v>28109</v>
      </c>
    </row>
    <row r="598" customFormat="false" ht="46.25" hidden="false" customHeight="false" outlineLevel="0" collapsed="false">
      <c r="A598" s="19" t="s">
        <v>21492</v>
      </c>
      <c r="B598" s="18" t="s">
        <v>106</v>
      </c>
      <c r="C598" s="17" t="n">
        <v>6</v>
      </c>
      <c r="D598" s="17" t="n">
        <v>6172</v>
      </c>
      <c r="E598" s="17" t="s">
        <v>19795</v>
      </c>
      <c r="F598" s="18" t="s">
        <v>21493</v>
      </c>
      <c r="G598" s="18" t="s">
        <v>21494</v>
      </c>
      <c r="H598" s="18" t="s">
        <v>21495</v>
      </c>
      <c r="I598" s="17" t="s">
        <v>112</v>
      </c>
      <c r="J598" s="17" t="n">
        <v>6</v>
      </c>
      <c r="K598" s="17" t="n">
        <v>4776</v>
      </c>
      <c r="L598" s="18" t="s">
        <v>21496</v>
      </c>
      <c r="M598" s="18" t="s">
        <v>21497</v>
      </c>
      <c r="N598" s="18" t="s">
        <v>21498</v>
      </c>
      <c r="O598" s="20" t="s">
        <v>28109</v>
      </c>
    </row>
    <row r="599" customFormat="false" ht="57.45" hidden="false" customHeight="false" outlineLevel="0" collapsed="false">
      <c r="A599" s="19" t="s">
        <v>21499</v>
      </c>
      <c r="B599" s="18" t="s">
        <v>106</v>
      </c>
      <c r="C599" s="17" t="n">
        <v>6</v>
      </c>
      <c r="D599" s="17" t="n">
        <v>6204</v>
      </c>
      <c r="E599" s="17" t="s">
        <v>19795</v>
      </c>
      <c r="F599" s="18" t="s">
        <v>21500</v>
      </c>
      <c r="G599" s="18" t="s">
        <v>21501</v>
      </c>
      <c r="H599" s="18" t="s">
        <v>21502</v>
      </c>
      <c r="I599" s="17" t="s">
        <v>112</v>
      </c>
      <c r="J599" s="17" t="n">
        <v>6</v>
      </c>
      <c r="K599" s="17" t="n">
        <v>4808</v>
      </c>
      <c r="L599" s="18" t="s">
        <v>21503</v>
      </c>
      <c r="M599" s="18" t="s">
        <v>21504</v>
      </c>
      <c r="N599" s="18" t="s">
        <v>21505</v>
      </c>
      <c r="O599" s="20" t="s">
        <v>28109</v>
      </c>
    </row>
    <row r="600" customFormat="false" ht="57.45" hidden="false" customHeight="false" outlineLevel="0" collapsed="false">
      <c r="A600" s="19" t="s">
        <v>21506</v>
      </c>
      <c r="B600" s="18" t="s">
        <v>106</v>
      </c>
      <c r="C600" s="17" t="n">
        <v>6</v>
      </c>
      <c r="D600" s="17" t="n">
        <v>6208</v>
      </c>
      <c r="E600" s="17" t="s">
        <v>19795</v>
      </c>
      <c r="F600" s="18" t="s">
        <v>21507</v>
      </c>
      <c r="G600" s="18" t="s">
        <v>21508</v>
      </c>
      <c r="H600" s="18" t="s">
        <v>21509</v>
      </c>
      <c r="I600" s="17" t="s">
        <v>112</v>
      </c>
      <c r="J600" s="17" t="n">
        <v>6</v>
      </c>
      <c r="K600" s="17" t="n">
        <v>4818</v>
      </c>
      <c r="L600" s="18" t="s">
        <v>21510</v>
      </c>
      <c r="M600" s="18" t="s">
        <v>21511</v>
      </c>
      <c r="N600" s="18" t="s">
        <v>21512</v>
      </c>
      <c r="O600" s="20" t="s">
        <v>28109</v>
      </c>
    </row>
    <row r="601" customFormat="false" ht="46.25" hidden="false" customHeight="false" outlineLevel="0" collapsed="false">
      <c r="A601" s="19" t="s">
        <v>21513</v>
      </c>
      <c r="B601" s="18" t="s">
        <v>106</v>
      </c>
      <c r="C601" s="17" t="n">
        <v>6</v>
      </c>
      <c r="D601" s="17" t="n">
        <v>6222</v>
      </c>
      <c r="E601" s="17" t="s">
        <v>19795</v>
      </c>
      <c r="F601" s="18" t="s">
        <v>21514</v>
      </c>
      <c r="G601" s="18" t="s">
        <v>21515</v>
      </c>
      <c r="H601" s="18" t="s">
        <v>21516</v>
      </c>
      <c r="I601" s="17" t="s">
        <v>111</v>
      </c>
      <c r="J601" s="17" t="n">
        <v>6</v>
      </c>
      <c r="K601" s="17" t="n">
        <v>4826</v>
      </c>
      <c r="L601" s="18" t="s">
        <v>21517</v>
      </c>
      <c r="M601" s="18"/>
      <c r="N601" s="18" t="s">
        <v>21518</v>
      </c>
      <c r="O601" s="20" t="s">
        <v>28109</v>
      </c>
    </row>
    <row r="602" customFormat="false" ht="46.25" hidden="false" customHeight="false" outlineLevel="0" collapsed="false">
      <c r="A602" s="19" t="s">
        <v>21519</v>
      </c>
      <c r="B602" s="18" t="s">
        <v>106</v>
      </c>
      <c r="C602" s="17" t="n">
        <v>6</v>
      </c>
      <c r="D602" s="17" t="n">
        <v>6242</v>
      </c>
      <c r="E602" s="17" t="s">
        <v>19795</v>
      </c>
      <c r="F602" s="18" t="s">
        <v>21520</v>
      </c>
      <c r="G602" s="18" t="s">
        <v>21521</v>
      </c>
      <c r="H602" s="18" t="s">
        <v>21522</v>
      </c>
      <c r="I602" s="17" t="s">
        <v>111</v>
      </c>
      <c r="J602" s="17" t="n">
        <v>6</v>
      </c>
      <c r="K602" s="17" t="n">
        <v>4848</v>
      </c>
      <c r="L602" s="18" t="s">
        <v>21523</v>
      </c>
      <c r="M602" s="18"/>
      <c r="N602" s="18" t="s">
        <v>21524</v>
      </c>
      <c r="O602" s="20" t="s">
        <v>28109</v>
      </c>
    </row>
    <row r="603" customFormat="false" ht="57.45" hidden="false" customHeight="false" outlineLevel="0" collapsed="false">
      <c r="A603" s="19" t="s">
        <v>21525</v>
      </c>
      <c r="B603" s="18" t="s">
        <v>106</v>
      </c>
      <c r="C603" s="17" t="n">
        <v>6</v>
      </c>
      <c r="D603" s="17" t="n">
        <v>6262</v>
      </c>
      <c r="E603" s="17" t="s">
        <v>19795</v>
      </c>
      <c r="F603" s="18" t="s">
        <v>21526</v>
      </c>
      <c r="G603" s="18" t="s">
        <v>21527</v>
      </c>
      <c r="H603" s="18" t="s">
        <v>21528</v>
      </c>
      <c r="I603" s="17" t="s">
        <v>112</v>
      </c>
      <c r="J603" s="17" t="n">
        <v>6</v>
      </c>
      <c r="K603" s="17" t="n">
        <v>4868</v>
      </c>
      <c r="L603" s="18" t="s">
        <v>21529</v>
      </c>
      <c r="M603" s="18"/>
      <c r="N603" s="18" t="s">
        <v>21530</v>
      </c>
      <c r="O603" s="20" t="s">
        <v>28109</v>
      </c>
    </row>
    <row r="604" customFormat="false" ht="46.25" hidden="false" customHeight="false" outlineLevel="0" collapsed="false">
      <c r="A604" s="19" t="s">
        <v>21531</v>
      </c>
      <c r="B604" s="18" t="s">
        <v>108</v>
      </c>
      <c r="C604" s="17" t="n">
        <v>6</v>
      </c>
      <c r="D604" s="17" t="n">
        <v>6379</v>
      </c>
      <c r="E604" s="17" t="s">
        <v>36</v>
      </c>
      <c r="F604" s="18" t="s">
        <v>21532</v>
      </c>
      <c r="G604" s="18" t="s">
        <v>21533</v>
      </c>
      <c r="H604" s="18"/>
      <c r="I604" s="17" t="s">
        <v>112</v>
      </c>
      <c r="J604" s="17" t="n">
        <v>6</v>
      </c>
      <c r="K604" s="17" t="n">
        <v>4987</v>
      </c>
      <c r="L604" s="18" t="s">
        <v>21534</v>
      </c>
      <c r="M604" s="18"/>
      <c r="N604" s="18" t="s">
        <v>21535</v>
      </c>
      <c r="O604" s="20" t="s">
        <v>28109</v>
      </c>
    </row>
    <row r="605" customFormat="false" ht="57.45" hidden="false" customHeight="false" outlineLevel="0" collapsed="false">
      <c r="A605" s="19" t="s">
        <v>21536</v>
      </c>
      <c r="B605" s="18" t="s">
        <v>108</v>
      </c>
      <c r="C605" s="17" t="n">
        <v>6</v>
      </c>
      <c r="D605" s="17" t="n">
        <v>6397</v>
      </c>
      <c r="E605" s="17" t="s">
        <v>61</v>
      </c>
      <c r="F605" s="18" t="s">
        <v>21537</v>
      </c>
      <c r="G605" s="18" t="s">
        <v>21538</v>
      </c>
      <c r="H605" s="18"/>
      <c r="I605" s="17" t="s">
        <v>114</v>
      </c>
      <c r="J605" s="17" t="n">
        <v>6</v>
      </c>
      <c r="K605" s="17" t="n">
        <v>5005</v>
      </c>
      <c r="L605" s="18" t="s">
        <v>21539</v>
      </c>
      <c r="M605" s="18"/>
      <c r="N605" s="18" t="s">
        <v>21540</v>
      </c>
      <c r="O605" s="20" t="s">
        <v>28109</v>
      </c>
    </row>
    <row r="606" customFormat="false" ht="46.25" hidden="false" customHeight="false" outlineLevel="0" collapsed="false">
      <c r="A606" s="19" t="s">
        <v>21541</v>
      </c>
      <c r="B606" s="18" t="s">
        <v>108</v>
      </c>
      <c r="C606" s="17" t="n">
        <v>6</v>
      </c>
      <c r="D606" s="17" t="n">
        <v>6528</v>
      </c>
      <c r="E606" s="17" t="s">
        <v>70</v>
      </c>
      <c r="F606" s="18" t="s">
        <v>21542</v>
      </c>
      <c r="G606" s="18" t="s">
        <v>21543</v>
      </c>
      <c r="H606" s="18"/>
      <c r="I606" s="17" t="s">
        <v>115</v>
      </c>
      <c r="J606" s="17"/>
      <c r="K606" s="17"/>
      <c r="L606" s="18"/>
      <c r="M606" s="18"/>
      <c r="N606" s="18" t="s">
        <v>21544</v>
      </c>
      <c r="O606" s="20" t="s">
        <v>28109</v>
      </c>
    </row>
    <row r="607" customFormat="false" ht="57.45" hidden="false" customHeight="false" outlineLevel="0" collapsed="false">
      <c r="A607" s="19" t="s">
        <v>21545</v>
      </c>
      <c r="B607" s="18" t="s">
        <v>106</v>
      </c>
      <c r="C607" s="17" t="n">
        <v>6</v>
      </c>
      <c r="D607" s="17" t="n">
        <v>6615</v>
      </c>
      <c r="E607" s="17" t="s">
        <v>19795</v>
      </c>
      <c r="F607" s="18" t="s">
        <v>21546</v>
      </c>
      <c r="G607" s="18" t="s">
        <v>21547</v>
      </c>
      <c r="H607" s="18" t="s">
        <v>21548</v>
      </c>
      <c r="I607" s="17" t="s">
        <v>114</v>
      </c>
      <c r="J607" s="17" t="n">
        <v>6</v>
      </c>
      <c r="K607" s="17" t="n">
        <v>5129</v>
      </c>
      <c r="L607" s="18" t="s">
        <v>21549</v>
      </c>
      <c r="M607" s="18" t="s">
        <v>21550</v>
      </c>
      <c r="N607" s="18" t="s">
        <v>21551</v>
      </c>
      <c r="O607" s="20" t="s">
        <v>28109</v>
      </c>
    </row>
    <row r="608" customFormat="false" ht="57.45" hidden="false" customHeight="false" outlineLevel="0" collapsed="false">
      <c r="A608" s="19" t="s">
        <v>21552</v>
      </c>
      <c r="B608" s="18" t="s">
        <v>108</v>
      </c>
      <c r="C608" s="17" t="n">
        <v>6</v>
      </c>
      <c r="D608" s="17" t="n">
        <v>6643</v>
      </c>
      <c r="E608" s="17" t="s">
        <v>85</v>
      </c>
      <c r="F608" s="18" t="s">
        <v>21553</v>
      </c>
      <c r="G608" s="18" t="s">
        <v>21554</v>
      </c>
      <c r="H608" s="18"/>
      <c r="I608" s="17" t="s">
        <v>112</v>
      </c>
      <c r="J608" s="17" t="n">
        <v>6</v>
      </c>
      <c r="K608" s="17" t="n">
        <v>5157</v>
      </c>
      <c r="L608" s="18" t="s">
        <v>21555</v>
      </c>
      <c r="M608" s="18"/>
      <c r="N608" s="18" t="s">
        <v>21556</v>
      </c>
      <c r="O608" s="20" t="s">
        <v>28109</v>
      </c>
    </row>
    <row r="609" customFormat="false" ht="57.45" hidden="false" customHeight="false" outlineLevel="0" collapsed="false">
      <c r="A609" s="19" t="s">
        <v>21557</v>
      </c>
      <c r="B609" s="18" t="s">
        <v>106</v>
      </c>
      <c r="C609" s="17" t="n">
        <v>6</v>
      </c>
      <c r="D609" s="17" t="n">
        <v>6645</v>
      </c>
      <c r="E609" s="17" t="s">
        <v>19795</v>
      </c>
      <c r="F609" s="18" t="s">
        <v>21558</v>
      </c>
      <c r="G609" s="18" t="s">
        <v>21559</v>
      </c>
      <c r="H609" s="18" t="s">
        <v>21560</v>
      </c>
      <c r="I609" s="17" t="s">
        <v>111</v>
      </c>
      <c r="J609" s="17" t="n">
        <v>6</v>
      </c>
      <c r="K609" s="17" t="n">
        <v>5159</v>
      </c>
      <c r="L609" s="18" t="s">
        <v>21561</v>
      </c>
      <c r="M609" s="18"/>
      <c r="N609" s="18" t="s">
        <v>21562</v>
      </c>
      <c r="O609" s="20" t="s">
        <v>28109</v>
      </c>
    </row>
    <row r="610" customFormat="false" ht="57.45" hidden="false" customHeight="false" outlineLevel="0" collapsed="false">
      <c r="A610" s="19" t="s">
        <v>21563</v>
      </c>
      <c r="B610" s="18" t="s">
        <v>106</v>
      </c>
      <c r="C610" s="17" t="n">
        <v>6</v>
      </c>
      <c r="D610" s="17" t="n">
        <v>6776</v>
      </c>
      <c r="E610" s="17" t="s">
        <v>19795</v>
      </c>
      <c r="F610" s="18" t="s">
        <v>21564</v>
      </c>
      <c r="G610" s="18" t="s">
        <v>21565</v>
      </c>
      <c r="H610" s="18" t="s">
        <v>21566</v>
      </c>
      <c r="I610" s="17" t="s">
        <v>112</v>
      </c>
      <c r="J610" s="17" t="n">
        <v>6</v>
      </c>
      <c r="K610" s="17" t="n">
        <v>5185</v>
      </c>
      <c r="L610" s="18" t="s">
        <v>21567</v>
      </c>
      <c r="M610" s="18"/>
      <c r="N610" s="18" t="s">
        <v>21568</v>
      </c>
      <c r="O610" s="20" t="s">
        <v>28109</v>
      </c>
    </row>
    <row r="611" customFormat="false" ht="46.25" hidden="false" customHeight="false" outlineLevel="0" collapsed="false">
      <c r="A611" s="19" t="s">
        <v>21569</v>
      </c>
      <c r="B611" s="18" t="s">
        <v>108</v>
      </c>
      <c r="C611" s="17" t="n">
        <v>6</v>
      </c>
      <c r="D611" s="17" t="n">
        <v>6821</v>
      </c>
      <c r="E611" s="17" t="s">
        <v>87</v>
      </c>
      <c r="F611" s="18" t="s">
        <v>21570</v>
      </c>
      <c r="G611" s="18" t="s">
        <v>21571</v>
      </c>
      <c r="H611" s="18"/>
      <c r="I611" s="17" t="s">
        <v>115</v>
      </c>
      <c r="J611" s="17"/>
      <c r="K611" s="17"/>
      <c r="L611" s="18"/>
      <c r="M611" s="18"/>
      <c r="N611" s="18" t="s">
        <v>21572</v>
      </c>
      <c r="O611" s="20" t="s">
        <v>28109</v>
      </c>
    </row>
    <row r="612" customFormat="false" ht="57.45" hidden="false" customHeight="false" outlineLevel="0" collapsed="false">
      <c r="A612" s="19" t="s">
        <v>21573</v>
      </c>
      <c r="B612" s="18" t="s">
        <v>108</v>
      </c>
      <c r="C612" s="17" t="n">
        <v>6</v>
      </c>
      <c r="D612" s="17" t="n">
        <v>7212</v>
      </c>
      <c r="E612" s="17" t="s">
        <v>22</v>
      </c>
      <c r="F612" s="18" t="s">
        <v>21574</v>
      </c>
      <c r="G612" s="18" t="s">
        <v>21575</v>
      </c>
      <c r="H612" s="18"/>
      <c r="I612" s="17" t="s">
        <v>115</v>
      </c>
      <c r="J612" s="17"/>
      <c r="K612" s="17"/>
      <c r="L612" s="18"/>
      <c r="M612" s="18"/>
      <c r="N612" s="18" t="s">
        <v>21576</v>
      </c>
      <c r="O612" s="20" t="s">
        <v>28109</v>
      </c>
    </row>
    <row r="613" customFormat="false" ht="46.25" hidden="false" customHeight="false" outlineLevel="0" collapsed="false">
      <c r="A613" s="19" t="s">
        <v>21577</v>
      </c>
      <c r="B613" s="18" t="s">
        <v>106</v>
      </c>
      <c r="C613" s="17" t="n">
        <v>6</v>
      </c>
      <c r="D613" s="17" t="n">
        <v>7655</v>
      </c>
      <c r="E613" s="17" t="s">
        <v>19795</v>
      </c>
      <c r="F613" s="18" t="s">
        <v>21578</v>
      </c>
      <c r="G613" s="18" t="s">
        <v>21579</v>
      </c>
      <c r="H613" s="18" t="s">
        <v>21580</v>
      </c>
      <c r="I613" s="17" t="s">
        <v>111</v>
      </c>
      <c r="J613" s="17" t="n">
        <v>6</v>
      </c>
      <c r="K613" s="17" t="n">
        <v>5776</v>
      </c>
      <c r="L613" s="18" t="s">
        <v>21581</v>
      </c>
      <c r="M613" s="18"/>
      <c r="N613" s="18" t="s">
        <v>21582</v>
      </c>
      <c r="O613" s="20" t="s">
        <v>28109</v>
      </c>
    </row>
    <row r="614" customFormat="false" ht="57.45" hidden="false" customHeight="false" outlineLevel="0" collapsed="false">
      <c r="A614" s="19" t="s">
        <v>21583</v>
      </c>
      <c r="B614" s="18" t="s">
        <v>106</v>
      </c>
      <c r="C614" s="17" t="n">
        <v>6</v>
      </c>
      <c r="D614" s="17" t="n">
        <v>7792</v>
      </c>
      <c r="E614" s="17" t="s">
        <v>19795</v>
      </c>
      <c r="F614" s="18" t="s">
        <v>21584</v>
      </c>
      <c r="G614" s="18" t="s">
        <v>21585</v>
      </c>
      <c r="H614" s="18" t="s">
        <v>21586</v>
      </c>
      <c r="I614" s="17" t="s">
        <v>114</v>
      </c>
      <c r="J614" s="17" t="n">
        <v>6</v>
      </c>
      <c r="K614" s="17" t="n">
        <v>5906</v>
      </c>
      <c r="L614" s="18" t="s">
        <v>21587</v>
      </c>
      <c r="M614" s="18"/>
      <c r="N614" s="18" t="s">
        <v>21588</v>
      </c>
      <c r="O614" s="20" t="s">
        <v>28109</v>
      </c>
    </row>
    <row r="615" customFormat="false" ht="57.45" hidden="false" customHeight="false" outlineLevel="0" collapsed="false">
      <c r="A615" s="19" t="s">
        <v>21589</v>
      </c>
      <c r="B615" s="18" t="s">
        <v>108</v>
      </c>
      <c r="C615" s="17" t="n">
        <v>6</v>
      </c>
      <c r="D615" s="17" t="n">
        <v>7798</v>
      </c>
      <c r="E615" s="17" t="s">
        <v>87</v>
      </c>
      <c r="F615" s="18" t="s">
        <v>21590</v>
      </c>
      <c r="G615" s="18" t="s">
        <v>21591</v>
      </c>
      <c r="H615" s="18"/>
      <c r="I615" s="17" t="s">
        <v>114</v>
      </c>
      <c r="J615" s="17" t="n">
        <v>6</v>
      </c>
      <c r="K615" s="17" t="n">
        <v>5912</v>
      </c>
      <c r="L615" s="18" t="s">
        <v>21592</v>
      </c>
      <c r="M615" s="18"/>
      <c r="N615" s="18" t="s">
        <v>21593</v>
      </c>
      <c r="O615" s="20" t="s">
        <v>28109</v>
      </c>
    </row>
    <row r="616" customFormat="false" ht="57.45" hidden="false" customHeight="false" outlineLevel="0" collapsed="false">
      <c r="A616" s="19" t="s">
        <v>21594</v>
      </c>
      <c r="B616" s="18" t="s">
        <v>108</v>
      </c>
      <c r="C616" s="17" t="n">
        <v>6</v>
      </c>
      <c r="D616" s="17" t="n">
        <v>8024</v>
      </c>
      <c r="E616" s="17" t="s">
        <v>89</v>
      </c>
      <c r="F616" s="18" t="s">
        <v>21595</v>
      </c>
      <c r="G616" s="18" t="s">
        <v>21596</v>
      </c>
      <c r="H616" s="18"/>
      <c r="I616" s="17" t="s">
        <v>111</v>
      </c>
      <c r="J616" s="17" t="n">
        <v>6</v>
      </c>
      <c r="K616" s="17" t="n">
        <v>6131</v>
      </c>
      <c r="L616" s="18" t="s">
        <v>21597</v>
      </c>
      <c r="M616" s="18"/>
      <c r="N616" s="18" t="s">
        <v>21598</v>
      </c>
      <c r="O616" s="20" t="s">
        <v>28109</v>
      </c>
    </row>
    <row r="617" customFormat="false" ht="57.45" hidden="false" customHeight="false" outlineLevel="0" collapsed="false">
      <c r="A617" s="19" t="s">
        <v>21599</v>
      </c>
      <c r="B617" s="18" t="s">
        <v>106</v>
      </c>
      <c r="C617" s="17" t="n">
        <v>6</v>
      </c>
      <c r="D617" s="17" t="n">
        <v>8149</v>
      </c>
      <c r="E617" s="17" t="s">
        <v>19795</v>
      </c>
      <c r="F617" s="18" t="s">
        <v>21600</v>
      </c>
      <c r="G617" s="18" t="s">
        <v>21601</v>
      </c>
      <c r="H617" s="18" t="s">
        <v>21602</v>
      </c>
      <c r="I617" s="17" t="s">
        <v>112</v>
      </c>
      <c r="J617" s="17" t="n">
        <v>6</v>
      </c>
      <c r="K617" s="17" t="n">
        <v>6256</v>
      </c>
      <c r="L617" s="18" t="s">
        <v>21603</v>
      </c>
      <c r="M617" s="18"/>
      <c r="N617" s="18" t="s">
        <v>21604</v>
      </c>
      <c r="O617" s="20" t="s">
        <v>28109</v>
      </c>
    </row>
    <row r="618" customFormat="false" ht="57.45" hidden="false" customHeight="false" outlineLevel="0" collapsed="false">
      <c r="A618" s="19" t="s">
        <v>21605</v>
      </c>
      <c r="B618" s="18" t="s">
        <v>106</v>
      </c>
      <c r="C618" s="17" t="n">
        <v>6</v>
      </c>
      <c r="D618" s="17" t="n">
        <v>8160</v>
      </c>
      <c r="E618" s="17" t="s">
        <v>19795</v>
      </c>
      <c r="F618" s="18" t="s">
        <v>21606</v>
      </c>
      <c r="G618" s="18" t="s">
        <v>21607</v>
      </c>
      <c r="H618" s="18" t="s">
        <v>21608</v>
      </c>
      <c r="I618" s="17" t="s">
        <v>114</v>
      </c>
      <c r="J618" s="17" t="n">
        <v>6</v>
      </c>
      <c r="K618" s="17" t="n">
        <v>6267</v>
      </c>
      <c r="L618" s="18" t="s">
        <v>21609</v>
      </c>
      <c r="M618" s="18"/>
      <c r="N618" s="18" t="s">
        <v>21610</v>
      </c>
      <c r="O618" s="20" t="s">
        <v>28109</v>
      </c>
    </row>
    <row r="619" customFormat="false" ht="57.45" hidden="false" customHeight="false" outlineLevel="0" collapsed="false">
      <c r="A619" s="19" t="s">
        <v>21611</v>
      </c>
      <c r="B619" s="18" t="s">
        <v>106</v>
      </c>
      <c r="C619" s="17" t="n">
        <v>6</v>
      </c>
      <c r="D619" s="17" t="n">
        <v>8177</v>
      </c>
      <c r="E619" s="17" t="s">
        <v>19795</v>
      </c>
      <c r="F619" s="18" t="s">
        <v>21612</v>
      </c>
      <c r="G619" s="18" t="s">
        <v>21613</v>
      </c>
      <c r="H619" s="18" t="s">
        <v>21614</v>
      </c>
      <c r="I619" s="17" t="s">
        <v>111</v>
      </c>
      <c r="J619" s="17" t="n">
        <v>6</v>
      </c>
      <c r="K619" s="17" t="n">
        <v>6286</v>
      </c>
      <c r="L619" s="18" t="s">
        <v>21615</v>
      </c>
      <c r="M619" s="18" t="s">
        <v>21616</v>
      </c>
      <c r="N619" s="18" t="s">
        <v>21617</v>
      </c>
      <c r="O619" s="20" t="s">
        <v>28109</v>
      </c>
    </row>
    <row r="620" customFormat="false" ht="57.45" hidden="false" customHeight="false" outlineLevel="0" collapsed="false">
      <c r="A620" s="19" t="s">
        <v>21618</v>
      </c>
      <c r="B620" s="18" t="s">
        <v>107</v>
      </c>
      <c r="C620" s="17" t="n">
        <v>6</v>
      </c>
      <c r="D620" s="17" t="n">
        <v>8250</v>
      </c>
      <c r="E620" s="17" t="s">
        <v>91</v>
      </c>
      <c r="F620" s="18" t="s">
        <v>21619</v>
      </c>
      <c r="G620" s="18" t="s">
        <v>21620</v>
      </c>
      <c r="H620" s="18"/>
      <c r="I620" s="17" t="s">
        <v>112</v>
      </c>
      <c r="J620" s="17" t="n">
        <v>6</v>
      </c>
      <c r="K620" s="17" t="n">
        <v>6359</v>
      </c>
      <c r="L620" s="18" t="s">
        <v>21621</v>
      </c>
      <c r="M620" s="18"/>
      <c r="N620" s="18" t="s">
        <v>21622</v>
      </c>
      <c r="O620" s="20" t="s">
        <v>28109</v>
      </c>
    </row>
    <row r="621" customFormat="false" ht="57.45" hidden="false" customHeight="false" outlineLevel="0" collapsed="false">
      <c r="A621" s="19" t="s">
        <v>21623</v>
      </c>
      <c r="B621" s="18" t="s">
        <v>107</v>
      </c>
      <c r="C621" s="17" t="n">
        <v>6</v>
      </c>
      <c r="D621" s="17" t="n">
        <v>8376</v>
      </c>
      <c r="E621" s="17" t="s">
        <v>91</v>
      </c>
      <c r="F621" s="18" t="s">
        <v>21624</v>
      </c>
      <c r="G621" s="18" t="s">
        <v>21625</v>
      </c>
      <c r="H621" s="18"/>
      <c r="I621" s="17" t="s">
        <v>112</v>
      </c>
      <c r="J621" s="17" t="n">
        <v>6</v>
      </c>
      <c r="K621" s="17" t="n">
        <v>6485</v>
      </c>
      <c r="L621" s="18" t="s">
        <v>21626</v>
      </c>
      <c r="M621" s="18" t="s">
        <v>21627</v>
      </c>
      <c r="N621" s="18" t="s">
        <v>21628</v>
      </c>
      <c r="O621" s="20" t="s">
        <v>28109</v>
      </c>
    </row>
    <row r="622" customFormat="false" ht="57.45" hidden="false" customHeight="false" outlineLevel="0" collapsed="false">
      <c r="A622" s="19" t="s">
        <v>21629</v>
      </c>
      <c r="B622" s="18" t="s">
        <v>107</v>
      </c>
      <c r="C622" s="17" t="n">
        <v>6</v>
      </c>
      <c r="D622" s="17" t="n">
        <v>8499</v>
      </c>
      <c r="E622" s="17" t="s">
        <v>91</v>
      </c>
      <c r="F622" s="18" t="s">
        <v>21630</v>
      </c>
      <c r="G622" s="18" t="s">
        <v>21631</v>
      </c>
      <c r="H622" s="18"/>
      <c r="I622" s="17" t="s">
        <v>111</v>
      </c>
      <c r="J622" s="17" t="n">
        <v>6</v>
      </c>
      <c r="K622" s="17" t="n">
        <v>6608</v>
      </c>
      <c r="L622" s="18" t="s">
        <v>21632</v>
      </c>
      <c r="M622" s="18"/>
      <c r="N622" s="18" t="s">
        <v>21633</v>
      </c>
      <c r="O622" s="20" t="s">
        <v>28109</v>
      </c>
    </row>
    <row r="623" customFormat="false" ht="57.45" hidden="false" customHeight="false" outlineLevel="0" collapsed="false">
      <c r="A623" s="19" t="s">
        <v>21634</v>
      </c>
      <c r="B623" s="18" t="s">
        <v>107</v>
      </c>
      <c r="C623" s="17" t="n">
        <v>6</v>
      </c>
      <c r="D623" s="17" t="n">
        <v>8531</v>
      </c>
      <c r="E623" s="17" t="s">
        <v>91</v>
      </c>
      <c r="F623" s="18" t="s">
        <v>21635</v>
      </c>
      <c r="G623" s="18" t="s">
        <v>21636</v>
      </c>
      <c r="H623" s="18"/>
      <c r="I623" s="17" t="s">
        <v>111</v>
      </c>
      <c r="J623" s="17" t="n">
        <v>6</v>
      </c>
      <c r="K623" s="17" t="n">
        <v>6641</v>
      </c>
      <c r="L623" s="18" t="s">
        <v>21637</v>
      </c>
      <c r="M623" s="18"/>
      <c r="N623" s="18" t="s">
        <v>21638</v>
      </c>
      <c r="O623" s="20" t="s">
        <v>28109</v>
      </c>
    </row>
    <row r="624" customFormat="false" ht="57.45" hidden="false" customHeight="false" outlineLevel="0" collapsed="false">
      <c r="A624" s="19" t="s">
        <v>21639</v>
      </c>
      <c r="B624" s="18" t="s">
        <v>108</v>
      </c>
      <c r="C624" s="17" t="n">
        <v>6</v>
      </c>
      <c r="D624" s="17" t="n">
        <v>8548</v>
      </c>
      <c r="E624" s="17" t="s">
        <v>47</v>
      </c>
      <c r="F624" s="18" t="s">
        <v>21640</v>
      </c>
      <c r="G624" s="18" t="s">
        <v>21641</v>
      </c>
      <c r="H624" s="18"/>
      <c r="I624" s="17" t="s">
        <v>112</v>
      </c>
      <c r="J624" s="17" t="n">
        <v>6</v>
      </c>
      <c r="K624" s="17" t="n">
        <v>6658</v>
      </c>
      <c r="L624" s="18" t="s">
        <v>21642</v>
      </c>
      <c r="M624" s="18"/>
      <c r="N624" s="18" t="s">
        <v>21643</v>
      </c>
      <c r="O624" s="20" t="s">
        <v>28109</v>
      </c>
    </row>
    <row r="625" customFormat="false" ht="57.45" hidden="false" customHeight="false" outlineLevel="0" collapsed="false">
      <c r="A625" s="19" t="s">
        <v>21644</v>
      </c>
      <c r="B625" s="18" t="s">
        <v>108</v>
      </c>
      <c r="C625" s="17" t="n">
        <v>6</v>
      </c>
      <c r="D625" s="17" t="n">
        <v>8578</v>
      </c>
      <c r="E625" s="17" t="s">
        <v>70</v>
      </c>
      <c r="F625" s="18" t="s">
        <v>21645</v>
      </c>
      <c r="G625" s="18" t="s">
        <v>21646</v>
      </c>
      <c r="H625" s="18"/>
      <c r="I625" s="17" t="s">
        <v>111</v>
      </c>
      <c r="J625" s="17" t="n">
        <v>6</v>
      </c>
      <c r="K625" s="17" t="n">
        <v>6673</v>
      </c>
      <c r="L625" s="18" t="s">
        <v>21647</v>
      </c>
      <c r="M625" s="18"/>
      <c r="N625" s="18" t="s">
        <v>21648</v>
      </c>
      <c r="O625" s="20" t="s">
        <v>28109</v>
      </c>
    </row>
    <row r="626" customFormat="false" ht="57.45" hidden="false" customHeight="false" outlineLevel="0" collapsed="false">
      <c r="A626" s="19" t="s">
        <v>21649</v>
      </c>
      <c r="B626" s="18" t="s">
        <v>108</v>
      </c>
      <c r="C626" s="17" t="n">
        <v>6</v>
      </c>
      <c r="D626" s="17" t="n">
        <v>8770</v>
      </c>
      <c r="E626" s="17" t="s">
        <v>61</v>
      </c>
      <c r="F626" s="18" t="s">
        <v>21650</v>
      </c>
      <c r="G626" s="18" t="s">
        <v>21651</v>
      </c>
      <c r="H626" s="18"/>
      <c r="I626" s="17" t="s">
        <v>112</v>
      </c>
      <c r="J626" s="17" t="n">
        <v>6</v>
      </c>
      <c r="K626" s="17" t="n">
        <v>6861</v>
      </c>
      <c r="L626" s="18" t="s">
        <v>8907</v>
      </c>
      <c r="M626" s="18"/>
      <c r="N626" s="18" t="s">
        <v>21652</v>
      </c>
      <c r="O626" s="20" t="s">
        <v>28109</v>
      </c>
    </row>
    <row r="627" customFormat="false" ht="57.45" hidden="false" customHeight="false" outlineLevel="0" collapsed="false">
      <c r="A627" s="19" t="s">
        <v>21653</v>
      </c>
      <c r="B627" s="18" t="s">
        <v>107</v>
      </c>
      <c r="C627" s="17" t="n">
        <v>6</v>
      </c>
      <c r="D627" s="17" t="n">
        <v>8842</v>
      </c>
      <c r="E627" s="17" t="s">
        <v>91</v>
      </c>
      <c r="F627" s="18" t="s">
        <v>21654</v>
      </c>
      <c r="G627" s="18" t="s">
        <v>21655</v>
      </c>
      <c r="H627" s="18"/>
      <c r="I627" s="17" t="s">
        <v>111</v>
      </c>
      <c r="J627" s="17" t="n">
        <v>6</v>
      </c>
      <c r="K627" s="17" t="n">
        <v>6943</v>
      </c>
      <c r="L627" s="18" t="s">
        <v>21656</v>
      </c>
      <c r="M627" s="18" t="s">
        <v>21657</v>
      </c>
      <c r="N627" s="18" t="s">
        <v>21658</v>
      </c>
      <c r="O627" s="20" t="s">
        <v>28109</v>
      </c>
    </row>
    <row r="628" customFormat="false" ht="46.25" hidden="false" customHeight="false" outlineLevel="0" collapsed="false">
      <c r="A628" s="19" t="s">
        <v>21659</v>
      </c>
      <c r="B628" s="18" t="s">
        <v>108</v>
      </c>
      <c r="C628" s="17" t="n">
        <v>6</v>
      </c>
      <c r="D628" s="17" t="n">
        <v>8884</v>
      </c>
      <c r="E628" s="17" t="s">
        <v>83</v>
      </c>
      <c r="F628" s="18" t="s">
        <v>21660</v>
      </c>
      <c r="G628" s="18" t="s">
        <v>21661</v>
      </c>
      <c r="H628" s="18"/>
      <c r="I628" s="17" t="s">
        <v>112</v>
      </c>
      <c r="J628" s="17" t="n">
        <v>6</v>
      </c>
      <c r="K628" s="17" t="n">
        <v>6959</v>
      </c>
      <c r="L628" s="18" t="s">
        <v>21662</v>
      </c>
      <c r="M628" s="18"/>
      <c r="N628" s="18" t="s">
        <v>21663</v>
      </c>
      <c r="O628" s="20" t="s">
        <v>28109</v>
      </c>
    </row>
    <row r="629" customFormat="false" ht="57.45" hidden="false" customHeight="false" outlineLevel="0" collapsed="false">
      <c r="A629" s="19" t="s">
        <v>21664</v>
      </c>
      <c r="B629" s="18" t="s">
        <v>108</v>
      </c>
      <c r="C629" s="17" t="n">
        <v>6</v>
      </c>
      <c r="D629" s="17" t="n">
        <v>8964</v>
      </c>
      <c r="E629" s="17" t="s">
        <v>36</v>
      </c>
      <c r="F629" s="18" t="s">
        <v>21665</v>
      </c>
      <c r="G629" s="18" t="s">
        <v>21666</v>
      </c>
      <c r="H629" s="18"/>
      <c r="I629" s="17" t="s">
        <v>112</v>
      </c>
      <c r="J629" s="17" t="n">
        <v>6</v>
      </c>
      <c r="K629" s="17" t="n">
        <v>7007</v>
      </c>
      <c r="L629" s="18" t="s">
        <v>21667</v>
      </c>
      <c r="M629" s="18"/>
      <c r="N629" s="18" t="s">
        <v>21668</v>
      </c>
      <c r="O629" s="20" t="s">
        <v>28109</v>
      </c>
    </row>
    <row r="630" customFormat="false" ht="57.45" hidden="false" customHeight="false" outlineLevel="0" collapsed="false">
      <c r="A630" s="19" t="s">
        <v>21669</v>
      </c>
      <c r="B630" s="18" t="s">
        <v>107</v>
      </c>
      <c r="C630" s="17" t="n">
        <v>6</v>
      </c>
      <c r="D630" s="17" t="n">
        <v>9178</v>
      </c>
      <c r="E630" s="17" t="s">
        <v>91</v>
      </c>
      <c r="F630" s="18" t="s">
        <v>21670</v>
      </c>
      <c r="G630" s="18" t="s">
        <v>21671</v>
      </c>
      <c r="H630" s="18"/>
      <c r="I630" s="17" t="s">
        <v>115</v>
      </c>
      <c r="J630" s="17"/>
      <c r="K630" s="17"/>
      <c r="L630" s="18"/>
      <c r="M630" s="18"/>
      <c r="N630" s="18" t="s">
        <v>21672</v>
      </c>
      <c r="O630" s="20" t="s">
        <v>28109</v>
      </c>
    </row>
    <row r="631" customFormat="false" ht="57.45" hidden="false" customHeight="false" outlineLevel="0" collapsed="false">
      <c r="A631" s="19" t="s">
        <v>21673</v>
      </c>
      <c r="B631" s="18" t="s">
        <v>106</v>
      </c>
      <c r="C631" s="17" t="n">
        <v>6</v>
      </c>
      <c r="D631" s="17" t="n">
        <v>9408</v>
      </c>
      <c r="E631" s="17" t="s">
        <v>19795</v>
      </c>
      <c r="F631" s="18" t="s">
        <v>21674</v>
      </c>
      <c r="G631" s="18" t="s">
        <v>21675</v>
      </c>
      <c r="H631" s="18" t="s">
        <v>21676</v>
      </c>
      <c r="I631" s="17" t="s">
        <v>111</v>
      </c>
      <c r="J631" s="17" t="n">
        <v>6</v>
      </c>
      <c r="K631" s="17" t="n">
        <v>7326</v>
      </c>
      <c r="L631" s="18" t="s">
        <v>21677</v>
      </c>
      <c r="M631" s="18"/>
      <c r="N631" s="18" t="s">
        <v>21678</v>
      </c>
      <c r="O631" s="20" t="s">
        <v>28109</v>
      </c>
    </row>
    <row r="632" customFormat="false" ht="46.25" hidden="false" customHeight="false" outlineLevel="0" collapsed="false">
      <c r="A632" s="19" t="s">
        <v>21679</v>
      </c>
      <c r="B632" s="18" t="s">
        <v>108</v>
      </c>
      <c r="C632" s="17" t="n">
        <v>6</v>
      </c>
      <c r="D632" s="17" t="n">
        <v>9437</v>
      </c>
      <c r="E632" s="17" t="s">
        <v>34</v>
      </c>
      <c r="F632" s="18" t="s">
        <v>21680</v>
      </c>
      <c r="G632" s="18" t="s">
        <v>21681</v>
      </c>
      <c r="H632" s="18"/>
      <c r="I632" s="17" t="s">
        <v>112</v>
      </c>
      <c r="J632" s="17" t="n">
        <v>6</v>
      </c>
      <c r="K632" s="17" t="n">
        <v>7343</v>
      </c>
      <c r="L632" s="18" t="s">
        <v>21682</v>
      </c>
      <c r="M632" s="18"/>
      <c r="N632" s="18" t="s">
        <v>21683</v>
      </c>
      <c r="O632" s="20" t="s">
        <v>28109</v>
      </c>
    </row>
    <row r="633" customFormat="false" ht="57.45" hidden="false" customHeight="false" outlineLevel="0" collapsed="false">
      <c r="A633" s="19" t="s">
        <v>21684</v>
      </c>
      <c r="B633" s="18" t="s">
        <v>108</v>
      </c>
      <c r="C633" s="17" t="n">
        <v>6</v>
      </c>
      <c r="D633" s="17" t="n">
        <v>9455</v>
      </c>
      <c r="E633" s="17" t="s">
        <v>32</v>
      </c>
      <c r="F633" s="18" t="s">
        <v>21685</v>
      </c>
      <c r="G633" s="18" t="s">
        <v>21686</v>
      </c>
      <c r="H633" s="18"/>
      <c r="I633" s="17" t="s">
        <v>112</v>
      </c>
      <c r="J633" s="17" t="n">
        <v>6</v>
      </c>
      <c r="K633" s="17" t="n">
        <v>7410</v>
      </c>
      <c r="L633" s="18" t="s">
        <v>21687</v>
      </c>
      <c r="M633" s="18"/>
      <c r="N633" s="18" t="s">
        <v>21688</v>
      </c>
      <c r="O633" s="20" t="s">
        <v>28109</v>
      </c>
    </row>
    <row r="634" customFormat="false" ht="57.45" hidden="false" customHeight="false" outlineLevel="0" collapsed="false">
      <c r="A634" s="19" t="s">
        <v>21689</v>
      </c>
      <c r="B634" s="18" t="s">
        <v>107</v>
      </c>
      <c r="C634" s="17" t="n">
        <v>6</v>
      </c>
      <c r="D634" s="17" t="n">
        <v>9488</v>
      </c>
      <c r="E634" s="17" t="s">
        <v>91</v>
      </c>
      <c r="F634" s="18" t="s">
        <v>21690</v>
      </c>
      <c r="G634" s="18" t="s">
        <v>21691</v>
      </c>
      <c r="H634" s="18"/>
      <c r="I634" s="17" t="s">
        <v>111</v>
      </c>
      <c r="J634" s="17" t="n">
        <v>6</v>
      </c>
      <c r="K634" s="17" t="n">
        <v>7370</v>
      </c>
      <c r="L634" s="18" t="s">
        <v>21692</v>
      </c>
      <c r="M634" s="18"/>
      <c r="N634" s="18" t="s">
        <v>21693</v>
      </c>
      <c r="O634" s="20" t="s">
        <v>28109</v>
      </c>
    </row>
    <row r="635" customFormat="false" ht="57.45" hidden="false" customHeight="false" outlineLevel="0" collapsed="false">
      <c r="A635" s="19" t="s">
        <v>21694</v>
      </c>
      <c r="B635" s="18" t="s">
        <v>106</v>
      </c>
      <c r="C635" s="17" t="n">
        <v>6</v>
      </c>
      <c r="D635" s="17" t="n">
        <v>9689</v>
      </c>
      <c r="E635" s="17" t="s">
        <v>19795</v>
      </c>
      <c r="F635" s="18" t="s">
        <v>21695</v>
      </c>
      <c r="G635" s="18" t="s">
        <v>21696</v>
      </c>
      <c r="H635" s="18" t="s">
        <v>21697</v>
      </c>
      <c r="I635" s="17" t="s">
        <v>112</v>
      </c>
      <c r="J635" s="17" t="n">
        <v>6</v>
      </c>
      <c r="K635" s="17" t="n">
        <v>7559</v>
      </c>
      <c r="L635" s="18" t="s">
        <v>21698</v>
      </c>
      <c r="M635" s="18" t="s">
        <v>21699</v>
      </c>
      <c r="N635" s="18" t="s">
        <v>21700</v>
      </c>
      <c r="O635" s="20" t="s">
        <v>28109</v>
      </c>
    </row>
    <row r="636" customFormat="false" ht="57.45" hidden="false" customHeight="false" outlineLevel="0" collapsed="false">
      <c r="A636" s="19" t="s">
        <v>21701</v>
      </c>
      <c r="B636" s="18" t="s">
        <v>106</v>
      </c>
      <c r="C636" s="17" t="n">
        <v>6</v>
      </c>
      <c r="D636" s="17" t="n">
        <v>9697</v>
      </c>
      <c r="E636" s="17" t="s">
        <v>19795</v>
      </c>
      <c r="F636" s="18" t="s">
        <v>21702</v>
      </c>
      <c r="G636" s="18" t="s">
        <v>21703</v>
      </c>
      <c r="H636" s="18" t="s">
        <v>21704</v>
      </c>
      <c r="I636" s="17" t="s">
        <v>111</v>
      </c>
      <c r="J636" s="17" t="n">
        <v>6</v>
      </c>
      <c r="K636" s="17" t="n">
        <v>7567</v>
      </c>
      <c r="L636" s="18" t="s">
        <v>21705</v>
      </c>
      <c r="M636" s="18"/>
      <c r="N636" s="18" t="s">
        <v>21706</v>
      </c>
      <c r="O636" s="20" t="s">
        <v>28109</v>
      </c>
    </row>
    <row r="637" customFormat="false" ht="46.25" hidden="false" customHeight="false" outlineLevel="0" collapsed="false">
      <c r="A637" s="19" t="s">
        <v>21707</v>
      </c>
      <c r="B637" s="18" t="s">
        <v>108</v>
      </c>
      <c r="C637" s="17" t="n">
        <v>6</v>
      </c>
      <c r="D637" s="17" t="n">
        <v>9741</v>
      </c>
      <c r="E637" s="17" t="s">
        <v>74</v>
      </c>
      <c r="F637" s="18" t="s">
        <v>21708</v>
      </c>
      <c r="G637" s="18" t="s">
        <v>21709</v>
      </c>
      <c r="H637" s="18"/>
      <c r="I637" s="17" t="s">
        <v>112</v>
      </c>
      <c r="J637" s="17" t="n">
        <v>6</v>
      </c>
      <c r="K637" s="17" t="n">
        <v>7611</v>
      </c>
      <c r="L637" s="18" t="s">
        <v>21710</v>
      </c>
      <c r="M637" s="18"/>
      <c r="N637" s="18" t="s">
        <v>21711</v>
      </c>
      <c r="O637" s="20" t="s">
        <v>28109</v>
      </c>
    </row>
    <row r="638" customFormat="false" ht="57.45" hidden="false" customHeight="false" outlineLevel="0" collapsed="false">
      <c r="A638" s="19" t="s">
        <v>21712</v>
      </c>
      <c r="B638" s="18" t="s">
        <v>106</v>
      </c>
      <c r="C638" s="17" t="n">
        <v>6</v>
      </c>
      <c r="D638" s="17" t="n">
        <v>9825</v>
      </c>
      <c r="E638" s="17" t="s">
        <v>19795</v>
      </c>
      <c r="F638" s="18" t="s">
        <v>21713</v>
      </c>
      <c r="G638" s="18" t="s">
        <v>21714</v>
      </c>
      <c r="H638" s="18" t="s">
        <v>21715</v>
      </c>
      <c r="I638" s="17" t="s">
        <v>111</v>
      </c>
      <c r="J638" s="17" t="n">
        <v>6</v>
      </c>
      <c r="K638" s="17" t="n">
        <v>7696</v>
      </c>
      <c r="L638" s="18" t="s">
        <v>21716</v>
      </c>
      <c r="M638" s="18"/>
      <c r="N638" s="18" t="s">
        <v>21717</v>
      </c>
      <c r="O638" s="20" t="s">
        <v>28109</v>
      </c>
    </row>
    <row r="639" customFormat="false" ht="57.45" hidden="false" customHeight="false" outlineLevel="0" collapsed="false">
      <c r="A639" s="19" t="s">
        <v>21718</v>
      </c>
      <c r="B639" s="18" t="s">
        <v>108</v>
      </c>
      <c r="C639" s="17" t="n">
        <v>7</v>
      </c>
      <c r="D639" s="17" t="n">
        <v>95</v>
      </c>
      <c r="E639" s="17" t="s">
        <v>49</v>
      </c>
      <c r="F639" s="18" t="s">
        <v>21719</v>
      </c>
      <c r="G639" s="18" t="s">
        <v>21720</v>
      </c>
      <c r="H639" s="18"/>
      <c r="I639" s="17" t="s">
        <v>112</v>
      </c>
      <c r="J639" s="17" t="n">
        <v>7</v>
      </c>
      <c r="K639" s="17" t="n">
        <v>87</v>
      </c>
      <c r="L639" s="18" t="s">
        <v>9302</v>
      </c>
      <c r="M639" s="18"/>
      <c r="N639" s="18" t="s">
        <v>21721</v>
      </c>
      <c r="O639" s="20" t="s">
        <v>28109</v>
      </c>
    </row>
    <row r="640" customFormat="false" ht="46.25" hidden="false" customHeight="false" outlineLevel="0" collapsed="false">
      <c r="A640" s="19" t="s">
        <v>21722</v>
      </c>
      <c r="B640" s="18" t="s">
        <v>108</v>
      </c>
      <c r="C640" s="17" t="n">
        <v>7</v>
      </c>
      <c r="D640" s="17" t="n">
        <v>129</v>
      </c>
      <c r="E640" s="17" t="s">
        <v>70</v>
      </c>
      <c r="F640" s="18" t="s">
        <v>21723</v>
      </c>
      <c r="G640" s="18" t="s">
        <v>21724</v>
      </c>
      <c r="H640" s="18"/>
      <c r="I640" s="17" t="s">
        <v>111</v>
      </c>
      <c r="J640" s="17" t="n">
        <v>7</v>
      </c>
      <c r="K640" s="17" t="n">
        <v>121</v>
      </c>
      <c r="L640" s="18" t="s">
        <v>21725</v>
      </c>
      <c r="M640" s="18"/>
      <c r="N640" s="18" t="s">
        <v>21726</v>
      </c>
      <c r="O640" s="20" t="s">
        <v>28109</v>
      </c>
    </row>
    <row r="641" customFormat="false" ht="46.25" hidden="false" customHeight="false" outlineLevel="0" collapsed="false">
      <c r="A641" s="19" t="s">
        <v>21727</v>
      </c>
      <c r="B641" s="18" t="s">
        <v>108</v>
      </c>
      <c r="C641" s="17" t="n">
        <v>7</v>
      </c>
      <c r="D641" s="17" t="n">
        <v>196</v>
      </c>
      <c r="E641" s="17" t="s">
        <v>70</v>
      </c>
      <c r="F641" s="18" t="s">
        <v>21728</v>
      </c>
      <c r="G641" s="18" t="s">
        <v>21729</v>
      </c>
      <c r="H641" s="18"/>
      <c r="I641" s="17" t="s">
        <v>111</v>
      </c>
      <c r="J641" s="17" t="n">
        <v>7</v>
      </c>
      <c r="K641" s="17" t="n">
        <v>188</v>
      </c>
      <c r="L641" s="18" t="s">
        <v>21730</v>
      </c>
      <c r="M641" s="18"/>
      <c r="N641" s="18" t="s">
        <v>21731</v>
      </c>
      <c r="O641" s="20" t="s">
        <v>28109</v>
      </c>
    </row>
    <row r="642" customFormat="false" ht="46.25" hidden="false" customHeight="false" outlineLevel="0" collapsed="false">
      <c r="A642" s="19" t="s">
        <v>21732</v>
      </c>
      <c r="B642" s="18" t="s">
        <v>108</v>
      </c>
      <c r="C642" s="17" t="n">
        <v>7</v>
      </c>
      <c r="D642" s="17" t="n">
        <v>295</v>
      </c>
      <c r="E642" s="17" t="s">
        <v>87</v>
      </c>
      <c r="F642" s="18" t="s">
        <v>21733</v>
      </c>
      <c r="G642" s="18" t="s">
        <v>21734</v>
      </c>
      <c r="H642" s="18"/>
      <c r="I642" s="17" t="s">
        <v>111</v>
      </c>
      <c r="J642" s="17" t="n">
        <v>7</v>
      </c>
      <c r="K642" s="17" t="n">
        <v>278</v>
      </c>
      <c r="L642" s="18" t="s">
        <v>21735</v>
      </c>
      <c r="M642" s="18"/>
      <c r="N642" s="18" t="s">
        <v>21736</v>
      </c>
      <c r="O642" s="20" t="s">
        <v>28109</v>
      </c>
    </row>
    <row r="643" customFormat="false" ht="57.45" hidden="false" customHeight="false" outlineLevel="0" collapsed="false">
      <c r="A643" s="19" t="s">
        <v>21737</v>
      </c>
      <c r="B643" s="18" t="s">
        <v>108</v>
      </c>
      <c r="C643" s="17" t="n">
        <v>7</v>
      </c>
      <c r="D643" s="17" t="n">
        <v>425</v>
      </c>
      <c r="E643" s="17" t="s">
        <v>36</v>
      </c>
      <c r="F643" s="18" t="s">
        <v>21738</v>
      </c>
      <c r="G643" s="18" t="s">
        <v>21739</v>
      </c>
      <c r="H643" s="18"/>
      <c r="I643" s="17" t="s">
        <v>115</v>
      </c>
      <c r="J643" s="17"/>
      <c r="K643" s="17"/>
      <c r="L643" s="18"/>
      <c r="M643" s="18"/>
      <c r="N643" s="18" t="s">
        <v>21740</v>
      </c>
      <c r="O643" s="20" t="s">
        <v>28109</v>
      </c>
    </row>
    <row r="644" customFormat="false" ht="46.25" hidden="false" customHeight="false" outlineLevel="0" collapsed="false">
      <c r="A644" s="19" t="s">
        <v>21741</v>
      </c>
      <c r="B644" s="18" t="s">
        <v>106</v>
      </c>
      <c r="C644" s="17" t="n">
        <v>7</v>
      </c>
      <c r="D644" s="17" t="n">
        <v>438</v>
      </c>
      <c r="E644" s="17" t="s">
        <v>19795</v>
      </c>
      <c r="F644" s="18" t="s">
        <v>21742</v>
      </c>
      <c r="G644" s="18" t="s">
        <v>21743</v>
      </c>
      <c r="H644" s="18" t="s">
        <v>21744</v>
      </c>
      <c r="I644" s="17" t="s">
        <v>111</v>
      </c>
      <c r="J644" s="17" t="n">
        <v>7</v>
      </c>
      <c r="K644" s="17" t="n">
        <v>405</v>
      </c>
      <c r="L644" s="18" t="s">
        <v>21745</v>
      </c>
      <c r="M644" s="18"/>
      <c r="N644" s="18" t="s">
        <v>21746</v>
      </c>
      <c r="O644" s="20" t="s">
        <v>28109</v>
      </c>
    </row>
    <row r="645" customFormat="false" ht="57.45" hidden="false" customHeight="false" outlineLevel="0" collapsed="false">
      <c r="A645" s="19" t="s">
        <v>21747</v>
      </c>
      <c r="B645" s="18" t="s">
        <v>108</v>
      </c>
      <c r="C645" s="17" t="n">
        <v>7</v>
      </c>
      <c r="D645" s="17" t="n">
        <v>853</v>
      </c>
      <c r="E645" s="17" t="s">
        <v>83</v>
      </c>
      <c r="F645" s="18" t="s">
        <v>21748</v>
      </c>
      <c r="G645" s="18" t="s">
        <v>21749</v>
      </c>
      <c r="H645" s="18"/>
      <c r="I645" s="17" t="s">
        <v>114</v>
      </c>
      <c r="J645" s="17" t="n">
        <v>7</v>
      </c>
      <c r="K645" s="17" t="n">
        <v>777</v>
      </c>
      <c r="L645" s="18" t="s">
        <v>21750</v>
      </c>
      <c r="M645" s="18"/>
      <c r="N645" s="18" t="s">
        <v>21751</v>
      </c>
      <c r="O645" s="20" t="s">
        <v>28109</v>
      </c>
    </row>
    <row r="646" customFormat="false" ht="57.45" hidden="false" customHeight="false" outlineLevel="0" collapsed="false">
      <c r="A646" s="19" t="s">
        <v>21752</v>
      </c>
      <c r="B646" s="18" t="s">
        <v>108</v>
      </c>
      <c r="C646" s="17" t="n">
        <v>7</v>
      </c>
      <c r="D646" s="17" t="n">
        <v>1873</v>
      </c>
      <c r="E646" s="17" t="s">
        <v>85</v>
      </c>
      <c r="F646" s="18" t="s">
        <v>21753</v>
      </c>
      <c r="G646" s="18" t="s">
        <v>21754</v>
      </c>
      <c r="H646" s="18"/>
      <c r="I646" s="17" t="s">
        <v>114</v>
      </c>
      <c r="J646" s="17" t="n">
        <v>1</v>
      </c>
      <c r="K646" s="17" t="n">
        <v>968</v>
      </c>
      <c r="L646" s="18" t="s">
        <v>455</v>
      </c>
      <c r="M646" s="18"/>
      <c r="N646" s="18" t="s">
        <v>21755</v>
      </c>
      <c r="O646" s="20" t="s">
        <v>28109</v>
      </c>
    </row>
    <row r="647" customFormat="false" ht="46.25" hidden="false" customHeight="false" outlineLevel="0" collapsed="false">
      <c r="A647" s="19" t="s">
        <v>21756</v>
      </c>
      <c r="B647" s="18" t="s">
        <v>108</v>
      </c>
      <c r="C647" s="17" t="n">
        <v>7</v>
      </c>
      <c r="D647" s="17" t="n">
        <v>2077</v>
      </c>
      <c r="E647" s="17" t="s">
        <v>87</v>
      </c>
      <c r="F647" s="18" t="s">
        <v>21757</v>
      </c>
      <c r="G647" s="18" t="s">
        <v>21758</v>
      </c>
      <c r="H647" s="18"/>
      <c r="I647" s="17" t="s">
        <v>112</v>
      </c>
      <c r="J647" s="17" t="n">
        <v>7</v>
      </c>
      <c r="K647" s="17" t="n">
        <v>1483</v>
      </c>
      <c r="L647" s="18" t="s">
        <v>21759</v>
      </c>
      <c r="M647" s="18"/>
      <c r="N647" s="18" t="s">
        <v>21760</v>
      </c>
      <c r="O647" s="20" t="s">
        <v>28109</v>
      </c>
    </row>
    <row r="648" customFormat="false" ht="35.05" hidden="false" customHeight="false" outlineLevel="0" collapsed="false">
      <c r="A648" s="19" t="s">
        <v>21761</v>
      </c>
      <c r="B648" s="18" t="s">
        <v>108</v>
      </c>
      <c r="C648" s="17" t="n">
        <v>7</v>
      </c>
      <c r="D648" s="17" t="n">
        <v>2295</v>
      </c>
      <c r="E648" s="17" t="s">
        <v>70</v>
      </c>
      <c r="F648" s="18" t="s">
        <v>21762</v>
      </c>
      <c r="G648" s="18" t="s">
        <v>21763</v>
      </c>
      <c r="H648" s="18"/>
      <c r="I648" s="17" t="s">
        <v>112</v>
      </c>
      <c r="J648" s="17" t="n">
        <v>7</v>
      </c>
      <c r="K648" s="17" t="n">
        <v>1696</v>
      </c>
      <c r="L648" s="18" t="s">
        <v>21764</v>
      </c>
      <c r="M648" s="18"/>
      <c r="N648" s="18" t="s">
        <v>21765</v>
      </c>
      <c r="O648" s="20" t="s">
        <v>28109</v>
      </c>
    </row>
    <row r="649" customFormat="false" ht="57.45" hidden="false" customHeight="false" outlineLevel="0" collapsed="false">
      <c r="A649" s="19" t="s">
        <v>21766</v>
      </c>
      <c r="B649" s="18" t="s">
        <v>108</v>
      </c>
      <c r="C649" s="17" t="n">
        <v>7</v>
      </c>
      <c r="D649" s="17" t="n">
        <v>2374</v>
      </c>
      <c r="E649" s="17" t="s">
        <v>74</v>
      </c>
      <c r="F649" s="18" t="s">
        <v>21767</v>
      </c>
      <c r="G649" s="18" t="s">
        <v>21768</v>
      </c>
      <c r="H649" s="18"/>
      <c r="I649" s="17" t="s">
        <v>112</v>
      </c>
      <c r="J649" s="17" t="n">
        <v>7</v>
      </c>
      <c r="K649" s="17" t="n">
        <v>1769</v>
      </c>
      <c r="L649" s="18" t="s">
        <v>21769</v>
      </c>
      <c r="M649" s="18"/>
      <c r="N649" s="18" t="s">
        <v>21770</v>
      </c>
      <c r="O649" s="20" t="s">
        <v>28109</v>
      </c>
    </row>
    <row r="650" customFormat="false" ht="46.25" hidden="false" customHeight="false" outlineLevel="0" collapsed="false">
      <c r="A650" s="19" t="s">
        <v>21771</v>
      </c>
      <c r="B650" s="18" t="s">
        <v>108</v>
      </c>
      <c r="C650" s="17" t="n">
        <v>7</v>
      </c>
      <c r="D650" s="17" t="n">
        <v>2556</v>
      </c>
      <c r="E650" s="17" t="s">
        <v>49</v>
      </c>
      <c r="F650" s="18" t="s">
        <v>21772</v>
      </c>
      <c r="G650" s="18" t="s">
        <v>21773</v>
      </c>
      <c r="H650" s="18"/>
      <c r="I650" s="17" t="s">
        <v>111</v>
      </c>
      <c r="J650" s="17" t="n">
        <v>7</v>
      </c>
      <c r="K650" s="17" t="n">
        <v>1946</v>
      </c>
      <c r="L650" s="18" t="s">
        <v>21774</v>
      </c>
      <c r="M650" s="18"/>
      <c r="N650" s="18" t="s">
        <v>21775</v>
      </c>
      <c r="O650" s="20" t="s">
        <v>28109</v>
      </c>
    </row>
    <row r="651" customFormat="false" ht="57.45" hidden="false" customHeight="false" outlineLevel="0" collapsed="false">
      <c r="A651" s="19" t="s">
        <v>21776</v>
      </c>
      <c r="B651" s="18" t="s">
        <v>107</v>
      </c>
      <c r="C651" s="17" t="n">
        <v>7</v>
      </c>
      <c r="D651" s="17" t="n">
        <v>2862</v>
      </c>
      <c r="E651" s="17" t="s">
        <v>91</v>
      </c>
      <c r="F651" s="18" t="s">
        <v>21777</v>
      </c>
      <c r="G651" s="18" t="s">
        <v>21778</v>
      </c>
      <c r="H651" s="18"/>
      <c r="I651" s="17" t="s">
        <v>114</v>
      </c>
      <c r="J651" s="17" t="n">
        <v>7</v>
      </c>
      <c r="K651" s="17" t="n">
        <v>2254</v>
      </c>
      <c r="L651" s="18" t="s">
        <v>21779</v>
      </c>
      <c r="M651" s="18"/>
      <c r="N651" s="18" t="s">
        <v>21780</v>
      </c>
      <c r="O651" s="20" t="s">
        <v>28109</v>
      </c>
    </row>
    <row r="652" customFormat="false" ht="57.45" hidden="false" customHeight="false" outlineLevel="0" collapsed="false">
      <c r="A652" s="19" t="s">
        <v>21781</v>
      </c>
      <c r="B652" s="18" t="s">
        <v>108</v>
      </c>
      <c r="C652" s="17" t="n">
        <v>7</v>
      </c>
      <c r="D652" s="17" t="n">
        <v>2998</v>
      </c>
      <c r="E652" s="17" t="s">
        <v>76</v>
      </c>
      <c r="F652" s="18" t="s">
        <v>21782</v>
      </c>
      <c r="G652" s="18" t="s">
        <v>21783</v>
      </c>
      <c r="H652" s="18"/>
      <c r="I652" s="17" t="s">
        <v>112</v>
      </c>
      <c r="J652" s="17" t="n">
        <v>7</v>
      </c>
      <c r="K652" s="17" t="n">
        <v>2394</v>
      </c>
      <c r="L652" s="18" t="s">
        <v>21784</v>
      </c>
      <c r="M652" s="18"/>
      <c r="N652" s="18" t="s">
        <v>21785</v>
      </c>
      <c r="O652" s="20" t="s">
        <v>28109</v>
      </c>
    </row>
    <row r="653" customFormat="false" ht="46.25" hidden="false" customHeight="false" outlineLevel="0" collapsed="false">
      <c r="A653" s="19" t="s">
        <v>21786</v>
      </c>
      <c r="B653" s="18" t="s">
        <v>108</v>
      </c>
      <c r="C653" s="17" t="n">
        <v>7</v>
      </c>
      <c r="D653" s="17" t="n">
        <v>3056</v>
      </c>
      <c r="E653" s="17" t="s">
        <v>87</v>
      </c>
      <c r="F653" s="18" t="s">
        <v>21787</v>
      </c>
      <c r="G653" s="18" t="s">
        <v>21788</v>
      </c>
      <c r="H653" s="18"/>
      <c r="I653" s="17" t="s">
        <v>111</v>
      </c>
      <c r="J653" s="17" t="n">
        <v>7</v>
      </c>
      <c r="K653" s="17" t="n">
        <v>2431</v>
      </c>
      <c r="L653" s="18" t="s">
        <v>21789</v>
      </c>
      <c r="M653" s="18"/>
      <c r="N653" s="18" t="s">
        <v>21790</v>
      </c>
      <c r="O653" s="20" t="s">
        <v>28109</v>
      </c>
    </row>
    <row r="654" customFormat="false" ht="57.45" hidden="false" customHeight="false" outlineLevel="0" collapsed="false">
      <c r="A654" s="19" t="s">
        <v>21791</v>
      </c>
      <c r="B654" s="18" t="s">
        <v>107</v>
      </c>
      <c r="C654" s="17" t="n">
        <v>7</v>
      </c>
      <c r="D654" s="17" t="n">
        <v>3132</v>
      </c>
      <c r="E654" s="17" t="s">
        <v>91</v>
      </c>
      <c r="F654" s="18" t="s">
        <v>21792</v>
      </c>
      <c r="G654" s="18" t="s">
        <v>21793</v>
      </c>
      <c r="H654" s="18"/>
      <c r="I654" s="17" t="s">
        <v>112</v>
      </c>
      <c r="J654" s="17" t="n">
        <v>7</v>
      </c>
      <c r="K654" s="17" t="n">
        <v>2532</v>
      </c>
      <c r="L654" s="18" t="s">
        <v>21794</v>
      </c>
      <c r="M654" s="18"/>
      <c r="N654" s="18" t="s">
        <v>21795</v>
      </c>
      <c r="O654" s="20" t="s">
        <v>28109</v>
      </c>
    </row>
    <row r="655" customFormat="false" ht="46.25" hidden="false" customHeight="false" outlineLevel="0" collapsed="false">
      <c r="A655" s="19" t="s">
        <v>21796</v>
      </c>
      <c r="B655" s="18" t="s">
        <v>108</v>
      </c>
      <c r="C655" s="17" t="n">
        <v>7</v>
      </c>
      <c r="D655" s="17" t="n">
        <v>3250</v>
      </c>
      <c r="E655" s="17" t="s">
        <v>70</v>
      </c>
      <c r="F655" s="18" t="s">
        <v>21797</v>
      </c>
      <c r="G655" s="18" t="s">
        <v>21798</v>
      </c>
      <c r="H655" s="18"/>
      <c r="I655" s="17" t="s">
        <v>115</v>
      </c>
      <c r="J655" s="17"/>
      <c r="K655" s="17"/>
      <c r="L655" s="18"/>
      <c r="M655" s="18"/>
      <c r="N655" s="18" t="s">
        <v>21799</v>
      </c>
      <c r="O655" s="20" t="s">
        <v>28109</v>
      </c>
    </row>
    <row r="656" customFormat="false" ht="57.45" hidden="false" customHeight="false" outlineLevel="0" collapsed="false">
      <c r="A656" s="19" t="s">
        <v>21800</v>
      </c>
      <c r="B656" s="18" t="s">
        <v>108</v>
      </c>
      <c r="C656" s="17" t="n">
        <v>7</v>
      </c>
      <c r="D656" s="17" t="n">
        <v>3421</v>
      </c>
      <c r="E656" s="17" t="s">
        <v>61</v>
      </c>
      <c r="F656" s="18" t="s">
        <v>21801</v>
      </c>
      <c r="G656" s="18" t="s">
        <v>21802</v>
      </c>
      <c r="H656" s="18"/>
      <c r="I656" s="17" t="s">
        <v>112</v>
      </c>
      <c r="J656" s="17" t="n">
        <v>7</v>
      </c>
      <c r="K656" s="17" t="n">
        <v>2663</v>
      </c>
      <c r="L656" s="18" t="s">
        <v>21803</v>
      </c>
      <c r="M656" s="18"/>
      <c r="N656" s="18" t="s">
        <v>21804</v>
      </c>
      <c r="O656" s="20" t="s">
        <v>28109</v>
      </c>
    </row>
    <row r="657" customFormat="false" ht="46.25" hidden="false" customHeight="false" outlineLevel="0" collapsed="false">
      <c r="A657" s="19" t="s">
        <v>21805</v>
      </c>
      <c r="B657" s="18" t="s">
        <v>108</v>
      </c>
      <c r="C657" s="17" t="n">
        <v>7</v>
      </c>
      <c r="D657" s="17" t="n">
        <v>3488</v>
      </c>
      <c r="E657" s="17" t="s">
        <v>61</v>
      </c>
      <c r="F657" s="18" t="s">
        <v>21806</v>
      </c>
      <c r="G657" s="18" t="s">
        <v>21807</v>
      </c>
      <c r="H657" s="18"/>
      <c r="I657" s="17" t="s">
        <v>111</v>
      </c>
      <c r="J657" s="17" t="n">
        <v>7</v>
      </c>
      <c r="K657" s="17" t="n">
        <v>2940</v>
      </c>
      <c r="L657" s="18" t="s">
        <v>21808</v>
      </c>
      <c r="M657" s="18"/>
      <c r="N657" s="18" t="s">
        <v>21809</v>
      </c>
      <c r="O657" s="20" t="s">
        <v>28109</v>
      </c>
    </row>
    <row r="658" customFormat="false" ht="57.45" hidden="false" customHeight="false" outlineLevel="0" collapsed="false">
      <c r="A658" s="19" t="s">
        <v>21810</v>
      </c>
      <c r="B658" s="18" t="s">
        <v>108</v>
      </c>
      <c r="C658" s="17" t="n">
        <v>7</v>
      </c>
      <c r="D658" s="17" t="n">
        <v>3585</v>
      </c>
      <c r="E658" s="17" t="s">
        <v>47</v>
      </c>
      <c r="F658" s="18" t="s">
        <v>21811</v>
      </c>
      <c r="G658" s="18" t="s">
        <v>21812</v>
      </c>
      <c r="H658" s="18"/>
      <c r="I658" s="17" t="s">
        <v>114</v>
      </c>
      <c r="J658" s="17" t="n">
        <v>7</v>
      </c>
      <c r="K658" s="17" t="n">
        <v>2907</v>
      </c>
      <c r="L658" s="18" t="s">
        <v>9817</v>
      </c>
      <c r="M658" s="18"/>
      <c r="N658" s="18" t="s">
        <v>21813</v>
      </c>
      <c r="O658" s="20" t="s">
        <v>28109</v>
      </c>
    </row>
    <row r="659" customFormat="false" ht="57.45" hidden="false" customHeight="false" outlineLevel="0" collapsed="false">
      <c r="A659" s="19" t="s">
        <v>21814</v>
      </c>
      <c r="B659" s="18" t="s">
        <v>108</v>
      </c>
      <c r="C659" s="17" t="n">
        <v>7</v>
      </c>
      <c r="D659" s="17" t="n">
        <v>3660</v>
      </c>
      <c r="E659" s="17" t="s">
        <v>22</v>
      </c>
      <c r="F659" s="18" t="s">
        <v>21815</v>
      </c>
      <c r="G659" s="18" t="s">
        <v>21816</v>
      </c>
      <c r="H659" s="18"/>
      <c r="I659" s="17" t="s">
        <v>112</v>
      </c>
      <c r="J659" s="17" t="n">
        <v>7</v>
      </c>
      <c r="K659" s="17" t="n">
        <v>2930</v>
      </c>
      <c r="L659" s="18" t="s">
        <v>21817</v>
      </c>
      <c r="M659" s="18"/>
      <c r="N659" s="18" t="s">
        <v>21818</v>
      </c>
      <c r="O659" s="20" t="s">
        <v>28109</v>
      </c>
    </row>
    <row r="660" customFormat="false" ht="57.45" hidden="false" customHeight="false" outlineLevel="0" collapsed="false">
      <c r="A660" s="19" t="s">
        <v>21819</v>
      </c>
      <c r="B660" s="18" t="s">
        <v>108</v>
      </c>
      <c r="C660" s="17" t="n">
        <v>7</v>
      </c>
      <c r="D660" s="17" t="n">
        <v>3702</v>
      </c>
      <c r="E660" s="17" t="s">
        <v>47</v>
      </c>
      <c r="F660" s="18" t="s">
        <v>21820</v>
      </c>
      <c r="G660" s="18" t="s">
        <v>21821</v>
      </c>
      <c r="H660" s="18"/>
      <c r="I660" s="17" t="s">
        <v>112</v>
      </c>
      <c r="J660" s="17" t="n">
        <v>7</v>
      </c>
      <c r="K660" s="17" t="n">
        <v>3039</v>
      </c>
      <c r="L660" s="18" t="s">
        <v>21822</v>
      </c>
      <c r="M660" s="18"/>
      <c r="N660" s="18" t="s">
        <v>21823</v>
      </c>
      <c r="O660" s="20" t="s">
        <v>28109</v>
      </c>
    </row>
    <row r="661" customFormat="false" ht="57.45" hidden="false" customHeight="false" outlineLevel="0" collapsed="false">
      <c r="A661" s="19" t="s">
        <v>21824</v>
      </c>
      <c r="B661" s="18" t="s">
        <v>106</v>
      </c>
      <c r="C661" s="17" t="n">
        <v>7</v>
      </c>
      <c r="D661" s="17" t="n">
        <v>3739</v>
      </c>
      <c r="E661" s="17" t="s">
        <v>19795</v>
      </c>
      <c r="F661" s="18" t="s">
        <v>21825</v>
      </c>
      <c r="G661" s="18" t="s">
        <v>21826</v>
      </c>
      <c r="H661" s="18" t="s">
        <v>21827</v>
      </c>
      <c r="I661" s="17" t="s">
        <v>112</v>
      </c>
      <c r="J661" s="17" t="n">
        <v>7</v>
      </c>
      <c r="K661" s="17" t="n">
        <v>3076</v>
      </c>
      <c r="L661" s="18" t="s">
        <v>19243</v>
      </c>
      <c r="M661" s="18" t="s">
        <v>21828</v>
      </c>
      <c r="N661" s="18" t="s">
        <v>21829</v>
      </c>
      <c r="O661" s="20" t="s">
        <v>28109</v>
      </c>
    </row>
    <row r="662" customFormat="false" ht="46.25" hidden="false" customHeight="false" outlineLevel="0" collapsed="false">
      <c r="A662" s="19" t="s">
        <v>21830</v>
      </c>
      <c r="B662" s="18" t="s">
        <v>108</v>
      </c>
      <c r="C662" s="17" t="n">
        <v>7</v>
      </c>
      <c r="D662" s="17" t="n">
        <v>3741</v>
      </c>
      <c r="E662" s="17" t="s">
        <v>81</v>
      </c>
      <c r="F662" s="18" t="s">
        <v>21831</v>
      </c>
      <c r="G662" s="18" t="s">
        <v>21832</v>
      </c>
      <c r="H662" s="18"/>
      <c r="I662" s="17" t="s">
        <v>112</v>
      </c>
      <c r="J662" s="17" t="n">
        <v>7</v>
      </c>
      <c r="K662" s="17" t="n">
        <v>3078</v>
      </c>
      <c r="L662" s="18" t="s">
        <v>21833</v>
      </c>
      <c r="M662" s="18"/>
      <c r="N662" s="18" t="s">
        <v>21834</v>
      </c>
      <c r="O662" s="20" t="s">
        <v>28109</v>
      </c>
    </row>
    <row r="663" customFormat="false" ht="57.45" hidden="false" customHeight="false" outlineLevel="0" collapsed="false">
      <c r="A663" s="19" t="s">
        <v>21835</v>
      </c>
      <c r="B663" s="18" t="s">
        <v>108</v>
      </c>
      <c r="C663" s="17" t="n">
        <v>7</v>
      </c>
      <c r="D663" s="17" t="n">
        <v>3762</v>
      </c>
      <c r="E663" s="17" t="s">
        <v>61</v>
      </c>
      <c r="F663" s="18" t="s">
        <v>21836</v>
      </c>
      <c r="G663" s="18" t="s">
        <v>21837</v>
      </c>
      <c r="H663" s="18"/>
      <c r="I663" s="17" t="s">
        <v>111</v>
      </c>
      <c r="J663" s="17" t="n">
        <v>7</v>
      </c>
      <c r="K663" s="17" t="n">
        <v>3101</v>
      </c>
      <c r="L663" s="18" t="s">
        <v>21838</v>
      </c>
      <c r="M663" s="18"/>
      <c r="N663" s="18" t="s">
        <v>21839</v>
      </c>
      <c r="O663" s="20" t="s">
        <v>28109</v>
      </c>
    </row>
    <row r="664" customFormat="false" ht="57.45" hidden="false" customHeight="false" outlineLevel="0" collapsed="false">
      <c r="A664" s="19" t="s">
        <v>21840</v>
      </c>
      <c r="B664" s="18" t="s">
        <v>108</v>
      </c>
      <c r="C664" s="17" t="n">
        <v>7</v>
      </c>
      <c r="D664" s="17" t="n">
        <v>3770</v>
      </c>
      <c r="E664" s="17" t="s">
        <v>87</v>
      </c>
      <c r="F664" s="18" t="s">
        <v>21841</v>
      </c>
      <c r="G664" s="18" t="s">
        <v>21842</v>
      </c>
      <c r="H664" s="18"/>
      <c r="I664" s="17" t="s">
        <v>112</v>
      </c>
      <c r="J664" s="17" t="n">
        <v>7</v>
      </c>
      <c r="K664" s="17" t="n">
        <v>3109</v>
      </c>
      <c r="L664" s="18" t="s">
        <v>21843</v>
      </c>
      <c r="M664" s="18"/>
      <c r="N664" s="18" t="s">
        <v>21844</v>
      </c>
      <c r="O664" s="20" t="s">
        <v>28109</v>
      </c>
    </row>
    <row r="665" customFormat="false" ht="57.45" hidden="false" customHeight="false" outlineLevel="0" collapsed="false">
      <c r="A665" s="19" t="s">
        <v>21845</v>
      </c>
      <c r="B665" s="18" t="s">
        <v>106</v>
      </c>
      <c r="C665" s="17" t="n">
        <v>7</v>
      </c>
      <c r="D665" s="17" t="n">
        <v>3857</v>
      </c>
      <c r="E665" s="17" t="s">
        <v>19795</v>
      </c>
      <c r="F665" s="18" t="s">
        <v>21846</v>
      </c>
      <c r="G665" s="18" t="s">
        <v>21847</v>
      </c>
      <c r="H665" s="18" t="s">
        <v>21848</v>
      </c>
      <c r="I665" s="17" t="s">
        <v>112</v>
      </c>
      <c r="J665" s="17" t="n">
        <v>7</v>
      </c>
      <c r="K665" s="17" t="n">
        <v>3198</v>
      </c>
      <c r="L665" s="18" t="s">
        <v>21849</v>
      </c>
      <c r="M665" s="18"/>
      <c r="N665" s="18" t="s">
        <v>21850</v>
      </c>
      <c r="O665" s="20" t="s">
        <v>28109</v>
      </c>
    </row>
    <row r="666" customFormat="false" ht="57.45" hidden="false" customHeight="false" outlineLevel="0" collapsed="false">
      <c r="A666" s="19" t="s">
        <v>21851</v>
      </c>
      <c r="B666" s="18" t="s">
        <v>106</v>
      </c>
      <c r="C666" s="17" t="n">
        <v>7</v>
      </c>
      <c r="D666" s="17" t="n">
        <v>3884</v>
      </c>
      <c r="E666" s="17" t="s">
        <v>19795</v>
      </c>
      <c r="F666" s="18" t="s">
        <v>21852</v>
      </c>
      <c r="G666" s="18" t="s">
        <v>21853</v>
      </c>
      <c r="H666" s="18" t="s">
        <v>21854</v>
      </c>
      <c r="I666" s="17" t="s">
        <v>111</v>
      </c>
      <c r="J666" s="17" t="n">
        <v>7</v>
      </c>
      <c r="K666" s="17" t="n">
        <v>3227</v>
      </c>
      <c r="L666" s="18" t="s">
        <v>21855</v>
      </c>
      <c r="M666" s="18"/>
      <c r="N666" s="18" t="s">
        <v>21856</v>
      </c>
      <c r="O666" s="20" t="s">
        <v>28109</v>
      </c>
    </row>
    <row r="667" customFormat="false" ht="68.65" hidden="false" customHeight="false" outlineLevel="0" collapsed="false">
      <c r="A667" s="19" t="s">
        <v>21857</v>
      </c>
      <c r="B667" s="18" t="s">
        <v>106</v>
      </c>
      <c r="C667" s="17" t="n">
        <v>7</v>
      </c>
      <c r="D667" s="17" t="n">
        <v>3937</v>
      </c>
      <c r="E667" s="17" t="s">
        <v>19795</v>
      </c>
      <c r="F667" s="18" t="s">
        <v>21858</v>
      </c>
      <c r="G667" s="18" t="s">
        <v>21859</v>
      </c>
      <c r="H667" s="18" t="s">
        <v>21860</v>
      </c>
      <c r="I667" s="17" t="s">
        <v>112</v>
      </c>
      <c r="J667" s="17" t="n">
        <v>7</v>
      </c>
      <c r="K667" s="17" t="n">
        <v>3280</v>
      </c>
      <c r="L667" s="18" t="s">
        <v>21861</v>
      </c>
      <c r="M667" s="18"/>
      <c r="N667" s="18" t="s">
        <v>21862</v>
      </c>
      <c r="O667" s="20" t="s">
        <v>28109</v>
      </c>
    </row>
    <row r="668" customFormat="false" ht="57.45" hidden="false" customHeight="false" outlineLevel="0" collapsed="false">
      <c r="A668" s="19" t="s">
        <v>21863</v>
      </c>
      <c r="B668" s="18" t="s">
        <v>106</v>
      </c>
      <c r="C668" s="17" t="n">
        <v>7</v>
      </c>
      <c r="D668" s="17" t="n">
        <v>4055</v>
      </c>
      <c r="E668" s="17" t="s">
        <v>19795</v>
      </c>
      <c r="F668" s="18" t="s">
        <v>21864</v>
      </c>
      <c r="G668" s="18" t="s">
        <v>21865</v>
      </c>
      <c r="H668" s="18" t="s">
        <v>21866</v>
      </c>
      <c r="I668" s="17" t="s">
        <v>112</v>
      </c>
      <c r="J668" s="17" t="n">
        <v>7</v>
      </c>
      <c r="K668" s="17" t="n">
        <v>3398</v>
      </c>
      <c r="L668" s="18" t="s">
        <v>21867</v>
      </c>
      <c r="M668" s="18" t="s">
        <v>21868</v>
      </c>
      <c r="N668" s="18" t="s">
        <v>21869</v>
      </c>
      <c r="O668" s="20" t="s">
        <v>28109</v>
      </c>
    </row>
    <row r="669" customFormat="false" ht="57.45" hidden="false" customHeight="false" outlineLevel="0" collapsed="false">
      <c r="A669" s="19" t="s">
        <v>21870</v>
      </c>
      <c r="B669" s="18" t="s">
        <v>106</v>
      </c>
      <c r="C669" s="17" t="n">
        <v>7</v>
      </c>
      <c r="D669" s="17" t="n">
        <v>4138</v>
      </c>
      <c r="E669" s="17" t="s">
        <v>19795</v>
      </c>
      <c r="F669" s="18" t="s">
        <v>21871</v>
      </c>
      <c r="G669" s="18" t="s">
        <v>21872</v>
      </c>
      <c r="H669" s="18" t="s">
        <v>21873</v>
      </c>
      <c r="I669" s="17" t="s">
        <v>111</v>
      </c>
      <c r="J669" s="17" t="n">
        <v>7</v>
      </c>
      <c r="K669" s="17" t="n">
        <v>3485</v>
      </c>
      <c r="L669" s="18" t="s">
        <v>21874</v>
      </c>
      <c r="M669" s="18"/>
      <c r="N669" s="18" t="s">
        <v>21875</v>
      </c>
      <c r="O669" s="20" t="s">
        <v>28109</v>
      </c>
    </row>
    <row r="670" customFormat="false" ht="46.25" hidden="false" customHeight="false" outlineLevel="0" collapsed="false">
      <c r="A670" s="19" t="s">
        <v>21876</v>
      </c>
      <c r="B670" s="18" t="s">
        <v>108</v>
      </c>
      <c r="C670" s="17" t="n">
        <v>7</v>
      </c>
      <c r="D670" s="17" t="n">
        <v>4139</v>
      </c>
      <c r="E670" s="17" t="s">
        <v>83</v>
      </c>
      <c r="F670" s="18" t="s">
        <v>21877</v>
      </c>
      <c r="G670" s="18" t="s">
        <v>21878</v>
      </c>
      <c r="H670" s="18"/>
      <c r="I670" s="17" t="s">
        <v>111</v>
      </c>
      <c r="J670" s="17" t="n">
        <v>7</v>
      </c>
      <c r="K670" s="17" t="n">
        <v>3486</v>
      </c>
      <c r="L670" s="18" t="s">
        <v>21879</v>
      </c>
      <c r="M670" s="18"/>
      <c r="N670" s="18" t="s">
        <v>21880</v>
      </c>
      <c r="O670" s="20" t="s">
        <v>28109</v>
      </c>
    </row>
    <row r="671" customFormat="false" ht="57.45" hidden="false" customHeight="false" outlineLevel="0" collapsed="false">
      <c r="A671" s="19" t="s">
        <v>21881</v>
      </c>
      <c r="B671" s="18" t="s">
        <v>106</v>
      </c>
      <c r="C671" s="17" t="n">
        <v>7</v>
      </c>
      <c r="D671" s="17" t="n">
        <v>4152</v>
      </c>
      <c r="E671" s="17" t="s">
        <v>19795</v>
      </c>
      <c r="F671" s="18" t="s">
        <v>21882</v>
      </c>
      <c r="G671" s="18" t="s">
        <v>21883</v>
      </c>
      <c r="H671" s="18" t="s">
        <v>21884</v>
      </c>
      <c r="I671" s="17" t="s">
        <v>111</v>
      </c>
      <c r="J671" s="17" t="n">
        <v>7</v>
      </c>
      <c r="K671" s="17" t="n">
        <v>3499</v>
      </c>
      <c r="L671" s="18" t="s">
        <v>21885</v>
      </c>
      <c r="M671" s="18" t="s">
        <v>21886</v>
      </c>
      <c r="N671" s="18" t="s">
        <v>21887</v>
      </c>
      <c r="O671" s="20" t="s">
        <v>28109</v>
      </c>
    </row>
    <row r="672" customFormat="false" ht="57.45" hidden="false" customHeight="false" outlineLevel="0" collapsed="false">
      <c r="A672" s="19" t="s">
        <v>21888</v>
      </c>
      <c r="B672" s="18" t="s">
        <v>106</v>
      </c>
      <c r="C672" s="17" t="n">
        <v>7</v>
      </c>
      <c r="D672" s="17" t="n">
        <v>4257</v>
      </c>
      <c r="E672" s="17" t="s">
        <v>19795</v>
      </c>
      <c r="F672" s="18" t="s">
        <v>21889</v>
      </c>
      <c r="G672" s="18" t="s">
        <v>21890</v>
      </c>
      <c r="H672" s="18" t="s">
        <v>21891</v>
      </c>
      <c r="I672" s="17" t="s">
        <v>112</v>
      </c>
      <c r="J672" s="17" t="n">
        <v>7</v>
      </c>
      <c r="K672" s="17" t="n">
        <v>3604</v>
      </c>
      <c r="L672" s="18" t="s">
        <v>21892</v>
      </c>
      <c r="M672" s="18"/>
      <c r="N672" s="18" t="s">
        <v>21893</v>
      </c>
      <c r="O672" s="20" t="s">
        <v>28109</v>
      </c>
    </row>
    <row r="673" customFormat="false" ht="46.25" hidden="false" customHeight="false" outlineLevel="0" collapsed="false">
      <c r="A673" s="19" t="s">
        <v>21894</v>
      </c>
      <c r="B673" s="18" t="s">
        <v>106</v>
      </c>
      <c r="C673" s="17" t="n">
        <v>7</v>
      </c>
      <c r="D673" s="17" t="n">
        <v>4258</v>
      </c>
      <c r="E673" s="17" t="s">
        <v>19795</v>
      </c>
      <c r="F673" s="18" t="s">
        <v>21895</v>
      </c>
      <c r="G673" s="18" t="s">
        <v>21896</v>
      </c>
      <c r="H673" s="18" t="s">
        <v>21897</v>
      </c>
      <c r="I673" s="17" t="s">
        <v>111</v>
      </c>
      <c r="J673" s="17" t="n">
        <v>7</v>
      </c>
      <c r="K673" s="17" t="n">
        <v>3605</v>
      </c>
      <c r="L673" s="18" t="s">
        <v>21898</v>
      </c>
      <c r="M673" s="18"/>
      <c r="N673" s="18" t="s">
        <v>21899</v>
      </c>
      <c r="O673" s="20" t="s">
        <v>28109</v>
      </c>
    </row>
    <row r="674" customFormat="false" ht="46.25" hidden="false" customHeight="false" outlineLevel="0" collapsed="false">
      <c r="A674" s="19" t="s">
        <v>21900</v>
      </c>
      <c r="B674" s="18" t="s">
        <v>106</v>
      </c>
      <c r="C674" s="17" t="n">
        <v>7</v>
      </c>
      <c r="D674" s="17" t="n">
        <v>4259</v>
      </c>
      <c r="E674" s="17" t="s">
        <v>19795</v>
      </c>
      <c r="F674" s="18" t="s">
        <v>21901</v>
      </c>
      <c r="G674" s="18" t="s">
        <v>21902</v>
      </c>
      <c r="H674" s="18" t="s">
        <v>21903</v>
      </c>
      <c r="I674" s="17" t="s">
        <v>111</v>
      </c>
      <c r="J674" s="17" t="n">
        <v>7</v>
      </c>
      <c r="K674" s="17" t="n">
        <v>3606</v>
      </c>
      <c r="L674" s="18" t="s">
        <v>21904</v>
      </c>
      <c r="M674" s="18"/>
      <c r="N674" s="18" t="s">
        <v>21905</v>
      </c>
      <c r="O674" s="20" t="s">
        <v>28109</v>
      </c>
    </row>
    <row r="675" customFormat="false" ht="57.45" hidden="false" customHeight="false" outlineLevel="0" collapsed="false">
      <c r="A675" s="19" t="s">
        <v>21906</v>
      </c>
      <c r="B675" s="18" t="s">
        <v>106</v>
      </c>
      <c r="C675" s="17" t="n">
        <v>7</v>
      </c>
      <c r="D675" s="17" t="n">
        <v>4262</v>
      </c>
      <c r="E675" s="17" t="s">
        <v>19795</v>
      </c>
      <c r="F675" s="18" t="s">
        <v>21907</v>
      </c>
      <c r="G675" s="18" t="s">
        <v>21908</v>
      </c>
      <c r="H675" s="18" t="s">
        <v>21909</v>
      </c>
      <c r="I675" s="17" t="s">
        <v>114</v>
      </c>
      <c r="J675" s="17" t="n">
        <v>7</v>
      </c>
      <c r="K675" s="17" t="n">
        <v>3609</v>
      </c>
      <c r="L675" s="18" t="s">
        <v>21910</v>
      </c>
      <c r="M675" s="18"/>
      <c r="N675" s="18" t="s">
        <v>21911</v>
      </c>
      <c r="O675" s="20" t="s">
        <v>28109</v>
      </c>
    </row>
    <row r="676" customFormat="false" ht="68.65" hidden="false" customHeight="false" outlineLevel="0" collapsed="false">
      <c r="A676" s="19" t="s">
        <v>21912</v>
      </c>
      <c r="B676" s="18" t="s">
        <v>108</v>
      </c>
      <c r="C676" s="17" t="n">
        <v>7</v>
      </c>
      <c r="D676" s="17" t="n">
        <v>4413</v>
      </c>
      <c r="E676" s="17" t="s">
        <v>36</v>
      </c>
      <c r="F676" s="18" t="s">
        <v>21913</v>
      </c>
      <c r="G676" s="18" t="s">
        <v>21914</v>
      </c>
      <c r="H676" s="18"/>
      <c r="I676" s="17" t="s">
        <v>112</v>
      </c>
      <c r="J676" s="17" t="n">
        <v>7</v>
      </c>
      <c r="K676" s="17" t="n">
        <v>3757</v>
      </c>
      <c r="L676" s="18" t="s">
        <v>10058</v>
      </c>
      <c r="M676" s="18"/>
      <c r="N676" s="18" t="s">
        <v>21915</v>
      </c>
      <c r="O676" s="20" t="s">
        <v>28109</v>
      </c>
    </row>
    <row r="677" customFormat="false" ht="57.45" hidden="false" customHeight="false" outlineLevel="0" collapsed="false">
      <c r="A677" s="19" t="s">
        <v>21916</v>
      </c>
      <c r="B677" s="18" t="s">
        <v>106</v>
      </c>
      <c r="C677" s="17" t="n">
        <v>7</v>
      </c>
      <c r="D677" s="17" t="n">
        <v>4742</v>
      </c>
      <c r="E677" s="17" t="s">
        <v>19795</v>
      </c>
      <c r="F677" s="18" t="s">
        <v>21917</v>
      </c>
      <c r="G677" s="18" t="s">
        <v>21918</v>
      </c>
      <c r="H677" s="18" t="s">
        <v>21919</v>
      </c>
      <c r="I677" s="17" t="s">
        <v>114</v>
      </c>
      <c r="J677" s="17" t="n">
        <v>7</v>
      </c>
      <c r="K677" s="17" t="n">
        <v>4087</v>
      </c>
      <c r="L677" s="18" t="s">
        <v>21920</v>
      </c>
      <c r="M677" s="18"/>
      <c r="N677" s="18" t="s">
        <v>21921</v>
      </c>
      <c r="O677" s="20" t="s">
        <v>28109</v>
      </c>
    </row>
    <row r="678" customFormat="false" ht="57.45" hidden="false" customHeight="false" outlineLevel="0" collapsed="false">
      <c r="A678" s="19" t="s">
        <v>21922</v>
      </c>
      <c r="B678" s="18" t="s">
        <v>108</v>
      </c>
      <c r="C678" s="17" t="n">
        <v>7</v>
      </c>
      <c r="D678" s="17" t="n">
        <v>4932</v>
      </c>
      <c r="E678" s="17" t="s">
        <v>89</v>
      </c>
      <c r="F678" s="18" t="s">
        <v>21923</v>
      </c>
      <c r="G678" s="18" t="s">
        <v>21924</v>
      </c>
      <c r="H678" s="18"/>
      <c r="I678" s="17" t="s">
        <v>114</v>
      </c>
      <c r="J678" s="17" t="n">
        <v>7</v>
      </c>
      <c r="K678" s="17" t="n">
        <v>4281</v>
      </c>
      <c r="L678" s="18" t="s">
        <v>21925</v>
      </c>
      <c r="M678" s="18"/>
      <c r="N678" s="18" t="s">
        <v>21926</v>
      </c>
      <c r="O678" s="20" t="s">
        <v>28109</v>
      </c>
    </row>
    <row r="679" customFormat="false" ht="57.45" hidden="false" customHeight="false" outlineLevel="0" collapsed="false">
      <c r="A679" s="19" t="s">
        <v>21927</v>
      </c>
      <c r="B679" s="18" t="s">
        <v>106</v>
      </c>
      <c r="C679" s="17" t="n">
        <v>7</v>
      </c>
      <c r="D679" s="17" t="n">
        <v>4934</v>
      </c>
      <c r="E679" s="17" t="s">
        <v>19795</v>
      </c>
      <c r="F679" s="18" t="s">
        <v>21928</v>
      </c>
      <c r="G679" s="18" t="s">
        <v>21929</v>
      </c>
      <c r="H679" s="18" t="s">
        <v>21930</v>
      </c>
      <c r="I679" s="17" t="s">
        <v>111</v>
      </c>
      <c r="J679" s="17" t="n">
        <v>7</v>
      </c>
      <c r="K679" s="17" t="n">
        <v>4283</v>
      </c>
      <c r="L679" s="18" t="s">
        <v>21931</v>
      </c>
      <c r="M679" s="18"/>
      <c r="N679" s="18" t="s">
        <v>21932</v>
      </c>
      <c r="O679" s="20" t="s">
        <v>28109</v>
      </c>
    </row>
    <row r="680" customFormat="false" ht="57.45" hidden="false" customHeight="false" outlineLevel="0" collapsed="false">
      <c r="A680" s="19" t="s">
        <v>21933</v>
      </c>
      <c r="B680" s="18" t="s">
        <v>107</v>
      </c>
      <c r="C680" s="17" t="n">
        <v>7</v>
      </c>
      <c r="D680" s="17" t="n">
        <v>5413</v>
      </c>
      <c r="E680" s="17" t="s">
        <v>91</v>
      </c>
      <c r="F680" s="18" t="s">
        <v>21934</v>
      </c>
      <c r="G680" s="18" t="s">
        <v>21935</v>
      </c>
      <c r="H680" s="18"/>
      <c r="I680" s="17" t="s">
        <v>114</v>
      </c>
      <c r="J680" s="17" t="n">
        <v>7</v>
      </c>
      <c r="K680" s="17" t="n">
        <v>4759</v>
      </c>
      <c r="L680" s="18" t="s">
        <v>21936</v>
      </c>
      <c r="M680" s="18"/>
      <c r="N680" s="18" t="s">
        <v>21937</v>
      </c>
      <c r="O680" s="20" t="s">
        <v>28109</v>
      </c>
    </row>
    <row r="681" customFormat="false" ht="57.45" hidden="false" customHeight="false" outlineLevel="0" collapsed="false">
      <c r="A681" s="19" t="s">
        <v>21938</v>
      </c>
      <c r="B681" s="18" t="s">
        <v>108</v>
      </c>
      <c r="C681" s="17" t="n">
        <v>7</v>
      </c>
      <c r="D681" s="17" t="n">
        <v>5495</v>
      </c>
      <c r="E681" s="17" t="s">
        <v>61</v>
      </c>
      <c r="F681" s="18" t="s">
        <v>21939</v>
      </c>
      <c r="G681" s="18" t="s">
        <v>21940</v>
      </c>
      <c r="H681" s="18"/>
      <c r="I681" s="17" t="s">
        <v>114</v>
      </c>
      <c r="J681" s="17" t="n">
        <v>7</v>
      </c>
      <c r="K681" s="17" t="n">
        <v>4843</v>
      </c>
      <c r="L681" s="18" t="s">
        <v>21941</v>
      </c>
      <c r="M681" s="18"/>
      <c r="N681" s="18" t="s">
        <v>21942</v>
      </c>
      <c r="O681" s="20" t="s">
        <v>28109</v>
      </c>
    </row>
    <row r="682" customFormat="false" ht="57.45" hidden="false" customHeight="false" outlineLevel="0" collapsed="false">
      <c r="A682" s="19" t="s">
        <v>21943</v>
      </c>
      <c r="B682" s="18" t="s">
        <v>108</v>
      </c>
      <c r="C682" s="17" t="n">
        <v>7</v>
      </c>
      <c r="D682" s="17" t="n">
        <v>5751</v>
      </c>
      <c r="E682" s="17" t="s">
        <v>87</v>
      </c>
      <c r="F682" s="18" t="s">
        <v>21944</v>
      </c>
      <c r="G682" s="18" t="s">
        <v>21945</v>
      </c>
      <c r="H682" s="18"/>
      <c r="I682" s="17" t="s">
        <v>112</v>
      </c>
      <c r="J682" s="17" t="n">
        <v>7</v>
      </c>
      <c r="K682" s="17" t="n">
        <v>5105</v>
      </c>
      <c r="L682" s="18" t="s">
        <v>21946</v>
      </c>
      <c r="M682" s="18"/>
      <c r="N682" s="18" t="s">
        <v>21947</v>
      </c>
      <c r="O682" s="20" t="s">
        <v>28109</v>
      </c>
    </row>
    <row r="683" customFormat="false" ht="57.45" hidden="false" customHeight="false" outlineLevel="0" collapsed="false">
      <c r="A683" s="19" t="s">
        <v>21948</v>
      </c>
      <c r="B683" s="18" t="s">
        <v>106</v>
      </c>
      <c r="C683" s="17" t="n">
        <v>7</v>
      </c>
      <c r="D683" s="17" t="n">
        <v>5775</v>
      </c>
      <c r="E683" s="17" t="s">
        <v>19795</v>
      </c>
      <c r="F683" s="18" t="s">
        <v>21949</v>
      </c>
      <c r="G683" s="18" t="s">
        <v>21950</v>
      </c>
      <c r="H683" s="18" t="s">
        <v>21951</v>
      </c>
      <c r="I683" s="17" t="s">
        <v>111</v>
      </c>
      <c r="J683" s="17" t="n">
        <v>7</v>
      </c>
      <c r="K683" s="17" t="n">
        <v>5129</v>
      </c>
      <c r="L683" s="18" t="s">
        <v>21952</v>
      </c>
      <c r="M683" s="18"/>
      <c r="N683" s="18" t="s">
        <v>21953</v>
      </c>
      <c r="O683" s="20" t="s">
        <v>28109</v>
      </c>
    </row>
    <row r="684" customFormat="false" ht="57.45" hidden="false" customHeight="false" outlineLevel="0" collapsed="false">
      <c r="A684" s="19" t="s">
        <v>21954</v>
      </c>
      <c r="B684" s="18" t="s">
        <v>108</v>
      </c>
      <c r="C684" s="17" t="n">
        <v>7</v>
      </c>
      <c r="D684" s="17" t="n">
        <v>5831</v>
      </c>
      <c r="E684" s="17" t="s">
        <v>55</v>
      </c>
      <c r="F684" s="18" t="s">
        <v>21955</v>
      </c>
      <c r="G684" s="18" t="s">
        <v>21956</v>
      </c>
      <c r="H684" s="18"/>
      <c r="I684" s="17" t="s">
        <v>113</v>
      </c>
      <c r="J684" s="17" t="n">
        <v>7</v>
      </c>
      <c r="K684" s="17" t="n">
        <v>5187</v>
      </c>
      <c r="L684" s="18" t="s">
        <v>21957</v>
      </c>
      <c r="M684" s="18"/>
      <c r="N684" s="18" t="s">
        <v>21958</v>
      </c>
      <c r="O684" s="20" t="s">
        <v>28109</v>
      </c>
    </row>
    <row r="685" customFormat="false" ht="57.45" hidden="false" customHeight="false" outlineLevel="0" collapsed="false">
      <c r="A685" s="19" t="s">
        <v>21959</v>
      </c>
      <c r="B685" s="18" t="s">
        <v>108</v>
      </c>
      <c r="C685" s="17" t="n">
        <v>7</v>
      </c>
      <c r="D685" s="17" t="n">
        <v>5956</v>
      </c>
      <c r="E685" s="17" t="s">
        <v>72</v>
      </c>
      <c r="F685" s="18" t="s">
        <v>21960</v>
      </c>
      <c r="G685" s="18" t="s">
        <v>21961</v>
      </c>
      <c r="H685" s="18"/>
      <c r="I685" s="17" t="s">
        <v>112</v>
      </c>
      <c r="J685" s="17" t="n">
        <v>7</v>
      </c>
      <c r="K685" s="17" t="n">
        <v>5316</v>
      </c>
      <c r="L685" s="18" t="s">
        <v>21962</v>
      </c>
      <c r="M685" s="18"/>
      <c r="N685" s="18" t="s">
        <v>21963</v>
      </c>
      <c r="O685" s="20" t="s">
        <v>28109</v>
      </c>
    </row>
    <row r="686" customFormat="false" ht="57.45" hidden="false" customHeight="false" outlineLevel="0" collapsed="false">
      <c r="A686" s="19" t="s">
        <v>21964</v>
      </c>
      <c r="B686" s="18" t="s">
        <v>108</v>
      </c>
      <c r="C686" s="17" t="n">
        <v>7</v>
      </c>
      <c r="D686" s="17" t="n">
        <v>6293</v>
      </c>
      <c r="E686" s="17" t="s">
        <v>70</v>
      </c>
      <c r="F686" s="18" t="s">
        <v>21965</v>
      </c>
      <c r="G686" s="18" t="s">
        <v>21966</v>
      </c>
      <c r="H686" s="18"/>
      <c r="I686" s="17" t="s">
        <v>113</v>
      </c>
      <c r="J686" s="17" t="n">
        <v>7</v>
      </c>
      <c r="K686" s="17" t="n">
        <v>5657</v>
      </c>
      <c r="L686" s="18" t="s">
        <v>21967</v>
      </c>
      <c r="M686" s="18"/>
      <c r="N686" s="18" t="s">
        <v>21968</v>
      </c>
      <c r="O686" s="20" t="s">
        <v>28109</v>
      </c>
    </row>
    <row r="687" customFormat="false" ht="57.45" hidden="false" customHeight="false" outlineLevel="0" collapsed="false">
      <c r="A687" s="19" t="s">
        <v>21969</v>
      </c>
      <c r="B687" s="18" t="s">
        <v>108</v>
      </c>
      <c r="C687" s="17" t="n">
        <v>8</v>
      </c>
      <c r="D687" s="17" t="n">
        <v>90</v>
      </c>
      <c r="E687" s="17" t="s">
        <v>74</v>
      </c>
      <c r="F687" s="18" t="s">
        <v>21970</v>
      </c>
      <c r="G687" s="18" t="s">
        <v>21971</v>
      </c>
      <c r="H687" s="18"/>
      <c r="I687" s="17" t="s">
        <v>112</v>
      </c>
      <c r="J687" s="17" t="n">
        <v>8</v>
      </c>
      <c r="K687" s="17" t="n">
        <v>83</v>
      </c>
      <c r="L687" s="18" t="s">
        <v>21972</v>
      </c>
      <c r="M687" s="18"/>
      <c r="N687" s="18" t="s">
        <v>21973</v>
      </c>
      <c r="O687" s="20" t="s">
        <v>28109</v>
      </c>
    </row>
    <row r="688" customFormat="false" ht="57.45" hidden="false" customHeight="false" outlineLevel="0" collapsed="false">
      <c r="A688" s="19" t="s">
        <v>21974</v>
      </c>
      <c r="B688" s="18" t="s">
        <v>106</v>
      </c>
      <c r="C688" s="17" t="n">
        <v>8</v>
      </c>
      <c r="D688" s="17" t="n">
        <v>107</v>
      </c>
      <c r="E688" s="17" t="s">
        <v>19795</v>
      </c>
      <c r="F688" s="18" t="s">
        <v>21975</v>
      </c>
      <c r="G688" s="18" t="s">
        <v>21976</v>
      </c>
      <c r="H688" s="18" t="s">
        <v>21977</v>
      </c>
      <c r="I688" s="17" t="s">
        <v>112</v>
      </c>
      <c r="J688" s="17" t="n">
        <v>8</v>
      </c>
      <c r="K688" s="17" t="n">
        <v>100</v>
      </c>
      <c r="L688" s="18" t="s">
        <v>21978</v>
      </c>
      <c r="M688" s="18" t="s">
        <v>19985</v>
      </c>
      <c r="N688" s="18" t="s">
        <v>21979</v>
      </c>
      <c r="O688" s="20" t="s">
        <v>28109</v>
      </c>
    </row>
    <row r="689" customFormat="false" ht="57.45" hidden="false" customHeight="false" outlineLevel="0" collapsed="false">
      <c r="A689" s="19" t="s">
        <v>21980</v>
      </c>
      <c r="B689" s="18" t="s">
        <v>106</v>
      </c>
      <c r="C689" s="17" t="n">
        <v>8</v>
      </c>
      <c r="D689" s="17" t="n">
        <v>134</v>
      </c>
      <c r="E689" s="17" t="s">
        <v>19795</v>
      </c>
      <c r="F689" s="18" t="s">
        <v>21981</v>
      </c>
      <c r="G689" s="18" t="s">
        <v>21982</v>
      </c>
      <c r="H689" s="18" t="s">
        <v>21983</v>
      </c>
      <c r="I689" s="17" t="s">
        <v>111</v>
      </c>
      <c r="J689" s="17" t="n">
        <v>8</v>
      </c>
      <c r="K689" s="17" t="n">
        <v>114</v>
      </c>
      <c r="L689" s="18" t="s">
        <v>21984</v>
      </c>
      <c r="M689" s="18"/>
      <c r="N689" s="18" t="s">
        <v>21985</v>
      </c>
      <c r="O689" s="20" t="s">
        <v>28109</v>
      </c>
    </row>
    <row r="690" customFormat="false" ht="57.45" hidden="false" customHeight="false" outlineLevel="0" collapsed="false">
      <c r="A690" s="19" t="s">
        <v>21986</v>
      </c>
      <c r="B690" s="18" t="s">
        <v>106</v>
      </c>
      <c r="C690" s="17" t="n">
        <v>8</v>
      </c>
      <c r="D690" s="17" t="n">
        <v>136</v>
      </c>
      <c r="E690" s="17" t="s">
        <v>19795</v>
      </c>
      <c r="F690" s="18" t="s">
        <v>21987</v>
      </c>
      <c r="G690" s="18" t="s">
        <v>21988</v>
      </c>
      <c r="H690" s="18" t="s">
        <v>21989</v>
      </c>
      <c r="I690" s="17" t="s">
        <v>112</v>
      </c>
      <c r="J690" s="17" t="n">
        <v>8</v>
      </c>
      <c r="K690" s="17" t="n">
        <v>116</v>
      </c>
      <c r="L690" s="18" t="s">
        <v>21990</v>
      </c>
      <c r="M690" s="18"/>
      <c r="N690" s="18" t="s">
        <v>21991</v>
      </c>
      <c r="O690" s="20" t="s">
        <v>28109</v>
      </c>
    </row>
    <row r="691" customFormat="false" ht="57.45" hidden="false" customHeight="false" outlineLevel="0" collapsed="false">
      <c r="A691" s="19" t="s">
        <v>21992</v>
      </c>
      <c r="B691" s="18" t="s">
        <v>106</v>
      </c>
      <c r="C691" s="17" t="n">
        <v>8</v>
      </c>
      <c r="D691" s="17" t="n">
        <v>146</v>
      </c>
      <c r="E691" s="17" t="s">
        <v>19795</v>
      </c>
      <c r="F691" s="18" t="s">
        <v>21993</v>
      </c>
      <c r="G691" s="18" t="s">
        <v>21994</v>
      </c>
      <c r="H691" s="18" t="s">
        <v>21995</v>
      </c>
      <c r="I691" s="17" t="s">
        <v>112</v>
      </c>
      <c r="J691" s="17" t="n">
        <v>8</v>
      </c>
      <c r="K691" s="17" t="n">
        <v>126</v>
      </c>
      <c r="L691" s="18" t="s">
        <v>21996</v>
      </c>
      <c r="M691" s="18" t="s">
        <v>21997</v>
      </c>
      <c r="N691" s="18" t="s">
        <v>21998</v>
      </c>
      <c r="O691" s="20" t="s">
        <v>28109</v>
      </c>
    </row>
    <row r="692" customFormat="false" ht="46.25" hidden="false" customHeight="false" outlineLevel="0" collapsed="false">
      <c r="A692" s="19" t="s">
        <v>21999</v>
      </c>
      <c r="B692" s="18" t="s">
        <v>108</v>
      </c>
      <c r="C692" s="17" t="n">
        <v>8</v>
      </c>
      <c r="D692" s="17" t="n">
        <v>196</v>
      </c>
      <c r="E692" s="17" t="s">
        <v>78</v>
      </c>
      <c r="F692" s="18" t="s">
        <v>22000</v>
      </c>
      <c r="G692" s="18" t="s">
        <v>22001</v>
      </c>
      <c r="H692" s="18"/>
      <c r="I692" s="17" t="s">
        <v>112</v>
      </c>
      <c r="J692" s="17" t="n">
        <v>8</v>
      </c>
      <c r="K692" s="17" t="n">
        <v>176</v>
      </c>
      <c r="L692" s="18" t="s">
        <v>22002</v>
      </c>
      <c r="M692" s="18"/>
      <c r="N692" s="18" t="s">
        <v>22003</v>
      </c>
      <c r="O692" s="20" t="s">
        <v>28109</v>
      </c>
    </row>
    <row r="693" customFormat="false" ht="57.45" hidden="false" customHeight="false" outlineLevel="0" collapsed="false">
      <c r="A693" s="19" t="s">
        <v>22004</v>
      </c>
      <c r="B693" s="18" t="s">
        <v>106</v>
      </c>
      <c r="C693" s="17" t="n">
        <v>8</v>
      </c>
      <c r="D693" s="17" t="n">
        <v>240</v>
      </c>
      <c r="E693" s="17" t="s">
        <v>19795</v>
      </c>
      <c r="F693" s="18" t="s">
        <v>22005</v>
      </c>
      <c r="G693" s="18" t="s">
        <v>22006</v>
      </c>
      <c r="H693" s="18" t="s">
        <v>22007</v>
      </c>
      <c r="I693" s="17" t="s">
        <v>112</v>
      </c>
      <c r="J693" s="17" t="n">
        <v>8</v>
      </c>
      <c r="K693" s="17" t="n">
        <v>220</v>
      </c>
      <c r="L693" s="18" t="s">
        <v>22008</v>
      </c>
      <c r="M693" s="18"/>
      <c r="N693" s="18" t="s">
        <v>22009</v>
      </c>
      <c r="O693" s="20" t="s">
        <v>28109</v>
      </c>
    </row>
    <row r="694" customFormat="false" ht="57.45" hidden="false" customHeight="false" outlineLevel="0" collapsed="false">
      <c r="A694" s="19" t="s">
        <v>22010</v>
      </c>
      <c r="B694" s="18" t="s">
        <v>106</v>
      </c>
      <c r="C694" s="17" t="n">
        <v>8</v>
      </c>
      <c r="D694" s="17" t="n">
        <v>247</v>
      </c>
      <c r="E694" s="17" t="s">
        <v>19795</v>
      </c>
      <c r="F694" s="18" t="s">
        <v>22011</v>
      </c>
      <c r="G694" s="18" t="s">
        <v>22012</v>
      </c>
      <c r="H694" s="18" t="s">
        <v>22013</v>
      </c>
      <c r="I694" s="17" t="s">
        <v>111</v>
      </c>
      <c r="J694" s="17" t="n">
        <v>8</v>
      </c>
      <c r="K694" s="17" t="n">
        <v>227</v>
      </c>
      <c r="L694" s="18" t="s">
        <v>22014</v>
      </c>
      <c r="M694" s="18"/>
      <c r="N694" s="18" t="s">
        <v>22015</v>
      </c>
      <c r="O694" s="20" t="s">
        <v>28109</v>
      </c>
    </row>
    <row r="695" customFormat="false" ht="57.45" hidden="false" customHeight="false" outlineLevel="0" collapsed="false">
      <c r="A695" s="19" t="s">
        <v>22016</v>
      </c>
      <c r="B695" s="18" t="s">
        <v>108</v>
      </c>
      <c r="C695" s="17" t="n">
        <v>8</v>
      </c>
      <c r="D695" s="17" t="n">
        <v>264</v>
      </c>
      <c r="E695" s="17" t="s">
        <v>36</v>
      </c>
      <c r="F695" s="18" t="s">
        <v>22017</v>
      </c>
      <c r="G695" s="18" t="s">
        <v>22018</v>
      </c>
      <c r="H695" s="18"/>
      <c r="I695" s="17" t="s">
        <v>111</v>
      </c>
      <c r="J695" s="17" t="n">
        <v>8</v>
      </c>
      <c r="K695" s="17" t="n">
        <v>244</v>
      </c>
      <c r="L695" s="18" t="s">
        <v>22019</v>
      </c>
      <c r="M695" s="18"/>
      <c r="N695" s="18" t="s">
        <v>22020</v>
      </c>
      <c r="O695" s="20" t="s">
        <v>28109</v>
      </c>
    </row>
    <row r="696" customFormat="false" ht="57.45" hidden="false" customHeight="false" outlineLevel="0" collapsed="false">
      <c r="A696" s="19" t="s">
        <v>22021</v>
      </c>
      <c r="B696" s="18" t="s">
        <v>107</v>
      </c>
      <c r="C696" s="17" t="n">
        <v>8</v>
      </c>
      <c r="D696" s="17" t="n">
        <v>306</v>
      </c>
      <c r="E696" s="17" t="s">
        <v>91</v>
      </c>
      <c r="F696" s="18" t="s">
        <v>22022</v>
      </c>
      <c r="G696" s="18" t="s">
        <v>22023</v>
      </c>
      <c r="H696" s="18"/>
      <c r="I696" s="17" t="s">
        <v>114</v>
      </c>
      <c r="J696" s="17" t="n">
        <v>8</v>
      </c>
      <c r="K696" s="17" t="n">
        <v>288</v>
      </c>
      <c r="L696" s="18" t="s">
        <v>19263</v>
      </c>
      <c r="M696" s="18"/>
      <c r="N696" s="18" t="s">
        <v>22024</v>
      </c>
      <c r="O696" s="20" t="s">
        <v>28109</v>
      </c>
    </row>
    <row r="697" customFormat="false" ht="57.45" hidden="false" customHeight="false" outlineLevel="0" collapsed="false">
      <c r="A697" s="19" t="s">
        <v>22025</v>
      </c>
      <c r="B697" s="18" t="s">
        <v>108</v>
      </c>
      <c r="C697" s="17" t="n">
        <v>8</v>
      </c>
      <c r="D697" s="17" t="n">
        <v>409</v>
      </c>
      <c r="E697" s="17" t="s">
        <v>70</v>
      </c>
      <c r="F697" s="18" t="s">
        <v>22026</v>
      </c>
      <c r="G697" s="18" t="s">
        <v>22027</v>
      </c>
      <c r="H697" s="18"/>
      <c r="I697" s="17" t="s">
        <v>115</v>
      </c>
      <c r="J697" s="17"/>
      <c r="K697" s="17"/>
      <c r="L697" s="18"/>
      <c r="M697" s="18"/>
      <c r="N697" s="18" t="s">
        <v>22028</v>
      </c>
      <c r="O697" s="20" t="s">
        <v>28109</v>
      </c>
    </row>
    <row r="698" customFormat="false" ht="57.45" hidden="false" customHeight="false" outlineLevel="0" collapsed="false">
      <c r="A698" s="19" t="s">
        <v>22029</v>
      </c>
      <c r="B698" s="18" t="s">
        <v>108</v>
      </c>
      <c r="C698" s="17" t="n">
        <v>8</v>
      </c>
      <c r="D698" s="17" t="n">
        <v>502</v>
      </c>
      <c r="E698" s="17" t="s">
        <v>36</v>
      </c>
      <c r="F698" s="18" t="s">
        <v>20787</v>
      </c>
      <c r="G698" s="18" t="s">
        <v>22030</v>
      </c>
      <c r="H698" s="18"/>
      <c r="I698" s="17" t="s">
        <v>112</v>
      </c>
      <c r="J698" s="17" t="n">
        <v>4</v>
      </c>
      <c r="K698" s="17" t="n">
        <v>5994</v>
      </c>
      <c r="L698" s="18" t="s">
        <v>22031</v>
      </c>
      <c r="M698" s="18" t="s">
        <v>22032</v>
      </c>
      <c r="N698" s="18" t="s">
        <v>22033</v>
      </c>
      <c r="O698" s="20" t="s">
        <v>28109</v>
      </c>
    </row>
    <row r="699" customFormat="false" ht="57.45" hidden="false" customHeight="false" outlineLevel="0" collapsed="false">
      <c r="A699" s="19" t="s">
        <v>22034</v>
      </c>
      <c r="B699" s="18" t="s">
        <v>108</v>
      </c>
      <c r="C699" s="17" t="n">
        <v>8</v>
      </c>
      <c r="D699" s="17" t="n">
        <v>993</v>
      </c>
      <c r="E699" s="17" t="s">
        <v>83</v>
      </c>
      <c r="F699" s="18" t="s">
        <v>22035</v>
      </c>
      <c r="G699" s="18" t="s">
        <v>22036</v>
      </c>
      <c r="H699" s="18"/>
      <c r="I699" s="17" t="s">
        <v>112</v>
      </c>
      <c r="J699" s="17" t="n">
        <v>5</v>
      </c>
      <c r="K699" s="17" t="n">
        <v>1067</v>
      </c>
      <c r="L699" s="18" t="s">
        <v>22037</v>
      </c>
      <c r="M699" s="18"/>
      <c r="N699" s="18" t="s">
        <v>22038</v>
      </c>
      <c r="O699" s="20" t="s">
        <v>28109</v>
      </c>
    </row>
    <row r="700" customFormat="false" ht="57.45" hidden="false" customHeight="false" outlineLevel="0" collapsed="false">
      <c r="A700" s="19" t="s">
        <v>22039</v>
      </c>
      <c r="B700" s="18" t="s">
        <v>106</v>
      </c>
      <c r="C700" s="17" t="n">
        <v>8</v>
      </c>
      <c r="D700" s="17" t="n">
        <v>1103</v>
      </c>
      <c r="E700" s="17" t="s">
        <v>19795</v>
      </c>
      <c r="F700" s="18" t="s">
        <v>22040</v>
      </c>
      <c r="G700" s="18" t="s">
        <v>22041</v>
      </c>
      <c r="H700" s="18" t="s">
        <v>22042</v>
      </c>
      <c r="I700" s="17" t="s">
        <v>111</v>
      </c>
      <c r="J700" s="17" t="n">
        <v>8</v>
      </c>
      <c r="K700" s="17" t="n">
        <v>405</v>
      </c>
      <c r="L700" s="18" t="s">
        <v>22043</v>
      </c>
      <c r="M700" s="18"/>
      <c r="N700" s="18" t="s">
        <v>22044</v>
      </c>
      <c r="O700" s="20" t="s">
        <v>28109</v>
      </c>
    </row>
    <row r="701" customFormat="false" ht="57.45" hidden="false" customHeight="false" outlineLevel="0" collapsed="false">
      <c r="A701" s="19" t="s">
        <v>22045</v>
      </c>
      <c r="B701" s="18" t="s">
        <v>106</v>
      </c>
      <c r="C701" s="17" t="n">
        <v>8</v>
      </c>
      <c r="D701" s="17" t="n">
        <v>1120</v>
      </c>
      <c r="E701" s="17" t="s">
        <v>19795</v>
      </c>
      <c r="F701" s="18" t="s">
        <v>22046</v>
      </c>
      <c r="G701" s="18" t="s">
        <v>22047</v>
      </c>
      <c r="H701" s="18" t="s">
        <v>22048</v>
      </c>
      <c r="I701" s="17" t="s">
        <v>112</v>
      </c>
      <c r="J701" s="17" t="n">
        <v>8</v>
      </c>
      <c r="K701" s="17" t="n">
        <v>447</v>
      </c>
      <c r="L701" s="18" t="s">
        <v>19267</v>
      </c>
      <c r="M701" s="18" t="s">
        <v>22049</v>
      </c>
      <c r="N701" s="18" t="s">
        <v>22050</v>
      </c>
      <c r="O701" s="20" t="s">
        <v>28109</v>
      </c>
    </row>
    <row r="702" customFormat="false" ht="57.45" hidden="false" customHeight="false" outlineLevel="0" collapsed="false">
      <c r="A702" s="19" t="s">
        <v>22051</v>
      </c>
      <c r="B702" s="18" t="s">
        <v>106</v>
      </c>
      <c r="C702" s="17" t="n">
        <v>8</v>
      </c>
      <c r="D702" s="17" t="n">
        <v>1133</v>
      </c>
      <c r="E702" s="17" t="s">
        <v>19795</v>
      </c>
      <c r="F702" s="18" t="s">
        <v>22052</v>
      </c>
      <c r="G702" s="18" t="s">
        <v>22053</v>
      </c>
      <c r="H702" s="18" t="s">
        <v>22054</v>
      </c>
      <c r="I702" s="17" t="s">
        <v>111</v>
      </c>
      <c r="J702" s="17" t="n">
        <v>8</v>
      </c>
      <c r="K702" s="17" t="n">
        <v>424</v>
      </c>
      <c r="L702" s="18" t="s">
        <v>22055</v>
      </c>
      <c r="M702" s="18"/>
      <c r="N702" s="18" t="s">
        <v>22056</v>
      </c>
      <c r="O702" s="20" t="s">
        <v>28109</v>
      </c>
    </row>
    <row r="703" customFormat="false" ht="57.45" hidden="false" customHeight="false" outlineLevel="0" collapsed="false">
      <c r="A703" s="19" t="s">
        <v>22057</v>
      </c>
      <c r="B703" s="18" t="s">
        <v>106</v>
      </c>
      <c r="C703" s="17" t="n">
        <v>8</v>
      </c>
      <c r="D703" s="17" t="n">
        <v>1151</v>
      </c>
      <c r="E703" s="17" t="s">
        <v>19795</v>
      </c>
      <c r="F703" s="18" t="s">
        <v>22058</v>
      </c>
      <c r="G703" s="18" t="s">
        <v>22059</v>
      </c>
      <c r="H703" s="18" t="s">
        <v>22060</v>
      </c>
      <c r="I703" s="17" t="s">
        <v>112</v>
      </c>
      <c r="J703" s="17" t="n">
        <v>8</v>
      </c>
      <c r="K703" s="17" t="n">
        <v>430</v>
      </c>
      <c r="L703" s="18" t="s">
        <v>22061</v>
      </c>
      <c r="M703" s="18"/>
      <c r="N703" s="18" t="s">
        <v>22062</v>
      </c>
      <c r="O703" s="20" t="s">
        <v>28109</v>
      </c>
    </row>
    <row r="704" customFormat="false" ht="57.45" hidden="false" customHeight="false" outlineLevel="0" collapsed="false">
      <c r="A704" s="19" t="s">
        <v>22063</v>
      </c>
      <c r="B704" s="18" t="s">
        <v>106</v>
      </c>
      <c r="C704" s="17" t="n">
        <v>8</v>
      </c>
      <c r="D704" s="17" t="n">
        <v>1156</v>
      </c>
      <c r="E704" s="17" t="s">
        <v>19795</v>
      </c>
      <c r="F704" s="18" t="s">
        <v>22064</v>
      </c>
      <c r="G704" s="18" t="s">
        <v>22065</v>
      </c>
      <c r="H704" s="18" t="s">
        <v>22066</v>
      </c>
      <c r="I704" s="17" t="s">
        <v>111</v>
      </c>
      <c r="J704" s="17" t="n">
        <v>8</v>
      </c>
      <c r="K704" s="17" t="n">
        <v>435</v>
      </c>
      <c r="L704" s="18" t="s">
        <v>22067</v>
      </c>
      <c r="M704" s="18"/>
      <c r="N704" s="18" t="s">
        <v>22068</v>
      </c>
      <c r="O704" s="20" t="s">
        <v>28109</v>
      </c>
    </row>
    <row r="705" customFormat="false" ht="46.25" hidden="false" customHeight="false" outlineLevel="0" collapsed="false">
      <c r="A705" s="19" t="s">
        <v>22069</v>
      </c>
      <c r="B705" s="18" t="s">
        <v>106</v>
      </c>
      <c r="C705" s="17" t="n">
        <v>8</v>
      </c>
      <c r="D705" s="17" t="n">
        <v>1195</v>
      </c>
      <c r="E705" s="17" t="s">
        <v>19795</v>
      </c>
      <c r="F705" s="18" t="s">
        <v>22070</v>
      </c>
      <c r="G705" s="18" t="s">
        <v>22071</v>
      </c>
      <c r="H705" s="18" t="s">
        <v>22072</v>
      </c>
      <c r="I705" s="17" t="s">
        <v>112</v>
      </c>
      <c r="J705" s="17" t="n">
        <v>8</v>
      </c>
      <c r="K705" s="17" t="n">
        <v>472</v>
      </c>
      <c r="L705" s="18" t="s">
        <v>22073</v>
      </c>
      <c r="M705" s="18"/>
      <c r="N705" s="18" t="s">
        <v>22074</v>
      </c>
      <c r="O705" s="20" t="s">
        <v>28109</v>
      </c>
    </row>
    <row r="706" customFormat="false" ht="35.05" hidden="false" customHeight="false" outlineLevel="0" collapsed="false">
      <c r="A706" s="19" t="s">
        <v>22075</v>
      </c>
      <c r="B706" s="18" t="s">
        <v>108</v>
      </c>
      <c r="C706" s="17" t="n">
        <v>8</v>
      </c>
      <c r="D706" s="17" t="n">
        <v>1271</v>
      </c>
      <c r="E706" s="17" t="s">
        <v>76</v>
      </c>
      <c r="F706" s="18" t="s">
        <v>22076</v>
      </c>
      <c r="G706" s="18" t="s">
        <v>22077</v>
      </c>
      <c r="H706" s="18"/>
      <c r="I706" s="17" t="s">
        <v>112</v>
      </c>
      <c r="J706" s="17" t="n">
        <v>8</v>
      </c>
      <c r="K706" s="17" t="n">
        <v>550</v>
      </c>
      <c r="L706" s="18" t="s">
        <v>22078</v>
      </c>
      <c r="M706" s="18"/>
      <c r="N706" s="18" t="s">
        <v>22079</v>
      </c>
      <c r="O706" s="20" t="s">
        <v>28109</v>
      </c>
    </row>
    <row r="707" customFormat="false" ht="46.25" hidden="false" customHeight="false" outlineLevel="0" collapsed="false">
      <c r="A707" s="19" t="s">
        <v>22080</v>
      </c>
      <c r="B707" s="18" t="s">
        <v>106</v>
      </c>
      <c r="C707" s="17" t="n">
        <v>8</v>
      </c>
      <c r="D707" s="17" t="n">
        <v>1306</v>
      </c>
      <c r="E707" s="17" t="s">
        <v>19795</v>
      </c>
      <c r="F707" s="18" t="s">
        <v>22081</v>
      </c>
      <c r="G707" s="18" t="s">
        <v>22082</v>
      </c>
      <c r="H707" s="18" t="s">
        <v>22083</v>
      </c>
      <c r="I707" s="17" t="s">
        <v>111</v>
      </c>
      <c r="J707" s="17" t="n">
        <v>8</v>
      </c>
      <c r="K707" s="17" t="n">
        <v>585</v>
      </c>
      <c r="L707" s="18" t="s">
        <v>22084</v>
      </c>
      <c r="M707" s="18"/>
      <c r="N707" s="18" t="s">
        <v>22085</v>
      </c>
      <c r="O707" s="20" t="s">
        <v>28109</v>
      </c>
    </row>
    <row r="708" customFormat="false" ht="46.25" hidden="false" customHeight="false" outlineLevel="0" collapsed="false">
      <c r="A708" s="19" t="s">
        <v>22086</v>
      </c>
      <c r="B708" s="18" t="s">
        <v>106</v>
      </c>
      <c r="C708" s="17" t="n">
        <v>8</v>
      </c>
      <c r="D708" s="17" t="n">
        <v>1334</v>
      </c>
      <c r="E708" s="17" t="s">
        <v>19795</v>
      </c>
      <c r="F708" s="18" t="s">
        <v>22087</v>
      </c>
      <c r="G708" s="18" t="s">
        <v>22088</v>
      </c>
      <c r="H708" s="18" t="s">
        <v>22089</v>
      </c>
      <c r="I708" s="17" t="s">
        <v>112</v>
      </c>
      <c r="J708" s="17" t="n">
        <v>8</v>
      </c>
      <c r="K708" s="17" t="n">
        <v>613</v>
      </c>
      <c r="L708" s="18" t="s">
        <v>22090</v>
      </c>
      <c r="M708" s="18"/>
      <c r="N708" s="18" t="s">
        <v>22091</v>
      </c>
      <c r="O708" s="20" t="s">
        <v>28109</v>
      </c>
    </row>
    <row r="709" customFormat="false" ht="57.45" hidden="false" customHeight="false" outlineLevel="0" collapsed="false">
      <c r="A709" s="19" t="s">
        <v>22092</v>
      </c>
      <c r="B709" s="18" t="s">
        <v>106</v>
      </c>
      <c r="C709" s="17" t="n">
        <v>8</v>
      </c>
      <c r="D709" s="17" t="n">
        <v>1354</v>
      </c>
      <c r="E709" s="17" t="s">
        <v>19795</v>
      </c>
      <c r="F709" s="18" t="s">
        <v>22093</v>
      </c>
      <c r="G709" s="18" t="s">
        <v>22094</v>
      </c>
      <c r="H709" s="18" t="s">
        <v>22095</v>
      </c>
      <c r="I709" s="17" t="s">
        <v>111</v>
      </c>
      <c r="J709" s="17" t="n">
        <v>8</v>
      </c>
      <c r="K709" s="17" t="n">
        <v>633</v>
      </c>
      <c r="L709" s="18" t="s">
        <v>22096</v>
      </c>
      <c r="M709" s="18"/>
      <c r="N709" s="18" t="s">
        <v>22097</v>
      </c>
      <c r="O709" s="20" t="s">
        <v>28109</v>
      </c>
    </row>
    <row r="710" customFormat="false" ht="57.45" hidden="false" customHeight="false" outlineLevel="0" collapsed="false">
      <c r="A710" s="19" t="s">
        <v>22098</v>
      </c>
      <c r="B710" s="18" t="s">
        <v>106</v>
      </c>
      <c r="C710" s="17" t="n">
        <v>8</v>
      </c>
      <c r="D710" s="17" t="n">
        <v>1365</v>
      </c>
      <c r="E710" s="17" t="s">
        <v>19795</v>
      </c>
      <c r="F710" s="18" t="s">
        <v>22099</v>
      </c>
      <c r="G710" s="18" t="s">
        <v>22100</v>
      </c>
      <c r="H710" s="18" t="s">
        <v>22101</v>
      </c>
      <c r="I710" s="17" t="s">
        <v>112</v>
      </c>
      <c r="J710" s="17" t="n">
        <v>8</v>
      </c>
      <c r="K710" s="17" t="n">
        <v>644</v>
      </c>
      <c r="L710" s="18" t="s">
        <v>22102</v>
      </c>
      <c r="M710" s="18"/>
      <c r="N710" s="18" t="s">
        <v>22103</v>
      </c>
      <c r="O710" s="20" t="s">
        <v>28109</v>
      </c>
    </row>
    <row r="711" customFormat="false" ht="57.45" hidden="false" customHeight="false" outlineLevel="0" collapsed="false">
      <c r="A711" s="19" t="s">
        <v>22104</v>
      </c>
      <c r="B711" s="18" t="s">
        <v>106</v>
      </c>
      <c r="C711" s="17" t="n">
        <v>8</v>
      </c>
      <c r="D711" s="17" t="n">
        <v>1368</v>
      </c>
      <c r="E711" s="17" t="s">
        <v>19795</v>
      </c>
      <c r="F711" s="18" t="s">
        <v>22105</v>
      </c>
      <c r="G711" s="18" t="s">
        <v>22106</v>
      </c>
      <c r="H711" s="18" t="s">
        <v>22107</v>
      </c>
      <c r="I711" s="17" t="s">
        <v>112</v>
      </c>
      <c r="J711" s="17" t="n">
        <v>8</v>
      </c>
      <c r="K711" s="17" t="n">
        <v>647</v>
      </c>
      <c r="L711" s="18" t="s">
        <v>22108</v>
      </c>
      <c r="M711" s="18"/>
      <c r="N711" s="18" t="s">
        <v>22109</v>
      </c>
      <c r="O711" s="20" t="s">
        <v>28109</v>
      </c>
    </row>
    <row r="712" customFormat="false" ht="46.25" hidden="false" customHeight="false" outlineLevel="0" collapsed="false">
      <c r="A712" s="19" t="s">
        <v>22110</v>
      </c>
      <c r="B712" s="18" t="s">
        <v>108</v>
      </c>
      <c r="C712" s="17" t="n">
        <v>8</v>
      </c>
      <c r="D712" s="17" t="n">
        <v>1375</v>
      </c>
      <c r="E712" s="17" t="s">
        <v>85</v>
      </c>
      <c r="F712" s="18" t="s">
        <v>22111</v>
      </c>
      <c r="G712" s="18" t="s">
        <v>22112</v>
      </c>
      <c r="H712" s="18"/>
      <c r="I712" s="17" t="s">
        <v>111</v>
      </c>
      <c r="J712" s="17" t="n">
        <v>8</v>
      </c>
      <c r="K712" s="17" t="n">
        <v>652</v>
      </c>
      <c r="L712" s="18" t="s">
        <v>22113</v>
      </c>
      <c r="M712" s="18"/>
      <c r="N712" s="18" t="s">
        <v>22114</v>
      </c>
      <c r="O712" s="20" t="s">
        <v>28109</v>
      </c>
    </row>
    <row r="713" customFormat="false" ht="46.25" hidden="false" customHeight="false" outlineLevel="0" collapsed="false">
      <c r="A713" s="19" t="s">
        <v>22115</v>
      </c>
      <c r="B713" s="18" t="s">
        <v>106</v>
      </c>
      <c r="C713" s="17" t="n">
        <v>8</v>
      </c>
      <c r="D713" s="17" t="n">
        <v>1384</v>
      </c>
      <c r="E713" s="17" t="s">
        <v>19795</v>
      </c>
      <c r="F713" s="18" t="s">
        <v>22116</v>
      </c>
      <c r="G713" s="18" t="s">
        <v>22117</v>
      </c>
      <c r="H713" s="18" t="s">
        <v>22118</v>
      </c>
      <c r="I713" s="17" t="s">
        <v>111</v>
      </c>
      <c r="J713" s="17" t="n">
        <v>8</v>
      </c>
      <c r="K713" s="17" t="n">
        <v>665</v>
      </c>
      <c r="L713" s="18" t="s">
        <v>22119</v>
      </c>
      <c r="M713" s="18"/>
      <c r="N713" s="18" t="s">
        <v>22120</v>
      </c>
      <c r="O713" s="20" t="s">
        <v>28109</v>
      </c>
    </row>
    <row r="714" customFormat="false" ht="57.45" hidden="false" customHeight="false" outlineLevel="0" collapsed="false">
      <c r="A714" s="19" t="s">
        <v>22121</v>
      </c>
      <c r="B714" s="18" t="s">
        <v>106</v>
      </c>
      <c r="C714" s="17" t="n">
        <v>8</v>
      </c>
      <c r="D714" s="17" t="n">
        <v>1456</v>
      </c>
      <c r="E714" s="17" t="s">
        <v>19795</v>
      </c>
      <c r="F714" s="18" t="s">
        <v>22122</v>
      </c>
      <c r="G714" s="18" t="s">
        <v>22123</v>
      </c>
      <c r="H714" s="18" t="s">
        <v>22124</v>
      </c>
      <c r="I714" s="17" t="s">
        <v>111</v>
      </c>
      <c r="J714" s="17" t="n">
        <v>8</v>
      </c>
      <c r="K714" s="17" t="n">
        <v>726</v>
      </c>
      <c r="L714" s="18" t="s">
        <v>22125</v>
      </c>
      <c r="M714" s="18"/>
      <c r="N714" s="18" t="s">
        <v>22126</v>
      </c>
      <c r="O714" s="20" t="s">
        <v>28109</v>
      </c>
    </row>
    <row r="715" customFormat="false" ht="57.45" hidden="false" customHeight="false" outlineLevel="0" collapsed="false">
      <c r="A715" s="19" t="s">
        <v>22127</v>
      </c>
      <c r="B715" s="18" t="s">
        <v>106</v>
      </c>
      <c r="C715" s="17" t="n">
        <v>8</v>
      </c>
      <c r="D715" s="17" t="n">
        <v>1475</v>
      </c>
      <c r="E715" s="17" t="s">
        <v>19795</v>
      </c>
      <c r="F715" s="18" t="s">
        <v>22128</v>
      </c>
      <c r="G715" s="18" t="s">
        <v>22129</v>
      </c>
      <c r="H715" s="18" t="s">
        <v>22130</v>
      </c>
      <c r="I715" s="17" t="s">
        <v>111</v>
      </c>
      <c r="J715" s="17" t="n">
        <v>8</v>
      </c>
      <c r="K715" s="17" t="n">
        <v>745</v>
      </c>
      <c r="L715" s="18" t="s">
        <v>22131</v>
      </c>
      <c r="M715" s="18"/>
      <c r="N715" s="18" t="s">
        <v>22132</v>
      </c>
      <c r="O715" s="20" t="s">
        <v>28109</v>
      </c>
    </row>
    <row r="716" customFormat="false" ht="57.45" hidden="false" customHeight="false" outlineLevel="0" collapsed="false">
      <c r="A716" s="19" t="s">
        <v>22133</v>
      </c>
      <c r="B716" s="18" t="s">
        <v>106</v>
      </c>
      <c r="C716" s="17" t="n">
        <v>8</v>
      </c>
      <c r="D716" s="17" t="n">
        <v>1556</v>
      </c>
      <c r="E716" s="17" t="s">
        <v>19795</v>
      </c>
      <c r="F716" s="18" t="s">
        <v>22134</v>
      </c>
      <c r="G716" s="18" t="s">
        <v>22135</v>
      </c>
      <c r="H716" s="18" t="s">
        <v>22136</v>
      </c>
      <c r="I716" s="17" t="s">
        <v>112</v>
      </c>
      <c r="J716" s="17" t="n">
        <v>8</v>
      </c>
      <c r="K716" s="17" t="n">
        <v>828</v>
      </c>
      <c r="L716" s="18" t="s">
        <v>22137</v>
      </c>
      <c r="M716" s="18"/>
      <c r="N716" s="18" t="s">
        <v>22138</v>
      </c>
      <c r="O716" s="20" t="s">
        <v>28109</v>
      </c>
    </row>
    <row r="717" customFormat="false" ht="46.25" hidden="false" customHeight="false" outlineLevel="0" collapsed="false">
      <c r="A717" s="19" t="s">
        <v>22139</v>
      </c>
      <c r="B717" s="18" t="s">
        <v>106</v>
      </c>
      <c r="C717" s="17" t="n">
        <v>8</v>
      </c>
      <c r="D717" s="17" t="n">
        <v>1564</v>
      </c>
      <c r="E717" s="17" t="s">
        <v>19795</v>
      </c>
      <c r="F717" s="18" t="s">
        <v>22140</v>
      </c>
      <c r="G717" s="18" t="s">
        <v>22141</v>
      </c>
      <c r="H717" s="18" t="s">
        <v>22142</v>
      </c>
      <c r="I717" s="17" t="s">
        <v>112</v>
      </c>
      <c r="J717" s="17" t="n">
        <v>8</v>
      </c>
      <c r="K717" s="17" t="n">
        <v>836</v>
      </c>
      <c r="L717" s="18" t="s">
        <v>22143</v>
      </c>
      <c r="M717" s="18"/>
      <c r="N717" s="18" t="s">
        <v>22144</v>
      </c>
      <c r="O717" s="20" t="s">
        <v>28109</v>
      </c>
    </row>
    <row r="718" customFormat="false" ht="57.45" hidden="false" customHeight="false" outlineLevel="0" collapsed="false">
      <c r="A718" s="19" t="s">
        <v>22145</v>
      </c>
      <c r="B718" s="18" t="s">
        <v>106</v>
      </c>
      <c r="C718" s="17" t="n">
        <v>8</v>
      </c>
      <c r="D718" s="17" t="n">
        <v>1576</v>
      </c>
      <c r="E718" s="17" t="s">
        <v>19795</v>
      </c>
      <c r="F718" s="18" t="s">
        <v>22146</v>
      </c>
      <c r="G718" s="18" t="s">
        <v>22147</v>
      </c>
      <c r="H718" s="18" t="s">
        <v>22148</v>
      </c>
      <c r="I718" s="17" t="s">
        <v>111</v>
      </c>
      <c r="J718" s="17" t="n">
        <v>8</v>
      </c>
      <c r="K718" s="17" t="n">
        <v>848</v>
      </c>
      <c r="L718" s="18" t="s">
        <v>22149</v>
      </c>
      <c r="M718" s="18"/>
      <c r="N718" s="18" t="s">
        <v>22150</v>
      </c>
      <c r="O718" s="20" t="s">
        <v>28109</v>
      </c>
    </row>
    <row r="719" customFormat="false" ht="57.45" hidden="false" customHeight="false" outlineLevel="0" collapsed="false">
      <c r="A719" s="19" t="s">
        <v>22151</v>
      </c>
      <c r="B719" s="18" t="s">
        <v>106</v>
      </c>
      <c r="C719" s="17" t="n">
        <v>8</v>
      </c>
      <c r="D719" s="17" t="n">
        <v>1588</v>
      </c>
      <c r="E719" s="17" t="s">
        <v>19795</v>
      </c>
      <c r="F719" s="18" t="s">
        <v>22152</v>
      </c>
      <c r="G719" s="18" t="s">
        <v>22153</v>
      </c>
      <c r="H719" s="18" t="s">
        <v>22154</v>
      </c>
      <c r="I719" s="17" t="s">
        <v>111</v>
      </c>
      <c r="J719" s="17" t="n">
        <v>8</v>
      </c>
      <c r="K719" s="17" t="n">
        <v>860</v>
      </c>
      <c r="L719" s="18" t="s">
        <v>22155</v>
      </c>
      <c r="M719" s="18"/>
      <c r="N719" s="18" t="s">
        <v>22156</v>
      </c>
      <c r="O719" s="20" t="s">
        <v>28109</v>
      </c>
    </row>
    <row r="720" customFormat="false" ht="46.25" hidden="false" customHeight="false" outlineLevel="0" collapsed="false">
      <c r="A720" s="19" t="s">
        <v>22157</v>
      </c>
      <c r="B720" s="18" t="s">
        <v>108</v>
      </c>
      <c r="C720" s="17" t="n">
        <v>8</v>
      </c>
      <c r="D720" s="17" t="n">
        <v>1592</v>
      </c>
      <c r="E720" s="17" t="s">
        <v>61</v>
      </c>
      <c r="F720" s="18" t="s">
        <v>22158</v>
      </c>
      <c r="G720" s="18" t="s">
        <v>22159</v>
      </c>
      <c r="H720" s="18"/>
      <c r="I720" s="17" t="s">
        <v>111</v>
      </c>
      <c r="J720" s="17" t="n">
        <v>8</v>
      </c>
      <c r="K720" s="17" t="n">
        <v>864</v>
      </c>
      <c r="L720" s="18" t="s">
        <v>22160</v>
      </c>
      <c r="M720" s="18"/>
      <c r="N720" s="18" t="s">
        <v>22161</v>
      </c>
      <c r="O720" s="20" t="s">
        <v>28109</v>
      </c>
    </row>
    <row r="721" customFormat="false" ht="57.45" hidden="false" customHeight="false" outlineLevel="0" collapsed="false">
      <c r="A721" s="19" t="s">
        <v>22162</v>
      </c>
      <c r="B721" s="18" t="s">
        <v>106</v>
      </c>
      <c r="C721" s="17" t="n">
        <v>8</v>
      </c>
      <c r="D721" s="17" t="n">
        <v>1710</v>
      </c>
      <c r="E721" s="17" t="s">
        <v>19795</v>
      </c>
      <c r="F721" s="18" t="s">
        <v>22163</v>
      </c>
      <c r="G721" s="18" t="s">
        <v>22164</v>
      </c>
      <c r="H721" s="18" t="s">
        <v>22165</v>
      </c>
      <c r="I721" s="17" t="s">
        <v>111</v>
      </c>
      <c r="J721" s="17" t="n">
        <v>8</v>
      </c>
      <c r="K721" s="17" t="n">
        <v>986</v>
      </c>
      <c r="L721" s="18" t="s">
        <v>22166</v>
      </c>
      <c r="M721" s="18"/>
      <c r="N721" s="18" t="s">
        <v>22167</v>
      </c>
      <c r="O721" s="20" t="s">
        <v>28109</v>
      </c>
    </row>
    <row r="722" customFormat="false" ht="57.45" hidden="false" customHeight="false" outlineLevel="0" collapsed="false">
      <c r="A722" s="19" t="s">
        <v>22168</v>
      </c>
      <c r="B722" s="18" t="s">
        <v>106</v>
      </c>
      <c r="C722" s="17" t="n">
        <v>8</v>
      </c>
      <c r="D722" s="17" t="n">
        <v>1829</v>
      </c>
      <c r="E722" s="17" t="s">
        <v>19795</v>
      </c>
      <c r="F722" s="18" t="s">
        <v>22169</v>
      </c>
      <c r="G722" s="18" t="s">
        <v>22170</v>
      </c>
      <c r="H722" s="18" t="s">
        <v>22171</v>
      </c>
      <c r="I722" s="17" t="s">
        <v>112</v>
      </c>
      <c r="J722" s="17" t="n">
        <v>8</v>
      </c>
      <c r="K722" s="17" t="n">
        <v>1088</v>
      </c>
      <c r="L722" s="18" t="s">
        <v>22172</v>
      </c>
      <c r="M722" s="18"/>
      <c r="N722" s="18" t="s">
        <v>22173</v>
      </c>
      <c r="O722" s="20" t="s">
        <v>28109</v>
      </c>
    </row>
    <row r="723" customFormat="false" ht="46.25" hidden="false" customHeight="false" outlineLevel="0" collapsed="false">
      <c r="A723" s="19" t="s">
        <v>22174</v>
      </c>
      <c r="B723" s="18" t="s">
        <v>106</v>
      </c>
      <c r="C723" s="17" t="n">
        <v>8</v>
      </c>
      <c r="D723" s="17" t="n">
        <v>1867</v>
      </c>
      <c r="E723" s="17" t="s">
        <v>19795</v>
      </c>
      <c r="F723" s="18" t="s">
        <v>22175</v>
      </c>
      <c r="G723" s="18" t="s">
        <v>22176</v>
      </c>
      <c r="H723" s="18" t="s">
        <v>22177</v>
      </c>
      <c r="I723" s="17" t="s">
        <v>112</v>
      </c>
      <c r="J723" s="17" t="n">
        <v>8</v>
      </c>
      <c r="K723" s="17" t="n">
        <v>1383</v>
      </c>
      <c r="L723" s="18" t="s">
        <v>22178</v>
      </c>
      <c r="M723" s="18" t="s">
        <v>22179</v>
      </c>
      <c r="N723" s="18" t="s">
        <v>22180</v>
      </c>
      <c r="O723" s="20" t="s">
        <v>28109</v>
      </c>
    </row>
    <row r="724" customFormat="false" ht="57.45" hidden="false" customHeight="false" outlineLevel="0" collapsed="false">
      <c r="A724" s="19" t="s">
        <v>22181</v>
      </c>
      <c r="B724" s="18" t="s">
        <v>106</v>
      </c>
      <c r="C724" s="17" t="n">
        <v>8</v>
      </c>
      <c r="D724" s="17" t="n">
        <v>1906</v>
      </c>
      <c r="E724" s="17" t="s">
        <v>19795</v>
      </c>
      <c r="F724" s="18" t="s">
        <v>22182</v>
      </c>
      <c r="G724" s="18" t="s">
        <v>22183</v>
      </c>
      <c r="H724" s="18" t="s">
        <v>22184</v>
      </c>
      <c r="I724" s="17" t="s">
        <v>112</v>
      </c>
      <c r="J724" s="17" t="n">
        <v>8</v>
      </c>
      <c r="K724" s="17" t="n">
        <v>1143</v>
      </c>
      <c r="L724" s="18" t="s">
        <v>22185</v>
      </c>
      <c r="M724" s="18"/>
      <c r="N724" s="18" t="s">
        <v>22186</v>
      </c>
      <c r="O724" s="20" t="s">
        <v>28109</v>
      </c>
    </row>
    <row r="725" customFormat="false" ht="57.45" hidden="false" customHeight="false" outlineLevel="0" collapsed="false">
      <c r="A725" s="19" t="s">
        <v>22187</v>
      </c>
      <c r="B725" s="18" t="s">
        <v>106</v>
      </c>
      <c r="C725" s="17" t="n">
        <v>8</v>
      </c>
      <c r="D725" s="17" t="n">
        <v>1922</v>
      </c>
      <c r="E725" s="17" t="s">
        <v>19795</v>
      </c>
      <c r="F725" s="18" t="s">
        <v>22188</v>
      </c>
      <c r="G725" s="18" t="s">
        <v>22189</v>
      </c>
      <c r="H725" s="18" t="s">
        <v>22190</v>
      </c>
      <c r="I725" s="17" t="s">
        <v>112</v>
      </c>
      <c r="J725" s="17" t="n">
        <v>8</v>
      </c>
      <c r="K725" s="17" t="n">
        <v>1159</v>
      </c>
      <c r="L725" s="18" t="s">
        <v>22191</v>
      </c>
      <c r="M725" s="18"/>
      <c r="N725" s="18" t="s">
        <v>22192</v>
      </c>
      <c r="O725" s="20" t="s">
        <v>28109</v>
      </c>
    </row>
    <row r="726" customFormat="false" ht="57.45" hidden="false" customHeight="false" outlineLevel="0" collapsed="false">
      <c r="A726" s="19" t="s">
        <v>22193</v>
      </c>
      <c r="B726" s="18" t="s">
        <v>106</v>
      </c>
      <c r="C726" s="17" t="n">
        <v>8</v>
      </c>
      <c r="D726" s="17" t="n">
        <v>1978</v>
      </c>
      <c r="E726" s="17" t="s">
        <v>19795</v>
      </c>
      <c r="F726" s="18" t="s">
        <v>22194</v>
      </c>
      <c r="G726" s="18" t="s">
        <v>22195</v>
      </c>
      <c r="H726" s="18" t="s">
        <v>22196</v>
      </c>
      <c r="I726" s="17" t="s">
        <v>111</v>
      </c>
      <c r="J726" s="17" t="n">
        <v>8</v>
      </c>
      <c r="K726" s="17" t="n">
        <v>1217</v>
      </c>
      <c r="L726" s="18" t="s">
        <v>22197</v>
      </c>
      <c r="M726" s="18"/>
      <c r="N726" s="18" t="s">
        <v>22198</v>
      </c>
      <c r="O726" s="20" t="s">
        <v>28109</v>
      </c>
    </row>
    <row r="727" customFormat="false" ht="57.45" hidden="false" customHeight="false" outlineLevel="0" collapsed="false">
      <c r="A727" s="19" t="s">
        <v>22199</v>
      </c>
      <c r="B727" s="18" t="s">
        <v>106</v>
      </c>
      <c r="C727" s="17" t="n">
        <v>8</v>
      </c>
      <c r="D727" s="17" t="n">
        <v>2059</v>
      </c>
      <c r="E727" s="17" t="s">
        <v>19795</v>
      </c>
      <c r="F727" s="18" t="s">
        <v>22200</v>
      </c>
      <c r="G727" s="18" t="s">
        <v>22201</v>
      </c>
      <c r="H727" s="18" t="s">
        <v>22202</v>
      </c>
      <c r="I727" s="17" t="s">
        <v>112</v>
      </c>
      <c r="J727" s="17" t="n">
        <v>8</v>
      </c>
      <c r="K727" s="17" t="n">
        <v>1302</v>
      </c>
      <c r="L727" s="18" t="s">
        <v>22203</v>
      </c>
      <c r="M727" s="18" t="s">
        <v>22179</v>
      </c>
      <c r="N727" s="18" t="s">
        <v>22204</v>
      </c>
      <c r="O727" s="20" t="s">
        <v>28109</v>
      </c>
    </row>
    <row r="728" customFormat="false" ht="57.45" hidden="false" customHeight="false" outlineLevel="0" collapsed="false">
      <c r="A728" s="19" t="s">
        <v>22205</v>
      </c>
      <c r="B728" s="18" t="s">
        <v>108</v>
      </c>
      <c r="C728" s="17" t="n">
        <v>8</v>
      </c>
      <c r="D728" s="17" t="n">
        <v>2426</v>
      </c>
      <c r="E728" s="17" t="s">
        <v>66</v>
      </c>
      <c r="F728" s="18" t="s">
        <v>22206</v>
      </c>
      <c r="G728" s="18" t="s">
        <v>22207</v>
      </c>
      <c r="H728" s="18"/>
      <c r="I728" s="17" t="s">
        <v>114</v>
      </c>
      <c r="J728" s="17" t="n">
        <v>8</v>
      </c>
      <c r="K728" s="17" t="n">
        <v>1636</v>
      </c>
      <c r="L728" s="18" t="s">
        <v>22208</v>
      </c>
      <c r="M728" s="18" t="s">
        <v>22209</v>
      </c>
      <c r="N728" s="18" t="s">
        <v>22210</v>
      </c>
      <c r="O728" s="20" t="s">
        <v>28109</v>
      </c>
    </row>
    <row r="729" customFormat="false" ht="57.45" hidden="false" customHeight="false" outlineLevel="0" collapsed="false">
      <c r="A729" s="19" t="s">
        <v>22211</v>
      </c>
      <c r="B729" s="18" t="s">
        <v>106</v>
      </c>
      <c r="C729" s="17" t="n">
        <v>8</v>
      </c>
      <c r="D729" s="17" t="n">
        <v>2482</v>
      </c>
      <c r="E729" s="17" t="s">
        <v>19795</v>
      </c>
      <c r="F729" s="18" t="s">
        <v>22212</v>
      </c>
      <c r="G729" s="18" t="s">
        <v>22213</v>
      </c>
      <c r="H729" s="18" t="s">
        <v>22214</v>
      </c>
      <c r="I729" s="17" t="s">
        <v>111</v>
      </c>
      <c r="J729" s="17" t="n">
        <v>8</v>
      </c>
      <c r="K729" s="17" t="n">
        <v>2264</v>
      </c>
      <c r="L729" s="18" t="s">
        <v>22215</v>
      </c>
      <c r="M729" s="18"/>
      <c r="N729" s="18" t="s">
        <v>22216</v>
      </c>
      <c r="O729" s="20" t="s">
        <v>28109</v>
      </c>
    </row>
    <row r="730" customFormat="false" ht="57.45" hidden="false" customHeight="false" outlineLevel="0" collapsed="false">
      <c r="A730" s="19" t="s">
        <v>22217</v>
      </c>
      <c r="B730" s="18" t="s">
        <v>106</v>
      </c>
      <c r="C730" s="17" t="n">
        <v>8</v>
      </c>
      <c r="D730" s="17" t="n">
        <v>2744</v>
      </c>
      <c r="E730" s="17" t="s">
        <v>19795</v>
      </c>
      <c r="F730" s="18" t="s">
        <v>22218</v>
      </c>
      <c r="G730" s="18" t="s">
        <v>22219</v>
      </c>
      <c r="H730" s="18" t="s">
        <v>22220</v>
      </c>
      <c r="I730" s="17" t="s">
        <v>112</v>
      </c>
      <c r="J730" s="17" t="n">
        <v>8</v>
      </c>
      <c r="K730" s="17" t="n">
        <v>1798</v>
      </c>
      <c r="L730" s="18" t="s">
        <v>22221</v>
      </c>
      <c r="M730" s="18" t="s">
        <v>22222</v>
      </c>
      <c r="N730" s="18" t="s">
        <v>22223</v>
      </c>
      <c r="O730" s="20" t="s">
        <v>28109</v>
      </c>
    </row>
    <row r="731" customFormat="false" ht="57.45" hidden="false" customHeight="false" outlineLevel="0" collapsed="false">
      <c r="A731" s="19" t="s">
        <v>22224</v>
      </c>
      <c r="B731" s="18" t="s">
        <v>106</v>
      </c>
      <c r="C731" s="17" t="n">
        <v>8</v>
      </c>
      <c r="D731" s="17" t="n">
        <v>2775</v>
      </c>
      <c r="E731" s="17" t="s">
        <v>19795</v>
      </c>
      <c r="F731" s="18" t="s">
        <v>22225</v>
      </c>
      <c r="G731" s="18" t="s">
        <v>22226</v>
      </c>
      <c r="H731" s="18" t="s">
        <v>22227</v>
      </c>
      <c r="I731" s="17" t="s">
        <v>112</v>
      </c>
      <c r="J731" s="17" t="n">
        <v>8</v>
      </c>
      <c r="K731" s="17" t="n">
        <v>1829</v>
      </c>
      <c r="L731" s="18" t="s">
        <v>22228</v>
      </c>
      <c r="M731" s="18" t="s">
        <v>22229</v>
      </c>
      <c r="N731" s="18" t="s">
        <v>22230</v>
      </c>
      <c r="O731" s="20" t="s">
        <v>28109</v>
      </c>
    </row>
    <row r="732" customFormat="false" ht="57.45" hidden="false" customHeight="false" outlineLevel="0" collapsed="false">
      <c r="A732" s="19" t="s">
        <v>22231</v>
      </c>
      <c r="B732" s="18" t="s">
        <v>106</v>
      </c>
      <c r="C732" s="17" t="n">
        <v>8</v>
      </c>
      <c r="D732" s="17" t="n">
        <v>2785</v>
      </c>
      <c r="E732" s="17" t="s">
        <v>19795</v>
      </c>
      <c r="F732" s="18" t="s">
        <v>22232</v>
      </c>
      <c r="G732" s="18" t="s">
        <v>22233</v>
      </c>
      <c r="H732" s="18" t="s">
        <v>22234</v>
      </c>
      <c r="I732" s="17" t="s">
        <v>111</v>
      </c>
      <c r="J732" s="17" t="n">
        <v>8</v>
      </c>
      <c r="K732" s="17" t="n">
        <v>1839</v>
      </c>
      <c r="L732" s="18" t="s">
        <v>22235</v>
      </c>
      <c r="M732" s="18"/>
      <c r="N732" s="18" t="s">
        <v>22236</v>
      </c>
      <c r="O732" s="20" t="s">
        <v>28109</v>
      </c>
    </row>
    <row r="733" customFormat="false" ht="57.45" hidden="false" customHeight="false" outlineLevel="0" collapsed="false">
      <c r="A733" s="19" t="s">
        <v>22237</v>
      </c>
      <c r="B733" s="18" t="s">
        <v>106</v>
      </c>
      <c r="C733" s="17" t="n">
        <v>8</v>
      </c>
      <c r="D733" s="17" t="n">
        <v>2881</v>
      </c>
      <c r="E733" s="17" t="s">
        <v>19795</v>
      </c>
      <c r="F733" s="18" t="s">
        <v>22238</v>
      </c>
      <c r="G733" s="18" t="s">
        <v>22239</v>
      </c>
      <c r="H733" s="18" t="s">
        <v>22240</v>
      </c>
      <c r="I733" s="17" t="s">
        <v>112</v>
      </c>
      <c r="J733" s="17" t="n">
        <v>8</v>
      </c>
      <c r="K733" s="17" t="n">
        <v>1935</v>
      </c>
      <c r="L733" s="18" t="s">
        <v>22241</v>
      </c>
      <c r="M733" s="18" t="s">
        <v>22242</v>
      </c>
      <c r="N733" s="18" t="s">
        <v>22243</v>
      </c>
      <c r="O733" s="20" t="s">
        <v>28109</v>
      </c>
    </row>
    <row r="734" customFormat="false" ht="57.45" hidden="false" customHeight="false" outlineLevel="0" collapsed="false">
      <c r="A734" s="19" t="s">
        <v>22244</v>
      </c>
      <c r="B734" s="18" t="s">
        <v>106</v>
      </c>
      <c r="C734" s="17" t="n">
        <v>8</v>
      </c>
      <c r="D734" s="17" t="n">
        <v>3010</v>
      </c>
      <c r="E734" s="17" t="s">
        <v>19795</v>
      </c>
      <c r="F734" s="18" t="s">
        <v>22245</v>
      </c>
      <c r="G734" s="18" t="s">
        <v>22246</v>
      </c>
      <c r="H734" s="18" t="s">
        <v>22247</v>
      </c>
      <c r="I734" s="17" t="s">
        <v>112</v>
      </c>
      <c r="J734" s="17" t="n">
        <v>8</v>
      </c>
      <c r="K734" s="17" t="n">
        <v>2066</v>
      </c>
      <c r="L734" s="18" t="s">
        <v>22248</v>
      </c>
      <c r="M734" s="18" t="s">
        <v>22249</v>
      </c>
      <c r="N734" s="18" t="s">
        <v>22250</v>
      </c>
      <c r="O734" s="20" t="s">
        <v>28109</v>
      </c>
    </row>
    <row r="735" customFormat="false" ht="57.45" hidden="false" customHeight="false" outlineLevel="0" collapsed="false">
      <c r="A735" s="19" t="s">
        <v>22251</v>
      </c>
      <c r="B735" s="18" t="s">
        <v>106</v>
      </c>
      <c r="C735" s="17" t="n">
        <v>8</v>
      </c>
      <c r="D735" s="17" t="n">
        <v>3134</v>
      </c>
      <c r="E735" s="17" t="s">
        <v>19795</v>
      </c>
      <c r="F735" s="18" t="s">
        <v>22252</v>
      </c>
      <c r="G735" s="18" t="s">
        <v>22253</v>
      </c>
      <c r="H735" s="18" t="s">
        <v>22254</v>
      </c>
      <c r="I735" s="17" t="s">
        <v>111</v>
      </c>
      <c r="J735" s="17" t="n">
        <v>8</v>
      </c>
      <c r="K735" s="17" t="n">
        <v>2212</v>
      </c>
      <c r="L735" s="18" t="s">
        <v>22255</v>
      </c>
      <c r="M735" s="18"/>
      <c r="N735" s="18" t="s">
        <v>22256</v>
      </c>
      <c r="O735" s="20" t="s">
        <v>28109</v>
      </c>
    </row>
    <row r="736" customFormat="false" ht="57.45" hidden="false" customHeight="false" outlineLevel="0" collapsed="false">
      <c r="A736" s="19" t="s">
        <v>22257</v>
      </c>
      <c r="B736" s="18" t="s">
        <v>108</v>
      </c>
      <c r="C736" s="17" t="n">
        <v>8</v>
      </c>
      <c r="D736" s="17" t="n">
        <v>3136</v>
      </c>
      <c r="E736" s="17" t="s">
        <v>47</v>
      </c>
      <c r="F736" s="18" t="s">
        <v>22258</v>
      </c>
      <c r="G736" s="18" t="s">
        <v>22259</v>
      </c>
      <c r="H736" s="18"/>
      <c r="I736" s="17" t="s">
        <v>113</v>
      </c>
      <c r="J736" s="17" t="n">
        <v>8</v>
      </c>
      <c r="K736" s="17" t="n">
        <v>2214</v>
      </c>
      <c r="L736" s="18" t="s">
        <v>22260</v>
      </c>
      <c r="M736" s="18"/>
      <c r="N736" s="18" t="s">
        <v>22261</v>
      </c>
      <c r="O736" s="20" t="s">
        <v>28109</v>
      </c>
    </row>
    <row r="737" customFormat="false" ht="46.25" hidden="false" customHeight="false" outlineLevel="0" collapsed="false">
      <c r="A737" s="19" t="s">
        <v>22262</v>
      </c>
      <c r="B737" s="18" t="s">
        <v>108</v>
      </c>
      <c r="C737" s="17" t="n">
        <v>8</v>
      </c>
      <c r="D737" s="17" t="n">
        <v>3156</v>
      </c>
      <c r="E737" s="17" t="s">
        <v>87</v>
      </c>
      <c r="F737" s="18" t="s">
        <v>22263</v>
      </c>
      <c r="G737" s="18" t="s">
        <v>22264</v>
      </c>
      <c r="H737" s="18"/>
      <c r="I737" s="17" t="s">
        <v>111</v>
      </c>
      <c r="J737" s="17" t="n">
        <v>8</v>
      </c>
      <c r="K737" s="17" t="n">
        <v>2234</v>
      </c>
      <c r="L737" s="18" t="s">
        <v>22265</v>
      </c>
      <c r="M737" s="18"/>
      <c r="N737" s="18" t="s">
        <v>22266</v>
      </c>
      <c r="O737" s="20" t="s">
        <v>28109</v>
      </c>
    </row>
    <row r="738" customFormat="false" ht="57.45" hidden="false" customHeight="false" outlineLevel="0" collapsed="false">
      <c r="A738" s="19" t="s">
        <v>22267</v>
      </c>
      <c r="B738" s="18" t="s">
        <v>108</v>
      </c>
      <c r="C738" s="17" t="n">
        <v>8</v>
      </c>
      <c r="D738" s="17" t="n">
        <v>3170</v>
      </c>
      <c r="E738" s="17" t="s">
        <v>61</v>
      </c>
      <c r="F738" s="18" t="s">
        <v>22268</v>
      </c>
      <c r="G738" s="18" t="s">
        <v>22269</v>
      </c>
      <c r="H738" s="18"/>
      <c r="I738" s="17" t="s">
        <v>111</v>
      </c>
      <c r="J738" s="17" t="n">
        <v>8</v>
      </c>
      <c r="K738" s="17" t="n">
        <v>2250</v>
      </c>
      <c r="L738" s="18" t="s">
        <v>22270</v>
      </c>
      <c r="M738" s="18"/>
      <c r="N738" s="18" t="s">
        <v>22271</v>
      </c>
      <c r="O738" s="20" t="s">
        <v>28109</v>
      </c>
    </row>
    <row r="739" customFormat="false" ht="57.45" hidden="false" customHeight="false" outlineLevel="0" collapsed="false">
      <c r="A739" s="19" t="s">
        <v>22272</v>
      </c>
      <c r="B739" s="18" t="s">
        <v>106</v>
      </c>
      <c r="C739" s="17" t="n">
        <v>8</v>
      </c>
      <c r="D739" s="17" t="n">
        <v>3293</v>
      </c>
      <c r="E739" s="17" t="s">
        <v>19795</v>
      </c>
      <c r="F739" s="18" t="s">
        <v>22273</v>
      </c>
      <c r="G739" s="18" t="s">
        <v>22274</v>
      </c>
      <c r="H739" s="18" t="s">
        <v>22275</v>
      </c>
      <c r="I739" s="17" t="s">
        <v>112</v>
      </c>
      <c r="J739" s="17" t="n">
        <v>8</v>
      </c>
      <c r="K739" s="17" t="n">
        <v>2375</v>
      </c>
      <c r="L739" s="18" t="s">
        <v>22276</v>
      </c>
      <c r="M739" s="18" t="s">
        <v>22277</v>
      </c>
      <c r="N739" s="18" t="s">
        <v>22278</v>
      </c>
      <c r="O739" s="20" t="s">
        <v>28109</v>
      </c>
    </row>
    <row r="740" customFormat="false" ht="46.25" hidden="false" customHeight="false" outlineLevel="0" collapsed="false">
      <c r="A740" s="19" t="s">
        <v>22279</v>
      </c>
      <c r="B740" s="18" t="s">
        <v>106</v>
      </c>
      <c r="C740" s="17" t="n">
        <v>8</v>
      </c>
      <c r="D740" s="17" t="n">
        <v>3299</v>
      </c>
      <c r="E740" s="17" t="s">
        <v>19795</v>
      </c>
      <c r="F740" s="18" t="s">
        <v>22280</v>
      </c>
      <c r="G740" s="18" t="s">
        <v>22281</v>
      </c>
      <c r="H740" s="18" t="s">
        <v>22282</v>
      </c>
      <c r="I740" s="17" t="s">
        <v>112</v>
      </c>
      <c r="J740" s="17" t="n">
        <v>8</v>
      </c>
      <c r="K740" s="17" t="n">
        <v>2381</v>
      </c>
      <c r="L740" s="18" t="s">
        <v>22283</v>
      </c>
      <c r="M740" s="18"/>
      <c r="N740" s="18" t="s">
        <v>22284</v>
      </c>
      <c r="O740" s="20" t="s">
        <v>28109</v>
      </c>
    </row>
    <row r="741" customFormat="false" ht="57.45" hidden="false" customHeight="false" outlineLevel="0" collapsed="false">
      <c r="A741" s="19" t="s">
        <v>22285</v>
      </c>
      <c r="B741" s="18" t="s">
        <v>108</v>
      </c>
      <c r="C741" s="17" t="n">
        <v>8</v>
      </c>
      <c r="D741" s="17" t="n">
        <v>3308</v>
      </c>
      <c r="E741" s="17" t="s">
        <v>61</v>
      </c>
      <c r="F741" s="18" t="s">
        <v>22286</v>
      </c>
      <c r="G741" s="18" t="s">
        <v>22287</v>
      </c>
      <c r="H741" s="18"/>
      <c r="I741" s="17" t="s">
        <v>111</v>
      </c>
      <c r="J741" s="17" t="n">
        <v>8</v>
      </c>
      <c r="K741" s="17" t="n">
        <v>2392</v>
      </c>
      <c r="L741" s="18" t="s">
        <v>22288</v>
      </c>
      <c r="M741" s="18"/>
      <c r="N741" s="18" t="s">
        <v>22289</v>
      </c>
      <c r="O741" s="20" t="s">
        <v>28109</v>
      </c>
    </row>
    <row r="742" customFormat="false" ht="57.45" hidden="false" customHeight="false" outlineLevel="0" collapsed="false">
      <c r="A742" s="19" t="s">
        <v>22290</v>
      </c>
      <c r="B742" s="18" t="s">
        <v>106</v>
      </c>
      <c r="C742" s="17" t="n">
        <v>8</v>
      </c>
      <c r="D742" s="17" t="n">
        <v>3392</v>
      </c>
      <c r="E742" s="17" t="s">
        <v>19795</v>
      </c>
      <c r="F742" s="18" t="s">
        <v>22291</v>
      </c>
      <c r="G742" s="18" t="s">
        <v>22292</v>
      </c>
      <c r="H742" s="18" t="s">
        <v>22293</v>
      </c>
      <c r="I742" s="17" t="s">
        <v>112</v>
      </c>
      <c r="J742" s="17" t="n">
        <v>8</v>
      </c>
      <c r="K742" s="17" t="n">
        <v>2478</v>
      </c>
      <c r="L742" s="18" t="s">
        <v>22294</v>
      </c>
      <c r="M742" s="18"/>
      <c r="N742" s="18" t="s">
        <v>22295</v>
      </c>
      <c r="O742" s="20" t="s">
        <v>28109</v>
      </c>
    </row>
    <row r="743" customFormat="false" ht="57.45" hidden="false" customHeight="false" outlineLevel="0" collapsed="false">
      <c r="A743" s="19" t="s">
        <v>22296</v>
      </c>
      <c r="B743" s="18" t="s">
        <v>106</v>
      </c>
      <c r="C743" s="17" t="n">
        <v>8</v>
      </c>
      <c r="D743" s="17" t="n">
        <v>3453</v>
      </c>
      <c r="E743" s="17" t="s">
        <v>19795</v>
      </c>
      <c r="F743" s="18" t="s">
        <v>22297</v>
      </c>
      <c r="G743" s="18" t="s">
        <v>22298</v>
      </c>
      <c r="H743" s="18" t="s">
        <v>22299</v>
      </c>
      <c r="I743" s="17" t="s">
        <v>112</v>
      </c>
      <c r="J743" s="17" t="n">
        <v>8</v>
      </c>
      <c r="K743" s="17" t="n">
        <v>2539</v>
      </c>
      <c r="L743" s="18" t="s">
        <v>22300</v>
      </c>
      <c r="M743" s="18" t="s">
        <v>22301</v>
      </c>
      <c r="N743" s="18" t="s">
        <v>22302</v>
      </c>
      <c r="O743" s="20" t="s">
        <v>28109</v>
      </c>
    </row>
    <row r="744" customFormat="false" ht="57.45" hidden="false" customHeight="false" outlineLevel="0" collapsed="false">
      <c r="A744" s="19" t="s">
        <v>22303</v>
      </c>
      <c r="B744" s="18" t="s">
        <v>106</v>
      </c>
      <c r="C744" s="17" t="n">
        <v>8</v>
      </c>
      <c r="D744" s="17" t="n">
        <v>3473</v>
      </c>
      <c r="E744" s="17" t="s">
        <v>19795</v>
      </c>
      <c r="F744" s="18" t="s">
        <v>22304</v>
      </c>
      <c r="G744" s="18" t="s">
        <v>22305</v>
      </c>
      <c r="H744" s="18" t="s">
        <v>22306</v>
      </c>
      <c r="I744" s="17" t="s">
        <v>112</v>
      </c>
      <c r="J744" s="17" t="n">
        <v>8</v>
      </c>
      <c r="K744" s="17" t="n">
        <v>2559</v>
      </c>
      <c r="L744" s="18" t="s">
        <v>22307</v>
      </c>
      <c r="M744" s="18" t="s">
        <v>22308</v>
      </c>
      <c r="N744" s="18" t="s">
        <v>22309</v>
      </c>
      <c r="O744" s="20" t="s">
        <v>28109</v>
      </c>
    </row>
    <row r="745" customFormat="false" ht="57.45" hidden="false" customHeight="false" outlineLevel="0" collapsed="false">
      <c r="A745" s="19" t="s">
        <v>22310</v>
      </c>
      <c r="B745" s="18" t="s">
        <v>108</v>
      </c>
      <c r="C745" s="17" t="n">
        <v>8</v>
      </c>
      <c r="D745" s="17" t="n">
        <v>3544</v>
      </c>
      <c r="E745" s="17" t="s">
        <v>89</v>
      </c>
      <c r="F745" s="18" t="s">
        <v>22311</v>
      </c>
      <c r="G745" s="18" t="s">
        <v>22312</v>
      </c>
      <c r="H745" s="18"/>
      <c r="I745" s="17" t="s">
        <v>111</v>
      </c>
      <c r="J745" s="17" t="n">
        <v>8</v>
      </c>
      <c r="K745" s="17" t="n">
        <v>2630</v>
      </c>
      <c r="L745" s="18" t="s">
        <v>22313</v>
      </c>
      <c r="M745" s="18"/>
      <c r="N745" s="18" t="s">
        <v>22314</v>
      </c>
      <c r="O745" s="20" t="s">
        <v>28109</v>
      </c>
    </row>
    <row r="746" customFormat="false" ht="57.45" hidden="false" customHeight="false" outlineLevel="0" collapsed="false">
      <c r="A746" s="19" t="s">
        <v>22315</v>
      </c>
      <c r="B746" s="18" t="s">
        <v>106</v>
      </c>
      <c r="C746" s="17" t="n">
        <v>8</v>
      </c>
      <c r="D746" s="17" t="n">
        <v>3566</v>
      </c>
      <c r="E746" s="17" t="s">
        <v>19795</v>
      </c>
      <c r="F746" s="18" t="s">
        <v>22316</v>
      </c>
      <c r="G746" s="18" t="s">
        <v>22317</v>
      </c>
      <c r="H746" s="18" t="s">
        <v>22318</v>
      </c>
      <c r="I746" s="17" t="s">
        <v>112</v>
      </c>
      <c r="J746" s="17" t="n">
        <v>8</v>
      </c>
      <c r="K746" s="17" t="n">
        <v>2652</v>
      </c>
      <c r="L746" s="18" t="s">
        <v>22319</v>
      </c>
      <c r="M746" s="18" t="s">
        <v>22320</v>
      </c>
      <c r="N746" s="18" t="s">
        <v>22321</v>
      </c>
      <c r="O746" s="20" t="s">
        <v>28109</v>
      </c>
    </row>
    <row r="747" customFormat="false" ht="68.65" hidden="false" customHeight="false" outlineLevel="0" collapsed="false">
      <c r="A747" s="19" t="s">
        <v>22322</v>
      </c>
      <c r="B747" s="18" t="s">
        <v>108</v>
      </c>
      <c r="C747" s="17" t="n">
        <v>8</v>
      </c>
      <c r="D747" s="17" t="n">
        <v>4042</v>
      </c>
      <c r="E747" s="17" t="s">
        <v>70</v>
      </c>
      <c r="F747" s="18" t="s">
        <v>22323</v>
      </c>
      <c r="G747" s="18" t="s">
        <v>22324</v>
      </c>
      <c r="H747" s="18"/>
      <c r="I747" s="17" t="s">
        <v>114</v>
      </c>
      <c r="J747" s="17" t="n">
        <v>8</v>
      </c>
      <c r="K747" s="17" t="n">
        <v>3133</v>
      </c>
      <c r="L747" s="18" t="s">
        <v>22325</v>
      </c>
      <c r="M747" s="18" t="s">
        <v>22326</v>
      </c>
      <c r="N747" s="18" t="s">
        <v>22327</v>
      </c>
      <c r="O747" s="20" t="s">
        <v>28109</v>
      </c>
    </row>
    <row r="748" customFormat="false" ht="57.45" hidden="false" customHeight="false" outlineLevel="0" collapsed="false">
      <c r="A748" s="19" t="s">
        <v>22328</v>
      </c>
      <c r="B748" s="18" t="s">
        <v>108</v>
      </c>
      <c r="C748" s="17" t="n">
        <v>8</v>
      </c>
      <c r="D748" s="17" t="n">
        <v>4104</v>
      </c>
      <c r="E748" s="17" t="s">
        <v>76</v>
      </c>
      <c r="F748" s="18" t="s">
        <v>22329</v>
      </c>
      <c r="G748" s="18" t="s">
        <v>22330</v>
      </c>
      <c r="H748" s="18"/>
      <c r="I748" s="17" t="s">
        <v>112</v>
      </c>
      <c r="J748" s="17" t="n">
        <v>8</v>
      </c>
      <c r="K748" s="17" t="n">
        <v>3199</v>
      </c>
      <c r="L748" s="18" t="s">
        <v>22331</v>
      </c>
      <c r="M748" s="18" t="s">
        <v>22332</v>
      </c>
      <c r="N748" s="18" t="s">
        <v>22333</v>
      </c>
      <c r="O748" s="20" t="s">
        <v>28109</v>
      </c>
    </row>
    <row r="749" customFormat="false" ht="57.45" hidden="false" customHeight="false" outlineLevel="0" collapsed="false">
      <c r="A749" s="19" t="s">
        <v>22334</v>
      </c>
      <c r="B749" s="18" t="s">
        <v>106</v>
      </c>
      <c r="C749" s="17" t="n">
        <v>8</v>
      </c>
      <c r="D749" s="17" t="n">
        <v>4199</v>
      </c>
      <c r="E749" s="17" t="s">
        <v>19795</v>
      </c>
      <c r="F749" s="18" t="s">
        <v>22335</v>
      </c>
      <c r="G749" s="18" t="s">
        <v>22336</v>
      </c>
      <c r="H749" s="18" t="s">
        <v>22337</v>
      </c>
      <c r="I749" s="17" t="s">
        <v>112</v>
      </c>
      <c r="J749" s="17" t="n">
        <v>8</v>
      </c>
      <c r="K749" s="17" t="n">
        <v>3296</v>
      </c>
      <c r="L749" s="18" t="s">
        <v>22338</v>
      </c>
      <c r="M749" s="18" t="s">
        <v>22339</v>
      </c>
      <c r="N749" s="18" t="s">
        <v>22340</v>
      </c>
      <c r="O749" s="20" t="s">
        <v>28109</v>
      </c>
    </row>
    <row r="750" customFormat="false" ht="57.45" hidden="false" customHeight="false" outlineLevel="0" collapsed="false">
      <c r="A750" s="19" t="s">
        <v>22341</v>
      </c>
      <c r="B750" s="18" t="s">
        <v>108</v>
      </c>
      <c r="C750" s="17" t="n">
        <v>8</v>
      </c>
      <c r="D750" s="17" t="n">
        <v>4344</v>
      </c>
      <c r="E750" s="17" t="s">
        <v>83</v>
      </c>
      <c r="F750" s="18" t="s">
        <v>22342</v>
      </c>
      <c r="G750" s="18" t="s">
        <v>22343</v>
      </c>
      <c r="H750" s="18"/>
      <c r="I750" s="17" t="s">
        <v>111</v>
      </c>
      <c r="J750" s="17" t="n">
        <v>8</v>
      </c>
      <c r="K750" s="17" t="n">
        <v>3441</v>
      </c>
      <c r="L750" s="18" t="s">
        <v>22344</v>
      </c>
      <c r="M750" s="18"/>
      <c r="N750" s="18" t="s">
        <v>22345</v>
      </c>
      <c r="O750" s="20" t="s">
        <v>28109</v>
      </c>
    </row>
    <row r="751" customFormat="false" ht="57.45" hidden="false" customHeight="false" outlineLevel="0" collapsed="false">
      <c r="A751" s="19" t="s">
        <v>22346</v>
      </c>
      <c r="B751" s="18" t="s">
        <v>108</v>
      </c>
      <c r="C751" s="17" t="n">
        <v>8</v>
      </c>
      <c r="D751" s="17" t="n">
        <v>4491</v>
      </c>
      <c r="E751" s="17" t="s">
        <v>49</v>
      </c>
      <c r="F751" s="18" t="s">
        <v>22347</v>
      </c>
      <c r="G751" s="18" t="s">
        <v>22348</v>
      </c>
      <c r="H751" s="18"/>
      <c r="I751" s="17" t="s">
        <v>111</v>
      </c>
      <c r="J751" s="17" t="n">
        <v>8</v>
      </c>
      <c r="K751" s="17" t="n">
        <v>3584</v>
      </c>
      <c r="L751" s="18" t="s">
        <v>22349</v>
      </c>
      <c r="M751" s="18"/>
      <c r="N751" s="18" t="s">
        <v>22350</v>
      </c>
      <c r="O751" s="20" t="s">
        <v>28109</v>
      </c>
    </row>
    <row r="752" customFormat="false" ht="57.45" hidden="false" customHeight="false" outlineLevel="0" collapsed="false">
      <c r="A752" s="19" t="s">
        <v>22351</v>
      </c>
      <c r="B752" s="18" t="s">
        <v>108</v>
      </c>
      <c r="C752" s="17" t="n">
        <v>8</v>
      </c>
      <c r="D752" s="17" t="n">
        <v>4555</v>
      </c>
      <c r="E752" s="17" t="s">
        <v>87</v>
      </c>
      <c r="F752" s="18" t="s">
        <v>22352</v>
      </c>
      <c r="G752" s="18" t="s">
        <v>22353</v>
      </c>
      <c r="H752" s="18"/>
      <c r="I752" s="17" t="s">
        <v>112</v>
      </c>
      <c r="J752" s="17" t="n">
        <v>8</v>
      </c>
      <c r="K752" s="17" t="n">
        <v>3616</v>
      </c>
      <c r="L752" s="18" t="s">
        <v>22354</v>
      </c>
      <c r="M752" s="18" t="s">
        <v>22355</v>
      </c>
      <c r="N752" s="18" t="s">
        <v>22356</v>
      </c>
      <c r="O752" s="20" t="s">
        <v>28109</v>
      </c>
    </row>
    <row r="753" customFormat="false" ht="57.45" hidden="false" customHeight="false" outlineLevel="0" collapsed="false">
      <c r="A753" s="19" t="s">
        <v>22357</v>
      </c>
      <c r="B753" s="18" t="s">
        <v>108</v>
      </c>
      <c r="C753" s="17" t="n">
        <v>8</v>
      </c>
      <c r="D753" s="17" t="n">
        <v>4743</v>
      </c>
      <c r="E753" s="17" t="s">
        <v>36</v>
      </c>
      <c r="F753" s="18" t="s">
        <v>22358</v>
      </c>
      <c r="G753" s="18" t="s">
        <v>22359</v>
      </c>
      <c r="H753" s="18"/>
      <c r="I753" s="17" t="s">
        <v>112</v>
      </c>
      <c r="J753" s="17" t="n">
        <v>8</v>
      </c>
      <c r="K753" s="17" t="n">
        <v>3772</v>
      </c>
      <c r="L753" s="18" t="s">
        <v>22360</v>
      </c>
      <c r="M753" s="18" t="s">
        <v>22361</v>
      </c>
      <c r="N753" s="18" t="s">
        <v>22362</v>
      </c>
      <c r="O753" s="20" t="s">
        <v>28109</v>
      </c>
    </row>
    <row r="754" customFormat="false" ht="57.45" hidden="false" customHeight="false" outlineLevel="0" collapsed="false">
      <c r="A754" s="19" t="s">
        <v>22363</v>
      </c>
      <c r="B754" s="18" t="s">
        <v>108</v>
      </c>
      <c r="C754" s="17" t="n">
        <v>8</v>
      </c>
      <c r="D754" s="17" t="n">
        <v>4749</v>
      </c>
      <c r="E754" s="17" t="s">
        <v>38</v>
      </c>
      <c r="F754" s="18" t="s">
        <v>22364</v>
      </c>
      <c r="G754" s="18" t="s">
        <v>22365</v>
      </c>
      <c r="H754" s="18"/>
      <c r="I754" s="17" t="s">
        <v>111</v>
      </c>
      <c r="J754" s="17" t="n">
        <v>8</v>
      </c>
      <c r="K754" s="17" t="n">
        <v>3776</v>
      </c>
      <c r="L754" s="18" t="s">
        <v>22366</v>
      </c>
      <c r="M754" s="18"/>
      <c r="N754" s="18" t="s">
        <v>22367</v>
      </c>
      <c r="O754" s="20" t="s">
        <v>28109</v>
      </c>
    </row>
    <row r="755" customFormat="false" ht="57.45" hidden="false" customHeight="false" outlineLevel="0" collapsed="false">
      <c r="A755" s="19" t="s">
        <v>22368</v>
      </c>
      <c r="B755" s="18" t="s">
        <v>108</v>
      </c>
      <c r="C755" s="17" t="n">
        <v>8</v>
      </c>
      <c r="D755" s="17" t="n">
        <v>4753</v>
      </c>
      <c r="E755" s="17" t="s">
        <v>81</v>
      </c>
      <c r="F755" s="18" t="s">
        <v>22369</v>
      </c>
      <c r="G755" s="18" t="s">
        <v>22370</v>
      </c>
      <c r="H755" s="18"/>
      <c r="I755" s="17" t="s">
        <v>112</v>
      </c>
      <c r="J755" s="17" t="n">
        <v>8</v>
      </c>
      <c r="K755" s="17" t="n">
        <v>3782</v>
      </c>
      <c r="L755" s="18" t="s">
        <v>22371</v>
      </c>
      <c r="M755" s="18"/>
      <c r="N755" s="18" t="s">
        <v>22372</v>
      </c>
      <c r="O755" s="20" t="s">
        <v>28109</v>
      </c>
    </row>
    <row r="756" customFormat="false" ht="57.45" hidden="false" customHeight="false" outlineLevel="0" collapsed="false">
      <c r="A756" s="19" t="s">
        <v>22373</v>
      </c>
      <c r="B756" s="18" t="s">
        <v>108</v>
      </c>
      <c r="C756" s="17" t="n">
        <v>8</v>
      </c>
      <c r="D756" s="17" t="n">
        <v>5013</v>
      </c>
      <c r="E756" s="17" t="s">
        <v>83</v>
      </c>
      <c r="F756" s="18" t="s">
        <v>22374</v>
      </c>
      <c r="G756" s="18" t="s">
        <v>22375</v>
      </c>
      <c r="H756" s="18"/>
      <c r="I756" s="17" t="s">
        <v>112</v>
      </c>
      <c r="J756" s="17" t="n">
        <v>8</v>
      </c>
      <c r="K756" s="17" t="n">
        <v>4035</v>
      </c>
      <c r="L756" s="18" t="s">
        <v>22376</v>
      </c>
      <c r="M756" s="18" t="s">
        <v>22377</v>
      </c>
      <c r="N756" s="18" t="s">
        <v>22378</v>
      </c>
      <c r="O756" s="20" t="s">
        <v>28109</v>
      </c>
    </row>
    <row r="757" customFormat="false" ht="57.45" hidden="false" customHeight="false" outlineLevel="0" collapsed="false">
      <c r="A757" s="19" t="s">
        <v>22379</v>
      </c>
      <c r="B757" s="18" t="s">
        <v>108</v>
      </c>
      <c r="C757" s="17" t="n">
        <v>8</v>
      </c>
      <c r="D757" s="17" t="n">
        <v>5327</v>
      </c>
      <c r="E757" s="17" t="s">
        <v>87</v>
      </c>
      <c r="F757" s="18" t="s">
        <v>22380</v>
      </c>
      <c r="G757" s="18" t="s">
        <v>22381</v>
      </c>
      <c r="H757" s="18"/>
      <c r="I757" s="17" t="s">
        <v>112</v>
      </c>
      <c r="J757" s="17" t="n">
        <v>8</v>
      </c>
      <c r="K757" s="17" t="n">
        <v>4349</v>
      </c>
      <c r="L757" s="18" t="s">
        <v>22382</v>
      </c>
      <c r="M757" s="18" t="s">
        <v>22383</v>
      </c>
      <c r="N757" s="18" t="s">
        <v>22384</v>
      </c>
      <c r="O757" s="20" t="s">
        <v>28109</v>
      </c>
    </row>
    <row r="758" customFormat="false" ht="57.45" hidden="false" customHeight="false" outlineLevel="0" collapsed="false">
      <c r="A758" s="19" t="s">
        <v>22385</v>
      </c>
      <c r="B758" s="18" t="s">
        <v>108</v>
      </c>
      <c r="C758" s="17" t="n">
        <v>8</v>
      </c>
      <c r="D758" s="17" t="n">
        <v>5335</v>
      </c>
      <c r="E758" s="17" t="s">
        <v>70</v>
      </c>
      <c r="F758" s="18" t="s">
        <v>22386</v>
      </c>
      <c r="G758" s="18" t="s">
        <v>22387</v>
      </c>
      <c r="H758" s="18"/>
      <c r="I758" s="17" t="s">
        <v>113</v>
      </c>
      <c r="J758" s="17" t="n">
        <v>8</v>
      </c>
      <c r="K758" s="17" t="n">
        <v>4357</v>
      </c>
      <c r="L758" s="18" t="s">
        <v>22388</v>
      </c>
      <c r="M758" s="18" t="s">
        <v>22389</v>
      </c>
      <c r="N758" s="18" t="s">
        <v>22390</v>
      </c>
      <c r="O758" s="20" t="s">
        <v>28109</v>
      </c>
    </row>
    <row r="759" customFormat="false" ht="57.45" hidden="false" customHeight="false" outlineLevel="0" collapsed="false">
      <c r="A759" s="19" t="s">
        <v>22391</v>
      </c>
      <c r="B759" s="18" t="s">
        <v>108</v>
      </c>
      <c r="C759" s="17" t="n">
        <v>8</v>
      </c>
      <c r="D759" s="17" t="n">
        <v>5564</v>
      </c>
      <c r="E759" s="17" t="s">
        <v>72</v>
      </c>
      <c r="F759" s="18" t="s">
        <v>22392</v>
      </c>
      <c r="G759" s="18" t="s">
        <v>22393</v>
      </c>
      <c r="H759" s="18"/>
      <c r="I759" s="17" t="s">
        <v>113</v>
      </c>
      <c r="J759" s="17" t="n">
        <v>8</v>
      </c>
      <c r="K759" s="17" t="n">
        <v>4588</v>
      </c>
      <c r="L759" s="18" t="s">
        <v>22394</v>
      </c>
      <c r="M759" s="18" t="s">
        <v>22395</v>
      </c>
      <c r="N759" s="18" t="s">
        <v>22396</v>
      </c>
      <c r="O759" s="20" t="s">
        <v>28109</v>
      </c>
    </row>
    <row r="760" customFormat="false" ht="57.45" hidden="false" customHeight="false" outlineLevel="0" collapsed="false">
      <c r="A760" s="19" t="s">
        <v>22397</v>
      </c>
      <c r="B760" s="18" t="s">
        <v>108</v>
      </c>
      <c r="C760" s="17" t="n">
        <v>8</v>
      </c>
      <c r="D760" s="17" t="n">
        <v>5901</v>
      </c>
      <c r="E760" s="17" t="s">
        <v>57</v>
      </c>
      <c r="F760" s="18" t="s">
        <v>22398</v>
      </c>
      <c r="G760" s="18" t="s">
        <v>22399</v>
      </c>
      <c r="H760" s="18"/>
      <c r="I760" s="17" t="s">
        <v>112</v>
      </c>
      <c r="J760" s="17" t="n">
        <v>8</v>
      </c>
      <c r="K760" s="17" t="n">
        <v>4929</v>
      </c>
      <c r="L760" s="18" t="s">
        <v>11726</v>
      </c>
      <c r="M760" s="18"/>
      <c r="N760" s="18" t="s">
        <v>22400</v>
      </c>
      <c r="O760" s="20" t="s">
        <v>28109</v>
      </c>
    </row>
    <row r="761" customFormat="false" ht="57.45" hidden="false" customHeight="false" outlineLevel="0" collapsed="false">
      <c r="A761" s="19" t="s">
        <v>22401</v>
      </c>
      <c r="B761" s="18" t="s">
        <v>107</v>
      </c>
      <c r="C761" s="17" t="n">
        <v>8</v>
      </c>
      <c r="D761" s="17" t="n">
        <v>6019</v>
      </c>
      <c r="E761" s="17" t="s">
        <v>91</v>
      </c>
      <c r="F761" s="18" t="s">
        <v>22402</v>
      </c>
      <c r="G761" s="18" t="s">
        <v>22403</v>
      </c>
      <c r="H761" s="18"/>
      <c r="I761" s="17" t="s">
        <v>111</v>
      </c>
      <c r="J761" s="17" t="n">
        <v>8</v>
      </c>
      <c r="K761" s="17" t="n">
        <v>5044</v>
      </c>
      <c r="L761" s="18" t="s">
        <v>22404</v>
      </c>
      <c r="M761" s="18"/>
      <c r="N761" s="18" t="s">
        <v>22405</v>
      </c>
      <c r="O761" s="20" t="s">
        <v>28109</v>
      </c>
    </row>
    <row r="762" customFormat="false" ht="57.45" hidden="false" customHeight="false" outlineLevel="0" collapsed="false">
      <c r="A762" s="19" t="s">
        <v>22406</v>
      </c>
      <c r="B762" s="18" t="s">
        <v>108</v>
      </c>
      <c r="C762" s="17" t="n">
        <v>8</v>
      </c>
      <c r="D762" s="17" t="n">
        <v>6024</v>
      </c>
      <c r="E762" s="17" t="s">
        <v>32</v>
      </c>
      <c r="F762" s="18" t="s">
        <v>22407</v>
      </c>
      <c r="G762" s="18" t="s">
        <v>22408</v>
      </c>
      <c r="H762" s="18"/>
      <c r="I762" s="17" t="s">
        <v>112</v>
      </c>
      <c r="J762" s="17" t="n">
        <v>8</v>
      </c>
      <c r="K762" s="17" t="n">
        <v>5049</v>
      </c>
      <c r="L762" s="18" t="s">
        <v>22409</v>
      </c>
      <c r="M762" s="18" t="s">
        <v>22410</v>
      </c>
      <c r="N762" s="18" t="s">
        <v>22411</v>
      </c>
      <c r="O762" s="20" t="s">
        <v>28109</v>
      </c>
    </row>
    <row r="763" customFormat="false" ht="57.45" hidden="false" customHeight="false" outlineLevel="0" collapsed="false">
      <c r="A763" s="19" t="s">
        <v>22412</v>
      </c>
      <c r="B763" s="18" t="s">
        <v>108</v>
      </c>
      <c r="C763" s="17" t="n">
        <v>8</v>
      </c>
      <c r="D763" s="17" t="n">
        <v>6115</v>
      </c>
      <c r="E763" s="17" t="s">
        <v>47</v>
      </c>
      <c r="F763" s="18" t="s">
        <v>22413</v>
      </c>
      <c r="G763" s="18" t="s">
        <v>22414</v>
      </c>
      <c r="H763" s="18"/>
      <c r="I763" s="17" t="s">
        <v>112</v>
      </c>
      <c r="J763" s="17" t="n">
        <v>8</v>
      </c>
      <c r="K763" s="17" t="n">
        <v>5140</v>
      </c>
      <c r="L763" s="18" t="s">
        <v>22415</v>
      </c>
      <c r="M763" s="18" t="s">
        <v>22416</v>
      </c>
      <c r="N763" s="18" t="s">
        <v>22417</v>
      </c>
      <c r="O763" s="20" t="s">
        <v>28109</v>
      </c>
    </row>
    <row r="764" customFormat="false" ht="57.45" hidden="false" customHeight="false" outlineLevel="0" collapsed="false">
      <c r="A764" s="19" t="s">
        <v>22418</v>
      </c>
      <c r="B764" s="18" t="s">
        <v>108</v>
      </c>
      <c r="C764" s="17" t="n">
        <v>9</v>
      </c>
      <c r="D764" s="17" t="n">
        <v>112</v>
      </c>
      <c r="E764" s="17" t="s">
        <v>49</v>
      </c>
      <c r="F764" s="18" t="s">
        <v>22419</v>
      </c>
      <c r="G764" s="18" t="s">
        <v>22420</v>
      </c>
      <c r="H764" s="18"/>
      <c r="I764" s="17" t="s">
        <v>114</v>
      </c>
      <c r="J764" s="17" t="n">
        <v>9</v>
      </c>
      <c r="K764" s="17" t="n">
        <v>103</v>
      </c>
      <c r="L764" s="18" t="s">
        <v>22421</v>
      </c>
      <c r="M764" s="18" t="s">
        <v>22422</v>
      </c>
      <c r="N764" s="18" t="s">
        <v>22423</v>
      </c>
      <c r="O764" s="20" t="s">
        <v>28109</v>
      </c>
    </row>
    <row r="765" customFormat="false" ht="46.25" hidden="false" customHeight="false" outlineLevel="0" collapsed="false">
      <c r="A765" s="19" t="s">
        <v>22424</v>
      </c>
      <c r="B765" s="18" t="s">
        <v>106</v>
      </c>
      <c r="C765" s="17" t="n">
        <v>9</v>
      </c>
      <c r="D765" s="17" t="n">
        <v>114</v>
      </c>
      <c r="E765" s="17" t="s">
        <v>19795</v>
      </c>
      <c r="F765" s="18" t="s">
        <v>22425</v>
      </c>
      <c r="G765" s="18" t="s">
        <v>22426</v>
      </c>
      <c r="H765" s="18" t="s">
        <v>22427</v>
      </c>
      <c r="I765" s="17" t="s">
        <v>111</v>
      </c>
      <c r="J765" s="17" t="n">
        <v>9</v>
      </c>
      <c r="K765" s="17" t="n">
        <v>105</v>
      </c>
      <c r="L765" s="18" t="s">
        <v>22428</v>
      </c>
      <c r="M765" s="18"/>
      <c r="N765" s="18" t="s">
        <v>22429</v>
      </c>
      <c r="O765" s="20" t="s">
        <v>28109</v>
      </c>
    </row>
    <row r="766" customFormat="false" ht="57.45" hidden="false" customHeight="false" outlineLevel="0" collapsed="false">
      <c r="A766" s="19" t="s">
        <v>22430</v>
      </c>
      <c r="B766" s="18" t="s">
        <v>108</v>
      </c>
      <c r="C766" s="17" t="n">
        <v>9</v>
      </c>
      <c r="D766" s="17" t="n">
        <v>125</v>
      </c>
      <c r="E766" s="17" t="s">
        <v>66</v>
      </c>
      <c r="F766" s="18" t="s">
        <v>22431</v>
      </c>
      <c r="G766" s="18" t="s">
        <v>22432</v>
      </c>
      <c r="H766" s="18"/>
      <c r="I766" s="17" t="s">
        <v>112</v>
      </c>
      <c r="J766" s="17" t="n">
        <v>9</v>
      </c>
      <c r="K766" s="17" t="n">
        <v>114</v>
      </c>
      <c r="L766" s="18" t="s">
        <v>22433</v>
      </c>
      <c r="M766" s="18"/>
      <c r="N766" s="18" t="s">
        <v>22434</v>
      </c>
      <c r="O766" s="20" t="s">
        <v>28109</v>
      </c>
    </row>
    <row r="767" customFormat="false" ht="57.45" hidden="false" customHeight="false" outlineLevel="0" collapsed="false">
      <c r="A767" s="19" t="s">
        <v>22435</v>
      </c>
      <c r="B767" s="18" t="s">
        <v>108</v>
      </c>
      <c r="C767" s="17" t="n">
        <v>9</v>
      </c>
      <c r="D767" s="17" t="n">
        <v>136</v>
      </c>
      <c r="E767" s="17" t="s">
        <v>76</v>
      </c>
      <c r="F767" s="18" t="s">
        <v>22436</v>
      </c>
      <c r="G767" s="18" t="s">
        <v>22437</v>
      </c>
      <c r="H767" s="18"/>
      <c r="I767" s="17" t="s">
        <v>114</v>
      </c>
      <c r="J767" s="17" t="n">
        <v>3</v>
      </c>
      <c r="K767" s="17" t="n">
        <v>4119</v>
      </c>
      <c r="L767" s="18" t="s">
        <v>22438</v>
      </c>
      <c r="M767" s="18" t="s">
        <v>22439</v>
      </c>
      <c r="N767" s="18" t="s">
        <v>22440</v>
      </c>
      <c r="O767" s="20" t="s">
        <v>28109</v>
      </c>
    </row>
    <row r="768" customFormat="false" ht="46.25" hidden="false" customHeight="false" outlineLevel="0" collapsed="false">
      <c r="A768" s="19" t="s">
        <v>22441</v>
      </c>
      <c r="B768" s="18" t="s">
        <v>108</v>
      </c>
      <c r="C768" s="17" t="n">
        <v>9</v>
      </c>
      <c r="D768" s="17" t="n">
        <v>181</v>
      </c>
      <c r="E768" s="17" t="s">
        <v>70</v>
      </c>
      <c r="F768" s="18" t="s">
        <v>22442</v>
      </c>
      <c r="G768" s="18" t="s">
        <v>22443</v>
      </c>
      <c r="H768" s="18"/>
      <c r="I768" s="17" t="s">
        <v>111</v>
      </c>
      <c r="J768" s="17" t="n">
        <v>9</v>
      </c>
      <c r="K768" s="17" t="n">
        <v>159</v>
      </c>
      <c r="L768" s="18" t="s">
        <v>22444</v>
      </c>
      <c r="M768" s="18"/>
      <c r="N768" s="18" t="s">
        <v>22445</v>
      </c>
      <c r="O768" s="20" t="s">
        <v>28109</v>
      </c>
    </row>
    <row r="769" customFormat="false" ht="46.25" hidden="false" customHeight="false" outlineLevel="0" collapsed="false">
      <c r="A769" s="19" t="s">
        <v>22446</v>
      </c>
      <c r="B769" s="18" t="s">
        <v>106</v>
      </c>
      <c r="C769" s="17" t="n">
        <v>9</v>
      </c>
      <c r="D769" s="17" t="n">
        <v>337</v>
      </c>
      <c r="E769" s="17" t="s">
        <v>19795</v>
      </c>
      <c r="F769" s="18" t="s">
        <v>22447</v>
      </c>
      <c r="G769" s="18" t="s">
        <v>22448</v>
      </c>
      <c r="H769" s="18" t="s">
        <v>22449</v>
      </c>
      <c r="I769" s="17" t="s">
        <v>111</v>
      </c>
      <c r="J769" s="17" t="n">
        <v>9</v>
      </c>
      <c r="K769" s="17" t="n">
        <v>315</v>
      </c>
      <c r="L769" s="18" t="s">
        <v>22450</v>
      </c>
      <c r="M769" s="18"/>
      <c r="N769" s="18" t="s">
        <v>22451</v>
      </c>
      <c r="O769" s="20" t="s">
        <v>28109</v>
      </c>
    </row>
    <row r="770" customFormat="false" ht="46.25" hidden="false" customHeight="false" outlineLevel="0" collapsed="false">
      <c r="A770" s="19" t="s">
        <v>22452</v>
      </c>
      <c r="B770" s="18" t="s">
        <v>106</v>
      </c>
      <c r="C770" s="17" t="n">
        <v>9</v>
      </c>
      <c r="D770" s="17" t="n">
        <v>339</v>
      </c>
      <c r="E770" s="17" t="s">
        <v>19795</v>
      </c>
      <c r="F770" s="18" t="s">
        <v>22453</v>
      </c>
      <c r="G770" s="18" t="s">
        <v>22454</v>
      </c>
      <c r="H770" s="18" t="s">
        <v>22455</v>
      </c>
      <c r="I770" s="17" t="s">
        <v>111</v>
      </c>
      <c r="J770" s="17" t="n">
        <v>9</v>
      </c>
      <c r="K770" s="17" t="n">
        <v>317</v>
      </c>
      <c r="L770" s="18" t="s">
        <v>22456</v>
      </c>
      <c r="M770" s="18"/>
      <c r="N770" s="18" t="s">
        <v>22457</v>
      </c>
      <c r="O770" s="20" t="s">
        <v>28109</v>
      </c>
    </row>
    <row r="771" customFormat="false" ht="57.45" hidden="false" customHeight="false" outlineLevel="0" collapsed="false">
      <c r="A771" s="19" t="s">
        <v>22458</v>
      </c>
      <c r="B771" s="18" t="s">
        <v>108</v>
      </c>
      <c r="C771" s="17" t="n">
        <v>9</v>
      </c>
      <c r="D771" s="17" t="n">
        <v>500</v>
      </c>
      <c r="E771" s="17" t="s">
        <v>81</v>
      </c>
      <c r="F771" s="18" t="s">
        <v>22459</v>
      </c>
      <c r="G771" s="18" t="s">
        <v>22460</v>
      </c>
      <c r="H771" s="18"/>
      <c r="I771" s="17" t="s">
        <v>111</v>
      </c>
      <c r="J771" s="17" t="n">
        <v>9</v>
      </c>
      <c r="K771" s="17" t="n">
        <v>439</v>
      </c>
      <c r="L771" s="18" t="s">
        <v>22461</v>
      </c>
      <c r="M771" s="18"/>
      <c r="N771" s="18" t="s">
        <v>22462</v>
      </c>
      <c r="O771" s="20" t="s">
        <v>28109</v>
      </c>
    </row>
    <row r="772" customFormat="false" ht="46.25" hidden="false" customHeight="false" outlineLevel="0" collapsed="false">
      <c r="A772" s="19" t="s">
        <v>22463</v>
      </c>
      <c r="B772" s="18" t="s">
        <v>106</v>
      </c>
      <c r="C772" s="17" t="n">
        <v>9</v>
      </c>
      <c r="D772" s="17" t="n">
        <v>642</v>
      </c>
      <c r="E772" s="17" t="s">
        <v>19795</v>
      </c>
      <c r="F772" s="18" t="s">
        <v>22464</v>
      </c>
      <c r="G772" s="18" t="s">
        <v>22465</v>
      </c>
      <c r="H772" s="18" t="s">
        <v>22466</v>
      </c>
      <c r="I772" s="17" t="s">
        <v>112</v>
      </c>
      <c r="J772" s="17" t="n">
        <v>9</v>
      </c>
      <c r="K772" s="17" t="n">
        <v>562</v>
      </c>
      <c r="L772" s="18" t="s">
        <v>22467</v>
      </c>
      <c r="M772" s="18" t="s">
        <v>22468</v>
      </c>
      <c r="N772" s="18" t="s">
        <v>22469</v>
      </c>
      <c r="O772" s="20" t="s">
        <v>28109</v>
      </c>
    </row>
    <row r="773" customFormat="false" ht="57.45" hidden="false" customHeight="false" outlineLevel="0" collapsed="false">
      <c r="A773" s="19" t="s">
        <v>22470</v>
      </c>
      <c r="B773" s="18" t="s">
        <v>108</v>
      </c>
      <c r="C773" s="17" t="n">
        <v>9</v>
      </c>
      <c r="D773" s="17" t="n">
        <v>982</v>
      </c>
      <c r="E773" s="17" t="s">
        <v>32</v>
      </c>
      <c r="F773" s="18" t="s">
        <v>22471</v>
      </c>
      <c r="G773" s="18" t="s">
        <v>22472</v>
      </c>
      <c r="H773" s="18"/>
      <c r="I773" s="17" t="s">
        <v>112</v>
      </c>
      <c r="J773" s="17" t="n">
        <v>9</v>
      </c>
      <c r="K773" s="17" t="n">
        <v>858</v>
      </c>
      <c r="L773" s="18" t="s">
        <v>22473</v>
      </c>
      <c r="M773" s="18"/>
      <c r="N773" s="18" t="s">
        <v>22474</v>
      </c>
      <c r="O773" s="20" t="s">
        <v>28109</v>
      </c>
    </row>
    <row r="774" customFormat="false" ht="46.25" hidden="false" customHeight="false" outlineLevel="0" collapsed="false">
      <c r="A774" s="19" t="s">
        <v>22475</v>
      </c>
      <c r="B774" s="18" t="s">
        <v>106</v>
      </c>
      <c r="C774" s="17" t="n">
        <v>9</v>
      </c>
      <c r="D774" s="17" t="n">
        <v>1199</v>
      </c>
      <c r="E774" s="17" t="s">
        <v>19795</v>
      </c>
      <c r="F774" s="18" t="s">
        <v>22476</v>
      </c>
      <c r="G774" s="18" t="s">
        <v>22477</v>
      </c>
      <c r="H774" s="18" t="s">
        <v>22478</v>
      </c>
      <c r="I774" s="17" t="s">
        <v>111</v>
      </c>
      <c r="J774" s="17" t="n">
        <v>2</v>
      </c>
      <c r="K774" s="17" t="n">
        <v>2785</v>
      </c>
      <c r="L774" s="18" t="s">
        <v>22479</v>
      </c>
      <c r="M774" s="18"/>
      <c r="N774" s="18" t="s">
        <v>22480</v>
      </c>
      <c r="O774" s="20" t="s">
        <v>28109</v>
      </c>
    </row>
    <row r="775" customFormat="false" ht="46.25" hidden="false" customHeight="false" outlineLevel="0" collapsed="false">
      <c r="A775" s="19" t="s">
        <v>22481</v>
      </c>
      <c r="B775" s="18" t="s">
        <v>107</v>
      </c>
      <c r="C775" s="17" t="n">
        <v>9</v>
      </c>
      <c r="D775" s="17" t="n">
        <v>1310</v>
      </c>
      <c r="E775" s="17" t="s">
        <v>91</v>
      </c>
      <c r="F775" s="18" t="s">
        <v>21356</v>
      </c>
      <c r="G775" s="18" t="s">
        <v>22482</v>
      </c>
      <c r="H775" s="18"/>
      <c r="I775" s="17" t="s">
        <v>111</v>
      </c>
      <c r="J775" s="17" t="n">
        <v>6</v>
      </c>
      <c r="K775" s="17" t="n">
        <v>549</v>
      </c>
      <c r="L775" s="18" t="s">
        <v>22483</v>
      </c>
      <c r="M775" s="18"/>
      <c r="N775" s="18" t="s">
        <v>22484</v>
      </c>
      <c r="O775" s="20" t="s">
        <v>28109</v>
      </c>
    </row>
    <row r="776" customFormat="false" ht="57.45" hidden="false" customHeight="false" outlineLevel="0" collapsed="false">
      <c r="A776" s="19" t="s">
        <v>22485</v>
      </c>
      <c r="B776" s="18" t="s">
        <v>106</v>
      </c>
      <c r="C776" s="17" t="n">
        <v>9</v>
      </c>
      <c r="D776" s="17" t="n">
        <v>1421</v>
      </c>
      <c r="E776" s="17" t="s">
        <v>19795</v>
      </c>
      <c r="F776" s="18" t="s">
        <v>22486</v>
      </c>
      <c r="G776" s="18" t="s">
        <v>22487</v>
      </c>
      <c r="H776" s="18" t="s">
        <v>22488</v>
      </c>
      <c r="I776" s="17" t="s">
        <v>111</v>
      </c>
      <c r="J776" s="17" t="n">
        <v>9</v>
      </c>
      <c r="K776" s="17" t="n">
        <v>925</v>
      </c>
      <c r="L776" s="18" t="s">
        <v>22489</v>
      </c>
      <c r="M776" s="18"/>
      <c r="N776" s="18" t="s">
        <v>22490</v>
      </c>
      <c r="O776" s="20" t="s">
        <v>28109</v>
      </c>
    </row>
    <row r="777" customFormat="false" ht="57.45" hidden="false" customHeight="false" outlineLevel="0" collapsed="false">
      <c r="A777" s="19" t="s">
        <v>22491</v>
      </c>
      <c r="B777" s="18" t="s">
        <v>106</v>
      </c>
      <c r="C777" s="17" t="n">
        <v>9</v>
      </c>
      <c r="D777" s="17" t="n">
        <v>1510</v>
      </c>
      <c r="E777" s="17" t="s">
        <v>19795</v>
      </c>
      <c r="F777" s="18" t="s">
        <v>22492</v>
      </c>
      <c r="G777" s="18" t="s">
        <v>22493</v>
      </c>
      <c r="H777" s="18" t="s">
        <v>22494</v>
      </c>
      <c r="I777" s="17" t="s">
        <v>112</v>
      </c>
      <c r="J777" s="17" t="n">
        <v>2</v>
      </c>
      <c r="K777" s="17" t="n">
        <v>4664</v>
      </c>
      <c r="L777" s="18" t="s">
        <v>22495</v>
      </c>
      <c r="M777" s="18" t="s">
        <v>22496</v>
      </c>
      <c r="N777" s="18" t="s">
        <v>22497</v>
      </c>
      <c r="O777" s="20" t="s">
        <v>28109</v>
      </c>
    </row>
    <row r="778" customFormat="false" ht="46.25" hidden="false" customHeight="false" outlineLevel="0" collapsed="false">
      <c r="A778" s="19" t="s">
        <v>22498</v>
      </c>
      <c r="B778" s="18" t="s">
        <v>106</v>
      </c>
      <c r="C778" s="17" t="n">
        <v>9</v>
      </c>
      <c r="D778" s="17" t="n">
        <v>1511</v>
      </c>
      <c r="E778" s="17" t="s">
        <v>19795</v>
      </c>
      <c r="F778" s="18" t="s">
        <v>20238</v>
      </c>
      <c r="G778" s="18" t="s">
        <v>22499</v>
      </c>
      <c r="H778" s="18" t="s">
        <v>22500</v>
      </c>
      <c r="I778" s="17" t="s">
        <v>111</v>
      </c>
      <c r="J778" s="17" t="n">
        <v>2</v>
      </c>
      <c r="K778" s="17" t="n">
        <v>4665</v>
      </c>
      <c r="L778" s="18" t="s">
        <v>20240</v>
      </c>
      <c r="M778" s="18"/>
      <c r="N778" s="18" t="s">
        <v>22501</v>
      </c>
      <c r="O778" s="20" t="s">
        <v>28109</v>
      </c>
    </row>
    <row r="779" customFormat="false" ht="57.45" hidden="false" customHeight="false" outlineLevel="0" collapsed="false">
      <c r="A779" s="19" t="s">
        <v>22502</v>
      </c>
      <c r="B779" s="18" t="s">
        <v>106</v>
      </c>
      <c r="C779" s="17" t="n">
        <v>9</v>
      </c>
      <c r="D779" s="17" t="n">
        <v>1608</v>
      </c>
      <c r="E779" s="17" t="s">
        <v>19795</v>
      </c>
      <c r="F779" s="18" t="s">
        <v>22503</v>
      </c>
      <c r="G779" s="18" t="s">
        <v>22504</v>
      </c>
      <c r="H779" s="18" t="s">
        <v>22505</v>
      </c>
      <c r="I779" s="17" t="s">
        <v>112</v>
      </c>
      <c r="J779" s="17" t="n">
        <v>9</v>
      </c>
      <c r="K779" s="17" t="n">
        <v>978</v>
      </c>
      <c r="L779" s="18" t="s">
        <v>22506</v>
      </c>
      <c r="M779" s="18"/>
      <c r="N779" s="18" t="s">
        <v>22507</v>
      </c>
      <c r="O779" s="20" t="s">
        <v>28109</v>
      </c>
    </row>
    <row r="780" customFormat="false" ht="57.45" hidden="false" customHeight="false" outlineLevel="0" collapsed="false">
      <c r="A780" s="19" t="s">
        <v>22508</v>
      </c>
      <c r="B780" s="18" t="s">
        <v>108</v>
      </c>
      <c r="C780" s="17" t="n">
        <v>9</v>
      </c>
      <c r="D780" s="17" t="n">
        <v>1742</v>
      </c>
      <c r="E780" s="17" t="s">
        <v>74</v>
      </c>
      <c r="F780" s="18" t="s">
        <v>22509</v>
      </c>
      <c r="G780" s="18" t="s">
        <v>22510</v>
      </c>
      <c r="H780" s="18"/>
      <c r="I780" s="17" t="s">
        <v>112</v>
      </c>
      <c r="J780" s="17" t="n">
        <v>9</v>
      </c>
      <c r="K780" s="17" t="n">
        <v>1112</v>
      </c>
      <c r="L780" s="18" t="s">
        <v>12247</v>
      </c>
      <c r="M780" s="18"/>
      <c r="N780" s="18" t="s">
        <v>22511</v>
      </c>
      <c r="O780" s="20" t="s">
        <v>28109</v>
      </c>
    </row>
    <row r="781" customFormat="false" ht="57.45" hidden="false" customHeight="false" outlineLevel="0" collapsed="false">
      <c r="A781" s="19" t="s">
        <v>22512</v>
      </c>
      <c r="B781" s="18" t="s">
        <v>106</v>
      </c>
      <c r="C781" s="17" t="n">
        <v>9</v>
      </c>
      <c r="D781" s="17" t="n">
        <v>1776</v>
      </c>
      <c r="E781" s="17" t="s">
        <v>19795</v>
      </c>
      <c r="F781" s="18" t="s">
        <v>22513</v>
      </c>
      <c r="G781" s="18" t="s">
        <v>22514</v>
      </c>
      <c r="H781" s="18" t="s">
        <v>22515</v>
      </c>
      <c r="I781" s="17" t="s">
        <v>111</v>
      </c>
      <c r="J781" s="17" t="n">
        <v>9</v>
      </c>
      <c r="K781" s="17" t="n">
        <v>1146</v>
      </c>
      <c r="L781" s="18" t="s">
        <v>22516</v>
      </c>
      <c r="M781" s="18"/>
      <c r="N781" s="18" t="s">
        <v>22517</v>
      </c>
      <c r="O781" s="20" t="s">
        <v>28109</v>
      </c>
    </row>
    <row r="782" customFormat="false" ht="57.45" hidden="false" customHeight="false" outlineLevel="0" collapsed="false">
      <c r="A782" s="19" t="s">
        <v>22518</v>
      </c>
      <c r="B782" s="18" t="s">
        <v>106</v>
      </c>
      <c r="C782" s="17" t="n">
        <v>9</v>
      </c>
      <c r="D782" s="17" t="n">
        <v>1796</v>
      </c>
      <c r="E782" s="17" t="s">
        <v>19795</v>
      </c>
      <c r="F782" s="18" t="s">
        <v>22519</v>
      </c>
      <c r="G782" s="18" t="s">
        <v>22520</v>
      </c>
      <c r="H782" s="18" t="s">
        <v>22521</v>
      </c>
      <c r="I782" s="17" t="s">
        <v>111</v>
      </c>
      <c r="J782" s="17" t="n">
        <v>9</v>
      </c>
      <c r="K782" s="17" t="n">
        <v>1166</v>
      </c>
      <c r="L782" s="18" t="s">
        <v>22522</v>
      </c>
      <c r="M782" s="18"/>
      <c r="N782" s="18" t="s">
        <v>22523</v>
      </c>
      <c r="O782" s="20" t="s">
        <v>28109</v>
      </c>
    </row>
    <row r="783" customFormat="false" ht="57.45" hidden="false" customHeight="false" outlineLevel="0" collapsed="false">
      <c r="A783" s="19" t="s">
        <v>22524</v>
      </c>
      <c r="B783" s="18" t="s">
        <v>106</v>
      </c>
      <c r="C783" s="17" t="n">
        <v>9</v>
      </c>
      <c r="D783" s="17" t="n">
        <v>1796</v>
      </c>
      <c r="E783" s="17" t="s">
        <v>19795</v>
      </c>
      <c r="F783" s="18" t="s">
        <v>22525</v>
      </c>
      <c r="G783" s="18" t="s">
        <v>22526</v>
      </c>
      <c r="H783" s="18" t="s">
        <v>22527</v>
      </c>
      <c r="I783" s="17" t="s">
        <v>111</v>
      </c>
      <c r="J783" s="17" t="n">
        <v>9</v>
      </c>
      <c r="K783" s="17" t="n">
        <v>1166</v>
      </c>
      <c r="L783" s="18" t="s">
        <v>22528</v>
      </c>
      <c r="M783" s="18"/>
      <c r="N783" s="18" t="s">
        <v>22529</v>
      </c>
      <c r="O783" s="20" t="s">
        <v>28109</v>
      </c>
    </row>
    <row r="784" customFormat="false" ht="57.45" hidden="false" customHeight="false" outlineLevel="0" collapsed="false">
      <c r="A784" s="19" t="s">
        <v>22530</v>
      </c>
      <c r="B784" s="18" t="s">
        <v>106</v>
      </c>
      <c r="C784" s="17" t="n">
        <v>9</v>
      </c>
      <c r="D784" s="17" t="n">
        <v>1796</v>
      </c>
      <c r="E784" s="17" t="s">
        <v>19795</v>
      </c>
      <c r="F784" s="18" t="s">
        <v>22531</v>
      </c>
      <c r="G784" s="18" t="s">
        <v>22532</v>
      </c>
      <c r="H784" s="18" t="s">
        <v>22533</v>
      </c>
      <c r="I784" s="17" t="s">
        <v>111</v>
      </c>
      <c r="J784" s="17" t="n">
        <v>9</v>
      </c>
      <c r="K784" s="17" t="n">
        <v>1166</v>
      </c>
      <c r="L784" s="18" t="s">
        <v>22534</v>
      </c>
      <c r="M784" s="18"/>
      <c r="N784" s="18" t="s">
        <v>22535</v>
      </c>
      <c r="O784" s="20" t="s">
        <v>28109</v>
      </c>
    </row>
    <row r="785" customFormat="false" ht="57.45" hidden="false" customHeight="false" outlineLevel="0" collapsed="false">
      <c r="A785" s="19" t="s">
        <v>22536</v>
      </c>
      <c r="B785" s="18" t="s">
        <v>106</v>
      </c>
      <c r="C785" s="17" t="n">
        <v>9</v>
      </c>
      <c r="D785" s="17" t="n">
        <v>1802</v>
      </c>
      <c r="E785" s="17" t="s">
        <v>19795</v>
      </c>
      <c r="F785" s="18" t="s">
        <v>22537</v>
      </c>
      <c r="G785" s="18" t="s">
        <v>22538</v>
      </c>
      <c r="H785" s="18" t="s">
        <v>22539</v>
      </c>
      <c r="I785" s="17" t="s">
        <v>112</v>
      </c>
      <c r="J785" s="17" t="n">
        <v>9</v>
      </c>
      <c r="K785" s="17" t="n">
        <v>1172</v>
      </c>
      <c r="L785" s="18" t="s">
        <v>22540</v>
      </c>
      <c r="M785" s="18" t="s">
        <v>22541</v>
      </c>
      <c r="N785" s="18" t="s">
        <v>22542</v>
      </c>
      <c r="O785" s="20" t="s">
        <v>28109</v>
      </c>
    </row>
    <row r="786" customFormat="false" ht="57.45" hidden="false" customHeight="false" outlineLevel="0" collapsed="false">
      <c r="A786" s="19" t="s">
        <v>22543</v>
      </c>
      <c r="B786" s="18" t="s">
        <v>106</v>
      </c>
      <c r="C786" s="17" t="n">
        <v>9</v>
      </c>
      <c r="D786" s="17" t="n">
        <v>1843</v>
      </c>
      <c r="E786" s="17" t="s">
        <v>19795</v>
      </c>
      <c r="F786" s="18" t="s">
        <v>22544</v>
      </c>
      <c r="G786" s="18" t="s">
        <v>22545</v>
      </c>
      <c r="H786" s="18" t="s">
        <v>22546</v>
      </c>
      <c r="I786" s="17" t="s">
        <v>114</v>
      </c>
      <c r="J786" s="17" t="n">
        <v>9</v>
      </c>
      <c r="K786" s="17" t="n">
        <v>1213</v>
      </c>
      <c r="L786" s="18" t="s">
        <v>22547</v>
      </c>
      <c r="M786" s="18"/>
      <c r="N786" s="18" t="s">
        <v>22548</v>
      </c>
      <c r="O786" s="20" t="s">
        <v>28109</v>
      </c>
    </row>
    <row r="787" customFormat="false" ht="57.45" hidden="false" customHeight="false" outlineLevel="0" collapsed="false">
      <c r="A787" s="19" t="s">
        <v>22549</v>
      </c>
      <c r="B787" s="18" t="s">
        <v>106</v>
      </c>
      <c r="C787" s="17" t="n">
        <v>9</v>
      </c>
      <c r="D787" s="17" t="n">
        <v>1873</v>
      </c>
      <c r="E787" s="17" t="s">
        <v>19795</v>
      </c>
      <c r="F787" s="18" t="s">
        <v>22550</v>
      </c>
      <c r="G787" s="18" t="s">
        <v>22551</v>
      </c>
      <c r="H787" s="18" t="s">
        <v>22552</v>
      </c>
      <c r="I787" s="17" t="s">
        <v>111</v>
      </c>
      <c r="J787" s="17" t="n">
        <v>9</v>
      </c>
      <c r="K787" s="17" t="n">
        <v>1243</v>
      </c>
      <c r="L787" s="18" t="s">
        <v>22553</v>
      </c>
      <c r="M787" s="18"/>
      <c r="N787" s="18" t="s">
        <v>22554</v>
      </c>
      <c r="O787" s="20" t="s">
        <v>28109</v>
      </c>
    </row>
    <row r="788" customFormat="false" ht="46.25" hidden="false" customHeight="false" outlineLevel="0" collapsed="false">
      <c r="A788" s="19" t="s">
        <v>22555</v>
      </c>
      <c r="B788" s="18" t="s">
        <v>106</v>
      </c>
      <c r="C788" s="17" t="n">
        <v>9</v>
      </c>
      <c r="D788" s="17" t="n">
        <v>1910</v>
      </c>
      <c r="E788" s="17" t="s">
        <v>19795</v>
      </c>
      <c r="F788" s="18" t="s">
        <v>22556</v>
      </c>
      <c r="G788" s="18" t="s">
        <v>22557</v>
      </c>
      <c r="H788" s="18" t="s">
        <v>22558</v>
      </c>
      <c r="I788" s="17" t="s">
        <v>111</v>
      </c>
      <c r="J788" s="17" t="n">
        <v>9</v>
      </c>
      <c r="K788" s="17" t="n">
        <v>1280</v>
      </c>
      <c r="L788" s="18" t="s">
        <v>22559</v>
      </c>
      <c r="M788" s="18"/>
      <c r="N788" s="18" t="s">
        <v>22560</v>
      </c>
      <c r="O788" s="20" t="s">
        <v>28109</v>
      </c>
    </row>
    <row r="789" customFormat="false" ht="57.45" hidden="false" customHeight="false" outlineLevel="0" collapsed="false">
      <c r="A789" s="19" t="s">
        <v>22561</v>
      </c>
      <c r="B789" s="18" t="s">
        <v>106</v>
      </c>
      <c r="C789" s="17" t="n">
        <v>9</v>
      </c>
      <c r="D789" s="17" t="n">
        <v>1936</v>
      </c>
      <c r="E789" s="17" t="s">
        <v>19795</v>
      </c>
      <c r="F789" s="18" t="s">
        <v>22562</v>
      </c>
      <c r="G789" s="18" t="s">
        <v>22563</v>
      </c>
      <c r="H789" s="18" t="s">
        <v>22564</v>
      </c>
      <c r="I789" s="17" t="s">
        <v>112</v>
      </c>
      <c r="J789" s="17" t="n">
        <v>9</v>
      </c>
      <c r="K789" s="17" t="n">
        <v>1306</v>
      </c>
      <c r="L789" s="18" t="s">
        <v>22565</v>
      </c>
      <c r="M789" s="18" t="s">
        <v>22566</v>
      </c>
      <c r="N789" s="18" t="s">
        <v>22567</v>
      </c>
      <c r="O789" s="20" t="s">
        <v>28109</v>
      </c>
    </row>
    <row r="790" customFormat="false" ht="57.45" hidden="false" customHeight="false" outlineLevel="0" collapsed="false">
      <c r="A790" s="19" t="s">
        <v>22568</v>
      </c>
      <c r="B790" s="18" t="s">
        <v>106</v>
      </c>
      <c r="C790" s="17" t="n">
        <v>9</v>
      </c>
      <c r="D790" s="17" t="n">
        <v>1945</v>
      </c>
      <c r="E790" s="17" t="s">
        <v>19795</v>
      </c>
      <c r="F790" s="18" t="s">
        <v>22569</v>
      </c>
      <c r="G790" s="18" t="s">
        <v>22570</v>
      </c>
      <c r="H790" s="18" t="s">
        <v>22571</v>
      </c>
      <c r="I790" s="17" t="s">
        <v>114</v>
      </c>
      <c r="J790" s="17" t="n">
        <v>9</v>
      </c>
      <c r="K790" s="17" t="n">
        <v>1315</v>
      </c>
      <c r="L790" s="18" t="s">
        <v>22572</v>
      </c>
      <c r="M790" s="18"/>
      <c r="N790" s="18" t="s">
        <v>22573</v>
      </c>
      <c r="O790" s="20" t="s">
        <v>28109</v>
      </c>
    </row>
    <row r="791" customFormat="false" ht="46.25" hidden="false" customHeight="false" outlineLevel="0" collapsed="false">
      <c r="A791" s="19" t="s">
        <v>22574</v>
      </c>
      <c r="B791" s="18" t="s">
        <v>108</v>
      </c>
      <c r="C791" s="17" t="n">
        <v>9</v>
      </c>
      <c r="D791" s="17" t="n">
        <v>2068</v>
      </c>
      <c r="E791" s="17" t="s">
        <v>36</v>
      </c>
      <c r="F791" s="18" t="s">
        <v>22575</v>
      </c>
      <c r="G791" s="18" t="s">
        <v>22576</v>
      </c>
      <c r="H791" s="18"/>
      <c r="I791" s="17" t="s">
        <v>115</v>
      </c>
      <c r="J791" s="17"/>
      <c r="K791" s="17"/>
      <c r="L791" s="18"/>
      <c r="M791" s="18"/>
      <c r="N791" s="18" t="s">
        <v>22577</v>
      </c>
      <c r="O791" s="20" t="s">
        <v>28109</v>
      </c>
    </row>
    <row r="792" customFormat="false" ht="46.25" hidden="false" customHeight="false" outlineLevel="0" collapsed="false">
      <c r="A792" s="19" t="s">
        <v>22578</v>
      </c>
      <c r="B792" s="18" t="s">
        <v>106</v>
      </c>
      <c r="C792" s="17" t="n">
        <v>9</v>
      </c>
      <c r="D792" s="17" t="n">
        <v>2286</v>
      </c>
      <c r="E792" s="17" t="s">
        <v>19795</v>
      </c>
      <c r="F792" s="18" t="s">
        <v>22579</v>
      </c>
      <c r="G792" s="18" t="s">
        <v>22580</v>
      </c>
      <c r="H792" s="18" t="s">
        <v>22581</v>
      </c>
      <c r="I792" s="17" t="s">
        <v>111</v>
      </c>
      <c r="J792" s="17" t="n">
        <v>4</v>
      </c>
      <c r="K792" s="17" t="n">
        <v>6120</v>
      </c>
      <c r="L792" s="18" t="s">
        <v>22582</v>
      </c>
      <c r="M792" s="18"/>
      <c r="N792" s="18" t="s">
        <v>22583</v>
      </c>
      <c r="O792" s="20" t="s">
        <v>28109</v>
      </c>
    </row>
    <row r="793" customFormat="false" ht="46.25" hidden="false" customHeight="false" outlineLevel="0" collapsed="false">
      <c r="A793" s="19" t="s">
        <v>22584</v>
      </c>
      <c r="B793" s="18" t="s">
        <v>106</v>
      </c>
      <c r="C793" s="17" t="n">
        <v>9</v>
      </c>
      <c r="D793" s="17" t="n">
        <v>2859</v>
      </c>
      <c r="E793" s="17" t="s">
        <v>19795</v>
      </c>
      <c r="F793" s="18" t="s">
        <v>22585</v>
      </c>
      <c r="G793" s="18" t="s">
        <v>22586</v>
      </c>
      <c r="H793" s="18" t="s">
        <v>22587</v>
      </c>
      <c r="I793" s="17" t="s">
        <v>112</v>
      </c>
      <c r="J793" s="17" t="n">
        <v>5</v>
      </c>
      <c r="K793" s="17" t="n">
        <v>1071</v>
      </c>
      <c r="L793" s="18" t="s">
        <v>19739</v>
      </c>
      <c r="M793" s="18" t="s">
        <v>22588</v>
      </c>
      <c r="N793" s="18" t="s">
        <v>22589</v>
      </c>
      <c r="O793" s="20" t="s">
        <v>28109</v>
      </c>
    </row>
    <row r="794" customFormat="false" ht="46.25" hidden="false" customHeight="false" outlineLevel="0" collapsed="false">
      <c r="A794" s="19" t="s">
        <v>22590</v>
      </c>
      <c r="B794" s="18" t="s">
        <v>106</v>
      </c>
      <c r="C794" s="17" t="n">
        <v>9</v>
      </c>
      <c r="D794" s="17" t="n">
        <v>2878</v>
      </c>
      <c r="E794" s="17" t="s">
        <v>19795</v>
      </c>
      <c r="F794" s="18" t="s">
        <v>22591</v>
      </c>
      <c r="G794" s="18" t="s">
        <v>22592</v>
      </c>
      <c r="H794" s="18" t="s">
        <v>22593</v>
      </c>
      <c r="I794" s="17" t="s">
        <v>112</v>
      </c>
      <c r="J794" s="17" t="n">
        <v>5</v>
      </c>
      <c r="K794" s="17" t="n">
        <v>1090</v>
      </c>
      <c r="L794" s="18" t="s">
        <v>22594</v>
      </c>
      <c r="M794" s="18"/>
      <c r="N794" s="18" t="s">
        <v>22595</v>
      </c>
      <c r="O794" s="20" t="s">
        <v>28109</v>
      </c>
    </row>
    <row r="795" customFormat="false" ht="57.45" hidden="false" customHeight="false" outlineLevel="0" collapsed="false">
      <c r="A795" s="19" t="s">
        <v>22596</v>
      </c>
      <c r="B795" s="18" t="s">
        <v>106</v>
      </c>
      <c r="C795" s="17" t="n">
        <v>9</v>
      </c>
      <c r="D795" s="17" t="n">
        <v>2884</v>
      </c>
      <c r="E795" s="17" t="s">
        <v>19795</v>
      </c>
      <c r="F795" s="18" t="s">
        <v>22597</v>
      </c>
      <c r="G795" s="18" t="s">
        <v>22598</v>
      </c>
      <c r="H795" s="18" t="s">
        <v>22599</v>
      </c>
      <c r="I795" s="17" t="s">
        <v>113</v>
      </c>
      <c r="J795" s="17" t="n">
        <v>5</v>
      </c>
      <c r="K795" s="17" t="n">
        <v>1096</v>
      </c>
      <c r="L795" s="18" t="s">
        <v>22597</v>
      </c>
      <c r="M795" s="18" t="s">
        <v>22600</v>
      </c>
      <c r="N795" s="18" t="s">
        <v>22601</v>
      </c>
      <c r="O795" s="20" t="s">
        <v>28109</v>
      </c>
    </row>
    <row r="796" customFormat="false" ht="57.45" hidden="false" customHeight="false" outlineLevel="0" collapsed="false">
      <c r="A796" s="19" t="s">
        <v>22602</v>
      </c>
      <c r="B796" s="18" t="s">
        <v>106</v>
      </c>
      <c r="C796" s="17" t="n">
        <v>9</v>
      </c>
      <c r="D796" s="17" t="n">
        <v>2892</v>
      </c>
      <c r="E796" s="17" t="s">
        <v>19795</v>
      </c>
      <c r="F796" s="18" t="s">
        <v>22603</v>
      </c>
      <c r="G796" s="18" t="s">
        <v>22604</v>
      </c>
      <c r="H796" s="18" t="s">
        <v>22605</v>
      </c>
      <c r="I796" s="17" t="s">
        <v>114</v>
      </c>
      <c r="J796" s="17" t="n">
        <v>5</v>
      </c>
      <c r="K796" s="17" t="n">
        <v>1104</v>
      </c>
      <c r="L796" s="18" t="s">
        <v>22606</v>
      </c>
      <c r="M796" s="18"/>
      <c r="N796" s="18" t="s">
        <v>22607</v>
      </c>
      <c r="O796" s="20" t="s">
        <v>28109</v>
      </c>
    </row>
    <row r="797" customFormat="false" ht="57.45" hidden="false" customHeight="false" outlineLevel="0" collapsed="false">
      <c r="A797" s="19" t="s">
        <v>22608</v>
      </c>
      <c r="B797" s="18" t="s">
        <v>106</v>
      </c>
      <c r="C797" s="17" t="n">
        <v>9</v>
      </c>
      <c r="D797" s="17" t="n">
        <v>3088</v>
      </c>
      <c r="E797" s="17" t="s">
        <v>19795</v>
      </c>
      <c r="F797" s="18" t="s">
        <v>22609</v>
      </c>
      <c r="G797" s="18" t="s">
        <v>22610</v>
      </c>
      <c r="H797" s="18" t="s">
        <v>22611</v>
      </c>
      <c r="I797" s="17" t="s">
        <v>111</v>
      </c>
      <c r="J797" s="17" t="n">
        <v>9</v>
      </c>
      <c r="K797" s="17" t="n">
        <v>1690</v>
      </c>
      <c r="L797" s="18" t="s">
        <v>12395</v>
      </c>
      <c r="M797" s="18"/>
      <c r="N797" s="18" t="s">
        <v>22612</v>
      </c>
      <c r="O797" s="20" t="s">
        <v>28109</v>
      </c>
    </row>
    <row r="798" customFormat="false" ht="57.45" hidden="false" customHeight="false" outlineLevel="0" collapsed="false">
      <c r="A798" s="19" t="s">
        <v>22613</v>
      </c>
      <c r="B798" s="18" t="s">
        <v>106</v>
      </c>
      <c r="C798" s="17" t="n">
        <v>9</v>
      </c>
      <c r="D798" s="17" t="n">
        <v>3118</v>
      </c>
      <c r="E798" s="17" t="s">
        <v>19795</v>
      </c>
      <c r="F798" s="18" t="s">
        <v>22614</v>
      </c>
      <c r="G798" s="18" t="s">
        <v>22615</v>
      </c>
      <c r="H798" s="18" t="s">
        <v>22616</v>
      </c>
      <c r="I798" s="17" t="s">
        <v>112</v>
      </c>
      <c r="J798" s="17" t="n">
        <v>9</v>
      </c>
      <c r="K798" s="17" t="n">
        <v>1694</v>
      </c>
      <c r="L798" s="18" t="s">
        <v>22617</v>
      </c>
      <c r="M798" s="18" t="s">
        <v>22618</v>
      </c>
      <c r="N798" s="18" t="s">
        <v>22619</v>
      </c>
      <c r="O798" s="20" t="s">
        <v>28109</v>
      </c>
    </row>
    <row r="799" customFormat="false" ht="57.45" hidden="false" customHeight="false" outlineLevel="0" collapsed="false">
      <c r="A799" s="19" t="s">
        <v>22620</v>
      </c>
      <c r="B799" s="18" t="s">
        <v>108</v>
      </c>
      <c r="C799" s="17" t="n">
        <v>9</v>
      </c>
      <c r="D799" s="17" t="n">
        <v>3157</v>
      </c>
      <c r="E799" s="17" t="s">
        <v>36</v>
      </c>
      <c r="F799" s="18" t="s">
        <v>22621</v>
      </c>
      <c r="G799" s="18" t="s">
        <v>22622</v>
      </c>
      <c r="H799" s="18"/>
      <c r="I799" s="17" t="s">
        <v>112</v>
      </c>
      <c r="J799" s="17" t="n">
        <v>9</v>
      </c>
      <c r="K799" s="17" t="n">
        <v>1607</v>
      </c>
      <c r="L799" s="18" t="s">
        <v>22623</v>
      </c>
      <c r="M799" s="18" t="s">
        <v>22624</v>
      </c>
      <c r="N799" s="18" t="s">
        <v>22625</v>
      </c>
      <c r="O799" s="20" t="s">
        <v>28109</v>
      </c>
    </row>
    <row r="800" customFormat="false" ht="57.45" hidden="false" customHeight="false" outlineLevel="0" collapsed="false">
      <c r="A800" s="19" t="s">
        <v>22626</v>
      </c>
      <c r="B800" s="18" t="s">
        <v>106</v>
      </c>
      <c r="C800" s="17" t="n">
        <v>9</v>
      </c>
      <c r="D800" s="17" t="n">
        <v>3233</v>
      </c>
      <c r="E800" s="17" t="s">
        <v>19795</v>
      </c>
      <c r="F800" s="18" t="s">
        <v>22627</v>
      </c>
      <c r="G800" s="18" t="s">
        <v>22628</v>
      </c>
      <c r="H800" s="18" t="s">
        <v>22629</v>
      </c>
      <c r="I800" s="17" t="s">
        <v>111</v>
      </c>
      <c r="J800" s="17" t="n">
        <v>9</v>
      </c>
      <c r="K800" s="17" t="n">
        <v>1683</v>
      </c>
      <c r="L800" s="18" t="s">
        <v>22630</v>
      </c>
      <c r="M800" s="18"/>
      <c r="N800" s="18" t="s">
        <v>22631</v>
      </c>
      <c r="O800" s="20" t="s">
        <v>28109</v>
      </c>
    </row>
    <row r="801" customFormat="false" ht="57.45" hidden="false" customHeight="false" outlineLevel="0" collapsed="false">
      <c r="A801" s="19" t="s">
        <v>22632</v>
      </c>
      <c r="B801" s="18" t="s">
        <v>106</v>
      </c>
      <c r="C801" s="17" t="n">
        <v>9</v>
      </c>
      <c r="D801" s="17" t="n">
        <v>3361</v>
      </c>
      <c r="E801" s="17" t="s">
        <v>19795</v>
      </c>
      <c r="F801" s="18" t="s">
        <v>22633</v>
      </c>
      <c r="G801" s="18" t="s">
        <v>22634</v>
      </c>
      <c r="H801" s="18" t="s">
        <v>22635</v>
      </c>
      <c r="I801" s="17" t="s">
        <v>111</v>
      </c>
      <c r="J801" s="17" t="n">
        <v>9</v>
      </c>
      <c r="K801" s="17" t="n">
        <v>1809</v>
      </c>
      <c r="L801" s="18" t="s">
        <v>22636</v>
      </c>
      <c r="M801" s="18"/>
      <c r="N801" s="18" t="s">
        <v>22637</v>
      </c>
      <c r="O801" s="20" t="s">
        <v>28109</v>
      </c>
    </row>
    <row r="802" customFormat="false" ht="57.45" hidden="false" customHeight="false" outlineLevel="0" collapsed="false">
      <c r="A802" s="19" t="s">
        <v>22638</v>
      </c>
      <c r="B802" s="18" t="s">
        <v>106</v>
      </c>
      <c r="C802" s="17" t="n">
        <v>9</v>
      </c>
      <c r="D802" s="17" t="n">
        <v>3391</v>
      </c>
      <c r="E802" s="17" t="s">
        <v>19795</v>
      </c>
      <c r="F802" s="18" t="s">
        <v>22639</v>
      </c>
      <c r="G802" s="18" t="s">
        <v>22640</v>
      </c>
      <c r="H802" s="18" t="s">
        <v>22641</v>
      </c>
      <c r="I802" s="17" t="s">
        <v>112</v>
      </c>
      <c r="J802" s="17" t="n">
        <v>9</v>
      </c>
      <c r="K802" s="17" t="n">
        <v>1839</v>
      </c>
      <c r="L802" s="18" t="s">
        <v>22642</v>
      </c>
      <c r="M802" s="18"/>
      <c r="N802" s="18" t="s">
        <v>22643</v>
      </c>
      <c r="O802" s="20" t="s">
        <v>28109</v>
      </c>
    </row>
    <row r="803" customFormat="false" ht="57.45" hidden="false" customHeight="false" outlineLevel="0" collapsed="false">
      <c r="A803" s="19" t="s">
        <v>22644</v>
      </c>
      <c r="B803" s="18" t="s">
        <v>108</v>
      </c>
      <c r="C803" s="17" t="n">
        <v>9</v>
      </c>
      <c r="D803" s="17" t="n">
        <v>3393</v>
      </c>
      <c r="E803" s="17" t="s">
        <v>61</v>
      </c>
      <c r="F803" s="18" t="s">
        <v>22645</v>
      </c>
      <c r="G803" s="18" t="s">
        <v>22646</v>
      </c>
      <c r="H803" s="18"/>
      <c r="I803" s="17" t="s">
        <v>111</v>
      </c>
      <c r="J803" s="17" t="n">
        <v>9</v>
      </c>
      <c r="K803" s="17" t="n">
        <v>1843</v>
      </c>
      <c r="L803" s="18" t="s">
        <v>22647</v>
      </c>
      <c r="M803" s="18"/>
      <c r="N803" s="18" t="s">
        <v>22648</v>
      </c>
      <c r="O803" s="20" t="s">
        <v>28109</v>
      </c>
    </row>
    <row r="804" customFormat="false" ht="57.45" hidden="false" customHeight="false" outlineLevel="0" collapsed="false">
      <c r="A804" s="19" t="s">
        <v>22649</v>
      </c>
      <c r="B804" s="18" t="s">
        <v>106</v>
      </c>
      <c r="C804" s="17" t="n">
        <v>9</v>
      </c>
      <c r="D804" s="17" t="n">
        <v>3415</v>
      </c>
      <c r="E804" s="17" t="s">
        <v>19795</v>
      </c>
      <c r="F804" s="18" t="s">
        <v>22650</v>
      </c>
      <c r="G804" s="18" t="s">
        <v>22651</v>
      </c>
      <c r="H804" s="18" t="s">
        <v>22652</v>
      </c>
      <c r="I804" s="17" t="s">
        <v>112</v>
      </c>
      <c r="J804" s="17" t="n">
        <v>9</v>
      </c>
      <c r="K804" s="17" t="n">
        <v>1865</v>
      </c>
      <c r="L804" s="18" t="s">
        <v>22653</v>
      </c>
      <c r="M804" s="18"/>
      <c r="N804" s="18" t="s">
        <v>22654</v>
      </c>
      <c r="O804" s="20" t="s">
        <v>28109</v>
      </c>
    </row>
    <row r="805" customFormat="false" ht="57.45" hidden="false" customHeight="false" outlineLevel="0" collapsed="false">
      <c r="A805" s="19" t="s">
        <v>22655</v>
      </c>
      <c r="B805" s="18" t="s">
        <v>106</v>
      </c>
      <c r="C805" s="17" t="n">
        <v>9</v>
      </c>
      <c r="D805" s="17" t="n">
        <v>3452</v>
      </c>
      <c r="E805" s="17" t="s">
        <v>19795</v>
      </c>
      <c r="F805" s="18" t="s">
        <v>22656</v>
      </c>
      <c r="G805" s="18" t="s">
        <v>22657</v>
      </c>
      <c r="H805" s="18" t="s">
        <v>22658</v>
      </c>
      <c r="I805" s="17" t="s">
        <v>111</v>
      </c>
      <c r="J805" s="17" t="n">
        <v>9</v>
      </c>
      <c r="K805" s="17" t="n">
        <v>1914</v>
      </c>
      <c r="L805" s="18" t="s">
        <v>22659</v>
      </c>
      <c r="M805" s="18"/>
      <c r="N805" s="18" t="s">
        <v>22660</v>
      </c>
      <c r="O805" s="20" t="s">
        <v>28109</v>
      </c>
    </row>
    <row r="806" customFormat="false" ht="57.45" hidden="false" customHeight="false" outlineLevel="0" collapsed="false">
      <c r="A806" s="19" t="s">
        <v>22661</v>
      </c>
      <c r="B806" s="18" t="s">
        <v>108</v>
      </c>
      <c r="C806" s="17" t="n">
        <v>9</v>
      </c>
      <c r="D806" s="17" t="n">
        <v>3468</v>
      </c>
      <c r="E806" s="17" t="s">
        <v>47</v>
      </c>
      <c r="F806" s="18" t="s">
        <v>22662</v>
      </c>
      <c r="G806" s="18" t="s">
        <v>22663</v>
      </c>
      <c r="H806" s="18"/>
      <c r="I806" s="17" t="s">
        <v>112</v>
      </c>
      <c r="J806" s="17" t="n">
        <v>9</v>
      </c>
      <c r="K806" s="17" t="n">
        <v>1927</v>
      </c>
      <c r="L806" s="18" t="s">
        <v>22664</v>
      </c>
      <c r="M806" s="18"/>
      <c r="N806" s="18" t="s">
        <v>22665</v>
      </c>
      <c r="O806" s="20" t="s">
        <v>28109</v>
      </c>
    </row>
    <row r="807" customFormat="false" ht="57.45" hidden="false" customHeight="false" outlineLevel="0" collapsed="false">
      <c r="A807" s="19" t="s">
        <v>22666</v>
      </c>
      <c r="B807" s="18" t="s">
        <v>106</v>
      </c>
      <c r="C807" s="17" t="n">
        <v>9</v>
      </c>
      <c r="D807" s="17" t="n">
        <v>3502</v>
      </c>
      <c r="E807" s="17" t="s">
        <v>19795</v>
      </c>
      <c r="F807" s="18" t="s">
        <v>22667</v>
      </c>
      <c r="G807" s="18" t="s">
        <v>22668</v>
      </c>
      <c r="H807" s="18" t="s">
        <v>22669</v>
      </c>
      <c r="I807" s="17" t="s">
        <v>111</v>
      </c>
      <c r="J807" s="17" t="n">
        <v>9</v>
      </c>
      <c r="K807" s="17" t="n">
        <v>1963</v>
      </c>
      <c r="L807" s="18" t="s">
        <v>22670</v>
      </c>
      <c r="M807" s="18"/>
      <c r="N807" s="18" t="s">
        <v>22671</v>
      </c>
      <c r="O807" s="20" t="s">
        <v>28109</v>
      </c>
    </row>
    <row r="808" customFormat="false" ht="57.45" hidden="false" customHeight="false" outlineLevel="0" collapsed="false">
      <c r="A808" s="19" t="s">
        <v>22672</v>
      </c>
      <c r="B808" s="18" t="s">
        <v>106</v>
      </c>
      <c r="C808" s="17" t="n">
        <v>9</v>
      </c>
      <c r="D808" s="17" t="n">
        <v>3519</v>
      </c>
      <c r="E808" s="17" t="s">
        <v>19795</v>
      </c>
      <c r="F808" s="18" t="s">
        <v>22673</v>
      </c>
      <c r="G808" s="18" t="s">
        <v>22674</v>
      </c>
      <c r="H808" s="18" t="s">
        <v>22675</v>
      </c>
      <c r="I808" s="17" t="s">
        <v>111</v>
      </c>
      <c r="J808" s="17" t="n">
        <v>9</v>
      </c>
      <c r="K808" s="17" t="n">
        <v>1982</v>
      </c>
      <c r="L808" s="18" t="s">
        <v>22676</v>
      </c>
      <c r="M808" s="18"/>
      <c r="N808" s="18" t="s">
        <v>22677</v>
      </c>
      <c r="O808" s="20" t="s">
        <v>28109</v>
      </c>
    </row>
    <row r="809" customFormat="false" ht="57.45" hidden="false" customHeight="false" outlineLevel="0" collapsed="false">
      <c r="A809" s="19" t="s">
        <v>22678</v>
      </c>
      <c r="B809" s="18" t="s">
        <v>106</v>
      </c>
      <c r="C809" s="17" t="n">
        <v>9</v>
      </c>
      <c r="D809" s="17" t="n">
        <v>3525</v>
      </c>
      <c r="E809" s="17" t="s">
        <v>19795</v>
      </c>
      <c r="F809" s="18" t="s">
        <v>22679</v>
      </c>
      <c r="G809" s="18" t="s">
        <v>22680</v>
      </c>
      <c r="H809" s="18" t="s">
        <v>22681</v>
      </c>
      <c r="I809" s="17" t="s">
        <v>112</v>
      </c>
      <c r="J809" s="17" t="n">
        <v>9</v>
      </c>
      <c r="K809" s="17" t="n">
        <v>1988</v>
      </c>
      <c r="L809" s="18" t="s">
        <v>12555</v>
      </c>
      <c r="M809" s="18" t="s">
        <v>22682</v>
      </c>
      <c r="N809" s="18" t="s">
        <v>22683</v>
      </c>
      <c r="O809" s="20" t="s">
        <v>28109</v>
      </c>
    </row>
    <row r="810" customFormat="false" ht="68.65" hidden="false" customHeight="false" outlineLevel="0" collapsed="false">
      <c r="A810" s="19" t="s">
        <v>22684</v>
      </c>
      <c r="B810" s="18" t="s">
        <v>106</v>
      </c>
      <c r="C810" s="17" t="n">
        <v>9</v>
      </c>
      <c r="D810" s="17" t="n">
        <v>3631</v>
      </c>
      <c r="E810" s="17" t="s">
        <v>19795</v>
      </c>
      <c r="F810" s="18" t="s">
        <v>22685</v>
      </c>
      <c r="G810" s="18" t="s">
        <v>22686</v>
      </c>
      <c r="H810" s="18" t="s">
        <v>22687</v>
      </c>
      <c r="I810" s="17" t="s">
        <v>112</v>
      </c>
      <c r="J810" s="17" t="n">
        <v>9</v>
      </c>
      <c r="K810" s="17" t="n">
        <v>2081</v>
      </c>
      <c r="L810" s="18" t="s">
        <v>22688</v>
      </c>
      <c r="M810" s="18" t="s">
        <v>22689</v>
      </c>
      <c r="N810" s="18" t="s">
        <v>22690</v>
      </c>
      <c r="O810" s="20" t="s">
        <v>28109</v>
      </c>
    </row>
    <row r="811" customFormat="false" ht="46.25" hidden="false" customHeight="false" outlineLevel="0" collapsed="false">
      <c r="A811" s="19" t="s">
        <v>22691</v>
      </c>
      <c r="B811" s="18" t="s">
        <v>106</v>
      </c>
      <c r="C811" s="17" t="n">
        <v>9</v>
      </c>
      <c r="D811" s="17" t="n">
        <v>3659</v>
      </c>
      <c r="E811" s="17" t="s">
        <v>19795</v>
      </c>
      <c r="F811" s="18" t="s">
        <v>22692</v>
      </c>
      <c r="G811" s="18" t="s">
        <v>22693</v>
      </c>
      <c r="H811" s="18" t="s">
        <v>22694</v>
      </c>
      <c r="I811" s="17" t="s">
        <v>111</v>
      </c>
      <c r="J811" s="17" t="n">
        <v>9</v>
      </c>
      <c r="K811" s="17" t="n">
        <v>2103</v>
      </c>
      <c r="L811" s="18" t="s">
        <v>22695</v>
      </c>
      <c r="M811" s="18"/>
      <c r="N811" s="18" t="s">
        <v>22696</v>
      </c>
      <c r="O811" s="20" t="s">
        <v>28109</v>
      </c>
    </row>
    <row r="812" customFormat="false" ht="57.45" hidden="false" customHeight="false" outlineLevel="0" collapsed="false">
      <c r="A812" s="19" t="s">
        <v>22697</v>
      </c>
      <c r="B812" s="18" t="s">
        <v>106</v>
      </c>
      <c r="C812" s="17" t="n">
        <v>9</v>
      </c>
      <c r="D812" s="17" t="n">
        <v>3663</v>
      </c>
      <c r="E812" s="17" t="s">
        <v>19795</v>
      </c>
      <c r="F812" s="18" t="s">
        <v>22698</v>
      </c>
      <c r="G812" s="18" t="s">
        <v>22699</v>
      </c>
      <c r="H812" s="18" t="s">
        <v>22700</v>
      </c>
      <c r="I812" s="17" t="s">
        <v>112</v>
      </c>
      <c r="J812" s="17" t="n">
        <v>9</v>
      </c>
      <c r="K812" s="17" t="n">
        <v>2107</v>
      </c>
      <c r="L812" s="18" t="s">
        <v>22701</v>
      </c>
      <c r="M812" s="18" t="s">
        <v>22702</v>
      </c>
      <c r="N812" s="18" t="s">
        <v>22703</v>
      </c>
      <c r="O812" s="20" t="s">
        <v>28109</v>
      </c>
    </row>
    <row r="813" customFormat="false" ht="46.25" hidden="false" customHeight="false" outlineLevel="0" collapsed="false">
      <c r="A813" s="19" t="s">
        <v>22704</v>
      </c>
      <c r="B813" s="18" t="s">
        <v>106</v>
      </c>
      <c r="C813" s="17" t="n">
        <v>9</v>
      </c>
      <c r="D813" s="17" t="n">
        <v>3755</v>
      </c>
      <c r="E813" s="17" t="s">
        <v>19795</v>
      </c>
      <c r="F813" s="18" t="s">
        <v>22705</v>
      </c>
      <c r="G813" s="18" t="s">
        <v>22706</v>
      </c>
      <c r="H813" s="18" t="s">
        <v>22707</v>
      </c>
      <c r="I813" s="17" t="s">
        <v>115</v>
      </c>
      <c r="J813" s="17"/>
      <c r="K813" s="17"/>
      <c r="L813" s="18"/>
      <c r="M813" s="18"/>
      <c r="N813" s="18" t="s">
        <v>22708</v>
      </c>
      <c r="O813" s="20" t="s">
        <v>28109</v>
      </c>
    </row>
    <row r="814" customFormat="false" ht="57.45" hidden="false" customHeight="false" outlineLevel="0" collapsed="false">
      <c r="A814" s="19" t="s">
        <v>22709</v>
      </c>
      <c r="B814" s="18" t="s">
        <v>106</v>
      </c>
      <c r="C814" s="17" t="n">
        <v>9</v>
      </c>
      <c r="D814" s="17" t="n">
        <v>3792</v>
      </c>
      <c r="E814" s="17" t="s">
        <v>19795</v>
      </c>
      <c r="F814" s="18" t="s">
        <v>22710</v>
      </c>
      <c r="G814" s="18" t="s">
        <v>22711</v>
      </c>
      <c r="H814" s="18" t="s">
        <v>22712</v>
      </c>
      <c r="I814" s="17" t="s">
        <v>112</v>
      </c>
      <c r="J814" s="17" t="n">
        <v>9</v>
      </c>
      <c r="K814" s="17" t="n">
        <v>2241</v>
      </c>
      <c r="L814" s="18" t="s">
        <v>22713</v>
      </c>
      <c r="M814" s="18"/>
      <c r="N814" s="18" t="s">
        <v>22714</v>
      </c>
      <c r="O814" s="20" t="s">
        <v>28109</v>
      </c>
    </row>
    <row r="815" customFormat="false" ht="46.25" hidden="false" customHeight="false" outlineLevel="0" collapsed="false">
      <c r="A815" s="19" t="s">
        <v>22715</v>
      </c>
      <c r="B815" s="18" t="s">
        <v>106</v>
      </c>
      <c r="C815" s="17" t="n">
        <v>9</v>
      </c>
      <c r="D815" s="17" t="n">
        <v>3798</v>
      </c>
      <c r="E815" s="17" t="s">
        <v>19795</v>
      </c>
      <c r="F815" s="18" t="s">
        <v>22716</v>
      </c>
      <c r="G815" s="18" t="s">
        <v>22717</v>
      </c>
      <c r="H815" s="18" t="s">
        <v>22718</v>
      </c>
      <c r="I815" s="17" t="s">
        <v>111</v>
      </c>
      <c r="J815" s="17" t="n">
        <v>9</v>
      </c>
      <c r="K815" s="17" t="n">
        <v>2247</v>
      </c>
      <c r="L815" s="18" t="s">
        <v>22719</v>
      </c>
      <c r="M815" s="18"/>
      <c r="N815" s="18" t="s">
        <v>22720</v>
      </c>
      <c r="O815" s="20" t="s">
        <v>28109</v>
      </c>
    </row>
    <row r="816" customFormat="false" ht="57.45" hidden="false" customHeight="false" outlineLevel="0" collapsed="false">
      <c r="A816" s="19" t="s">
        <v>22721</v>
      </c>
      <c r="B816" s="18" t="s">
        <v>106</v>
      </c>
      <c r="C816" s="17" t="n">
        <v>9</v>
      </c>
      <c r="D816" s="17" t="n">
        <v>3802</v>
      </c>
      <c r="E816" s="17" t="s">
        <v>19795</v>
      </c>
      <c r="F816" s="18" t="s">
        <v>22722</v>
      </c>
      <c r="G816" s="18" t="s">
        <v>22723</v>
      </c>
      <c r="H816" s="18" t="s">
        <v>22724</v>
      </c>
      <c r="I816" s="17" t="s">
        <v>111</v>
      </c>
      <c r="J816" s="17" t="n">
        <v>9</v>
      </c>
      <c r="K816" s="17" t="n">
        <v>2251</v>
      </c>
      <c r="L816" s="18" t="s">
        <v>22725</v>
      </c>
      <c r="M816" s="18"/>
      <c r="N816" s="18" t="s">
        <v>22726</v>
      </c>
      <c r="O816" s="20" t="s">
        <v>28109</v>
      </c>
    </row>
    <row r="817" customFormat="false" ht="46.25" hidden="false" customHeight="false" outlineLevel="0" collapsed="false">
      <c r="A817" s="19" t="s">
        <v>22727</v>
      </c>
      <c r="B817" s="18" t="s">
        <v>106</v>
      </c>
      <c r="C817" s="17" t="n">
        <v>9</v>
      </c>
      <c r="D817" s="17" t="n">
        <v>3842</v>
      </c>
      <c r="E817" s="17" t="s">
        <v>19795</v>
      </c>
      <c r="F817" s="18" t="s">
        <v>22728</v>
      </c>
      <c r="G817" s="18" t="s">
        <v>22729</v>
      </c>
      <c r="H817" s="18" t="s">
        <v>22730</v>
      </c>
      <c r="I817" s="17" t="s">
        <v>111</v>
      </c>
      <c r="J817" s="17" t="n">
        <v>9</v>
      </c>
      <c r="K817" s="17" t="n">
        <v>2297</v>
      </c>
      <c r="L817" s="18" t="s">
        <v>22731</v>
      </c>
      <c r="M817" s="18"/>
      <c r="N817" s="18" t="s">
        <v>22732</v>
      </c>
      <c r="O817" s="20" t="s">
        <v>28109</v>
      </c>
    </row>
    <row r="818" customFormat="false" ht="57.45" hidden="false" customHeight="false" outlineLevel="0" collapsed="false">
      <c r="A818" s="19" t="s">
        <v>22733</v>
      </c>
      <c r="B818" s="18" t="s">
        <v>106</v>
      </c>
      <c r="C818" s="17" t="n">
        <v>9</v>
      </c>
      <c r="D818" s="17" t="n">
        <v>3844</v>
      </c>
      <c r="E818" s="17" t="s">
        <v>19795</v>
      </c>
      <c r="F818" s="18" t="s">
        <v>22734</v>
      </c>
      <c r="G818" s="18" t="s">
        <v>22735</v>
      </c>
      <c r="H818" s="18" t="s">
        <v>22736</v>
      </c>
      <c r="I818" s="17" t="s">
        <v>112</v>
      </c>
      <c r="J818" s="17" t="n">
        <v>9</v>
      </c>
      <c r="K818" s="17" t="n">
        <v>2299</v>
      </c>
      <c r="L818" s="18" t="s">
        <v>22737</v>
      </c>
      <c r="M818" s="18" t="s">
        <v>22738</v>
      </c>
      <c r="N818" s="18" t="s">
        <v>22739</v>
      </c>
      <c r="O818" s="20" t="s">
        <v>28109</v>
      </c>
    </row>
    <row r="819" customFormat="false" ht="68.65" hidden="false" customHeight="false" outlineLevel="0" collapsed="false">
      <c r="A819" s="19" t="s">
        <v>22740</v>
      </c>
      <c r="B819" s="18" t="s">
        <v>106</v>
      </c>
      <c r="C819" s="17" t="n">
        <v>9</v>
      </c>
      <c r="D819" s="17" t="n">
        <v>3871</v>
      </c>
      <c r="E819" s="17" t="s">
        <v>19795</v>
      </c>
      <c r="F819" s="18" t="s">
        <v>22741</v>
      </c>
      <c r="G819" s="18" t="s">
        <v>22742</v>
      </c>
      <c r="H819" s="18" t="s">
        <v>22743</v>
      </c>
      <c r="I819" s="17" t="s">
        <v>114</v>
      </c>
      <c r="J819" s="17" t="n">
        <v>9</v>
      </c>
      <c r="K819" s="17" t="n">
        <v>2327</v>
      </c>
      <c r="L819" s="18" t="s">
        <v>22744</v>
      </c>
      <c r="M819" s="18"/>
      <c r="N819" s="18" t="s">
        <v>22745</v>
      </c>
      <c r="O819" s="20" t="s">
        <v>28109</v>
      </c>
    </row>
    <row r="820" customFormat="false" ht="57.45" hidden="false" customHeight="false" outlineLevel="0" collapsed="false">
      <c r="A820" s="19" t="s">
        <v>22746</v>
      </c>
      <c r="B820" s="18" t="s">
        <v>106</v>
      </c>
      <c r="C820" s="17" t="n">
        <v>9</v>
      </c>
      <c r="D820" s="17" t="n">
        <v>3904</v>
      </c>
      <c r="E820" s="17" t="s">
        <v>19795</v>
      </c>
      <c r="F820" s="18" t="s">
        <v>22747</v>
      </c>
      <c r="G820" s="18" t="s">
        <v>22748</v>
      </c>
      <c r="H820" s="18" t="s">
        <v>22749</v>
      </c>
      <c r="I820" s="17" t="s">
        <v>112</v>
      </c>
      <c r="J820" s="17" t="n">
        <v>9</v>
      </c>
      <c r="K820" s="17" t="n">
        <v>2357</v>
      </c>
      <c r="L820" s="18" t="s">
        <v>22750</v>
      </c>
      <c r="M820" s="18"/>
      <c r="N820" s="18" t="s">
        <v>22751</v>
      </c>
      <c r="O820" s="20" t="s">
        <v>28109</v>
      </c>
    </row>
    <row r="821" customFormat="false" ht="57.45" hidden="false" customHeight="false" outlineLevel="0" collapsed="false">
      <c r="A821" s="19" t="s">
        <v>22752</v>
      </c>
      <c r="B821" s="18" t="s">
        <v>106</v>
      </c>
      <c r="C821" s="17" t="n">
        <v>9</v>
      </c>
      <c r="D821" s="17" t="n">
        <v>3933</v>
      </c>
      <c r="E821" s="17" t="s">
        <v>19795</v>
      </c>
      <c r="F821" s="18" t="s">
        <v>22753</v>
      </c>
      <c r="G821" s="18" t="s">
        <v>22754</v>
      </c>
      <c r="H821" s="18" t="s">
        <v>22755</v>
      </c>
      <c r="I821" s="17" t="s">
        <v>111</v>
      </c>
      <c r="J821" s="17" t="n">
        <v>9</v>
      </c>
      <c r="K821" s="17" t="n">
        <v>2378</v>
      </c>
      <c r="L821" s="18" t="s">
        <v>22756</v>
      </c>
      <c r="M821" s="18"/>
      <c r="N821" s="18" t="s">
        <v>22757</v>
      </c>
      <c r="O821" s="20" t="s">
        <v>28109</v>
      </c>
    </row>
    <row r="822" customFormat="false" ht="57.45" hidden="false" customHeight="false" outlineLevel="0" collapsed="false">
      <c r="A822" s="19" t="s">
        <v>22758</v>
      </c>
      <c r="B822" s="18" t="s">
        <v>106</v>
      </c>
      <c r="C822" s="17" t="n">
        <v>9</v>
      </c>
      <c r="D822" s="17" t="n">
        <v>3943</v>
      </c>
      <c r="E822" s="17" t="s">
        <v>19795</v>
      </c>
      <c r="F822" s="18" t="s">
        <v>22759</v>
      </c>
      <c r="G822" s="18" t="s">
        <v>22760</v>
      </c>
      <c r="H822" s="18" t="s">
        <v>22761</v>
      </c>
      <c r="I822" s="17" t="s">
        <v>111</v>
      </c>
      <c r="J822" s="17" t="n">
        <v>9</v>
      </c>
      <c r="K822" s="17" t="n">
        <v>2388</v>
      </c>
      <c r="L822" s="18" t="s">
        <v>22762</v>
      </c>
      <c r="M822" s="18"/>
      <c r="N822" s="18" t="s">
        <v>22763</v>
      </c>
      <c r="O822" s="20" t="s">
        <v>28109</v>
      </c>
    </row>
    <row r="823" customFormat="false" ht="57.45" hidden="false" customHeight="false" outlineLevel="0" collapsed="false">
      <c r="A823" s="19" t="s">
        <v>22764</v>
      </c>
      <c r="B823" s="18" t="s">
        <v>108</v>
      </c>
      <c r="C823" s="17" t="n">
        <v>9</v>
      </c>
      <c r="D823" s="17" t="n">
        <v>3953</v>
      </c>
      <c r="E823" s="17" t="s">
        <v>61</v>
      </c>
      <c r="F823" s="18" t="s">
        <v>22765</v>
      </c>
      <c r="G823" s="18" t="s">
        <v>22766</v>
      </c>
      <c r="H823" s="18"/>
      <c r="I823" s="17" t="s">
        <v>111</v>
      </c>
      <c r="J823" s="17" t="n">
        <v>9</v>
      </c>
      <c r="K823" s="17" t="n">
        <v>2400</v>
      </c>
      <c r="L823" s="18" t="s">
        <v>22767</v>
      </c>
      <c r="M823" s="18"/>
      <c r="N823" s="18" t="s">
        <v>22768</v>
      </c>
      <c r="O823" s="20" t="s">
        <v>28109</v>
      </c>
    </row>
    <row r="824" customFormat="false" ht="57.45" hidden="false" customHeight="false" outlineLevel="0" collapsed="false">
      <c r="A824" s="19" t="s">
        <v>22769</v>
      </c>
      <c r="B824" s="18" t="s">
        <v>106</v>
      </c>
      <c r="C824" s="17" t="n">
        <v>9</v>
      </c>
      <c r="D824" s="17" t="n">
        <v>3959</v>
      </c>
      <c r="E824" s="17" t="s">
        <v>19795</v>
      </c>
      <c r="F824" s="18" t="s">
        <v>22770</v>
      </c>
      <c r="G824" s="18" t="s">
        <v>22771</v>
      </c>
      <c r="H824" s="18" t="s">
        <v>22772</v>
      </c>
      <c r="I824" s="17" t="s">
        <v>111</v>
      </c>
      <c r="J824" s="17" t="n">
        <v>9</v>
      </c>
      <c r="K824" s="17" t="n">
        <v>2406</v>
      </c>
      <c r="L824" s="18" t="s">
        <v>22773</v>
      </c>
      <c r="M824" s="18"/>
      <c r="N824" s="18" t="s">
        <v>22774</v>
      </c>
      <c r="O824" s="20" t="s">
        <v>28109</v>
      </c>
    </row>
    <row r="825" customFormat="false" ht="46.25" hidden="false" customHeight="false" outlineLevel="0" collapsed="false">
      <c r="A825" s="19" t="s">
        <v>22775</v>
      </c>
      <c r="B825" s="18" t="s">
        <v>106</v>
      </c>
      <c r="C825" s="17" t="n">
        <v>9</v>
      </c>
      <c r="D825" s="17" t="n">
        <v>3963</v>
      </c>
      <c r="E825" s="17" t="s">
        <v>19795</v>
      </c>
      <c r="F825" s="18" t="s">
        <v>22776</v>
      </c>
      <c r="G825" s="18" t="s">
        <v>22777</v>
      </c>
      <c r="H825" s="18" t="s">
        <v>22778</v>
      </c>
      <c r="I825" s="17" t="s">
        <v>111</v>
      </c>
      <c r="J825" s="17" t="n">
        <v>9</v>
      </c>
      <c r="K825" s="17" t="n">
        <v>2410</v>
      </c>
      <c r="L825" s="18" t="s">
        <v>22779</v>
      </c>
      <c r="M825" s="18"/>
      <c r="N825" s="18" t="s">
        <v>22780</v>
      </c>
      <c r="O825" s="20" t="s">
        <v>28109</v>
      </c>
    </row>
    <row r="826" customFormat="false" ht="57.45" hidden="false" customHeight="false" outlineLevel="0" collapsed="false">
      <c r="A826" s="19" t="s">
        <v>22781</v>
      </c>
      <c r="B826" s="18" t="s">
        <v>106</v>
      </c>
      <c r="C826" s="17" t="n">
        <v>9</v>
      </c>
      <c r="D826" s="17" t="n">
        <v>3965</v>
      </c>
      <c r="E826" s="17" t="s">
        <v>19795</v>
      </c>
      <c r="F826" s="18" t="s">
        <v>22782</v>
      </c>
      <c r="G826" s="18" t="s">
        <v>22783</v>
      </c>
      <c r="H826" s="18" t="s">
        <v>22784</v>
      </c>
      <c r="I826" s="17" t="s">
        <v>112</v>
      </c>
      <c r="J826" s="17" t="n">
        <v>9</v>
      </c>
      <c r="K826" s="17" t="n">
        <v>2412</v>
      </c>
      <c r="L826" s="18" t="s">
        <v>22785</v>
      </c>
      <c r="M826" s="18" t="s">
        <v>22786</v>
      </c>
      <c r="N826" s="18" t="s">
        <v>22787</v>
      </c>
      <c r="O826" s="20" t="s">
        <v>28109</v>
      </c>
    </row>
    <row r="827" customFormat="false" ht="35.05" hidden="false" customHeight="false" outlineLevel="0" collapsed="false">
      <c r="A827" s="19" t="s">
        <v>22788</v>
      </c>
      <c r="B827" s="18" t="s">
        <v>106</v>
      </c>
      <c r="C827" s="17" t="n">
        <v>9</v>
      </c>
      <c r="D827" s="17" t="n">
        <v>3973</v>
      </c>
      <c r="E827" s="17" t="s">
        <v>19795</v>
      </c>
      <c r="F827" s="18" t="s">
        <v>22789</v>
      </c>
      <c r="G827" s="18" t="s">
        <v>22790</v>
      </c>
      <c r="H827" s="18" t="s">
        <v>22791</v>
      </c>
      <c r="I827" s="17" t="s">
        <v>111</v>
      </c>
      <c r="J827" s="17" t="n">
        <v>9</v>
      </c>
      <c r="K827" s="17" t="n">
        <v>2420</v>
      </c>
      <c r="L827" s="18" t="s">
        <v>12801</v>
      </c>
      <c r="M827" s="18"/>
      <c r="N827" s="18" t="s">
        <v>22792</v>
      </c>
      <c r="O827" s="20" t="s">
        <v>28109</v>
      </c>
    </row>
    <row r="828" customFormat="false" ht="57.45" hidden="false" customHeight="false" outlineLevel="0" collapsed="false">
      <c r="A828" s="19" t="s">
        <v>22793</v>
      </c>
      <c r="B828" s="18" t="s">
        <v>106</v>
      </c>
      <c r="C828" s="17" t="n">
        <v>9</v>
      </c>
      <c r="D828" s="17" t="n">
        <v>3995</v>
      </c>
      <c r="E828" s="17" t="s">
        <v>19795</v>
      </c>
      <c r="F828" s="18" t="s">
        <v>22794</v>
      </c>
      <c r="G828" s="18" t="s">
        <v>22795</v>
      </c>
      <c r="H828" s="18" t="s">
        <v>22796</v>
      </c>
      <c r="I828" s="17" t="s">
        <v>111</v>
      </c>
      <c r="J828" s="17" t="n">
        <v>9</v>
      </c>
      <c r="K828" s="17" t="n">
        <v>2442</v>
      </c>
      <c r="L828" s="18" t="s">
        <v>22797</v>
      </c>
      <c r="M828" s="18"/>
      <c r="N828" s="18" t="s">
        <v>22798</v>
      </c>
      <c r="O828" s="20" t="s">
        <v>28109</v>
      </c>
    </row>
    <row r="829" customFormat="false" ht="57.45" hidden="false" customHeight="false" outlineLevel="0" collapsed="false">
      <c r="A829" s="19" t="s">
        <v>22799</v>
      </c>
      <c r="B829" s="18" t="s">
        <v>106</v>
      </c>
      <c r="C829" s="17" t="n">
        <v>9</v>
      </c>
      <c r="D829" s="17" t="n">
        <v>4015</v>
      </c>
      <c r="E829" s="17" t="s">
        <v>19795</v>
      </c>
      <c r="F829" s="18" t="s">
        <v>22800</v>
      </c>
      <c r="G829" s="18" t="s">
        <v>22801</v>
      </c>
      <c r="H829" s="18" t="s">
        <v>22802</v>
      </c>
      <c r="I829" s="17" t="s">
        <v>112</v>
      </c>
      <c r="J829" s="17" t="n">
        <v>9</v>
      </c>
      <c r="K829" s="17" t="n">
        <v>2462</v>
      </c>
      <c r="L829" s="18" t="s">
        <v>22803</v>
      </c>
      <c r="M829" s="18" t="s">
        <v>22804</v>
      </c>
      <c r="N829" s="18" t="s">
        <v>22805</v>
      </c>
      <c r="O829" s="20" t="s">
        <v>28109</v>
      </c>
    </row>
    <row r="830" customFormat="false" ht="57.45" hidden="false" customHeight="false" outlineLevel="0" collapsed="false">
      <c r="A830" s="19" t="s">
        <v>22806</v>
      </c>
      <c r="B830" s="18" t="s">
        <v>106</v>
      </c>
      <c r="C830" s="17" t="n">
        <v>9</v>
      </c>
      <c r="D830" s="17" t="n">
        <v>4028</v>
      </c>
      <c r="E830" s="17" t="s">
        <v>19795</v>
      </c>
      <c r="F830" s="18" t="s">
        <v>22807</v>
      </c>
      <c r="G830" s="18" t="s">
        <v>22808</v>
      </c>
      <c r="H830" s="18" t="s">
        <v>22809</v>
      </c>
      <c r="I830" s="17" t="s">
        <v>111</v>
      </c>
      <c r="J830" s="17" t="n">
        <v>9</v>
      </c>
      <c r="K830" s="17" t="n">
        <v>2475</v>
      </c>
      <c r="L830" s="18" t="s">
        <v>22810</v>
      </c>
      <c r="M830" s="18"/>
      <c r="N830" s="18" t="s">
        <v>22811</v>
      </c>
      <c r="O830" s="20" t="s">
        <v>28109</v>
      </c>
    </row>
    <row r="831" customFormat="false" ht="46.25" hidden="false" customHeight="false" outlineLevel="0" collapsed="false">
      <c r="A831" s="19" t="s">
        <v>22812</v>
      </c>
      <c r="B831" s="18" t="s">
        <v>106</v>
      </c>
      <c r="C831" s="17" t="n">
        <v>9</v>
      </c>
      <c r="D831" s="17" t="n">
        <v>4038</v>
      </c>
      <c r="E831" s="17" t="s">
        <v>19795</v>
      </c>
      <c r="F831" s="18" t="s">
        <v>22813</v>
      </c>
      <c r="G831" s="18" t="s">
        <v>22814</v>
      </c>
      <c r="H831" s="18" t="s">
        <v>22815</v>
      </c>
      <c r="I831" s="17" t="s">
        <v>111</v>
      </c>
      <c r="J831" s="17" t="n">
        <v>9</v>
      </c>
      <c r="K831" s="17" t="n">
        <v>2485</v>
      </c>
      <c r="L831" s="18" t="s">
        <v>22816</v>
      </c>
      <c r="M831" s="18"/>
      <c r="N831" s="18" t="s">
        <v>22817</v>
      </c>
      <c r="O831" s="20" t="s">
        <v>28109</v>
      </c>
    </row>
    <row r="832" customFormat="false" ht="46.25" hidden="false" customHeight="false" outlineLevel="0" collapsed="false">
      <c r="A832" s="19" t="s">
        <v>22818</v>
      </c>
      <c r="B832" s="18" t="s">
        <v>106</v>
      </c>
      <c r="C832" s="17" t="n">
        <v>9</v>
      </c>
      <c r="D832" s="17" t="n">
        <v>4094</v>
      </c>
      <c r="E832" s="17" t="s">
        <v>19795</v>
      </c>
      <c r="F832" s="18" t="s">
        <v>22819</v>
      </c>
      <c r="G832" s="18" t="s">
        <v>22820</v>
      </c>
      <c r="H832" s="18" t="s">
        <v>22821</v>
      </c>
      <c r="I832" s="17" t="s">
        <v>111</v>
      </c>
      <c r="J832" s="17" t="n">
        <v>9</v>
      </c>
      <c r="K832" s="17" t="n">
        <v>2549</v>
      </c>
      <c r="L832" s="18" t="s">
        <v>22822</v>
      </c>
      <c r="M832" s="18"/>
      <c r="N832" s="18" t="s">
        <v>22823</v>
      </c>
      <c r="O832" s="20" t="s">
        <v>28109</v>
      </c>
    </row>
    <row r="833" customFormat="false" ht="91" hidden="false" customHeight="false" outlineLevel="0" collapsed="false">
      <c r="A833" s="19" t="s">
        <v>22824</v>
      </c>
      <c r="B833" s="18" t="s">
        <v>106</v>
      </c>
      <c r="C833" s="17" t="n">
        <v>9</v>
      </c>
      <c r="D833" s="17" t="n">
        <v>4193</v>
      </c>
      <c r="E833" s="17" t="s">
        <v>19795</v>
      </c>
      <c r="F833" s="18" t="s">
        <v>22825</v>
      </c>
      <c r="G833" s="18" t="s">
        <v>22826</v>
      </c>
      <c r="H833" s="18" t="s">
        <v>22827</v>
      </c>
      <c r="I833" s="17" t="s">
        <v>111</v>
      </c>
      <c r="J833" s="17" t="n">
        <v>9</v>
      </c>
      <c r="K833" s="17" t="n">
        <v>2636</v>
      </c>
      <c r="L833" s="18" t="s">
        <v>22828</v>
      </c>
      <c r="M833" s="18"/>
      <c r="N833" s="18" t="s">
        <v>22829</v>
      </c>
      <c r="O833" s="20" t="s">
        <v>28109</v>
      </c>
    </row>
    <row r="834" customFormat="false" ht="57.45" hidden="false" customHeight="false" outlineLevel="0" collapsed="false">
      <c r="A834" s="19" t="s">
        <v>22830</v>
      </c>
      <c r="B834" s="18" t="s">
        <v>106</v>
      </c>
      <c r="C834" s="17" t="n">
        <v>9</v>
      </c>
      <c r="D834" s="17" t="n">
        <v>4208</v>
      </c>
      <c r="E834" s="17" t="s">
        <v>19795</v>
      </c>
      <c r="F834" s="18" t="s">
        <v>22831</v>
      </c>
      <c r="G834" s="18" t="s">
        <v>22832</v>
      </c>
      <c r="H834" s="18" t="s">
        <v>22833</v>
      </c>
      <c r="I834" s="17" t="s">
        <v>112</v>
      </c>
      <c r="J834" s="17" t="n">
        <v>9</v>
      </c>
      <c r="K834" s="17" t="n">
        <v>2651</v>
      </c>
      <c r="L834" s="18" t="s">
        <v>22834</v>
      </c>
      <c r="M834" s="18"/>
      <c r="N834" s="18" t="s">
        <v>22835</v>
      </c>
      <c r="O834" s="20" t="s">
        <v>28109</v>
      </c>
    </row>
    <row r="835" customFormat="false" ht="57.45" hidden="false" customHeight="false" outlineLevel="0" collapsed="false">
      <c r="A835" s="19" t="s">
        <v>22836</v>
      </c>
      <c r="B835" s="18" t="s">
        <v>106</v>
      </c>
      <c r="C835" s="17" t="n">
        <v>9</v>
      </c>
      <c r="D835" s="17" t="n">
        <v>4219</v>
      </c>
      <c r="E835" s="17" t="s">
        <v>19795</v>
      </c>
      <c r="F835" s="18" t="s">
        <v>22837</v>
      </c>
      <c r="G835" s="18" t="s">
        <v>22838</v>
      </c>
      <c r="H835" s="18" t="s">
        <v>22839</v>
      </c>
      <c r="I835" s="17" t="s">
        <v>111</v>
      </c>
      <c r="J835" s="17" t="n">
        <v>9</v>
      </c>
      <c r="K835" s="17" t="n">
        <v>2662</v>
      </c>
      <c r="L835" s="18" t="s">
        <v>22840</v>
      </c>
      <c r="M835" s="18"/>
      <c r="N835" s="18" t="s">
        <v>22841</v>
      </c>
      <c r="O835" s="20" t="s">
        <v>28109</v>
      </c>
    </row>
    <row r="836" customFormat="false" ht="57.45" hidden="false" customHeight="false" outlineLevel="0" collapsed="false">
      <c r="A836" s="19" t="s">
        <v>22842</v>
      </c>
      <c r="B836" s="18" t="s">
        <v>106</v>
      </c>
      <c r="C836" s="17" t="n">
        <v>9</v>
      </c>
      <c r="D836" s="17" t="n">
        <v>4219</v>
      </c>
      <c r="E836" s="17" t="s">
        <v>19795</v>
      </c>
      <c r="F836" s="18" t="s">
        <v>22843</v>
      </c>
      <c r="G836" s="18" t="s">
        <v>22844</v>
      </c>
      <c r="H836" s="18" t="s">
        <v>22845</v>
      </c>
      <c r="I836" s="17" t="s">
        <v>111</v>
      </c>
      <c r="J836" s="17" t="n">
        <v>9</v>
      </c>
      <c r="K836" s="17" t="n">
        <v>2662</v>
      </c>
      <c r="L836" s="18" t="s">
        <v>22846</v>
      </c>
      <c r="M836" s="18"/>
      <c r="N836" s="18" t="s">
        <v>22847</v>
      </c>
      <c r="O836" s="20" t="s">
        <v>28109</v>
      </c>
    </row>
    <row r="837" customFormat="false" ht="46.25" hidden="false" customHeight="false" outlineLevel="0" collapsed="false">
      <c r="A837" s="19" t="s">
        <v>22848</v>
      </c>
      <c r="B837" s="18" t="s">
        <v>108</v>
      </c>
      <c r="C837" s="17" t="n">
        <v>9</v>
      </c>
      <c r="D837" s="17" t="n">
        <v>4290</v>
      </c>
      <c r="E837" s="17" t="s">
        <v>57</v>
      </c>
      <c r="F837" s="18" t="s">
        <v>22849</v>
      </c>
      <c r="G837" s="18" t="s">
        <v>22850</v>
      </c>
      <c r="H837" s="18"/>
      <c r="I837" s="17" t="s">
        <v>112</v>
      </c>
      <c r="J837" s="17" t="n">
        <v>9</v>
      </c>
      <c r="K837" s="17" t="n">
        <v>2733</v>
      </c>
      <c r="L837" s="18" t="s">
        <v>22851</v>
      </c>
      <c r="M837" s="18" t="s">
        <v>22852</v>
      </c>
      <c r="N837" s="18" t="s">
        <v>22853</v>
      </c>
      <c r="O837" s="20" t="s">
        <v>28109</v>
      </c>
    </row>
    <row r="838" customFormat="false" ht="35.05" hidden="false" customHeight="false" outlineLevel="0" collapsed="false">
      <c r="A838" s="19" t="s">
        <v>22854</v>
      </c>
      <c r="B838" s="18" t="s">
        <v>108</v>
      </c>
      <c r="C838" s="17" t="n">
        <v>9</v>
      </c>
      <c r="D838" s="17" t="n">
        <v>4366</v>
      </c>
      <c r="E838" s="17" t="s">
        <v>83</v>
      </c>
      <c r="F838" s="18" t="s">
        <v>22855</v>
      </c>
      <c r="G838" s="18" t="s">
        <v>22856</v>
      </c>
      <c r="H838" s="18"/>
      <c r="I838" s="17" t="s">
        <v>111</v>
      </c>
      <c r="J838" s="17" t="n">
        <v>9</v>
      </c>
      <c r="K838" s="17" t="n">
        <v>2797</v>
      </c>
      <c r="L838" s="18" t="s">
        <v>22857</v>
      </c>
      <c r="M838" s="18"/>
      <c r="N838" s="18" t="s">
        <v>22858</v>
      </c>
      <c r="O838" s="20" t="s">
        <v>28109</v>
      </c>
    </row>
    <row r="839" customFormat="false" ht="57.45" hidden="false" customHeight="false" outlineLevel="0" collapsed="false">
      <c r="A839" s="19" t="s">
        <v>22859</v>
      </c>
      <c r="B839" s="18" t="s">
        <v>106</v>
      </c>
      <c r="C839" s="17" t="n">
        <v>9</v>
      </c>
      <c r="D839" s="17" t="n">
        <v>4414</v>
      </c>
      <c r="E839" s="17" t="s">
        <v>19795</v>
      </c>
      <c r="F839" s="18" t="s">
        <v>22860</v>
      </c>
      <c r="G839" s="18" t="s">
        <v>22861</v>
      </c>
      <c r="H839" s="18" t="s">
        <v>22862</v>
      </c>
      <c r="I839" s="17" t="s">
        <v>111</v>
      </c>
      <c r="J839" s="17" t="n">
        <v>9</v>
      </c>
      <c r="K839" s="17" t="n">
        <v>2847</v>
      </c>
      <c r="L839" s="18" t="s">
        <v>22863</v>
      </c>
      <c r="M839" s="18"/>
      <c r="N839" s="18" t="s">
        <v>22864</v>
      </c>
      <c r="O839" s="20" t="s">
        <v>28109</v>
      </c>
    </row>
    <row r="840" customFormat="false" ht="57.45" hidden="false" customHeight="false" outlineLevel="0" collapsed="false">
      <c r="A840" s="19" t="s">
        <v>22865</v>
      </c>
      <c r="B840" s="18" t="s">
        <v>106</v>
      </c>
      <c r="C840" s="17" t="n">
        <v>9</v>
      </c>
      <c r="D840" s="17" t="n">
        <v>4453</v>
      </c>
      <c r="E840" s="17" t="s">
        <v>19795</v>
      </c>
      <c r="F840" s="18" t="s">
        <v>22866</v>
      </c>
      <c r="G840" s="18" t="s">
        <v>22867</v>
      </c>
      <c r="H840" s="18" t="s">
        <v>22868</v>
      </c>
      <c r="I840" s="17" t="s">
        <v>111</v>
      </c>
      <c r="J840" s="17" t="n">
        <v>9</v>
      </c>
      <c r="K840" s="17" t="n">
        <v>2887</v>
      </c>
      <c r="L840" s="18" t="s">
        <v>22869</v>
      </c>
      <c r="M840" s="18"/>
      <c r="N840" s="18" t="s">
        <v>22870</v>
      </c>
      <c r="O840" s="20" t="s">
        <v>28109</v>
      </c>
    </row>
    <row r="841" customFormat="false" ht="57.45" hidden="false" customHeight="false" outlineLevel="0" collapsed="false">
      <c r="A841" s="19" t="s">
        <v>22871</v>
      </c>
      <c r="B841" s="18" t="s">
        <v>108</v>
      </c>
      <c r="C841" s="17" t="n">
        <v>9</v>
      </c>
      <c r="D841" s="17" t="n">
        <v>4483</v>
      </c>
      <c r="E841" s="17" t="s">
        <v>47</v>
      </c>
      <c r="F841" s="18" t="s">
        <v>22872</v>
      </c>
      <c r="G841" s="18" t="s">
        <v>22873</v>
      </c>
      <c r="H841" s="18"/>
      <c r="I841" s="17" t="s">
        <v>112</v>
      </c>
      <c r="J841" s="17" t="n">
        <v>9</v>
      </c>
      <c r="K841" s="17" t="n">
        <v>2921</v>
      </c>
      <c r="L841" s="18" t="s">
        <v>22874</v>
      </c>
      <c r="M841" s="18"/>
      <c r="N841" s="18" t="s">
        <v>22875</v>
      </c>
      <c r="O841" s="20" t="s">
        <v>28109</v>
      </c>
    </row>
    <row r="842" customFormat="false" ht="57.45" hidden="false" customHeight="false" outlineLevel="0" collapsed="false">
      <c r="A842" s="19" t="s">
        <v>22876</v>
      </c>
      <c r="B842" s="18" t="s">
        <v>106</v>
      </c>
      <c r="C842" s="17" t="n">
        <v>9</v>
      </c>
      <c r="D842" s="17" t="n">
        <v>4582</v>
      </c>
      <c r="E842" s="17" t="s">
        <v>19795</v>
      </c>
      <c r="F842" s="18" t="s">
        <v>22877</v>
      </c>
      <c r="G842" s="18" t="s">
        <v>22878</v>
      </c>
      <c r="H842" s="18" t="s">
        <v>22879</v>
      </c>
      <c r="I842" s="17" t="s">
        <v>111</v>
      </c>
      <c r="J842" s="17" t="n">
        <v>9</v>
      </c>
      <c r="K842" s="17" t="n">
        <v>3007</v>
      </c>
      <c r="L842" s="18" t="s">
        <v>22880</v>
      </c>
      <c r="M842" s="18" t="s">
        <v>22881</v>
      </c>
      <c r="N842" s="18" t="s">
        <v>22882</v>
      </c>
      <c r="O842" s="20" t="s">
        <v>28109</v>
      </c>
    </row>
    <row r="843" customFormat="false" ht="57.45" hidden="false" customHeight="false" outlineLevel="0" collapsed="false">
      <c r="A843" s="19" t="s">
        <v>22883</v>
      </c>
      <c r="B843" s="18" t="s">
        <v>106</v>
      </c>
      <c r="C843" s="17" t="n">
        <v>9</v>
      </c>
      <c r="D843" s="17" t="n">
        <v>4584</v>
      </c>
      <c r="E843" s="17" t="s">
        <v>19795</v>
      </c>
      <c r="F843" s="18" t="s">
        <v>22884</v>
      </c>
      <c r="G843" s="18" t="s">
        <v>22885</v>
      </c>
      <c r="H843" s="18" t="s">
        <v>22886</v>
      </c>
      <c r="I843" s="17" t="s">
        <v>111</v>
      </c>
      <c r="J843" s="17" t="n">
        <v>9</v>
      </c>
      <c r="K843" s="17" t="n">
        <v>3009</v>
      </c>
      <c r="L843" s="18" t="s">
        <v>22887</v>
      </c>
      <c r="M843" s="18"/>
      <c r="N843" s="18" t="s">
        <v>22888</v>
      </c>
      <c r="O843" s="20" t="s">
        <v>28109</v>
      </c>
    </row>
    <row r="844" customFormat="false" ht="57.45" hidden="false" customHeight="false" outlineLevel="0" collapsed="false">
      <c r="A844" s="19" t="s">
        <v>22889</v>
      </c>
      <c r="B844" s="18" t="s">
        <v>108</v>
      </c>
      <c r="C844" s="17" t="n">
        <v>9</v>
      </c>
      <c r="D844" s="17" t="n">
        <v>4674</v>
      </c>
      <c r="E844" s="17" t="s">
        <v>49</v>
      </c>
      <c r="F844" s="18" t="s">
        <v>22890</v>
      </c>
      <c r="G844" s="18" t="s">
        <v>22891</v>
      </c>
      <c r="H844" s="18"/>
      <c r="I844" s="17" t="s">
        <v>115</v>
      </c>
      <c r="J844" s="17"/>
      <c r="K844" s="17"/>
      <c r="L844" s="18"/>
      <c r="M844" s="18"/>
      <c r="N844" s="18" t="s">
        <v>22892</v>
      </c>
      <c r="O844" s="20" t="s">
        <v>28109</v>
      </c>
    </row>
    <row r="845" customFormat="false" ht="57.45" hidden="false" customHeight="false" outlineLevel="0" collapsed="false">
      <c r="A845" s="19" t="s">
        <v>22893</v>
      </c>
      <c r="B845" s="18" t="s">
        <v>106</v>
      </c>
      <c r="C845" s="17" t="n">
        <v>9</v>
      </c>
      <c r="D845" s="17" t="n">
        <v>4793</v>
      </c>
      <c r="E845" s="17" t="s">
        <v>19795</v>
      </c>
      <c r="F845" s="18" t="s">
        <v>22894</v>
      </c>
      <c r="G845" s="18" t="s">
        <v>22895</v>
      </c>
      <c r="H845" s="18" t="s">
        <v>22896</v>
      </c>
      <c r="I845" s="17" t="s">
        <v>115</v>
      </c>
      <c r="J845" s="17"/>
      <c r="K845" s="17"/>
      <c r="L845" s="18"/>
      <c r="M845" s="18" t="s">
        <v>22897</v>
      </c>
      <c r="N845" s="18" t="s">
        <v>22898</v>
      </c>
      <c r="O845" s="20" t="s">
        <v>28109</v>
      </c>
    </row>
    <row r="846" customFormat="false" ht="46.25" hidden="false" customHeight="false" outlineLevel="0" collapsed="false">
      <c r="A846" s="19" t="s">
        <v>22899</v>
      </c>
      <c r="B846" s="18" t="s">
        <v>106</v>
      </c>
      <c r="C846" s="17" t="n">
        <v>9</v>
      </c>
      <c r="D846" s="17" t="n">
        <v>4797</v>
      </c>
      <c r="E846" s="17" t="s">
        <v>19795</v>
      </c>
      <c r="F846" s="18" t="s">
        <v>22900</v>
      </c>
      <c r="G846" s="18" t="s">
        <v>22901</v>
      </c>
      <c r="H846" s="18" t="s">
        <v>22902</v>
      </c>
      <c r="I846" s="17" t="s">
        <v>115</v>
      </c>
      <c r="J846" s="17"/>
      <c r="K846" s="17"/>
      <c r="L846" s="18"/>
      <c r="M846" s="18"/>
      <c r="N846" s="18" t="s">
        <v>22903</v>
      </c>
      <c r="O846" s="20" t="s">
        <v>28109</v>
      </c>
    </row>
    <row r="847" customFormat="false" ht="57.45" hidden="false" customHeight="false" outlineLevel="0" collapsed="false">
      <c r="A847" s="19" t="s">
        <v>22904</v>
      </c>
      <c r="B847" s="18" t="s">
        <v>108</v>
      </c>
      <c r="C847" s="17" t="n">
        <v>9</v>
      </c>
      <c r="D847" s="17" t="n">
        <v>5077</v>
      </c>
      <c r="E847" s="17" t="s">
        <v>87</v>
      </c>
      <c r="F847" s="18" t="s">
        <v>22905</v>
      </c>
      <c r="G847" s="18" t="s">
        <v>22906</v>
      </c>
      <c r="H847" s="18"/>
      <c r="I847" s="17" t="s">
        <v>111</v>
      </c>
      <c r="J847" s="17" t="n">
        <v>9</v>
      </c>
      <c r="K847" s="17" t="n">
        <v>2977</v>
      </c>
      <c r="L847" s="18" t="s">
        <v>22907</v>
      </c>
      <c r="M847" s="18"/>
      <c r="N847" s="18" t="s">
        <v>22908</v>
      </c>
      <c r="O847" s="20" t="s">
        <v>28109</v>
      </c>
    </row>
    <row r="848" customFormat="false" ht="57.45" hidden="false" customHeight="false" outlineLevel="0" collapsed="false">
      <c r="A848" s="19" t="s">
        <v>22909</v>
      </c>
      <c r="B848" s="18" t="s">
        <v>106</v>
      </c>
      <c r="C848" s="17" t="n">
        <v>9</v>
      </c>
      <c r="D848" s="17" t="n">
        <v>5211</v>
      </c>
      <c r="E848" s="17" t="s">
        <v>19795</v>
      </c>
      <c r="F848" s="18" t="s">
        <v>22910</v>
      </c>
      <c r="G848" s="18" t="s">
        <v>22911</v>
      </c>
      <c r="H848" s="18" t="s">
        <v>22912</v>
      </c>
      <c r="I848" s="17" t="s">
        <v>111</v>
      </c>
      <c r="J848" s="17" t="n">
        <v>9</v>
      </c>
      <c r="K848" s="17" t="n">
        <v>3386</v>
      </c>
      <c r="L848" s="18" t="s">
        <v>13113</v>
      </c>
      <c r="M848" s="18"/>
      <c r="N848" s="18" t="s">
        <v>22913</v>
      </c>
      <c r="O848" s="20" t="s">
        <v>28109</v>
      </c>
    </row>
    <row r="849" customFormat="false" ht="57.45" hidden="false" customHeight="false" outlineLevel="0" collapsed="false">
      <c r="A849" s="19" t="s">
        <v>22914</v>
      </c>
      <c r="B849" s="18" t="s">
        <v>106</v>
      </c>
      <c r="C849" s="17" t="n">
        <v>9</v>
      </c>
      <c r="D849" s="17" t="n">
        <v>5213</v>
      </c>
      <c r="E849" s="17" t="s">
        <v>19795</v>
      </c>
      <c r="F849" s="18" t="s">
        <v>22915</v>
      </c>
      <c r="G849" s="18" t="s">
        <v>22916</v>
      </c>
      <c r="H849" s="18" t="s">
        <v>22917</v>
      </c>
      <c r="I849" s="17" t="s">
        <v>111</v>
      </c>
      <c r="J849" s="17" t="n">
        <v>9</v>
      </c>
      <c r="K849" s="17" t="n">
        <v>3388</v>
      </c>
      <c r="L849" s="18" t="s">
        <v>22918</v>
      </c>
      <c r="M849" s="18"/>
      <c r="N849" s="18" t="s">
        <v>22919</v>
      </c>
      <c r="O849" s="20" t="s">
        <v>28109</v>
      </c>
    </row>
    <row r="850" customFormat="false" ht="57.45" hidden="false" customHeight="false" outlineLevel="0" collapsed="false">
      <c r="A850" s="19" t="s">
        <v>22920</v>
      </c>
      <c r="B850" s="18" t="s">
        <v>106</v>
      </c>
      <c r="C850" s="17" t="n">
        <v>9</v>
      </c>
      <c r="D850" s="17" t="n">
        <v>5239</v>
      </c>
      <c r="E850" s="17" t="s">
        <v>19795</v>
      </c>
      <c r="F850" s="18" t="s">
        <v>22921</v>
      </c>
      <c r="G850" s="18" t="s">
        <v>22922</v>
      </c>
      <c r="H850" s="18" t="s">
        <v>22923</v>
      </c>
      <c r="I850" s="17" t="s">
        <v>112</v>
      </c>
      <c r="J850" s="17" t="n">
        <v>9</v>
      </c>
      <c r="K850" s="17" t="n">
        <v>3414</v>
      </c>
      <c r="L850" s="18" t="s">
        <v>22924</v>
      </c>
      <c r="M850" s="18"/>
      <c r="N850" s="18" t="s">
        <v>22925</v>
      </c>
      <c r="O850" s="20" t="s">
        <v>28109</v>
      </c>
    </row>
    <row r="851" customFormat="false" ht="57.45" hidden="false" customHeight="false" outlineLevel="0" collapsed="false">
      <c r="A851" s="19" t="s">
        <v>22926</v>
      </c>
      <c r="B851" s="18" t="s">
        <v>106</v>
      </c>
      <c r="C851" s="17" t="n">
        <v>9</v>
      </c>
      <c r="D851" s="17" t="n">
        <v>5413</v>
      </c>
      <c r="E851" s="17" t="s">
        <v>19795</v>
      </c>
      <c r="F851" s="18" t="s">
        <v>22927</v>
      </c>
      <c r="G851" s="18" t="s">
        <v>22928</v>
      </c>
      <c r="H851" s="18" t="s">
        <v>22929</v>
      </c>
      <c r="I851" s="17" t="s">
        <v>112</v>
      </c>
      <c r="J851" s="17" t="n">
        <v>9</v>
      </c>
      <c r="K851" s="17" t="n">
        <v>3565</v>
      </c>
      <c r="L851" s="18" t="s">
        <v>22930</v>
      </c>
      <c r="M851" s="18"/>
      <c r="N851" s="18" t="s">
        <v>22931</v>
      </c>
      <c r="O851" s="20" t="s">
        <v>28109</v>
      </c>
    </row>
    <row r="852" customFormat="false" ht="57.45" hidden="false" customHeight="false" outlineLevel="0" collapsed="false">
      <c r="A852" s="19" t="s">
        <v>22932</v>
      </c>
      <c r="B852" s="18" t="s">
        <v>106</v>
      </c>
      <c r="C852" s="17" t="n">
        <v>9</v>
      </c>
      <c r="D852" s="17" t="n">
        <v>5430</v>
      </c>
      <c r="E852" s="17" t="s">
        <v>19795</v>
      </c>
      <c r="F852" s="18" t="s">
        <v>22933</v>
      </c>
      <c r="G852" s="18" t="s">
        <v>22934</v>
      </c>
      <c r="H852" s="18" t="s">
        <v>22935</v>
      </c>
      <c r="I852" s="17" t="s">
        <v>112</v>
      </c>
      <c r="J852" s="17" t="n">
        <v>9</v>
      </c>
      <c r="K852" s="17" t="n">
        <v>3582</v>
      </c>
      <c r="L852" s="18" t="s">
        <v>13234</v>
      </c>
      <c r="M852" s="18"/>
      <c r="N852" s="18" t="s">
        <v>22936</v>
      </c>
      <c r="O852" s="20" t="s">
        <v>28109</v>
      </c>
    </row>
    <row r="853" customFormat="false" ht="57.45" hidden="false" customHeight="false" outlineLevel="0" collapsed="false">
      <c r="A853" s="19" t="s">
        <v>22937</v>
      </c>
      <c r="B853" s="18" t="s">
        <v>106</v>
      </c>
      <c r="C853" s="17" t="n">
        <v>9</v>
      </c>
      <c r="D853" s="17" t="n">
        <v>5440</v>
      </c>
      <c r="E853" s="17" t="s">
        <v>19795</v>
      </c>
      <c r="F853" s="18" t="s">
        <v>22938</v>
      </c>
      <c r="G853" s="18" t="s">
        <v>22939</v>
      </c>
      <c r="H853" s="18" t="s">
        <v>22940</v>
      </c>
      <c r="I853" s="17" t="s">
        <v>111</v>
      </c>
      <c r="J853" s="17" t="n">
        <v>9</v>
      </c>
      <c r="K853" s="17" t="n">
        <v>3592</v>
      </c>
      <c r="L853" s="18" t="s">
        <v>22941</v>
      </c>
      <c r="M853" s="18"/>
      <c r="N853" s="18" t="s">
        <v>22942</v>
      </c>
      <c r="O853" s="20" t="s">
        <v>28109</v>
      </c>
    </row>
    <row r="854" customFormat="false" ht="57.45" hidden="false" customHeight="false" outlineLevel="0" collapsed="false">
      <c r="A854" s="19" t="s">
        <v>22943</v>
      </c>
      <c r="B854" s="18" t="s">
        <v>106</v>
      </c>
      <c r="C854" s="17" t="n">
        <v>9</v>
      </c>
      <c r="D854" s="17" t="n">
        <v>5458</v>
      </c>
      <c r="E854" s="17" t="s">
        <v>19795</v>
      </c>
      <c r="F854" s="18" t="s">
        <v>22944</v>
      </c>
      <c r="G854" s="18" t="s">
        <v>22945</v>
      </c>
      <c r="H854" s="18" t="s">
        <v>22946</v>
      </c>
      <c r="I854" s="17" t="s">
        <v>111</v>
      </c>
      <c r="J854" s="17" t="n">
        <v>9</v>
      </c>
      <c r="K854" s="17" t="n">
        <v>3610</v>
      </c>
      <c r="L854" s="18" t="s">
        <v>22947</v>
      </c>
      <c r="M854" s="18"/>
      <c r="N854" s="18" t="s">
        <v>22948</v>
      </c>
      <c r="O854" s="20" t="s">
        <v>28109</v>
      </c>
    </row>
    <row r="855" customFormat="false" ht="57.45" hidden="false" customHeight="false" outlineLevel="0" collapsed="false">
      <c r="A855" s="19" t="s">
        <v>22949</v>
      </c>
      <c r="B855" s="18" t="s">
        <v>106</v>
      </c>
      <c r="C855" s="17" t="n">
        <v>9</v>
      </c>
      <c r="D855" s="17" t="n">
        <v>5461</v>
      </c>
      <c r="E855" s="17" t="s">
        <v>19795</v>
      </c>
      <c r="F855" s="18" t="s">
        <v>22950</v>
      </c>
      <c r="G855" s="18" t="s">
        <v>22951</v>
      </c>
      <c r="H855" s="18" t="s">
        <v>22952</v>
      </c>
      <c r="I855" s="17" t="s">
        <v>112</v>
      </c>
      <c r="J855" s="17" t="n">
        <v>9</v>
      </c>
      <c r="K855" s="17" t="n">
        <v>3613</v>
      </c>
      <c r="L855" s="18" t="s">
        <v>22953</v>
      </c>
      <c r="M855" s="18"/>
      <c r="N855" s="18" t="s">
        <v>22954</v>
      </c>
      <c r="O855" s="20" t="s">
        <v>28109</v>
      </c>
    </row>
    <row r="856" customFormat="false" ht="57.45" hidden="false" customHeight="false" outlineLevel="0" collapsed="false">
      <c r="A856" s="19" t="s">
        <v>22955</v>
      </c>
      <c r="B856" s="18" t="s">
        <v>106</v>
      </c>
      <c r="C856" s="17" t="n">
        <v>9</v>
      </c>
      <c r="D856" s="17" t="n">
        <v>5510</v>
      </c>
      <c r="E856" s="17" t="s">
        <v>19795</v>
      </c>
      <c r="F856" s="18" t="s">
        <v>22956</v>
      </c>
      <c r="G856" s="18" t="s">
        <v>22957</v>
      </c>
      <c r="H856" s="18" t="s">
        <v>22958</v>
      </c>
      <c r="I856" s="17" t="s">
        <v>112</v>
      </c>
      <c r="J856" s="17" t="n">
        <v>9</v>
      </c>
      <c r="K856" s="17" t="n">
        <v>3669</v>
      </c>
      <c r="L856" s="18" t="s">
        <v>22959</v>
      </c>
      <c r="M856" s="18"/>
      <c r="N856" s="18" t="s">
        <v>22960</v>
      </c>
      <c r="O856" s="20" t="s">
        <v>28109</v>
      </c>
    </row>
    <row r="857" customFormat="false" ht="57.45" hidden="false" customHeight="false" outlineLevel="0" collapsed="false">
      <c r="A857" s="19" t="s">
        <v>22961</v>
      </c>
      <c r="B857" s="18" t="s">
        <v>106</v>
      </c>
      <c r="C857" s="17" t="n">
        <v>9</v>
      </c>
      <c r="D857" s="17" t="n">
        <v>5581</v>
      </c>
      <c r="E857" s="17" t="s">
        <v>19795</v>
      </c>
      <c r="F857" s="18" t="s">
        <v>22962</v>
      </c>
      <c r="G857" s="18" t="s">
        <v>22963</v>
      </c>
      <c r="H857" s="18" t="s">
        <v>22964</v>
      </c>
      <c r="I857" s="17" t="s">
        <v>112</v>
      </c>
      <c r="J857" s="17" t="n">
        <v>9</v>
      </c>
      <c r="K857" s="17" t="n">
        <v>3746</v>
      </c>
      <c r="L857" s="18" t="s">
        <v>22965</v>
      </c>
      <c r="M857" s="18"/>
      <c r="N857" s="18" t="s">
        <v>22966</v>
      </c>
      <c r="O857" s="20" t="s">
        <v>28109</v>
      </c>
    </row>
    <row r="858" customFormat="false" ht="68.65" hidden="false" customHeight="false" outlineLevel="0" collapsed="false">
      <c r="A858" s="19" t="s">
        <v>22967</v>
      </c>
      <c r="B858" s="18" t="s">
        <v>106</v>
      </c>
      <c r="C858" s="17" t="n">
        <v>9</v>
      </c>
      <c r="D858" s="17" t="n">
        <v>5614</v>
      </c>
      <c r="E858" s="17" t="s">
        <v>19795</v>
      </c>
      <c r="F858" s="18" t="s">
        <v>22968</v>
      </c>
      <c r="G858" s="18" t="s">
        <v>22969</v>
      </c>
      <c r="H858" s="18" t="s">
        <v>22970</v>
      </c>
      <c r="I858" s="17" t="s">
        <v>111</v>
      </c>
      <c r="J858" s="17" t="n">
        <v>9</v>
      </c>
      <c r="K858" s="17" t="n">
        <v>3779</v>
      </c>
      <c r="L858" s="18" t="s">
        <v>22971</v>
      </c>
      <c r="M858" s="18"/>
      <c r="N858" s="18" t="s">
        <v>22972</v>
      </c>
      <c r="O858" s="20" t="s">
        <v>28109</v>
      </c>
    </row>
    <row r="859" customFormat="false" ht="68.65" hidden="false" customHeight="false" outlineLevel="0" collapsed="false">
      <c r="A859" s="19" t="s">
        <v>22973</v>
      </c>
      <c r="B859" s="18" t="s">
        <v>106</v>
      </c>
      <c r="C859" s="17" t="n">
        <v>9</v>
      </c>
      <c r="D859" s="17" t="n">
        <v>5715</v>
      </c>
      <c r="E859" s="17" t="s">
        <v>19795</v>
      </c>
      <c r="F859" s="18" t="s">
        <v>22974</v>
      </c>
      <c r="G859" s="18" t="s">
        <v>22975</v>
      </c>
      <c r="H859" s="18" t="s">
        <v>22976</v>
      </c>
      <c r="I859" s="17" t="s">
        <v>111</v>
      </c>
      <c r="J859" s="17" t="n">
        <v>9</v>
      </c>
      <c r="K859" s="17" t="n">
        <v>3890</v>
      </c>
      <c r="L859" s="18" t="s">
        <v>22977</v>
      </c>
      <c r="M859" s="18"/>
      <c r="N859" s="18" t="s">
        <v>22978</v>
      </c>
      <c r="O859" s="20" t="s">
        <v>28109</v>
      </c>
    </row>
    <row r="860" customFormat="false" ht="57.45" hidden="false" customHeight="false" outlineLevel="0" collapsed="false">
      <c r="A860" s="19" t="s">
        <v>22979</v>
      </c>
      <c r="B860" s="18" t="s">
        <v>108</v>
      </c>
      <c r="C860" s="17" t="n">
        <v>9</v>
      </c>
      <c r="D860" s="17" t="n">
        <v>5772</v>
      </c>
      <c r="E860" s="17" t="s">
        <v>87</v>
      </c>
      <c r="F860" s="18" t="s">
        <v>22980</v>
      </c>
      <c r="G860" s="18" t="s">
        <v>22981</v>
      </c>
      <c r="H860" s="18"/>
      <c r="I860" s="17" t="s">
        <v>115</v>
      </c>
      <c r="J860" s="17"/>
      <c r="K860" s="17"/>
      <c r="L860" s="18"/>
      <c r="M860" s="18"/>
      <c r="N860" s="18" t="s">
        <v>22982</v>
      </c>
      <c r="O860" s="20" t="s">
        <v>28109</v>
      </c>
    </row>
    <row r="861" customFormat="false" ht="57.45" hidden="false" customHeight="false" outlineLevel="0" collapsed="false">
      <c r="A861" s="19" t="s">
        <v>22983</v>
      </c>
      <c r="B861" s="18" t="s">
        <v>108</v>
      </c>
      <c r="C861" s="17" t="n">
        <v>9</v>
      </c>
      <c r="D861" s="17" t="n">
        <v>5842</v>
      </c>
      <c r="E861" s="17" t="s">
        <v>89</v>
      </c>
      <c r="F861" s="18" t="s">
        <v>22984</v>
      </c>
      <c r="G861" s="18" t="s">
        <v>22985</v>
      </c>
      <c r="H861" s="18"/>
      <c r="I861" s="17" t="s">
        <v>111</v>
      </c>
      <c r="J861" s="17" t="n">
        <v>9</v>
      </c>
      <c r="K861" s="17" t="n">
        <v>4003</v>
      </c>
      <c r="L861" s="18" t="s">
        <v>22986</v>
      </c>
      <c r="M861" s="18"/>
      <c r="N861" s="18" t="s">
        <v>22987</v>
      </c>
      <c r="O861" s="20" t="s">
        <v>28109</v>
      </c>
    </row>
    <row r="862" customFormat="false" ht="57.45" hidden="false" customHeight="false" outlineLevel="0" collapsed="false">
      <c r="A862" s="19" t="s">
        <v>22988</v>
      </c>
      <c r="B862" s="18" t="s">
        <v>108</v>
      </c>
      <c r="C862" s="17" t="n">
        <v>9</v>
      </c>
      <c r="D862" s="17" t="n">
        <v>5915</v>
      </c>
      <c r="E862" s="17" t="s">
        <v>22</v>
      </c>
      <c r="F862" s="18" t="s">
        <v>22989</v>
      </c>
      <c r="G862" s="18" t="s">
        <v>22990</v>
      </c>
      <c r="H862" s="18"/>
      <c r="I862" s="17" t="s">
        <v>112</v>
      </c>
      <c r="J862" s="17" t="n">
        <v>9</v>
      </c>
      <c r="K862" s="17" t="n">
        <v>4067</v>
      </c>
      <c r="L862" s="18" t="s">
        <v>22991</v>
      </c>
      <c r="M862" s="18"/>
      <c r="N862" s="18" t="s">
        <v>22992</v>
      </c>
      <c r="O862" s="20" t="s">
        <v>28109</v>
      </c>
    </row>
    <row r="863" customFormat="false" ht="57.45" hidden="false" customHeight="false" outlineLevel="0" collapsed="false">
      <c r="A863" s="19" t="s">
        <v>22993</v>
      </c>
      <c r="B863" s="18" t="s">
        <v>108</v>
      </c>
      <c r="C863" s="17" t="n">
        <v>9</v>
      </c>
      <c r="D863" s="17" t="n">
        <v>5934</v>
      </c>
      <c r="E863" s="17" t="s">
        <v>36</v>
      </c>
      <c r="F863" s="18" t="s">
        <v>22994</v>
      </c>
      <c r="G863" s="18" t="s">
        <v>22995</v>
      </c>
      <c r="H863" s="18"/>
      <c r="I863" s="17" t="s">
        <v>112</v>
      </c>
      <c r="J863" s="17" t="n">
        <v>9</v>
      </c>
      <c r="K863" s="17" t="n">
        <v>4076</v>
      </c>
      <c r="L863" s="18" t="s">
        <v>22996</v>
      </c>
      <c r="M863" s="18"/>
      <c r="N863" s="18" t="s">
        <v>22997</v>
      </c>
      <c r="O863" s="20" t="s">
        <v>28109</v>
      </c>
    </row>
    <row r="864" customFormat="false" ht="57.45" hidden="false" customHeight="false" outlineLevel="0" collapsed="false">
      <c r="A864" s="19" t="s">
        <v>22998</v>
      </c>
      <c r="B864" s="18" t="s">
        <v>108</v>
      </c>
      <c r="C864" s="17" t="n">
        <v>9</v>
      </c>
      <c r="D864" s="17" t="n">
        <v>5958</v>
      </c>
      <c r="E864" s="17" t="s">
        <v>83</v>
      </c>
      <c r="F864" s="18" t="s">
        <v>22999</v>
      </c>
      <c r="G864" s="18" t="s">
        <v>23000</v>
      </c>
      <c r="H864" s="18"/>
      <c r="I864" s="17" t="s">
        <v>111</v>
      </c>
      <c r="J864" s="17" t="n">
        <v>9</v>
      </c>
      <c r="K864" s="17" t="n">
        <v>4100</v>
      </c>
      <c r="L864" s="18" t="s">
        <v>23001</v>
      </c>
      <c r="M864" s="18"/>
      <c r="N864" s="18" t="s">
        <v>23002</v>
      </c>
      <c r="O864" s="20" t="s">
        <v>28109</v>
      </c>
    </row>
    <row r="865" customFormat="false" ht="57.45" hidden="false" customHeight="false" outlineLevel="0" collapsed="false">
      <c r="A865" s="19" t="s">
        <v>23003</v>
      </c>
      <c r="B865" s="18" t="s">
        <v>107</v>
      </c>
      <c r="C865" s="17" t="n">
        <v>9</v>
      </c>
      <c r="D865" s="17" t="n">
        <v>5971</v>
      </c>
      <c r="E865" s="17" t="s">
        <v>91</v>
      </c>
      <c r="F865" s="18" t="s">
        <v>23004</v>
      </c>
      <c r="G865" s="18" t="s">
        <v>23005</v>
      </c>
      <c r="H865" s="18"/>
      <c r="I865" s="17" t="s">
        <v>114</v>
      </c>
      <c r="J865" s="17" t="n">
        <v>9</v>
      </c>
      <c r="K865" s="17" t="n">
        <v>4113</v>
      </c>
      <c r="L865" s="18" t="s">
        <v>23006</v>
      </c>
      <c r="M865" s="18"/>
      <c r="N865" s="18" t="s">
        <v>23007</v>
      </c>
      <c r="O865" s="20" t="s">
        <v>28109</v>
      </c>
    </row>
    <row r="866" customFormat="false" ht="57.45" hidden="false" customHeight="false" outlineLevel="0" collapsed="false">
      <c r="A866" s="19" t="s">
        <v>23008</v>
      </c>
      <c r="B866" s="18" t="s">
        <v>108</v>
      </c>
      <c r="C866" s="17" t="n">
        <v>9</v>
      </c>
      <c r="D866" s="17" t="n">
        <v>5985</v>
      </c>
      <c r="E866" s="17" t="s">
        <v>76</v>
      </c>
      <c r="F866" s="18" t="s">
        <v>23009</v>
      </c>
      <c r="G866" s="18" t="s">
        <v>23010</v>
      </c>
      <c r="H866" s="18"/>
      <c r="I866" s="17" t="s">
        <v>112</v>
      </c>
      <c r="J866" s="17" t="n">
        <v>9</v>
      </c>
      <c r="K866" s="17" t="n">
        <v>4127</v>
      </c>
      <c r="L866" s="18" t="s">
        <v>23011</v>
      </c>
      <c r="M866" s="18"/>
      <c r="N866" s="18" t="s">
        <v>23012</v>
      </c>
      <c r="O866" s="20" t="s">
        <v>28109</v>
      </c>
    </row>
    <row r="867" customFormat="false" ht="57.45" hidden="false" customHeight="false" outlineLevel="0" collapsed="false">
      <c r="A867" s="19" t="s">
        <v>23013</v>
      </c>
      <c r="B867" s="18" t="s">
        <v>108</v>
      </c>
      <c r="C867" s="17" t="n">
        <v>9</v>
      </c>
      <c r="D867" s="17" t="n">
        <v>5989</v>
      </c>
      <c r="E867" s="17" t="s">
        <v>85</v>
      </c>
      <c r="F867" s="18" t="s">
        <v>23014</v>
      </c>
      <c r="G867" s="18" t="s">
        <v>23015</v>
      </c>
      <c r="H867" s="18"/>
      <c r="I867" s="17" t="s">
        <v>112</v>
      </c>
      <c r="J867" s="17" t="n">
        <v>9</v>
      </c>
      <c r="K867" s="17" t="n">
        <v>4129</v>
      </c>
      <c r="L867" s="18" t="s">
        <v>23016</v>
      </c>
      <c r="M867" s="18"/>
      <c r="N867" s="18" t="s">
        <v>23017</v>
      </c>
      <c r="O867" s="20" t="s">
        <v>28109</v>
      </c>
    </row>
    <row r="868" customFormat="false" ht="57.45" hidden="false" customHeight="false" outlineLevel="0" collapsed="false">
      <c r="A868" s="19" t="s">
        <v>23018</v>
      </c>
      <c r="B868" s="18" t="s">
        <v>106</v>
      </c>
      <c r="C868" s="17" t="n">
        <v>9</v>
      </c>
      <c r="D868" s="17" t="n">
        <v>5997</v>
      </c>
      <c r="E868" s="17" t="s">
        <v>19795</v>
      </c>
      <c r="F868" s="18" t="s">
        <v>23019</v>
      </c>
      <c r="G868" s="18" t="s">
        <v>23020</v>
      </c>
      <c r="H868" s="18" t="s">
        <v>23021</v>
      </c>
      <c r="I868" s="17" t="s">
        <v>114</v>
      </c>
      <c r="J868" s="17" t="n">
        <v>9</v>
      </c>
      <c r="K868" s="17" t="n">
        <v>4137</v>
      </c>
      <c r="L868" s="18" t="s">
        <v>23022</v>
      </c>
      <c r="M868" s="18"/>
      <c r="N868" s="18" t="s">
        <v>23023</v>
      </c>
      <c r="O868" s="20" t="s">
        <v>28109</v>
      </c>
    </row>
    <row r="869" customFormat="false" ht="57.45" hidden="false" customHeight="false" outlineLevel="0" collapsed="false">
      <c r="A869" s="19" t="s">
        <v>23024</v>
      </c>
      <c r="B869" s="18" t="s">
        <v>106</v>
      </c>
      <c r="C869" s="17" t="n">
        <v>9</v>
      </c>
      <c r="D869" s="17" t="n">
        <v>6138</v>
      </c>
      <c r="E869" s="17" t="s">
        <v>19795</v>
      </c>
      <c r="F869" s="18" t="s">
        <v>23025</v>
      </c>
      <c r="G869" s="18" t="s">
        <v>23026</v>
      </c>
      <c r="H869" s="18" t="s">
        <v>23027</v>
      </c>
      <c r="I869" s="17" t="s">
        <v>112</v>
      </c>
      <c r="J869" s="17" t="n">
        <v>9</v>
      </c>
      <c r="K869" s="17" t="n">
        <v>4276</v>
      </c>
      <c r="L869" s="18" t="s">
        <v>23028</v>
      </c>
      <c r="M869" s="18"/>
      <c r="N869" s="18" t="s">
        <v>23029</v>
      </c>
      <c r="O869" s="20" t="s">
        <v>28109</v>
      </c>
    </row>
    <row r="870" customFormat="false" ht="46.25" hidden="false" customHeight="false" outlineLevel="0" collapsed="false">
      <c r="A870" s="19" t="s">
        <v>23030</v>
      </c>
      <c r="B870" s="18" t="s">
        <v>108</v>
      </c>
      <c r="C870" s="17" t="n">
        <v>9</v>
      </c>
      <c r="D870" s="17" t="n">
        <v>6206</v>
      </c>
      <c r="E870" s="17" t="s">
        <v>36</v>
      </c>
      <c r="F870" s="18" t="s">
        <v>23031</v>
      </c>
      <c r="G870" s="18" t="s">
        <v>23032</v>
      </c>
      <c r="H870" s="18"/>
      <c r="I870" s="17" t="s">
        <v>111</v>
      </c>
      <c r="J870" s="17" t="n">
        <v>9</v>
      </c>
      <c r="K870" s="17" t="n">
        <v>4346</v>
      </c>
      <c r="L870" s="18" t="s">
        <v>23033</v>
      </c>
      <c r="M870" s="18"/>
      <c r="N870" s="18" t="s">
        <v>23034</v>
      </c>
      <c r="O870" s="20" t="s">
        <v>28109</v>
      </c>
    </row>
    <row r="871" customFormat="false" ht="57.45" hidden="false" customHeight="false" outlineLevel="0" collapsed="false">
      <c r="A871" s="19" t="s">
        <v>23035</v>
      </c>
      <c r="B871" s="18" t="s">
        <v>108</v>
      </c>
      <c r="C871" s="17" t="n">
        <v>9</v>
      </c>
      <c r="D871" s="17" t="n">
        <v>6220</v>
      </c>
      <c r="E871" s="17" t="s">
        <v>87</v>
      </c>
      <c r="F871" s="18" t="s">
        <v>23036</v>
      </c>
      <c r="G871" s="18" t="s">
        <v>23037</v>
      </c>
      <c r="H871" s="18"/>
      <c r="I871" s="17" t="s">
        <v>112</v>
      </c>
      <c r="J871" s="17" t="n">
        <v>9</v>
      </c>
      <c r="K871" s="17" t="n">
        <v>4360</v>
      </c>
      <c r="L871" s="18" t="s">
        <v>23038</v>
      </c>
      <c r="M871" s="18"/>
      <c r="N871" s="18" t="s">
        <v>23039</v>
      </c>
      <c r="O871" s="20" t="s">
        <v>28109</v>
      </c>
    </row>
    <row r="872" customFormat="false" ht="57.45" hidden="false" customHeight="false" outlineLevel="0" collapsed="false">
      <c r="A872" s="19" t="s">
        <v>23040</v>
      </c>
      <c r="B872" s="18" t="s">
        <v>108</v>
      </c>
      <c r="C872" s="17" t="n">
        <v>9</v>
      </c>
      <c r="D872" s="17" t="n">
        <v>6300</v>
      </c>
      <c r="E872" s="17" t="s">
        <v>87</v>
      </c>
      <c r="F872" s="18" t="s">
        <v>23041</v>
      </c>
      <c r="G872" s="18" t="s">
        <v>23042</v>
      </c>
      <c r="H872" s="18"/>
      <c r="I872" s="17" t="s">
        <v>112</v>
      </c>
      <c r="J872" s="17" t="n">
        <v>9</v>
      </c>
      <c r="K872" s="17" t="n">
        <v>4440</v>
      </c>
      <c r="L872" s="18" t="s">
        <v>23043</v>
      </c>
      <c r="M872" s="18"/>
      <c r="N872" s="18" t="s">
        <v>23044</v>
      </c>
      <c r="O872" s="20" t="s">
        <v>28109</v>
      </c>
    </row>
    <row r="873" customFormat="false" ht="57.45" hidden="false" customHeight="false" outlineLevel="0" collapsed="false">
      <c r="A873" s="19" t="s">
        <v>23045</v>
      </c>
      <c r="B873" s="18" t="s">
        <v>106</v>
      </c>
      <c r="C873" s="17" t="n">
        <v>9</v>
      </c>
      <c r="D873" s="17" t="n">
        <v>6343</v>
      </c>
      <c r="E873" s="17" t="s">
        <v>19795</v>
      </c>
      <c r="F873" s="18" t="s">
        <v>23046</v>
      </c>
      <c r="G873" s="18" t="s">
        <v>23047</v>
      </c>
      <c r="H873" s="18" t="s">
        <v>23048</v>
      </c>
      <c r="I873" s="17" t="s">
        <v>111</v>
      </c>
      <c r="J873" s="17" t="n">
        <v>9</v>
      </c>
      <c r="K873" s="17" t="n">
        <v>4483</v>
      </c>
      <c r="L873" s="18" t="s">
        <v>23049</v>
      </c>
      <c r="M873" s="18"/>
      <c r="N873" s="18" t="s">
        <v>23050</v>
      </c>
      <c r="O873" s="20" t="s">
        <v>28109</v>
      </c>
    </row>
    <row r="874" customFormat="false" ht="57.45" hidden="false" customHeight="false" outlineLevel="0" collapsed="false">
      <c r="A874" s="19" t="s">
        <v>23051</v>
      </c>
      <c r="B874" s="18" t="s">
        <v>106</v>
      </c>
      <c r="C874" s="17" t="n">
        <v>9</v>
      </c>
      <c r="D874" s="17" t="n">
        <v>6593</v>
      </c>
      <c r="E874" s="17" t="s">
        <v>19795</v>
      </c>
      <c r="F874" s="18" t="s">
        <v>23052</v>
      </c>
      <c r="G874" s="18" t="s">
        <v>23053</v>
      </c>
      <c r="H874" s="18" t="s">
        <v>23054</v>
      </c>
      <c r="I874" s="17" t="s">
        <v>114</v>
      </c>
      <c r="J874" s="17" t="n">
        <v>9</v>
      </c>
      <c r="K874" s="17" t="n">
        <v>4746</v>
      </c>
      <c r="L874" s="18" t="s">
        <v>23055</v>
      </c>
      <c r="M874" s="18"/>
      <c r="N874" s="18" t="s">
        <v>23056</v>
      </c>
      <c r="O874" s="20" t="s">
        <v>28109</v>
      </c>
    </row>
    <row r="875" customFormat="false" ht="57.45" hidden="false" customHeight="false" outlineLevel="0" collapsed="false">
      <c r="A875" s="19" t="s">
        <v>23057</v>
      </c>
      <c r="B875" s="18" t="s">
        <v>106</v>
      </c>
      <c r="C875" s="17" t="n">
        <v>9</v>
      </c>
      <c r="D875" s="17" t="n">
        <v>6676</v>
      </c>
      <c r="E875" s="17" t="s">
        <v>19795</v>
      </c>
      <c r="F875" s="18" t="s">
        <v>23058</v>
      </c>
      <c r="G875" s="18" t="s">
        <v>23059</v>
      </c>
      <c r="H875" s="18" t="s">
        <v>23060</v>
      </c>
      <c r="I875" s="17" t="s">
        <v>114</v>
      </c>
      <c r="J875" s="17" t="n">
        <v>9</v>
      </c>
      <c r="K875" s="17" t="n">
        <v>4829</v>
      </c>
      <c r="L875" s="18" t="s">
        <v>23061</v>
      </c>
      <c r="M875" s="18"/>
      <c r="N875" s="18" t="s">
        <v>23062</v>
      </c>
      <c r="O875" s="20" t="s">
        <v>28109</v>
      </c>
    </row>
    <row r="876" customFormat="false" ht="68.65" hidden="false" customHeight="false" outlineLevel="0" collapsed="false">
      <c r="A876" s="19" t="s">
        <v>23063</v>
      </c>
      <c r="B876" s="18" t="s">
        <v>106</v>
      </c>
      <c r="C876" s="17" t="n">
        <v>9</v>
      </c>
      <c r="D876" s="17" t="n">
        <v>6684</v>
      </c>
      <c r="E876" s="17" t="s">
        <v>19795</v>
      </c>
      <c r="F876" s="18" t="s">
        <v>23064</v>
      </c>
      <c r="G876" s="18" t="s">
        <v>23065</v>
      </c>
      <c r="H876" s="18" t="s">
        <v>23066</v>
      </c>
      <c r="I876" s="17" t="s">
        <v>112</v>
      </c>
      <c r="J876" s="17" t="n">
        <v>9</v>
      </c>
      <c r="K876" s="17" t="n">
        <v>4837</v>
      </c>
      <c r="L876" s="18" t="s">
        <v>23067</v>
      </c>
      <c r="M876" s="18" t="s">
        <v>23068</v>
      </c>
      <c r="N876" s="18" t="s">
        <v>23069</v>
      </c>
      <c r="O876" s="20" t="s">
        <v>28109</v>
      </c>
    </row>
    <row r="877" customFormat="false" ht="68.65" hidden="false" customHeight="false" outlineLevel="0" collapsed="false">
      <c r="A877" s="19" t="s">
        <v>23070</v>
      </c>
      <c r="B877" s="18" t="s">
        <v>106</v>
      </c>
      <c r="C877" s="17" t="n">
        <v>9</v>
      </c>
      <c r="D877" s="17" t="n">
        <v>6724</v>
      </c>
      <c r="E877" s="17" t="s">
        <v>19795</v>
      </c>
      <c r="F877" s="18" t="s">
        <v>23071</v>
      </c>
      <c r="G877" s="18" t="s">
        <v>23072</v>
      </c>
      <c r="H877" s="18" t="s">
        <v>23073</v>
      </c>
      <c r="I877" s="17" t="s">
        <v>112</v>
      </c>
      <c r="J877" s="17" t="n">
        <v>9</v>
      </c>
      <c r="K877" s="17" t="n">
        <v>4877</v>
      </c>
      <c r="L877" s="18" t="s">
        <v>23074</v>
      </c>
      <c r="M877" s="18" t="s">
        <v>23075</v>
      </c>
      <c r="N877" s="18" t="s">
        <v>23076</v>
      </c>
      <c r="O877" s="20" t="s">
        <v>28109</v>
      </c>
    </row>
    <row r="878" customFormat="false" ht="57.45" hidden="false" customHeight="false" outlineLevel="0" collapsed="false">
      <c r="A878" s="19" t="s">
        <v>23077</v>
      </c>
      <c r="B878" s="18" t="s">
        <v>106</v>
      </c>
      <c r="C878" s="17" t="n">
        <v>9</v>
      </c>
      <c r="D878" s="17" t="n">
        <v>6727</v>
      </c>
      <c r="E878" s="17" t="s">
        <v>19795</v>
      </c>
      <c r="F878" s="18" t="s">
        <v>23078</v>
      </c>
      <c r="G878" s="18" t="s">
        <v>23079</v>
      </c>
      <c r="H878" s="18" t="s">
        <v>23080</v>
      </c>
      <c r="I878" s="17" t="s">
        <v>112</v>
      </c>
      <c r="J878" s="17" t="n">
        <v>9</v>
      </c>
      <c r="K878" s="17" t="n">
        <v>4880</v>
      </c>
      <c r="L878" s="18" t="s">
        <v>23081</v>
      </c>
      <c r="M878" s="18" t="s">
        <v>23082</v>
      </c>
      <c r="N878" s="18" t="s">
        <v>23083</v>
      </c>
      <c r="O878" s="20" t="s">
        <v>28109</v>
      </c>
    </row>
    <row r="879" customFormat="false" ht="57.45" hidden="false" customHeight="false" outlineLevel="0" collapsed="false">
      <c r="A879" s="19" t="s">
        <v>23084</v>
      </c>
      <c r="B879" s="18" t="s">
        <v>106</v>
      </c>
      <c r="C879" s="17" t="n">
        <v>9</v>
      </c>
      <c r="D879" s="17" t="n">
        <v>6782</v>
      </c>
      <c r="E879" s="17" t="s">
        <v>19795</v>
      </c>
      <c r="F879" s="18" t="s">
        <v>23085</v>
      </c>
      <c r="G879" s="18" t="s">
        <v>23086</v>
      </c>
      <c r="H879" s="18" t="s">
        <v>23087</v>
      </c>
      <c r="I879" s="17" t="s">
        <v>112</v>
      </c>
      <c r="J879" s="17" t="n">
        <v>9</v>
      </c>
      <c r="K879" s="17" t="n">
        <v>4934</v>
      </c>
      <c r="L879" s="18" t="s">
        <v>23088</v>
      </c>
      <c r="M879" s="18"/>
      <c r="N879" s="18" t="s">
        <v>23089</v>
      </c>
      <c r="O879" s="20" t="s">
        <v>28109</v>
      </c>
    </row>
    <row r="880" customFormat="false" ht="35.05" hidden="false" customHeight="false" outlineLevel="0" collapsed="false">
      <c r="A880" s="19" t="s">
        <v>23090</v>
      </c>
      <c r="B880" s="18" t="s">
        <v>108</v>
      </c>
      <c r="C880" s="17" t="n">
        <v>9</v>
      </c>
      <c r="D880" s="17" t="n">
        <v>6842</v>
      </c>
      <c r="E880" s="17" t="s">
        <v>70</v>
      </c>
      <c r="F880" s="18" t="s">
        <v>23091</v>
      </c>
      <c r="G880" s="18" t="s">
        <v>23092</v>
      </c>
      <c r="H880" s="18"/>
      <c r="I880" s="17" t="s">
        <v>111</v>
      </c>
      <c r="J880" s="17" t="n">
        <v>9</v>
      </c>
      <c r="K880" s="17" t="n">
        <v>4996</v>
      </c>
      <c r="L880" s="18" t="s">
        <v>13765</v>
      </c>
      <c r="M880" s="18"/>
      <c r="N880" s="18" t="s">
        <v>23093</v>
      </c>
      <c r="O880" s="20" t="s">
        <v>28109</v>
      </c>
    </row>
    <row r="881" customFormat="false" ht="68.65" hidden="false" customHeight="false" outlineLevel="0" collapsed="false">
      <c r="A881" s="19" t="s">
        <v>23094</v>
      </c>
      <c r="B881" s="18" t="s">
        <v>106</v>
      </c>
      <c r="C881" s="17" t="n">
        <v>9</v>
      </c>
      <c r="D881" s="17" t="n">
        <v>7293</v>
      </c>
      <c r="E881" s="17" t="s">
        <v>19795</v>
      </c>
      <c r="F881" s="18" t="s">
        <v>23095</v>
      </c>
      <c r="G881" s="18" t="s">
        <v>23096</v>
      </c>
      <c r="H881" s="18" t="s">
        <v>13853</v>
      </c>
      <c r="I881" s="17" t="s">
        <v>112</v>
      </c>
      <c r="J881" s="17" t="n">
        <v>9</v>
      </c>
      <c r="K881" s="17" t="n">
        <v>5325</v>
      </c>
      <c r="L881" s="18" t="s">
        <v>23097</v>
      </c>
      <c r="M881" s="18" t="s">
        <v>23098</v>
      </c>
      <c r="N881" s="18" t="s">
        <v>23099</v>
      </c>
      <c r="O881" s="20" t="s">
        <v>28109</v>
      </c>
    </row>
    <row r="882" customFormat="false" ht="57.45" hidden="false" customHeight="false" outlineLevel="0" collapsed="false">
      <c r="A882" s="19" t="s">
        <v>23100</v>
      </c>
      <c r="B882" s="18" t="s">
        <v>106</v>
      </c>
      <c r="C882" s="17" t="n">
        <v>9</v>
      </c>
      <c r="D882" s="17" t="n">
        <v>7352</v>
      </c>
      <c r="E882" s="17" t="s">
        <v>19795</v>
      </c>
      <c r="F882" s="18" t="s">
        <v>23101</v>
      </c>
      <c r="G882" s="18" t="s">
        <v>23102</v>
      </c>
      <c r="H882" s="18" t="s">
        <v>23103</v>
      </c>
      <c r="I882" s="17" t="s">
        <v>111</v>
      </c>
      <c r="J882" s="17" t="n">
        <v>9</v>
      </c>
      <c r="K882" s="17" t="n">
        <v>5384</v>
      </c>
      <c r="L882" s="18" t="s">
        <v>23104</v>
      </c>
      <c r="M882" s="18"/>
      <c r="N882" s="18" t="s">
        <v>23105</v>
      </c>
      <c r="O882" s="20" t="s">
        <v>28109</v>
      </c>
    </row>
    <row r="883" customFormat="false" ht="57.45" hidden="false" customHeight="false" outlineLevel="0" collapsed="false">
      <c r="A883" s="19" t="s">
        <v>23106</v>
      </c>
      <c r="B883" s="18" t="s">
        <v>106</v>
      </c>
      <c r="C883" s="17" t="n">
        <v>9</v>
      </c>
      <c r="D883" s="17" t="n">
        <v>7355</v>
      </c>
      <c r="E883" s="17" t="s">
        <v>19795</v>
      </c>
      <c r="F883" s="18" t="s">
        <v>23107</v>
      </c>
      <c r="G883" s="18" t="s">
        <v>23108</v>
      </c>
      <c r="H883" s="18" t="s">
        <v>23109</v>
      </c>
      <c r="I883" s="17" t="s">
        <v>112</v>
      </c>
      <c r="J883" s="17" t="n">
        <v>9</v>
      </c>
      <c r="K883" s="17" t="n">
        <v>5387</v>
      </c>
      <c r="L883" s="18" t="s">
        <v>23110</v>
      </c>
      <c r="M883" s="18" t="s">
        <v>23111</v>
      </c>
      <c r="N883" s="18" t="s">
        <v>23112</v>
      </c>
      <c r="O883" s="20" t="s">
        <v>28109</v>
      </c>
    </row>
    <row r="884" customFormat="false" ht="57.45" hidden="false" customHeight="false" outlineLevel="0" collapsed="false">
      <c r="A884" s="19" t="s">
        <v>23113</v>
      </c>
      <c r="B884" s="18" t="s">
        <v>106</v>
      </c>
      <c r="C884" s="17" t="n">
        <v>9</v>
      </c>
      <c r="D884" s="17" t="n">
        <v>7393</v>
      </c>
      <c r="E884" s="17" t="s">
        <v>19795</v>
      </c>
      <c r="F884" s="18" t="s">
        <v>23114</v>
      </c>
      <c r="G884" s="18" t="s">
        <v>23115</v>
      </c>
      <c r="H884" s="18" t="s">
        <v>23116</v>
      </c>
      <c r="I884" s="17" t="s">
        <v>112</v>
      </c>
      <c r="J884" s="17" t="n">
        <v>9</v>
      </c>
      <c r="K884" s="17" t="n">
        <v>5420</v>
      </c>
      <c r="L884" s="18" t="s">
        <v>23117</v>
      </c>
      <c r="M884" s="18" t="s">
        <v>23118</v>
      </c>
      <c r="N884" s="18" t="s">
        <v>23119</v>
      </c>
      <c r="O884" s="20" t="s">
        <v>28109</v>
      </c>
    </row>
    <row r="885" customFormat="false" ht="57.45" hidden="false" customHeight="false" outlineLevel="0" collapsed="false">
      <c r="A885" s="19" t="s">
        <v>23120</v>
      </c>
      <c r="B885" s="18" t="s">
        <v>106</v>
      </c>
      <c r="C885" s="17" t="n">
        <v>9</v>
      </c>
      <c r="D885" s="17" t="n">
        <v>7521</v>
      </c>
      <c r="E885" s="17" t="s">
        <v>19795</v>
      </c>
      <c r="F885" s="18" t="s">
        <v>23121</v>
      </c>
      <c r="G885" s="18" t="s">
        <v>23122</v>
      </c>
      <c r="H885" s="18" t="s">
        <v>23123</v>
      </c>
      <c r="I885" s="17" t="s">
        <v>112</v>
      </c>
      <c r="J885" s="17" t="n">
        <v>9</v>
      </c>
      <c r="K885" s="17" t="n">
        <v>5552</v>
      </c>
      <c r="L885" s="18" t="s">
        <v>23124</v>
      </c>
      <c r="M885" s="18" t="s">
        <v>23125</v>
      </c>
      <c r="N885" s="18" t="s">
        <v>23126</v>
      </c>
      <c r="O885" s="20" t="s">
        <v>28109</v>
      </c>
    </row>
    <row r="886" customFormat="false" ht="57.45" hidden="false" customHeight="false" outlineLevel="0" collapsed="false">
      <c r="A886" s="19" t="s">
        <v>23127</v>
      </c>
      <c r="B886" s="18" t="s">
        <v>108</v>
      </c>
      <c r="C886" s="17" t="n">
        <v>9</v>
      </c>
      <c r="D886" s="17" t="n">
        <v>7617</v>
      </c>
      <c r="E886" s="17" t="s">
        <v>70</v>
      </c>
      <c r="F886" s="18" t="s">
        <v>23128</v>
      </c>
      <c r="G886" s="18" t="s">
        <v>23129</v>
      </c>
      <c r="H886" s="18"/>
      <c r="I886" s="17" t="s">
        <v>112</v>
      </c>
      <c r="J886" s="17" t="n">
        <v>9</v>
      </c>
      <c r="K886" s="17" t="n">
        <v>5648</v>
      </c>
      <c r="L886" s="18" t="s">
        <v>23130</v>
      </c>
      <c r="M886" s="18"/>
      <c r="N886" s="18" t="s">
        <v>23131</v>
      </c>
      <c r="O886" s="20" t="s">
        <v>28109</v>
      </c>
    </row>
    <row r="887" customFormat="false" ht="46.25" hidden="false" customHeight="false" outlineLevel="0" collapsed="false">
      <c r="A887" s="19" t="s">
        <v>23132</v>
      </c>
      <c r="B887" s="18" t="s">
        <v>108</v>
      </c>
      <c r="C887" s="17" t="n">
        <v>9</v>
      </c>
      <c r="D887" s="17" t="n">
        <v>7901</v>
      </c>
      <c r="E887" s="17" t="s">
        <v>70</v>
      </c>
      <c r="F887" s="18" t="s">
        <v>23133</v>
      </c>
      <c r="G887" s="18" t="s">
        <v>23134</v>
      </c>
      <c r="H887" s="18"/>
      <c r="I887" s="17" t="s">
        <v>114</v>
      </c>
      <c r="J887" s="17" t="n">
        <v>9</v>
      </c>
      <c r="K887" s="17" t="n">
        <v>5930</v>
      </c>
      <c r="L887" s="18" t="s">
        <v>488</v>
      </c>
      <c r="M887" s="18"/>
      <c r="N887" s="18" t="s">
        <v>23135</v>
      </c>
      <c r="O887" s="20" t="s">
        <v>28109</v>
      </c>
    </row>
    <row r="888" customFormat="false" ht="57.45" hidden="false" customHeight="false" outlineLevel="0" collapsed="false">
      <c r="A888" s="19" t="s">
        <v>23136</v>
      </c>
      <c r="B888" s="18" t="s">
        <v>106</v>
      </c>
      <c r="C888" s="17" t="n">
        <v>9</v>
      </c>
      <c r="D888" s="17" t="n">
        <v>7948</v>
      </c>
      <c r="E888" s="17" t="s">
        <v>19795</v>
      </c>
      <c r="F888" s="18" t="s">
        <v>23137</v>
      </c>
      <c r="G888" s="18" t="s">
        <v>23138</v>
      </c>
      <c r="H888" s="18" t="s">
        <v>23139</v>
      </c>
      <c r="I888" s="17" t="s">
        <v>111</v>
      </c>
      <c r="J888" s="17" t="n">
        <v>9</v>
      </c>
      <c r="K888" s="17" t="n">
        <v>5979</v>
      </c>
      <c r="L888" s="18" t="s">
        <v>23140</v>
      </c>
      <c r="M888" s="18" t="s">
        <v>23068</v>
      </c>
      <c r="N888" s="18" t="s">
        <v>23141</v>
      </c>
      <c r="O888" s="20" t="s">
        <v>28109</v>
      </c>
    </row>
    <row r="889" customFormat="false" ht="57.45" hidden="false" customHeight="false" outlineLevel="0" collapsed="false">
      <c r="A889" s="19" t="s">
        <v>23142</v>
      </c>
      <c r="B889" s="18" t="s">
        <v>106</v>
      </c>
      <c r="C889" s="17" t="n">
        <v>9</v>
      </c>
      <c r="D889" s="17" t="n">
        <v>7969</v>
      </c>
      <c r="E889" s="17" t="s">
        <v>19795</v>
      </c>
      <c r="F889" s="18" t="s">
        <v>23143</v>
      </c>
      <c r="G889" s="18" t="s">
        <v>23144</v>
      </c>
      <c r="H889" s="18" t="s">
        <v>23145</v>
      </c>
      <c r="I889" s="17" t="s">
        <v>111</v>
      </c>
      <c r="J889" s="17" t="n">
        <v>9</v>
      </c>
      <c r="K889" s="17" t="n">
        <v>6000</v>
      </c>
      <c r="L889" s="18" t="s">
        <v>23146</v>
      </c>
      <c r="M889" s="18"/>
      <c r="N889" s="18" t="s">
        <v>23147</v>
      </c>
      <c r="O889" s="20" t="s">
        <v>28109</v>
      </c>
    </row>
    <row r="890" customFormat="false" ht="57.45" hidden="false" customHeight="false" outlineLevel="0" collapsed="false">
      <c r="A890" s="19" t="s">
        <v>23148</v>
      </c>
      <c r="B890" s="18" t="s">
        <v>106</v>
      </c>
      <c r="C890" s="17" t="n">
        <v>10</v>
      </c>
      <c r="D890" s="17" t="n">
        <v>245</v>
      </c>
      <c r="E890" s="17" t="s">
        <v>19795</v>
      </c>
      <c r="F890" s="18" t="s">
        <v>23149</v>
      </c>
      <c r="G890" s="18" t="s">
        <v>23150</v>
      </c>
      <c r="H890" s="18" t="s">
        <v>23151</v>
      </c>
      <c r="I890" s="17" t="s">
        <v>111</v>
      </c>
      <c r="J890" s="17" t="n">
        <v>10</v>
      </c>
      <c r="K890" s="17" t="n">
        <v>246</v>
      </c>
      <c r="L890" s="18" t="s">
        <v>23152</v>
      </c>
      <c r="M890" s="18"/>
      <c r="N890" s="18" t="s">
        <v>23153</v>
      </c>
      <c r="O890" s="20" t="s">
        <v>28109</v>
      </c>
    </row>
    <row r="891" customFormat="false" ht="46.25" hidden="false" customHeight="false" outlineLevel="0" collapsed="false">
      <c r="A891" s="19" t="s">
        <v>23154</v>
      </c>
      <c r="B891" s="18" t="s">
        <v>106</v>
      </c>
      <c r="C891" s="17" t="n">
        <v>10</v>
      </c>
      <c r="D891" s="17" t="n">
        <v>247</v>
      </c>
      <c r="E891" s="17" t="s">
        <v>19795</v>
      </c>
      <c r="F891" s="18" t="s">
        <v>23155</v>
      </c>
      <c r="G891" s="18" t="s">
        <v>23156</v>
      </c>
      <c r="H891" s="18" t="s">
        <v>23157</v>
      </c>
      <c r="I891" s="17" t="s">
        <v>111</v>
      </c>
      <c r="J891" s="17" t="n">
        <v>10</v>
      </c>
      <c r="K891" s="17" t="n">
        <v>248</v>
      </c>
      <c r="L891" s="18" t="s">
        <v>23158</v>
      </c>
      <c r="M891" s="18"/>
      <c r="N891" s="18" t="s">
        <v>23159</v>
      </c>
      <c r="O891" s="20" t="s">
        <v>28109</v>
      </c>
    </row>
    <row r="892" customFormat="false" ht="57.45" hidden="false" customHeight="false" outlineLevel="0" collapsed="false">
      <c r="A892" s="19" t="s">
        <v>23160</v>
      </c>
      <c r="B892" s="18" t="s">
        <v>106</v>
      </c>
      <c r="C892" s="17" t="n">
        <v>10</v>
      </c>
      <c r="D892" s="17" t="n">
        <v>262</v>
      </c>
      <c r="E892" s="17" t="s">
        <v>19795</v>
      </c>
      <c r="F892" s="18" t="s">
        <v>23161</v>
      </c>
      <c r="G892" s="18" t="s">
        <v>23162</v>
      </c>
      <c r="H892" s="18" t="s">
        <v>23163</v>
      </c>
      <c r="I892" s="17" t="s">
        <v>111</v>
      </c>
      <c r="J892" s="17" t="n">
        <v>10</v>
      </c>
      <c r="K892" s="17" t="n">
        <v>263</v>
      </c>
      <c r="L892" s="18" t="s">
        <v>23164</v>
      </c>
      <c r="M892" s="18"/>
      <c r="N892" s="18" t="s">
        <v>23165</v>
      </c>
      <c r="O892" s="20" t="s">
        <v>28109</v>
      </c>
    </row>
    <row r="893" customFormat="false" ht="68.65" hidden="false" customHeight="false" outlineLevel="0" collapsed="false">
      <c r="A893" s="19" t="s">
        <v>23166</v>
      </c>
      <c r="B893" s="18" t="s">
        <v>106</v>
      </c>
      <c r="C893" s="17" t="n">
        <v>10</v>
      </c>
      <c r="D893" s="17" t="n">
        <v>264</v>
      </c>
      <c r="E893" s="17" t="s">
        <v>19795</v>
      </c>
      <c r="F893" s="18" t="s">
        <v>23167</v>
      </c>
      <c r="G893" s="18" t="s">
        <v>23168</v>
      </c>
      <c r="H893" s="18" t="s">
        <v>23169</v>
      </c>
      <c r="I893" s="17" t="s">
        <v>111</v>
      </c>
      <c r="J893" s="17" t="n">
        <v>10</v>
      </c>
      <c r="K893" s="17" t="n">
        <v>265</v>
      </c>
      <c r="L893" s="18" t="s">
        <v>23170</v>
      </c>
      <c r="M893" s="18" t="s">
        <v>23171</v>
      </c>
      <c r="N893" s="18" t="s">
        <v>23172</v>
      </c>
      <c r="O893" s="20" t="s">
        <v>28109</v>
      </c>
    </row>
    <row r="894" customFormat="false" ht="57.45" hidden="false" customHeight="false" outlineLevel="0" collapsed="false">
      <c r="A894" s="19" t="s">
        <v>23173</v>
      </c>
      <c r="B894" s="18" t="s">
        <v>106</v>
      </c>
      <c r="C894" s="17" t="n">
        <v>10</v>
      </c>
      <c r="D894" s="17" t="n">
        <v>473</v>
      </c>
      <c r="E894" s="17" t="s">
        <v>19795</v>
      </c>
      <c r="F894" s="18" t="s">
        <v>23174</v>
      </c>
      <c r="G894" s="18" t="s">
        <v>23175</v>
      </c>
      <c r="H894" s="18" t="s">
        <v>23176</v>
      </c>
      <c r="I894" s="17" t="s">
        <v>111</v>
      </c>
      <c r="J894" s="17" t="n">
        <v>10</v>
      </c>
      <c r="K894" s="17" t="n">
        <v>486</v>
      </c>
      <c r="L894" s="18" t="s">
        <v>23177</v>
      </c>
      <c r="M894" s="18"/>
      <c r="N894" s="18" t="s">
        <v>23178</v>
      </c>
      <c r="O894" s="20" t="s">
        <v>28109</v>
      </c>
    </row>
    <row r="895" customFormat="false" ht="46.25" hidden="false" customHeight="false" outlineLevel="0" collapsed="false">
      <c r="A895" s="19" t="s">
        <v>23179</v>
      </c>
      <c r="B895" s="18" t="s">
        <v>106</v>
      </c>
      <c r="C895" s="17" t="n">
        <v>10</v>
      </c>
      <c r="D895" s="17" t="n">
        <v>474</v>
      </c>
      <c r="E895" s="17" t="s">
        <v>19795</v>
      </c>
      <c r="F895" s="18" t="s">
        <v>23180</v>
      </c>
      <c r="G895" s="18" t="s">
        <v>23181</v>
      </c>
      <c r="H895" s="18" t="s">
        <v>23182</v>
      </c>
      <c r="I895" s="17" t="s">
        <v>111</v>
      </c>
      <c r="J895" s="17" t="n">
        <v>10</v>
      </c>
      <c r="K895" s="17" t="n">
        <v>487</v>
      </c>
      <c r="L895" s="18" t="s">
        <v>23183</v>
      </c>
      <c r="M895" s="18"/>
      <c r="N895" s="18" t="s">
        <v>23184</v>
      </c>
      <c r="O895" s="20" t="s">
        <v>28109</v>
      </c>
    </row>
    <row r="896" customFormat="false" ht="57.45" hidden="false" customHeight="false" outlineLevel="0" collapsed="false">
      <c r="A896" s="19" t="s">
        <v>23185</v>
      </c>
      <c r="B896" s="18" t="s">
        <v>106</v>
      </c>
      <c r="C896" s="17" t="n">
        <v>10</v>
      </c>
      <c r="D896" s="17" t="n">
        <v>484</v>
      </c>
      <c r="E896" s="17" t="s">
        <v>19795</v>
      </c>
      <c r="F896" s="18" t="s">
        <v>23186</v>
      </c>
      <c r="G896" s="18" t="s">
        <v>23187</v>
      </c>
      <c r="H896" s="18" t="s">
        <v>23188</v>
      </c>
      <c r="I896" s="17" t="s">
        <v>114</v>
      </c>
      <c r="J896" s="17" t="n">
        <v>10</v>
      </c>
      <c r="K896" s="17" t="n">
        <v>498</v>
      </c>
      <c r="L896" s="18" t="s">
        <v>23189</v>
      </c>
      <c r="M896" s="18"/>
      <c r="N896" s="18" t="s">
        <v>23190</v>
      </c>
      <c r="O896" s="20" t="s">
        <v>28109</v>
      </c>
    </row>
    <row r="897" customFormat="false" ht="57.45" hidden="false" customHeight="false" outlineLevel="0" collapsed="false">
      <c r="A897" s="19" t="s">
        <v>23191</v>
      </c>
      <c r="B897" s="18" t="s">
        <v>106</v>
      </c>
      <c r="C897" s="17" t="n">
        <v>10</v>
      </c>
      <c r="D897" s="17" t="n">
        <v>490</v>
      </c>
      <c r="E897" s="17" t="s">
        <v>19795</v>
      </c>
      <c r="F897" s="18" t="s">
        <v>23192</v>
      </c>
      <c r="G897" s="18" t="s">
        <v>23193</v>
      </c>
      <c r="H897" s="18" t="s">
        <v>23194</v>
      </c>
      <c r="I897" s="17" t="s">
        <v>112</v>
      </c>
      <c r="J897" s="17" t="n">
        <v>10</v>
      </c>
      <c r="K897" s="17" t="n">
        <v>505</v>
      </c>
      <c r="L897" s="18" t="s">
        <v>23195</v>
      </c>
      <c r="M897" s="18"/>
      <c r="N897" s="18" t="s">
        <v>23196</v>
      </c>
      <c r="O897" s="20" t="s">
        <v>28109</v>
      </c>
    </row>
    <row r="898" customFormat="false" ht="57.45" hidden="false" customHeight="false" outlineLevel="0" collapsed="false">
      <c r="A898" s="19" t="s">
        <v>23197</v>
      </c>
      <c r="B898" s="18" t="s">
        <v>106</v>
      </c>
      <c r="C898" s="17" t="n">
        <v>10</v>
      </c>
      <c r="D898" s="17" t="n">
        <v>491</v>
      </c>
      <c r="E898" s="17" t="s">
        <v>19795</v>
      </c>
      <c r="F898" s="18" t="s">
        <v>23198</v>
      </c>
      <c r="G898" s="18" t="s">
        <v>23199</v>
      </c>
      <c r="H898" s="18" t="s">
        <v>23200</v>
      </c>
      <c r="I898" s="17" t="s">
        <v>112</v>
      </c>
      <c r="J898" s="17" t="n">
        <v>10</v>
      </c>
      <c r="K898" s="17" t="n">
        <v>506</v>
      </c>
      <c r="L898" s="18" t="s">
        <v>23201</v>
      </c>
      <c r="M898" s="18"/>
      <c r="N898" s="18" t="s">
        <v>23202</v>
      </c>
      <c r="O898" s="20" t="s">
        <v>28109</v>
      </c>
    </row>
    <row r="899" customFormat="false" ht="57.45" hidden="false" customHeight="false" outlineLevel="0" collapsed="false">
      <c r="A899" s="19" t="s">
        <v>23203</v>
      </c>
      <c r="B899" s="18" t="s">
        <v>106</v>
      </c>
      <c r="C899" s="17" t="n">
        <v>10</v>
      </c>
      <c r="D899" s="17" t="n">
        <v>506</v>
      </c>
      <c r="E899" s="17" t="s">
        <v>19795</v>
      </c>
      <c r="F899" s="18" t="s">
        <v>23204</v>
      </c>
      <c r="G899" s="18" t="s">
        <v>23205</v>
      </c>
      <c r="H899" s="18" t="s">
        <v>23206</v>
      </c>
      <c r="I899" s="17" t="s">
        <v>112</v>
      </c>
      <c r="J899" s="17" t="n">
        <v>10</v>
      </c>
      <c r="K899" s="17" t="n">
        <v>523</v>
      </c>
      <c r="L899" s="18" t="s">
        <v>23207</v>
      </c>
      <c r="M899" s="18" t="s">
        <v>23208</v>
      </c>
      <c r="N899" s="18" t="s">
        <v>23209</v>
      </c>
      <c r="O899" s="20" t="s">
        <v>28109</v>
      </c>
    </row>
    <row r="900" customFormat="false" ht="46.25" hidden="false" customHeight="false" outlineLevel="0" collapsed="false">
      <c r="A900" s="19" t="s">
        <v>23210</v>
      </c>
      <c r="B900" s="18" t="s">
        <v>106</v>
      </c>
      <c r="C900" s="17" t="n">
        <v>10</v>
      </c>
      <c r="D900" s="17" t="n">
        <v>512</v>
      </c>
      <c r="E900" s="17" t="s">
        <v>19795</v>
      </c>
      <c r="F900" s="18" t="s">
        <v>23211</v>
      </c>
      <c r="G900" s="18" t="s">
        <v>23212</v>
      </c>
      <c r="H900" s="18" t="s">
        <v>23213</v>
      </c>
      <c r="I900" s="17" t="s">
        <v>111</v>
      </c>
      <c r="J900" s="17" t="n">
        <v>10</v>
      </c>
      <c r="K900" s="17" t="n">
        <v>531</v>
      </c>
      <c r="L900" s="18" t="s">
        <v>23214</v>
      </c>
      <c r="M900" s="18"/>
      <c r="N900" s="18" t="s">
        <v>23215</v>
      </c>
      <c r="O900" s="20" t="s">
        <v>28109</v>
      </c>
    </row>
    <row r="901" customFormat="false" ht="57.45" hidden="false" customHeight="false" outlineLevel="0" collapsed="false">
      <c r="A901" s="19" t="s">
        <v>23216</v>
      </c>
      <c r="B901" s="18" t="s">
        <v>106</v>
      </c>
      <c r="C901" s="17" t="n">
        <v>10</v>
      </c>
      <c r="D901" s="17" t="n">
        <v>533</v>
      </c>
      <c r="E901" s="17" t="s">
        <v>19795</v>
      </c>
      <c r="F901" s="18" t="s">
        <v>23217</v>
      </c>
      <c r="G901" s="18" t="s">
        <v>23218</v>
      </c>
      <c r="H901" s="18" t="s">
        <v>23219</v>
      </c>
      <c r="I901" s="17" t="s">
        <v>111</v>
      </c>
      <c r="J901" s="17" t="n">
        <v>10</v>
      </c>
      <c r="K901" s="17" t="n">
        <v>554</v>
      </c>
      <c r="L901" s="18" t="s">
        <v>23220</v>
      </c>
      <c r="M901" s="18"/>
      <c r="N901" s="18" t="s">
        <v>23221</v>
      </c>
      <c r="O901" s="20" t="s">
        <v>28109</v>
      </c>
    </row>
    <row r="902" customFormat="false" ht="46.25" hidden="false" customHeight="false" outlineLevel="0" collapsed="false">
      <c r="A902" s="19" t="s">
        <v>23222</v>
      </c>
      <c r="B902" s="18" t="s">
        <v>106</v>
      </c>
      <c r="C902" s="17" t="n">
        <v>10</v>
      </c>
      <c r="D902" s="17" t="n">
        <v>536</v>
      </c>
      <c r="E902" s="17" t="s">
        <v>19795</v>
      </c>
      <c r="F902" s="18" t="s">
        <v>23223</v>
      </c>
      <c r="G902" s="18" t="s">
        <v>23224</v>
      </c>
      <c r="H902" s="18" t="s">
        <v>23225</v>
      </c>
      <c r="I902" s="17" t="s">
        <v>114</v>
      </c>
      <c r="J902" s="17" t="n">
        <v>10</v>
      </c>
      <c r="K902" s="17" t="n">
        <v>557</v>
      </c>
      <c r="L902" s="18" t="s">
        <v>23226</v>
      </c>
      <c r="M902" s="18" t="s">
        <v>23227</v>
      </c>
      <c r="N902" s="18" t="s">
        <v>23228</v>
      </c>
      <c r="O902" s="20" t="s">
        <v>28109</v>
      </c>
    </row>
    <row r="903" customFormat="false" ht="57.45" hidden="false" customHeight="false" outlineLevel="0" collapsed="false">
      <c r="A903" s="19" t="s">
        <v>23229</v>
      </c>
      <c r="B903" s="18" t="s">
        <v>106</v>
      </c>
      <c r="C903" s="17" t="n">
        <v>10</v>
      </c>
      <c r="D903" s="17" t="n">
        <v>542</v>
      </c>
      <c r="E903" s="17" t="s">
        <v>19795</v>
      </c>
      <c r="F903" s="18" t="s">
        <v>23230</v>
      </c>
      <c r="G903" s="18" t="s">
        <v>23231</v>
      </c>
      <c r="H903" s="18" t="s">
        <v>23232</v>
      </c>
      <c r="I903" s="17" t="s">
        <v>111</v>
      </c>
      <c r="J903" s="17" t="n">
        <v>10</v>
      </c>
      <c r="K903" s="17" t="n">
        <v>563</v>
      </c>
      <c r="L903" s="18" t="s">
        <v>23233</v>
      </c>
      <c r="M903" s="18"/>
      <c r="N903" s="18" t="s">
        <v>23234</v>
      </c>
      <c r="O903" s="20" t="s">
        <v>28109</v>
      </c>
    </row>
    <row r="904" customFormat="false" ht="57.45" hidden="false" customHeight="false" outlineLevel="0" collapsed="false">
      <c r="A904" s="19" t="s">
        <v>23235</v>
      </c>
      <c r="B904" s="18" t="s">
        <v>106</v>
      </c>
      <c r="C904" s="17" t="n">
        <v>10</v>
      </c>
      <c r="D904" s="17" t="n">
        <v>558</v>
      </c>
      <c r="E904" s="17" t="s">
        <v>19795</v>
      </c>
      <c r="F904" s="18" t="s">
        <v>23236</v>
      </c>
      <c r="G904" s="18" t="s">
        <v>23237</v>
      </c>
      <c r="H904" s="18" t="s">
        <v>23238</v>
      </c>
      <c r="I904" s="17" t="s">
        <v>111</v>
      </c>
      <c r="J904" s="17" t="n">
        <v>10</v>
      </c>
      <c r="K904" s="17" t="n">
        <v>582</v>
      </c>
      <c r="L904" s="18" t="s">
        <v>23239</v>
      </c>
      <c r="M904" s="18"/>
      <c r="N904" s="18" t="s">
        <v>23240</v>
      </c>
      <c r="O904" s="20" t="s">
        <v>28109</v>
      </c>
    </row>
    <row r="905" customFormat="false" ht="46.25" hidden="false" customHeight="false" outlineLevel="0" collapsed="false">
      <c r="A905" s="19" t="s">
        <v>23241</v>
      </c>
      <c r="B905" s="18" t="s">
        <v>106</v>
      </c>
      <c r="C905" s="17" t="n">
        <v>10</v>
      </c>
      <c r="D905" s="17" t="n">
        <v>617</v>
      </c>
      <c r="E905" s="17" t="s">
        <v>19795</v>
      </c>
      <c r="F905" s="18" t="s">
        <v>23242</v>
      </c>
      <c r="G905" s="18" t="s">
        <v>23243</v>
      </c>
      <c r="H905" s="18" t="s">
        <v>23244</v>
      </c>
      <c r="I905" s="17" t="s">
        <v>111</v>
      </c>
      <c r="J905" s="17" t="n">
        <v>10</v>
      </c>
      <c r="K905" s="17" t="n">
        <v>644</v>
      </c>
      <c r="L905" s="18" t="s">
        <v>23245</v>
      </c>
      <c r="M905" s="18"/>
      <c r="N905" s="18" t="s">
        <v>23246</v>
      </c>
      <c r="O905" s="20" t="s">
        <v>28109</v>
      </c>
    </row>
    <row r="906" customFormat="false" ht="57.45" hidden="false" customHeight="false" outlineLevel="0" collapsed="false">
      <c r="A906" s="19" t="s">
        <v>23247</v>
      </c>
      <c r="B906" s="18" t="s">
        <v>106</v>
      </c>
      <c r="C906" s="17" t="n">
        <v>10</v>
      </c>
      <c r="D906" s="17" t="n">
        <v>725</v>
      </c>
      <c r="E906" s="17" t="s">
        <v>19795</v>
      </c>
      <c r="F906" s="18" t="s">
        <v>23248</v>
      </c>
      <c r="G906" s="18" t="s">
        <v>23249</v>
      </c>
      <c r="H906" s="18" t="s">
        <v>23250</v>
      </c>
      <c r="I906" s="17" t="s">
        <v>111</v>
      </c>
      <c r="J906" s="17" t="n">
        <v>10</v>
      </c>
      <c r="K906" s="17" t="n">
        <v>752</v>
      </c>
      <c r="L906" s="18" t="s">
        <v>19438</v>
      </c>
      <c r="M906" s="18"/>
      <c r="N906" s="18" t="s">
        <v>23251</v>
      </c>
      <c r="O906" s="20" t="s">
        <v>28109</v>
      </c>
    </row>
    <row r="907" customFormat="false" ht="57.45" hidden="false" customHeight="false" outlineLevel="0" collapsed="false">
      <c r="A907" s="19" t="s">
        <v>23252</v>
      </c>
      <c r="B907" s="18" t="s">
        <v>106</v>
      </c>
      <c r="C907" s="17" t="n">
        <v>10</v>
      </c>
      <c r="D907" s="17" t="n">
        <v>759</v>
      </c>
      <c r="E907" s="17" t="s">
        <v>19795</v>
      </c>
      <c r="F907" s="18" t="s">
        <v>23253</v>
      </c>
      <c r="G907" s="18" t="s">
        <v>23254</v>
      </c>
      <c r="H907" s="18" t="s">
        <v>23255</v>
      </c>
      <c r="I907" s="17" t="s">
        <v>111</v>
      </c>
      <c r="J907" s="17" t="n">
        <v>10</v>
      </c>
      <c r="K907" s="17" t="n">
        <v>786</v>
      </c>
      <c r="L907" s="18" t="s">
        <v>23256</v>
      </c>
      <c r="M907" s="18"/>
      <c r="N907" s="18" t="s">
        <v>23257</v>
      </c>
      <c r="O907" s="20" t="s">
        <v>28109</v>
      </c>
    </row>
    <row r="908" customFormat="false" ht="46.25" hidden="false" customHeight="false" outlineLevel="0" collapsed="false">
      <c r="A908" s="19" t="s">
        <v>23258</v>
      </c>
      <c r="B908" s="18" t="s">
        <v>106</v>
      </c>
      <c r="C908" s="17" t="n">
        <v>10</v>
      </c>
      <c r="D908" s="17" t="n">
        <v>981</v>
      </c>
      <c r="E908" s="17" t="s">
        <v>19795</v>
      </c>
      <c r="F908" s="18" t="s">
        <v>23259</v>
      </c>
      <c r="G908" s="18" t="s">
        <v>23260</v>
      </c>
      <c r="H908" s="18" t="s">
        <v>23261</v>
      </c>
      <c r="I908" s="17" t="s">
        <v>111</v>
      </c>
      <c r="J908" s="17" t="n">
        <v>10</v>
      </c>
      <c r="K908" s="17" t="n">
        <v>1010</v>
      </c>
      <c r="L908" s="18" t="s">
        <v>23262</v>
      </c>
      <c r="M908" s="18"/>
      <c r="N908" s="18" t="s">
        <v>23263</v>
      </c>
      <c r="O908" s="20" t="s">
        <v>28109</v>
      </c>
    </row>
    <row r="909" customFormat="false" ht="57.45" hidden="false" customHeight="false" outlineLevel="0" collapsed="false">
      <c r="A909" s="19" t="s">
        <v>23264</v>
      </c>
      <c r="B909" s="18" t="s">
        <v>108</v>
      </c>
      <c r="C909" s="17" t="n">
        <v>10</v>
      </c>
      <c r="D909" s="17" t="n">
        <v>1031</v>
      </c>
      <c r="E909" s="17" t="s">
        <v>61</v>
      </c>
      <c r="F909" s="18" t="s">
        <v>23265</v>
      </c>
      <c r="G909" s="18" t="s">
        <v>23266</v>
      </c>
      <c r="H909" s="18"/>
      <c r="I909" s="17" t="s">
        <v>111</v>
      </c>
      <c r="J909" s="17" t="n">
        <v>10</v>
      </c>
      <c r="K909" s="17" t="n">
        <v>1061</v>
      </c>
      <c r="L909" s="18" t="s">
        <v>23267</v>
      </c>
      <c r="M909" s="18"/>
      <c r="N909" s="18" t="s">
        <v>23268</v>
      </c>
      <c r="O909" s="20" t="s">
        <v>28109</v>
      </c>
    </row>
    <row r="910" customFormat="false" ht="57.45" hidden="false" customHeight="false" outlineLevel="0" collapsed="false">
      <c r="A910" s="19" t="s">
        <v>23269</v>
      </c>
      <c r="B910" s="18" t="s">
        <v>106</v>
      </c>
      <c r="C910" s="17" t="n">
        <v>10</v>
      </c>
      <c r="D910" s="17" t="n">
        <v>1053</v>
      </c>
      <c r="E910" s="17" t="s">
        <v>19795</v>
      </c>
      <c r="F910" s="18" t="s">
        <v>23270</v>
      </c>
      <c r="G910" s="18" t="s">
        <v>23271</v>
      </c>
      <c r="H910" s="18" t="s">
        <v>23272</v>
      </c>
      <c r="I910" s="17" t="s">
        <v>112</v>
      </c>
      <c r="J910" s="17" t="n">
        <v>10</v>
      </c>
      <c r="K910" s="17" t="n">
        <v>1079</v>
      </c>
      <c r="L910" s="18" t="s">
        <v>23273</v>
      </c>
      <c r="M910" s="18" t="s">
        <v>23274</v>
      </c>
      <c r="N910" s="18" t="s">
        <v>23275</v>
      </c>
      <c r="O910" s="20" t="s">
        <v>28109</v>
      </c>
    </row>
    <row r="911" customFormat="false" ht="57.45" hidden="false" customHeight="false" outlineLevel="0" collapsed="false">
      <c r="A911" s="19" t="s">
        <v>23276</v>
      </c>
      <c r="B911" s="18" t="s">
        <v>106</v>
      </c>
      <c r="C911" s="17" t="n">
        <v>10</v>
      </c>
      <c r="D911" s="17" t="n">
        <v>1060</v>
      </c>
      <c r="E911" s="17" t="s">
        <v>19795</v>
      </c>
      <c r="F911" s="18" t="s">
        <v>23277</v>
      </c>
      <c r="G911" s="18" t="s">
        <v>23278</v>
      </c>
      <c r="H911" s="18" t="s">
        <v>23279</v>
      </c>
      <c r="I911" s="17" t="s">
        <v>112</v>
      </c>
      <c r="J911" s="17" t="n">
        <v>10</v>
      </c>
      <c r="K911" s="17" t="n">
        <v>1086</v>
      </c>
      <c r="L911" s="18" t="s">
        <v>23280</v>
      </c>
      <c r="M911" s="18" t="s">
        <v>23281</v>
      </c>
      <c r="N911" s="18" t="s">
        <v>23282</v>
      </c>
      <c r="O911" s="20" t="s">
        <v>28109</v>
      </c>
    </row>
    <row r="912" customFormat="false" ht="57.45" hidden="false" customHeight="false" outlineLevel="0" collapsed="false">
      <c r="A912" s="19" t="s">
        <v>23283</v>
      </c>
      <c r="B912" s="18" t="s">
        <v>106</v>
      </c>
      <c r="C912" s="17" t="n">
        <v>10</v>
      </c>
      <c r="D912" s="17" t="n">
        <v>1067</v>
      </c>
      <c r="E912" s="17" t="s">
        <v>19795</v>
      </c>
      <c r="F912" s="18" t="s">
        <v>23284</v>
      </c>
      <c r="G912" s="18" t="s">
        <v>23285</v>
      </c>
      <c r="H912" s="18" t="s">
        <v>23286</v>
      </c>
      <c r="I912" s="17" t="s">
        <v>111</v>
      </c>
      <c r="J912" s="17" t="n">
        <v>10</v>
      </c>
      <c r="K912" s="17" t="n">
        <v>1093</v>
      </c>
      <c r="L912" s="18" t="s">
        <v>23287</v>
      </c>
      <c r="M912" s="18"/>
      <c r="N912" s="18" t="s">
        <v>23288</v>
      </c>
      <c r="O912" s="20" t="s">
        <v>28109</v>
      </c>
    </row>
    <row r="913" customFormat="false" ht="57.45" hidden="false" customHeight="false" outlineLevel="0" collapsed="false">
      <c r="A913" s="19" t="s">
        <v>23289</v>
      </c>
      <c r="B913" s="18" t="s">
        <v>106</v>
      </c>
      <c r="C913" s="17" t="n">
        <v>10</v>
      </c>
      <c r="D913" s="17" t="n">
        <v>1089</v>
      </c>
      <c r="E913" s="17" t="s">
        <v>19795</v>
      </c>
      <c r="F913" s="18" t="s">
        <v>23290</v>
      </c>
      <c r="G913" s="18" t="s">
        <v>23291</v>
      </c>
      <c r="H913" s="18" t="s">
        <v>23292</v>
      </c>
      <c r="I913" s="17" t="s">
        <v>112</v>
      </c>
      <c r="J913" s="17" t="n">
        <v>10</v>
      </c>
      <c r="K913" s="17" t="n">
        <v>1115</v>
      </c>
      <c r="L913" s="18" t="s">
        <v>23293</v>
      </c>
      <c r="M913" s="18" t="s">
        <v>23294</v>
      </c>
      <c r="N913" s="18" t="s">
        <v>23295</v>
      </c>
      <c r="O913" s="20" t="s">
        <v>28109</v>
      </c>
    </row>
    <row r="914" customFormat="false" ht="57.45" hidden="false" customHeight="false" outlineLevel="0" collapsed="false">
      <c r="A914" s="19" t="s">
        <v>23296</v>
      </c>
      <c r="B914" s="18" t="s">
        <v>106</v>
      </c>
      <c r="C914" s="17" t="n">
        <v>10</v>
      </c>
      <c r="D914" s="17" t="n">
        <v>1096</v>
      </c>
      <c r="E914" s="17" t="s">
        <v>19795</v>
      </c>
      <c r="F914" s="18" t="s">
        <v>23297</v>
      </c>
      <c r="G914" s="18" t="s">
        <v>23298</v>
      </c>
      <c r="H914" s="18" t="s">
        <v>23299</v>
      </c>
      <c r="I914" s="17" t="s">
        <v>112</v>
      </c>
      <c r="J914" s="17" t="n">
        <v>10</v>
      </c>
      <c r="K914" s="17" t="n">
        <v>1120</v>
      </c>
      <c r="L914" s="18" t="s">
        <v>23300</v>
      </c>
      <c r="M914" s="18" t="s">
        <v>23301</v>
      </c>
      <c r="N914" s="18" t="s">
        <v>23302</v>
      </c>
      <c r="O914" s="20" t="s">
        <v>28109</v>
      </c>
    </row>
    <row r="915" customFormat="false" ht="46.25" hidden="false" customHeight="false" outlineLevel="0" collapsed="false">
      <c r="A915" s="19" t="s">
        <v>23303</v>
      </c>
      <c r="B915" s="18" t="s">
        <v>106</v>
      </c>
      <c r="C915" s="17" t="n">
        <v>10</v>
      </c>
      <c r="D915" s="17" t="n">
        <v>1139</v>
      </c>
      <c r="E915" s="17" t="s">
        <v>19795</v>
      </c>
      <c r="F915" s="18" t="s">
        <v>23304</v>
      </c>
      <c r="G915" s="18" t="s">
        <v>23305</v>
      </c>
      <c r="H915" s="18" t="s">
        <v>23306</v>
      </c>
      <c r="I915" s="17" t="s">
        <v>111</v>
      </c>
      <c r="J915" s="17" t="n">
        <v>10</v>
      </c>
      <c r="K915" s="17" t="n">
        <v>1164</v>
      </c>
      <c r="L915" s="18" t="s">
        <v>23307</v>
      </c>
      <c r="M915" s="18"/>
      <c r="N915" s="18" t="s">
        <v>23308</v>
      </c>
      <c r="O915" s="20" t="s">
        <v>28109</v>
      </c>
    </row>
    <row r="916" customFormat="false" ht="57.45" hidden="false" customHeight="false" outlineLevel="0" collapsed="false">
      <c r="A916" s="19" t="s">
        <v>23309</v>
      </c>
      <c r="B916" s="18" t="s">
        <v>106</v>
      </c>
      <c r="C916" s="17" t="n">
        <v>10</v>
      </c>
      <c r="D916" s="17" t="n">
        <v>1219</v>
      </c>
      <c r="E916" s="17" t="s">
        <v>19795</v>
      </c>
      <c r="F916" s="18" t="s">
        <v>23310</v>
      </c>
      <c r="G916" s="18" t="s">
        <v>23311</v>
      </c>
      <c r="H916" s="18" t="s">
        <v>23312</v>
      </c>
      <c r="I916" s="17" t="s">
        <v>111</v>
      </c>
      <c r="J916" s="17" t="n">
        <v>10</v>
      </c>
      <c r="K916" s="17" t="n">
        <v>1244</v>
      </c>
      <c r="L916" s="18" t="s">
        <v>23313</v>
      </c>
      <c r="M916" s="18"/>
      <c r="N916" s="18" t="s">
        <v>23314</v>
      </c>
      <c r="O916" s="20" t="s">
        <v>28109</v>
      </c>
    </row>
    <row r="917" customFormat="false" ht="57.45" hidden="false" customHeight="false" outlineLevel="0" collapsed="false">
      <c r="A917" s="19" t="s">
        <v>23315</v>
      </c>
      <c r="B917" s="18" t="s">
        <v>106</v>
      </c>
      <c r="C917" s="17" t="n">
        <v>10</v>
      </c>
      <c r="D917" s="17" t="n">
        <v>1262</v>
      </c>
      <c r="E917" s="17" t="s">
        <v>19795</v>
      </c>
      <c r="F917" s="18" t="s">
        <v>23316</v>
      </c>
      <c r="G917" s="18" t="s">
        <v>23317</v>
      </c>
      <c r="H917" s="18" t="s">
        <v>23318</v>
      </c>
      <c r="I917" s="17" t="s">
        <v>112</v>
      </c>
      <c r="J917" s="17" t="n">
        <v>10</v>
      </c>
      <c r="K917" s="17" t="n">
        <v>1287</v>
      </c>
      <c r="L917" s="18" t="s">
        <v>23319</v>
      </c>
      <c r="M917" s="18" t="s">
        <v>23320</v>
      </c>
      <c r="N917" s="18" t="s">
        <v>23321</v>
      </c>
      <c r="O917" s="20" t="s">
        <v>28109</v>
      </c>
    </row>
    <row r="918" customFormat="false" ht="57.45" hidden="false" customHeight="false" outlineLevel="0" collapsed="false">
      <c r="A918" s="19" t="s">
        <v>23322</v>
      </c>
      <c r="B918" s="18" t="s">
        <v>106</v>
      </c>
      <c r="C918" s="17" t="n">
        <v>10</v>
      </c>
      <c r="D918" s="17" t="n">
        <v>1299</v>
      </c>
      <c r="E918" s="17" t="s">
        <v>19795</v>
      </c>
      <c r="F918" s="18" t="s">
        <v>23323</v>
      </c>
      <c r="G918" s="18" t="s">
        <v>23324</v>
      </c>
      <c r="H918" s="18" t="s">
        <v>23325</v>
      </c>
      <c r="I918" s="17" t="s">
        <v>111</v>
      </c>
      <c r="J918" s="17" t="n">
        <v>10</v>
      </c>
      <c r="K918" s="17" t="n">
        <v>1324</v>
      </c>
      <c r="L918" s="18" t="s">
        <v>23326</v>
      </c>
      <c r="M918" s="18"/>
      <c r="N918" s="18" t="s">
        <v>23327</v>
      </c>
      <c r="O918" s="20" t="s">
        <v>28109</v>
      </c>
    </row>
    <row r="919" customFormat="false" ht="57.45" hidden="false" customHeight="false" outlineLevel="0" collapsed="false">
      <c r="A919" s="19" t="s">
        <v>23328</v>
      </c>
      <c r="B919" s="18" t="s">
        <v>106</v>
      </c>
      <c r="C919" s="17" t="n">
        <v>10</v>
      </c>
      <c r="D919" s="17" t="n">
        <v>1363</v>
      </c>
      <c r="E919" s="17" t="s">
        <v>19795</v>
      </c>
      <c r="F919" s="18" t="s">
        <v>23329</v>
      </c>
      <c r="G919" s="18" t="s">
        <v>23330</v>
      </c>
      <c r="H919" s="18" t="s">
        <v>23331</v>
      </c>
      <c r="I919" s="17" t="s">
        <v>111</v>
      </c>
      <c r="J919" s="17" t="n">
        <v>10</v>
      </c>
      <c r="K919" s="17" t="n">
        <v>1388</v>
      </c>
      <c r="L919" s="18" t="s">
        <v>23332</v>
      </c>
      <c r="M919" s="18"/>
      <c r="N919" s="18" t="s">
        <v>23333</v>
      </c>
      <c r="O919" s="20" t="s">
        <v>28109</v>
      </c>
    </row>
    <row r="920" customFormat="false" ht="57.45" hidden="false" customHeight="false" outlineLevel="0" collapsed="false">
      <c r="A920" s="19" t="s">
        <v>23334</v>
      </c>
      <c r="B920" s="18" t="s">
        <v>108</v>
      </c>
      <c r="C920" s="17" t="n">
        <v>10</v>
      </c>
      <c r="D920" s="17" t="n">
        <v>1724</v>
      </c>
      <c r="E920" s="17" t="s">
        <v>83</v>
      </c>
      <c r="F920" s="18" t="s">
        <v>23335</v>
      </c>
      <c r="G920" s="18" t="s">
        <v>23336</v>
      </c>
      <c r="H920" s="18"/>
      <c r="I920" s="17" t="s">
        <v>111</v>
      </c>
      <c r="J920" s="17" t="n">
        <v>10</v>
      </c>
      <c r="K920" s="17" t="n">
        <v>1731</v>
      </c>
      <c r="L920" s="18" t="s">
        <v>23337</v>
      </c>
      <c r="M920" s="18"/>
      <c r="N920" s="18" t="s">
        <v>23338</v>
      </c>
      <c r="O920" s="20" t="s">
        <v>28109</v>
      </c>
    </row>
    <row r="921" customFormat="false" ht="57.45" hidden="false" customHeight="false" outlineLevel="0" collapsed="false">
      <c r="A921" s="19" t="s">
        <v>23339</v>
      </c>
      <c r="B921" s="18" t="s">
        <v>108</v>
      </c>
      <c r="C921" s="17" t="n">
        <v>10</v>
      </c>
      <c r="D921" s="17" t="n">
        <v>1803</v>
      </c>
      <c r="E921" s="17" t="s">
        <v>70</v>
      </c>
      <c r="F921" s="18" t="s">
        <v>23340</v>
      </c>
      <c r="G921" s="18" t="s">
        <v>23341</v>
      </c>
      <c r="H921" s="18"/>
      <c r="I921" s="17" t="s">
        <v>114</v>
      </c>
      <c r="J921" s="17" t="n">
        <v>10</v>
      </c>
      <c r="K921" s="17" t="n">
        <v>1810</v>
      </c>
      <c r="L921" s="18" t="s">
        <v>23342</v>
      </c>
      <c r="M921" s="18"/>
      <c r="N921" s="18" t="s">
        <v>23343</v>
      </c>
      <c r="O921" s="20" t="s">
        <v>28109</v>
      </c>
    </row>
    <row r="922" customFormat="false" ht="46.25" hidden="false" customHeight="false" outlineLevel="0" collapsed="false">
      <c r="A922" s="19" t="s">
        <v>23344</v>
      </c>
      <c r="B922" s="18" t="s">
        <v>107</v>
      </c>
      <c r="C922" s="17" t="n">
        <v>10</v>
      </c>
      <c r="D922" s="17" t="n">
        <v>1815</v>
      </c>
      <c r="E922" s="17" t="s">
        <v>91</v>
      </c>
      <c r="F922" s="18" t="s">
        <v>23345</v>
      </c>
      <c r="G922" s="18" t="s">
        <v>23346</v>
      </c>
      <c r="H922" s="18"/>
      <c r="I922" s="17" t="s">
        <v>111</v>
      </c>
      <c r="J922" s="17" t="n">
        <v>10</v>
      </c>
      <c r="K922" s="17" t="n">
        <v>1824</v>
      </c>
      <c r="L922" s="18" t="s">
        <v>23347</v>
      </c>
      <c r="M922" s="18"/>
      <c r="N922" s="18" t="s">
        <v>23348</v>
      </c>
      <c r="O922" s="20" t="s">
        <v>28109</v>
      </c>
    </row>
    <row r="923" customFormat="false" ht="46.25" hidden="false" customHeight="false" outlineLevel="0" collapsed="false">
      <c r="A923" s="19" t="s">
        <v>23349</v>
      </c>
      <c r="B923" s="18" t="s">
        <v>106</v>
      </c>
      <c r="C923" s="17" t="n">
        <v>10</v>
      </c>
      <c r="D923" s="17" t="n">
        <v>1893</v>
      </c>
      <c r="E923" s="17" t="s">
        <v>19795</v>
      </c>
      <c r="F923" s="18" t="s">
        <v>23350</v>
      </c>
      <c r="G923" s="18" t="s">
        <v>23351</v>
      </c>
      <c r="H923" s="18" t="s">
        <v>23352</v>
      </c>
      <c r="I923" s="17" t="s">
        <v>112</v>
      </c>
      <c r="J923" s="17" t="n">
        <v>10</v>
      </c>
      <c r="K923" s="17" t="n">
        <v>1904</v>
      </c>
      <c r="L923" s="18" t="s">
        <v>14843</v>
      </c>
      <c r="M923" s="18" t="s">
        <v>23353</v>
      </c>
      <c r="N923" s="18" t="s">
        <v>23354</v>
      </c>
      <c r="O923" s="20" t="s">
        <v>28109</v>
      </c>
    </row>
    <row r="924" customFormat="false" ht="46.25" hidden="false" customHeight="false" outlineLevel="0" collapsed="false">
      <c r="A924" s="19" t="s">
        <v>23355</v>
      </c>
      <c r="B924" s="18" t="s">
        <v>106</v>
      </c>
      <c r="C924" s="17" t="n">
        <v>10</v>
      </c>
      <c r="D924" s="17" t="n">
        <v>1925</v>
      </c>
      <c r="E924" s="17" t="s">
        <v>19795</v>
      </c>
      <c r="F924" s="18" t="s">
        <v>23356</v>
      </c>
      <c r="G924" s="18" t="s">
        <v>23357</v>
      </c>
      <c r="H924" s="18" t="s">
        <v>23358</v>
      </c>
      <c r="I924" s="17" t="s">
        <v>111</v>
      </c>
      <c r="J924" s="17" t="n">
        <v>10</v>
      </c>
      <c r="K924" s="17" t="n">
        <v>1936</v>
      </c>
      <c r="L924" s="18" t="s">
        <v>23359</v>
      </c>
      <c r="M924" s="18"/>
      <c r="N924" s="18" t="s">
        <v>23360</v>
      </c>
      <c r="O924" s="20" t="s">
        <v>28109</v>
      </c>
    </row>
    <row r="925" customFormat="false" ht="46.25" hidden="false" customHeight="false" outlineLevel="0" collapsed="false">
      <c r="A925" s="19" t="s">
        <v>23361</v>
      </c>
      <c r="B925" s="18" t="s">
        <v>106</v>
      </c>
      <c r="C925" s="17" t="n">
        <v>10</v>
      </c>
      <c r="D925" s="17" t="n">
        <v>1932</v>
      </c>
      <c r="E925" s="17" t="s">
        <v>19795</v>
      </c>
      <c r="F925" s="18" t="s">
        <v>23362</v>
      </c>
      <c r="G925" s="18" t="s">
        <v>23363</v>
      </c>
      <c r="H925" s="18" t="s">
        <v>23364</v>
      </c>
      <c r="I925" s="17" t="s">
        <v>113</v>
      </c>
      <c r="J925" s="17" t="n">
        <v>10</v>
      </c>
      <c r="K925" s="17" t="n">
        <v>1943</v>
      </c>
      <c r="L925" s="18" t="s">
        <v>14857</v>
      </c>
      <c r="M925" s="18" t="s">
        <v>23365</v>
      </c>
      <c r="N925" s="18" t="s">
        <v>23366</v>
      </c>
      <c r="O925" s="20" t="s">
        <v>28109</v>
      </c>
    </row>
    <row r="926" customFormat="false" ht="57.45" hidden="false" customHeight="false" outlineLevel="0" collapsed="false">
      <c r="A926" s="19" t="s">
        <v>23367</v>
      </c>
      <c r="B926" s="18" t="s">
        <v>107</v>
      </c>
      <c r="C926" s="17" t="n">
        <v>10</v>
      </c>
      <c r="D926" s="17" t="n">
        <v>1954</v>
      </c>
      <c r="E926" s="17" t="s">
        <v>91</v>
      </c>
      <c r="F926" s="18" t="s">
        <v>23368</v>
      </c>
      <c r="G926" s="18" t="s">
        <v>23369</v>
      </c>
      <c r="H926" s="18"/>
      <c r="I926" s="17" t="s">
        <v>112</v>
      </c>
      <c r="J926" s="17" t="n">
        <v>10</v>
      </c>
      <c r="K926" s="17" t="n">
        <v>1966</v>
      </c>
      <c r="L926" s="18" t="s">
        <v>23370</v>
      </c>
      <c r="M926" s="18"/>
      <c r="N926" s="18" t="s">
        <v>23371</v>
      </c>
      <c r="O926" s="20" t="s">
        <v>28109</v>
      </c>
    </row>
    <row r="927" customFormat="false" ht="57.45" hidden="false" customHeight="false" outlineLevel="0" collapsed="false">
      <c r="A927" s="19" t="s">
        <v>23372</v>
      </c>
      <c r="B927" s="18" t="s">
        <v>106</v>
      </c>
      <c r="C927" s="17" t="n">
        <v>10</v>
      </c>
      <c r="D927" s="17" t="n">
        <v>2022</v>
      </c>
      <c r="E927" s="17" t="s">
        <v>19795</v>
      </c>
      <c r="F927" s="18" t="s">
        <v>23373</v>
      </c>
      <c r="G927" s="18" t="s">
        <v>23374</v>
      </c>
      <c r="H927" s="18" t="s">
        <v>23375</v>
      </c>
      <c r="I927" s="17" t="s">
        <v>113</v>
      </c>
      <c r="J927" s="17" t="n">
        <v>10</v>
      </c>
      <c r="K927" s="17" t="n">
        <v>2034</v>
      </c>
      <c r="L927" s="18" t="s">
        <v>23376</v>
      </c>
      <c r="M927" s="18" t="s">
        <v>23377</v>
      </c>
      <c r="N927" s="18" t="s">
        <v>23378</v>
      </c>
      <c r="O927" s="20" t="s">
        <v>28109</v>
      </c>
    </row>
    <row r="928" customFormat="false" ht="46.25" hidden="false" customHeight="false" outlineLevel="0" collapsed="false">
      <c r="A928" s="19" t="s">
        <v>23379</v>
      </c>
      <c r="B928" s="18" t="s">
        <v>106</v>
      </c>
      <c r="C928" s="17" t="n">
        <v>10</v>
      </c>
      <c r="D928" s="17" t="n">
        <v>2099</v>
      </c>
      <c r="E928" s="17" t="s">
        <v>19795</v>
      </c>
      <c r="F928" s="18" t="s">
        <v>23380</v>
      </c>
      <c r="G928" s="18" t="s">
        <v>23381</v>
      </c>
      <c r="H928" s="18" t="s">
        <v>23382</v>
      </c>
      <c r="I928" s="17" t="s">
        <v>111</v>
      </c>
      <c r="J928" s="17" t="n">
        <v>10</v>
      </c>
      <c r="K928" s="17" t="n">
        <v>2113</v>
      </c>
      <c r="L928" s="18" t="s">
        <v>23383</v>
      </c>
      <c r="M928" s="18"/>
      <c r="N928" s="18" t="s">
        <v>23384</v>
      </c>
      <c r="O928" s="20" t="s">
        <v>28109</v>
      </c>
    </row>
    <row r="929" customFormat="false" ht="57.45" hidden="false" customHeight="false" outlineLevel="0" collapsed="false">
      <c r="A929" s="19" t="s">
        <v>23385</v>
      </c>
      <c r="B929" s="18" t="s">
        <v>106</v>
      </c>
      <c r="C929" s="17" t="n">
        <v>10</v>
      </c>
      <c r="D929" s="17" t="n">
        <v>2105</v>
      </c>
      <c r="E929" s="17" t="s">
        <v>19795</v>
      </c>
      <c r="F929" s="18" t="s">
        <v>23386</v>
      </c>
      <c r="G929" s="18" t="s">
        <v>23387</v>
      </c>
      <c r="H929" s="18" t="s">
        <v>23388</v>
      </c>
      <c r="I929" s="17" t="s">
        <v>112</v>
      </c>
      <c r="J929" s="17" t="n">
        <v>10</v>
      </c>
      <c r="K929" s="17" t="n">
        <v>2120</v>
      </c>
      <c r="L929" s="18" t="s">
        <v>23389</v>
      </c>
      <c r="M929" s="18"/>
      <c r="N929" s="18" t="s">
        <v>23390</v>
      </c>
      <c r="O929" s="20" t="s">
        <v>28109</v>
      </c>
    </row>
    <row r="930" customFormat="false" ht="46.25" hidden="false" customHeight="false" outlineLevel="0" collapsed="false">
      <c r="A930" s="19" t="s">
        <v>23391</v>
      </c>
      <c r="B930" s="18" t="s">
        <v>106</v>
      </c>
      <c r="C930" s="17" t="n">
        <v>10</v>
      </c>
      <c r="D930" s="17" t="n">
        <v>2249</v>
      </c>
      <c r="E930" s="17" t="s">
        <v>19795</v>
      </c>
      <c r="F930" s="18" t="s">
        <v>23392</v>
      </c>
      <c r="G930" s="18" t="s">
        <v>23393</v>
      </c>
      <c r="H930" s="18" t="s">
        <v>23394</v>
      </c>
      <c r="I930" s="17" t="s">
        <v>114</v>
      </c>
      <c r="J930" s="17" t="n">
        <v>10</v>
      </c>
      <c r="K930" s="17" t="n">
        <v>2263</v>
      </c>
      <c r="L930" s="18" t="s">
        <v>23395</v>
      </c>
      <c r="M930" s="18"/>
      <c r="N930" s="18" t="s">
        <v>23396</v>
      </c>
      <c r="O930" s="20" t="s">
        <v>28109</v>
      </c>
    </row>
    <row r="931" customFormat="false" ht="46.25" hidden="false" customHeight="false" outlineLevel="0" collapsed="false">
      <c r="A931" s="19" t="s">
        <v>23397</v>
      </c>
      <c r="B931" s="18" t="s">
        <v>108</v>
      </c>
      <c r="C931" s="17" t="n">
        <v>10</v>
      </c>
      <c r="D931" s="17" t="n">
        <v>2330</v>
      </c>
      <c r="E931" s="17" t="s">
        <v>85</v>
      </c>
      <c r="F931" s="18" t="s">
        <v>23398</v>
      </c>
      <c r="G931" s="18" t="s">
        <v>23399</v>
      </c>
      <c r="H931" s="18"/>
      <c r="I931" s="17" t="s">
        <v>113</v>
      </c>
      <c r="J931" s="17" t="n">
        <v>10</v>
      </c>
      <c r="K931" s="17" t="n">
        <v>2344</v>
      </c>
      <c r="L931" s="18" t="s">
        <v>14964</v>
      </c>
      <c r="M931" s="18"/>
      <c r="N931" s="18" t="s">
        <v>23400</v>
      </c>
      <c r="O931" s="20" t="s">
        <v>28109</v>
      </c>
    </row>
    <row r="932" customFormat="false" ht="57.45" hidden="false" customHeight="false" outlineLevel="0" collapsed="false">
      <c r="A932" s="19" t="s">
        <v>23401</v>
      </c>
      <c r="B932" s="18" t="s">
        <v>106</v>
      </c>
      <c r="C932" s="17" t="n">
        <v>10</v>
      </c>
      <c r="D932" s="17" t="n">
        <v>2465</v>
      </c>
      <c r="E932" s="17" t="s">
        <v>19795</v>
      </c>
      <c r="F932" s="18" t="s">
        <v>23402</v>
      </c>
      <c r="G932" s="18" t="s">
        <v>23403</v>
      </c>
      <c r="H932" s="18" t="s">
        <v>23404</v>
      </c>
      <c r="I932" s="17" t="s">
        <v>113</v>
      </c>
      <c r="J932" s="17" t="n">
        <v>10</v>
      </c>
      <c r="K932" s="17" t="n">
        <v>2477</v>
      </c>
      <c r="L932" s="18" t="s">
        <v>23405</v>
      </c>
      <c r="M932" s="18"/>
      <c r="N932" s="18" t="s">
        <v>23406</v>
      </c>
      <c r="O932" s="20" t="s">
        <v>28109</v>
      </c>
    </row>
    <row r="933" customFormat="false" ht="57.45" hidden="false" customHeight="false" outlineLevel="0" collapsed="false">
      <c r="A933" s="19" t="s">
        <v>23407</v>
      </c>
      <c r="B933" s="18" t="s">
        <v>106</v>
      </c>
      <c r="C933" s="17" t="n">
        <v>10</v>
      </c>
      <c r="D933" s="17" t="n">
        <v>2553</v>
      </c>
      <c r="E933" s="17" t="s">
        <v>19795</v>
      </c>
      <c r="F933" s="18" t="s">
        <v>23408</v>
      </c>
      <c r="G933" s="18" t="s">
        <v>23409</v>
      </c>
      <c r="H933" s="18" t="s">
        <v>23410</v>
      </c>
      <c r="I933" s="17" t="s">
        <v>111</v>
      </c>
      <c r="J933" s="17" t="n">
        <v>10</v>
      </c>
      <c r="K933" s="17" t="n">
        <v>2569</v>
      </c>
      <c r="L933" s="18" t="s">
        <v>23411</v>
      </c>
      <c r="M933" s="18"/>
      <c r="N933" s="18" t="s">
        <v>23412</v>
      </c>
      <c r="O933" s="20" t="s">
        <v>28109</v>
      </c>
    </row>
    <row r="934" customFormat="false" ht="57.45" hidden="false" customHeight="false" outlineLevel="0" collapsed="false">
      <c r="A934" s="19" t="s">
        <v>23413</v>
      </c>
      <c r="B934" s="18" t="s">
        <v>106</v>
      </c>
      <c r="C934" s="17" t="n">
        <v>10</v>
      </c>
      <c r="D934" s="17" t="n">
        <v>2567</v>
      </c>
      <c r="E934" s="17" t="s">
        <v>19795</v>
      </c>
      <c r="F934" s="18" t="s">
        <v>23414</v>
      </c>
      <c r="G934" s="18" t="s">
        <v>23415</v>
      </c>
      <c r="H934" s="18" t="s">
        <v>23416</v>
      </c>
      <c r="I934" s="17" t="s">
        <v>111</v>
      </c>
      <c r="J934" s="17" t="n">
        <v>10</v>
      </c>
      <c r="K934" s="17" t="n">
        <v>2583</v>
      </c>
      <c r="L934" s="18" t="s">
        <v>23417</v>
      </c>
      <c r="M934" s="18"/>
      <c r="N934" s="18" t="s">
        <v>23418</v>
      </c>
      <c r="O934" s="20" t="s">
        <v>28109</v>
      </c>
    </row>
    <row r="935" customFormat="false" ht="57.45" hidden="false" customHeight="false" outlineLevel="0" collapsed="false">
      <c r="A935" s="19" t="s">
        <v>23419</v>
      </c>
      <c r="B935" s="18" t="s">
        <v>106</v>
      </c>
      <c r="C935" s="17" t="n">
        <v>10</v>
      </c>
      <c r="D935" s="17" t="n">
        <v>2570</v>
      </c>
      <c r="E935" s="17" t="s">
        <v>19795</v>
      </c>
      <c r="F935" s="18" t="s">
        <v>23420</v>
      </c>
      <c r="G935" s="18" t="s">
        <v>23421</v>
      </c>
      <c r="H935" s="18" t="s">
        <v>23422</v>
      </c>
      <c r="I935" s="17" t="s">
        <v>111</v>
      </c>
      <c r="J935" s="17" t="n">
        <v>10</v>
      </c>
      <c r="K935" s="17" t="n">
        <v>2586</v>
      </c>
      <c r="L935" s="18" t="s">
        <v>23423</v>
      </c>
      <c r="M935" s="18"/>
      <c r="N935" s="18" t="s">
        <v>23424</v>
      </c>
      <c r="O935" s="20" t="s">
        <v>28109</v>
      </c>
    </row>
    <row r="936" customFormat="false" ht="46.25" hidden="false" customHeight="false" outlineLevel="0" collapsed="false">
      <c r="A936" s="19" t="s">
        <v>23425</v>
      </c>
      <c r="B936" s="18" t="s">
        <v>106</v>
      </c>
      <c r="C936" s="17" t="n">
        <v>10</v>
      </c>
      <c r="D936" s="17" t="n">
        <v>2634</v>
      </c>
      <c r="E936" s="17" t="s">
        <v>19795</v>
      </c>
      <c r="F936" s="18" t="s">
        <v>23426</v>
      </c>
      <c r="G936" s="18" t="s">
        <v>23427</v>
      </c>
      <c r="H936" s="18" t="s">
        <v>23428</v>
      </c>
      <c r="I936" s="17" t="s">
        <v>111</v>
      </c>
      <c r="J936" s="17" t="n">
        <v>10</v>
      </c>
      <c r="K936" s="17" t="n">
        <v>2650</v>
      </c>
      <c r="L936" s="18" t="s">
        <v>23429</v>
      </c>
      <c r="M936" s="18"/>
      <c r="N936" s="18" t="s">
        <v>23430</v>
      </c>
      <c r="O936" s="20" t="s">
        <v>28109</v>
      </c>
    </row>
    <row r="937" customFormat="false" ht="57.45" hidden="false" customHeight="false" outlineLevel="0" collapsed="false">
      <c r="A937" s="19" t="s">
        <v>23431</v>
      </c>
      <c r="B937" s="18" t="s">
        <v>107</v>
      </c>
      <c r="C937" s="17" t="n">
        <v>10</v>
      </c>
      <c r="D937" s="17" t="n">
        <v>2676</v>
      </c>
      <c r="E937" s="17" t="s">
        <v>91</v>
      </c>
      <c r="F937" s="18" t="s">
        <v>23432</v>
      </c>
      <c r="G937" s="18" t="s">
        <v>23433</v>
      </c>
      <c r="H937" s="18"/>
      <c r="I937" s="17" t="s">
        <v>111</v>
      </c>
      <c r="J937" s="17" t="n">
        <v>10</v>
      </c>
      <c r="K937" s="17" t="n">
        <v>2696</v>
      </c>
      <c r="L937" s="18" t="s">
        <v>23434</v>
      </c>
      <c r="M937" s="18"/>
      <c r="N937" s="18" t="s">
        <v>23435</v>
      </c>
      <c r="O937" s="20" t="s">
        <v>28109</v>
      </c>
    </row>
    <row r="938" customFormat="false" ht="57.45" hidden="false" customHeight="false" outlineLevel="0" collapsed="false">
      <c r="A938" s="19" t="s">
        <v>23436</v>
      </c>
      <c r="B938" s="18" t="s">
        <v>106</v>
      </c>
      <c r="C938" s="17" t="n">
        <v>10</v>
      </c>
      <c r="D938" s="17" t="n">
        <v>2723</v>
      </c>
      <c r="E938" s="17" t="s">
        <v>19795</v>
      </c>
      <c r="F938" s="18" t="s">
        <v>23437</v>
      </c>
      <c r="G938" s="18" t="s">
        <v>23438</v>
      </c>
      <c r="H938" s="18" t="s">
        <v>23439</v>
      </c>
      <c r="I938" s="17" t="s">
        <v>111</v>
      </c>
      <c r="J938" s="17" t="n">
        <v>10</v>
      </c>
      <c r="K938" s="17" t="n">
        <v>2743</v>
      </c>
      <c r="L938" s="18" t="s">
        <v>15156</v>
      </c>
      <c r="M938" s="18"/>
      <c r="N938" s="18" t="s">
        <v>23440</v>
      </c>
      <c r="O938" s="20" t="s">
        <v>28109</v>
      </c>
    </row>
    <row r="939" customFormat="false" ht="57.45" hidden="false" customHeight="false" outlineLevel="0" collapsed="false">
      <c r="A939" s="19" t="s">
        <v>23441</v>
      </c>
      <c r="B939" s="18" t="s">
        <v>106</v>
      </c>
      <c r="C939" s="17" t="n">
        <v>10</v>
      </c>
      <c r="D939" s="17" t="n">
        <v>2804</v>
      </c>
      <c r="E939" s="17" t="s">
        <v>19795</v>
      </c>
      <c r="F939" s="18" t="s">
        <v>23442</v>
      </c>
      <c r="G939" s="18" t="s">
        <v>23443</v>
      </c>
      <c r="H939" s="18" t="s">
        <v>23444</v>
      </c>
      <c r="I939" s="17" t="s">
        <v>111</v>
      </c>
      <c r="J939" s="17" t="n">
        <v>10</v>
      </c>
      <c r="K939" s="17" t="n">
        <v>2828</v>
      </c>
      <c r="L939" s="18" t="s">
        <v>23445</v>
      </c>
      <c r="M939" s="18"/>
      <c r="N939" s="18" t="s">
        <v>23446</v>
      </c>
      <c r="O939" s="20" t="s">
        <v>28109</v>
      </c>
    </row>
    <row r="940" customFormat="false" ht="57.45" hidden="false" customHeight="false" outlineLevel="0" collapsed="false">
      <c r="A940" s="19" t="s">
        <v>23447</v>
      </c>
      <c r="B940" s="18" t="s">
        <v>106</v>
      </c>
      <c r="C940" s="17" t="n">
        <v>10</v>
      </c>
      <c r="D940" s="17" t="n">
        <v>2830</v>
      </c>
      <c r="E940" s="17" t="s">
        <v>19795</v>
      </c>
      <c r="F940" s="18" t="s">
        <v>23448</v>
      </c>
      <c r="G940" s="18" t="s">
        <v>23449</v>
      </c>
      <c r="H940" s="18" t="s">
        <v>23450</v>
      </c>
      <c r="I940" s="17" t="s">
        <v>111</v>
      </c>
      <c r="J940" s="17" t="n">
        <v>10</v>
      </c>
      <c r="K940" s="17" t="n">
        <v>2854</v>
      </c>
      <c r="L940" s="18" t="s">
        <v>23451</v>
      </c>
      <c r="M940" s="18"/>
      <c r="N940" s="18" t="s">
        <v>23452</v>
      </c>
      <c r="O940" s="20" t="s">
        <v>28109</v>
      </c>
    </row>
    <row r="941" customFormat="false" ht="46.25" hidden="false" customHeight="false" outlineLevel="0" collapsed="false">
      <c r="A941" s="19" t="s">
        <v>23453</v>
      </c>
      <c r="B941" s="18" t="s">
        <v>106</v>
      </c>
      <c r="C941" s="17" t="n">
        <v>10</v>
      </c>
      <c r="D941" s="17" t="n">
        <v>2894</v>
      </c>
      <c r="E941" s="17" t="s">
        <v>19795</v>
      </c>
      <c r="F941" s="18" t="s">
        <v>23454</v>
      </c>
      <c r="G941" s="18" t="s">
        <v>23455</v>
      </c>
      <c r="H941" s="18" t="s">
        <v>23456</v>
      </c>
      <c r="I941" s="17" t="s">
        <v>111</v>
      </c>
      <c r="J941" s="17" t="n">
        <v>10</v>
      </c>
      <c r="K941" s="17" t="n">
        <v>2910</v>
      </c>
      <c r="L941" s="18" t="s">
        <v>23457</v>
      </c>
      <c r="M941" s="18"/>
      <c r="N941" s="18" t="s">
        <v>23458</v>
      </c>
      <c r="O941" s="20" t="s">
        <v>28109</v>
      </c>
    </row>
    <row r="942" customFormat="false" ht="57.45" hidden="false" customHeight="false" outlineLevel="0" collapsed="false">
      <c r="A942" s="19" t="s">
        <v>23459</v>
      </c>
      <c r="B942" s="18" t="s">
        <v>106</v>
      </c>
      <c r="C942" s="17" t="n">
        <v>10</v>
      </c>
      <c r="D942" s="17" t="n">
        <v>2950</v>
      </c>
      <c r="E942" s="17" t="s">
        <v>19795</v>
      </c>
      <c r="F942" s="18" t="s">
        <v>23460</v>
      </c>
      <c r="G942" s="18" t="s">
        <v>23461</v>
      </c>
      <c r="H942" s="18" t="s">
        <v>23462</v>
      </c>
      <c r="I942" s="17" t="s">
        <v>112</v>
      </c>
      <c r="J942" s="17" t="n">
        <v>10</v>
      </c>
      <c r="K942" s="17" t="n">
        <v>2966</v>
      </c>
      <c r="L942" s="18" t="s">
        <v>23463</v>
      </c>
      <c r="M942" s="18" t="s">
        <v>23464</v>
      </c>
      <c r="N942" s="18" t="s">
        <v>23465</v>
      </c>
      <c r="O942" s="20" t="s">
        <v>28109</v>
      </c>
    </row>
    <row r="943" customFormat="false" ht="35.05" hidden="false" customHeight="false" outlineLevel="0" collapsed="false">
      <c r="A943" s="19" t="s">
        <v>23466</v>
      </c>
      <c r="B943" s="18" t="s">
        <v>108</v>
      </c>
      <c r="C943" s="17" t="n">
        <v>10</v>
      </c>
      <c r="D943" s="17" t="n">
        <v>2952</v>
      </c>
      <c r="E943" s="17" t="s">
        <v>36</v>
      </c>
      <c r="F943" s="18" t="s">
        <v>23467</v>
      </c>
      <c r="G943" s="18" t="s">
        <v>23468</v>
      </c>
      <c r="H943" s="18"/>
      <c r="I943" s="17" t="s">
        <v>111</v>
      </c>
      <c r="J943" s="17" t="n">
        <v>10</v>
      </c>
      <c r="K943" s="17" t="n">
        <v>2968</v>
      </c>
      <c r="L943" s="18" t="s">
        <v>23469</v>
      </c>
      <c r="M943" s="18"/>
      <c r="N943" s="18" t="s">
        <v>23470</v>
      </c>
      <c r="O943" s="20" t="s">
        <v>28109</v>
      </c>
    </row>
    <row r="944" customFormat="false" ht="57.45" hidden="false" customHeight="false" outlineLevel="0" collapsed="false">
      <c r="A944" s="19" t="s">
        <v>23471</v>
      </c>
      <c r="B944" s="18" t="s">
        <v>106</v>
      </c>
      <c r="C944" s="17" t="n">
        <v>10</v>
      </c>
      <c r="D944" s="17" t="n">
        <v>2988</v>
      </c>
      <c r="E944" s="17" t="s">
        <v>19795</v>
      </c>
      <c r="F944" s="18" t="s">
        <v>23472</v>
      </c>
      <c r="G944" s="18" t="s">
        <v>23473</v>
      </c>
      <c r="H944" s="18" t="s">
        <v>23474</v>
      </c>
      <c r="I944" s="17" t="s">
        <v>112</v>
      </c>
      <c r="J944" s="17" t="n">
        <v>10</v>
      </c>
      <c r="K944" s="17" t="n">
        <v>3004</v>
      </c>
      <c r="L944" s="18" t="s">
        <v>23475</v>
      </c>
      <c r="M944" s="18"/>
      <c r="N944" s="18" t="s">
        <v>23476</v>
      </c>
      <c r="O944" s="20" t="s">
        <v>28109</v>
      </c>
    </row>
    <row r="945" customFormat="false" ht="46.25" hidden="false" customHeight="false" outlineLevel="0" collapsed="false">
      <c r="A945" s="19" t="s">
        <v>23477</v>
      </c>
      <c r="B945" s="18" t="s">
        <v>106</v>
      </c>
      <c r="C945" s="17" t="n">
        <v>10</v>
      </c>
      <c r="D945" s="17" t="n">
        <v>3011</v>
      </c>
      <c r="E945" s="17" t="s">
        <v>19795</v>
      </c>
      <c r="F945" s="18" t="s">
        <v>23478</v>
      </c>
      <c r="G945" s="18" t="s">
        <v>23479</v>
      </c>
      <c r="H945" s="18" t="s">
        <v>23480</v>
      </c>
      <c r="I945" s="17" t="s">
        <v>111</v>
      </c>
      <c r="J945" s="17" t="n">
        <v>10</v>
      </c>
      <c r="K945" s="17" t="n">
        <v>3027</v>
      </c>
      <c r="L945" s="18" t="s">
        <v>23481</v>
      </c>
      <c r="M945" s="18"/>
      <c r="N945" s="18" t="s">
        <v>23482</v>
      </c>
      <c r="O945" s="20" t="s">
        <v>28109</v>
      </c>
    </row>
    <row r="946" customFormat="false" ht="46.25" hidden="false" customHeight="false" outlineLevel="0" collapsed="false">
      <c r="A946" s="19" t="s">
        <v>23483</v>
      </c>
      <c r="B946" s="18" t="s">
        <v>106</v>
      </c>
      <c r="C946" s="17" t="n">
        <v>10</v>
      </c>
      <c r="D946" s="17" t="n">
        <v>3041</v>
      </c>
      <c r="E946" s="17" t="s">
        <v>19795</v>
      </c>
      <c r="F946" s="18" t="s">
        <v>23484</v>
      </c>
      <c r="G946" s="18" t="s">
        <v>23485</v>
      </c>
      <c r="H946" s="18" t="s">
        <v>23486</v>
      </c>
      <c r="I946" s="17" t="s">
        <v>111</v>
      </c>
      <c r="J946" s="17" t="n">
        <v>10</v>
      </c>
      <c r="K946" s="17" t="n">
        <v>3059</v>
      </c>
      <c r="L946" s="18" t="s">
        <v>23487</v>
      </c>
      <c r="M946" s="18"/>
      <c r="N946" s="18" t="s">
        <v>23488</v>
      </c>
      <c r="O946" s="20" t="s">
        <v>28109</v>
      </c>
    </row>
    <row r="947" customFormat="false" ht="57.45" hidden="false" customHeight="false" outlineLevel="0" collapsed="false">
      <c r="A947" s="19" t="s">
        <v>23489</v>
      </c>
      <c r="B947" s="18" t="s">
        <v>106</v>
      </c>
      <c r="C947" s="17" t="n">
        <v>10</v>
      </c>
      <c r="D947" s="17" t="n">
        <v>3169</v>
      </c>
      <c r="E947" s="17" t="s">
        <v>19795</v>
      </c>
      <c r="F947" s="18" t="s">
        <v>23490</v>
      </c>
      <c r="G947" s="18" t="s">
        <v>23491</v>
      </c>
      <c r="H947" s="18" t="s">
        <v>23492</v>
      </c>
      <c r="I947" s="17" t="s">
        <v>111</v>
      </c>
      <c r="J947" s="17" t="n">
        <v>10</v>
      </c>
      <c r="K947" s="17" t="n">
        <v>3189</v>
      </c>
      <c r="L947" s="18" t="s">
        <v>23493</v>
      </c>
      <c r="M947" s="18"/>
      <c r="N947" s="18" t="s">
        <v>23494</v>
      </c>
      <c r="O947" s="20" t="s">
        <v>28109</v>
      </c>
    </row>
    <row r="948" customFormat="false" ht="57.45" hidden="false" customHeight="false" outlineLevel="0" collapsed="false">
      <c r="A948" s="19" t="s">
        <v>23495</v>
      </c>
      <c r="B948" s="18" t="s">
        <v>108</v>
      </c>
      <c r="C948" s="17" t="n">
        <v>10</v>
      </c>
      <c r="D948" s="17" t="n">
        <v>3216</v>
      </c>
      <c r="E948" s="17" t="s">
        <v>85</v>
      </c>
      <c r="F948" s="18" t="s">
        <v>23496</v>
      </c>
      <c r="G948" s="18" t="s">
        <v>23497</v>
      </c>
      <c r="H948" s="18"/>
      <c r="I948" s="17" t="s">
        <v>111</v>
      </c>
      <c r="J948" s="17" t="n">
        <v>10</v>
      </c>
      <c r="K948" s="17" t="n">
        <v>3239</v>
      </c>
      <c r="L948" s="18" t="s">
        <v>23498</v>
      </c>
      <c r="M948" s="18"/>
      <c r="N948" s="18" t="s">
        <v>23499</v>
      </c>
      <c r="O948" s="20" t="s">
        <v>28109</v>
      </c>
    </row>
    <row r="949" customFormat="false" ht="46.25" hidden="false" customHeight="false" outlineLevel="0" collapsed="false">
      <c r="A949" s="19" t="s">
        <v>23500</v>
      </c>
      <c r="B949" s="18" t="s">
        <v>106</v>
      </c>
      <c r="C949" s="17" t="n">
        <v>10</v>
      </c>
      <c r="D949" s="17" t="n">
        <v>3251</v>
      </c>
      <c r="E949" s="17" t="s">
        <v>19795</v>
      </c>
      <c r="F949" s="18" t="s">
        <v>23501</v>
      </c>
      <c r="G949" s="18" t="s">
        <v>23502</v>
      </c>
      <c r="H949" s="18" t="s">
        <v>23503</v>
      </c>
      <c r="I949" s="17" t="s">
        <v>111</v>
      </c>
      <c r="J949" s="17" t="n">
        <v>10</v>
      </c>
      <c r="K949" s="17" t="n">
        <v>3276</v>
      </c>
      <c r="L949" s="18" t="s">
        <v>23504</v>
      </c>
      <c r="M949" s="18"/>
      <c r="N949" s="18" t="s">
        <v>23505</v>
      </c>
      <c r="O949" s="20" t="s">
        <v>28109</v>
      </c>
    </row>
    <row r="950" customFormat="false" ht="46.25" hidden="false" customHeight="false" outlineLevel="0" collapsed="false">
      <c r="A950" s="19" t="s">
        <v>23506</v>
      </c>
      <c r="B950" s="18" t="s">
        <v>106</v>
      </c>
      <c r="C950" s="17" t="n">
        <v>10</v>
      </c>
      <c r="D950" s="17" t="n">
        <v>3260</v>
      </c>
      <c r="E950" s="17" t="s">
        <v>19795</v>
      </c>
      <c r="F950" s="18" t="s">
        <v>23507</v>
      </c>
      <c r="G950" s="18" t="s">
        <v>23508</v>
      </c>
      <c r="H950" s="18" t="s">
        <v>23509</v>
      </c>
      <c r="I950" s="17" t="s">
        <v>111</v>
      </c>
      <c r="J950" s="17" t="n">
        <v>10</v>
      </c>
      <c r="K950" s="17" t="n">
        <v>3287</v>
      </c>
      <c r="L950" s="18" t="s">
        <v>23510</v>
      </c>
      <c r="M950" s="18"/>
      <c r="N950" s="18" t="s">
        <v>23511</v>
      </c>
      <c r="O950" s="20" t="s">
        <v>28109</v>
      </c>
    </row>
    <row r="951" customFormat="false" ht="46.25" hidden="false" customHeight="false" outlineLevel="0" collapsed="false">
      <c r="A951" s="19" t="s">
        <v>23512</v>
      </c>
      <c r="B951" s="18" t="s">
        <v>106</v>
      </c>
      <c r="C951" s="17" t="n">
        <v>10</v>
      </c>
      <c r="D951" s="17" t="n">
        <v>3275</v>
      </c>
      <c r="E951" s="17" t="s">
        <v>19795</v>
      </c>
      <c r="F951" s="18" t="s">
        <v>23513</v>
      </c>
      <c r="G951" s="18" t="s">
        <v>23514</v>
      </c>
      <c r="H951" s="18" t="s">
        <v>23515</v>
      </c>
      <c r="I951" s="17" t="s">
        <v>111</v>
      </c>
      <c r="J951" s="17" t="n">
        <v>10</v>
      </c>
      <c r="K951" s="17" t="n">
        <v>3302</v>
      </c>
      <c r="L951" s="18" t="s">
        <v>15420</v>
      </c>
      <c r="M951" s="18"/>
      <c r="N951" s="18" t="s">
        <v>23516</v>
      </c>
      <c r="O951" s="20" t="s">
        <v>28109</v>
      </c>
    </row>
    <row r="952" customFormat="false" ht="57.45" hidden="false" customHeight="false" outlineLevel="0" collapsed="false">
      <c r="A952" s="19" t="s">
        <v>23517</v>
      </c>
      <c r="B952" s="18" t="s">
        <v>106</v>
      </c>
      <c r="C952" s="17" t="n">
        <v>10</v>
      </c>
      <c r="D952" s="17" t="n">
        <v>3381</v>
      </c>
      <c r="E952" s="17" t="s">
        <v>19795</v>
      </c>
      <c r="F952" s="18" t="s">
        <v>23518</v>
      </c>
      <c r="G952" s="18" t="s">
        <v>23519</v>
      </c>
      <c r="H952" s="18" t="s">
        <v>23520</v>
      </c>
      <c r="I952" s="17" t="s">
        <v>111</v>
      </c>
      <c r="J952" s="17" t="n">
        <v>10</v>
      </c>
      <c r="K952" s="17" t="n">
        <v>3418</v>
      </c>
      <c r="L952" s="18" t="s">
        <v>23521</v>
      </c>
      <c r="M952" s="18"/>
      <c r="N952" s="18" t="s">
        <v>23522</v>
      </c>
      <c r="O952" s="20" t="s">
        <v>28109</v>
      </c>
    </row>
    <row r="953" customFormat="false" ht="57.45" hidden="false" customHeight="false" outlineLevel="0" collapsed="false">
      <c r="A953" s="19" t="s">
        <v>23523</v>
      </c>
      <c r="B953" s="18" t="s">
        <v>106</v>
      </c>
      <c r="C953" s="17" t="n">
        <v>10</v>
      </c>
      <c r="D953" s="17" t="n">
        <v>3402</v>
      </c>
      <c r="E953" s="17" t="s">
        <v>19795</v>
      </c>
      <c r="F953" s="18" t="s">
        <v>23524</v>
      </c>
      <c r="G953" s="18" t="s">
        <v>23525</v>
      </c>
      <c r="H953" s="18" t="s">
        <v>23526</v>
      </c>
      <c r="I953" s="17" t="s">
        <v>114</v>
      </c>
      <c r="J953" s="17" t="n">
        <v>10</v>
      </c>
      <c r="K953" s="17" t="n">
        <v>3439</v>
      </c>
      <c r="L953" s="18" t="s">
        <v>23527</v>
      </c>
      <c r="M953" s="18"/>
      <c r="N953" s="18" t="s">
        <v>23528</v>
      </c>
      <c r="O953" s="20" t="s">
        <v>28109</v>
      </c>
    </row>
    <row r="954" customFormat="false" ht="46.25" hidden="false" customHeight="false" outlineLevel="0" collapsed="false">
      <c r="A954" s="19" t="s">
        <v>23529</v>
      </c>
      <c r="B954" s="18" t="s">
        <v>106</v>
      </c>
      <c r="C954" s="17" t="n">
        <v>10</v>
      </c>
      <c r="D954" s="17" t="n">
        <v>3435</v>
      </c>
      <c r="E954" s="17" t="s">
        <v>19795</v>
      </c>
      <c r="F954" s="18" t="s">
        <v>23530</v>
      </c>
      <c r="G954" s="18" t="s">
        <v>23531</v>
      </c>
      <c r="H954" s="18" t="s">
        <v>23532</v>
      </c>
      <c r="I954" s="17" t="s">
        <v>111</v>
      </c>
      <c r="J954" s="17" t="n">
        <v>10</v>
      </c>
      <c r="K954" s="17" t="n">
        <v>3474</v>
      </c>
      <c r="L954" s="18" t="s">
        <v>23533</v>
      </c>
      <c r="M954" s="18"/>
      <c r="N954" s="18" t="s">
        <v>23534</v>
      </c>
      <c r="O954" s="20" t="s">
        <v>28109</v>
      </c>
    </row>
    <row r="955" customFormat="false" ht="57.45" hidden="false" customHeight="false" outlineLevel="0" collapsed="false">
      <c r="A955" s="19" t="s">
        <v>23535</v>
      </c>
      <c r="B955" s="18" t="s">
        <v>106</v>
      </c>
      <c r="C955" s="17" t="n">
        <v>10</v>
      </c>
      <c r="D955" s="17" t="n">
        <v>3454</v>
      </c>
      <c r="E955" s="17" t="s">
        <v>19795</v>
      </c>
      <c r="F955" s="18" t="s">
        <v>23536</v>
      </c>
      <c r="G955" s="18" t="s">
        <v>23537</v>
      </c>
      <c r="H955" s="18" t="s">
        <v>23538</v>
      </c>
      <c r="I955" s="17" t="s">
        <v>112</v>
      </c>
      <c r="J955" s="17" t="n">
        <v>10</v>
      </c>
      <c r="K955" s="17" t="n">
        <v>3497</v>
      </c>
      <c r="L955" s="18" t="s">
        <v>23539</v>
      </c>
      <c r="M955" s="18"/>
      <c r="N955" s="18" t="s">
        <v>23540</v>
      </c>
      <c r="O955" s="20" t="s">
        <v>28109</v>
      </c>
    </row>
    <row r="956" customFormat="false" ht="46.25" hidden="false" customHeight="false" outlineLevel="0" collapsed="false">
      <c r="A956" s="19" t="s">
        <v>23541</v>
      </c>
      <c r="B956" s="18" t="s">
        <v>106</v>
      </c>
      <c r="C956" s="17" t="n">
        <v>10</v>
      </c>
      <c r="D956" s="17" t="n">
        <v>3470</v>
      </c>
      <c r="E956" s="17" t="s">
        <v>19795</v>
      </c>
      <c r="F956" s="18" t="s">
        <v>23542</v>
      </c>
      <c r="G956" s="18" t="s">
        <v>23543</v>
      </c>
      <c r="H956" s="18" t="s">
        <v>23544</v>
      </c>
      <c r="I956" s="17" t="s">
        <v>111</v>
      </c>
      <c r="J956" s="17" t="n">
        <v>10</v>
      </c>
      <c r="K956" s="17" t="n">
        <v>3516</v>
      </c>
      <c r="L956" s="18" t="s">
        <v>23545</v>
      </c>
      <c r="M956" s="18"/>
      <c r="N956" s="18" t="s">
        <v>23546</v>
      </c>
      <c r="O956" s="20" t="s">
        <v>28109</v>
      </c>
    </row>
    <row r="957" customFormat="false" ht="46.25" hidden="false" customHeight="false" outlineLevel="0" collapsed="false">
      <c r="A957" s="19" t="s">
        <v>23547</v>
      </c>
      <c r="B957" s="18" t="s">
        <v>106</v>
      </c>
      <c r="C957" s="17" t="n">
        <v>10</v>
      </c>
      <c r="D957" s="17" t="n">
        <v>3484</v>
      </c>
      <c r="E957" s="17" t="s">
        <v>19795</v>
      </c>
      <c r="F957" s="18" t="s">
        <v>23548</v>
      </c>
      <c r="G957" s="18" t="s">
        <v>23549</v>
      </c>
      <c r="H957" s="18" t="s">
        <v>23550</v>
      </c>
      <c r="I957" s="17" t="s">
        <v>111</v>
      </c>
      <c r="J957" s="17" t="n">
        <v>10</v>
      </c>
      <c r="K957" s="17" t="n">
        <v>3531</v>
      </c>
      <c r="L957" s="18" t="s">
        <v>23551</v>
      </c>
      <c r="M957" s="18"/>
      <c r="N957" s="18" t="s">
        <v>23552</v>
      </c>
      <c r="O957" s="20" t="s">
        <v>28109</v>
      </c>
    </row>
    <row r="958" customFormat="false" ht="57.45" hidden="false" customHeight="false" outlineLevel="0" collapsed="false">
      <c r="A958" s="19" t="s">
        <v>23553</v>
      </c>
      <c r="B958" s="18" t="s">
        <v>106</v>
      </c>
      <c r="C958" s="17" t="n">
        <v>10</v>
      </c>
      <c r="D958" s="17" t="n">
        <v>3540</v>
      </c>
      <c r="E958" s="17" t="s">
        <v>19795</v>
      </c>
      <c r="F958" s="18" t="s">
        <v>23554</v>
      </c>
      <c r="G958" s="18" t="s">
        <v>23555</v>
      </c>
      <c r="H958" s="18" t="s">
        <v>23556</v>
      </c>
      <c r="I958" s="17" t="s">
        <v>111</v>
      </c>
      <c r="J958" s="17" t="n">
        <v>10</v>
      </c>
      <c r="K958" s="17" t="n">
        <v>3595</v>
      </c>
      <c r="L958" s="18" t="s">
        <v>23557</v>
      </c>
      <c r="M958" s="18"/>
      <c r="N958" s="18" t="s">
        <v>23558</v>
      </c>
      <c r="O958" s="20" t="s">
        <v>28109</v>
      </c>
    </row>
    <row r="959" customFormat="false" ht="57.45" hidden="false" customHeight="false" outlineLevel="0" collapsed="false">
      <c r="A959" s="19" t="s">
        <v>23559</v>
      </c>
      <c r="B959" s="18" t="s">
        <v>106</v>
      </c>
      <c r="C959" s="17" t="n">
        <v>10</v>
      </c>
      <c r="D959" s="17" t="n">
        <v>3600</v>
      </c>
      <c r="E959" s="17" t="s">
        <v>19795</v>
      </c>
      <c r="F959" s="18" t="s">
        <v>23560</v>
      </c>
      <c r="G959" s="18" t="s">
        <v>23561</v>
      </c>
      <c r="H959" s="18" t="s">
        <v>23562</v>
      </c>
      <c r="I959" s="17" t="s">
        <v>111</v>
      </c>
      <c r="J959" s="17" t="n">
        <v>10</v>
      </c>
      <c r="K959" s="17" t="n">
        <v>3659</v>
      </c>
      <c r="L959" s="18" t="s">
        <v>23563</v>
      </c>
      <c r="M959" s="18"/>
      <c r="N959" s="18" t="s">
        <v>23564</v>
      </c>
      <c r="O959" s="20" t="s">
        <v>28109</v>
      </c>
    </row>
    <row r="960" customFormat="false" ht="46.25" hidden="false" customHeight="false" outlineLevel="0" collapsed="false">
      <c r="A960" s="19" t="s">
        <v>23565</v>
      </c>
      <c r="B960" s="18" t="s">
        <v>106</v>
      </c>
      <c r="C960" s="17" t="n">
        <v>10</v>
      </c>
      <c r="D960" s="17" t="n">
        <v>3602</v>
      </c>
      <c r="E960" s="17" t="s">
        <v>19795</v>
      </c>
      <c r="F960" s="18" t="s">
        <v>23566</v>
      </c>
      <c r="G960" s="18" t="s">
        <v>23567</v>
      </c>
      <c r="H960" s="18" t="s">
        <v>23568</v>
      </c>
      <c r="I960" s="17" t="s">
        <v>111</v>
      </c>
      <c r="J960" s="17" t="n">
        <v>10</v>
      </c>
      <c r="K960" s="17" t="n">
        <v>3661</v>
      </c>
      <c r="L960" s="18" t="s">
        <v>23569</v>
      </c>
      <c r="M960" s="18"/>
      <c r="N960" s="18" t="s">
        <v>23570</v>
      </c>
      <c r="O960" s="20" t="s">
        <v>28109</v>
      </c>
    </row>
    <row r="961" customFormat="false" ht="68.65" hidden="false" customHeight="false" outlineLevel="0" collapsed="false">
      <c r="A961" s="19" t="s">
        <v>23571</v>
      </c>
      <c r="B961" s="18" t="s">
        <v>106</v>
      </c>
      <c r="C961" s="17" t="n">
        <v>10</v>
      </c>
      <c r="D961" s="17" t="n">
        <v>3602</v>
      </c>
      <c r="E961" s="17" t="s">
        <v>19795</v>
      </c>
      <c r="F961" s="18" t="s">
        <v>23572</v>
      </c>
      <c r="G961" s="18" t="s">
        <v>23573</v>
      </c>
      <c r="H961" s="18" t="s">
        <v>23574</v>
      </c>
      <c r="I961" s="17" t="s">
        <v>111</v>
      </c>
      <c r="J961" s="17" t="n">
        <v>10</v>
      </c>
      <c r="K961" s="17" t="n">
        <v>3661</v>
      </c>
      <c r="L961" s="18" t="s">
        <v>23575</v>
      </c>
      <c r="M961" s="18"/>
      <c r="N961" s="18" t="s">
        <v>23576</v>
      </c>
      <c r="O961" s="20" t="s">
        <v>28109</v>
      </c>
    </row>
    <row r="962" customFormat="false" ht="46.25" hidden="false" customHeight="false" outlineLevel="0" collapsed="false">
      <c r="A962" s="19" t="s">
        <v>23577</v>
      </c>
      <c r="B962" s="18" t="s">
        <v>106</v>
      </c>
      <c r="C962" s="17" t="n">
        <v>10</v>
      </c>
      <c r="D962" s="17" t="n">
        <v>3630</v>
      </c>
      <c r="E962" s="17" t="s">
        <v>19795</v>
      </c>
      <c r="F962" s="18" t="s">
        <v>23578</v>
      </c>
      <c r="G962" s="18" t="s">
        <v>23579</v>
      </c>
      <c r="H962" s="18" t="s">
        <v>23580</v>
      </c>
      <c r="I962" s="17" t="s">
        <v>111</v>
      </c>
      <c r="J962" s="17" t="n">
        <v>10</v>
      </c>
      <c r="K962" s="17" t="n">
        <v>3689</v>
      </c>
      <c r="L962" s="18" t="s">
        <v>23581</v>
      </c>
      <c r="M962" s="18"/>
      <c r="N962" s="18" t="s">
        <v>23582</v>
      </c>
      <c r="O962" s="20" t="s">
        <v>28109</v>
      </c>
    </row>
    <row r="963" customFormat="false" ht="57.45" hidden="false" customHeight="false" outlineLevel="0" collapsed="false">
      <c r="A963" s="19" t="s">
        <v>23583</v>
      </c>
      <c r="B963" s="18" t="s">
        <v>106</v>
      </c>
      <c r="C963" s="17" t="n">
        <v>10</v>
      </c>
      <c r="D963" s="17" t="n">
        <v>3631</v>
      </c>
      <c r="E963" s="17" t="s">
        <v>19795</v>
      </c>
      <c r="F963" s="18" t="s">
        <v>23584</v>
      </c>
      <c r="G963" s="18" t="s">
        <v>23585</v>
      </c>
      <c r="H963" s="18" t="s">
        <v>23586</v>
      </c>
      <c r="I963" s="17" t="s">
        <v>111</v>
      </c>
      <c r="J963" s="17" t="n">
        <v>10</v>
      </c>
      <c r="K963" s="17" t="n">
        <v>3690</v>
      </c>
      <c r="L963" s="18" t="s">
        <v>23587</v>
      </c>
      <c r="M963" s="18"/>
      <c r="N963" s="18" t="s">
        <v>23588</v>
      </c>
      <c r="O963" s="20" t="s">
        <v>28109</v>
      </c>
    </row>
    <row r="964" customFormat="false" ht="57.45" hidden="false" customHeight="false" outlineLevel="0" collapsed="false">
      <c r="A964" s="19" t="s">
        <v>23589</v>
      </c>
      <c r="B964" s="18" t="s">
        <v>106</v>
      </c>
      <c r="C964" s="17" t="n">
        <v>10</v>
      </c>
      <c r="D964" s="17" t="n">
        <v>3700</v>
      </c>
      <c r="E964" s="17" t="s">
        <v>19795</v>
      </c>
      <c r="F964" s="18" t="s">
        <v>23590</v>
      </c>
      <c r="G964" s="18" t="s">
        <v>23591</v>
      </c>
      <c r="H964" s="18" t="s">
        <v>23592</v>
      </c>
      <c r="I964" s="17" t="s">
        <v>114</v>
      </c>
      <c r="J964" s="17" t="n">
        <v>10</v>
      </c>
      <c r="K964" s="17" t="n">
        <v>3764</v>
      </c>
      <c r="L964" s="18" t="s">
        <v>23593</v>
      </c>
      <c r="M964" s="18"/>
      <c r="N964" s="18" t="s">
        <v>23594</v>
      </c>
      <c r="O964" s="20" t="s">
        <v>28109</v>
      </c>
    </row>
    <row r="965" customFormat="false" ht="57.45" hidden="false" customHeight="false" outlineLevel="0" collapsed="false">
      <c r="A965" s="19" t="s">
        <v>23595</v>
      </c>
      <c r="B965" s="18" t="s">
        <v>106</v>
      </c>
      <c r="C965" s="17" t="n">
        <v>10</v>
      </c>
      <c r="D965" s="17" t="n">
        <v>3705</v>
      </c>
      <c r="E965" s="17" t="s">
        <v>19795</v>
      </c>
      <c r="F965" s="18" t="s">
        <v>23596</v>
      </c>
      <c r="G965" s="18" t="s">
        <v>23597</v>
      </c>
      <c r="H965" s="18" t="s">
        <v>23598</v>
      </c>
      <c r="I965" s="17" t="s">
        <v>114</v>
      </c>
      <c r="J965" s="17" t="n">
        <v>10</v>
      </c>
      <c r="K965" s="17" t="n">
        <v>3769</v>
      </c>
      <c r="L965" s="18" t="s">
        <v>23599</v>
      </c>
      <c r="M965" s="18"/>
      <c r="N965" s="18" t="s">
        <v>23600</v>
      </c>
      <c r="O965" s="20" t="s">
        <v>28109</v>
      </c>
    </row>
    <row r="966" customFormat="false" ht="46.25" hidden="false" customHeight="false" outlineLevel="0" collapsed="false">
      <c r="A966" s="19" t="s">
        <v>23601</v>
      </c>
      <c r="B966" s="18" t="s">
        <v>106</v>
      </c>
      <c r="C966" s="17" t="n">
        <v>10</v>
      </c>
      <c r="D966" s="17" t="n">
        <v>3714</v>
      </c>
      <c r="E966" s="17" t="s">
        <v>19795</v>
      </c>
      <c r="F966" s="18" t="s">
        <v>23602</v>
      </c>
      <c r="G966" s="18" t="s">
        <v>23603</v>
      </c>
      <c r="H966" s="18" t="s">
        <v>23604</v>
      </c>
      <c r="I966" s="17" t="s">
        <v>111</v>
      </c>
      <c r="J966" s="17" t="n">
        <v>10</v>
      </c>
      <c r="K966" s="17" t="n">
        <v>3778</v>
      </c>
      <c r="L966" s="18" t="s">
        <v>23605</v>
      </c>
      <c r="M966" s="18"/>
      <c r="N966" s="18" t="s">
        <v>23606</v>
      </c>
      <c r="O966" s="20" t="s">
        <v>28109</v>
      </c>
    </row>
    <row r="967" customFormat="false" ht="46.25" hidden="false" customHeight="false" outlineLevel="0" collapsed="false">
      <c r="A967" s="19" t="s">
        <v>23607</v>
      </c>
      <c r="B967" s="18" t="s">
        <v>106</v>
      </c>
      <c r="C967" s="17" t="n">
        <v>10</v>
      </c>
      <c r="D967" s="17" t="n">
        <v>3725</v>
      </c>
      <c r="E967" s="17" t="s">
        <v>19795</v>
      </c>
      <c r="F967" s="18" t="s">
        <v>23608</v>
      </c>
      <c r="G967" s="18" t="s">
        <v>23609</v>
      </c>
      <c r="H967" s="18" t="s">
        <v>23610</v>
      </c>
      <c r="I967" s="17" t="s">
        <v>111</v>
      </c>
      <c r="J967" s="17" t="n">
        <v>10</v>
      </c>
      <c r="K967" s="17" t="n">
        <v>3789</v>
      </c>
      <c r="L967" s="18" t="s">
        <v>15750</v>
      </c>
      <c r="M967" s="18"/>
      <c r="N967" s="18" t="s">
        <v>23611</v>
      </c>
      <c r="O967" s="20" t="s">
        <v>28109</v>
      </c>
    </row>
    <row r="968" customFormat="false" ht="46.25" hidden="false" customHeight="false" outlineLevel="0" collapsed="false">
      <c r="A968" s="19" t="s">
        <v>23612</v>
      </c>
      <c r="B968" s="18" t="s">
        <v>106</v>
      </c>
      <c r="C968" s="17" t="n">
        <v>10</v>
      </c>
      <c r="D968" s="17" t="n">
        <v>3793</v>
      </c>
      <c r="E968" s="17" t="s">
        <v>19795</v>
      </c>
      <c r="F968" s="18" t="s">
        <v>23613</v>
      </c>
      <c r="G968" s="18" t="s">
        <v>23614</v>
      </c>
      <c r="H968" s="18" t="s">
        <v>23615</v>
      </c>
      <c r="I968" s="17" t="s">
        <v>111</v>
      </c>
      <c r="J968" s="17" t="n">
        <v>10</v>
      </c>
      <c r="K968" s="17" t="n">
        <v>3856</v>
      </c>
      <c r="L968" s="18" t="s">
        <v>23616</v>
      </c>
      <c r="M968" s="18"/>
      <c r="N968" s="18" t="s">
        <v>23617</v>
      </c>
      <c r="O968" s="20" t="s">
        <v>28109</v>
      </c>
    </row>
    <row r="969" customFormat="false" ht="46.25" hidden="false" customHeight="false" outlineLevel="0" collapsed="false">
      <c r="A969" s="19" t="s">
        <v>23618</v>
      </c>
      <c r="B969" s="18" t="s">
        <v>106</v>
      </c>
      <c r="C969" s="17" t="n">
        <v>10</v>
      </c>
      <c r="D969" s="17" t="n">
        <v>3798</v>
      </c>
      <c r="E969" s="17" t="s">
        <v>19795</v>
      </c>
      <c r="F969" s="18" t="s">
        <v>23619</v>
      </c>
      <c r="G969" s="18" t="s">
        <v>23620</v>
      </c>
      <c r="H969" s="18" t="s">
        <v>23621</v>
      </c>
      <c r="I969" s="17" t="s">
        <v>111</v>
      </c>
      <c r="J969" s="17" t="n">
        <v>10</v>
      </c>
      <c r="K969" s="17" t="n">
        <v>3861</v>
      </c>
      <c r="L969" s="18" t="s">
        <v>23622</v>
      </c>
      <c r="M969" s="18"/>
      <c r="N969" s="18" t="s">
        <v>23623</v>
      </c>
      <c r="O969" s="20" t="s">
        <v>28109</v>
      </c>
    </row>
    <row r="970" customFormat="false" ht="57.45" hidden="false" customHeight="false" outlineLevel="0" collapsed="false">
      <c r="A970" s="19" t="s">
        <v>23624</v>
      </c>
      <c r="B970" s="18" t="s">
        <v>106</v>
      </c>
      <c r="C970" s="17" t="n">
        <v>10</v>
      </c>
      <c r="D970" s="17" t="n">
        <v>3818</v>
      </c>
      <c r="E970" s="17" t="s">
        <v>19795</v>
      </c>
      <c r="F970" s="18" t="s">
        <v>23625</v>
      </c>
      <c r="G970" s="18" t="s">
        <v>23626</v>
      </c>
      <c r="H970" s="18" t="s">
        <v>23627</v>
      </c>
      <c r="I970" s="17" t="s">
        <v>111</v>
      </c>
      <c r="J970" s="17" t="n">
        <v>10</v>
      </c>
      <c r="K970" s="17" t="n">
        <v>3881</v>
      </c>
      <c r="L970" s="18" t="s">
        <v>23628</v>
      </c>
      <c r="M970" s="18"/>
      <c r="N970" s="18" t="s">
        <v>23629</v>
      </c>
      <c r="O970" s="20" t="s">
        <v>28109</v>
      </c>
    </row>
    <row r="971" customFormat="false" ht="57.45" hidden="false" customHeight="false" outlineLevel="0" collapsed="false">
      <c r="A971" s="19" t="s">
        <v>23630</v>
      </c>
      <c r="B971" s="18" t="s">
        <v>106</v>
      </c>
      <c r="C971" s="17" t="n">
        <v>10</v>
      </c>
      <c r="D971" s="17" t="n">
        <v>3881</v>
      </c>
      <c r="E971" s="17" t="s">
        <v>19795</v>
      </c>
      <c r="F971" s="18" t="s">
        <v>23631</v>
      </c>
      <c r="G971" s="18" t="s">
        <v>23632</v>
      </c>
      <c r="H971" s="18" t="s">
        <v>23633</v>
      </c>
      <c r="I971" s="17" t="s">
        <v>111</v>
      </c>
      <c r="J971" s="17" t="n">
        <v>10</v>
      </c>
      <c r="K971" s="17" t="n">
        <v>3944</v>
      </c>
      <c r="L971" s="18" t="s">
        <v>23634</v>
      </c>
      <c r="M971" s="18"/>
      <c r="N971" s="18" t="s">
        <v>23635</v>
      </c>
      <c r="O971" s="20" t="s">
        <v>28109</v>
      </c>
    </row>
    <row r="972" customFormat="false" ht="57.45" hidden="false" customHeight="false" outlineLevel="0" collapsed="false">
      <c r="A972" s="19" t="s">
        <v>23636</v>
      </c>
      <c r="B972" s="18" t="s">
        <v>106</v>
      </c>
      <c r="C972" s="17" t="n">
        <v>10</v>
      </c>
      <c r="D972" s="17" t="n">
        <v>3969</v>
      </c>
      <c r="E972" s="17" t="s">
        <v>19795</v>
      </c>
      <c r="F972" s="18" t="s">
        <v>23637</v>
      </c>
      <c r="G972" s="18" t="s">
        <v>23638</v>
      </c>
      <c r="H972" s="18" t="s">
        <v>23639</v>
      </c>
      <c r="I972" s="17" t="s">
        <v>112</v>
      </c>
      <c r="J972" s="17" t="n">
        <v>10</v>
      </c>
      <c r="K972" s="17" t="n">
        <v>4026</v>
      </c>
      <c r="L972" s="18" t="s">
        <v>23640</v>
      </c>
      <c r="M972" s="18"/>
      <c r="N972" s="18" t="s">
        <v>23641</v>
      </c>
      <c r="O972" s="20" t="s">
        <v>28109</v>
      </c>
    </row>
    <row r="973" customFormat="false" ht="57.45" hidden="false" customHeight="false" outlineLevel="0" collapsed="false">
      <c r="A973" s="19" t="s">
        <v>23642</v>
      </c>
      <c r="B973" s="18" t="s">
        <v>106</v>
      </c>
      <c r="C973" s="17" t="n">
        <v>10</v>
      </c>
      <c r="D973" s="17" t="n">
        <v>4089</v>
      </c>
      <c r="E973" s="17" t="s">
        <v>19795</v>
      </c>
      <c r="F973" s="18" t="s">
        <v>23643</v>
      </c>
      <c r="G973" s="18" t="s">
        <v>23644</v>
      </c>
      <c r="H973" s="18" t="s">
        <v>23645</v>
      </c>
      <c r="I973" s="17" t="s">
        <v>111</v>
      </c>
      <c r="J973" s="17" t="n">
        <v>10</v>
      </c>
      <c r="K973" s="17" t="n">
        <v>4156</v>
      </c>
      <c r="L973" s="18" t="s">
        <v>23646</v>
      </c>
      <c r="M973" s="18"/>
      <c r="N973" s="18" t="s">
        <v>23647</v>
      </c>
      <c r="O973" s="20" t="s">
        <v>28109</v>
      </c>
    </row>
    <row r="974" customFormat="false" ht="57.45" hidden="false" customHeight="false" outlineLevel="0" collapsed="false">
      <c r="A974" s="19" t="s">
        <v>23648</v>
      </c>
      <c r="B974" s="18" t="s">
        <v>106</v>
      </c>
      <c r="C974" s="17" t="n">
        <v>10</v>
      </c>
      <c r="D974" s="17" t="n">
        <v>4156</v>
      </c>
      <c r="E974" s="17" t="s">
        <v>19795</v>
      </c>
      <c r="F974" s="18" t="s">
        <v>23649</v>
      </c>
      <c r="G974" s="18" t="s">
        <v>23650</v>
      </c>
      <c r="H974" s="18" t="s">
        <v>23651</v>
      </c>
      <c r="I974" s="17" t="s">
        <v>111</v>
      </c>
      <c r="J974" s="17" t="n">
        <v>10</v>
      </c>
      <c r="K974" s="17" t="n">
        <v>4229</v>
      </c>
      <c r="L974" s="18" t="s">
        <v>23652</v>
      </c>
      <c r="M974" s="18"/>
      <c r="N974" s="18" t="s">
        <v>23653</v>
      </c>
      <c r="O974" s="20" t="s">
        <v>28109</v>
      </c>
    </row>
    <row r="975" customFormat="false" ht="46.25" hidden="false" customHeight="false" outlineLevel="0" collapsed="false">
      <c r="A975" s="19" t="s">
        <v>23654</v>
      </c>
      <c r="B975" s="18" t="s">
        <v>106</v>
      </c>
      <c r="C975" s="17" t="n">
        <v>10</v>
      </c>
      <c r="D975" s="17" t="n">
        <v>4341</v>
      </c>
      <c r="E975" s="17" t="s">
        <v>19795</v>
      </c>
      <c r="F975" s="18" t="s">
        <v>23655</v>
      </c>
      <c r="G975" s="18" t="s">
        <v>23656</v>
      </c>
      <c r="H975" s="18" t="s">
        <v>23657</v>
      </c>
      <c r="I975" s="17" t="s">
        <v>111</v>
      </c>
      <c r="J975" s="17" t="n">
        <v>10</v>
      </c>
      <c r="K975" s="17" t="n">
        <v>4422</v>
      </c>
      <c r="L975" s="18" t="s">
        <v>23658</v>
      </c>
      <c r="M975" s="18"/>
      <c r="N975" s="18" t="s">
        <v>23659</v>
      </c>
      <c r="O975" s="20" t="s">
        <v>28109</v>
      </c>
    </row>
    <row r="976" customFormat="false" ht="57.45" hidden="false" customHeight="false" outlineLevel="0" collapsed="false">
      <c r="A976" s="19" t="s">
        <v>23660</v>
      </c>
      <c r="B976" s="18" t="s">
        <v>106</v>
      </c>
      <c r="C976" s="17" t="n">
        <v>10</v>
      </c>
      <c r="D976" s="17" t="n">
        <v>4373</v>
      </c>
      <c r="E976" s="17" t="s">
        <v>19795</v>
      </c>
      <c r="F976" s="18" t="s">
        <v>23661</v>
      </c>
      <c r="G976" s="18" t="s">
        <v>23662</v>
      </c>
      <c r="H976" s="18" t="s">
        <v>23663</v>
      </c>
      <c r="I976" s="17" t="s">
        <v>111</v>
      </c>
      <c r="J976" s="17" t="n">
        <v>10</v>
      </c>
      <c r="K976" s="17" t="n">
        <v>4458</v>
      </c>
      <c r="L976" s="18" t="s">
        <v>23664</v>
      </c>
      <c r="M976" s="18"/>
      <c r="N976" s="18" t="s">
        <v>23665</v>
      </c>
      <c r="O976" s="20" t="s">
        <v>28109</v>
      </c>
    </row>
    <row r="977" customFormat="false" ht="46.25" hidden="false" customHeight="false" outlineLevel="0" collapsed="false">
      <c r="A977" s="19" t="s">
        <v>23666</v>
      </c>
      <c r="B977" s="18" t="s">
        <v>106</v>
      </c>
      <c r="C977" s="17" t="n">
        <v>10</v>
      </c>
      <c r="D977" s="17" t="n">
        <v>4389</v>
      </c>
      <c r="E977" s="17" t="s">
        <v>19795</v>
      </c>
      <c r="F977" s="18" t="s">
        <v>23667</v>
      </c>
      <c r="G977" s="18" t="s">
        <v>23668</v>
      </c>
      <c r="H977" s="18" t="s">
        <v>23669</v>
      </c>
      <c r="I977" s="17" t="s">
        <v>111</v>
      </c>
      <c r="J977" s="17" t="n">
        <v>10</v>
      </c>
      <c r="K977" s="17" t="n">
        <v>4476</v>
      </c>
      <c r="L977" s="18" t="s">
        <v>23670</v>
      </c>
      <c r="M977" s="18"/>
      <c r="N977" s="18" t="s">
        <v>23671</v>
      </c>
      <c r="O977" s="20" t="s">
        <v>28109</v>
      </c>
    </row>
    <row r="978" customFormat="false" ht="57.45" hidden="false" customHeight="false" outlineLevel="0" collapsed="false">
      <c r="A978" s="19" t="s">
        <v>23672</v>
      </c>
      <c r="B978" s="18" t="s">
        <v>106</v>
      </c>
      <c r="C978" s="17" t="n">
        <v>10</v>
      </c>
      <c r="D978" s="17" t="n">
        <v>4397</v>
      </c>
      <c r="E978" s="17" t="s">
        <v>19795</v>
      </c>
      <c r="F978" s="18" t="s">
        <v>23673</v>
      </c>
      <c r="G978" s="18" t="s">
        <v>23674</v>
      </c>
      <c r="H978" s="18" t="s">
        <v>23675</v>
      </c>
      <c r="I978" s="17" t="s">
        <v>112</v>
      </c>
      <c r="J978" s="17" t="n">
        <v>10</v>
      </c>
      <c r="K978" s="17" t="n">
        <v>4484</v>
      </c>
      <c r="L978" s="18" t="s">
        <v>23676</v>
      </c>
      <c r="M978" s="18"/>
      <c r="N978" s="18" t="s">
        <v>23677</v>
      </c>
      <c r="O978" s="20" t="s">
        <v>28109</v>
      </c>
    </row>
    <row r="979" customFormat="false" ht="46.25" hidden="false" customHeight="false" outlineLevel="0" collapsed="false">
      <c r="A979" s="19" t="s">
        <v>23678</v>
      </c>
      <c r="B979" s="18" t="s">
        <v>106</v>
      </c>
      <c r="C979" s="17" t="n">
        <v>10</v>
      </c>
      <c r="D979" s="17" t="n">
        <v>4714</v>
      </c>
      <c r="E979" s="17" t="s">
        <v>19795</v>
      </c>
      <c r="F979" s="18" t="s">
        <v>23679</v>
      </c>
      <c r="G979" s="18" t="s">
        <v>23680</v>
      </c>
      <c r="H979" s="18" t="s">
        <v>23681</v>
      </c>
      <c r="I979" s="17" t="s">
        <v>111</v>
      </c>
      <c r="J979" s="17" t="n">
        <v>10</v>
      </c>
      <c r="K979" s="17" t="n">
        <v>4798</v>
      </c>
      <c r="L979" s="18" t="s">
        <v>23682</v>
      </c>
      <c r="M979" s="18"/>
      <c r="N979" s="18" t="s">
        <v>23683</v>
      </c>
      <c r="O979" s="20" t="s">
        <v>28109</v>
      </c>
    </row>
    <row r="980" customFormat="false" ht="57.45" hidden="false" customHeight="false" outlineLevel="0" collapsed="false">
      <c r="A980" s="19" t="s">
        <v>23684</v>
      </c>
      <c r="B980" s="18" t="s">
        <v>106</v>
      </c>
      <c r="C980" s="17" t="n">
        <v>10</v>
      </c>
      <c r="D980" s="17" t="n">
        <v>4806</v>
      </c>
      <c r="E980" s="17" t="s">
        <v>19795</v>
      </c>
      <c r="F980" s="18" t="s">
        <v>23685</v>
      </c>
      <c r="G980" s="18" t="s">
        <v>23686</v>
      </c>
      <c r="H980" s="18" t="s">
        <v>23687</v>
      </c>
      <c r="I980" s="17" t="s">
        <v>111</v>
      </c>
      <c r="J980" s="17" t="n">
        <v>10</v>
      </c>
      <c r="K980" s="17" t="n">
        <v>4894</v>
      </c>
      <c r="L980" s="18" t="s">
        <v>23688</v>
      </c>
      <c r="M980" s="18"/>
      <c r="N980" s="18" t="s">
        <v>23689</v>
      </c>
      <c r="O980" s="20" t="s">
        <v>28109</v>
      </c>
    </row>
    <row r="981" customFormat="false" ht="57.45" hidden="false" customHeight="false" outlineLevel="0" collapsed="false">
      <c r="A981" s="19" t="s">
        <v>23690</v>
      </c>
      <c r="B981" s="18" t="s">
        <v>106</v>
      </c>
      <c r="C981" s="17" t="n">
        <v>10</v>
      </c>
      <c r="D981" s="17" t="n">
        <v>4875</v>
      </c>
      <c r="E981" s="17" t="s">
        <v>19795</v>
      </c>
      <c r="F981" s="18" t="s">
        <v>23691</v>
      </c>
      <c r="G981" s="18" t="s">
        <v>23692</v>
      </c>
      <c r="H981" s="18" t="s">
        <v>23693</v>
      </c>
      <c r="I981" s="17" t="s">
        <v>112</v>
      </c>
      <c r="J981" s="17" t="n">
        <v>10</v>
      </c>
      <c r="K981" s="17" t="n">
        <v>4959</v>
      </c>
      <c r="L981" s="18" t="s">
        <v>23694</v>
      </c>
      <c r="M981" s="18" t="s">
        <v>23695</v>
      </c>
      <c r="N981" s="18" t="s">
        <v>23696</v>
      </c>
      <c r="O981" s="20" t="s">
        <v>28109</v>
      </c>
    </row>
    <row r="982" customFormat="false" ht="57.45" hidden="false" customHeight="false" outlineLevel="0" collapsed="false">
      <c r="A982" s="19" t="s">
        <v>23697</v>
      </c>
      <c r="B982" s="18" t="s">
        <v>106</v>
      </c>
      <c r="C982" s="17" t="n">
        <v>10</v>
      </c>
      <c r="D982" s="17" t="n">
        <v>4886</v>
      </c>
      <c r="E982" s="17" t="s">
        <v>19795</v>
      </c>
      <c r="F982" s="18" t="s">
        <v>23698</v>
      </c>
      <c r="G982" s="18" t="s">
        <v>23699</v>
      </c>
      <c r="H982" s="18" t="s">
        <v>23700</v>
      </c>
      <c r="I982" s="17" t="s">
        <v>111</v>
      </c>
      <c r="J982" s="17" t="n">
        <v>10</v>
      </c>
      <c r="K982" s="17" t="n">
        <v>4970</v>
      </c>
      <c r="L982" s="18" t="s">
        <v>23701</v>
      </c>
      <c r="M982" s="18"/>
      <c r="N982" s="18" t="s">
        <v>23702</v>
      </c>
      <c r="O982" s="20" t="s">
        <v>28109</v>
      </c>
    </row>
    <row r="983" customFormat="false" ht="57.45" hidden="false" customHeight="false" outlineLevel="0" collapsed="false">
      <c r="A983" s="19" t="s">
        <v>23703</v>
      </c>
      <c r="B983" s="18" t="s">
        <v>106</v>
      </c>
      <c r="C983" s="17" t="n">
        <v>10</v>
      </c>
      <c r="D983" s="17" t="n">
        <v>5024</v>
      </c>
      <c r="E983" s="17" t="s">
        <v>19795</v>
      </c>
      <c r="F983" s="18" t="s">
        <v>23704</v>
      </c>
      <c r="G983" s="18" t="s">
        <v>23705</v>
      </c>
      <c r="H983" s="18" t="s">
        <v>23706</v>
      </c>
      <c r="I983" s="17" t="s">
        <v>112</v>
      </c>
      <c r="J983" s="17" t="n">
        <v>10</v>
      </c>
      <c r="K983" s="17" t="n">
        <v>5125</v>
      </c>
      <c r="L983" s="18" t="s">
        <v>23707</v>
      </c>
      <c r="M983" s="18" t="s">
        <v>23708</v>
      </c>
      <c r="N983" s="18" t="s">
        <v>23709</v>
      </c>
      <c r="O983" s="20" t="s">
        <v>28109</v>
      </c>
    </row>
    <row r="984" customFormat="false" ht="57.45" hidden="false" customHeight="false" outlineLevel="0" collapsed="false">
      <c r="A984" s="19" t="s">
        <v>23710</v>
      </c>
      <c r="B984" s="18" t="s">
        <v>106</v>
      </c>
      <c r="C984" s="17" t="n">
        <v>10</v>
      </c>
      <c r="D984" s="17" t="n">
        <v>5036</v>
      </c>
      <c r="E984" s="17" t="s">
        <v>19795</v>
      </c>
      <c r="F984" s="18" t="s">
        <v>23711</v>
      </c>
      <c r="G984" s="18" t="s">
        <v>23712</v>
      </c>
      <c r="H984" s="18" t="s">
        <v>23713</v>
      </c>
      <c r="I984" s="17" t="s">
        <v>111</v>
      </c>
      <c r="J984" s="17" t="n">
        <v>10</v>
      </c>
      <c r="K984" s="17" t="n">
        <v>5139</v>
      </c>
      <c r="L984" s="18" t="s">
        <v>23714</v>
      </c>
      <c r="M984" s="18"/>
      <c r="N984" s="18" t="s">
        <v>23715</v>
      </c>
      <c r="O984" s="20" t="s">
        <v>28109</v>
      </c>
    </row>
    <row r="985" customFormat="false" ht="57.45" hidden="false" customHeight="false" outlineLevel="0" collapsed="false">
      <c r="A985" s="19" t="s">
        <v>23716</v>
      </c>
      <c r="B985" s="18" t="s">
        <v>106</v>
      </c>
      <c r="C985" s="17" t="n">
        <v>10</v>
      </c>
      <c r="D985" s="17" t="n">
        <v>5044</v>
      </c>
      <c r="E985" s="17" t="s">
        <v>19795</v>
      </c>
      <c r="F985" s="18" t="s">
        <v>23717</v>
      </c>
      <c r="G985" s="18" t="s">
        <v>23718</v>
      </c>
      <c r="H985" s="18" t="s">
        <v>23719</v>
      </c>
      <c r="I985" s="17" t="s">
        <v>113</v>
      </c>
      <c r="J985" s="17" t="n">
        <v>10</v>
      </c>
      <c r="K985" s="17" t="n">
        <v>5149</v>
      </c>
      <c r="L985" s="18" t="s">
        <v>23720</v>
      </c>
      <c r="M985" s="18"/>
      <c r="N985" s="18" t="s">
        <v>23721</v>
      </c>
      <c r="O985" s="20" t="s">
        <v>28109</v>
      </c>
    </row>
    <row r="986" customFormat="false" ht="68.65" hidden="false" customHeight="false" outlineLevel="0" collapsed="false">
      <c r="A986" s="19" t="s">
        <v>23722</v>
      </c>
      <c r="B986" s="18" t="s">
        <v>106</v>
      </c>
      <c r="C986" s="17" t="n">
        <v>10</v>
      </c>
      <c r="D986" s="17" t="n">
        <v>5054</v>
      </c>
      <c r="E986" s="17" t="s">
        <v>19795</v>
      </c>
      <c r="F986" s="18" t="s">
        <v>23723</v>
      </c>
      <c r="G986" s="18" t="s">
        <v>23724</v>
      </c>
      <c r="H986" s="18" t="s">
        <v>23725</v>
      </c>
      <c r="I986" s="17" t="s">
        <v>111</v>
      </c>
      <c r="J986" s="17" t="n">
        <v>10</v>
      </c>
      <c r="K986" s="17" t="n">
        <v>5160</v>
      </c>
      <c r="L986" s="18" t="s">
        <v>23726</v>
      </c>
      <c r="M986" s="18"/>
      <c r="N986" s="18" t="s">
        <v>23727</v>
      </c>
      <c r="O986" s="20" t="s">
        <v>28109</v>
      </c>
    </row>
    <row r="987" customFormat="false" ht="57.45" hidden="false" customHeight="false" outlineLevel="0" collapsed="false">
      <c r="A987" s="19" t="s">
        <v>23728</v>
      </c>
      <c r="B987" s="18" t="s">
        <v>106</v>
      </c>
      <c r="C987" s="17" t="n">
        <v>10</v>
      </c>
      <c r="D987" s="17" t="n">
        <v>5074</v>
      </c>
      <c r="E987" s="17" t="s">
        <v>19795</v>
      </c>
      <c r="F987" s="18" t="s">
        <v>23729</v>
      </c>
      <c r="G987" s="18" t="s">
        <v>23730</v>
      </c>
      <c r="H987" s="18" t="s">
        <v>23731</v>
      </c>
      <c r="I987" s="17" t="s">
        <v>112</v>
      </c>
      <c r="J987" s="17" t="n">
        <v>10</v>
      </c>
      <c r="K987" s="17" t="n">
        <v>5182</v>
      </c>
      <c r="L987" s="18" t="s">
        <v>23732</v>
      </c>
      <c r="M987" s="18" t="s">
        <v>23695</v>
      </c>
      <c r="N987" s="18" t="s">
        <v>23733</v>
      </c>
      <c r="O987" s="20" t="s">
        <v>28109</v>
      </c>
    </row>
    <row r="988" customFormat="false" ht="46.25" hidden="false" customHeight="false" outlineLevel="0" collapsed="false">
      <c r="A988" s="19" t="s">
        <v>23734</v>
      </c>
      <c r="B988" s="18" t="s">
        <v>108</v>
      </c>
      <c r="C988" s="17" t="n">
        <v>10</v>
      </c>
      <c r="D988" s="17" t="n">
        <v>5104</v>
      </c>
      <c r="E988" s="17" t="s">
        <v>76</v>
      </c>
      <c r="F988" s="18" t="s">
        <v>23735</v>
      </c>
      <c r="G988" s="18" t="s">
        <v>23736</v>
      </c>
      <c r="H988" s="18"/>
      <c r="I988" s="17" t="s">
        <v>111</v>
      </c>
      <c r="J988" s="17" t="n">
        <v>10</v>
      </c>
      <c r="K988" s="17" t="n">
        <v>5216</v>
      </c>
      <c r="L988" s="18" t="s">
        <v>23737</v>
      </c>
      <c r="M988" s="18"/>
      <c r="N988" s="18" t="s">
        <v>23738</v>
      </c>
      <c r="O988" s="20" t="s">
        <v>28109</v>
      </c>
    </row>
    <row r="989" customFormat="false" ht="57.45" hidden="false" customHeight="false" outlineLevel="0" collapsed="false">
      <c r="A989" s="19" t="s">
        <v>23739</v>
      </c>
      <c r="B989" s="18" t="s">
        <v>106</v>
      </c>
      <c r="C989" s="17" t="n">
        <v>10</v>
      </c>
      <c r="D989" s="17" t="n">
        <v>5112</v>
      </c>
      <c r="E989" s="17" t="s">
        <v>19795</v>
      </c>
      <c r="F989" s="18" t="s">
        <v>23740</v>
      </c>
      <c r="G989" s="18" t="s">
        <v>23741</v>
      </c>
      <c r="H989" s="18" t="s">
        <v>23742</v>
      </c>
      <c r="I989" s="17" t="s">
        <v>111</v>
      </c>
      <c r="J989" s="17" t="n">
        <v>10</v>
      </c>
      <c r="K989" s="17" t="n">
        <v>5224</v>
      </c>
      <c r="L989" s="18" t="s">
        <v>16419</v>
      </c>
      <c r="M989" s="18"/>
      <c r="N989" s="18" t="s">
        <v>23743</v>
      </c>
      <c r="O989" s="20" t="s">
        <v>28109</v>
      </c>
    </row>
    <row r="990" customFormat="false" ht="57.45" hidden="false" customHeight="false" outlineLevel="0" collapsed="false">
      <c r="A990" s="19" t="s">
        <v>23744</v>
      </c>
      <c r="B990" s="18" t="s">
        <v>106</v>
      </c>
      <c r="C990" s="17" t="n">
        <v>10</v>
      </c>
      <c r="D990" s="17" t="n">
        <v>5216</v>
      </c>
      <c r="E990" s="17" t="s">
        <v>19795</v>
      </c>
      <c r="F990" s="18" t="s">
        <v>23745</v>
      </c>
      <c r="G990" s="18" t="s">
        <v>23746</v>
      </c>
      <c r="H990" s="18" t="s">
        <v>23747</v>
      </c>
      <c r="I990" s="17" t="s">
        <v>111</v>
      </c>
      <c r="J990" s="17" t="n">
        <v>10</v>
      </c>
      <c r="K990" s="17" t="n">
        <v>5336</v>
      </c>
      <c r="L990" s="18" t="s">
        <v>23748</v>
      </c>
      <c r="M990" s="18"/>
      <c r="N990" s="18" t="s">
        <v>23749</v>
      </c>
      <c r="O990" s="20" t="s">
        <v>28109</v>
      </c>
    </row>
    <row r="991" customFormat="false" ht="57.45" hidden="false" customHeight="false" outlineLevel="0" collapsed="false">
      <c r="A991" s="19" t="s">
        <v>23750</v>
      </c>
      <c r="B991" s="18" t="s">
        <v>106</v>
      </c>
      <c r="C991" s="17" t="n">
        <v>10</v>
      </c>
      <c r="D991" s="17" t="n">
        <v>5242</v>
      </c>
      <c r="E991" s="17" t="s">
        <v>19795</v>
      </c>
      <c r="F991" s="18" t="s">
        <v>23751</v>
      </c>
      <c r="G991" s="18" t="s">
        <v>23752</v>
      </c>
      <c r="H991" s="18" t="s">
        <v>23753</v>
      </c>
      <c r="I991" s="17" t="s">
        <v>111</v>
      </c>
      <c r="J991" s="17" t="n">
        <v>10</v>
      </c>
      <c r="K991" s="17" t="n">
        <v>5362</v>
      </c>
      <c r="L991" s="18" t="s">
        <v>23754</v>
      </c>
      <c r="M991" s="18"/>
      <c r="N991" s="18" t="s">
        <v>23755</v>
      </c>
      <c r="O991" s="20" t="s">
        <v>28109</v>
      </c>
    </row>
    <row r="992" customFormat="false" ht="46.25" hidden="false" customHeight="false" outlineLevel="0" collapsed="false">
      <c r="A992" s="19" t="s">
        <v>23756</v>
      </c>
      <c r="B992" s="18" t="s">
        <v>106</v>
      </c>
      <c r="C992" s="17" t="n">
        <v>10</v>
      </c>
      <c r="D992" s="17" t="n">
        <v>5248</v>
      </c>
      <c r="E992" s="17" t="s">
        <v>19795</v>
      </c>
      <c r="F992" s="18" t="s">
        <v>23757</v>
      </c>
      <c r="G992" s="18" t="s">
        <v>23758</v>
      </c>
      <c r="H992" s="18" t="s">
        <v>23759</v>
      </c>
      <c r="I992" s="17" t="s">
        <v>111</v>
      </c>
      <c r="J992" s="17" t="n">
        <v>10</v>
      </c>
      <c r="K992" s="17" t="n">
        <v>5368</v>
      </c>
      <c r="L992" s="18" t="s">
        <v>23760</v>
      </c>
      <c r="M992" s="18"/>
      <c r="N992" s="18" t="s">
        <v>23761</v>
      </c>
      <c r="O992" s="20" t="s">
        <v>28109</v>
      </c>
    </row>
    <row r="993" customFormat="false" ht="46.25" hidden="false" customHeight="false" outlineLevel="0" collapsed="false">
      <c r="A993" s="19" t="s">
        <v>23762</v>
      </c>
      <c r="B993" s="18" t="s">
        <v>106</v>
      </c>
      <c r="C993" s="17" t="n">
        <v>10</v>
      </c>
      <c r="D993" s="17" t="n">
        <v>5256</v>
      </c>
      <c r="E993" s="17" t="s">
        <v>19795</v>
      </c>
      <c r="F993" s="18" t="s">
        <v>23763</v>
      </c>
      <c r="G993" s="18" t="s">
        <v>23764</v>
      </c>
      <c r="H993" s="18" t="s">
        <v>23765</v>
      </c>
      <c r="I993" s="17" t="s">
        <v>114</v>
      </c>
      <c r="J993" s="17" t="n">
        <v>10</v>
      </c>
      <c r="K993" s="17" t="n">
        <v>5376</v>
      </c>
      <c r="L993" s="18" t="s">
        <v>23766</v>
      </c>
      <c r="M993" s="18"/>
      <c r="N993" s="18" t="s">
        <v>23767</v>
      </c>
      <c r="O993" s="20" t="s">
        <v>28109</v>
      </c>
    </row>
    <row r="994" customFormat="false" ht="57.45" hidden="false" customHeight="false" outlineLevel="0" collapsed="false">
      <c r="A994" s="19" t="s">
        <v>23768</v>
      </c>
      <c r="B994" s="18" t="s">
        <v>106</v>
      </c>
      <c r="C994" s="17" t="n">
        <v>10</v>
      </c>
      <c r="D994" s="17" t="n">
        <v>5333</v>
      </c>
      <c r="E994" s="17" t="s">
        <v>19795</v>
      </c>
      <c r="F994" s="18" t="s">
        <v>23769</v>
      </c>
      <c r="G994" s="18" t="s">
        <v>23770</v>
      </c>
      <c r="H994" s="18" t="s">
        <v>23771</v>
      </c>
      <c r="I994" s="17" t="s">
        <v>111</v>
      </c>
      <c r="J994" s="17" t="n">
        <v>10</v>
      </c>
      <c r="K994" s="17" t="n">
        <v>5453</v>
      </c>
      <c r="L994" s="18" t="s">
        <v>23772</v>
      </c>
      <c r="M994" s="18"/>
      <c r="N994" s="18" t="s">
        <v>23773</v>
      </c>
      <c r="O994" s="20" t="s">
        <v>28109</v>
      </c>
    </row>
    <row r="995" customFormat="false" ht="57.45" hidden="false" customHeight="false" outlineLevel="0" collapsed="false">
      <c r="A995" s="19" t="s">
        <v>23774</v>
      </c>
      <c r="B995" s="18" t="s">
        <v>107</v>
      </c>
      <c r="C995" s="17" t="n">
        <v>10</v>
      </c>
      <c r="D995" s="17" t="n">
        <v>5526</v>
      </c>
      <c r="E995" s="17" t="s">
        <v>91</v>
      </c>
      <c r="F995" s="18" t="s">
        <v>23775</v>
      </c>
      <c r="G995" s="18" t="s">
        <v>23776</v>
      </c>
      <c r="H995" s="18"/>
      <c r="I995" s="17" t="s">
        <v>111</v>
      </c>
      <c r="J995" s="17" t="n">
        <v>10</v>
      </c>
      <c r="K995" s="17" t="n">
        <v>5655</v>
      </c>
      <c r="L995" s="18" t="s">
        <v>23777</v>
      </c>
      <c r="M995" s="18"/>
      <c r="N995" s="18" t="s">
        <v>23778</v>
      </c>
      <c r="O995" s="20" t="s">
        <v>28109</v>
      </c>
    </row>
    <row r="996" customFormat="false" ht="57.45" hidden="false" customHeight="false" outlineLevel="0" collapsed="false">
      <c r="A996" s="19" t="s">
        <v>23779</v>
      </c>
      <c r="B996" s="18" t="s">
        <v>106</v>
      </c>
      <c r="C996" s="17" t="n">
        <v>10</v>
      </c>
      <c r="D996" s="17" t="n">
        <v>5570</v>
      </c>
      <c r="E996" s="17" t="s">
        <v>19795</v>
      </c>
      <c r="F996" s="18" t="s">
        <v>23780</v>
      </c>
      <c r="G996" s="18" t="s">
        <v>23781</v>
      </c>
      <c r="H996" s="18" t="s">
        <v>23782</v>
      </c>
      <c r="I996" s="17" t="s">
        <v>112</v>
      </c>
      <c r="J996" s="17" t="n">
        <v>10</v>
      </c>
      <c r="K996" s="17" t="n">
        <v>5703</v>
      </c>
      <c r="L996" s="18" t="s">
        <v>23783</v>
      </c>
      <c r="M996" s="18" t="s">
        <v>23784</v>
      </c>
      <c r="N996" s="18" t="s">
        <v>23785</v>
      </c>
      <c r="O996" s="20" t="s">
        <v>28109</v>
      </c>
    </row>
    <row r="997" customFormat="false" ht="57.45" hidden="false" customHeight="false" outlineLevel="0" collapsed="false">
      <c r="A997" s="19" t="s">
        <v>23786</v>
      </c>
      <c r="B997" s="18" t="s">
        <v>106</v>
      </c>
      <c r="C997" s="17" t="n">
        <v>10</v>
      </c>
      <c r="D997" s="17" t="n">
        <v>5574</v>
      </c>
      <c r="E997" s="17" t="s">
        <v>19795</v>
      </c>
      <c r="F997" s="18" t="s">
        <v>23787</v>
      </c>
      <c r="G997" s="18" t="s">
        <v>23788</v>
      </c>
      <c r="H997" s="18" t="s">
        <v>23789</v>
      </c>
      <c r="I997" s="17" t="s">
        <v>112</v>
      </c>
      <c r="J997" s="17" t="n">
        <v>10</v>
      </c>
      <c r="K997" s="17" t="n">
        <v>5707</v>
      </c>
      <c r="L997" s="18" t="s">
        <v>23790</v>
      </c>
      <c r="M997" s="18" t="s">
        <v>23791</v>
      </c>
      <c r="N997" s="18" t="s">
        <v>23792</v>
      </c>
      <c r="O997" s="20" t="s">
        <v>28109</v>
      </c>
    </row>
    <row r="998" customFormat="false" ht="57.45" hidden="false" customHeight="false" outlineLevel="0" collapsed="false">
      <c r="A998" s="19" t="s">
        <v>23793</v>
      </c>
      <c r="B998" s="18" t="s">
        <v>106</v>
      </c>
      <c r="C998" s="17" t="n">
        <v>10</v>
      </c>
      <c r="D998" s="17" t="n">
        <v>5587</v>
      </c>
      <c r="E998" s="17" t="s">
        <v>19795</v>
      </c>
      <c r="F998" s="18" t="s">
        <v>23794</v>
      </c>
      <c r="G998" s="18" t="s">
        <v>23795</v>
      </c>
      <c r="H998" s="18" t="s">
        <v>23796</v>
      </c>
      <c r="I998" s="17" t="s">
        <v>112</v>
      </c>
      <c r="J998" s="17" t="n">
        <v>10</v>
      </c>
      <c r="K998" s="17" t="n">
        <v>5722</v>
      </c>
      <c r="L998" s="18" t="s">
        <v>23797</v>
      </c>
      <c r="M998" s="18"/>
      <c r="N998" s="18" t="s">
        <v>23798</v>
      </c>
      <c r="O998" s="20" t="s">
        <v>28109</v>
      </c>
    </row>
    <row r="999" customFormat="false" ht="68.65" hidden="false" customHeight="false" outlineLevel="0" collapsed="false">
      <c r="A999" s="19" t="s">
        <v>23799</v>
      </c>
      <c r="B999" s="18" t="s">
        <v>106</v>
      </c>
      <c r="C999" s="17" t="n">
        <v>10</v>
      </c>
      <c r="D999" s="17" t="n">
        <v>5589</v>
      </c>
      <c r="E999" s="17" t="s">
        <v>19795</v>
      </c>
      <c r="F999" s="18" t="s">
        <v>23800</v>
      </c>
      <c r="G999" s="18" t="s">
        <v>23801</v>
      </c>
      <c r="H999" s="18" t="s">
        <v>23802</v>
      </c>
      <c r="I999" s="17" t="s">
        <v>111</v>
      </c>
      <c r="J999" s="17" t="n">
        <v>10</v>
      </c>
      <c r="K999" s="17" t="n">
        <v>5724</v>
      </c>
      <c r="L999" s="18" t="s">
        <v>23803</v>
      </c>
      <c r="M999" s="18"/>
      <c r="N999" s="18" t="s">
        <v>23804</v>
      </c>
      <c r="O999" s="20" t="s">
        <v>28109</v>
      </c>
    </row>
    <row r="1000" customFormat="false" ht="57.45" hidden="false" customHeight="false" outlineLevel="0" collapsed="false">
      <c r="A1000" s="19" t="s">
        <v>23805</v>
      </c>
      <c r="B1000" s="18" t="s">
        <v>106</v>
      </c>
      <c r="C1000" s="17" t="n">
        <v>10</v>
      </c>
      <c r="D1000" s="17" t="n">
        <v>5613</v>
      </c>
      <c r="E1000" s="17" t="s">
        <v>19795</v>
      </c>
      <c r="F1000" s="18" t="s">
        <v>23806</v>
      </c>
      <c r="G1000" s="18" t="s">
        <v>23807</v>
      </c>
      <c r="H1000" s="18" t="s">
        <v>23808</v>
      </c>
      <c r="I1000" s="17" t="s">
        <v>112</v>
      </c>
      <c r="J1000" s="17" t="n">
        <v>10</v>
      </c>
      <c r="K1000" s="17" t="n">
        <v>5750</v>
      </c>
      <c r="L1000" s="18" t="s">
        <v>23809</v>
      </c>
      <c r="M1000" s="18"/>
      <c r="N1000" s="18" t="s">
        <v>23810</v>
      </c>
      <c r="O1000" s="20" t="s">
        <v>28109</v>
      </c>
    </row>
    <row r="1001" customFormat="false" ht="57.45" hidden="false" customHeight="false" outlineLevel="0" collapsed="false">
      <c r="A1001" s="19" t="s">
        <v>23811</v>
      </c>
      <c r="B1001" s="18" t="s">
        <v>106</v>
      </c>
      <c r="C1001" s="17" t="n">
        <v>10</v>
      </c>
      <c r="D1001" s="17" t="n">
        <v>5618</v>
      </c>
      <c r="E1001" s="17" t="s">
        <v>19795</v>
      </c>
      <c r="F1001" s="18" t="s">
        <v>23812</v>
      </c>
      <c r="G1001" s="18" t="s">
        <v>23813</v>
      </c>
      <c r="H1001" s="18" t="s">
        <v>23814</v>
      </c>
      <c r="I1001" s="17" t="s">
        <v>111</v>
      </c>
      <c r="J1001" s="17" t="n">
        <v>10</v>
      </c>
      <c r="K1001" s="17" t="n">
        <v>5756</v>
      </c>
      <c r="L1001" s="18" t="s">
        <v>23815</v>
      </c>
      <c r="M1001" s="18"/>
      <c r="N1001" s="18" t="s">
        <v>23816</v>
      </c>
      <c r="O1001" s="20" t="s">
        <v>28109</v>
      </c>
    </row>
    <row r="1002" customFormat="false" ht="57.45" hidden="false" customHeight="false" outlineLevel="0" collapsed="false">
      <c r="A1002" s="19" t="s">
        <v>23817</v>
      </c>
      <c r="B1002" s="18" t="s">
        <v>106</v>
      </c>
      <c r="C1002" s="17" t="n">
        <v>10</v>
      </c>
      <c r="D1002" s="17" t="n">
        <v>5683</v>
      </c>
      <c r="E1002" s="17" t="s">
        <v>19795</v>
      </c>
      <c r="F1002" s="18" t="s">
        <v>23818</v>
      </c>
      <c r="G1002" s="18" t="s">
        <v>23819</v>
      </c>
      <c r="H1002" s="18" t="s">
        <v>23820</v>
      </c>
      <c r="I1002" s="17" t="s">
        <v>111</v>
      </c>
      <c r="J1002" s="17" t="n">
        <v>10</v>
      </c>
      <c r="K1002" s="17" t="n">
        <v>5828</v>
      </c>
      <c r="L1002" s="18" t="s">
        <v>23821</v>
      </c>
      <c r="M1002" s="18"/>
      <c r="N1002" s="18" t="s">
        <v>23822</v>
      </c>
      <c r="O1002" s="20" t="s">
        <v>28109</v>
      </c>
    </row>
    <row r="1003" customFormat="false" ht="57.45" hidden="false" customHeight="false" outlineLevel="0" collapsed="false">
      <c r="A1003" s="19" t="s">
        <v>23823</v>
      </c>
      <c r="B1003" s="18" t="s">
        <v>106</v>
      </c>
      <c r="C1003" s="17" t="n">
        <v>10</v>
      </c>
      <c r="D1003" s="17" t="n">
        <v>5700</v>
      </c>
      <c r="E1003" s="17" t="s">
        <v>19795</v>
      </c>
      <c r="F1003" s="18" t="s">
        <v>23824</v>
      </c>
      <c r="G1003" s="18" t="s">
        <v>23825</v>
      </c>
      <c r="H1003" s="18" t="s">
        <v>23826</v>
      </c>
      <c r="I1003" s="17" t="s">
        <v>111</v>
      </c>
      <c r="J1003" s="17" t="n">
        <v>10</v>
      </c>
      <c r="K1003" s="17" t="n">
        <v>5848</v>
      </c>
      <c r="L1003" s="18" t="s">
        <v>23827</v>
      </c>
      <c r="M1003" s="18"/>
      <c r="N1003" s="18" t="s">
        <v>23828</v>
      </c>
      <c r="O1003" s="20" t="s">
        <v>28109</v>
      </c>
    </row>
    <row r="1004" customFormat="false" ht="46.25" hidden="false" customHeight="false" outlineLevel="0" collapsed="false">
      <c r="A1004" s="19" t="s">
        <v>23829</v>
      </c>
      <c r="B1004" s="18" t="s">
        <v>106</v>
      </c>
      <c r="C1004" s="17" t="n">
        <v>10</v>
      </c>
      <c r="D1004" s="17" t="n">
        <v>5737</v>
      </c>
      <c r="E1004" s="17" t="s">
        <v>19795</v>
      </c>
      <c r="F1004" s="18" t="s">
        <v>23830</v>
      </c>
      <c r="G1004" s="18" t="s">
        <v>23831</v>
      </c>
      <c r="H1004" s="18" t="s">
        <v>23832</v>
      </c>
      <c r="I1004" s="17" t="s">
        <v>111</v>
      </c>
      <c r="J1004" s="17" t="n">
        <v>10</v>
      </c>
      <c r="K1004" s="17" t="n">
        <v>5891</v>
      </c>
      <c r="L1004" s="18" t="s">
        <v>23833</v>
      </c>
      <c r="M1004" s="18"/>
      <c r="N1004" s="18" t="s">
        <v>23834</v>
      </c>
      <c r="O1004" s="20" t="s">
        <v>28109</v>
      </c>
    </row>
    <row r="1005" customFormat="false" ht="57.45" hidden="false" customHeight="false" outlineLevel="0" collapsed="false">
      <c r="A1005" s="19" t="s">
        <v>23835</v>
      </c>
      <c r="B1005" s="18" t="s">
        <v>106</v>
      </c>
      <c r="C1005" s="17" t="n">
        <v>10</v>
      </c>
      <c r="D1005" s="17" t="n">
        <v>5743</v>
      </c>
      <c r="E1005" s="17" t="s">
        <v>19795</v>
      </c>
      <c r="F1005" s="18" t="s">
        <v>23836</v>
      </c>
      <c r="G1005" s="18" t="s">
        <v>23837</v>
      </c>
      <c r="H1005" s="18" t="s">
        <v>23838</v>
      </c>
      <c r="I1005" s="17" t="s">
        <v>112</v>
      </c>
      <c r="J1005" s="17" t="n">
        <v>10</v>
      </c>
      <c r="K1005" s="17" t="n">
        <v>5897</v>
      </c>
      <c r="L1005" s="18" t="s">
        <v>23839</v>
      </c>
      <c r="M1005" s="18" t="s">
        <v>23840</v>
      </c>
      <c r="N1005" s="18" t="s">
        <v>23841</v>
      </c>
      <c r="O1005" s="20" t="s">
        <v>28109</v>
      </c>
    </row>
    <row r="1006" customFormat="false" ht="57.45" hidden="false" customHeight="false" outlineLevel="0" collapsed="false">
      <c r="A1006" s="19" t="s">
        <v>23842</v>
      </c>
      <c r="B1006" s="18" t="s">
        <v>106</v>
      </c>
      <c r="C1006" s="17" t="n">
        <v>10</v>
      </c>
      <c r="D1006" s="17" t="n">
        <v>5746</v>
      </c>
      <c r="E1006" s="17" t="s">
        <v>19795</v>
      </c>
      <c r="F1006" s="18" t="s">
        <v>23843</v>
      </c>
      <c r="G1006" s="18" t="s">
        <v>23844</v>
      </c>
      <c r="H1006" s="18" t="s">
        <v>23845</v>
      </c>
      <c r="I1006" s="17" t="s">
        <v>112</v>
      </c>
      <c r="J1006" s="17" t="n">
        <v>10</v>
      </c>
      <c r="K1006" s="17" t="n">
        <v>5900</v>
      </c>
      <c r="L1006" s="18" t="s">
        <v>23846</v>
      </c>
      <c r="M1006" s="18" t="s">
        <v>23847</v>
      </c>
      <c r="N1006" s="18" t="s">
        <v>23848</v>
      </c>
      <c r="O1006" s="20" t="s">
        <v>28109</v>
      </c>
    </row>
    <row r="1007" customFormat="false" ht="57.45" hidden="false" customHeight="false" outlineLevel="0" collapsed="false">
      <c r="A1007" s="19" t="s">
        <v>23849</v>
      </c>
      <c r="B1007" s="18" t="s">
        <v>108</v>
      </c>
      <c r="C1007" s="17" t="n">
        <v>10</v>
      </c>
      <c r="D1007" s="17" t="n">
        <v>5853</v>
      </c>
      <c r="E1007" s="17" t="s">
        <v>61</v>
      </c>
      <c r="F1007" s="18" t="s">
        <v>23850</v>
      </c>
      <c r="G1007" s="18" t="s">
        <v>23851</v>
      </c>
      <c r="H1007" s="18"/>
      <c r="I1007" s="17" t="s">
        <v>115</v>
      </c>
      <c r="J1007" s="17"/>
      <c r="K1007" s="17"/>
      <c r="L1007" s="18"/>
      <c r="M1007" s="18"/>
      <c r="N1007" s="18" t="s">
        <v>23852</v>
      </c>
      <c r="O1007" s="20" t="s">
        <v>28109</v>
      </c>
    </row>
    <row r="1008" customFormat="false" ht="57.45" hidden="false" customHeight="false" outlineLevel="0" collapsed="false">
      <c r="A1008" s="19" t="s">
        <v>23853</v>
      </c>
      <c r="B1008" s="18" t="s">
        <v>108</v>
      </c>
      <c r="C1008" s="17" t="n">
        <v>10</v>
      </c>
      <c r="D1008" s="17" t="n">
        <v>5862</v>
      </c>
      <c r="E1008" s="17" t="s">
        <v>22</v>
      </c>
      <c r="F1008" s="18" t="s">
        <v>23854</v>
      </c>
      <c r="G1008" s="18" t="s">
        <v>23855</v>
      </c>
      <c r="H1008" s="18"/>
      <c r="I1008" s="17" t="s">
        <v>112</v>
      </c>
      <c r="J1008" s="17" t="n">
        <v>10</v>
      </c>
      <c r="K1008" s="17" t="n">
        <v>6054</v>
      </c>
      <c r="L1008" s="18" t="s">
        <v>23856</v>
      </c>
      <c r="M1008" s="18"/>
      <c r="N1008" s="18" t="s">
        <v>23857</v>
      </c>
      <c r="O1008" s="20" t="s">
        <v>28109</v>
      </c>
    </row>
    <row r="1009" customFormat="false" ht="57.45" hidden="false" customHeight="false" outlineLevel="0" collapsed="false">
      <c r="A1009" s="19" t="s">
        <v>23858</v>
      </c>
      <c r="B1009" s="18" t="s">
        <v>106</v>
      </c>
      <c r="C1009" s="17" t="n">
        <v>10</v>
      </c>
      <c r="D1009" s="17" t="n">
        <v>5876</v>
      </c>
      <c r="E1009" s="17" t="s">
        <v>19795</v>
      </c>
      <c r="F1009" s="18" t="s">
        <v>23859</v>
      </c>
      <c r="G1009" s="18" t="s">
        <v>23860</v>
      </c>
      <c r="H1009" s="18" t="s">
        <v>23861</v>
      </c>
      <c r="I1009" s="17" t="s">
        <v>112</v>
      </c>
      <c r="J1009" s="17" t="n">
        <v>10</v>
      </c>
      <c r="K1009" s="17" t="n">
        <v>6014</v>
      </c>
      <c r="L1009" s="18" t="s">
        <v>23862</v>
      </c>
      <c r="M1009" s="18" t="s">
        <v>23863</v>
      </c>
      <c r="N1009" s="18" t="s">
        <v>23864</v>
      </c>
      <c r="O1009" s="20" t="s">
        <v>28109</v>
      </c>
    </row>
    <row r="1010" customFormat="false" ht="57.45" hidden="false" customHeight="false" outlineLevel="0" collapsed="false">
      <c r="A1010" s="19" t="s">
        <v>23865</v>
      </c>
      <c r="B1010" s="18" t="s">
        <v>108</v>
      </c>
      <c r="C1010" s="17" t="n">
        <v>10</v>
      </c>
      <c r="D1010" s="17" t="n">
        <v>5890</v>
      </c>
      <c r="E1010" s="17" t="s">
        <v>36</v>
      </c>
      <c r="F1010" s="18" t="s">
        <v>23866</v>
      </c>
      <c r="G1010" s="18" t="s">
        <v>23867</v>
      </c>
      <c r="H1010" s="18"/>
      <c r="I1010" s="17" t="s">
        <v>112</v>
      </c>
      <c r="J1010" s="17" t="n">
        <v>10</v>
      </c>
      <c r="K1010" s="17" t="n">
        <v>6028</v>
      </c>
      <c r="L1010" s="18" t="s">
        <v>23868</v>
      </c>
      <c r="M1010" s="18"/>
      <c r="N1010" s="18" t="s">
        <v>23869</v>
      </c>
      <c r="O1010" s="20" t="s">
        <v>28109</v>
      </c>
    </row>
    <row r="1011" customFormat="false" ht="57.45" hidden="false" customHeight="false" outlineLevel="0" collapsed="false">
      <c r="A1011" s="19" t="s">
        <v>23870</v>
      </c>
      <c r="B1011" s="18" t="s">
        <v>106</v>
      </c>
      <c r="C1011" s="17" t="n">
        <v>10</v>
      </c>
      <c r="D1011" s="17" t="n">
        <v>5908</v>
      </c>
      <c r="E1011" s="17" t="s">
        <v>19795</v>
      </c>
      <c r="F1011" s="18" t="s">
        <v>23871</v>
      </c>
      <c r="G1011" s="18" t="s">
        <v>23872</v>
      </c>
      <c r="H1011" s="18" t="s">
        <v>23873</v>
      </c>
      <c r="I1011" s="17" t="s">
        <v>111</v>
      </c>
      <c r="J1011" s="17" t="n">
        <v>10</v>
      </c>
      <c r="K1011" s="17" t="n">
        <v>6050</v>
      </c>
      <c r="L1011" s="18" t="s">
        <v>23874</v>
      </c>
      <c r="M1011" s="18"/>
      <c r="N1011" s="18" t="s">
        <v>23875</v>
      </c>
      <c r="O1011" s="20" t="s">
        <v>28109</v>
      </c>
    </row>
    <row r="1012" customFormat="false" ht="57.45" hidden="false" customHeight="false" outlineLevel="0" collapsed="false">
      <c r="A1012" s="19" t="s">
        <v>23876</v>
      </c>
      <c r="B1012" s="18" t="s">
        <v>106</v>
      </c>
      <c r="C1012" s="17" t="n">
        <v>10</v>
      </c>
      <c r="D1012" s="17" t="n">
        <v>5943</v>
      </c>
      <c r="E1012" s="17" t="s">
        <v>19795</v>
      </c>
      <c r="F1012" s="18" t="s">
        <v>23877</v>
      </c>
      <c r="G1012" s="18" t="s">
        <v>23878</v>
      </c>
      <c r="H1012" s="18" t="s">
        <v>23879</v>
      </c>
      <c r="I1012" s="17" t="s">
        <v>112</v>
      </c>
      <c r="J1012" s="17" t="n">
        <v>10</v>
      </c>
      <c r="K1012" s="17" t="n">
        <v>6081</v>
      </c>
      <c r="L1012" s="18" t="s">
        <v>23880</v>
      </c>
      <c r="M1012" s="18"/>
      <c r="N1012" s="18" t="s">
        <v>23881</v>
      </c>
      <c r="O1012" s="20" t="s">
        <v>28109</v>
      </c>
    </row>
    <row r="1013" customFormat="false" ht="57.45" hidden="false" customHeight="false" outlineLevel="0" collapsed="false">
      <c r="A1013" s="19" t="s">
        <v>23882</v>
      </c>
      <c r="B1013" s="18" t="s">
        <v>106</v>
      </c>
      <c r="C1013" s="17" t="n">
        <v>10</v>
      </c>
      <c r="D1013" s="17" t="n">
        <v>6003</v>
      </c>
      <c r="E1013" s="17" t="s">
        <v>19795</v>
      </c>
      <c r="F1013" s="18" t="s">
        <v>23883</v>
      </c>
      <c r="G1013" s="18" t="s">
        <v>23884</v>
      </c>
      <c r="H1013" s="18" t="s">
        <v>23885</v>
      </c>
      <c r="I1013" s="17" t="s">
        <v>112</v>
      </c>
      <c r="J1013" s="17" t="n">
        <v>10</v>
      </c>
      <c r="K1013" s="17" t="n">
        <v>6145</v>
      </c>
      <c r="L1013" s="18" t="s">
        <v>23886</v>
      </c>
      <c r="M1013" s="18" t="s">
        <v>23887</v>
      </c>
      <c r="N1013" s="18" t="s">
        <v>23888</v>
      </c>
      <c r="O1013" s="20" t="s">
        <v>28109</v>
      </c>
    </row>
    <row r="1014" customFormat="false" ht="46.25" hidden="false" customHeight="false" outlineLevel="0" collapsed="false">
      <c r="A1014" s="19" t="s">
        <v>23889</v>
      </c>
      <c r="B1014" s="18" t="s">
        <v>108</v>
      </c>
      <c r="C1014" s="17" t="n">
        <v>10</v>
      </c>
      <c r="D1014" s="17" t="n">
        <v>6068</v>
      </c>
      <c r="E1014" s="17" t="s">
        <v>87</v>
      </c>
      <c r="F1014" s="18" t="s">
        <v>23890</v>
      </c>
      <c r="G1014" s="18" t="s">
        <v>23891</v>
      </c>
      <c r="H1014" s="18"/>
      <c r="I1014" s="17" t="s">
        <v>111</v>
      </c>
      <c r="J1014" s="17" t="n">
        <v>10</v>
      </c>
      <c r="K1014" s="17" t="n">
        <v>6201</v>
      </c>
      <c r="L1014" s="18" t="s">
        <v>23892</v>
      </c>
      <c r="M1014" s="18"/>
      <c r="N1014" s="18" t="s">
        <v>23893</v>
      </c>
      <c r="O1014" s="20" t="s">
        <v>28109</v>
      </c>
    </row>
    <row r="1015" customFormat="false" ht="57.45" hidden="false" customHeight="false" outlineLevel="0" collapsed="false">
      <c r="A1015" s="19" t="s">
        <v>23894</v>
      </c>
      <c r="B1015" s="18" t="s">
        <v>108</v>
      </c>
      <c r="C1015" s="17" t="n">
        <v>10</v>
      </c>
      <c r="D1015" s="17" t="n">
        <v>6080</v>
      </c>
      <c r="E1015" s="17" t="s">
        <v>40</v>
      </c>
      <c r="F1015" s="18" t="s">
        <v>23895</v>
      </c>
      <c r="G1015" s="18" t="s">
        <v>23896</v>
      </c>
      <c r="H1015" s="18"/>
      <c r="I1015" s="17" t="s">
        <v>112</v>
      </c>
      <c r="J1015" s="17" t="n">
        <v>10</v>
      </c>
      <c r="K1015" s="17" t="n">
        <v>6215</v>
      </c>
      <c r="L1015" s="18" t="s">
        <v>23897</v>
      </c>
      <c r="M1015" s="18"/>
      <c r="N1015" s="18" t="s">
        <v>23898</v>
      </c>
      <c r="O1015" s="20" t="s">
        <v>28109</v>
      </c>
    </row>
    <row r="1016" customFormat="false" ht="57.45" hidden="false" customHeight="false" outlineLevel="0" collapsed="false">
      <c r="A1016" s="19" t="s">
        <v>23899</v>
      </c>
      <c r="B1016" s="18" t="s">
        <v>106</v>
      </c>
      <c r="C1016" s="17" t="n">
        <v>10</v>
      </c>
      <c r="D1016" s="17" t="n">
        <v>6092</v>
      </c>
      <c r="E1016" s="17" t="s">
        <v>19795</v>
      </c>
      <c r="F1016" s="18" t="s">
        <v>23900</v>
      </c>
      <c r="G1016" s="18" t="s">
        <v>23901</v>
      </c>
      <c r="H1016" s="18" t="s">
        <v>23902</v>
      </c>
      <c r="I1016" s="17" t="s">
        <v>112</v>
      </c>
      <c r="J1016" s="17" t="n">
        <v>10</v>
      </c>
      <c r="K1016" s="17" t="n">
        <v>6230</v>
      </c>
      <c r="L1016" s="18" t="s">
        <v>23903</v>
      </c>
      <c r="M1016" s="18" t="s">
        <v>23904</v>
      </c>
      <c r="N1016" s="18" t="s">
        <v>23905</v>
      </c>
      <c r="O1016" s="20" t="s">
        <v>28109</v>
      </c>
    </row>
    <row r="1017" customFormat="false" ht="68.65" hidden="false" customHeight="false" outlineLevel="0" collapsed="false">
      <c r="A1017" s="19" t="s">
        <v>23906</v>
      </c>
      <c r="B1017" s="18" t="s">
        <v>106</v>
      </c>
      <c r="C1017" s="17" t="n">
        <v>10</v>
      </c>
      <c r="D1017" s="17" t="n">
        <v>6093</v>
      </c>
      <c r="E1017" s="17" t="s">
        <v>19795</v>
      </c>
      <c r="F1017" s="18" t="s">
        <v>23907</v>
      </c>
      <c r="G1017" s="18" t="s">
        <v>23908</v>
      </c>
      <c r="H1017" s="18" t="s">
        <v>23909</v>
      </c>
      <c r="I1017" s="17" t="s">
        <v>111</v>
      </c>
      <c r="J1017" s="17" t="n">
        <v>10</v>
      </c>
      <c r="K1017" s="17" t="n">
        <v>6231</v>
      </c>
      <c r="L1017" s="18" t="s">
        <v>23910</v>
      </c>
      <c r="M1017" s="18"/>
      <c r="N1017" s="18" t="s">
        <v>23911</v>
      </c>
      <c r="O1017" s="20" t="s">
        <v>28109</v>
      </c>
    </row>
    <row r="1018" customFormat="false" ht="57.45" hidden="false" customHeight="false" outlineLevel="0" collapsed="false">
      <c r="A1018" s="19" t="s">
        <v>23912</v>
      </c>
      <c r="B1018" s="18" t="s">
        <v>106</v>
      </c>
      <c r="C1018" s="17" t="n">
        <v>10</v>
      </c>
      <c r="D1018" s="17" t="n">
        <v>6106</v>
      </c>
      <c r="E1018" s="17" t="s">
        <v>19795</v>
      </c>
      <c r="F1018" s="18" t="s">
        <v>23913</v>
      </c>
      <c r="G1018" s="18" t="s">
        <v>23914</v>
      </c>
      <c r="H1018" s="18" t="s">
        <v>23915</v>
      </c>
      <c r="I1018" s="17" t="s">
        <v>111</v>
      </c>
      <c r="J1018" s="17" t="n">
        <v>10</v>
      </c>
      <c r="K1018" s="17" t="n">
        <v>6244</v>
      </c>
      <c r="L1018" s="18" t="s">
        <v>23916</v>
      </c>
      <c r="M1018" s="18"/>
      <c r="N1018" s="18" t="s">
        <v>23917</v>
      </c>
      <c r="O1018" s="20" t="s">
        <v>28109</v>
      </c>
    </row>
    <row r="1019" customFormat="false" ht="57.45" hidden="false" customHeight="false" outlineLevel="0" collapsed="false">
      <c r="A1019" s="19" t="s">
        <v>23918</v>
      </c>
      <c r="B1019" s="18" t="s">
        <v>106</v>
      </c>
      <c r="C1019" s="17" t="n">
        <v>10</v>
      </c>
      <c r="D1019" s="17" t="n">
        <v>6142</v>
      </c>
      <c r="E1019" s="17" t="s">
        <v>19795</v>
      </c>
      <c r="F1019" s="18" t="s">
        <v>23919</v>
      </c>
      <c r="G1019" s="18" t="s">
        <v>23920</v>
      </c>
      <c r="H1019" s="18" t="s">
        <v>23921</v>
      </c>
      <c r="I1019" s="17" t="s">
        <v>112</v>
      </c>
      <c r="J1019" s="17" t="n">
        <v>10</v>
      </c>
      <c r="K1019" s="17" t="n">
        <v>6285</v>
      </c>
      <c r="L1019" s="18" t="s">
        <v>23922</v>
      </c>
      <c r="M1019" s="18"/>
      <c r="N1019" s="18" t="s">
        <v>23923</v>
      </c>
      <c r="O1019" s="20" t="s">
        <v>28109</v>
      </c>
    </row>
    <row r="1020" customFormat="false" ht="57.45" hidden="false" customHeight="false" outlineLevel="0" collapsed="false">
      <c r="A1020" s="19" t="s">
        <v>23924</v>
      </c>
      <c r="B1020" s="18" t="s">
        <v>106</v>
      </c>
      <c r="C1020" s="17" t="n">
        <v>10</v>
      </c>
      <c r="D1020" s="17" t="n">
        <v>6185</v>
      </c>
      <c r="E1020" s="17" t="s">
        <v>19795</v>
      </c>
      <c r="F1020" s="18" t="s">
        <v>23925</v>
      </c>
      <c r="G1020" s="18" t="s">
        <v>23926</v>
      </c>
      <c r="H1020" s="18" t="s">
        <v>23927</v>
      </c>
      <c r="I1020" s="17" t="s">
        <v>114</v>
      </c>
      <c r="J1020" s="17" t="n">
        <v>10</v>
      </c>
      <c r="K1020" s="17" t="n">
        <v>6331</v>
      </c>
      <c r="L1020" s="18" t="s">
        <v>23928</v>
      </c>
      <c r="M1020" s="18"/>
      <c r="N1020" s="18" t="s">
        <v>23929</v>
      </c>
      <c r="O1020" s="20" t="s">
        <v>28109</v>
      </c>
    </row>
    <row r="1021" customFormat="false" ht="57.45" hidden="false" customHeight="false" outlineLevel="0" collapsed="false">
      <c r="A1021" s="19" t="s">
        <v>23930</v>
      </c>
      <c r="B1021" s="18" t="s">
        <v>108</v>
      </c>
      <c r="C1021" s="17" t="n">
        <v>10</v>
      </c>
      <c r="D1021" s="17" t="n">
        <v>6211</v>
      </c>
      <c r="E1021" s="17" t="s">
        <v>47</v>
      </c>
      <c r="F1021" s="18" t="s">
        <v>23931</v>
      </c>
      <c r="G1021" s="18" t="s">
        <v>23932</v>
      </c>
      <c r="H1021" s="18"/>
      <c r="I1021" s="17" t="s">
        <v>112</v>
      </c>
      <c r="J1021" s="17" t="n">
        <v>10</v>
      </c>
      <c r="K1021" s="17" t="n">
        <v>6359</v>
      </c>
      <c r="L1021" s="18" t="s">
        <v>23933</v>
      </c>
      <c r="M1021" s="18" t="s">
        <v>23934</v>
      </c>
      <c r="N1021" s="18" t="s">
        <v>23935</v>
      </c>
      <c r="O1021" s="20" t="s">
        <v>28109</v>
      </c>
    </row>
    <row r="1022" customFormat="false" ht="46.25" hidden="false" customHeight="false" outlineLevel="0" collapsed="false">
      <c r="A1022" s="19" t="s">
        <v>23936</v>
      </c>
      <c r="B1022" s="18" t="s">
        <v>106</v>
      </c>
      <c r="C1022" s="17" t="n">
        <v>10</v>
      </c>
      <c r="D1022" s="17" t="n">
        <v>6224</v>
      </c>
      <c r="E1022" s="17" t="s">
        <v>19795</v>
      </c>
      <c r="F1022" s="18" t="s">
        <v>23937</v>
      </c>
      <c r="G1022" s="18" t="s">
        <v>23938</v>
      </c>
      <c r="H1022" s="18" t="s">
        <v>23939</v>
      </c>
      <c r="I1022" s="17" t="s">
        <v>111</v>
      </c>
      <c r="J1022" s="17" t="n">
        <v>10</v>
      </c>
      <c r="K1022" s="17" t="n">
        <v>6374</v>
      </c>
      <c r="L1022" s="18" t="s">
        <v>19514</v>
      </c>
      <c r="M1022" s="18"/>
      <c r="N1022" s="18" t="s">
        <v>23940</v>
      </c>
      <c r="O1022" s="20" t="s">
        <v>28109</v>
      </c>
    </row>
    <row r="1023" customFormat="false" ht="57.45" hidden="false" customHeight="false" outlineLevel="0" collapsed="false">
      <c r="A1023" s="19" t="s">
        <v>23941</v>
      </c>
      <c r="B1023" s="18" t="s">
        <v>106</v>
      </c>
      <c r="C1023" s="17" t="n">
        <v>10</v>
      </c>
      <c r="D1023" s="17" t="n">
        <v>6374</v>
      </c>
      <c r="E1023" s="17" t="s">
        <v>19795</v>
      </c>
      <c r="F1023" s="18" t="s">
        <v>23942</v>
      </c>
      <c r="G1023" s="18" t="s">
        <v>23943</v>
      </c>
      <c r="H1023" s="18" t="s">
        <v>23944</v>
      </c>
      <c r="I1023" s="17" t="s">
        <v>112</v>
      </c>
      <c r="J1023" s="17" t="n">
        <v>10</v>
      </c>
      <c r="K1023" s="17" t="n">
        <v>6525</v>
      </c>
      <c r="L1023" s="18" t="s">
        <v>23945</v>
      </c>
      <c r="M1023" s="18" t="s">
        <v>23946</v>
      </c>
      <c r="N1023" s="18" t="s">
        <v>23947</v>
      </c>
      <c r="O1023" s="20" t="s">
        <v>28109</v>
      </c>
    </row>
    <row r="1024" customFormat="false" ht="46.25" hidden="false" customHeight="false" outlineLevel="0" collapsed="false">
      <c r="A1024" s="19" t="s">
        <v>23948</v>
      </c>
      <c r="B1024" s="18" t="s">
        <v>106</v>
      </c>
      <c r="C1024" s="17" t="n">
        <v>10</v>
      </c>
      <c r="D1024" s="17" t="n">
        <v>6380</v>
      </c>
      <c r="E1024" s="17" t="s">
        <v>19795</v>
      </c>
      <c r="F1024" s="18" t="s">
        <v>23949</v>
      </c>
      <c r="G1024" s="18" t="s">
        <v>23950</v>
      </c>
      <c r="H1024" s="18" t="s">
        <v>23951</v>
      </c>
      <c r="I1024" s="17" t="s">
        <v>111</v>
      </c>
      <c r="J1024" s="17" t="n">
        <v>10</v>
      </c>
      <c r="K1024" s="17" t="n">
        <v>6384</v>
      </c>
      <c r="L1024" s="18" t="s">
        <v>23952</v>
      </c>
      <c r="M1024" s="18"/>
      <c r="N1024" s="18" t="s">
        <v>23953</v>
      </c>
      <c r="O1024" s="20" t="s">
        <v>28109</v>
      </c>
    </row>
    <row r="1025" customFormat="false" ht="57.45" hidden="false" customHeight="false" outlineLevel="0" collapsed="false">
      <c r="A1025" s="19" t="s">
        <v>23954</v>
      </c>
      <c r="B1025" s="18" t="s">
        <v>106</v>
      </c>
      <c r="C1025" s="17" t="n">
        <v>10</v>
      </c>
      <c r="D1025" s="17" t="n">
        <v>6540</v>
      </c>
      <c r="E1025" s="17" t="s">
        <v>19795</v>
      </c>
      <c r="F1025" s="18" t="s">
        <v>23955</v>
      </c>
      <c r="G1025" s="18" t="s">
        <v>23956</v>
      </c>
      <c r="H1025" s="18" t="s">
        <v>23957</v>
      </c>
      <c r="I1025" s="17" t="s">
        <v>111</v>
      </c>
      <c r="J1025" s="17" t="n">
        <v>10</v>
      </c>
      <c r="K1025" s="17" t="n">
        <v>6703</v>
      </c>
      <c r="L1025" s="18" t="s">
        <v>23958</v>
      </c>
      <c r="M1025" s="18" t="s">
        <v>23959</v>
      </c>
      <c r="N1025" s="18" t="s">
        <v>23960</v>
      </c>
      <c r="O1025" s="20" t="s">
        <v>28109</v>
      </c>
    </row>
    <row r="1026" customFormat="false" ht="57.45" hidden="false" customHeight="false" outlineLevel="0" collapsed="false">
      <c r="A1026" s="19" t="s">
        <v>23961</v>
      </c>
      <c r="B1026" s="18" t="s">
        <v>106</v>
      </c>
      <c r="C1026" s="17" t="n">
        <v>10</v>
      </c>
      <c r="D1026" s="17" t="n">
        <v>6544</v>
      </c>
      <c r="E1026" s="17" t="s">
        <v>19795</v>
      </c>
      <c r="F1026" s="18" t="s">
        <v>23962</v>
      </c>
      <c r="G1026" s="18" t="s">
        <v>23963</v>
      </c>
      <c r="H1026" s="18" t="s">
        <v>23964</v>
      </c>
      <c r="I1026" s="17" t="s">
        <v>111</v>
      </c>
      <c r="J1026" s="17" t="n">
        <v>10</v>
      </c>
      <c r="K1026" s="17" t="n">
        <v>6707</v>
      </c>
      <c r="L1026" s="18" t="s">
        <v>23965</v>
      </c>
      <c r="M1026" s="18"/>
      <c r="N1026" s="18" t="s">
        <v>23966</v>
      </c>
      <c r="O1026" s="20" t="s">
        <v>28109</v>
      </c>
    </row>
    <row r="1027" customFormat="false" ht="57.45" hidden="false" customHeight="false" outlineLevel="0" collapsed="false">
      <c r="A1027" s="19" t="s">
        <v>23967</v>
      </c>
      <c r="B1027" s="18" t="s">
        <v>106</v>
      </c>
      <c r="C1027" s="17" t="n">
        <v>10</v>
      </c>
      <c r="D1027" s="17" t="n">
        <v>6560</v>
      </c>
      <c r="E1027" s="17" t="s">
        <v>19795</v>
      </c>
      <c r="F1027" s="18" t="s">
        <v>23968</v>
      </c>
      <c r="G1027" s="18" t="s">
        <v>23969</v>
      </c>
      <c r="H1027" s="18" t="s">
        <v>23970</v>
      </c>
      <c r="I1027" s="17" t="s">
        <v>112</v>
      </c>
      <c r="J1027" s="17" t="n">
        <v>10</v>
      </c>
      <c r="K1027" s="17" t="n">
        <v>6725</v>
      </c>
      <c r="L1027" s="18" t="s">
        <v>23971</v>
      </c>
      <c r="M1027" s="18" t="s">
        <v>23972</v>
      </c>
      <c r="N1027" s="18" t="s">
        <v>23973</v>
      </c>
      <c r="O1027" s="20" t="s">
        <v>28109</v>
      </c>
    </row>
    <row r="1028" customFormat="false" ht="57.45" hidden="false" customHeight="false" outlineLevel="0" collapsed="false">
      <c r="A1028" s="19" t="s">
        <v>23974</v>
      </c>
      <c r="B1028" s="18" t="s">
        <v>106</v>
      </c>
      <c r="C1028" s="17" t="n">
        <v>10</v>
      </c>
      <c r="D1028" s="17" t="n">
        <v>6608</v>
      </c>
      <c r="E1028" s="17" t="s">
        <v>19795</v>
      </c>
      <c r="F1028" s="18" t="s">
        <v>23975</v>
      </c>
      <c r="G1028" s="18" t="s">
        <v>23976</v>
      </c>
      <c r="H1028" s="18" t="s">
        <v>23977</v>
      </c>
      <c r="I1028" s="17" t="s">
        <v>111</v>
      </c>
      <c r="J1028" s="17" t="n">
        <v>10</v>
      </c>
      <c r="K1028" s="17" t="n">
        <v>6772</v>
      </c>
      <c r="L1028" s="18" t="s">
        <v>23978</v>
      </c>
      <c r="M1028" s="18"/>
      <c r="N1028" s="18" t="s">
        <v>23979</v>
      </c>
      <c r="O1028" s="20" t="s">
        <v>28109</v>
      </c>
    </row>
    <row r="1029" customFormat="false" ht="46.25" hidden="false" customHeight="false" outlineLevel="0" collapsed="false">
      <c r="A1029" s="19" t="s">
        <v>23980</v>
      </c>
      <c r="B1029" s="18" t="s">
        <v>108</v>
      </c>
      <c r="C1029" s="17" t="n">
        <v>10</v>
      </c>
      <c r="D1029" s="17" t="n">
        <v>6612</v>
      </c>
      <c r="E1029" s="17" t="s">
        <v>87</v>
      </c>
      <c r="F1029" s="18" t="s">
        <v>23981</v>
      </c>
      <c r="G1029" s="18" t="s">
        <v>23982</v>
      </c>
      <c r="H1029" s="18"/>
      <c r="I1029" s="17" t="s">
        <v>111</v>
      </c>
      <c r="J1029" s="17" t="n">
        <v>10</v>
      </c>
      <c r="K1029" s="17" t="n">
        <v>6776</v>
      </c>
      <c r="L1029" s="18" t="s">
        <v>23983</v>
      </c>
      <c r="M1029" s="18"/>
      <c r="N1029" s="18" t="s">
        <v>23984</v>
      </c>
      <c r="O1029" s="20" t="s">
        <v>28109</v>
      </c>
    </row>
    <row r="1030" customFormat="false" ht="68.65" hidden="false" customHeight="false" outlineLevel="0" collapsed="false">
      <c r="A1030" s="19" t="s">
        <v>23985</v>
      </c>
      <c r="B1030" s="18" t="s">
        <v>106</v>
      </c>
      <c r="C1030" s="17" t="n">
        <v>10</v>
      </c>
      <c r="D1030" s="17" t="n">
        <v>6614</v>
      </c>
      <c r="E1030" s="17" t="s">
        <v>19795</v>
      </c>
      <c r="F1030" s="18" t="s">
        <v>23986</v>
      </c>
      <c r="G1030" s="18" t="s">
        <v>23987</v>
      </c>
      <c r="H1030" s="18" t="s">
        <v>23988</v>
      </c>
      <c r="I1030" s="17" t="s">
        <v>111</v>
      </c>
      <c r="J1030" s="17" t="n">
        <v>10</v>
      </c>
      <c r="K1030" s="17" t="n">
        <v>6778</v>
      </c>
      <c r="L1030" s="18" t="s">
        <v>23989</v>
      </c>
      <c r="M1030" s="18"/>
      <c r="N1030" s="18" t="s">
        <v>23990</v>
      </c>
      <c r="O1030" s="20" t="s">
        <v>28109</v>
      </c>
    </row>
    <row r="1031" customFormat="false" ht="57.45" hidden="false" customHeight="false" outlineLevel="0" collapsed="false">
      <c r="A1031" s="19" t="s">
        <v>23991</v>
      </c>
      <c r="B1031" s="18" t="s">
        <v>108</v>
      </c>
      <c r="C1031" s="17" t="n">
        <v>10</v>
      </c>
      <c r="D1031" s="17" t="n">
        <v>6789</v>
      </c>
      <c r="E1031" s="17" t="s">
        <v>85</v>
      </c>
      <c r="F1031" s="18" t="s">
        <v>23992</v>
      </c>
      <c r="G1031" s="18" t="s">
        <v>23993</v>
      </c>
      <c r="H1031" s="18"/>
      <c r="I1031" s="17" t="s">
        <v>112</v>
      </c>
      <c r="J1031" s="17" t="n">
        <v>10</v>
      </c>
      <c r="K1031" s="17" t="n">
        <v>6956</v>
      </c>
      <c r="L1031" s="18" t="s">
        <v>17073</v>
      </c>
      <c r="M1031" s="18" t="s">
        <v>23994</v>
      </c>
      <c r="N1031" s="18" t="s">
        <v>23995</v>
      </c>
      <c r="O1031" s="20" t="s">
        <v>28109</v>
      </c>
    </row>
    <row r="1032" customFormat="false" ht="57.45" hidden="false" customHeight="false" outlineLevel="0" collapsed="false">
      <c r="A1032" s="19" t="s">
        <v>23996</v>
      </c>
      <c r="B1032" s="18" t="s">
        <v>106</v>
      </c>
      <c r="C1032" s="17" t="n">
        <v>10</v>
      </c>
      <c r="D1032" s="17" t="n">
        <v>6881</v>
      </c>
      <c r="E1032" s="17" t="s">
        <v>19795</v>
      </c>
      <c r="F1032" s="18" t="s">
        <v>23997</v>
      </c>
      <c r="G1032" s="18" t="s">
        <v>23998</v>
      </c>
      <c r="H1032" s="18" t="s">
        <v>23999</v>
      </c>
      <c r="I1032" s="17" t="s">
        <v>111</v>
      </c>
      <c r="J1032" s="17" t="n">
        <v>10</v>
      </c>
      <c r="K1032" s="17" t="n">
        <v>7042</v>
      </c>
      <c r="L1032" s="18" t="s">
        <v>24000</v>
      </c>
      <c r="M1032" s="18"/>
      <c r="N1032" s="18" t="s">
        <v>24001</v>
      </c>
      <c r="O1032" s="20" t="s">
        <v>28109</v>
      </c>
    </row>
    <row r="1033" customFormat="false" ht="68.65" hidden="false" customHeight="false" outlineLevel="0" collapsed="false">
      <c r="A1033" s="19" t="s">
        <v>24002</v>
      </c>
      <c r="B1033" s="18" t="s">
        <v>106</v>
      </c>
      <c r="C1033" s="17" t="n">
        <v>10</v>
      </c>
      <c r="D1033" s="17" t="n">
        <v>6911</v>
      </c>
      <c r="E1033" s="17" t="s">
        <v>19795</v>
      </c>
      <c r="F1033" s="18" t="s">
        <v>24003</v>
      </c>
      <c r="G1033" s="18" t="s">
        <v>24004</v>
      </c>
      <c r="H1033" s="18" t="s">
        <v>24005</v>
      </c>
      <c r="I1033" s="17" t="s">
        <v>111</v>
      </c>
      <c r="J1033" s="17" t="n">
        <v>10</v>
      </c>
      <c r="K1033" s="17" t="n">
        <v>7072</v>
      </c>
      <c r="L1033" s="18" t="s">
        <v>24006</v>
      </c>
      <c r="M1033" s="18"/>
      <c r="N1033" s="18" t="s">
        <v>24007</v>
      </c>
      <c r="O1033" s="20" t="s">
        <v>28109</v>
      </c>
    </row>
    <row r="1034" customFormat="false" ht="46.25" hidden="false" customHeight="false" outlineLevel="0" collapsed="false">
      <c r="A1034" s="19" t="s">
        <v>24008</v>
      </c>
      <c r="B1034" s="18" t="s">
        <v>108</v>
      </c>
      <c r="C1034" s="17" t="n">
        <v>10</v>
      </c>
      <c r="D1034" s="17" t="n">
        <v>7045</v>
      </c>
      <c r="E1034" s="17" t="s">
        <v>61</v>
      </c>
      <c r="F1034" s="18" t="s">
        <v>24009</v>
      </c>
      <c r="G1034" s="18" t="s">
        <v>24010</v>
      </c>
      <c r="H1034" s="18"/>
      <c r="I1034" s="17" t="s">
        <v>111</v>
      </c>
      <c r="J1034" s="17" t="n">
        <v>10</v>
      </c>
      <c r="K1034" s="17" t="n">
        <v>7206</v>
      </c>
      <c r="L1034" s="18" t="s">
        <v>24011</v>
      </c>
      <c r="M1034" s="18"/>
      <c r="N1034" s="18" t="s">
        <v>24012</v>
      </c>
      <c r="O1034" s="20" t="s">
        <v>28109</v>
      </c>
    </row>
    <row r="1035" customFormat="false" ht="46.25" hidden="false" customHeight="false" outlineLevel="0" collapsed="false">
      <c r="A1035" s="19" t="s">
        <v>24013</v>
      </c>
      <c r="B1035" s="18" t="s">
        <v>106</v>
      </c>
      <c r="C1035" s="17" t="n">
        <v>10</v>
      </c>
      <c r="D1035" s="17" t="n">
        <v>7378</v>
      </c>
      <c r="E1035" s="17" t="s">
        <v>19795</v>
      </c>
      <c r="F1035" s="18" t="s">
        <v>24014</v>
      </c>
      <c r="G1035" s="18" t="s">
        <v>24015</v>
      </c>
      <c r="H1035" s="18" t="s">
        <v>24016</v>
      </c>
      <c r="I1035" s="17" t="s">
        <v>112</v>
      </c>
      <c r="J1035" s="17" t="n">
        <v>10</v>
      </c>
      <c r="K1035" s="17" t="n">
        <v>7545</v>
      </c>
      <c r="L1035" s="18" t="s">
        <v>24017</v>
      </c>
      <c r="M1035" s="18"/>
      <c r="N1035" s="18" t="s">
        <v>24018</v>
      </c>
      <c r="O1035" s="20" t="s">
        <v>28109</v>
      </c>
    </row>
    <row r="1036" customFormat="false" ht="57.45" hidden="false" customHeight="false" outlineLevel="0" collapsed="false">
      <c r="A1036" s="19" t="s">
        <v>24019</v>
      </c>
      <c r="B1036" s="18" t="s">
        <v>108</v>
      </c>
      <c r="C1036" s="17" t="n">
        <v>10</v>
      </c>
      <c r="D1036" s="17" t="n">
        <v>7425</v>
      </c>
      <c r="E1036" s="17" t="s">
        <v>83</v>
      </c>
      <c r="F1036" s="18" t="s">
        <v>24020</v>
      </c>
      <c r="G1036" s="18" t="s">
        <v>24021</v>
      </c>
      <c r="H1036" s="18"/>
      <c r="I1036" s="17" t="s">
        <v>112</v>
      </c>
      <c r="J1036" s="17" t="n">
        <v>10</v>
      </c>
      <c r="K1036" s="17" t="n">
        <v>7592</v>
      </c>
      <c r="L1036" s="18" t="s">
        <v>24022</v>
      </c>
      <c r="M1036" s="18" t="s">
        <v>24023</v>
      </c>
      <c r="N1036" s="18" t="s">
        <v>24024</v>
      </c>
      <c r="O1036" s="20" t="s">
        <v>28109</v>
      </c>
    </row>
    <row r="1037" customFormat="false" ht="46.25" hidden="false" customHeight="false" outlineLevel="0" collapsed="false">
      <c r="A1037" s="19" t="s">
        <v>24025</v>
      </c>
      <c r="B1037" s="18" t="s">
        <v>106</v>
      </c>
      <c r="C1037" s="17" t="n">
        <v>10</v>
      </c>
      <c r="D1037" s="17" t="n">
        <v>7661</v>
      </c>
      <c r="E1037" s="17" t="s">
        <v>19795</v>
      </c>
      <c r="F1037" s="18" t="s">
        <v>24026</v>
      </c>
      <c r="G1037" s="18" t="s">
        <v>24027</v>
      </c>
      <c r="H1037" s="18" t="s">
        <v>24028</v>
      </c>
      <c r="I1037" s="17" t="s">
        <v>111</v>
      </c>
      <c r="J1037" s="17" t="n">
        <v>10</v>
      </c>
      <c r="K1037" s="17" t="n">
        <v>7841</v>
      </c>
      <c r="L1037" s="18" t="s">
        <v>17435</v>
      </c>
      <c r="M1037" s="18"/>
      <c r="N1037" s="18" t="s">
        <v>24029</v>
      </c>
      <c r="O1037" s="20" t="s">
        <v>28109</v>
      </c>
    </row>
    <row r="1038" customFormat="false" ht="57.45" hidden="false" customHeight="false" outlineLevel="0" collapsed="false">
      <c r="A1038" s="19" t="s">
        <v>24030</v>
      </c>
      <c r="B1038" s="18" t="s">
        <v>106</v>
      </c>
      <c r="C1038" s="17" t="n">
        <v>10</v>
      </c>
      <c r="D1038" s="17" t="n">
        <v>7760</v>
      </c>
      <c r="E1038" s="17" t="s">
        <v>19795</v>
      </c>
      <c r="F1038" s="18" t="s">
        <v>24031</v>
      </c>
      <c r="G1038" s="18" t="s">
        <v>24032</v>
      </c>
      <c r="H1038" s="18" t="s">
        <v>24033</v>
      </c>
      <c r="I1038" s="17" t="s">
        <v>112</v>
      </c>
      <c r="J1038" s="17" t="n">
        <v>10</v>
      </c>
      <c r="K1038" s="17" t="n">
        <v>7944</v>
      </c>
      <c r="L1038" s="18" t="s">
        <v>24034</v>
      </c>
      <c r="M1038" s="18"/>
      <c r="N1038" s="18" t="s">
        <v>24035</v>
      </c>
      <c r="O1038" s="20" t="s">
        <v>28109</v>
      </c>
    </row>
    <row r="1039" customFormat="false" ht="46.25" hidden="false" customHeight="false" outlineLevel="0" collapsed="false">
      <c r="A1039" s="19" t="s">
        <v>24036</v>
      </c>
      <c r="B1039" s="18" t="s">
        <v>106</v>
      </c>
      <c r="C1039" s="17" t="n">
        <v>10</v>
      </c>
      <c r="D1039" s="17" t="n">
        <v>7763</v>
      </c>
      <c r="E1039" s="17" t="s">
        <v>19795</v>
      </c>
      <c r="F1039" s="18" t="s">
        <v>24037</v>
      </c>
      <c r="G1039" s="18" t="s">
        <v>24038</v>
      </c>
      <c r="H1039" s="18" t="s">
        <v>24039</v>
      </c>
      <c r="I1039" s="17" t="s">
        <v>111</v>
      </c>
      <c r="J1039" s="17" t="n">
        <v>10</v>
      </c>
      <c r="K1039" s="17" t="n">
        <v>7947</v>
      </c>
      <c r="L1039" s="18" t="s">
        <v>24040</v>
      </c>
      <c r="M1039" s="18"/>
      <c r="N1039" s="18" t="s">
        <v>24041</v>
      </c>
      <c r="O1039" s="20" t="s">
        <v>28109</v>
      </c>
    </row>
    <row r="1040" customFormat="false" ht="46.25" hidden="false" customHeight="false" outlineLevel="0" collapsed="false">
      <c r="A1040" s="19" t="s">
        <v>24042</v>
      </c>
      <c r="B1040" s="18" t="s">
        <v>106</v>
      </c>
      <c r="C1040" s="17" t="n">
        <v>10</v>
      </c>
      <c r="D1040" s="17" t="n">
        <v>7782</v>
      </c>
      <c r="E1040" s="17" t="s">
        <v>19795</v>
      </c>
      <c r="F1040" s="18" t="s">
        <v>24043</v>
      </c>
      <c r="G1040" s="18" t="s">
        <v>24044</v>
      </c>
      <c r="H1040" s="18" t="s">
        <v>24045</v>
      </c>
      <c r="I1040" s="17" t="s">
        <v>111</v>
      </c>
      <c r="J1040" s="17" t="n">
        <v>10</v>
      </c>
      <c r="K1040" s="17" t="n">
        <v>7969</v>
      </c>
      <c r="L1040" s="18" t="s">
        <v>24046</v>
      </c>
      <c r="M1040" s="18"/>
      <c r="N1040" s="18" t="s">
        <v>24047</v>
      </c>
      <c r="O1040" s="20" t="s">
        <v>28109</v>
      </c>
    </row>
    <row r="1041" customFormat="false" ht="57.45" hidden="false" customHeight="false" outlineLevel="0" collapsed="false">
      <c r="A1041" s="19" t="s">
        <v>24048</v>
      </c>
      <c r="B1041" s="18" t="s">
        <v>106</v>
      </c>
      <c r="C1041" s="17" t="n">
        <v>10</v>
      </c>
      <c r="D1041" s="17" t="n">
        <v>7787</v>
      </c>
      <c r="E1041" s="17" t="s">
        <v>19795</v>
      </c>
      <c r="F1041" s="18" t="s">
        <v>24049</v>
      </c>
      <c r="G1041" s="18" t="s">
        <v>24050</v>
      </c>
      <c r="H1041" s="18" t="s">
        <v>24051</v>
      </c>
      <c r="I1041" s="17" t="s">
        <v>111</v>
      </c>
      <c r="J1041" s="17" t="n">
        <v>10</v>
      </c>
      <c r="K1041" s="17" t="n">
        <v>7975</v>
      </c>
      <c r="L1041" s="18" t="s">
        <v>24052</v>
      </c>
      <c r="M1041" s="18"/>
      <c r="N1041" s="18" t="s">
        <v>24053</v>
      </c>
      <c r="O1041" s="20" t="s">
        <v>28109</v>
      </c>
    </row>
    <row r="1042" customFormat="false" ht="57.45" hidden="false" customHeight="false" outlineLevel="0" collapsed="false">
      <c r="A1042" s="19" t="s">
        <v>24054</v>
      </c>
      <c r="B1042" s="18" t="s">
        <v>106</v>
      </c>
      <c r="C1042" s="17" t="n">
        <v>10</v>
      </c>
      <c r="D1042" s="17" t="n">
        <v>7893</v>
      </c>
      <c r="E1042" s="17" t="s">
        <v>19795</v>
      </c>
      <c r="F1042" s="18" t="s">
        <v>24055</v>
      </c>
      <c r="G1042" s="18" t="s">
        <v>24056</v>
      </c>
      <c r="H1042" s="18" t="s">
        <v>24057</v>
      </c>
      <c r="I1042" s="17" t="s">
        <v>112</v>
      </c>
      <c r="J1042" s="17" t="n">
        <v>10</v>
      </c>
      <c r="K1042" s="17" t="n">
        <v>8073</v>
      </c>
      <c r="L1042" s="18" t="s">
        <v>24058</v>
      </c>
      <c r="M1042" s="18" t="s">
        <v>24059</v>
      </c>
      <c r="N1042" s="18" t="s">
        <v>24060</v>
      </c>
      <c r="O1042" s="20" t="s">
        <v>28109</v>
      </c>
    </row>
    <row r="1043" customFormat="false" ht="57.45" hidden="false" customHeight="false" outlineLevel="0" collapsed="false">
      <c r="A1043" s="19" t="s">
        <v>24061</v>
      </c>
      <c r="B1043" s="18" t="s">
        <v>108</v>
      </c>
      <c r="C1043" s="17" t="n">
        <v>10</v>
      </c>
      <c r="D1043" s="17" t="n">
        <v>8018</v>
      </c>
      <c r="E1043" s="17" t="s">
        <v>87</v>
      </c>
      <c r="F1043" s="18" t="s">
        <v>24062</v>
      </c>
      <c r="G1043" s="18" t="s">
        <v>24063</v>
      </c>
      <c r="H1043" s="18"/>
      <c r="I1043" s="17" t="s">
        <v>111</v>
      </c>
      <c r="J1043" s="17" t="n">
        <v>10</v>
      </c>
      <c r="K1043" s="17" t="n">
        <v>8206</v>
      </c>
      <c r="L1043" s="18" t="s">
        <v>24064</v>
      </c>
      <c r="M1043" s="18"/>
      <c r="N1043" s="18" t="s">
        <v>24065</v>
      </c>
      <c r="O1043" s="20" t="s">
        <v>28109</v>
      </c>
    </row>
    <row r="1044" customFormat="false" ht="57.45" hidden="false" customHeight="false" outlineLevel="0" collapsed="false">
      <c r="A1044" s="19" t="s">
        <v>24066</v>
      </c>
      <c r="B1044" s="18" t="s">
        <v>106</v>
      </c>
      <c r="C1044" s="17" t="n">
        <v>10</v>
      </c>
      <c r="D1044" s="17" t="n">
        <v>8063</v>
      </c>
      <c r="E1044" s="17" t="s">
        <v>19795</v>
      </c>
      <c r="F1044" s="18" t="s">
        <v>24067</v>
      </c>
      <c r="G1044" s="18" t="s">
        <v>24068</v>
      </c>
      <c r="H1044" s="18" t="s">
        <v>24069</v>
      </c>
      <c r="I1044" s="17" t="s">
        <v>111</v>
      </c>
      <c r="J1044" s="17" t="n">
        <v>10</v>
      </c>
      <c r="K1044" s="17" t="n">
        <v>8254</v>
      </c>
      <c r="L1044" s="18" t="s">
        <v>24070</v>
      </c>
      <c r="M1044" s="18" t="s">
        <v>24071</v>
      </c>
      <c r="N1044" s="18" t="s">
        <v>24072</v>
      </c>
      <c r="O1044" s="20" t="s">
        <v>28109</v>
      </c>
    </row>
    <row r="1045" customFormat="false" ht="57.45" hidden="false" customHeight="false" outlineLevel="0" collapsed="false">
      <c r="A1045" s="19" t="s">
        <v>24073</v>
      </c>
      <c r="B1045" s="18" t="s">
        <v>107</v>
      </c>
      <c r="C1045" s="17" t="n">
        <v>10</v>
      </c>
      <c r="D1045" s="17" t="n">
        <v>8113</v>
      </c>
      <c r="E1045" s="17" t="s">
        <v>91</v>
      </c>
      <c r="F1045" s="18" t="s">
        <v>24074</v>
      </c>
      <c r="G1045" s="18" t="s">
        <v>24075</v>
      </c>
      <c r="H1045" s="18"/>
      <c r="I1045" s="17" t="s">
        <v>112</v>
      </c>
      <c r="J1045" s="17" t="n">
        <v>10</v>
      </c>
      <c r="K1045" s="17" t="n">
        <v>8304</v>
      </c>
      <c r="L1045" s="18" t="s">
        <v>17662</v>
      </c>
      <c r="M1045" s="18"/>
      <c r="N1045" s="18" t="s">
        <v>24076</v>
      </c>
      <c r="O1045" s="20" t="s">
        <v>28109</v>
      </c>
    </row>
    <row r="1046" customFormat="false" ht="57.45" hidden="false" customHeight="false" outlineLevel="0" collapsed="false">
      <c r="A1046" s="19" t="s">
        <v>24077</v>
      </c>
      <c r="B1046" s="18" t="s">
        <v>106</v>
      </c>
      <c r="C1046" s="17" t="n">
        <v>10</v>
      </c>
      <c r="D1046" s="17" t="n">
        <v>8144</v>
      </c>
      <c r="E1046" s="17" t="s">
        <v>19795</v>
      </c>
      <c r="F1046" s="18" t="s">
        <v>24078</v>
      </c>
      <c r="G1046" s="18" t="s">
        <v>24079</v>
      </c>
      <c r="H1046" s="18" t="s">
        <v>24080</v>
      </c>
      <c r="I1046" s="17" t="s">
        <v>111</v>
      </c>
      <c r="J1046" s="17" t="n">
        <v>10</v>
      </c>
      <c r="K1046" s="17" t="n">
        <v>8337</v>
      </c>
      <c r="L1046" s="18" t="s">
        <v>24081</v>
      </c>
      <c r="M1046" s="18"/>
      <c r="N1046" s="18" t="s">
        <v>24082</v>
      </c>
      <c r="O1046" s="20" t="s">
        <v>28109</v>
      </c>
    </row>
    <row r="1047" customFormat="false" ht="57.45" hidden="false" customHeight="false" outlineLevel="0" collapsed="false">
      <c r="A1047" s="19" t="s">
        <v>24083</v>
      </c>
      <c r="B1047" s="18" t="s">
        <v>106</v>
      </c>
      <c r="C1047" s="17" t="n">
        <v>10</v>
      </c>
      <c r="D1047" s="17" t="n">
        <v>8164</v>
      </c>
      <c r="E1047" s="17" t="s">
        <v>19795</v>
      </c>
      <c r="F1047" s="18" t="s">
        <v>24084</v>
      </c>
      <c r="G1047" s="18" t="s">
        <v>24085</v>
      </c>
      <c r="H1047" s="18" t="s">
        <v>24086</v>
      </c>
      <c r="I1047" s="17" t="s">
        <v>111</v>
      </c>
      <c r="J1047" s="17" t="n">
        <v>10</v>
      </c>
      <c r="K1047" s="17" t="n">
        <v>8359</v>
      </c>
      <c r="L1047" s="18" t="s">
        <v>24087</v>
      </c>
      <c r="M1047" s="18"/>
      <c r="N1047" s="18" t="s">
        <v>24088</v>
      </c>
      <c r="O1047" s="20" t="s">
        <v>28109</v>
      </c>
    </row>
    <row r="1048" customFormat="false" ht="57.45" hidden="false" customHeight="false" outlineLevel="0" collapsed="false">
      <c r="A1048" s="19" t="s">
        <v>24089</v>
      </c>
      <c r="B1048" s="18" t="s">
        <v>106</v>
      </c>
      <c r="C1048" s="17" t="n">
        <v>10</v>
      </c>
      <c r="D1048" s="17" t="n">
        <v>8223</v>
      </c>
      <c r="E1048" s="17" t="s">
        <v>19795</v>
      </c>
      <c r="F1048" s="18" t="s">
        <v>24090</v>
      </c>
      <c r="G1048" s="18" t="s">
        <v>24091</v>
      </c>
      <c r="H1048" s="18" t="s">
        <v>24092</v>
      </c>
      <c r="I1048" s="17" t="s">
        <v>112</v>
      </c>
      <c r="J1048" s="17" t="n">
        <v>10</v>
      </c>
      <c r="K1048" s="17" t="n">
        <v>8422</v>
      </c>
      <c r="L1048" s="18" t="s">
        <v>24093</v>
      </c>
      <c r="M1048" s="18"/>
      <c r="N1048" s="18" t="s">
        <v>24094</v>
      </c>
      <c r="O1048" s="20" t="s">
        <v>28109</v>
      </c>
    </row>
    <row r="1049" customFormat="false" ht="57.45" hidden="false" customHeight="false" outlineLevel="0" collapsed="false">
      <c r="A1049" s="19" t="s">
        <v>24095</v>
      </c>
      <c r="B1049" s="18" t="s">
        <v>106</v>
      </c>
      <c r="C1049" s="17" t="n">
        <v>10</v>
      </c>
      <c r="D1049" s="17" t="n">
        <v>8235</v>
      </c>
      <c r="E1049" s="17" t="s">
        <v>19795</v>
      </c>
      <c r="F1049" s="18" t="s">
        <v>24096</v>
      </c>
      <c r="G1049" s="18" t="s">
        <v>24097</v>
      </c>
      <c r="H1049" s="18" t="s">
        <v>24098</v>
      </c>
      <c r="I1049" s="17" t="s">
        <v>114</v>
      </c>
      <c r="J1049" s="17" t="n">
        <v>10</v>
      </c>
      <c r="K1049" s="17" t="n">
        <v>8434</v>
      </c>
      <c r="L1049" s="18" t="s">
        <v>24099</v>
      </c>
      <c r="M1049" s="18"/>
      <c r="N1049" s="18" t="s">
        <v>24100</v>
      </c>
      <c r="O1049" s="20" t="s">
        <v>28109</v>
      </c>
    </row>
    <row r="1050" customFormat="false" ht="57.45" hidden="false" customHeight="false" outlineLevel="0" collapsed="false">
      <c r="A1050" s="19" t="s">
        <v>24101</v>
      </c>
      <c r="B1050" s="18" t="s">
        <v>106</v>
      </c>
      <c r="C1050" s="17" t="n">
        <v>10</v>
      </c>
      <c r="D1050" s="17" t="n">
        <v>8362</v>
      </c>
      <c r="E1050" s="17" t="s">
        <v>19795</v>
      </c>
      <c r="F1050" s="18" t="s">
        <v>24102</v>
      </c>
      <c r="G1050" s="18" t="s">
        <v>24103</v>
      </c>
      <c r="H1050" s="18" t="s">
        <v>24104</v>
      </c>
      <c r="I1050" s="17" t="s">
        <v>111</v>
      </c>
      <c r="J1050" s="17" t="n">
        <v>10</v>
      </c>
      <c r="K1050" s="17" t="n">
        <v>8565</v>
      </c>
      <c r="L1050" s="18" t="s">
        <v>24105</v>
      </c>
      <c r="M1050" s="18" t="s">
        <v>20850</v>
      </c>
      <c r="N1050" s="18" t="s">
        <v>24106</v>
      </c>
      <c r="O1050" s="20" t="s">
        <v>28109</v>
      </c>
    </row>
    <row r="1051" customFormat="false" ht="46.25" hidden="false" customHeight="false" outlineLevel="0" collapsed="false">
      <c r="A1051" s="19" t="s">
        <v>24107</v>
      </c>
      <c r="B1051" s="18" t="s">
        <v>108</v>
      </c>
      <c r="C1051" s="17" t="n">
        <v>10</v>
      </c>
      <c r="D1051" s="17" t="n">
        <v>8370</v>
      </c>
      <c r="E1051" s="17" t="s">
        <v>61</v>
      </c>
      <c r="F1051" s="18" t="s">
        <v>24108</v>
      </c>
      <c r="G1051" s="18" t="s">
        <v>24109</v>
      </c>
      <c r="H1051" s="18"/>
      <c r="I1051" s="17" t="s">
        <v>111</v>
      </c>
      <c r="J1051" s="17" t="n">
        <v>10</v>
      </c>
      <c r="K1051" s="17" t="n">
        <v>8573</v>
      </c>
      <c r="L1051" s="18" t="s">
        <v>24110</v>
      </c>
      <c r="M1051" s="18"/>
      <c r="N1051" s="18" t="s">
        <v>24111</v>
      </c>
      <c r="O1051" s="20" t="s">
        <v>28109</v>
      </c>
    </row>
    <row r="1052" customFormat="false" ht="57.45" hidden="false" customHeight="false" outlineLevel="0" collapsed="false">
      <c r="A1052" s="19" t="s">
        <v>24112</v>
      </c>
      <c r="B1052" s="18" t="s">
        <v>108</v>
      </c>
      <c r="C1052" s="17" t="n">
        <v>10</v>
      </c>
      <c r="D1052" s="17" t="n">
        <v>8391</v>
      </c>
      <c r="E1052" s="17" t="s">
        <v>74</v>
      </c>
      <c r="F1052" s="18" t="s">
        <v>24113</v>
      </c>
      <c r="G1052" s="18" t="s">
        <v>24114</v>
      </c>
      <c r="H1052" s="18"/>
      <c r="I1052" s="17" t="s">
        <v>112</v>
      </c>
      <c r="J1052" s="17" t="n">
        <v>10</v>
      </c>
      <c r="K1052" s="17" t="n">
        <v>8584</v>
      </c>
      <c r="L1052" s="18" t="s">
        <v>24115</v>
      </c>
      <c r="M1052" s="18" t="s">
        <v>24116</v>
      </c>
      <c r="N1052" s="18" t="s">
        <v>24117</v>
      </c>
      <c r="O1052" s="20" t="s">
        <v>28109</v>
      </c>
    </row>
    <row r="1053" customFormat="false" ht="57.45" hidden="false" customHeight="false" outlineLevel="0" collapsed="false">
      <c r="A1053" s="19" t="s">
        <v>24118</v>
      </c>
      <c r="B1053" s="18" t="s">
        <v>108</v>
      </c>
      <c r="C1053" s="17" t="n">
        <v>10</v>
      </c>
      <c r="D1053" s="17" t="n">
        <v>8671</v>
      </c>
      <c r="E1053" s="17" t="s">
        <v>81</v>
      </c>
      <c r="F1053" s="18" t="s">
        <v>24119</v>
      </c>
      <c r="G1053" s="18" t="s">
        <v>24120</v>
      </c>
      <c r="H1053" s="18"/>
      <c r="I1053" s="17" t="s">
        <v>112</v>
      </c>
      <c r="J1053" s="17" t="n">
        <v>10</v>
      </c>
      <c r="K1053" s="17" t="n">
        <v>8896</v>
      </c>
      <c r="L1053" s="18" t="s">
        <v>24121</v>
      </c>
      <c r="M1053" s="18" t="s">
        <v>24122</v>
      </c>
      <c r="N1053" s="18" t="s">
        <v>24123</v>
      </c>
      <c r="O1053" s="20" t="s">
        <v>28109</v>
      </c>
    </row>
    <row r="1054" customFormat="false" ht="57.45" hidden="false" customHeight="false" outlineLevel="0" collapsed="false">
      <c r="A1054" s="19" t="s">
        <v>24124</v>
      </c>
      <c r="B1054" s="18" t="s">
        <v>106</v>
      </c>
      <c r="C1054" s="17" t="n">
        <v>10</v>
      </c>
      <c r="D1054" s="17" t="n">
        <v>8703</v>
      </c>
      <c r="E1054" s="17" t="s">
        <v>19795</v>
      </c>
      <c r="F1054" s="18" t="s">
        <v>24125</v>
      </c>
      <c r="G1054" s="18" t="s">
        <v>24126</v>
      </c>
      <c r="H1054" s="18" t="s">
        <v>24127</v>
      </c>
      <c r="I1054" s="17" t="s">
        <v>111</v>
      </c>
      <c r="J1054" s="17" t="n">
        <v>10</v>
      </c>
      <c r="K1054" s="17" t="n">
        <v>8932</v>
      </c>
      <c r="L1054" s="18" t="s">
        <v>24128</v>
      </c>
      <c r="M1054" s="18"/>
      <c r="N1054" s="18" t="s">
        <v>24129</v>
      </c>
      <c r="O1054" s="20" t="s">
        <v>28109</v>
      </c>
    </row>
    <row r="1055" customFormat="false" ht="46.25" hidden="false" customHeight="false" outlineLevel="0" collapsed="false">
      <c r="A1055" s="19" t="s">
        <v>24130</v>
      </c>
      <c r="B1055" s="18" t="s">
        <v>108</v>
      </c>
      <c r="C1055" s="17" t="n">
        <v>10</v>
      </c>
      <c r="D1055" s="17" t="n">
        <v>8744</v>
      </c>
      <c r="E1055" s="17" t="s">
        <v>61</v>
      </c>
      <c r="F1055" s="18" t="s">
        <v>24131</v>
      </c>
      <c r="G1055" s="18" t="s">
        <v>24132</v>
      </c>
      <c r="H1055" s="18"/>
      <c r="I1055" s="17" t="s">
        <v>112</v>
      </c>
      <c r="J1055" s="17" t="n">
        <v>10</v>
      </c>
      <c r="K1055" s="17" t="n">
        <v>8973</v>
      </c>
      <c r="L1055" s="18" t="s">
        <v>24133</v>
      </c>
      <c r="M1055" s="18" t="s">
        <v>24134</v>
      </c>
      <c r="N1055" s="18" t="s">
        <v>24135</v>
      </c>
      <c r="O1055" s="20" t="s">
        <v>28109</v>
      </c>
    </row>
    <row r="1056" customFormat="false" ht="57.45" hidden="false" customHeight="false" outlineLevel="0" collapsed="false">
      <c r="A1056" s="19" t="s">
        <v>24136</v>
      </c>
      <c r="B1056" s="18" t="s">
        <v>106</v>
      </c>
      <c r="C1056" s="17" t="n">
        <v>10</v>
      </c>
      <c r="D1056" s="17" t="n">
        <v>8750</v>
      </c>
      <c r="E1056" s="17" t="s">
        <v>19795</v>
      </c>
      <c r="F1056" s="18" t="s">
        <v>24137</v>
      </c>
      <c r="G1056" s="18" t="s">
        <v>24138</v>
      </c>
      <c r="H1056" s="18" t="s">
        <v>24139</v>
      </c>
      <c r="I1056" s="17" t="s">
        <v>111</v>
      </c>
      <c r="J1056" s="17" t="n">
        <v>10</v>
      </c>
      <c r="K1056" s="17" t="n">
        <v>8979</v>
      </c>
      <c r="L1056" s="18" t="s">
        <v>24140</v>
      </c>
      <c r="M1056" s="18"/>
      <c r="N1056" s="18" t="s">
        <v>24141</v>
      </c>
      <c r="O1056" s="20" t="s">
        <v>28109</v>
      </c>
    </row>
    <row r="1057" customFormat="false" ht="46.25" hidden="false" customHeight="false" outlineLevel="0" collapsed="false">
      <c r="A1057" s="19" t="s">
        <v>24142</v>
      </c>
      <c r="B1057" s="18" t="s">
        <v>106</v>
      </c>
      <c r="C1057" s="17" t="n">
        <v>10</v>
      </c>
      <c r="D1057" s="17" t="n">
        <v>8821</v>
      </c>
      <c r="E1057" s="17" t="s">
        <v>19795</v>
      </c>
      <c r="F1057" s="18" t="s">
        <v>24143</v>
      </c>
      <c r="G1057" s="18" t="s">
        <v>24144</v>
      </c>
      <c r="H1057" s="18" t="s">
        <v>24145</v>
      </c>
      <c r="I1057" s="17" t="s">
        <v>111</v>
      </c>
      <c r="J1057" s="17" t="n">
        <v>10</v>
      </c>
      <c r="K1057" s="17" t="n">
        <v>9055</v>
      </c>
      <c r="L1057" s="18" t="s">
        <v>24146</v>
      </c>
      <c r="M1057" s="18"/>
      <c r="N1057" s="18" t="s">
        <v>24147</v>
      </c>
      <c r="O1057" s="20" t="s">
        <v>28109</v>
      </c>
    </row>
    <row r="1058" customFormat="false" ht="46.25" hidden="false" customHeight="false" outlineLevel="0" collapsed="false">
      <c r="A1058" s="19" t="s">
        <v>24148</v>
      </c>
      <c r="B1058" s="18" t="s">
        <v>106</v>
      </c>
      <c r="C1058" s="17" t="n">
        <v>10</v>
      </c>
      <c r="D1058" s="17" t="n">
        <v>9071</v>
      </c>
      <c r="E1058" s="17" t="s">
        <v>19795</v>
      </c>
      <c r="F1058" s="18" t="s">
        <v>24149</v>
      </c>
      <c r="G1058" s="18" t="s">
        <v>24150</v>
      </c>
      <c r="H1058" s="18" t="s">
        <v>24151</v>
      </c>
      <c r="I1058" s="17" t="s">
        <v>111</v>
      </c>
      <c r="J1058" s="17" t="n">
        <v>10</v>
      </c>
      <c r="K1058" s="17" t="n">
        <v>9324</v>
      </c>
      <c r="L1058" s="18" t="s">
        <v>24152</v>
      </c>
      <c r="M1058" s="18"/>
      <c r="N1058" s="18" t="s">
        <v>24153</v>
      </c>
      <c r="O1058" s="20" t="s">
        <v>28109</v>
      </c>
    </row>
    <row r="1059" customFormat="false" ht="57.45" hidden="false" customHeight="false" outlineLevel="0" collapsed="false">
      <c r="A1059" s="19" t="s">
        <v>24154</v>
      </c>
      <c r="B1059" s="18" t="s">
        <v>106</v>
      </c>
      <c r="C1059" s="17" t="n">
        <v>10</v>
      </c>
      <c r="D1059" s="17" t="n">
        <v>9078</v>
      </c>
      <c r="E1059" s="17" t="s">
        <v>19795</v>
      </c>
      <c r="F1059" s="18" t="s">
        <v>24155</v>
      </c>
      <c r="G1059" s="18" t="s">
        <v>24156</v>
      </c>
      <c r="H1059" s="18" t="s">
        <v>24157</v>
      </c>
      <c r="I1059" s="17" t="s">
        <v>111</v>
      </c>
      <c r="J1059" s="17" t="n">
        <v>10</v>
      </c>
      <c r="K1059" s="17" t="n">
        <v>9331</v>
      </c>
      <c r="L1059" s="18" t="s">
        <v>24158</v>
      </c>
      <c r="M1059" s="18"/>
      <c r="N1059" s="18" t="s">
        <v>24159</v>
      </c>
      <c r="O1059" s="20" t="s">
        <v>28109</v>
      </c>
    </row>
    <row r="1060" customFormat="false" ht="68.65" hidden="false" customHeight="false" outlineLevel="0" collapsed="false">
      <c r="A1060" s="19" t="s">
        <v>24160</v>
      </c>
      <c r="B1060" s="18" t="s">
        <v>106</v>
      </c>
      <c r="C1060" s="17" t="n">
        <v>10</v>
      </c>
      <c r="D1060" s="17" t="n">
        <v>9198</v>
      </c>
      <c r="E1060" s="17" t="s">
        <v>19795</v>
      </c>
      <c r="F1060" s="18" t="s">
        <v>24161</v>
      </c>
      <c r="G1060" s="18" t="s">
        <v>24162</v>
      </c>
      <c r="H1060" s="18" t="s">
        <v>24163</v>
      </c>
      <c r="I1060" s="17" t="s">
        <v>111</v>
      </c>
      <c r="J1060" s="17" t="n">
        <v>10</v>
      </c>
      <c r="K1060" s="17" t="n">
        <v>9444</v>
      </c>
      <c r="L1060" s="18" t="s">
        <v>24164</v>
      </c>
      <c r="M1060" s="18" t="s">
        <v>24165</v>
      </c>
      <c r="N1060" s="18" t="s">
        <v>24166</v>
      </c>
      <c r="O1060" s="20" t="s">
        <v>28109</v>
      </c>
    </row>
    <row r="1061" customFormat="false" ht="57.45" hidden="false" customHeight="false" outlineLevel="0" collapsed="false">
      <c r="A1061" s="19" t="s">
        <v>24167</v>
      </c>
      <c r="B1061" s="18" t="s">
        <v>108</v>
      </c>
      <c r="C1061" s="17" t="n">
        <v>10</v>
      </c>
      <c r="D1061" s="17" t="n">
        <v>9224</v>
      </c>
      <c r="E1061" s="17" t="s">
        <v>72</v>
      </c>
      <c r="F1061" s="18" t="s">
        <v>24168</v>
      </c>
      <c r="G1061" s="18" t="s">
        <v>24169</v>
      </c>
      <c r="H1061" s="18"/>
      <c r="I1061" s="17" t="s">
        <v>111</v>
      </c>
      <c r="J1061" s="17" t="n">
        <v>10</v>
      </c>
      <c r="K1061" s="17" t="n">
        <v>9460</v>
      </c>
      <c r="L1061" s="18" t="s">
        <v>24170</v>
      </c>
      <c r="M1061" s="18"/>
      <c r="N1061" s="18" t="s">
        <v>24171</v>
      </c>
      <c r="O1061" s="20" t="s">
        <v>28109</v>
      </c>
    </row>
    <row r="1062" customFormat="false" ht="57.45" hidden="false" customHeight="false" outlineLevel="0" collapsed="false">
      <c r="A1062" s="19" t="s">
        <v>24172</v>
      </c>
      <c r="B1062" s="18" t="s">
        <v>106</v>
      </c>
      <c r="C1062" s="17" t="n">
        <v>10</v>
      </c>
      <c r="D1062" s="17" t="n">
        <v>9298</v>
      </c>
      <c r="E1062" s="17" t="s">
        <v>19795</v>
      </c>
      <c r="F1062" s="18" t="s">
        <v>24173</v>
      </c>
      <c r="G1062" s="18" t="s">
        <v>24174</v>
      </c>
      <c r="H1062" s="18" t="s">
        <v>24175</v>
      </c>
      <c r="I1062" s="17" t="s">
        <v>112</v>
      </c>
      <c r="J1062" s="17" t="n">
        <v>10</v>
      </c>
      <c r="K1062" s="17" t="n">
        <v>9570</v>
      </c>
      <c r="L1062" s="18" t="s">
        <v>24176</v>
      </c>
      <c r="M1062" s="18"/>
      <c r="N1062" s="18" t="s">
        <v>24177</v>
      </c>
      <c r="O1062" s="20" t="s">
        <v>28109</v>
      </c>
    </row>
    <row r="1063" customFormat="false" ht="57.45" hidden="false" customHeight="false" outlineLevel="0" collapsed="false">
      <c r="A1063" s="19" t="s">
        <v>24178</v>
      </c>
      <c r="B1063" s="18" t="s">
        <v>106</v>
      </c>
      <c r="C1063" s="17" t="n">
        <v>10</v>
      </c>
      <c r="D1063" s="17" t="n">
        <v>9308</v>
      </c>
      <c r="E1063" s="17" t="s">
        <v>19795</v>
      </c>
      <c r="F1063" s="18" t="s">
        <v>24179</v>
      </c>
      <c r="G1063" s="18" t="s">
        <v>24180</v>
      </c>
      <c r="H1063" s="18" t="s">
        <v>24181</v>
      </c>
      <c r="I1063" s="17" t="s">
        <v>111</v>
      </c>
      <c r="J1063" s="17" t="n">
        <v>10</v>
      </c>
      <c r="K1063" s="17" t="n">
        <v>9556</v>
      </c>
      <c r="L1063" s="18" t="s">
        <v>24182</v>
      </c>
      <c r="M1063" s="18"/>
      <c r="N1063" s="18" t="s">
        <v>24183</v>
      </c>
      <c r="O1063" s="20" t="s">
        <v>28109</v>
      </c>
    </row>
    <row r="1064" customFormat="false" ht="57.45" hidden="false" customHeight="false" outlineLevel="0" collapsed="false">
      <c r="A1064" s="19" t="s">
        <v>24184</v>
      </c>
      <c r="B1064" s="18" t="s">
        <v>106</v>
      </c>
      <c r="C1064" s="17" t="n">
        <v>10</v>
      </c>
      <c r="D1064" s="17" t="n">
        <v>9316</v>
      </c>
      <c r="E1064" s="17" t="s">
        <v>19795</v>
      </c>
      <c r="F1064" s="18" t="s">
        <v>24185</v>
      </c>
      <c r="G1064" s="18" t="s">
        <v>24186</v>
      </c>
      <c r="H1064" s="18" t="s">
        <v>24187</v>
      </c>
      <c r="I1064" s="17" t="s">
        <v>111</v>
      </c>
      <c r="J1064" s="17" t="n">
        <v>10</v>
      </c>
      <c r="K1064" s="17" t="n">
        <v>9566</v>
      </c>
      <c r="L1064" s="18" t="s">
        <v>24188</v>
      </c>
      <c r="M1064" s="18"/>
      <c r="N1064" s="18" t="s">
        <v>24189</v>
      </c>
      <c r="O1064" s="20" t="s">
        <v>28109</v>
      </c>
    </row>
    <row r="1065" customFormat="false" ht="68.65" hidden="false" customHeight="false" outlineLevel="0" collapsed="false">
      <c r="A1065" s="19" t="s">
        <v>24190</v>
      </c>
      <c r="B1065" s="18" t="s">
        <v>106</v>
      </c>
      <c r="C1065" s="17" t="n">
        <v>10</v>
      </c>
      <c r="D1065" s="17" t="n">
        <v>9328</v>
      </c>
      <c r="E1065" s="17" t="s">
        <v>19795</v>
      </c>
      <c r="F1065" s="18" t="s">
        <v>24191</v>
      </c>
      <c r="G1065" s="18" t="s">
        <v>24192</v>
      </c>
      <c r="H1065" s="18" t="s">
        <v>24193</v>
      </c>
      <c r="I1065" s="17" t="s">
        <v>111</v>
      </c>
      <c r="J1065" s="17" t="n">
        <v>10</v>
      </c>
      <c r="K1065" s="17" t="n">
        <v>9590</v>
      </c>
      <c r="L1065" s="18" t="s">
        <v>24194</v>
      </c>
      <c r="M1065" s="18"/>
      <c r="N1065" s="18" t="s">
        <v>24195</v>
      </c>
      <c r="O1065" s="20" t="s">
        <v>28109</v>
      </c>
    </row>
    <row r="1066" customFormat="false" ht="46.25" hidden="false" customHeight="false" outlineLevel="0" collapsed="false">
      <c r="A1066" s="19" t="s">
        <v>24196</v>
      </c>
      <c r="B1066" s="18" t="s">
        <v>106</v>
      </c>
      <c r="C1066" s="17" t="n">
        <v>10</v>
      </c>
      <c r="D1066" s="17" t="n">
        <v>9510</v>
      </c>
      <c r="E1066" s="17" t="s">
        <v>19795</v>
      </c>
      <c r="F1066" s="18" t="s">
        <v>24197</v>
      </c>
      <c r="G1066" s="18" t="s">
        <v>24198</v>
      </c>
      <c r="H1066" s="18" t="s">
        <v>24199</v>
      </c>
      <c r="I1066" s="17" t="s">
        <v>111</v>
      </c>
      <c r="J1066" s="17" t="n">
        <v>10</v>
      </c>
      <c r="K1066" s="17" t="n">
        <v>9780</v>
      </c>
      <c r="L1066" s="18" t="s">
        <v>24200</v>
      </c>
      <c r="M1066" s="18"/>
      <c r="N1066" s="18" t="s">
        <v>24201</v>
      </c>
      <c r="O1066" s="20" t="s">
        <v>28109</v>
      </c>
    </row>
    <row r="1067" customFormat="false" ht="57.45" hidden="false" customHeight="false" outlineLevel="0" collapsed="false">
      <c r="A1067" s="19" t="s">
        <v>24202</v>
      </c>
      <c r="B1067" s="18" t="s">
        <v>108</v>
      </c>
      <c r="C1067" s="17" t="n">
        <v>10</v>
      </c>
      <c r="D1067" s="17" t="n">
        <v>9546</v>
      </c>
      <c r="E1067" s="17" t="s">
        <v>87</v>
      </c>
      <c r="F1067" s="18" t="s">
        <v>24203</v>
      </c>
      <c r="G1067" s="18" t="s">
        <v>24204</v>
      </c>
      <c r="H1067" s="18"/>
      <c r="I1067" s="17" t="s">
        <v>111</v>
      </c>
      <c r="J1067" s="17" t="n">
        <v>10</v>
      </c>
      <c r="K1067" s="17" t="n">
        <v>9812</v>
      </c>
      <c r="L1067" s="18" t="s">
        <v>24205</v>
      </c>
      <c r="M1067" s="18"/>
      <c r="N1067" s="18" t="s">
        <v>24206</v>
      </c>
      <c r="O1067" s="20" t="s">
        <v>28109</v>
      </c>
    </row>
    <row r="1068" customFormat="false" ht="57.45" hidden="false" customHeight="false" outlineLevel="0" collapsed="false">
      <c r="A1068" s="19" t="s">
        <v>24207</v>
      </c>
      <c r="B1068" s="18" t="s">
        <v>106</v>
      </c>
      <c r="C1068" s="17" t="n">
        <v>10</v>
      </c>
      <c r="D1068" s="17" t="n">
        <v>9578</v>
      </c>
      <c r="E1068" s="17" t="s">
        <v>19795</v>
      </c>
      <c r="F1068" s="18" t="s">
        <v>24208</v>
      </c>
      <c r="G1068" s="18" t="s">
        <v>24209</v>
      </c>
      <c r="H1068" s="18" t="s">
        <v>24210</v>
      </c>
      <c r="I1068" s="17" t="s">
        <v>111</v>
      </c>
      <c r="J1068" s="17" t="n">
        <v>10</v>
      </c>
      <c r="K1068" s="17" t="n">
        <v>9868</v>
      </c>
      <c r="L1068" s="18" t="s">
        <v>24211</v>
      </c>
      <c r="M1068" s="18"/>
      <c r="N1068" s="18" t="s">
        <v>24212</v>
      </c>
      <c r="O1068" s="20" t="s">
        <v>28109</v>
      </c>
    </row>
    <row r="1069" customFormat="false" ht="57.45" hidden="false" customHeight="false" outlineLevel="0" collapsed="false">
      <c r="A1069" s="19" t="s">
        <v>24213</v>
      </c>
      <c r="B1069" s="18" t="s">
        <v>108</v>
      </c>
      <c r="C1069" s="17" t="n">
        <v>10</v>
      </c>
      <c r="D1069" s="17" t="n">
        <v>9943</v>
      </c>
      <c r="E1069" s="17" t="s">
        <v>89</v>
      </c>
      <c r="F1069" s="18" t="s">
        <v>24214</v>
      </c>
      <c r="G1069" s="18" t="s">
        <v>24215</v>
      </c>
      <c r="H1069" s="18"/>
      <c r="I1069" s="17" t="s">
        <v>111</v>
      </c>
      <c r="J1069" s="17" t="n">
        <v>10</v>
      </c>
      <c r="K1069" s="17" t="n">
        <v>10410</v>
      </c>
      <c r="L1069" s="18" t="s">
        <v>24216</v>
      </c>
      <c r="M1069" s="18"/>
      <c r="N1069" s="18" t="s">
        <v>24217</v>
      </c>
      <c r="O1069" s="20" t="s">
        <v>28109</v>
      </c>
    </row>
    <row r="1070" customFormat="false" ht="57.45" hidden="false" customHeight="false" outlineLevel="0" collapsed="false">
      <c r="A1070" s="19" t="s">
        <v>24218</v>
      </c>
      <c r="B1070" s="18" t="s">
        <v>106</v>
      </c>
      <c r="C1070" s="17" t="n">
        <v>10</v>
      </c>
      <c r="D1070" s="17" t="n">
        <v>10105</v>
      </c>
      <c r="E1070" s="17" t="s">
        <v>19795</v>
      </c>
      <c r="F1070" s="18" t="s">
        <v>24219</v>
      </c>
      <c r="G1070" s="18" t="s">
        <v>24220</v>
      </c>
      <c r="H1070" s="18" t="s">
        <v>24221</v>
      </c>
      <c r="I1070" s="17" t="s">
        <v>111</v>
      </c>
      <c r="J1070" s="17" t="n">
        <v>10</v>
      </c>
      <c r="K1070" s="17" t="n">
        <v>10528</v>
      </c>
      <c r="L1070" s="18" t="s">
        <v>24222</v>
      </c>
      <c r="M1070" s="18"/>
      <c r="N1070" s="18" t="s">
        <v>24223</v>
      </c>
      <c r="O1070" s="20" t="s">
        <v>28109</v>
      </c>
    </row>
    <row r="1071" customFormat="false" ht="46.25" hidden="false" customHeight="false" outlineLevel="0" collapsed="false">
      <c r="A1071" s="19" t="s">
        <v>24224</v>
      </c>
      <c r="B1071" s="18" t="s">
        <v>106</v>
      </c>
      <c r="C1071" s="17" t="n">
        <v>10</v>
      </c>
      <c r="D1071" s="17" t="n">
        <v>10107</v>
      </c>
      <c r="E1071" s="17" t="s">
        <v>19795</v>
      </c>
      <c r="F1071" s="18" t="s">
        <v>24225</v>
      </c>
      <c r="G1071" s="18" t="s">
        <v>24226</v>
      </c>
      <c r="H1071" s="18" t="s">
        <v>24227</v>
      </c>
      <c r="I1071" s="17" t="s">
        <v>113</v>
      </c>
      <c r="J1071" s="17" t="n">
        <v>10</v>
      </c>
      <c r="K1071" s="17" t="n">
        <v>10530</v>
      </c>
      <c r="L1071" s="18" t="s">
        <v>24228</v>
      </c>
      <c r="M1071" s="18"/>
      <c r="N1071" s="18" t="s">
        <v>24229</v>
      </c>
      <c r="O1071" s="20" t="s">
        <v>28109</v>
      </c>
    </row>
    <row r="1072" customFormat="false" ht="46.25" hidden="false" customHeight="false" outlineLevel="0" collapsed="false">
      <c r="A1072" s="19" t="s">
        <v>24230</v>
      </c>
      <c r="B1072" s="18" t="s">
        <v>106</v>
      </c>
      <c r="C1072" s="17" t="n">
        <v>10</v>
      </c>
      <c r="D1072" s="17" t="n">
        <v>10225</v>
      </c>
      <c r="E1072" s="17" t="s">
        <v>19795</v>
      </c>
      <c r="F1072" s="18" t="s">
        <v>24231</v>
      </c>
      <c r="G1072" s="18" t="s">
        <v>24232</v>
      </c>
      <c r="H1072" s="18" t="s">
        <v>24233</v>
      </c>
      <c r="I1072" s="17" t="s">
        <v>115</v>
      </c>
      <c r="J1072" s="17"/>
      <c r="K1072" s="17"/>
      <c r="L1072" s="18"/>
      <c r="M1072" s="18"/>
      <c r="N1072" s="18" t="s">
        <v>24234</v>
      </c>
      <c r="O1072" s="20" t="s">
        <v>28109</v>
      </c>
    </row>
    <row r="1073" customFormat="false" ht="57.45" hidden="false" customHeight="false" outlineLevel="0" collapsed="false">
      <c r="A1073" s="19" t="s">
        <v>24235</v>
      </c>
      <c r="B1073" s="18" t="s">
        <v>106</v>
      </c>
      <c r="C1073" s="17" t="n">
        <v>10</v>
      </c>
      <c r="D1073" s="17" t="n">
        <v>10261</v>
      </c>
      <c r="E1073" s="17" t="s">
        <v>19795</v>
      </c>
      <c r="F1073" s="18" t="s">
        <v>24236</v>
      </c>
      <c r="G1073" s="18" t="s">
        <v>24237</v>
      </c>
      <c r="H1073" s="18" t="s">
        <v>24238</v>
      </c>
      <c r="I1073" s="17" t="s">
        <v>111</v>
      </c>
      <c r="J1073" s="17" t="n">
        <v>10</v>
      </c>
      <c r="K1073" s="17" t="n">
        <v>10710</v>
      </c>
      <c r="L1073" s="18" t="s">
        <v>24239</v>
      </c>
      <c r="M1073" s="18"/>
      <c r="N1073" s="18" t="s">
        <v>24240</v>
      </c>
      <c r="O1073" s="20" t="s">
        <v>28109</v>
      </c>
    </row>
    <row r="1074" customFormat="false" ht="57.45" hidden="false" customHeight="false" outlineLevel="0" collapsed="false">
      <c r="A1074" s="19" t="s">
        <v>24241</v>
      </c>
      <c r="B1074" s="18" t="s">
        <v>108</v>
      </c>
      <c r="C1074" s="17" t="n">
        <v>10</v>
      </c>
      <c r="D1074" s="17" t="n">
        <v>10312</v>
      </c>
      <c r="E1074" s="17" t="s">
        <v>70</v>
      </c>
      <c r="F1074" s="18" t="s">
        <v>24242</v>
      </c>
      <c r="G1074" s="18" t="s">
        <v>24243</v>
      </c>
      <c r="H1074" s="18"/>
      <c r="I1074" s="17" t="s">
        <v>111</v>
      </c>
      <c r="J1074" s="17" t="n">
        <v>10</v>
      </c>
      <c r="K1074" s="17" t="n">
        <v>10758</v>
      </c>
      <c r="L1074" s="18" t="s">
        <v>24244</v>
      </c>
      <c r="M1074" s="18"/>
      <c r="N1074" s="18" t="s">
        <v>24245</v>
      </c>
      <c r="O1074" s="20" t="s">
        <v>28109</v>
      </c>
    </row>
    <row r="1075" customFormat="false" ht="57.45" hidden="false" customHeight="false" outlineLevel="0" collapsed="false">
      <c r="A1075" s="19" t="s">
        <v>24246</v>
      </c>
      <c r="B1075" s="18" t="s">
        <v>108</v>
      </c>
      <c r="C1075" s="17" t="n">
        <v>10</v>
      </c>
      <c r="D1075" s="17" t="n">
        <v>10345</v>
      </c>
      <c r="E1075" s="17" t="s">
        <v>70</v>
      </c>
      <c r="F1075" s="18" t="s">
        <v>24247</v>
      </c>
      <c r="G1075" s="18" t="s">
        <v>24248</v>
      </c>
      <c r="H1075" s="18"/>
      <c r="I1075" s="17" t="s">
        <v>112</v>
      </c>
      <c r="J1075" s="17" t="n">
        <v>10</v>
      </c>
      <c r="K1075" s="17" t="n">
        <v>10791</v>
      </c>
      <c r="L1075" s="18" t="s">
        <v>24249</v>
      </c>
      <c r="M1075" s="18" t="s">
        <v>24250</v>
      </c>
      <c r="N1075" s="18" t="s">
        <v>24251</v>
      </c>
      <c r="O1075" s="20" t="s">
        <v>28109</v>
      </c>
    </row>
    <row r="1076" customFormat="false" ht="46.25" hidden="false" customHeight="false" outlineLevel="0" collapsed="false">
      <c r="A1076" s="19" t="s">
        <v>24252</v>
      </c>
      <c r="B1076" s="18" t="s">
        <v>106</v>
      </c>
      <c r="C1076" s="17" t="n">
        <v>10</v>
      </c>
      <c r="D1076" s="17" t="n">
        <v>10362</v>
      </c>
      <c r="E1076" s="17" t="s">
        <v>19795</v>
      </c>
      <c r="F1076" s="18" t="s">
        <v>24253</v>
      </c>
      <c r="G1076" s="18" t="s">
        <v>24254</v>
      </c>
      <c r="H1076" s="18" t="s">
        <v>24255</v>
      </c>
      <c r="I1076" s="17" t="s">
        <v>115</v>
      </c>
      <c r="J1076" s="17"/>
      <c r="K1076" s="17"/>
      <c r="L1076" s="18"/>
      <c r="M1076" s="18"/>
      <c r="N1076" s="18" t="s">
        <v>24256</v>
      </c>
      <c r="O1076" s="20" t="s">
        <v>28109</v>
      </c>
    </row>
    <row r="1077" customFormat="false" ht="35.05" hidden="false" customHeight="false" outlineLevel="0" collapsed="false">
      <c r="A1077" s="19" t="s">
        <v>24257</v>
      </c>
      <c r="B1077" s="18" t="s">
        <v>108</v>
      </c>
      <c r="C1077" s="17" t="n">
        <v>10</v>
      </c>
      <c r="D1077" s="17" t="n">
        <v>10373</v>
      </c>
      <c r="E1077" s="17" t="s">
        <v>83</v>
      </c>
      <c r="F1077" s="18" t="s">
        <v>24258</v>
      </c>
      <c r="G1077" s="18" t="s">
        <v>24259</v>
      </c>
      <c r="H1077" s="18"/>
      <c r="I1077" s="17" t="s">
        <v>115</v>
      </c>
      <c r="J1077" s="17"/>
      <c r="K1077" s="17"/>
      <c r="L1077" s="18"/>
      <c r="M1077" s="18"/>
      <c r="N1077" s="18" t="s">
        <v>24260</v>
      </c>
      <c r="O1077" s="20" t="s">
        <v>28109</v>
      </c>
    </row>
    <row r="1078" customFormat="false" ht="46.25" hidden="false" customHeight="false" outlineLevel="0" collapsed="false">
      <c r="A1078" s="19" t="s">
        <v>24261</v>
      </c>
      <c r="B1078" s="18" t="s">
        <v>108</v>
      </c>
      <c r="C1078" s="17" t="n">
        <v>10</v>
      </c>
      <c r="D1078" s="17" t="n">
        <v>10404</v>
      </c>
      <c r="E1078" s="17" t="s">
        <v>83</v>
      </c>
      <c r="F1078" s="18" t="s">
        <v>24262</v>
      </c>
      <c r="G1078" s="18" t="s">
        <v>24263</v>
      </c>
      <c r="H1078" s="18"/>
      <c r="I1078" s="17" t="s">
        <v>115</v>
      </c>
      <c r="J1078" s="17"/>
      <c r="K1078" s="17"/>
      <c r="L1078" s="18"/>
      <c r="M1078" s="18"/>
      <c r="N1078" s="18" t="s">
        <v>24264</v>
      </c>
      <c r="O1078" s="20" t="s">
        <v>28109</v>
      </c>
    </row>
    <row r="1079" customFormat="false" ht="57.45" hidden="false" customHeight="false" outlineLevel="0" collapsed="false">
      <c r="A1079" s="19" t="s">
        <v>24265</v>
      </c>
      <c r="B1079" s="18" t="s">
        <v>108</v>
      </c>
      <c r="C1079" s="17" t="n">
        <v>10</v>
      </c>
      <c r="D1079" s="17" t="n">
        <v>10429</v>
      </c>
      <c r="E1079" s="17" t="s">
        <v>57</v>
      </c>
      <c r="F1079" s="18" t="s">
        <v>24266</v>
      </c>
      <c r="G1079" s="18" t="s">
        <v>24267</v>
      </c>
      <c r="H1079" s="18"/>
      <c r="I1079" s="17" t="s">
        <v>112</v>
      </c>
      <c r="J1079" s="17" t="n">
        <v>10</v>
      </c>
      <c r="K1079" s="17" t="n">
        <v>10875</v>
      </c>
      <c r="L1079" s="18" t="s">
        <v>24268</v>
      </c>
      <c r="M1079" s="18" t="s">
        <v>24269</v>
      </c>
      <c r="N1079" s="18" t="s">
        <v>24270</v>
      </c>
      <c r="O1079" s="20" t="s">
        <v>28109</v>
      </c>
    </row>
  </sheetData>
  <autoFilter ref="A1:O1079"/>
  <dataValidations count="1">
    <dataValidation allowBlank="false" errorStyle="stop" operator="between" showDropDown="false" showErrorMessage="false" showInputMessage="false" sqref="O2:O1079" type="list">
      <formula1>"Pendente,Em revisão,Corrigido,Descartado"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ns1:id="rId1"/>
</worksheet>
</file>

<file path=xl/worksheets/sheet5.xml><?xml version="1.0" encoding="utf-8"?>
<worksheet xmlns="http://schemas.openxmlformats.org/spreadsheetml/2006/main" xmlns:ns1="http://schemas.openxmlformats.org/officeDocument/2006/relationships">
  <sheetPr filterMode="false">
    <pageSetUpPr fitToPage="false"/>
  </sheetPr>
  <dimension ref="A1:K7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0"/>
    <col collapsed="false" customWidth="true" hidden="false" outlineLevel="0" max="4" min="3" style="0" width="9"/>
    <col collapsed="false" customWidth="true" hidden="false" outlineLevel="0" max="6" min="5" style="0" width="55"/>
    <col collapsed="false" customWidth="true" hidden="false" outlineLevel="0" max="7" min="7" style="0" width="18"/>
    <col collapsed="false" customWidth="true" hidden="false" outlineLevel="0" max="8" min="8" style="0" width="70"/>
    <col collapsed="false" customWidth="true" hidden="false" outlineLevel="0" max="9" min="9" style="0" width="45"/>
    <col collapsed="false" customWidth="true" hidden="false" outlineLevel="0" max="10" min="10" style="0" width="50"/>
    <col collapsed="false" customWidth="true" hidden="false" outlineLevel="0" max="11" min="11" style="0" width="13"/>
  </cols>
  <sheetData>
    <row r="1" customFormat="false" ht="30" hidden="false" customHeight="true" outlineLevel="0" collapsed="false">
      <c r="A1" s="16" t="s">
        <v>18689</v>
      </c>
      <c r="B1" s="16" t="s">
        <v>130</v>
      </c>
      <c r="C1" s="16" t="s">
        <v>96</v>
      </c>
      <c r="D1" s="16" t="s">
        <v>145</v>
      </c>
      <c r="E1" s="16" t="s">
        <v>148</v>
      </c>
      <c r="F1" s="16" t="s">
        <v>24271</v>
      </c>
      <c r="G1" s="16" t="s">
        <v>118</v>
      </c>
      <c r="H1" s="16" t="s">
        <v>155</v>
      </c>
      <c r="I1" s="16" t="s">
        <v>24272</v>
      </c>
      <c r="J1" s="16" t="s">
        <v>24273</v>
      </c>
      <c r="K1" s="16" t="s">
        <v>105</v>
      </c>
    </row>
    <row r="2" customFormat="false" ht="46.25" hidden="false" customHeight="false" outlineLevel="0" collapsed="false">
      <c r="A2" s="19" t="s">
        <v>24274</v>
      </c>
      <c r="B2" s="18" t="s">
        <v>137</v>
      </c>
      <c r="C2" s="17" t="n">
        <v>1</v>
      </c>
      <c r="D2" s="17" t="n">
        <v>167</v>
      </c>
      <c r="E2" s="18" t="s">
        <v>264</v>
      </c>
      <c r="F2" s="18" t="s">
        <v>265</v>
      </c>
      <c r="G2" s="19" t="s">
        <v>123</v>
      </c>
      <c r="H2" s="18" t="s">
        <v>267</v>
      </c>
      <c r="I2" s="21" t="s">
        <v>268</v>
      </c>
      <c r="J2" s="18" t="s">
        <v>24275</v>
      </c>
      <c r="K2" s="20" t="s">
        <v>28109</v>
      </c>
    </row>
    <row r="3" customFormat="false" ht="35.05" hidden="false" customHeight="false" outlineLevel="0" collapsed="false">
      <c r="A3" s="19" t="s">
        <v>24276</v>
      </c>
      <c r="B3" s="18" t="s">
        <v>137</v>
      </c>
      <c r="C3" s="17" t="n">
        <v>1</v>
      </c>
      <c r="D3" s="17" t="n">
        <v>214</v>
      </c>
      <c r="E3" s="18" t="s">
        <v>275</v>
      </c>
      <c r="F3" s="18" t="s">
        <v>276</v>
      </c>
      <c r="G3" s="19" t="s">
        <v>121</v>
      </c>
      <c r="H3" s="18" t="s">
        <v>278</v>
      </c>
      <c r="I3" s="21" t="s">
        <v>279</v>
      </c>
      <c r="J3" s="18" t="s">
        <v>24277</v>
      </c>
      <c r="K3" s="20" t="s">
        <v>28109</v>
      </c>
    </row>
    <row r="4" customFormat="false" ht="46.25" hidden="false" customHeight="false" outlineLevel="0" collapsed="false">
      <c r="A4" s="19" t="s">
        <v>24278</v>
      </c>
      <c r="B4" s="18" t="s">
        <v>137</v>
      </c>
      <c r="C4" s="17" t="n">
        <v>1</v>
      </c>
      <c r="D4" s="17" t="n">
        <v>578</v>
      </c>
      <c r="E4" s="18" t="s">
        <v>373</v>
      </c>
      <c r="F4" s="18" t="s">
        <v>374</v>
      </c>
      <c r="G4" s="19" t="s">
        <v>123</v>
      </c>
      <c r="H4" s="18" t="s">
        <v>376</v>
      </c>
      <c r="I4" s="21" t="s">
        <v>377</v>
      </c>
      <c r="J4" s="18" t="s">
        <v>24279</v>
      </c>
      <c r="K4" s="20" t="s">
        <v>28109</v>
      </c>
    </row>
    <row r="5" customFormat="false" ht="35.05" hidden="false" customHeight="false" outlineLevel="0" collapsed="false">
      <c r="A5" s="19" t="s">
        <v>24280</v>
      </c>
      <c r="B5" s="18" t="s">
        <v>137</v>
      </c>
      <c r="C5" s="17" t="n">
        <v>1</v>
      </c>
      <c r="D5" s="17" t="n">
        <v>1441</v>
      </c>
      <c r="E5" s="18" t="s">
        <v>537</v>
      </c>
      <c r="F5" s="18" t="s">
        <v>538</v>
      </c>
      <c r="G5" s="19" t="s">
        <v>121</v>
      </c>
      <c r="H5" s="18" t="s">
        <v>540</v>
      </c>
      <c r="I5" s="21" t="s">
        <v>541</v>
      </c>
      <c r="J5" s="18" t="s">
        <v>24281</v>
      </c>
      <c r="K5" s="20" t="s">
        <v>28109</v>
      </c>
    </row>
    <row r="6" customFormat="false" ht="35.05" hidden="false" customHeight="false" outlineLevel="0" collapsed="false">
      <c r="A6" s="19" t="s">
        <v>24282</v>
      </c>
      <c r="B6" s="18" t="s">
        <v>137</v>
      </c>
      <c r="C6" s="17" t="n">
        <v>1</v>
      </c>
      <c r="D6" s="17" t="n">
        <v>1449</v>
      </c>
      <c r="E6" s="18" t="s">
        <v>545</v>
      </c>
      <c r="F6" s="18" t="s">
        <v>546</v>
      </c>
      <c r="G6" s="19" t="s">
        <v>121</v>
      </c>
      <c r="H6" s="18" t="s">
        <v>548</v>
      </c>
      <c r="I6" s="21" t="s">
        <v>549</v>
      </c>
      <c r="J6" s="18" t="s">
        <v>24283</v>
      </c>
      <c r="K6" s="20" t="s">
        <v>28109</v>
      </c>
    </row>
    <row r="7" customFormat="false" ht="46.25" hidden="false" customHeight="false" outlineLevel="0" collapsed="false">
      <c r="A7" s="19" t="s">
        <v>24284</v>
      </c>
      <c r="B7" s="18" t="s">
        <v>139</v>
      </c>
      <c r="C7" s="17" t="n">
        <v>1</v>
      </c>
      <c r="D7" s="17" t="n">
        <v>2092</v>
      </c>
      <c r="E7" s="18" t="s">
        <v>670</v>
      </c>
      <c r="F7" s="18" t="s">
        <v>671</v>
      </c>
      <c r="G7" s="19" t="s">
        <v>121</v>
      </c>
      <c r="H7" s="18" t="s">
        <v>673</v>
      </c>
      <c r="I7" s="21" t="s">
        <v>674</v>
      </c>
      <c r="J7" s="18" t="s">
        <v>24285</v>
      </c>
      <c r="K7" s="20" t="s">
        <v>28109</v>
      </c>
    </row>
    <row r="8" customFormat="false" ht="35.05" hidden="false" customHeight="false" outlineLevel="0" collapsed="false">
      <c r="A8" s="19" t="s">
        <v>24286</v>
      </c>
      <c r="B8" s="18" t="s">
        <v>137</v>
      </c>
      <c r="C8" s="17" t="n">
        <v>1</v>
      </c>
      <c r="D8" s="17" t="n">
        <v>3264</v>
      </c>
      <c r="E8" s="18" t="s">
        <v>855</v>
      </c>
      <c r="F8" s="18" t="s">
        <v>856</v>
      </c>
      <c r="G8" s="19" t="s">
        <v>121</v>
      </c>
      <c r="H8" s="18" t="s">
        <v>858</v>
      </c>
      <c r="I8" s="21" t="s">
        <v>859</v>
      </c>
      <c r="J8" s="18" t="s">
        <v>24287</v>
      </c>
      <c r="K8" s="20" t="s">
        <v>28109</v>
      </c>
    </row>
    <row r="9" customFormat="false" ht="46.25" hidden="false" customHeight="false" outlineLevel="0" collapsed="false">
      <c r="A9" s="19" t="s">
        <v>24288</v>
      </c>
      <c r="B9" s="18" t="s">
        <v>137</v>
      </c>
      <c r="C9" s="17" t="n">
        <v>1</v>
      </c>
      <c r="D9" s="17" t="n">
        <v>3719</v>
      </c>
      <c r="E9" s="18" t="s">
        <v>927</v>
      </c>
      <c r="F9" s="18" t="s">
        <v>928</v>
      </c>
      <c r="G9" s="19" t="s">
        <v>121</v>
      </c>
      <c r="H9" s="18" t="s">
        <v>930</v>
      </c>
      <c r="I9" s="21" t="s">
        <v>931</v>
      </c>
      <c r="J9" s="18" t="s">
        <v>24289</v>
      </c>
      <c r="K9" s="20" t="s">
        <v>28109</v>
      </c>
    </row>
    <row r="10" customFormat="false" ht="46.25" hidden="false" customHeight="false" outlineLevel="0" collapsed="false">
      <c r="A10" s="19" t="s">
        <v>24290</v>
      </c>
      <c r="B10" s="18" t="s">
        <v>138</v>
      </c>
      <c r="C10" s="17" t="n">
        <v>1</v>
      </c>
      <c r="D10" s="17" t="n">
        <v>3719</v>
      </c>
      <c r="E10" s="18" t="s">
        <v>932</v>
      </c>
      <c r="F10" s="18" t="s">
        <v>933</v>
      </c>
      <c r="G10" s="19" t="s">
        <v>121</v>
      </c>
      <c r="H10" s="18" t="s">
        <v>935</v>
      </c>
      <c r="I10" s="21" t="s">
        <v>936</v>
      </c>
      <c r="J10" s="18" t="s">
        <v>24291</v>
      </c>
      <c r="K10" s="20" t="s">
        <v>28109</v>
      </c>
    </row>
    <row r="11" customFormat="false" ht="35.05" hidden="false" customHeight="false" outlineLevel="0" collapsed="false">
      <c r="A11" s="19" t="s">
        <v>24292</v>
      </c>
      <c r="B11" s="18" t="s">
        <v>138</v>
      </c>
      <c r="C11" s="17" t="n">
        <v>1</v>
      </c>
      <c r="D11" s="17" t="n">
        <v>3719</v>
      </c>
      <c r="E11" s="18" t="s">
        <v>937</v>
      </c>
      <c r="F11" s="18" t="s">
        <v>938</v>
      </c>
      <c r="G11" s="19" t="s">
        <v>121</v>
      </c>
      <c r="H11" s="18" t="s">
        <v>940</v>
      </c>
      <c r="I11" s="21" t="s">
        <v>941</v>
      </c>
      <c r="J11" s="18" t="s">
        <v>24293</v>
      </c>
      <c r="K11" s="20" t="s">
        <v>28109</v>
      </c>
    </row>
    <row r="12" customFormat="false" ht="35.05" hidden="false" customHeight="false" outlineLevel="0" collapsed="false">
      <c r="A12" s="19" t="s">
        <v>24294</v>
      </c>
      <c r="B12" s="18" t="s">
        <v>140</v>
      </c>
      <c r="C12" s="17" t="n">
        <v>1</v>
      </c>
      <c r="D12" s="17" t="n">
        <v>3721</v>
      </c>
      <c r="E12" s="18" t="s">
        <v>945</v>
      </c>
      <c r="F12" s="18" t="s">
        <v>946</v>
      </c>
      <c r="G12" s="19" t="s">
        <v>121</v>
      </c>
      <c r="H12" s="18" t="s">
        <v>948</v>
      </c>
      <c r="I12" s="21" t="s">
        <v>949</v>
      </c>
      <c r="J12" s="18" t="s">
        <v>24295</v>
      </c>
      <c r="K12" s="20" t="s">
        <v>28109</v>
      </c>
    </row>
    <row r="13" customFormat="false" ht="46.25" hidden="false" customHeight="false" outlineLevel="0" collapsed="false">
      <c r="A13" s="19" t="s">
        <v>24296</v>
      </c>
      <c r="B13" s="18" t="s">
        <v>137</v>
      </c>
      <c r="C13" s="17" t="n">
        <v>1</v>
      </c>
      <c r="D13" s="17" t="n">
        <v>3766</v>
      </c>
      <c r="E13" s="18" t="s">
        <v>975</v>
      </c>
      <c r="F13" s="18" t="s">
        <v>976</v>
      </c>
      <c r="G13" s="19" t="s">
        <v>123</v>
      </c>
      <c r="H13" s="18" t="s">
        <v>978</v>
      </c>
      <c r="I13" s="21" t="s">
        <v>979</v>
      </c>
      <c r="J13" s="18" t="s">
        <v>24297</v>
      </c>
      <c r="K13" s="20" t="s">
        <v>28109</v>
      </c>
    </row>
    <row r="14" customFormat="false" ht="91" hidden="false" customHeight="false" outlineLevel="0" collapsed="false">
      <c r="A14" s="19" t="s">
        <v>24298</v>
      </c>
      <c r="B14" s="18" t="s">
        <v>141</v>
      </c>
      <c r="C14" s="17" t="n">
        <v>1</v>
      </c>
      <c r="D14" s="17" t="n">
        <v>3824</v>
      </c>
      <c r="E14" s="18" t="s">
        <v>19934</v>
      </c>
      <c r="F14" s="18" t="s">
        <v>24299</v>
      </c>
      <c r="G14" s="19" t="s">
        <v>121</v>
      </c>
      <c r="H14" s="18" t="s">
        <v>24300</v>
      </c>
      <c r="I14" s="21" t="s">
        <v>24301</v>
      </c>
      <c r="J14" s="18" t="s">
        <v>24302</v>
      </c>
      <c r="K14" s="20" t="s">
        <v>28109</v>
      </c>
    </row>
    <row r="15" customFormat="false" ht="46.25" hidden="false" customHeight="false" outlineLevel="0" collapsed="false">
      <c r="A15" s="19" t="s">
        <v>24303</v>
      </c>
      <c r="B15" s="18" t="s">
        <v>138</v>
      </c>
      <c r="C15" s="17" t="n">
        <v>1</v>
      </c>
      <c r="D15" s="17" t="n">
        <v>3836</v>
      </c>
      <c r="E15" s="18" t="s">
        <v>989</v>
      </c>
      <c r="F15" s="18" t="s">
        <v>990</v>
      </c>
      <c r="G15" s="19" t="s">
        <v>121</v>
      </c>
      <c r="H15" s="18" t="s">
        <v>992</v>
      </c>
      <c r="I15" s="21" t="s">
        <v>993</v>
      </c>
      <c r="J15" s="18" t="s">
        <v>24304</v>
      </c>
      <c r="K15" s="20" t="s">
        <v>28109</v>
      </c>
    </row>
    <row r="16" customFormat="false" ht="46.25" hidden="false" customHeight="false" outlineLevel="0" collapsed="false">
      <c r="A16" s="19" t="s">
        <v>24305</v>
      </c>
      <c r="B16" s="18" t="s">
        <v>137</v>
      </c>
      <c r="C16" s="17" t="n">
        <v>1</v>
      </c>
      <c r="D16" s="17" t="n">
        <v>4093</v>
      </c>
      <c r="E16" s="18" t="s">
        <v>1030</v>
      </c>
      <c r="F16" s="18" t="s">
        <v>1031</v>
      </c>
      <c r="G16" s="19" t="s">
        <v>121</v>
      </c>
      <c r="H16" s="18" t="s">
        <v>1033</v>
      </c>
      <c r="I16" s="21" t="s">
        <v>1034</v>
      </c>
      <c r="J16" s="18" t="s">
        <v>24306</v>
      </c>
      <c r="K16" s="20" t="s">
        <v>28109</v>
      </c>
    </row>
    <row r="17" customFormat="false" ht="35.05" hidden="false" customHeight="false" outlineLevel="0" collapsed="false">
      <c r="A17" s="19" t="s">
        <v>24307</v>
      </c>
      <c r="B17" s="18" t="s">
        <v>138</v>
      </c>
      <c r="C17" s="17" t="n">
        <v>1</v>
      </c>
      <c r="D17" s="17" t="n">
        <v>4424</v>
      </c>
      <c r="E17" s="18" t="s">
        <v>1109</v>
      </c>
      <c r="F17" s="18" t="s">
        <v>1110</v>
      </c>
      <c r="G17" s="19" t="s">
        <v>124</v>
      </c>
      <c r="H17" s="18" t="s">
        <v>1112</v>
      </c>
      <c r="I17" s="21" t="s">
        <v>1113</v>
      </c>
      <c r="J17" s="18" t="s">
        <v>24308</v>
      </c>
      <c r="K17" s="20" t="s">
        <v>28109</v>
      </c>
    </row>
    <row r="18" customFormat="false" ht="35.05" hidden="false" customHeight="false" outlineLevel="0" collapsed="false">
      <c r="A18" s="19" t="s">
        <v>24309</v>
      </c>
      <c r="B18" s="18" t="s">
        <v>137</v>
      </c>
      <c r="C18" s="17" t="n">
        <v>1</v>
      </c>
      <c r="D18" s="17" t="n">
        <v>4460</v>
      </c>
      <c r="E18" s="18" t="s">
        <v>1120</v>
      </c>
      <c r="F18" s="18" t="s">
        <v>1121</v>
      </c>
      <c r="G18" s="19" t="s">
        <v>121</v>
      </c>
      <c r="H18" s="18" t="s">
        <v>1123</v>
      </c>
      <c r="I18" s="21" t="s">
        <v>1124</v>
      </c>
      <c r="J18" s="18" t="s">
        <v>24310</v>
      </c>
      <c r="K18" s="20" t="s">
        <v>28109</v>
      </c>
    </row>
    <row r="19" customFormat="false" ht="35.05" hidden="false" customHeight="false" outlineLevel="0" collapsed="false">
      <c r="A19" s="19" t="s">
        <v>24311</v>
      </c>
      <c r="B19" s="18" t="s">
        <v>138</v>
      </c>
      <c r="C19" s="17" t="n">
        <v>1</v>
      </c>
      <c r="D19" s="17" t="n">
        <v>4531</v>
      </c>
      <c r="E19" s="18" t="s">
        <v>1171</v>
      </c>
      <c r="F19" s="18" t="s">
        <v>1172</v>
      </c>
      <c r="G19" s="19" t="s">
        <v>122</v>
      </c>
      <c r="H19" s="18" t="s">
        <v>1174</v>
      </c>
      <c r="I19" s="21" t="s">
        <v>1175</v>
      </c>
      <c r="J19" s="18" t="s">
        <v>24312</v>
      </c>
      <c r="K19" s="20" t="s">
        <v>28109</v>
      </c>
    </row>
    <row r="20" customFormat="false" ht="46.25" hidden="false" customHeight="false" outlineLevel="0" collapsed="false">
      <c r="A20" s="19" t="s">
        <v>24313</v>
      </c>
      <c r="B20" s="18" t="s">
        <v>139</v>
      </c>
      <c r="C20" s="17" t="n">
        <v>1</v>
      </c>
      <c r="D20" s="17" t="n">
        <v>4559</v>
      </c>
      <c r="E20" s="18" t="s">
        <v>1188</v>
      </c>
      <c r="F20" s="18" t="s">
        <v>1189</v>
      </c>
      <c r="G20" s="19" t="s">
        <v>124</v>
      </c>
      <c r="H20" s="18" t="s">
        <v>1191</v>
      </c>
      <c r="I20" s="21" t="s">
        <v>1192</v>
      </c>
      <c r="J20" s="18" t="s">
        <v>24314</v>
      </c>
      <c r="K20" s="20" t="s">
        <v>28109</v>
      </c>
    </row>
    <row r="21" customFormat="false" ht="46.25" hidden="false" customHeight="false" outlineLevel="0" collapsed="false">
      <c r="A21" s="19" t="s">
        <v>24315</v>
      </c>
      <c r="B21" s="18" t="s">
        <v>139</v>
      </c>
      <c r="C21" s="17" t="n">
        <v>1</v>
      </c>
      <c r="D21" s="17" t="n">
        <v>4561</v>
      </c>
      <c r="E21" s="18" t="s">
        <v>1193</v>
      </c>
      <c r="F21" s="18" t="s">
        <v>1194</v>
      </c>
      <c r="G21" s="19" t="s">
        <v>121</v>
      </c>
      <c r="H21" s="18" t="s">
        <v>1196</v>
      </c>
      <c r="I21" s="21" t="s">
        <v>1197</v>
      </c>
      <c r="J21" s="18" t="s">
        <v>24316</v>
      </c>
      <c r="K21" s="20" t="s">
        <v>28109</v>
      </c>
    </row>
    <row r="22" customFormat="false" ht="46.25" hidden="false" customHeight="false" outlineLevel="0" collapsed="false">
      <c r="A22" s="19" t="s">
        <v>24317</v>
      </c>
      <c r="B22" s="18" t="s">
        <v>141</v>
      </c>
      <c r="C22" s="17" t="n">
        <v>1</v>
      </c>
      <c r="D22" s="17" t="n">
        <v>4567</v>
      </c>
      <c r="E22" s="18" t="s">
        <v>18784</v>
      </c>
      <c r="F22" s="18" t="s">
        <v>24318</v>
      </c>
      <c r="G22" s="19" t="s">
        <v>124</v>
      </c>
      <c r="H22" s="18" t="s">
        <v>24319</v>
      </c>
      <c r="I22" s="21" t="s">
        <v>24320</v>
      </c>
      <c r="J22" s="18" t="s">
        <v>24321</v>
      </c>
      <c r="K22" s="20" t="s">
        <v>28109</v>
      </c>
    </row>
    <row r="23" customFormat="false" ht="46.25" hidden="false" customHeight="false" outlineLevel="0" collapsed="false">
      <c r="A23" s="19" t="s">
        <v>24322</v>
      </c>
      <c r="B23" s="18" t="s">
        <v>139</v>
      </c>
      <c r="C23" s="17" t="n">
        <v>1</v>
      </c>
      <c r="D23" s="17" t="n">
        <v>4646</v>
      </c>
      <c r="E23" s="18" t="s">
        <v>1219</v>
      </c>
      <c r="F23" s="18" t="s">
        <v>1220</v>
      </c>
      <c r="G23" s="19" t="s">
        <v>123</v>
      </c>
      <c r="H23" s="18" t="s">
        <v>1222</v>
      </c>
      <c r="I23" s="21" t="s">
        <v>1223</v>
      </c>
      <c r="J23" s="18" t="s">
        <v>24323</v>
      </c>
      <c r="K23" s="20" t="s">
        <v>28109</v>
      </c>
    </row>
    <row r="24" customFormat="false" ht="46.25" hidden="false" customHeight="false" outlineLevel="0" collapsed="false">
      <c r="A24" s="19" t="s">
        <v>24324</v>
      </c>
      <c r="B24" s="18" t="s">
        <v>137</v>
      </c>
      <c r="C24" s="17" t="n">
        <v>1</v>
      </c>
      <c r="D24" s="17" t="n">
        <v>4721</v>
      </c>
      <c r="E24" s="18" t="s">
        <v>1257</v>
      </c>
      <c r="F24" s="18" t="s">
        <v>1258</v>
      </c>
      <c r="G24" s="19" t="s">
        <v>123</v>
      </c>
      <c r="H24" s="18" t="s">
        <v>1260</v>
      </c>
      <c r="I24" s="21" t="s">
        <v>1261</v>
      </c>
      <c r="J24" s="18" t="s">
        <v>24325</v>
      </c>
      <c r="K24" s="20" t="s">
        <v>28109</v>
      </c>
    </row>
    <row r="25" customFormat="false" ht="46.25" hidden="false" customHeight="false" outlineLevel="0" collapsed="false">
      <c r="A25" s="19" t="s">
        <v>24326</v>
      </c>
      <c r="B25" s="18" t="s">
        <v>139</v>
      </c>
      <c r="C25" s="17" t="n">
        <v>1</v>
      </c>
      <c r="D25" s="17" t="n">
        <v>4767</v>
      </c>
      <c r="E25" s="18" t="s">
        <v>1295</v>
      </c>
      <c r="F25" s="18" t="s">
        <v>1296</v>
      </c>
      <c r="G25" s="19" t="s">
        <v>124</v>
      </c>
      <c r="H25" s="18" t="s">
        <v>1298</v>
      </c>
      <c r="I25" s="21" t="s">
        <v>1299</v>
      </c>
      <c r="J25" s="18" t="s">
        <v>24327</v>
      </c>
      <c r="K25" s="20" t="s">
        <v>28109</v>
      </c>
    </row>
    <row r="26" customFormat="false" ht="35.05" hidden="false" customHeight="false" outlineLevel="0" collapsed="false">
      <c r="A26" s="19" t="s">
        <v>24328</v>
      </c>
      <c r="B26" s="18" t="s">
        <v>140</v>
      </c>
      <c r="C26" s="17" t="n">
        <v>1</v>
      </c>
      <c r="D26" s="17" t="n">
        <v>4777</v>
      </c>
      <c r="E26" s="18" t="s">
        <v>1300</v>
      </c>
      <c r="F26" s="18" t="s">
        <v>1301</v>
      </c>
      <c r="G26" s="19" t="s">
        <v>121</v>
      </c>
      <c r="H26" s="18" t="s">
        <v>1303</v>
      </c>
      <c r="I26" s="21" t="s">
        <v>1304</v>
      </c>
      <c r="J26" s="18" t="s">
        <v>24329</v>
      </c>
      <c r="K26" s="20" t="s">
        <v>28109</v>
      </c>
    </row>
    <row r="27" customFormat="false" ht="46.25" hidden="false" customHeight="false" outlineLevel="0" collapsed="false">
      <c r="A27" s="19" t="s">
        <v>24330</v>
      </c>
      <c r="B27" s="18" t="s">
        <v>137</v>
      </c>
      <c r="C27" s="17" t="n">
        <v>1</v>
      </c>
      <c r="D27" s="17" t="n">
        <v>4791</v>
      </c>
      <c r="E27" s="18" t="s">
        <v>1308</v>
      </c>
      <c r="F27" s="18" t="s">
        <v>1309</v>
      </c>
      <c r="G27" s="19" t="s">
        <v>123</v>
      </c>
      <c r="H27" s="18" t="s">
        <v>1311</v>
      </c>
      <c r="I27" s="21" t="s">
        <v>1312</v>
      </c>
      <c r="J27" s="18" t="s">
        <v>24331</v>
      </c>
      <c r="K27" s="20" t="s">
        <v>28109</v>
      </c>
    </row>
    <row r="28" customFormat="false" ht="35.05" hidden="false" customHeight="false" outlineLevel="0" collapsed="false">
      <c r="A28" s="19" t="s">
        <v>24332</v>
      </c>
      <c r="B28" s="18" t="s">
        <v>140</v>
      </c>
      <c r="C28" s="17" t="n">
        <v>1</v>
      </c>
      <c r="D28" s="17" t="n">
        <v>4957</v>
      </c>
      <c r="E28" s="18" t="s">
        <v>1353</v>
      </c>
      <c r="F28" s="18" t="s">
        <v>1354</v>
      </c>
      <c r="G28" s="19" t="s">
        <v>121</v>
      </c>
      <c r="H28" s="18" t="s">
        <v>1356</v>
      </c>
      <c r="I28" s="21" t="s">
        <v>1357</v>
      </c>
      <c r="J28" s="18" t="s">
        <v>24333</v>
      </c>
      <c r="K28" s="20" t="s">
        <v>28109</v>
      </c>
    </row>
    <row r="29" customFormat="false" ht="35.05" hidden="false" customHeight="false" outlineLevel="0" collapsed="false">
      <c r="A29" s="19" t="s">
        <v>24334</v>
      </c>
      <c r="B29" s="18" t="s">
        <v>140</v>
      </c>
      <c r="C29" s="17" t="n">
        <v>1</v>
      </c>
      <c r="D29" s="17" t="n">
        <v>5263</v>
      </c>
      <c r="E29" s="18" t="s">
        <v>1431</v>
      </c>
      <c r="F29" s="18" t="s">
        <v>1432</v>
      </c>
      <c r="G29" s="19" t="s">
        <v>125</v>
      </c>
      <c r="H29" s="18" t="s">
        <v>1434</v>
      </c>
      <c r="I29" s="21" t="s">
        <v>1435</v>
      </c>
      <c r="J29" s="18" t="s">
        <v>24335</v>
      </c>
      <c r="K29" s="20" t="s">
        <v>28109</v>
      </c>
    </row>
    <row r="30" customFormat="false" ht="35.05" hidden="false" customHeight="false" outlineLevel="0" collapsed="false">
      <c r="A30" s="19" t="s">
        <v>24336</v>
      </c>
      <c r="B30" s="18" t="s">
        <v>137</v>
      </c>
      <c r="C30" s="17" t="n">
        <v>1</v>
      </c>
      <c r="D30" s="17" t="n">
        <v>5414</v>
      </c>
      <c r="E30" s="18" t="s">
        <v>1488</v>
      </c>
      <c r="F30" s="18" t="s">
        <v>1489</v>
      </c>
      <c r="G30" s="19" t="s">
        <v>121</v>
      </c>
      <c r="H30" s="18" t="s">
        <v>1491</v>
      </c>
      <c r="I30" s="21" t="s">
        <v>1492</v>
      </c>
      <c r="J30" s="18" t="s">
        <v>24337</v>
      </c>
      <c r="K30" s="20" t="s">
        <v>28109</v>
      </c>
    </row>
    <row r="31" customFormat="false" ht="35.05" hidden="false" customHeight="false" outlineLevel="0" collapsed="false">
      <c r="A31" s="19" t="s">
        <v>24338</v>
      </c>
      <c r="B31" s="18" t="s">
        <v>138</v>
      </c>
      <c r="C31" s="17" t="n">
        <v>1</v>
      </c>
      <c r="D31" s="17" t="n">
        <v>5652</v>
      </c>
      <c r="E31" s="18" t="s">
        <v>1523</v>
      </c>
      <c r="F31" s="18" t="s">
        <v>1524</v>
      </c>
      <c r="G31" s="19" t="s">
        <v>121</v>
      </c>
      <c r="H31" s="18" t="s">
        <v>1526</v>
      </c>
      <c r="I31" s="21" t="s">
        <v>1527</v>
      </c>
      <c r="J31" s="18" t="s">
        <v>24339</v>
      </c>
      <c r="K31" s="20" t="s">
        <v>28109</v>
      </c>
    </row>
    <row r="32" customFormat="false" ht="35.05" hidden="false" customHeight="false" outlineLevel="0" collapsed="false">
      <c r="A32" s="19" t="s">
        <v>24340</v>
      </c>
      <c r="B32" s="18" t="s">
        <v>138</v>
      </c>
      <c r="C32" s="17" t="n">
        <v>1</v>
      </c>
      <c r="D32" s="17" t="n">
        <v>6196</v>
      </c>
      <c r="E32" s="18" t="s">
        <v>1675</v>
      </c>
      <c r="F32" s="18" t="s">
        <v>1676</v>
      </c>
      <c r="G32" s="19" t="s">
        <v>124</v>
      </c>
      <c r="H32" s="18" t="s">
        <v>1678</v>
      </c>
      <c r="I32" s="21" t="s">
        <v>1679</v>
      </c>
      <c r="J32" s="18" t="s">
        <v>24341</v>
      </c>
      <c r="K32" s="20" t="s">
        <v>28109</v>
      </c>
    </row>
    <row r="33" customFormat="false" ht="35.05" hidden="false" customHeight="false" outlineLevel="0" collapsed="false">
      <c r="A33" s="19" t="s">
        <v>24342</v>
      </c>
      <c r="B33" s="18" t="s">
        <v>139</v>
      </c>
      <c r="C33" s="17" t="n">
        <v>1</v>
      </c>
      <c r="D33" s="17" t="n">
        <v>6359</v>
      </c>
      <c r="E33" s="18" t="s">
        <v>1710</v>
      </c>
      <c r="F33" s="18" t="s">
        <v>1711</v>
      </c>
      <c r="G33" s="19" t="s">
        <v>123</v>
      </c>
      <c r="H33" s="18" t="s">
        <v>1713</v>
      </c>
      <c r="I33" s="21" t="s">
        <v>1714</v>
      </c>
      <c r="J33" s="18" t="s">
        <v>24343</v>
      </c>
      <c r="K33" s="20" t="s">
        <v>28109</v>
      </c>
    </row>
    <row r="34" customFormat="false" ht="35.05" hidden="false" customHeight="false" outlineLevel="0" collapsed="false">
      <c r="A34" s="19" t="s">
        <v>24344</v>
      </c>
      <c r="B34" s="18" t="s">
        <v>138</v>
      </c>
      <c r="C34" s="17" t="n">
        <v>1</v>
      </c>
      <c r="D34" s="17" t="n">
        <v>6442</v>
      </c>
      <c r="E34" s="18" t="s">
        <v>1753</v>
      </c>
      <c r="F34" s="18" t="s">
        <v>1756</v>
      </c>
      <c r="G34" s="19" t="s">
        <v>121</v>
      </c>
      <c r="H34" s="18" t="s">
        <v>1758</v>
      </c>
      <c r="I34" s="21" t="s">
        <v>1759</v>
      </c>
      <c r="J34" s="18" t="s">
        <v>24345</v>
      </c>
      <c r="K34" s="20" t="s">
        <v>28109</v>
      </c>
    </row>
    <row r="35" customFormat="false" ht="46.25" hidden="false" customHeight="false" outlineLevel="0" collapsed="false">
      <c r="A35" s="19" t="s">
        <v>24346</v>
      </c>
      <c r="B35" s="18" t="s">
        <v>139</v>
      </c>
      <c r="C35" s="17" t="n">
        <v>1</v>
      </c>
      <c r="D35" s="17" t="n">
        <v>6457</v>
      </c>
      <c r="E35" s="18" t="s">
        <v>1771</v>
      </c>
      <c r="F35" s="18" t="s">
        <v>1772</v>
      </c>
      <c r="G35" s="19" t="s">
        <v>123</v>
      </c>
      <c r="H35" s="18" t="s">
        <v>1774</v>
      </c>
      <c r="I35" s="21" t="s">
        <v>1775</v>
      </c>
      <c r="J35" s="18" t="s">
        <v>24347</v>
      </c>
      <c r="K35" s="20" t="s">
        <v>28109</v>
      </c>
    </row>
    <row r="36" customFormat="false" ht="46.25" hidden="false" customHeight="false" outlineLevel="0" collapsed="false">
      <c r="A36" s="19" t="s">
        <v>24348</v>
      </c>
      <c r="B36" s="18" t="s">
        <v>138</v>
      </c>
      <c r="C36" s="17" t="n">
        <v>1</v>
      </c>
      <c r="D36" s="17" t="n">
        <v>6467</v>
      </c>
      <c r="E36" s="18" t="s">
        <v>1785</v>
      </c>
      <c r="F36" s="18" t="s">
        <v>1786</v>
      </c>
      <c r="G36" s="19" t="s">
        <v>123</v>
      </c>
      <c r="H36" s="18" t="s">
        <v>1788</v>
      </c>
      <c r="I36" s="21" t="s">
        <v>1789</v>
      </c>
      <c r="J36" s="18" t="s">
        <v>24349</v>
      </c>
      <c r="K36" s="20" t="s">
        <v>28109</v>
      </c>
    </row>
    <row r="37" customFormat="false" ht="35.05" hidden="false" customHeight="false" outlineLevel="0" collapsed="false">
      <c r="A37" s="19" t="s">
        <v>24350</v>
      </c>
      <c r="B37" s="18" t="s">
        <v>138</v>
      </c>
      <c r="C37" s="17" t="n">
        <v>1</v>
      </c>
      <c r="D37" s="17" t="n">
        <v>6471</v>
      </c>
      <c r="E37" s="18" t="s">
        <v>1793</v>
      </c>
      <c r="F37" s="18" t="s">
        <v>1794</v>
      </c>
      <c r="G37" s="19" t="s">
        <v>121</v>
      </c>
      <c r="H37" s="18" t="s">
        <v>1796</v>
      </c>
      <c r="I37" s="21" t="s">
        <v>1797</v>
      </c>
      <c r="J37" s="18" t="s">
        <v>24351</v>
      </c>
      <c r="K37" s="20" t="s">
        <v>28109</v>
      </c>
    </row>
    <row r="38" customFormat="false" ht="35.05" hidden="false" customHeight="false" outlineLevel="0" collapsed="false">
      <c r="A38" s="19" t="s">
        <v>24352</v>
      </c>
      <c r="B38" s="18" t="s">
        <v>138</v>
      </c>
      <c r="C38" s="17" t="n">
        <v>1</v>
      </c>
      <c r="D38" s="17" t="n">
        <v>6471</v>
      </c>
      <c r="E38" s="18" t="s">
        <v>1801</v>
      </c>
      <c r="F38" s="18" t="s">
        <v>1802</v>
      </c>
      <c r="G38" s="19" t="s">
        <v>124</v>
      </c>
      <c r="H38" s="18" t="s">
        <v>1804</v>
      </c>
      <c r="I38" s="21" t="s">
        <v>1805</v>
      </c>
      <c r="J38" s="18" t="s">
        <v>24353</v>
      </c>
      <c r="K38" s="20" t="s">
        <v>28109</v>
      </c>
    </row>
    <row r="39" customFormat="false" ht="35.05" hidden="false" customHeight="false" outlineLevel="0" collapsed="false">
      <c r="A39" s="19" t="s">
        <v>24354</v>
      </c>
      <c r="B39" s="18" t="s">
        <v>137</v>
      </c>
      <c r="C39" s="17" t="n">
        <v>1</v>
      </c>
      <c r="D39" s="17" t="n">
        <v>6473</v>
      </c>
      <c r="E39" s="18" t="s">
        <v>1806</v>
      </c>
      <c r="F39" s="18" t="s">
        <v>1807</v>
      </c>
      <c r="G39" s="19" t="s">
        <v>122</v>
      </c>
      <c r="H39" s="18" t="s">
        <v>1809</v>
      </c>
      <c r="I39" s="21" t="s">
        <v>1810</v>
      </c>
      <c r="J39" s="18" t="s">
        <v>24355</v>
      </c>
      <c r="K39" s="20" t="s">
        <v>28109</v>
      </c>
    </row>
    <row r="40" customFormat="false" ht="35.05" hidden="false" customHeight="false" outlineLevel="0" collapsed="false">
      <c r="A40" s="19" t="s">
        <v>24356</v>
      </c>
      <c r="B40" s="18" t="s">
        <v>137</v>
      </c>
      <c r="C40" s="17" t="n">
        <v>1</v>
      </c>
      <c r="D40" s="17" t="n">
        <v>6473</v>
      </c>
      <c r="E40" s="18" t="s">
        <v>1814</v>
      </c>
      <c r="F40" s="18" t="s">
        <v>1815</v>
      </c>
      <c r="G40" s="19" t="s">
        <v>122</v>
      </c>
      <c r="H40" s="18" t="s">
        <v>1817</v>
      </c>
      <c r="I40" s="21" t="s">
        <v>1818</v>
      </c>
      <c r="J40" s="18" t="s">
        <v>24357</v>
      </c>
      <c r="K40" s="20" t="s">
        <v>28109</v>
      </c>
    </row>
    <row r="41" customFormat="false" ht="46.25" hidden="false" customHeight="false" outlineLevel="0" collapsed="false">
      <c r="A41" s="19" t="s">
        <v>24358</v>
      </c>
      <c r="B41" s="18" t="s">
        <v>137</v>
      </c>
      <c r="C41" s="17" t="n">
        <v>1</v>
      </c>
      <c r="D41" s="17" t="n">
        <v>6477</v>
      </c>
      <c r="E41" s="18" t="s">
        <v>1828</v>
      </c>
      <c r="F41" s="18" t="s">
        <v>1829</v>
      </c>
      <c r="G41" s="19" t="s">
        <v>121</v>
      </c>
      <c r="H41" s="18" t="s">
        <v>1831</v>
      </c>
      <c r="I41" s="21" t="s">
        <v>1832</v>
      </c>
      <c r="J41" s="18" t="s">
        <v>24359</v>
      </c>
      <c r="K41" s="20" t="s">
        <v>28109</v>
      </c>
    </row>
    <row r="42" customFormat="false" ht="35.05" hidden="false" customHeight="false" outlineLevel="0" collapsed="false">
      <c r="A42" s="19" t="s">
        <v>24360</v>
      </c>
      <c r="B42" s="18" t="s">
        <v>137</v>
      </c>
      <c r="C42" s="17" t="n">
        <v>1</v>
      </c>
      <c r="D42" s="17" t="n">
        <v>6481</v>
      </c>
      <c r="E42" s="18" t="s">
        <v>1833</v>
      </c>
      <c r="F42" s="18" t="s">
        <v>1834</v>
      </c>
      <c r="G42" s="19" t="s">
        <v>121</v>
      </c>
      <c r="H42" s="18" t="s">
        <v>1836</v>
      </c>
      <c r="I42" s="21" t="s">
        <v>1810</v>
      </c>
      <c r="J42" s="18" t="s">
        <v>24361</v>
      </c>
      <c r="K42" s="20" t="s">
        <v>28109</v>
      </c>
    </row>
    <row r="43" customFormat="false" ht="46.25" hidden="false" customHeight="false" outlineLevel="0" collapsed="false">
      <c r="A43" s="19" t="s">
        <v>24362</v>
      </c>
      <c r="B43" s="18" t="s">
        <v>137</v>
      </c>
      <c r="C43" s="17" t="n">
        <v>1</v>
      </c>
      <c r="D43" s="17" t="n">
        <v>6572</v>
      </c>
      <c r="E43" s="18" t="s">
        <v>1921</v>
      </c>
      <c r="F43" s="18" t="s">
        <v>1922</v>
      </c>
      <c r="G43" s="19" t="s">
        <v>121</v>
      </c>
      <c r="H43" s="18" t="s">
        <v>1924</v>
      </c>
      <c r="I43" s="21" t="s">
        <v>1925</v>
      </c>
      <c r="J43" s="18" t="s">
        <v>24363</v>
      </c>
      <c r="K43" s="20" t="s">
        <v>28109</v>
      </c>
    </row>
    <row r="44" customFormat="false" ht="46.25" hidden="false" customHeight="false" outlineLevel="0" collapsed="false">
      <c r="A44" s="19" t="s">
        <v>24364</v>
      </c>
      <c r="B44" s="18" t="s">
        <v>137</v>
      </c>
      <c r="C44" s="17" t="n">
        <v>2</v>
      </c>
      <c r="D44" s="17" t="n">
        <v>164</v>
      </c>
      <c r="E44" s="18" t="s">
        <v>2001</v>
      </c>
      <c r="F44" s="18" t="s">
        <v>2002</v>
      </c>
      <c r="G44" s="19" t="s">
        <v>121</v>
      </c>
      <c r="H44" s="18" t="s">
        <v>2004</v>
      </c>
      <c r="I44" s="21" t="s">
        <v>2005</v>
      </c>
      <c r="J44" s="18" t="s">
        <v>24365</v>
      </c>
      <c r="K44" s="20" t="s">
        <v>28109</v>
      </c>
    </row>
    <row r="45" customFormat="false" ht="46.25" hidden="false" customHeight="false" outlineLevel="0" collapsed="false">
      <c r="A45" s="19" t="s">
        <v>24366</v>
      </c>
      <c r="B45" s="18" t="s">
        <v>137</v>
      </c>
      <c r="C45" s="17" t="n">
        <v>2</v>
      </c>
      <c r="D45" s="17" t="n">
        <v>179</v>
      </c>
      <c r="E45" s="18" t="s">
        <v>2009</v>
      </c>
      <c r="F45" s="18" t="s">
        <v>2010</v>
      </c>
      <c r="G45" s="19" t="s">
        <v>121</v>
      </c>
      <c r="H45" s="18" t="s">
        <v>2012</v>
      </c>
      <c r="I45" s="21" t="s">
        <v>2013</v>
      </c>
      <c r="J45" s="18" t="s">
        <v>24367</v>
      </c>
      <c r="K45" s="20" t="s">
        <v>28109</v>
      </c>
    </row>
    <row r="46" customFormat="false" ht="35.05" hidden="false" customHeight="false" outlineLevel="0" collapsed="false">
      <c r="A46" s="19" t="s">
        <v>24368</v>
      </c>
      <c r="B46" s="18" t="s">
        <v>137</v>
      </c>
      <c r="C46" s="17" t="n">
        <v>2</v>
      </c>
      <c r="D46" s="17" t="n">
        <v>452</v>
      </c>
      <c r="E46" s="18" t="s">
        <v>2077</v>
      </c>
      <c r="F46" s="18" t="s">
        <v>2078</v>
      </c>
      <c r="G46" s="19" t="s">
        <v>125</v>
      </c>
      <c r="H46" s="18" t="s">
        <v>2080</v>
      </c>
      <c r="I46" s="21" t="s">
        <v>2081</v>
      </c>
      <c r="J46" s="18" t="s">
        <v>24369</v>
      </c>
      <c r="K46" s="20" t="s">
        <v>28109</v>
      </c>
    </row>
    <row r="47" customFormat="false" ht="35.05" hidden="false" customHeight="false" outlineLevel="0" collapsed="false">
      <c r="A47" s="19" t="s">
        <v>24370</v>
      </c>
      <c r="B47" s="18" t="s">
        <v>139</v>
      </c>
      <c r="C47" s="17" t="n">
        <v>2</v>
      </c>
      <c r="D47" s="17" t="n">
        <v>555</v>
      </c>
      <c r="E47" s="18" t="s">
        <v>2115</v>
      </c>
      <c r="F47" s="18" t="s">
        <v>2116</v>
      </c>
      <c r="G47" s="19" t="s">
        <v>123</v>
      </c>
      <c r="H47" s="18" t="s">
        <v>2118</v>
      </c>
      <c r="I47" s="21" t="s">
        <v>2119</v>
      </c>
      <c r="J47" s="18" t="s">
        <v>24371</v>
      </c>
      <c r="K47" s="20" t="s">
        <v>28109</v>
      </c>
    </row>
    <row r="48" customFormat="false" ht="35.05" hidden="false" customHeight="false" outlineLevel="0" collapsed="false">
      <c r="A48" s="19" t="s">
        <v>24372</v>
      </c>
      <c r="B48" s="18" t="s">
        <v>137</v>
      </c>
      <c r="C48" s="17" t="n">
        <v>2</v>
      </c>
      <c r="D48" s="17" t="n">
        <v>1016</v>
      </c>
      <c r="E48" s="18" t="s">
        <v>2168</v>
      </c>
      <c r="F48" s="18" t="s">
        <v>2169</v>
      </c>
      <c r="G48" s="19" t="s">
        <v>125</v>
      </c>
      <c r="H48" s="18" t="s">
        <v>2171</v>
      </c>
      <c r="I48" s="18" t="s">
        <v>2172</v>
      </c>
      <c r="J48" s="18" t="s">
        <v>24373</v>
      </c>
      <c r="K48" s="20" t="s">
        <v>28109</v>
      </c>
    </row>
    <row r="49" customFormat="false" ht="46.25" hidden="false" customHeight="false" outlineLevel="0" collapsed="false">
      <c r="A49" s="19" t="s">
        <v>24374</v>
      </c>
      <c r="B49" s="18" t="s">
        <v>137</v>
      </c>
      <c r="C49" s="17" t="n">
        <v>2</v>
      </c>
      <c r="D49" s="17" t="n">
        <v>1029</v>
      </c>
      <c r="E49" s="18" t="s">
        <v>2173</v>
      </c>
      <c r="F49" s="18" t="s">
        <v>2174</v>
      </c>
      <c r="G49" s="19" t="s">
        <v>121</v>
      </c>
      <c r="H49" s="18" t="s">
        <v>2176</v>
      </c>
      <c r="I49" s="21" t="s">
        <v>2177</v>
      </c>
      <c r="J49" s="18" t="s">
        <v>24375</v>
      </c>
      <c r="K49" s="20" t="s">
        <v>28109</v>
      </c>
    </row>
    <row r="50" customFormat="false" ht="46.25" hidden="false" customHeight="false" outlineLevel="0" collapsed="false">
      <c r="A50" s="19" t="s">
        <v>24376</v>
      </c>
      <c r="B50" s="18" t="s">
        <v>138</v>
      </c>
      <c r="C50" s="17" t="n">
        <v>2</v>
      </c>
      <c r="D50" s="17" t="n">
        <v>2534</v>
      </c>
      <c r="E50" s="18" t="s">
        <v>2362</v>
      </c>
      <c r="F50" s="18" t="s">
        <v>2363</v>
      </c>
      <c r="G50" s="19" t="s">
        <v>123</v>
      </c>
      <c r="H50" s="18" t="s">
        <v>2365</v>
      </c>
      <c r="I50" s="21" t="s">
        <v>2366</v>
      </c>
      <c r="J50" s="18" t="s">
        <v>24377</v>
      </c>
      <c r="K50" s="20" t="s">
        <v>28109</v>
      </c>
    </row>
    <row r="51" customFormat="false" ht="35.05" hidden="false" customHeight="false" outlineLevel="0" collapsed="false">
      <c r="A51" s="19" t="s">
        <v>24378</v>
      </c>
      <c r="B51" s="18" t="s">
        <v>138</v>
      </c>
      <c r="C51" s="17" t="n">
        <v>2</v>
      </c>
      <c r="D51" s="17" t="n">
        <v>2944</v>
      </c>
      <c r="E51" s="18" t="s">
        <v>2399</v>
      </c>
      <c r="F51" s="18" t="s">
        <v>2400</v>
      </c>
      <c r="G51" s="19" t="s">
        <v>121</v>
      </c>
      <c r="H51" s="18" t="s">
        <v>2402</v>
      </c>
      <c r="I51" s="21" t="s">
        <v>2403</v>
      </c>
      <c r="J51" s="18" t="s">
        <v>24379</v>
      </c>
      <c r="K51" s="20" t="s">
        <v>28109</v>
      </c>
    </row>
    <row r="52" customFormat="false" ht="46.25" hidden="false" customHeight="false" outlineLevel="0" collapsed="false">
      <c r="A52" s="19" t="s">
        <v>24380</v>
      </c>
      <c r="B52" s="18" t="s">
        <v>140</v>
      </c>
      <c r="C52" s="17" t="n">
        <v>2</v>
      </c>
      <c r="D52" s="17" t="n">
        <v>3014</v>
      </c>
      <c r="E52" s="18" t="s">
        <v>2416</v>
      </c>
      <c r="F52" s="18" t="s">
        <v>2417</v>
      </c>
      <c r="G52" s="19" t="s">
        <v>123</v>
      </c>
      <c r="H52" s="18" t="s">
        <v>2419</v>
      </c>
      <c r="I52" s="21" t="s">
        <v>2420</v>
      </c>
      <c r="J52" s="18" t="s">
        <v>24381</v>
      </c>
      <c r="K52" s="20" t="s">
        <v>28109</v>
      </c>
    </row>
    <row r="53" customFormat="false" ht="35.05" hidden="false" customHeight="false" outlineLevel="0" collapsed="false">
      <c r="A53" s="19" t="s">
        <v>24382</v>
      </c>
      <c r="B53" s="18" t="s">
        <v>138</v>
      </c>
      <c r="C53" s="17" t="n">
        <v>2</v>
      </c>
      <c r="D53" s="17" t="n">
        <v>3035</v>
      </c>
      <c r="E53" s="18" t="s">
        <v>2430</v>
      </c>
      <c r="F53" s="18" t="s">
        <v>2431</v>
      </c>
      <c r="G53" s="19" t="s">
        <v>125</v>
      </c>
      <c r="H53" s="18" t="s">
        <v>2433</v>
      </c>
      <c r="I53" s="18"/>
      <c r="J53" s="18" t="s">
        <v>24383</v>
      </c>
      <c r="K53" s="20" t="s">
        <v>28109</v>
      </c>
    </row>
    <row r="54" customFormat="false" ht="46.25" hidden="false" customHeight="false" outlineLevel="0" collapsed="false">
      <c r="A54" s="19" t="s">
        <v>24384</v>
      </c>
      <c r="B54" s="18" t="s">
        <v>140</v>
      </c>
      <c r="C54" s="17" t="n">
        <v>2</v>
      </c>
      <c r="D54" s="17" t="n">
        <v>3043</v>
      </c>
      <c r="E54" s="18" t="s">
        <v>2434</v>
      </c>
      <c r="F54" s="18" t="s">
        <v>2435</v>
      </c>
      <c r="G54" s="19" t="s">
        <v>121</v>
      </c>
      <c r="H54" s="18" t="s">
        <v>2437</v>
      </c>
      <c r="I54" s="21" t="s">
        <v>2438</v>
      </c>
      <c r="J54" s="18" t="s">
        <v>24385</v>
      </c>
      <c r="K54" s="20" t="s">
        <v>28109</v>
      </c>
    </row>
    <row r="55" customFormat="false" ht="35.05" hidden="false" customHeight="false" outlineLevel="0" collapsed="false">
      <c r="A55" s="19" t="s">
        <v>24386</v>
      </c>
      <c r="B55" s="18" t="s">
        <v>138</v>
      </c>
      <c r="C55" s="17" t="n">
        <v>2</v>
      </c>
      <c r="D55" s="17" t="n">
        <v>3050</v>
      </c>
      <c r="E55" s="18" t="s">
        <v>2439</v>
      </c>
      <c r="F55" s="18" t="s">
        <v>2440</v>
      </c>
      <c r="G55" s="19" t="s">
        <v>121</v>
      </c>
      <c r="H55" s="18" t="s">
        <v>2442</v>
      </c>
      <c r="I55" s="21" t="s">
        <v>2443</v>
      </c>
      <c r="J55" s="18" t="s">
        <v>24387</v>
      </c>
      <c r="K55" s="20" t="s">
        <v>28109</v>
      </c>
    </row>
    <row r="56" customFormat="false" ht="46.25" hidden="false" customHeight="false" outlineLevel="0" collapsed="false">
      <c r="A56" s="19" t="s">
        <v>24388</v>
      </c>
      <c r="B56" s="18" t="s">
        <v>138</v>
      </c>
      <c r="C56" s="17" t="n">
        <v>2</v>
      </c>
      <c r="D56" s="17" t="n">
        <v>3381</v>
      </c>
      <c r="E56" s="18" t="s">
        <v>2474</v>
      </c>
      <c r="F56" s="18" t="s">
        <v>2475</v>
      </c>
      <c r="G56" s="19" t="s">
        <v>123</v>
      </c>
      <c r="H56" s="18" t="s">
        <v>2477</v>
      </c>
      <c r="I56" s="21" t="s">
        <v>2478</v>
      </c>
      <c r="J56" s="18" t="s">
        <v>24389</v>
      </c>
      <c r="K56" s="20" t="s">
        <v>28109</v>
      </c>
    </row>
    <row r="57" customFormat="false" ht="46.25" hidden="false" customHeight="false" outlineLevel="0" collapsed="false">
      <c r="A57" s="19" t="s">
        <v>24390</v>
      </c>
      <c r="B57" s="18" t="s">
        <v>138</v>
      </c>
      <c r="C57" s="17" t="n">
        <v>2</v>
      </c>
      <c r="D57" s="17" t="n">
        <v>3559</v>
      </c>
      <c r="E57" s="18" t="s">
        <v>2540</v>
      </c>
      <c r="F57" s="18" t="s">
        <v>2541</v>
      </c>
      <c r="G57" s="19" t="s">
        <v>123</v>
      </c>
      <c r="H57" s="18" t="s">
        <v>2543</v>
      </c>
      <c r="I57" s="21" t="s">
        <v>2544</v>
      </c>
      <c r="J57" s="18" t="s">
        <v>24391</v>
      </c>
      <c r="K57" s="20" t="s">
        <v>28109</v>
      </c>
    </row>
    <row r="58" customFormat="false" ht="91" hidden="false" customHeight="false" outlineLevel="0" collapsed="false">
      <c r="A58" s="19" t="s">
        <v>24392</v>
      </c>
      <c r="B58" s="18" t="s">
        <v>141</v>
      </c>
      <c r="C58" s="17" t="n">
        <v>2</v>
      </c>
      <c r="D58" s="17" t="n">
        <v>3699</v>
      </c>
      <c r="E58" s="18" t="s">
        <v>20204</v>
      </c>
      <c r="F58" s="18" t="s">
        <v>24393</v>
      </c>
      <c r="G58" s="19" t="s">
        <v>124</v>
      </c>
      <c r="H58" s="18" t="s">
        <v>24394</v>
      </c>
      <c r="I58" s="21" t="s">
        <v>24395</v>
      </c>
      <c r="J58" s="18" t="s">
        <v>24396</v>
      </c>
      <c r="K58" s="20" t="s">
        <v>28109</v>
      </c>
    </row>
    <row r="59" customFormat="false" ht="35.05" hidden="false" customHeight="false" outlineLevel="0" collapsed="false">
      <c r="A59" s="19" t="s">
        <v>24397</v>
      </c>
      <c r="B59" s="18" t="s">
        <v>140</v>
      </c>
      <c r="C59" s="17" t="n">
        <v>2</v>
      </c>
      <c r="D59" s="17" t="n">
        <v>4033</v>
      </c>
      <c r="E59" s="18" t="s">
        <v>2632</v>
      </c>
      <c r="F59" s="18" t="s">
        <v>2633</v>
      </c>
      <c r="G59" s="19" t="s">
        <v>122</v>
      </c>
      <c r="H59" s="18" t="s">
        <v>2635</v>
      </c>
      <c r="I59" s="21" t="s">
        <v>2636</v>
      </c>
      <c r="J59" s="18" t="s">
        <v>24398</v>
      </c>
      <c r="K59" s="20" t="s">
        <v>28109</v>
      </c>
    </row>
    <row r="60" customFormat="false" ht="46.25" hidden="false" customHeight="false" outlineLevel="0" collapsed="false">
      <c r="A60" s="19" t="s">
        <v>24399</v>
      </c>
      <c r="B60" s="18" t="s">
        <v>137</v>
      </c>
      <c r="C60" s="17" t="n">
        <v>2</v>
      </c>
      <c r="D60" s="17" t="n">
        <v>4141</v>
      </c>
      <c r="E60" s="18" t="s">
        <v>2643</v>
      </c>
      <c r="F60" s="18" t="s">
        <v>2644</v>
      </c>
      <c r="G60" s="19" t="s">
        <v>121</v>
      </c>
      <c r="H60" s="18" t="s">
        <v>2646</v>
      </c>
      <c r="I60" s="18" t="s">
        <v>2647</v>
      </c>
      <c r="J60" s="18" t="s">
        <v>24400</v>
      </c>
      <c r="K60" s="20" t="s">
        <v>28109</v>
      </c>
    </row>
    <row r="61" customFormat="false" ht="35.05" hidden="false" customHeight="false" outlineLevel="0" collapsed="false">
      <c r="A61" s="19" t="s">
        <v>24401</v>
      </c>
      <c r="B61" s="18" t="s">
        <v>138</v>
      </c>
      <c r="C61" s="17" t="n">
        <v>2</v>
      </c>
      <c r="D61" s="17" t="n">
        <v>4248</v>
      </c>
      <c r="E61" s="18" t="s">
        <v>2651</v>
      </c>
      <c r="F61" s="18" t="s">
        <v>2652</v>
      </c>
      <c r="G61" s="19" t="s">
        <v>121</v>
      </c>
      <c r="H61" s="18" t="s">
        <v>2654</v>
      </c>
      <c r="I61" s="21" t="s">
        <v>2655</v>
      </c>
      <c r="J61" s="18" t="s">
        <v>24402</v>
      </c>
      <c r="K61" s="20" t="s">
        <v>28109</v>
      </c>
    </row>
    <row r="62" customFormat="false" ht="46.25" hidden="false" customHeight="false" outlineLevel="0" collapsed="false">
      <c r="A62" s="19" t="s">
        <v>24403</v>
      </c>
      <c r="B62" s="18" t="s">
        <v>140</v>
      </c>
      <c r="C62" s="17" t="n">
        <v>2</v>
      </c>
      <c r="D62" s="17" t="n">
        <v>4464</v>
      </c>
      <c r="E62" s="18" t="s">
        <v>2668</v>
      </c>
      <c r="F62" s="18" t="s">
        <v>2669</v>
      </c>
      <c r="G62" s="19" t="s">
        <v>123</v>
      </c>
      <c r="H62" s="18" t="s">
        <v>2671</v>
      </c>
      <c r="I62" s="21" t="s">
        <v>2672</v>
      </c>
      <c r="J62" s="18" t="s">
        <v>24404</v>
      </c>
      <c r="K62" s="20" t="s">
        <v>28109</v>
      </c>
    </row>
    <row r="63" customFormat="false" ht="35.05" hidden="false" customHeight="false" outlineLevel="0" collapsed="false">
      <c r="A63" s="19" t="s">
        <v>24405</v>
      </c>
      <c r="B63" s="18" t="s">
        <v>140</v>
      </c>
      <c r="C63" s="17" t="n">
        <v>2</v>
      </c>
      <c r="D63" s="17" t="n">
        <v>4565</v>
      </c>
      <c r="E63" s="18" t="s">
        <v>2688</v>
      </c>
      <c r="F63" s="18" t="s">
        <v>2689</v>
      </c>
      <c r="G63" s="19" t="s">
        <v>121</v>
      </c>
      <c r="H63" s="18" t="s">
        <v>2691</v>
      </c>
      <c r="I63" s="21" t="s">
        <v>2692</v>
      </c>
      <c r="J63" s="18" t="s">
        <v>24406</v>
      </c>
      <c r="K63" s="20" t="s">
        <v>28109</v>
      </c>
    </row>
    <row r="64" customFormat="false" ht="35.05" hidden="false" customHeight="false" outlineLevel="0" collapsed="false">
      <c r="A64" s="19" t="s">
        <v>24407</v>
      </c>
      <c r="B64" s="18" t="s">
        <v>140</v>
      </c>
      <c r="C64" s="17" t="n">
        <v>2</v>
      </c>
      <c r="D64" s="17" t="n">
        <v>4585</v>
      </c>
      <c r="E64" s="18" t="s">
        <v>2693</v>
      </c>
      <c r="F64" s="18" t="s">
        <v>2694</v>
      </c>
      <c r="G64" s="19" t="s">
        <v>121</v>
      </c>
      <c r="H64" s="18" t="s">
        <v>2696</v>
      </c>
      <c r="I64" s="21" t="s">
        <v>2697</v>
      </c>
      <c r="J64" s="18" t="s">
        <v>24408</v>
      </c>
      <c r="K64" s="20" t="s">
        <v>28109</v>
      </c>
    </row>
    <row r="65" customFormat="false" ht="35.05" hidden="false" customHeight="false" outlineLevel="0" collapsed="false">
      <c r="A65" s="19" t="s">
        <v>24409</v>
      </c>
      <c r="B65" s="18" t="s">
        <v>138</v>
      </c>
      <c r="C65" s="17" t="n">
        <v>2</v>
      </c>
      <c r="D65" s="17" t="n">
        <v>4667</v>
      </c>
      <c r="E65" s="18" t="s">
        <v>2710</v>
      </c>
      <c r="F65" s="18" t="s">
        <v>2711</v>
      </c>
      <c r="G65" s="19" t="s">
        <v>121</v>
      </c>
      <c r="H65" s="18" t="s">
        <v>2713</v>
      </c>
      <c r="I65" s="21" t="s">
        <v>2714</v>
      </c>
      <c r="J65" s="18" t="s">
        <v>24410</v>
      </c>
      <c r="K65" s="20" t="s">
        <v>28109</v>
      </c>
    </row>
    <row r="66" customFormat="false" ht="35.05" hidden="false" customHeight="false" outlineLevel="0" collapsed="false">
      <c r="A66" s="19" t="s">
        <v>24411</v>
      </c>
      <c r="B66" s="18" t="s">
        <v>140</v>
      </c>
      <c r="C66" s="17" t="n">
        <v>2</v>
      </c>
      <c r="D66" s="17" t="n">
        <v>5036</v>
      </c>
      <c r="E66" s="18" t="s">
        <v>2775</v>
      </c>
      <c r="F66" s="18" t="s">
        <v>2776</v>
      </c>
      <c r="G66" s="19" t="s">
        <v>121</v>
      </c>
      <c r="H66" s="18" t="s">
        <v>2778</v>
      </c>
      <c r="I66" s="21" t="s">
        <v>2779</v>
      </c>
      <c r="J66" s="18" t="s">
        <v>24412</v>
      </c>
      <c r="K66" s="20" t="s">
        <v>28109</v>
      </c>
    </row>
    <row r="67" customFormat="false" ht="46.25" hidden="false" customHeight="false" outlineLevel="0" collapsed="false">
      <c r="A67" s="19" t="s">
        <v>24413</v>
      </c>
      <c r="B67" s="18" t="s">
        <v>137</v>
      </c>
      <c r="C67" s="17" t="n">
        <v>2</v>
      </c>
      <c r="D67" s="17" t="n">
        <v>5138</v>
      </c>
      <c r="E67" s="18" t="s">
        <v>2810</v>
      </c>
      <c r="F67" s="18" t="s">
        <v>2811</v>
      </c>
      <c r="G67" s="19" t="s">
        <v>121</v>
      </c>
      <c r="H67" s="18" t="s">
        <v>2813</v>
      </c>
      <c r="I67" s="21" t="s">
        <v>2814</v>
      </c>
      <c r="J67" s="18" t="s">
        <v>24414</v>
      </c>
      <c r="K67" s="20" t="s">
        <v>28109</v>
      </c>
    </row>
    <row r="68" customFormat="false" ht="35.05" hidden="false" customHeight="false" outlineLevel="0" collapsed="false">
      <c r="A68" s="19" t="s">
        <v>24415</v>
      </c>
      <c r="B68" s="18" t="s">
        <v>138</v>
      </c>
      <c r="C68" s="17" t="n">
        <v>2</v>
      </c>
      <c r="D68" s="17" t="n">
        <v>5343</v>
      </c>
      <c r="E68" s="18" t="s">
        <v>2833</v>
      </c>
      <c r="F68" s="18" t="s">
        <v>2834</v>
      </c>
      <c r="G68" s="19" t="s">
        <v>123</v>
      </c>
      <c r="H68" s="18" t="s">
        <v>2836</v>
      </c>
      <c r="I68" s="21" t="s">
        <v>2837</v>
      </c>
      <c r="J68" s="18" t="s">
        <v>24416</v>
      </c>
      <c r="K68" s="20" t="s">
        <v>28109</v>
      </c>
    </row>
    <row r="69" customFormat="false" ht="79.85" hidden="false" customHeight="false" outlineLevel="0" collapsed="false">
      <c r="A69" s="19" t="s">
        <v>24417</v>
      </c>
      <c r="B69" s="18" t="s">
        <v>141</v>
      </c>
      <c r="C69" s="17" t="n">
        <v>2</v>
      </c>
      <c r="D69" s="17" t="n">
        <v>5375</v>
      </c>
      <c r="E69" s="18" t="s">
        <v>20278</v>
      </c>
      <c r="F69" s="18" t="s">
        <v>24418</v>
      </c>
      <c r="G69" s="19" t="s">
        <v>124</v>
      </c>
      <c r="H69" s="18" t="s">
        <v>24419</v>
      </c>
      <c r="I69" s="21" t="s">
        <v>24420</v>
      </c>
      <c r="J69" s="18" t="s">
        <v>24421</v>
      </c>
      <c r="K69" s="20" t="s">
        <v>28109</v>
      </c>
    </row>
    <row r="70" customFormat="false" ht="91" hidden="false" customHeight="false" outlineLevel="0" collapsed="false">
      <c r="A70" s="19" t="s">
        <v>24422</v>
      </c>
      <c r="B70" s="18" t="s">
        <v>141</v>
      </c>
      <c r="C70" s="17" t="n">
        <v>2</v>
      </c>
      <c r="D70" s="17" t="n">
        <v>5518</v>
      </c>
      <c r="E70" s="18" t="s">
        <v>20284</v>
      </c>
      <c r="F70" s="18" t="s">
        <v>24423</v>
      </c>
      <c r="G70" s="19" t="s">
        <v>123</v>
      </c>
      <c r="H70" s="18" t="s">
        <v>24424</v>
      </c>
      <c r="I70" s="21" t="s">
        <v>24425</v>
      </c>
      <c r="J70" s="18" t="s">
        <v>24426</v>
      </c>
      <c r="K70" s="20" t="s">
        <v>28109</v>
      </c>
    </row>
    <row r="71" customFormat="false" ht="46.25" hidden="false" customHeight="false" outlineLevel="0" collapsed="false">
      <c r="A71" s="19" t="s">
        <v>24427</v>
      </c>
      <c r="B71" s="18" t="s">
        <v>137</v>
      </c>
      <c r="C71" s="17" t="n">
        <v>2</v>
      </c>
      <c r="D71" s="17" t="n">
        <v>5974</v>
      </c>
      <c r="E71" s="18" t="s">
        <v>2982</v>
      </c>
      <c r="F71" s="18" t="s">
        <v>2983</v>
      </c>
      <c r="G71" s="19" t="s">
        <v>124</v>
      </c>
      <c r="H71" s="18" t="s">
        <v>2985</v>
      </c>
      <c r="I71" s="21" t="s">
        <v>2986</v>
      </c>
      <c r="J71" s="18" t="s">
        <v>24428</v>
      </c>
      <c r="K71" s="20" t="s">
        <v>28109</v>
      </c>
    </row>
    <row r="72" customFormat="false" ht="35.05" hidden="false" customHeight="false" outlineLevel="0" collapsed="false">
      <c r="A72" s="19" t="s">
        <v>24429</v>
      </c>
      <c r="B72" s="18" t="s">
        <v>137</v>
      </c>
      <c r="C72" s="17" t="n">
        <v>2</v>
      </c>
      <c r="D72" s="17" t="n">
        <v>6058</v>
      </c>
      <c r="E72" s="18" t="s">
        <v>3017</v>
      </c>
      <c r="F72" s="18" t="s">
        <v>3018</v>
      </c>
      <c r="G72" s="19" t="s">
        <v>123</v>
      </c>
      <c r="H72" s="18" t="s">
        <v>3020</v>
      </c>
      <c r="I72" s="21" t="s">
        <v>3021</v>
      </c>
      <c r="J72" s="18" t="s">
        <v>24430</v>
      </c>
      <c r="K72" s="20" t="s">
        <v>28109</v>
      </c>
    </row>
    <row r="73" customFormat="false" ht="35.05" hidden="false" customHeight="false" outlineLevel="0" collapsed="false">
      <c r="A73" s="19" t="s">
        <v>24431</v>
      </c>
      <c r="B73" s="18" t="s">
        <v>137</v>
      </c>
      <c r="C73" s="17" t="n">
        <v>2</v>
      </c>
      <c r="D73" s="17" t="n">
        <v>6060</v>
      </c>
      <c r="E73" s="18" t="s">
        <v>3022</v>
      </c>
      <c r="F73" s="18" t="s">
        <v>3023</v>
      </c>
      <c r="G73" s="19" t="s">
        <v>122</v>
      </c>
      <c r="H73" s="18" t="s">
        <v>3025</v>
      </c>
      <c r="I73" s="21" t="s">
        <v>3026</v>
      </c>
      <c r="J73" s="18" t="s">
        <v>24432</v>
      </c>
      <c r="K73" s="20" t="s">
        <v>28109</v>
      </c>
    </row>
    <row r="74" customFormat="false" ht="35.05" hidden="false" customHeight="false" outlineLevel="0" collapsed="false">
      <c r="A74" s="19" t="s">
        <v>24433</v>
      </c>
      <c r="B74" s="18" t="s">
        <v>137</v>
      </c>
      <c r="C74" s="17" t="n">
        <v>2</v>
      </c>
      <c r="D74" s="17" t="n">
        <v>6064</v>
      </c>
      <c r="E74" s="18" t="s">
        <v>3030</v>
      </c>
      <c r="F74" s="18" t="s">
        <v>3031</v>
      </c>
      <c r="G74" s="19" t="s">
        <v>125</v>
      </c>
      <c r="H74" s="18" t="s">
        <v>3033</v>
      </c>
      <c r="I74" s="21" t="s">
        <v>3034</v>
      </c>
      <c r="J74" s="18" t="s">
        <v>24434</v>
      </c>
      <c r="K74" s="20" t="s">
        <v>28109</v>
      </c>
    </row>
    <row r="75" customFormat="false" ht="35.05" hidden="false" customHeight="false" outlineLevel="0" collapsed="false">
      <c r="A75" s="19" t="s">
        <v>24435</v>
      </c>
      <c r="B75" s="18" t="s">
        <v>137</v>
      </c>
      <c r="C75" s="17" t="n">
        <v>2</v>
      </c>
      <c r="D75" s="17" t="n">
        <v>6069</v>
      </c>
      <c r="E75" s="18" t="s">
        <v>3038</v>
      </c>
      <c r="F75" s="18" t="s">
        <v>3039</v>
      </c>
      <c r="G75" s="19" t="s">
        <v>121</v>
      </c>
      <c r="H75" s="18" t="s">
        <v>3041</v>
      </c>
      <c r="I75" s="21" t="s">
        <v>3042</v>
      </c>
      <c r="J75" s="18" t="s">
        <v>24436</v>
      </c>
      <c r="K75" s="20" t="s">
        <v>28109</v>
      </c>
    </row>
    <row r="76" customFormat="false" ht="35.05" hidden="false" customHeight="false" outlineLevel="0" collapsed="false">
      <c r="A76" s="19" t="s">
        <v>24437</v>
      </c>
      <c r="B76" s="18" t="s">
        <v>138</v>
      </c>
      <c r="C76" s="17" t="n">
        <v>3</v>
      </c>
      <c r="D76" s="17" t="n">
        <v>495</v>
      </c>
      <c r="E76" s="18" t="s">
        <v>3121</v>
      </c>
      <c r="F76" s="18" t="s">
        <v>3122</v>
      </c>
      <c r="G76" s="19" t="s">
        <v>124</v>
      </c>
      <c r="H76" s="18" t="s">
        <v>3124</v>
      </c>
      <c r="I76" s="21" t="s">
        <v>1175</v>
      </c>
      <c r="J76" s="18" t="s">
        <v>24438</v>
      </c>
      <c r="K76" s="20" t="s">
        <v>28109</v>
      </c>
    </row>
    <row r="77" customFormat="false" ht="35.05" hidden="false" customHeight="false" outlineLevel="0" collapsed="false">
      <c r="A77" s="19" t="s">
        <v>24439</v>
      </c>
      <c r="B77" s="18" t="s">
        <v>137</v>
      </c>
      <c r="C77" s="17" t="n">
        <v>3</v>
      </c>
      <c r="D77" s="17" t="n">
        <v>1205</v>
      </c>
      <c r="E77" s="18" t="s">
        <v>3236</v>
      </c>
      <c r="F77" s="18" t="s">
        <v>3237</v>
      </c>
      <c r="G77" s="19" t="s">
        <v>121</v>
      </c>
      <c r="H77" s="18" t="s">
        <v>3239</v>
      </c>
      <c r="I77" s="21" t="s">
        <v>3240</v>
      </c>
      <c r="J77" s="18" t="s">
        <v>24440</v>
      </c>
      <c r="K77" s="20" t="s">
        <v>28109</v>
      </c>
    </row>
    <row r="78" customFormat="false" ht="46.25" hidden="false" customHeight="false" outlineLevel="0" collapsed="false">
      <c r="A78" s="19" t="s">
        <v>24441</v>
      </c>
      <c r="B78" s="18" t="s">
        <v>138</v>
      </c>
      <c r="C78" s="17" t="n">
        <v>3</v>
      </c>
      <c r="D78" s="17" t="n">
        <v>1209</v>
      </c>
      <c r="E78" s="18" t="s">
        <v>3241</v>
      </c>
      <c r="F78" s="18" t="s">
        <v>3242</v>
      </c>
      <c r="G78" s="19" t="s">
        <v>121</v>
      </c>
      <c r="H78" s="18" t="s">
        <v>3244</v>
      </c>
      <c r="I78" s="21" t="s">
        <v>3245</v>
      </c>
      <c r="J78" s="18" t="s">
        <v>24442</v>
      </c>
      <c r="K78" s="20" t="s">
        <v>28109</v>
      </c>
    </row>
    <row r="79" customFormat="false" ht="35.05" hidden="false" customHeight="false" outlineLevel="0" collapsed="false">
      <c r="A79" s="19" t="s">
        <v>24443</v>
      </c>
      <c r="B79" s="18" t="s">
        <v>138</v>
      </c>
      <c r="C79" s="17" t="n">
        <v>3</v>
      </c>
      <c r="D79" s="17" t="n">
        <v>1296</v>
      </c>
      <c r="E79" s="18" t="s">
        <v>3272</v>
      </c>
      <c r="F79" s="18" t="s">
        <v>3273</v>
      </c>
      <c r="G79" s="19" t="s">
        <v>121</v>
      </c>
      <c r="H79" s="18" t="s">
        <v>3275</v>
      </c>
      <c r="I79" s="21" t="s">
        <v>3276</v>
      </c>
      <c r="J79" s="18" t="s">
        <v>24444</v>
      </c>
      <c r="K79" s="20" t="s">
        <v>28109</v>
      </c>
    </row>
    <row r="80" customFormat="false" ht="35.05" hidden="false" customHeight="false" outlineLevel="0" collapsed="false">
      <c r="A80" s="19" t="s">
        <v>24445</v>
      </c>
      <c r="B80" s="18" t="s">
        <v>137</v>
      </c>
      <c r="C80" s="17" t="n">
        <v>3</v>
      </c>
      <c r="D80" s="17" t="n">
        <v>1659</v>
      </c>
      <c r="E80" s="18" t="s">
        <v>3298</v>
      </c>
      <c r="F80" s="18" t="s">
        <v>3299</v>
      </c>
      <c r="G80" s="19" t="s">
        <v>121</v>
      </c>
      <c r="H80" s="18" t="s">
        <v>3301</v>
      </c>
      <c r="I80" s="18" t="s">
        <v>3302</v>
      </c>
      <c r="J80" s="18" t="s">
        <v>24446</v>
      </c>
      <c r="K80" s="20" t="s">
        <v>28109</v>
      </c>
    </row>
    <row r="81" customFormat="false" ht="35.05" hidden="false" customHeight="false" outlineLevel="0" collapsed="false">
      <c r="A81" s="19" t="s">
        <v>24447</v>
      </c>
      <c r="B81" s="18" t="s">
        <v>138</v>
      </c>
      <c r="C81" s="17" t="n">
        <v>3</v>
      </c>
      <c r="D81" s="17" t="n">
        <v>2004</v>
      </c>
      <c r="E81" s="18" t="s">
        <v>3393</v>
      </c>
      <c r="F81" s="18" t="s">
        <v>3394</v>
      </c>
      <c r="G81" s="19" t="s">
        <v>125</v>
      </c>
      <c r="H81" s="18" t="s">
        <v>3396</v>
      </c>
      <c r="I81" s="21" t="s">
        <v>3397</v>
      </c>
      <c r="J81" s="18" t="s">
        <v>24448</v>
      </c>
      <c r="K81" s="20" t="s">
        <v>28109</v>
      </c>
    </row>
    <row r="82" customFormat="false" ht="46.25" hidden="false" customHeight="false" outlineLevel="0" collapsed="false">
      <c r="A82" s="19" t="s">
        <v>24449</v>
      </c>
      <c r="B82" s="18" t="s">
        <v>137</v>
      </c>
      <c r="C82" s="17" t="n">
        <v>3</v>
      </c>
      <c r="D82" s="17" t="n">
        <v>2261</v>
      </c>
      <c r="E82" s="18" t="s">
        <v>3431</v>
      </c>
      <c r="F82" s="18" t="s">
        <v>3432</v>
      </c>
      <c r="G82" s="19" t="s">
        <v>121</v>
      </c>
      <c r="H82" s="18" t="s">
        <v>3434</v>
      </c>
      <c r="I82" s="21" t="s">
        <v>3435</v>
      </c>
      <c r="J82" s="18" t="s">
        <v>24450</v>
      </c>
      <c r="K82" s="20" t="s">
        <v>28109</v>
      </c>
    </row>
    <row r="83" customFormat="false" ht="35.05" hidden="false" customHeight="false" outlineLevel="0" collapsed="false">
      <c r="A83" s="19" t="s">
        <v>24451</v>
      </c>
      <c r="B83" s="18" t="s">
        <v>138</v>
      </c>
      <c r="C83" s="17" t="n">
        <v>3</v>
      </c>
      <c r="D83" s="17" t="n">
        <v>2493</v>
      </c>
      <c r="E83" s="18" t="s">
        <v>3456</v>
      </c>
      <c r="F83" s="18" t="s">
        <v>3457</v>
      </c>
      <c r="G83" s="19" t="s">
        <v>121</v>
      </c>
      <c r="H83" s="18" t="s">
        <v>3459</v>
      </c>
      <c r="I83" s="21" t="s">
        <v>3460</v>
      </c>
      <c r="J83" s="18" t="s">
        <v>24452</v>
      </c>
      <c r="K83" s="20" t="s">
        <v>28109</v>
      </c>
    </row>
    <row r="84" customFormat="false" ht="35.05" hidden="false" customHeight="false" outlineLevel="0" collapsed="false">
      <c r="A84" s="19" t="s">
        <v>24453</v>
      </c>
      <c r="B84" s="18" t="s">
        <v>138</v>
      </c>
      <c r="C84" s="17" t="n">
        <v>3</v>
      </c>
      <c r="D84" s="17" t="n">
        <v>2588</v>
      </c>
      <c r="E84" s="18" t="s">
        <v>3476</v>
      </c>
      <c r="F84" s="18" t="s">
        <v>3477</v>
      </c>
      <c r="G84" s="19" t="s">
        <v>125</v>
      </c>
      <c r="H84" s="18" t="s">
        <v>3479</v>
      </c>
      <c r="I84" s="18"/>
      <c r="J84" s="18" t="s">
        <v>24454</v>
      </c>
      <c r="K84" s="20" t="s">
        <v>28109</v>
      </c>
    </row>
    <row r="85" customFormat="false" ht="35.05" hidden="false" customHeight="false" outlineLevel="0" collapsed="false">
      <c r="A85" s="19" t="s">
        <v>24455</v>
      </c>
      <c r="B85" s="18" t="s">
        <v>138</v>
      </c>
      <c r="C85" s="17" t="n">
        <v>3</v>
      </c>
      <c r="D85" s="17" t="n">
        <v>2912</v>
      </c>
      <c r="E85" s="18" t="s">
        <v>3554</v>
      </c>
      <c r="F85" s="18" t="s">
        <v>3555</v>
      </c>
      <c r="G85" s="19" t="s">
        <v>125</v>
      </c>
      <c r="H85" s="18" t="s">
        <v>3557</v>
      </c>
      <c r="I85" s="21" t="s">
        <v>3558</v>
      </c>
      <c r="J85" s="18" t="s">
        <v>24456</v>
      </c>
      <c r="K85" s="20" t="s">
        <v>28109</v>
      </c>
    </row>
    <row r="86" customFormat="false" ht="35.05" hidden="false" customHeight="false" outlineLevel="0" collapsed="false">
      <c r="A86" s="19" t="s">
        <v>24457</v>
      </c>
      <c r="B86" s="18" t="s">
        <v>138</v>
      </c>
      <c r="C86" s="17" t="n">
        <v>3</v>
      </c>
      <c r="D86" s="17" t="n">
        <v>3837</v>
      </c>
      <c r="E86" s="18" t="s">
        <v>3733</v>
      </c>
      <c r="F86" s="18" t="s">
        <v>3734</v>
      </c>
      <c r="G86" s="19" t="s">
        <v>121</v>
      </c>
      <c r="H86" s="18" t="s">
        <v>3736</v>
      </c>
      <c r="I86" s="18" t="s">
        <v>3737</v>
      </c>
      <c r="J86" s="18" t="s">
        <v>24458</v>
      </c>
      <c r="K86" s="20" t="s">
        <v>28109</v>
      </c>
    </row>
    <row r="87" customFormat="false" ht="35.05" hidden="false" customHeight="false" outlineLevel="0" collapsed="false">
      <c r="A87" s="19" t="s">
        <v>24459</v>
      </c>
      <c r="B87" s="18" t="s">
        <v>138</v>
      </c>
      <c r="C87" s="17" t="n">
        <v>3</v>
      </c>
      <c r="D87" s="17" t="n">
        <v>3939</v>
      </c>
      <c r="E87" s="18" t="s">
        <v>3759</v>
      </c>
      <c r="F87" s="18" t="s">
        <v>3760</v>
      </c>
      <c r="G87" s="19" t="s">
        <v>123</v>
      </c>
      <c r="H87" s="18" t="s">
        <v>3762</v>
      </c>
      <c r="I87" s="21" t="s">
        <v>3763</v>
      </c>
      <c r="J87" s="18" t="s">
        <v>24460</v>
      </c>
      <c r="K87" s="20" t="s">
        <v>28109</v>
      </c>
    </row>
    <row r="88" customFormat="false" ht="79.85" hidden="false" customHeight="false" outlineLevel="0" collapsed="false">
      <c r="A88" s="19" t="s">
        <v>24461</v>
      </c>
      <c r="B88" s="18" t="s">
        <v>141</v>
      </c>
      <c r="C88" s="17" t="n">
        <v>3</v>
      </c>
      <c r="D88" s="17" t="n">
        <v>3946</v>
      </c>
      <c r="E88" s="18" t="s">
        <v>20483</v>
      </c>
      <c r="F88" s="18" t="s">
        <v>24462</v>
      </c>
      <c r="G88" s="19" t="s">
        <v>121</v>
      </c>
      <c r="H88" s="18" t="s">
        <v>24463</v>
      </c>
      <c r="I88" s="21" t="s">
        <v>24464</v>
      </c>
      <c r="J88" s="18" t="s">
        <v>24465</v>
      </c>
      <c r="K88" s="20" t="s">
        <v>28109</v>
      </c>
    </row>
    <row r="89" customFormat="false" ht="91" hidden="false" customHeight="false" outlineLevel="0" collapsed="false">
      <c r="A89" s="19" t="s">
        <v>24466</v>
      </c>
      <c r="B89" s="18" t="s">
        <v>141</v>
      </c>
      <c r="C89" s="17" t="n">
        <v>3</v>
      </c>
      <c r="D89" s="17" t="n">
        <v>3960</v>
      </c>
      <c r="E89" s="18" t="s">
        <v>20488</v>
      </c>
      <c r="F89" s="18" t="s">
        <v>24467</v>
      </c>
      <c r="G89" s="19" t="s">
        <v>123</v>
      </c>
      <c r="H89" s="18" t="s">
        <v>24468</v>
      </c>
      <c r="I89" s="21" t="s">
        <v>24469</v>
      </c>
      <c r="J89" s="18" t="s">
        <v>24470</v>
      </c>
      <c r="K89" s="20" t="s">
        <v>28109</v>
      </c>
    </row>
    <row r="90" customFormat="false" ht="46.25" hidden="false" customHeight="false" outlineLevel="0" collapsed="false">
      <c r="A90" s="19" t="s">
        <v>24471</v>
      </c>
      <c r="B90" s="18" t="s">
        <v>138</v>
      </c>
      <c r="C90" s="17" t="n">
        <v>3</v>
      </c>
      <c r="D90" s="17" t="n">
        <v>4228</v>
      </c>
      <c r="E90" s="18" t="s">
        <v>3862</v>
      </c>
      <c r="F90" s="18" t="s">
        <v>3863</v>
      </c>
      <c r="G90" s="19" t="s">
        <v>122</v>
      </c>
      <c r="H90" s="18" t="s">
        <v>3865</v>
      </c>
      <c r="I90" s="21" t="s">
        <v>3866</v>
      </c>
      <c r="J90" s="18" t="s">
        <v>24472</v>
      </c>
      <c r="K90" s="20" t="s">
        <v>28109</v>
      </c>
    </row>
    <row r="91" customFormat="false" ht="46.25" hidden="false" customHeight="false" outlineLevel="0" collapsed="false">
      <c r="A91" s="19" t="s">
        <v>24473</v>
      </c>
      <c r="B91" s="18" t="s">
        <v>138</v>
      </c>
      <c r="C91" s="17" t="n">
        <v>3</v>
      </c>
      <c r="D91" s="17" t="n">
        <v>4417</v>
      </c>
      <c r="E91" s="18" t="s">
        <v>3909</v>
      </c>
      <c r="F91" s="18" t="s">
        <v>3910</v>
      </c>
      <c r="G91" s="19" t="s">
        <v>121</v>
      </c>
      <c r="H91" s="18" t="s">
        <v>3912</v>
      </c>
      <c r="I91" s="21" t="s">
        <v>3913</v>
      </c>
      <c r="J91" s="18" t="s">
        <v>24474</v>
      </c>
      <c r="K91" s="20" t="s">
        <v>28109</v>
      </c>
    </row>
    <row r="92" customFormat="false" ht="46.25" hidden="false" customHeight="false" outlineLevel="0" collapsed="false">
      <c r="A92" s="19" t="s">
        <v>24475</v>
      </c>
      <c r="B92" s="18" t="s">
        <v>139</v>
      </c>
      <c r="C92" s="17" t="n">
        <v>3</v>
      </c>
      <c r="D92" s="17" t="n">
        <v>4423</v>
      </c>
      <c r="E92" s="18" t="s">
        <v>3914</v>
      </c>
      <c r="F92" s="18" t="s">
        <v>3915</v>
      </c>
      <c r="G92" s="19" t="s">
        <v>125</v>
      </c>
      <c r="H92" s="18" t="s">
        <v>3917</v>
      </c>
      <c r="I92" s="21" t="s">
        <v>3918</v>
      </c>
      <c r="J92" s="18" t="s">
        <v>24476</v>
      </c>
      <c r="K92" s="20" t="s">
        <v>28109</v>
      </c>
    </row>
    <row r="93" customFormat="false" ht="46.25" hidden="false" customHeight="false" outlineLevel="0" collapsed="false">
      <c r="A93" s="19" t="s">
        <v>24477</v>
      </c>
      <c r="B93" s="18" t="s">
        <v>139</v>
      </c>
      <c r="C93" s="17" t="n">
        <v>3</v>
      </c>
      <c r="D93" s="17" t="n">
        <v>4441</v>
      </c>
      <c r="E93" s="18" t="s">
        <v>3930</v>
      </c>
      <c r="F93" s="18" t="s">
        <v>3931</v>
      </c>
      <c r="G93" s="19" t="s">
        <v>123</v>
      </c>
      <c r="H93" s="18" t="s">
        <v>3933</v>
      </c>
      <c r="I93" s="21" t="s">
        <v>3934</v>
      </c>
      <c r="J93" s="18" t="s">
        <v>24478</v>
      </c>
      <c r="K93" s="20" t="s">
        <v>28109</v>
      </c>
    </row>
    <row r="94" customFormat="false" ht="35.05" hidden="false" customHeight="false" outlineLevel="0" collapsed="false">
      <c r="A94" s="19" t="s">
        <v>24479</v>
      </c>
      <c r="B94" s="18" t="s">
        <v>138</v>
      </c>
      <c r="C94" s="17" t="n">
        <v>3</v>
      </c>
      <c r="D94" s="17" t="n">
        <v>4451</v>
      </c>
      <c r="E94" s="18" t="s">
        <v>3944</v>
      </c>
      <c r="F94" s="18" t="s">
        <v>3945</v>
      </c>
      <c r="G94" s="19" t="s">
        <v>121</v>
      </c>
      <c r="H94" s="18" t="s">
        <v>3947</v>
      </c>
      <c r="I94" s="21" t="s">
        <v>3948</v>
      </c>
      <c r="J94" s="18" t="s">
        <v>24480</v>
      </c>
      <c r="K94" s="20" t="s">
        <v>28109</v>
      </c>
    </row>
    <row r="95" customFormat="false" ht="46.25" hidden="false" customHeight="false" outlineLevel="0" collapsed="false">
      <c r="A95" s="19" t="s">
        <v>24481</v>
      </c>
      <c r="B95" s="18" t="s">
        <v>138</v>
      </c>
      <c r="C95" s="17" t="n">
        <v>3</v>
      </c>
      <c r="D95" s="17" t="n">
        <v>4510</v>
      </c>
      <c r="E95" s="18" t="s">
        <v>3982</v>
      </c>
      <c r="F95" s="18" t="s">
        <v>3983</v>
      </c>
      <c r="G95" s="19" t="s">
        <v>124</v>
      </c>
      <c r="H95" s="18" t="s">
        <v>3985</v>
      </c>
      <c r="I95" s="21" t="s">
        <v>3986</v>
      </c>
      <c r="J95" s="18" t="s">
        <v>24482</v>
      </c>
      <c r="K95" s="20" t="s">
        <v>28109</v>
      </c>
    </row>
    <row r="96" customFormat="false" ht="46.25" hidden="false" customHeight="false" outlineLevel="0" collapsed="false">
      <c r="A96" s="19" t="s">
        <v>24483</v>
      </c>
      <c r="B96" s="18" t="s">
        <v>138</v>
      </c>
      <c r="C96" s="17" t="n">
        <v>3</v>
      </c>
      <c r="D96" s="17" t="n">
        <v>4556</v>
      </c>
      <c r="E96" s="18" t="s">
        <v>3999</v>
      </c>
      <c r="F96" s="18" t="s">
        <v>4000</v>
      </c>
      <c r="G96" s="19" t="s">
        <v>123</v>
      </c>
      <c r="H96" s="18" t="s">
        <v>4002</v>
      </c>
      <c r="I96" s="21" t="s">
        <v>4003</v>
      </c>
      <c r="J96" s="18" t="s">
        <v>24484</v>
      </c>
      <c r="K96" s="20" t="s">
        <v>28109</v>
      </c>
    </row>
    <row r="97" customFormat="false" ht="46.25" hidden="false" customHeight="false" outlineLevel="0" collapsed="false">
      <c r="A97" s="19" t="s">
        <v>24485</v>
      </c>
      <c r="B97" s="18" t="s">
        <v>139</v>
      </c>
      <c r="C97" s="17" t="n">
        <v>3</v>
      </c>
      <c r="D97" s="17" t="n">
        <v>4560</v>
      </c>
      <c r="E97" s="18" t="s">
        <v>4004</v>
      </c>
      <c r="F97" s="18" t="s">
        <v>4005</v>
      </c>
      <c r="G97" s="19" t="s">
        <v>123</v>
      </c>
      <c r="H97" s="18" t="s">
        <v>4007</v>
      </c>
      <c r="I97" s="21" t="s">
        <v>1304</v>
      </c>
      <c r="J97" s="18" t="s">
        <v>24486</v>
      </c>
      <c r="K97" s="20" t="s">
        <v>28109</v>
      </c>
    </row>
    <row r="98" customFormat="false" ht="35.05" hidden="false" customHeight="false" outlineLevel="0" collapsed="false">
      <c r="A98" s="19" t="s">
        <v>24487</v>
      </c>
      <c r="B98" s="18" t="s">
        <v>137</v>
      </c>
      <c r="C98" s="17" t="n">
        <v>3</v>
      </c>
      <c r="D98" s="17" t="n">
        <v>4666</v>
      </c>
      <c r="E98" s="18" t="s">
        <v>4053</v>
      </c>
      <c r="F98" s="18" t="s">
        <v>4054</v>
      </c>
      <c r="G98" s="19" t="s">
        <v>121</v>
      </c>
      <c r="H98" s="18" t="s">
        <v>4056</v>
      </c>
      <c r="I98" s="21" t="s">
        <v>4057</v>
      </c>
      <c r="J98" s="18" t="s">
        <v>24488</v>
      </c>
      <c r="K98" s="20" t="s">
        <v>28109</v>
      </c>
    </row>
    <row r="99" customFormat="false" ht="46.25" hidden="false" customHeight="false" outlineLevel="0" collapsed="false">
      <c r="A99" s="19" t="s">
        <v>24489</v>
      </c>
      <c r="B99" s="18" t="s">
        <v>139</v>
      </c>
      <c r="C99" s="17" t="n">
        <v>3</v>
      </c>
      <c r="D99" s="17" t="n">
        <v>4718</v>
      </c>
      <c r="E99" s="18" t="s">
        <v>4073</v>
      </c>
      <c r="F99" s="18" t="s">
        <v>4074</v>
      </c>
      <c r="G99" s="19" t="s">
        <v>125</v>
      </c>
      <c r="H99" s="18" t="s">
        <v>4076</v>
      </c>
      <c r="I99" s="21" t="s">
        <v>1304</v>
      </c>
      <c r="J99" s="18" t="s">
        <v>24490</v>
      </c>
      <c r="K99" s="20" t="s">
        <v>28109</v>
      </c>
    </row>
    <row r="100" customFormat="false" ht="35.05" hidden="false" customHeight="false" outlineLevel="0" collapsed="false">
      <c r="A100" s="19" t="s">
        <v>24491</v>
      </c>
      <c r="B100" s="18" t="s">
        <v>139</v>
      </c>
      <c r="C100" s="17" t="n">
        <v>3</v>
      </c>
      <c r="D100" s="17" t="n">
        <v>4734</v>
      </c>
      <c r="E100" s="18" t="s">
        <v>4080</v>
      </c>
      <c r="F100" s="18" t="s">
        <v>4081</v>
      </c>
      <c r="G100" s="19" t="s">
        <v>123</v>
      </c>
      <c r="H100" s="18" t="s">
        <v>4083</v>
      </c>
      <c r="I100" s="21" t="s">
        <v>4084</v>
      </c>
      <c r="J100" s="18" t="s">
        <v>24492</v>
      </c>
      <c r="K100" s="20" t="s">
        <v>28109</v>
      </c>
    </row>
    <row r="101" customFormat="false" ht="46.25" hidden="false" customHeight="false" outlineLevel="0" collapsed="false">
      <c r="A101" s="19" t="s">
        <v>24493</v>
      </c>
      <c r="B101" s="18" t="s">
        <v>140</v>
      </c>
      <c r="C101" s="17" t="n">
        <v>3</v>
      </c>
      <c r="D101" s="17" t="n">
        <v>4859</v>
      </c>
      <c r="E101" s="18" t="s">
        <v>4150</v>
      </c>
      <c r="F101" s="18" t="s">
        <v>4151</v>
      </c>
      <c r="G101" s="19" t="s">
        <v>123</v>
      </c>
      <c r="H101" s="18" t="s">
        <v>4153</v>
      </c>
      <c r="I101" s="21" t="s">
        <v>4154</v>
      </c>
      <c r="J101" s="18" t="s">
        <v>24494</v>
      </c>
      <c r="K101" s="20" t="s">
        <v>28109</v>
      </c>
    </row>
    <row r="102" customFormat="false" ht="46.25" hidden="false" customHeight="false" outlineLevel="0" collapsed="false">
      <c r="A102" s="19" t="s">
        <v>24495</v>
      </c>
      <c r="B102" s="18" t="s">
        <v>140</v>
      </c>
      <c r="C102" s="17" t="n">
        <v>4</v>
      </c>
      <c r="D102" s="17" t="n">
        <v>342</v>
      </c>
      <c r="E102" s="18" t="s">
        <v>4231</v>
      </c>
      <c r="F102" s="18" t="s">
        <v>4232</v>
      </c>
      <c r="G102" s="19" t="s">
        <v>123</v>
      </c>
      <c r="H102" s="18" t="s">
        <v>4234</v>
      </c>
      <c r="I102" s="21" t="s">
        <v>4235</v>
      </c>
      <c r="J102" s="18" t="s">
        <v>24496</v>
      </c>
      <c r="K102" s="20" t="s">
        <v>28109</v>
      </c>
    </row>
    <row r="103" customFormat="false" ht="35.05" hidden="false" customHeight="false" outlineLevel="0" collapsed="false">
      <c r="A103" s="19" t="s">
        <v>24497</v>
      </c>
      <c r="B103" s="18" t="s">
        <v>138</v>
      </c>
      <c r="C103" s="17" t="n">
        <v>4</v>
      </c>
      <c r="D103" s="17" t="n">
        <v>350</v>
      </c>
      <c r="E103" s="18" t="s">
        <v>4236</v>
      </c>
      <c r="F103" s="18" t="s">
        <v>4237</v>
      </c>
      <c r="G103" s="19" t="s">
        <v>124</v>
      </c>
      <c r="H103" s="18" t="s">
        <v>4239</v>
      </c>
      <c r="I103" s="21" t="s">
        <v>4240</v>
      </c>
      <c r="J103" s="18" t="s">
        <v>24498</v>
      </c>
      <c r="K103" s="20" t="s">
        <v>28109</v>
      </c>
    </row>
    <row r="104" customFormat="false" ht="35.05" hidden="false" customHeight="false" outlineLevel="0" collapsed="false">
      <c r="A104" s="19" t="s">
        <v>24499</v>
      </c>
      <c r="B104" s="18" t="s">
        <v>140</v>
      </c>
      <c r="C104" s="17" t="n">
        <v>4</v>
      </c>
      <c r="D104" s="17" t="n">
        <v>358</v>
      </c>
      <c r="E104" s="18" t="s">
        <v>4241</v>
      </c>
      <c r="F104" s="18" t="s">
        <v>4242</v>
      </c>
      <c r="G104" s="19" t="s">
        <v>121</v>
      </c>
      <c r="H104" s="18" t="s">
        <v>4244</v>
      </c>
      <c r="I104" s="21" t="s">
        <v>4245</v>
      </c>
      <c r="J104" s="18" t="s">
        <v>24500</v>
      </c>
      <c r="K104" s="20" t="s">
        <v>28109</v>
      </c>
    </row>
    <row r="105" customFormat="false" ht="46.25" hidden="false" customHeight="false" outlineLevel="0" collapsed="false">
      <c r="A105" s="19" t="s">
        <v>24501</v>
      </c>
      <c r="B105" s="18" t="s">
        <v>137</v>
      </c>
      <c r="C105" s="17" t="n">
        <v>4</v>
      </c>
      <c r="D105" s="17" t="n">
        <v>648</v>
      </c>
      <c r="E105" s="18" t="s">
        <v>4303</v>
      </c>
      <c r="F105" s="18" t="s">
        <v>4304</v>
      </c>
      <c r="G105" s="19" t="s">
        <v>121</v>
      </c>
      <c r="H105" s="18" t="s">
        <v>4306</v>
      </c>
      <c r="I105" s="18" t="s">
        <v>4307</v>
      </c>
      <c r="J105" s="18" t="s">
        <v>24502</v>
      </c>
      <c r="K105" s="20" t="s">
        <v>28109</v>
      </c>
    </row>
    <row r="106" customFormat="false" ht="46.25" hidden="false" customHeight="false" outlineLevel="0" collapsed="false">
      <c r="A106" s="19" t="s">
        <v>24503</v>
      </c>
      <c r="B106" s="18" t="s">
        <v>140</v>
      </c>
      <c r="C106" s="17" t="n">
        <v>4</v>
      </c>
      <c r="D106" s="17" t="n">
        <v>861</v>
      </c>
      <c r="E106" s="18" t="s">
        <v>4323</v>
      </c>
      <c r="F106" s="18" t="s">
        <v>4324</v>
      </c>
      <c r="G106" s="19" t="s">
        <v>121</v>
      </c>
      <c r="H106" s="18" t="s">
        <v>4326</v>
      </c>
      <c r="I106" s="21" t="s">
        <v>4327</v>
      </c>
      <c r="J106" s="18" t="s">
        <v>24504</v>
      </c>
      <c r="K106" s="20" t="s">
        <v>28109</v>
      </c>
    </row>
    <row r="107" customFormat="false" ht="46.25" hidden="false" customHeight="false" outlineLevel="0" collapsed="false">
      <c r="A107" s="19" t="s">
        <v>24505</v>
      </c>
      <c r="B107" s="18" t="s">
        <v>140</v>
      </c>
      <c r="C107" s="17" t="n">
        <v>4</v>
      </c>
      <c r="D107" s="17" t="n">
        <v>1063</v>
      </c>
      <c r="E107" s="18" t="s">
        <v>4347</v>
      </c>
      <c r="F107" s="18" t="s">
        <v>4348</v>
      </c>
      <c r="G107" s="19" t="s">
        <v>121</v>
      </c>
      <c r="H107" s="18" t="s">
        <v>4350</v>
      </c>
      <c r="I107" s="21" t="s">
        <v>4351</v>
      </c>
      <c r="J107" s="18" t="s">
        <v>24506</v>
      </c>
      <c r="K107" s="20" t="s">
        <v>28109</v>
      </c>
    </row>
    <row r="108" customFormat="false" ht="46.25" hidden="false" customHeight="false" outlineLevel="0" collapsed="false">
      <c r="A108" s="19" t="s">
        <v>24507</v>
      </c>
      <c r="B108" s="18" t="s">
        <v>138</v>
      </c>
      <c r="C108" s="17" t="n">
        <v>4</v>
      </c>
      <c r="D108" s="17" t="n">
        <v>1331</v>
      </c>
      <c r="E108" s="18" t="s">
        <v>4397</v>
      </c>
      <c r="F108" s="18" t="s">
        <v>4398</v>
      </c>
      <c r="G108" s="19" t="s">
        <v>123</v>
      </c>
      <c r="H108" s="18" t="s">
        <v>4400</v>
      </c>
      <c r="I108" s="21" t="s">
        <v>4401</v>
      </c>
      <c r="J108" s="18" t="s">
        <v>24508</v>
      </c>
      <c r="K108" s="20" t="s">
        <v>28109</v>
      </c>
    </row>
    <row r="109" customFormat="false" ht="46.25" hidden="false" customHeight="false" outlineLevel="0" collapsed="false">
      <c r="A109" s="19" t="s">
        <v>24509</v>
      </c>
      <c r="B109" s="18" t="s">
        <v>140</v>
      </c>
      <c r="C109" s="17" t="n">
        <v>4</v>
      </c>
      <c r="D109" s="17" t="n">
        <v>1349</v>
      </c>
      <c r="E109" s="18" t="s">
        <v>4402</v>
      </c>
      <c r="F109" s="18" t="s">
        <v>4403</v>
      </c>
      <c r="G109" s="19" t="s">
        <v>123</v>
      </c>
      <c r="H109" s="18" t="s">
        <v>4405</v>
      </c>
      <c r="I109" s="21" t="s">
        <v>4406</v>
      </c>
      <c r="J109" s="18" t="s">
        <v>24510</v>
      </c>
      <c r="K109" s="20" t="s">
        <v>28109</v>
      </c>
    </row>
    <row r="110" customFormat="false" ht="79.85" hidden="false" customHeight="false" outlineLevel="0" collapsed="false">
      <c r="A110" s="19" t="s">
        <v>24511</v>
      </c>
      <c r="B110" s="18" t="s">
        <v>141</v>
      </c>
      <c r="C110" s="17" t="n">
        <v>4</v>
      </c>
      <c r="D110" s="17" t="n">
        <v>1802</v>
      </c>
      <c r="E110" s="18" t="s">
        <v>20613</v>
      </c>
      <c r="F110" s="18" t="s">
        <v>24512</v>
      </c>
      <c r="G110" s="19" t="s">
        <v>124</v>
      </c>
      <c r="H110" s="18" t="s">
        <v>24513</v>
      </c>
      <c r="I110" s="21" t="s">
        <v>24514</v>
      </c>
      <c r="J110" s="18" t="s">
        <v>24515</v>
      </c>
      <c r="K110" s="20" t="s">
        <v>28109</v>
      </c>
    </row>
    <row r="111" customFormat="false" ht="35.05" hidden="false" customHeight="false" outlineLevel="0" collapsed="false">
      <c r="A111" s="19" t="s">
        <v>24516</v>
      </c>
      <c r="B111" s="18" t="s">
        <v>137</v>
      </c>
      <c r="C111" s="17" t="n">
        <v>4</v>
      </c>
      <c r="D111" s="17" t="n">
        <v>1936</v>
      </c>
      <c r="E111" s="18" t="s">
        <v>4507</v>
      </c>
      <c r="F111" s="18" t="s">
        <v>4508</v>
      </c>
      <c r="G111" s="19" t="s">
        <v>121</v>
      </c>
      <c r="H111" s="18" t="s">
        <v>4510</v>
      </c>
      <c r="I111" s="21" t="s">
        <v>4511</v>
      </c>
      <c r="J111" s="18" t="s">
        <v>24517</v>
      </c>
      <c r="K111" s="20" t="s">
        <v>28109</v>
      </c>
    </row>
    <row r="112" customFormat="false" ht="35.05" hidden="false" customHeight="false" outlineLevel="0" collapsed="false">
      <c r="A112" s="19" t="s">
        <v>24518</v>
      </c>
      <c r="B112" s="18" t="s">
        <v>138</v>
      </c>
      <c r="C112" s="17" t="n">
        <v>4</v>
      </c>
      <c r="D112" s="17" t="n">
        <v>2160</v>
      </c>
      <c r="E112" s="18" t="s">
        <v>4554</v>
      </c>
      <c r="F112" s="18" t="s">
        <v>4555</v>
      </c>
      <c r="G112" s="19" t="s">
        <v>123</v>
      </c>
      <c r="H112" s="18" t="s">
        <v>4557</v>
      </c>
      <c r="I112" s="21" t="s">
        <v>4558</v>
      </c>
      <c r="J112" s="18" t="s">
        <v>24519</v>
      </c>
      <c r="K112" s="20" t="s">
        <v>28109</v>
      </c>
    </row>
    <row r="113" customFormat="false" ht="46.25" hidden="false" customHeight="false" outlineLevel="0" collapsed="false">
      <c r="A113" s="19" t="s">
        <v>24520</v>
      </c>
      <c r="B113" s="18" t="s">
        <v>138</v>
      </c>
      <c r="C113" s="17" t="n">
        <v>4</v>
      </c>
      <c r="D113" s="17" t="n">
        <v>2162</v>
      </c>
      <c r="E113" s="18" t="s">
        <v>4559</v>
      </c>
      <c r="F113" s="18" t="s">
        <v>4560</v>
      </c>
      <c r="G113" s="19" t="s">
        <v>123</v>
      </c>
      <c r="H113" s="18" t="s">
        <v>4562</v>
      </c>
      <c r="I113" s="21" t="s">
        <v>4563</v>
      </c>
      <c r="J113" s="18" t="s">
        <v>24521</v>
      </c>
      <c r="K113" s="20" t="s">
        <v>28109</v>
      </c>
    </row>
    <row r="114" customFormat="false" ht="35.05" hidden="false" customHeight="false" outlineLevel="0" collapsed="false">
      <c r="A114" s="19" t="s">
        <v>24522</v>
      </c>
      <c r="B114" s="18" t="s">
        <v>138</v>
      </c>
      <c r="C114" s="17" t="n">
        <v>4</v>
      </c>
      <c r="D114" s="17" t="n">
        <v>2298</v>
      </c>
      <c r="E114" s="18" t="s">
        <v>4587</v>
      </c>
      <c r="F114" s="18" t="s">
        <v>4588</v>
      </c>
      <c r="G114" s="19" t="s">
        <v>123</v>
      </c>
      <c r="H114" s="18" t="s">
        <v>4590</v>
      </c>
      <c r="I114" s="21" t="s">
        <v>4591</v>
      </c>
      <c r="J114" s="18" t="s">
        <v>24523</v>
      </c>
      <c r="K114" s="20" t="s">
        <v>28109</v>
      </c>
    </row>
    <row r="115" customFormat="false" ht="57.45" hidden="false" customHeight="false" outlineLevel="0" collapsed="false">
      <c r="A115" s="19" t="s">
        <v>24524</v>
      </c>
      <c r="B115" s="18" t="s">
        <v>140</v>
      </c>
      <c r="C115" s="17" t="n">
        <v>4</v>
      </c>
      <c r="D115" s="17" t="n">
        <v>2651</v>
      </c>
      <c r="E115" s="18" t="s">
        <v>4639</v>
      </c>
      <c r="F115" s="18" t="s">
        <v>4640</v>
      </c>
      <c r="G115" s="19" t="s">
        <v>121</v>
      </c>
      <c r="H115" s="18" t="s">
        <v>4642</v>
      </c>
      <c r="I115" s="21" t="s">
        <v>4643</v>
      </c>
      <c r="J115" s="18" t="s">
        <v>24525</v>
      </c>
      <c r="K115" s="20" t="s">
        <v>28109</v>
      </c>
    </row>
    <row r="116" customFormat="false" ht="68.65" hidden="false" customHeight="false" outlineLevel="0" collapsed="false">
      <c r="A116" s="19" t="s">
        <v>24526</v>
      </c>
      <c r="B116" s="18" t="s">
        <v>141</v>
      </c>
      <c r="C116" s="17" t="n">
        <v>4</v>
      </c>
      <c r="D116" s="17" t="n">
        <v>2838</v>
      </c>
      <c r="E116" s="18" t="s">
        <v>20661</v>
      </c>
      <c r="F116" s="18" t="s">
        <v>24527</v>
      </c>
      <c r="G116" s="19" t="s">
        <v>124</v>
      </c>
      <c r="H116" s="18" t="s">
        <v>24528</v>
      </c>
      <c r="I116" s="21" t="s">
        <v>24529</v>
      </c>
      <c r="J116" s="18" t="s">
        <v>24530</v>
      </c>
      <c r="K116" s="20" t="s">
        <v>28109</v>
      </c>
    </row>
    <row r="117" customFormat="false" ht="46.25" hidden="false" customHeight="false" outlineLevel="0" collapsed="false">
      <c r="A117" s="19" t="s">
        <v>24531</v>
      </c>
      <c r="B117" s="18" t="s">
        <v>139</v>
      </c>
      <c r="C117" s="17" t="n">
        <v>4</v>
      </c>
      <c r="D117" s="17" t="n">
        <v>3210</v>
      </c>
      <c r="E117" s="18" t="s">
        <v>4692</v>
      </c>
      <c r="F117" s="18" t="s">
        <v>4693</v>
      </c>
      <c r="G117" s="19" t="s">
        <v>123</v>
      </c>
      <c r="H117" s="18" t="s">
        <v>4695</v>
      </c>
      <c r="I117" s="21" t="s">
        <v>4696</v>
      </c>
      <c r="J117" s="18" t="s">
        <v>24532</v>
      </c>
      <c r="K117" s="20" t="s">
        <v>28109</v>
      </c>
    </row>
    <row r="118" customFormat="false" ht="46.25" hidden="false" customHeight="false" outlineLevel="0" collapsed="false">
      <c r="A118" s="19" t="s">
        <v>24533</v>
      </c>
      <c r="B118" s="18" t="s">
        <v>137</v>
      </c>
      <c r="C118" s="17" t="n">
        <v>4</v>
      </c>
      <c r="D118" s="17" t="n">
        <v>4128</v>
      </c>
      <c r="E118" s="18" t="s">
        <v>4904</v>
      </c>
      <c r="F118" s="18" t="s">
        <v>4905</v>
      </c>
      <c r="G118" s="19" t="s">
        <v>121</v>
      </c>
      <c r="H118" s="18" t="s">
        <v>4907</v>
      </c>
      <c r="I118" s="21" t="s">
        <v>4908</v>
      </c>
      <c r="J118" s="18" t="s">
        <v>24534</v>
      </c>
      <c r="K118" s="20" t="s">
        <v>28109</v>
      </c>
    </row>
    <row r="119" customFormat="false" ht="46.25" hidden="false" customHeight="false" outlineLevel="0" collapsed="false">
      <c r="A119" s="19" t="s">
        <v>24535</v>
      </c>
      <c r="B119" s="18" t="s">
        <v>140</v>
      </c>
      <c r="C119" s="17" t="n">
        <v>4</v>
      </c>
      <c r="D119" s="17" t="n">
        <v>4283</v>
      </c>
      <c r="E119" s="18" t="s">
        <v>4948</v>
      </c>
      <c r="F119" s="18" t="s">
        <v>4949</v>
      </c>
      <c r="G119" s="19" t="s">
        <v>124</v>
      </c>
      <c r="H119" s="18" t="s">
        <v>4951</v>
      </c>
      <c r="I119" s="21" t="s">
        <v>4952</v>
      </c>
      <c r="J119" s="18" t="s">
        <v>24536</v>
      </c>
      <c r="K119" s="20" t="s">
        <v>28109</v>
      </c>
    </row>
    <row r="120" customFormat="false" ht="57.45" hidden="false" customHeight="false" outlineLevel="0" collapsed="false">
      <c r="A120" s="19" t="s">
        <v>24537</v>
      </c>
      <c r="B120" s="18" t="s">
        <v>140</v>
      </c>
      <c r="C120" s="17" t="n">
        <v>4</v>
      </c>
      <c r="D120" s="17" t="n">
        <v>4853</v>
      </c>
      <c r="E120" s="18" t="s">
        <v>5052</v>
      </c>
      <c r="F120" s="18" t="s">
        <v>5053</v>
      </c>
      <c r="G120" s="19" t="s">
        <v>123</v>
      </c>
      <c r="H120" s="18" t="s">
        <v>5055</v>
      </c>
      <c r="I120" s="21" t="s">
        <v>5056</v>
      </c>
      <c r="J120" s="18" t="s">
        <v>24538</v>
      </c>
      <c r="K120" s="20" t="s">
        <v>28109</v>
      </c>
    </row>
    <row r="121" customFormat="false" ht="46.25" hidden="false" customHeight="false" outlineLevel="0" collapsed="false">
      <c r="A121" s="19" t="s">
        <v>24539</v>
      </c>
      <c r="B121" s="18" t="s">
        <v>139</v>
      </c>
      <c r="C121" s="17" t="n">
        <v>4</v>
      </c>
      <c r="D121" s="17" t="n">
        <v>4912</v>
      </c>
      <c r="E121" s="18" t="s">
        <v>5066</v>
      </c>
      <c r="F121" s="18" t="s">
        <v>5067</v>
      </c>
      <c r="G121" s="19" t="s">
        <v>123</v>
      </c>
      <c r="H121" s="18" t="s">
        <v>5069</v>
      </c>
      <c r="I121" s="21" t="s">
        <v>1775</v>
      </c>
      <c r="J121" s="18" t="s">
        <v>24540</v>
      </c>
      <c r="K121" s="20" t="s">
        <v>28109</v>
      </c>
    </row>
    <row r="122" customFormat="false" ht="35.05" hidden="false" customHeight="false" outlineLevel="0" collapsed="false">
      <c r="A122" s="19" t="s">
        <v>24541</v>
      </c>
      <c r="B122" s="18" t="s">
        <v>137</v>
      </c>
      <c r="C122" s="17" t="n">
        <v>4</v>
      </c>
      <c r="D122" s="17" t="n">
        <v>5329</v>
      </c>
      <c r="E122" s="18" t="s">
        <v>5136</v>
      </c>
      <c r="F122" s="18" t="s">
        <v>5137</v>
      </c>
      <c r="G122" s="19" t="s">
        <v>121</v>
      </c>
      <c r="H122" s="18" t="s">
        <v>5139</v>
      </c>
      <c r="I122" s="21" t="s">
        <v>5140</v>
      </c>
      <c r="J122" s="18" t="s">
        <v>24542</v>
      </c>
      <c r="K122" s="20" t="s">
        <v>28109</v>
      </c>
    </row>
    <row r="123" customFormat="false" ht="46.25" hidden="false" customHeight="false" outlineLevel="0" collapsed="false">
      <c r="A123" s="19" t="s">
        <v>24543</v>
      </c>
      <c r="B123" s="18" t="s">
        <v>137</v>
      </c>
      <c r="C123" s="17" t="n">
        <v>4</v>
      </c>
      <c r="D123" s="17" t="n">
        <v>5507</v>
      </c>
      <c r="E123" s="18" t="s">
        <v>5183</v>
      </c>
      <c r="F123" s="18" t="s">
        <v>5184</v>
      </c>
      <c r="G123" s="19" t="s">
        <v>124</v>
      </c>
      <c r="H123" s="18" t="s">
        <v>5186</v>
      </c>
      <c r="I123" s="21" t="s">
        <v>5187</v>
      </c>
      <c r="J123" s="18" t="s">
        <v>24544</v>
      </c>
      <c r="K123" s="20" t="s">
        <v>28109</v>
      </c>
    </row>
    <row r="124" customFormat="false" ht="46.25" hidden="false" customHeight="false" outlineLevel="0" collapsed="false">
      <c r="A124" s="19" t="s">
        <v>24545</v>
      </c>
      <c r="B124" s="18" t="s">
        <v>140</v>
      </c>
      <c r="C124" s="17" t="n">
        <v>4</v>
      </c>
      <c r="D124" s="17" t="n">
        <v>5553</v>
      </c>
      <c r="E124" s="18" t="s">
        <v>5197</v>
      </c>
      <c r="F124" s="18" t="s">
        <v>5198</v>
      </c>
      <c r="G124" s="19" t="s">
        <v>121</v>
      </c>
      <c r="H124" s="18" t="s">
        <v>5200</v>
      </c>
      <c r="I124" s="21" t="s">
        <v>5201</v>
      </c>
      <c r="J124" s="18" t="s">
        <v>24546</v>
      </c>
      <c r="K124" s="20" t="s">
        <v>28109</v>
      </c>
    </row>
    <row r="125" customFormat="false" ht="35.05" hidden="false" customHeight="false" outlineLevel="0" collapsed="false">
      <c r="A125" s="19" t="s">
        <v>24547</v>
      </c>
      <c r="B125" s="18" t="s">
        <v>137</v>
      </c>
      <c r="C125" s="17" t="n">
        <v>4</v>
      </c>
      <c r="D125" s="17" t="n">
        <v>6105</v>
      </c>
      <c r="E125" s="18" t="s">
        <v>5304</v>
      </c>
      <c r="F125" s="18" t="s">
        <v>5305</v>
      </c>
      <c r="G125" s="19" t="s">
        <v>121</v>
      </c>
      <c r="H125" s="18" t="s">
        <v>5307</v>
      </c>
      <c r="I125" s="21" t="s">
        <v>5308</v>
      </c>
      <c r="J125" s="18" t="s">
        <v>24548</v>
      </c>
      <c r="K125" s="20" t="s">
        <v>28109</v>
      </c>
    </row>
    <row r="126" customFormat="false" ht="46.25" hidden="false" customHeight="false" outlineLevel="0" collapsed="false">
      <c r="A126" s="19" t="s">
        <v>24549</v>
      </c>
      <c r="B126" s="18" t="s">
        <v>140</v>
      </c>
      <c r="C126" s="17" t="n">
        <v>4</v>
      </c>
      <c r="D126" s="17" t="n">
        <v>6310</v>
      </c>
      <c r="E126" s="18" t="s">
        <v>5360</v>
      </c>
      <c r="F126" s="18" t="s">
        <v>5361</v>
      </c>
      <c r="G126" s="19" t="s">
        <v>123</v>
      </c>
      <c r="H126" s="18" t="s">
        <v>5363</v>
      </c>
      <c r="I126" s="21" t="s">
        <v>5187</v>
      </c>
      <c r="J126" s="18" t="s">
        <v>24550</v>
      </c>
      <c r="K126" s="20" t="s">
        <v>28109</v>
      </c>
    </row>
    <row r="127" customFormat="false" ht="46.25" hidden="false" customHeight="false" outlineLevel="0" collapsed="false">
      <c r="A127" s="19" t="s">
        <v>24551</v>
      </c>
      <c r="B127" s="18" t="s">
        <v>139</v>
      </c>
      <c r="C127" s="17" t="n">
        <v>4</v>
      </c>
      <c r="D127" s="17" t="n">
        <v>6719</v>
      </c>
      <c r="E127" s="18" t="s">
        <v>5448</v>
      </c>
      <c r="F127" s="18" t="s">
        <v>5449</v>
      </c>
      <c r="G127" s="19" t="s">
        <v>121</v>
      </c>
      <c r="H127" s="18" t="s">
        <v>5451</v>
      </c>
      <c r="I127" s="21" t="s">
        <v>1304</v>
      </c>
      <c r="J127" s="18" t="s">
        <v>24552</v>
      </c>
      <c r="K127" s="20" t="s">
        <v>28109</v>
      </c>
    </row>
    <row r="128" customFormat="false" ht="35.05" hidden="false" customHeight="false" outlineLevel="0" collapsed="false">
      <c r="A128" s="19" t="s">
        <v>24553</v>
      </c>
      <c r="B128" s="18" t="s">
        <v>140</v>
      </c>
      <c r="C128" s="17" t="n">
        <v>4</v>
      </c>
      <c r="D128" s="17" t="n">
        <v>6725</v>
      </c>
      <c r="E128" s="18" t="s">
        <v>5455</v>
      </c>
      <c r="F128" s="18" t="s">
        <v>5456</v>
      </c>
      <c r="G128" s="19" t="s">
        <v>121</v>
      </c>
      <c r="H128" s="18" t="s">
        <v>5458</v>
      </c>
      <c r="I128" s="21" t="s">
        <v>5459</v>
      </c>
      <c r="J128" s="18" t="s">
        <v>24554</v>
      </c>
      <c r="K128" s="20" t="s">
        <v>28109</v>
      </c>
    </row>
    <row r="129" customFormat="false" ht="46.25" hidden="false" customHeight="false" outlineLevel="0" collapsed="false">
      <c r="A129" s="19" t="s">
        <v>24555</v>
      </c>
      <c r="B129" s="18" t="s">
        <v>138</v>
      </c>
      <c r="C129" s="17" t="n">
        <v>4</v>
      </c>
      <c r="D129" s="17" t="n">
        <v>6876</v>
      </c>
      <c r="E129" s="18" t="s">
        <v>5499</v>
      </c>
      <c r="F129" s="18" t="s">
        <v>5500</v>
      </c>
      <c r="G129" s="19" t="s">
        <v>121</v>
      </c>
      <c r="H129" s="18" t="s">
        <v>5502</v>
      </c>
      <c r="I129" s="21" t="s">
        <v>5503</v>
      </c>
      <c r="J129" s="18" t="s">
        <v>24556</v>
      </c>
      <c r="K129" s="20" t="s">
        <v>28109</v>
      </c>
    </row>
    <row r="130" customFormat="false" ht="46.25" hidden="false" customHeight="false" outlineLevel="0" collapsed="false">
      <c r="A130" s="19" t="s">
        <v>24557</v>
      </c>
      <c r="B130" s="18" t="s">
        <v>139</v>
      </c>
      <c r="C130" s="17" t="n">
        <v>4</v>
      </c>
      <c r="D130" s="17" t="n">
        <v>7080</v>
      </c>
      <c r="E130" s="18" t="s">
        <v>5531</v>
      </c>
      <c r="F130" s="18" t="s">
        <v>5532</v>
      </c>
      <c r="G130" s="19" t="s">
        <v>124</v>
      </c>
      <c r="H130" s="18" t="s">
        <v>5534</v>
      </c>
      <c r="I130" s="21" t="s">
        <v>5535</v>
      </c>
      <c r="J130" s="18" t="s">
        <v>24558</v>
      </c>
      <c r="K130" s="20" t="s">
        <v>28109</v>
      </c>
    </row>
    <row r="131" customFormat="false" ht="46.25" hidden="false" customHeight="false" outlineLevel="0" collapsed="false">
      <c r="A131" s="19" t="s">
        <v>24559</v>
      </c>
      <c r="B131" s="18" t="s">
        <v>137</v>
      </c>
      <c r="C131" s="17" t="n">
        <v>5</v>
      </c>
      <c r="D131" s="17" t="n">
        <v>111</v>
      </c>
      <c r="E131" s="18" t="s">
        <v>5617</v>
      </c>
      <c r="F131" s="18" t="s">
        <v>5618</v>
      </c>
      <c r="G131" s="19" t="s">
        <v>122</v>
      </c>
      <c r="H131" s="18" t="s">
        <v>5620</v>
      </c>
      <c r="I131" s="21" t="s">
        <v>5621</v>
      </c>
      <c r="J131" s="18" t="s">
        <v>24560</v>
      </c>
      <c r="K131" s="20" t="s">
        <v>28109</v>
      </c>
    </row>
    <row r="132" customFormat="false" ht="46.25" hidden="false" customHeight="false" outlineLevel="0" collapsed="false">
      <c r="A132" s="19" t="s">
        <v>24561</v>
      </c>
      <c r="B132" s="18" t="s">
        <v>138</v>
      </c>
      <c r="C132" s="17" t="n">
        <v>5</v>
      </c>
      <c r="D132" s="17" t="n">
        <v>709</v>
      </c>
      <c r="E132" s="18" t="s">
        <v>5727</v>
      </c>
      <c r="F132" s="18" t="s">
        <v>5728</v>
      </c>
      <c r="G132" s="19" t="s">
        <v>121</v>
      </c>
      <c r="H132" s="18" t="s">
        <v>5730</v>
      </c>
      <c r="I132" s="21" t="s">
        <v>5731</v>
      </c>
      <c r="J132" s="18" t="s">
        <v>24562</v>
      </c>
      <c r="K132" s="20" t="s">
        <v>28109</v>
      </c>
    </row>
    <row r="133" customFormat="false" ht="35.05" hidden="false" customHeight="false" outlineLevel="0" collapsed="false">
      <c r="A133" s="19" t="s">
        <v>24563</v>
      </c>
      <c r="B133" s="18" t="s">
        <v>138</v>
      </c>
      <c r="C133" s="17" t="n">
        <v>5</v>
      </c>
      <c r="D133" s="17" t="n">
        <v>729</v>
      </c>
      <c r="E133" s="18" t="s">
        <v>5732</v>
      </c>
      <c r="F133" s="18" t="s">
        <v>5733</v>
      </c>
      <c r="G133" s="19" t="s">
        <v>121</v>
      </c>
      <c r="H133" s="18" t="s">
        <v>5735</v>
      </c>
      <c r="I133" s="21" t="s">
        <v>5736</v>
      </c>
      <c r="J133" s="18" t="s">
        <v>24564</v>
      </c>
      <c r="K133" s="20" t="s">
        <v>28109</v>
      </c>
    </row>
    <row r="134" customFormat="false" ht="46.25" hidden="false" customHeight="false" outlineLevel="0" collapsed="false">
      <c r="A134" s="19" t="s">
        <v>24565</v>
      </c>
      <c r="B134" s="18" t="s">
        <v>137</v>
      </c>
      <c r="C134" s="17" t="n">
        <v>5</v>
      </c>
      <c r="D134" s="17" t="n">
        <v>756</v>
      </c>
      <c r="E134" s="18" t="s">
        <v>5743</v>
      </c>
      <c r="F134" s="18" t="s">
        <v>5744</v>
      </c>
      <c r="G134" s="19" t="s">
        <v>123</v>
      </c>
      <c r="H134" s="18" t="s">
        <v>5746</v>
      </c>
      <c r="I134" s="21" t="s">
        <v>5747</v>
      </c>
      <c r="J134" s="18" t="s">
        <v>24566</v>
      </c>
      <c r="K134" s="20" t="s">
        <v>28109</v>
      </c>
    </row>
    <row r="135" customFormat="false" ht="46.25" hidden="false" customHeight="false" outlineLevel="0" collapsed="false">
      <c r="A135" s="19" t="s">
        <v>24567</v>
      </c>
      <c r="B135" s="18" t="s">
        <v>138</v>
      </c>
      <c r="C135" s="17" t="n">
        <v>5</v>
      </c>
      <c r="D135" s="17" t="n">
        <v>777</v>
      </c>
      <c r="E135" s="18" t="s">
        <v>5748</v>
      </c>
      <c r="F135" s="18" t="s">
        <v>5749</v>
      </c>
      <c r="G135" s="19" t="s">
        <v>125</v>
      </c>
      <c r="H135" s="18" t="s">
        <v>5751</v>
      </c>
      <c r="I135" s="21" t="s">
        <v>5752</v>
      </c>
      <c r="J135" s="18" t="s">
        <v>24568</v>
      </c>
      <c r="K135" s="20" t="s">
        <v>28109</v>
      </c>
    </row>
    <row r="136" customFormat="false" ht="35.05" hidden="false" customHeight="false" outlineLevel="0" collapsed="false">
      <c r="A136" s="19" t="s">
        <v>24569</v>
      </c>
      <c r="B136" s="18" t="s">
        <v>137</v>
      </c>
      <c r="C136" s="17" t="n">
        <v>5</v>
      </c>
      <c r="D136" s="17" t="n">
        <v>842</v>
      </c>
      <c r="E136" s="18" t="s">
        <v>5756</v>
      </c>
      <c r="F136" s="18" t="s">
        <v>5757</v>
      </c>
      <c r="G136" s="19" t="s">
        <v>121</v>
      </c>
      <c r="H136" s="18" t="s">
        <v>5759</v>
      </c>
      <c r="I136" s="21" t="s">
        <v>5760</v>
      </c>
      <c r="J136" s="18" t="s">
        <v>24570</v>
      </c>
      <c r="K136" s="20" t="s">
        <v>28109</v>
      </c>
    </row>
    <row r="137" customFormat="false" ht="35.05" hidden="false" customHeight="false" outlineLevel="0" collapsed="false">
      <c r="A137" s="19" t="s">
        <v>24571</v>
      </c>
      <c r="B137" s="18" t="s">
        <v>138</v>
      </c>
      <c r="C137" s="17" t="n">
        <v>5</v>
      </c>
      <c r="D137" s="17" t="n">
        <v>1124</v>
      </c>
      <c r="E137" s="18" t="s">
        <v>5791</v>
      </c>
      <c r="F137" s="18" t="s">
        <v>5792</v>
      </c>
      <c r="G137" s="19" t="s">
        <v>123</v>
      </c>
      <c r="H137" s="18" t="s">
        <v>5794</v>
      </c>
      <c r="I137" s="21" t="s">
        <v>5795</v>
      </c>
      <c r="J137" s="18" t="s">
        <v>24572</v>
      </c>
      <c r="K137" s="20" t="s">
        <v>28109</v>
      </c>
    </row>
    <row r="138" customFormat="false" ht="35.05" hidden="false" customHeight="false" outlineLevel="0" collapsed="false">
      <c r="A138" s="19" t="s">
        <v>24573</v>
      </c>
      <c r="B138" s="18" t="s">
        <v>137</v>
      </c>
      <c r="C138" s="17" t="n">
        <v>5</v>
      </c>
      <c r="D138" s="17" t="n">
        <v>1328</v>
      </c>
      <c r="E138" s="18" t="s">
        <v>5814</v>
      </c>
      <c r="F138" s="18" t="s">
        <v>5815</v>
      </c>
      <c r="G138" s="19" t="s">
        <v>121</v>
      </c>
      <c r="H138" s="18" t="s">
        <v>5817</v>
      </c>
      <c r="I138" s="21" t="s">
        <v>5818</v>
      </c>
      <c r="J138" s="18" t="s">
        <v>24574</v>
      </c>
      <c r="K138" s="20" t="s">
        <v>28109</v>
      </c>
    </row>
    <row r="139" customFormat="false" ht="35.05" hidden="false" customHeight="false" outlineLevel="0" collapsed="false">
      <c r="A139" s="19" t="s">
        <v>24575</v>
      </c>
      <c r="B139" s="18" t="s">
        <v>138</v>
      </c>
      <c r="C139" s="17" t="n">
        <v>5</v>
      </c>
      <c r="D139" s="17" t="n">
        <v>1929</v>
      </c>
      <c r="E139" s="18" t="s">
        <v>5884</v>
      </c>
      <c r="F139" s="18" t="s">
        <v>5885</v>
      </c>
      <c r="G139" s="19" t="s">
        <v>121</v>
      </c>
      <c r="H139" s="18" t="s">
        <v>5887</v>
      </c>
      <c r="I139" s="21" t="s">
        <v>5888</v>
      </c>
      <c r="J139" s="18" t="s">
        <v>24576</v>
      </c>
      <c r="K139" s="20" t="s">
        <v>28109</v>
      </c>
    </row>
    <row r="140" customFormat="false" ht="46.25" hidden="false" customHeight="false" outlineLevel="0" collapsed="false">
      <c r="A140" s="19" t="s">
        <v>24577</v>
      </c>
      <c r="B140" s="18" t="s">
        <v>140</v>
      </c>
      <c r="C140" s="17" t="n">
        <v>5</v>
      </c>
      <c r="D140" s="17" t="n">
        <v>2041</v>
      </c>
      <c r="E140" s="18" t="s">
        <v>5949</v>
      </c>
      <c r="F140" s="18" t="s">
        <v>5950</v>
      </c>
      <c r="G140" s="19" t="s">
        <v>122</v>
      </c>
      <c r="H140" s="18" t="s">
        <v>5952</v>
      </c>
      <c r="I140" s="21" t="s">
        <v>5953</v>
      </c>
      <c r="J140" s="18" t="s">
        <v>24578</v>
      </c>
      <c r="K140" s="20" t="s">
        <v>28109</v>
      </c>
    </row>
    <row r="141" customFormat="false" ht="46.25" hidden="false" customHeight="false" outlineLevel="0" collapsed="false">
      <c r="A141" s="19" t="s">
        <v>24579</v>
      </c>
      <c r="B141" s="18" t="s">
        <v>140</v>
      </c>
      <c r="C141" s="17" t="n">
        <v>5</v>
      </c>
      <c r="D141" s="17" t="n">
        <v>2055</v>
      </c>
      <c r="E141" s="18" t="s">
        <v>5960</v>
      </c>
      <c r="F141" s="18" t="s">
        <v>5961</v>
      </c>
      <c r="G141" s="19" t="s">
        <v>124</v>
      </c>
      <c r="H141" s="18" t="s">
        <v>5963</v>
      </c>
      <c r="I141" s="21" t="s">
        <v>5964</v>
      </c>
      <c r="J141" s="18" t="s">
        <v>24580</v>
      </c>
      <c r="K141" s="20" t="s">
        <v>28109</v>
      </c>
    </row>
    <row r="142" customFormat="false" ht="35.05" hidden="false" customHeight="false" outlineLevel="0" collapsed="false">
      <c r="A142" s="19" t="s">
        <v>24581</v>
      </c>
      <c r="B142" s="18" t="s">
        <v>140</v>
      </c>
      <c r="C142" s="17" t="n">
        <v>5</v>
      </c>
      <c r="D142" s="17" t="n">
        <v>2092</v>
      </c>
      <c r="E142" s="18" t="s">
        <v>5977</v>
      </c>
      <c r="F142" s="18" t="s">
        <v>5978</v>
      </c>
      <c r="G142" s="19" t="s">
        <v>122</v>
      </c>
      <c r="H142" s="18" t="s">
        <v>5980</v>
      </c>
      <c r="I142" s="21" t="s">
        <v>5981</v>
      </c>
      <c r="J142" s="18" t="s">
        <v>24582</v>
      </c>
      <c r="K142" s="20" t="s">
        <v>28109</v>
      </c>
    </row>
    <row r="143" customFormat="false" ht="91" hidden="false" customHeight="false" outlineLevel="0" collapsed="false">
      <c r="A143" s="19" t="s">
        <v>24583</v>
      </c>
      <c r="B143" s="18" t="s">
        <v>141</v>
      </c>
      <c r="C143" s="17" t="n">
        <v>5</v>
      </c>
      <c r="D143" s="17" t="n">
        <v>2127</v>
      </c>
      <c r="E143" s="18" t="s">
        <v>20920</v>
      </c>
      <c r="F143" s="18" t="s">
        <v>24584</v>
      </c>
      <c r="G143" s="19" t="s">
        <v>121</v>
      </c>
      <c r="H143" s="18" t="s">
        <v>24585</v>
      </c>
      <c r="I143" s="21" t="s">
        <v>1435</v>
      </c>
      <c r="J143" s="18" t="s">
        <v>24586</v>
      </c>
      <c r="K143" s="20" t="s">
        <v>28109</v>
      </c>
    </row>
    <row r="144" customFormat="false" ht="46.25" hidden="false" customHeight="false" outlineLevel="0" collapsed="false">
      <c r="A144" s="19" t="s">
        <v>24587</v>
      </c>
      <c r="B144" s="18" t="s">
        <v>140</v>
      </c>
      <c r="C144" s="17" t="n">
        <v>5</v>
      </c>
      <c r="D144" s="17" t="n">
        <v>2169</v>
      </c>
      <c r="E144" s="18" t="s">
        <v>6009</v>
      </c>
      <c r="F144" s="18" t="s">
        <v>6010</v>
      </c>
      <c r="G144" s="19" t="s">
        <v>125</v>
      </c>
      <c r="H144" s="18" t="s">
        <v>6012</v>
      </c>
      <c r="I144" s="21" t="s">
        <v>6013</v>
      </c>
      <c r="J144" s="18" t="s">
        <v>24588</v>
      </c>
      <c r="K144" s="20" t="s">
        <v>28109</v>
      </c>
    </row>
    <row r="145" customFormat="false" ht="46.25" hidden="false" customHeight="false" outlineLevel="0" collapsed="false">
      <c r="A145" s="19" t="s">
        <v>24589</v>
      </c>
      <c r="B145" s="18" t="s">
        <v>140</v>
      </c>
      <c r="C145" s="17" t="n">
        <v>5</v>
      </c>
      <c r="D145" s="17" t="n">
        <v>2178</v>
      </c>
      <c r="E145" s="18" t="s">
        <v>6020</v>
      </c>
      <c r="F145" s="18" t="s">
        <v>6021</v>
      </c>
      <c r="G145" s="19" t="s">
        <v>121</v>
      </c>
      <c r="H145" s="18" t="s">
        <v>6023</v>
      </c>
      <c r="I145" s="21" t="s">
        <v>6024</v>
      </c>
      <c r="J145" s="18" t="s">
        <v>24590</v>
      </c>
      <c r="K145" s="20" t="s">
        <v>28109</v>
      </c>
    </row>
    <row r="146" customFormat="false" ht="46.25" hidden="false" customHeight="false" outlineLevel="0" collapsed="false">
      <c r="A146" s="19" t="s">
        <v>24591</v>
      </c>
      <c r="B146" s="18" t="s">
        <v>140</v>
      </c>
      <c r="C146" s="17" t="n">
        <v>5</v>
      </c>
      <c r="D146" s="17" t="n">
        <v>2187</v>
      </c>
      <c r="E146" s="18" t="s">
        <v>6028</v>
      </c>
      <c r="F146" s="18" t="s">
        <v>6029</v>
      </c>
      <c r="G146" s="19" t="s">
        <v>123</v>
      </c>
      <c r="H146" s="18" t="s">
        <v>6031</v>
      </c>
      <c r="I146" s="21" t="s">
        <v>6032</v>
      </c>
      <c r="J146" s="18" t="s">
        <v>24592</v>
      </c>
      <c r="K146" s="20" t="s">
        <v>28109</v>
      </c>
    </row>
    <row r="147" customFormat="false" ht="46.25" hidden="false" customHeight="false" outlineLevel="0" collapsed="false">
      <c r="A147" s="19" t="s">
        <v>24593</v>
      </c>
      <c r="B147" s="18" t="s">
        <v>139</v>
      </c>
      <c r="C147" s="17" t="n">
        <v>5</v>
      </c>
      <c r="D147" s="17" t="n">
        <v>2203</v>
      </c>
      <c r="E147" s="18" t="s">
        <v>6036</v>
      </c>
      <c r="F147" s="18" t="s">
        <v>6037</v>
      </c>
      <c r="G147" s="19" t="s">
        <v>122</v>
      </c>
      <c r="H147" s="18" t="s">
        <v>6039</v>
      </c>
      <c r="I147" s="21" t="s">
        <v>1775</v>
      </c>
      <c r="J147" s="18" t="s">
        <v>24594</v>
      </c>
      <c r="K147" s="20" t="s">
        <v>28109</v>
      </c>
    </row>
    <row r="148" customFormat="false" ht="46.25" hidden="false" customHeight="false" outlineLevel="0" collapsed="false">
      <c r="A148" s="19" t="s">
        <v>24595</v>
      </c>
      <c r="B148" s="18" t="s">
        <v>137</v>
      </c>
      <c r="C148" s="17" t="n">
        <v>5</v>
      </c>
      <c r="D148" s="17" t="n">
        <v>2234</v>
      </c>
      <c r="E148" s="18" t="s">
        <v>6043</v>
      </c>
      <c r="F148" s="18" t="s">
        <v>6044</v>
      </c>
      <c r="G148" s="19" t="s">
        <v>123</v>
      </c>
      <c r="H148" s="18" t="s">
        <v>6046</v>
      </c>
      <c r="I148" s="21" t="s">
        <v>6047</v>
      </c>
      <c r="J148" s="18" t="s">
        <v>24596</v>
      </c>
      <c r="K148" s="20" t="s">
        <v>28109</v>
      </c>
    </row>
    <row r="149" customFormat="false" ht="35.05" hidden="false" customHeight="false" outlineLevel="0" collapsed="false">
      <c r="A149" s="19" t="s">
        <v>24597</v>
      </c>
      <c r="B149" s="18" t="s">
        <v>137</v>
      </c>
      <c r="C149" s="17" t="n">
        <v>5</v>
      </c>
      <c r="D149" s="17" t="n">
        <v>2254</v>
      </c>
      <c r="E149" s="18" t="s">
        <v>6048</v>
      </c>
      <c r="F149" s="18" t="s">
        <v>6049</v>
      </c>
      <c r="G149" s="19" t="s">
        <v>125</v>
      </c>
      <c r="H149" s="18" t="s">
        <v>6051</v>
      </c>
      <c r="I149" s="21" t="s">
        <v>6052</v>
      </c>
      <c r="J149" s="18" t="s">
        <v>24598</v>
      </c>
      <c r="K149" s="20" t="s">
        <v>28109</v>
      </c>
    </row>
    <row r="150" customFormat="false" ht="46.25" hidden="false" customHeight="false" outlineLevel="0" collapsed="false">
      <c r="A150" s="19" t="s">
        <v>24599</v>
      </c>
      <c r="B150" s="18" t="s">
        <v>140</v>
      </c>
      <c r="C150" s="17" t="n">
        <v>5</v>
      </c>
      <c r="D150" s="17" t="n">
        <v>2452</v>
      </c>
      <c r="E150" s="18" t="s">
        <v>6074</v>
      </c>
      <c r="F150" s="18" t="s">
        <v>6075</v>
      </c>
      <c r="G150" s="19" t="s">
        <v>121</v>
      </c>
      <c r="H150" s="18" t="s">
        <v>6077</v>
      </c>
      <c r="I150" s="21" t="s">
        <v>6078</v>
      </c>
      <c r="J150" s="18" t="s">
        <v>24600</v>
      </c>
      <c r="K150" s="20" t="s">
        <v>28109</v>
      </c>
    </row>
    <row r="151" customFormat="false" ht="35.05" hidden="false" customHeight="false" outlineLevel="0" collapsed="false">
      <c r="A151" s="19" t="s">
        <v>24601</v>
      </c>
      <c r="B151" s="18" t="s">
        <v>140</v>
      </c>
      <c r="C151" s="17" t="n">
        <v>5</v>
      </c>
      <c r="D151" s="17" t="n">
        <v>2487</v>
      </c>
      <c r="E151" s="18" t="s">
        <v>6088</v>
      </c>
      <c r="F151" s="18" t="s">
        <v>6089</v>
      </c>
      <c r="G151" s="19" t="s">
        <v>122</v>
      </c>
      <c r="H151" s="18" t="s">
        <v>6091</v>
      </c>
      <c r="I151" s="21" t="s">
        <v>6092</v>
      </c>
      <c r="J151" s="18" t="s">
        <v>24602</v>
      </c>
      <c r="K151" s="20" t="s">
        <v>28109</v>
      </c>
    </row>
    <row r="152" customFormat="false" ht="46.25" hidden="false" customHeight="false" outlineLevel="0" collapsed="false">
      <c r="A152" s="19" t="s">
        <v>24603</v>
      </c>
      <c r="B152" s="18" t="s">
        <v>140</v>
      </c>
      <c r="C152" s="17" t="n">
        <v>5</v>
      </c>
      <c r="D152" s="17" t="n">
        <v>2515</v>
      </c>
      <c r="E152" s="18" t="s">
        <v>6093</v>
      </c>
      <c r="F152" s="18" t="s">
        <v>6094</v>
      </c>
      <c r="G152" s="19" t="s">
        <v>123</v>
      </c>
      <c r="H152" s="18" t="s">
        <v>6096</v>
      </c>
      <c r="I152" s="21" t="s">
        <v>6097</v>
      </c>
      <c r="J152" s="18" t="s">
        <v>24604</v>
      </c>
      <c r="K152" s="20" t="s">
        <v>28109</v>
      </c>
    </row>
    <row r="153" customFormat="false" ht="46.25" hidden="false" customHeight="false" outlineLevel="0" collapsed="false">
      <c r="A153" s="19" t="s">
        <v>24605</v>
      </c>
      <c r="B153" s="18" t="s">
        <v>140</v>
      </c>
      <c r="C153" s="17" t="n">
        <v>5</v>
      </c>
      <c r="D153" s="17" t="n">
        <v>2549</v>
      </c>
      <c r="E153" s="18" t="s">
        <v>6113</v>
      </c>
      <c r="F153" s="18" t="s">
        <v>6114</v>
      </c>
      <c r="G153" s="19" t="s">
        <v>123</v>
      </c>
      <c r="H153" s="18" t="s">
        <v>6116</v>
      </c>
      <c r="I153" s="21" t="s">
        <v>6117</v>
      </c>
      <c r="J153" s="18" t="s">
        <v>24606</v>
      </c>
      <c r="K153" s="20" t="s">
        <v>28109</v>
      </c>
    </row>
    <row r="154" customFormat="false" ht="46.25" hidden="false" customHeight="false" outlineLevel="0" collapsed="false">
      <c r="A154" s="19" t="s">
        <v>24607</v>
      </c>
      <c r="B154" s="18" t="s">
        <v>140</v>
      </c>
      <c r="C154" s="17" t="n">
        <v>5</v>
      </c>
      <c r="D154" s="17" t="n">
        <v>2611</v>
      </c>
      <c r="E154" s="18" t="s">
        <v>6127</v>
      </c>
      <c r="F154" s="18" t="s">
        <v>6128</v>
      </c>
      <c r="G154" s="19" t="s">
        <v>121</v>
      </c>
      <c r="H154" s="18" t="s">
        <v>6130</v>
      </c>
      <c r="I154" s="21" t="s">
        <v>6131</v>
      </c>
      <c r="J154" s="18" t="s">
        <v>24608</v>
      </c>
      <c r="K154" s="20" t="s">
        <v>28109</v>
      </c>
    </row>
    <row r="155" customFormat="false" ht="46.25" hidden="false" customHeight="false" outlineLevel="0" collapsed="false">
      <c r="A155" s="19" t="s">
        <v>24609</v>
      </c>
      <c r="B155" s="18" t="s">
        <v>140</v>
      </c>
      <c r="C155" s="17" t="n">
        <v>5</v>
      </c>
      <c r="D155" s="17" t="n">
        <v>2615</v>
      </c>
      <c r="E155" s="18" t="s">
        <v>6132</v>
      </c>
      <c r="F155" s="18" t="s">
        <v>6133</v>
      </c>
      <c r="G155" s="19" t="s">
        <v>123</v>
      </c>
      <c r="H155" s="18" t="s">
        <v>6135</v>
      </c>
      <c r="I155" s="21" t="s">
        <v>6136</v>
      </c>
      <c r="J155" s="18" t="s">
        <v>24610</v>
      </c>
      <c r="K155" s="20" t="s">
        <v>28109</v>
      </c>
    </row>
    <row r="156" customFormat="false" ht="46.25" hidden="false" customHeight="false" outlineLevel="0" collapsed="false">
      <c r="A156" s="19" t="s">
        <v>24611</v>
      </c>
      <c r="B156" s="18" t="s">
        <v>137</v>
      </c>
      <c r="C156" s="17" t="n">
        <v>5</v>
      </c>
      <c r="D156" s="17" t="n">
        <v>2626</v>
      </c>
      <c r="E156" s="18" t="s">
        <v>6137</v>
      </c>
      <c r="F156" s="18" t="s">
        <v>6138</v>
      </c>
      <c r="G156" s="19" t="s">
        <v>123</v>
      </c>
      <c r="H156" s="18" t="s">
        <v>6140</v>
      </c>
      <c r="I156" s="21" t="s">
        <v>6141</v>
      </c>
      <c r="J156" s="18" t="s">
        <v>24612</v>
      </c>
      <c r="K156" s="20" t="s">
        <v>28109</v>
      </c>
    </row>
    <row r="157" customFormat="false" ht="35.05" hidden="false" customHeight="false" outlineLevel="0" collapsed="false">
      <c r="A157" s="19" t="s">
        <v>24613</v>
      </c>
      <c r="B157" s="18" t="s">
        <v>139</v>
      </c>
      <c r="C157" s="17" t="n">
        <v>5</v>
      </c>
      <c r="D157" s="17" t="n">
        <v>2638</v>
      </c>
      <c r="E157" s="18" t="s">
        <v>6142</v>
      </c>
      <c r="F157" s="18" t="s">
        <v>6143</v>
      </c>
      <c r="G157" s="19" t="s">
        <v>123</v>
      </c>
      <c r="H157" s="18" t="s">
        <v>6145</v>
      </c>
      <c r="I157" s="21" t="s">
        <v>6146</v>
      </c>
      <c r="J157" s="18" t="s">
        <v>24614</v>
      </c>
      <c r="K157" s="20" t="s">
        <v>28109</v>
      </c>
    </row>
    <row r="158" customFormat="false" ht="46.25" hidden="false" customHeight="false" outlineLevel="0" collapsed="false">
      <c r="A158" s="19" t="s">
        <v>24615</v>
      </c>
      <c r="B158" s="18" t="s">
        <v>140</v>
      </c>
      <c r="C158" s="17" t="n">
        <v>5</v>
      </c>
      <c r="D158" s="17" t="n">
        <v>2642</v>
      </c>
      <c r="E158" s="18" t="s">
        <v>6147</v>
      </c>
      <c r="F158" s="18" t="s">
        <v>6148</v>
      </c>
      <c r="G158" s="19" t="s">
        <v>123</v>
      </c>
      <c r="H158" s="18" t="s">
        <v>6150</v>
      </c>
      <c r="I158" s="21" t="s">
        <v>6151</v>
      </c>
      <c r="J158" s="18" t="s">
        <v>24616</v>
      </c>
      <c r="K158" s="20" t="s">
        <v>28109</v>
      </c>
    </row>
    <row r="159" customFormat="false" ht="46.25" hidden="false" customHeight="false" outlineLevel="0" collapsed="false">
      <c r="A159" s="19" t="s">
        <v>24617</v>
      </c>
      <c r="B159" s="18" t="s">
        <v>137</v>
      </c>
      <c r="C159" s="17" t="n">
        <v>5</v>
      </c>
      <c r="D159" s="17" t="n">
        <v>2885</v>
      </c>
      <c r="E159" s="18" t="s">
        <v>6209</v>
      </c>
      <c r="F159" s="18" t="s">
        <v>6210</v>
      </c>
      <c r="G159" s="19" t="s">
        <v>122</v>
      </c>
      <c r="H159" s="18" t="s">
        <v>6212</v>
      </c>
      <c r="I159" s="21" t="s">
        <v>6213</v>
      </c>
      <c r="J159" s="18" t="s">
        <v>24618</v>
      </c>
      <c r="K159" s="20" t="s">
        <v>28109</v>
      </c>
    </row>
    <row r="160" customFormat="false" ht="35.05" hidden="false" customHeight="false" outlineLevel="0" collapsed="false">
      <c r="A160" s="19" t="s">
        <v>24619</v>
      </c>
      <c r="B160" s="18" t="s">
        <v>138</v>
      </c>
      <c r="C160" s="17" t="n">
        <v>5</v>
      </c>
      <c r="D160" s="17" t="n">
        <v>3010</v>
      </c>
      <c r="E160" s="18" t="s">
        <v>6232</v>
      </c>
      <c r="F160" s="18" t="s">
        <v>6233</v>
      </c>
      <c r="G160" s="19" t="s">
        <v>123</v>
      </c>
      <c r="H160" s="18" t="s">
        <v>6235</v>
      </c>
      <c r="I160" s="18" t="s">
        <v>6236</v>
      </c>
      <c r="J160" s="18" t="s">
        <v>24620</v>
      </c>
      <c r="K160" s="20" t="s">
        <v>28109</v>
      </c>
    </row>
    <row r="161" customFormat="false" ht="35.05" hidden="false" customHeight="false" outlineLevel="0" collapsed="false">
      <c r="A161" s="19" t="s">
        <v>24621</v>
      </c>
      <c r="B161" s="18" t="s">
        <v>138</v>
      </c>
      <c r="C161" s="17" t="n">
        <v>5</v>
      </c>
      <c r="D161" s="17" t="n">
        <v>3085</v>
      </c>
      <c r="E161" s="18" t="s">
        <v>6261</v>
      </c>
      <c r="F161" s="18" t="s">
        <v>6262</v>
      </c>
      <c r="G161" s="19" t="s">
        <v>121</v>
      </c>
      <c r="H161" s="18" t="s">
        <v>6264</v>
      </c>
      <c r="I161" s="18" t="s">
        <v>6265</v>
      </c>
      <c r="J161" s="18" t="s">
        <v>24622</v>
      </c>
      <c r="K161" s="20" t="s">
        <v>28109</v>
      </c>
    </row>
    <row r="162" customFormat="false" ht="35.05" hidden="false" customHeight="false" outlineLevel="0" collapsed="false">
      <c r="A162" s="19" t="s">
        <v>24623</v>
      </c>
      <c r="B162" s="18" t="s">
        <v>139</v>
      </c>
      <c r="C162" s="17" t="n">
        <v>5</v>
      </c>
      <c r="D162" s="17" t="n">
        <v>3176</v>
      </c>
      <c r="E162" s="18" t="s">
        <v>6286</v>
      </c>
      <c r="F162" s="18" t="s">
        <v>6287</v>
      </c>
      <c r="G162" s="19" t="s">
        <v>124</v>
      </c>
      <c r="H162" s="18" t="s">
        <v>6289</v>
      </c>
      <c r="I162" s="21" t="s">
        <v>6146</v>
      </c>
      <c r="J162" s="18" t="s">
        <v>24624</v>
      </c>
      <c r="K162" s="20" t="s">
        <v>28109</v>
      </c>
    </row>
    <row r="163" customFormat="false" ht="35.05" hidden="false" customHeight="false" outlineLevel="0" collapsed="false">
      <c r="A163" s="19" t="s">
        <v>24625</v>
      </c>
      <c r="B163" s="18" t="s">
        <v>138</v>
      </c>
      <c r="C163" s="17" t="n">
        <v>5</v>
      </c>
      <c r="D163" s="17" t="n">
        <v>3767</v>
      </c>
      <c r="E163" s="18" t="s">
        <v>6356</v>
      </c>
      <c r="F163" s="18" t="s">
        <v>6357</v>
      </c>
      <c r="G163" s="19" t="s">
        <v>124</v>
      </c>
      <c r="H163" s="18" t="s">
        <v>6359</v>
      </c>
      <c r="I163" s="21" t="s">
        <v>6360</v>
      </c>
      <c r="J163" s="18" t="s">
        <v>24626</v>
      </c>
      <c r="K163" s="20" t="s">
        <v>28109</v>
      </c>
    </row>
    <row r="164" customFormat="false" ht="46.25" hidden="false" customHeight="false" outlineLevel="0" collapsed="false">
      <c r="A164" s="19" t="s">
        <v>24627</v>
      </c>
      <c r="B164" s="18" t="s">
        <v>137</v>
      </c>
      <c r="C164" s="17" t="n">
        <v>5</v>
      </c>
      <c r="D164" s="17" t="n">
        <v>3772</v>
      </c>
      <c r="E164" s="18" t="s">
        <v>6361</v>
      </c>
      <c r="F164" s="18" t="s">
        <v>6362</v>
      </c>
      <c r="G164" s="19" t="s">
        <v>121</v>
      </c>
      <c r="H164" s="18" t="s">
        <v>6364</v>
      </c>
      <c r="I164" s="21" t="s">
        <v>6365</v>
      </c>
      <c r="J164" s="18" t="s">
        <v>24628</v>
      </c>
      <c r="K164" s="20" t="s">
        <v>28109</v>
      </c>
    </row>
    <row r="165" customFormat="false" ht="91" hidden="false" customHeight="false" outlineLevel="0" collapsed="false">
      <c r="A165" s="19" t="s">
        <v>24629</v>
      </c>
      <c r="B165" s="18" t="s">
        <v>141</v>
      </c>
      <c r="C165" s="17" t="n">
        <v>5</v>
      </c>
      <c r="D165" s="17" t="n">
        <v>3779</v>
      </c>
      <c r="E165" s="18" t="s">
        <v>21042</v>
      </c>
      <c r="F165" s="18" t="s">
        <v>24630</v>
      </c>
      <c r="G165" s="19" t="s">
        <v>124</v>
      </c>
      <c r="H165" s="18" t="s">
        <v>24631</v>
      </c>
      <c r="I165" s="21" t="s">
        <v>24632</v>
      </c>
      <c r="J165" s="18" t="s">
        <v>24633</v>
      </c>
      <c r="K165" s="20" t="s">
        <v>28109</v>
      </c>
    </row>
    <row r="166" customFormat="false" ht="35.05" hidden="false" customHeight="false" outlineLevel="0" collapsed="false">
      <c r="A166" s="19" t="s">
        <v>24634</v>
      </c>
      <c r="B166" s="18" t="s">
        <v>138</v>
      </c>
      <c r="C166" s="17" t="n">
        <v>5</v>
      </c>
      <c r="D166" s="17" t="n">
        <v>3877</v>
      </c>
      <c r="E166" s="18" t="s">
        <v>6369</v>
      </c>
      <c r="F166" s="18" t="s">
        <v>6370</v>
      </c>
      <c r="G166" s="19" t="s">
        <v>123</v>
      </c>
      <c r="H166" s="18" t="s">
        <v>6372</v>
      </c>
      <c r="I166" s="21" t="s">
        <v>6373</v>
      </c>
      <c r="J166" s="18" t="s">
        <v>24635</v>
      </c>
      <c r="K166" s="20" t="s">
        <v>28109</v>
      </c>
    </row>
    <row r="167" customFormat="false" ht="35.05" hidden="false" customHeight="false" outlineLevel="0" collapsed="false">
      <c r="A167" s="19" t="s">
        <v>24636</v>
      </c>
      <c r="B167" s="18" t="s">
        <v>138</v>
      </c>
      <c r="C167" s="17" t="n">
        <v>5</v>
      </c>
      <c r="D167" s="17" t="n">
        <v>3897</v>
      </c>
      <c r="E167" s="18" t="s">
        <v>6377</v>
      </c>
      <c r="F167" s="18" t="s">
        <v>6378</v>
      </c>
      <c r="G167" s="19" t="s">
        <v>122</v>
      </c>
      <c r="H167" s="18" t="s">
        <v>6380</v>
      </c>
      <c r="I167" s="21" t="s">
        <v>6373</v>
      </c>
      <c r="J167" s="18" t="s">
        <v>24637</v>
      </c>
      <c r="K167" s="20" t="s">
        <v>28109</v>
      </c>
    </row>
    <row r="168" customFormat="false" ht="46.25" hidden="false" customHeight="false" outlineLevel="0" collapsed="false">
      <c r="A168" s="19" t="s">
        <v>24638</v>
      </c>
      <c r="B168" s="18" t="s">
        <v>138</v>
      </c>
      <c r="C168" s="17" t="n">
        <v>5</v>
      </c>
      <c r="D168" s="17" t="n">
        <v>3972</v>
      </c>
      <c r="E168" s="18" t="s">
        <v>6387</v>
      </c>
      <c r="F168" s="18" t="s">
        <v>6388</v>
      </c>
      <c r="G168" s="19" t="s">
        <v>122</v>
      </c>
      <c r="H168" s="18" t="s">
        <v>6390</v>
      </c>
      <c r="I168" s="21" t="s">
        <v>6391</v>
      </c>
      <c r="J168" s="18" t="s">
        <v>24639</v>
      </c>
      <c r="K168" s="20" t="s">
        <v>28109</v>
      </c>
    </row>
    <row r="169" customFormat="false" ht="46.25" hidden="false" customHeight="false" outlineLevel="0" collapsed="false">
      <c r="A169" s="19" t="s">
        <v>24640</v>
      </c>
      <c r="B169" s="18" t="s">
        <v>137</v>
      </c>
      <c r="C169" s="17" t="n">
        <v>5</v>
      </c>
      <c r="D169" s="17" t="n">
        <v>4088</v>
      </c>
      <c r="E169" s="18" t="s">
        <v>6401</v>
      </c>
      <c r="F169" s="18" t="s">
        <v>6402</v>
      </c>
      <c r="G169" s="19" t="s">
        <v>125</v>
      </c>
      <c r="H169" s="18" t="s">
        <v>6404</v>
      </c>
      <c r="I169" s="18" t="s">
        <v>6405</v>
      </c>
      <c r="J169" s="18" t="s">
        <v>24641</v>
      </c>
      <c r="K169" s="20" t="s">
        <v>28109</v>
      </c>
    </row>
    <row r="170" customFormat="false" ht="35.05" hidden="false" customHeight="false" outlineLevel="0" collapsed="false">
      <c r="A170" s="19" t="s">
        <v>24642</v>
      </c>
      <c r="B170" s="18" t="s">
        <v>138</v>
      </c>
      <c r="C170" s="17" t="n">
        <v>5</v>
      </c>
      <c r="D170" s="17" t="n">
        <v>4193</v>
      </c>
      <c r="E170" s="18" t="s">
        <v>6436</v>
      </c>
      <c r="F170" s="18" t="s">
        <v>6437</v>
      </c>
      <c r="G170" s="19" t="s">
        <v>121</v>
      </c>
      <c r="H170" s="18" t="s">
        <v>6439</v>
      </c>
      <c r="I170" s="21" t="s">
        <v>6440</v>
      </c>
      <c r="J170" s="18" t="s">
        <v>24643</v>
      </c>
      <c r="K170" s="20" t="s">
        <v>28109</v>
      </c>
    </row>
    <row r="171" customFormat="false" ht="46.25" hidden="false" customHeight="false" outlineLevel="0" collapsed="false">
      <c r="A171" s="19" t="s">
        <v>24644</v>
      </c>
      <c r="B171" s="18" t="s">
        <v>137</v>
      </c>
      <c r="C171" s="17" t="n">
        <v>5</v>
      </c>
      <c r="D171" s="17" t="n">
        <v>4219</v>
      </c>
      <c r="E171" s="18" t="s">
        <v>6444</v>
      </c>
      <c r="F171" s="18" t="s">
        <v>6445</v>
      </c>
      <c r="G171" s="19" t="s">
        <v>123</v>
      </c>
      <c r="H171" s="18" t="s">
        <v>6447</v>
      </c>
      <c r="I171" s="21" t="s">
        <v>6448</v>
      </c>
      <c r="J171" s="18" t="s">
        <v>24645</v>
      </c>
      <c r="K171" s="20" t="s">
        <v>28109</v>
      </c>
    </row>
    <row r="172" customFormat="false" ht="46.25" hidden="false" customHeight="false" outlineLevel="0" collapsed="false">
      <c r="A172" s="19" t="s">
        <v>24646</v>
      </c>
      <c r="B172" s="18" t="s">
        <v>140</v>
      </c>
      <c r="C172" s="17" t="n">
        <v>5</v>
      </c>
      <c r="D172" s="17" t="n">
        <v>4224</v>
      </c>
      <c r="E172" s="18" t="s">
        <v>6452</v>
      </c>
      <c r="F172" s="18" t="s">
        <v>6453</v>
      </c>
      <c r="G172" s="19" t="s">
        <v>121</v>
      </c>
      <c r="H172" s="18" t="s">
        <v>6455</v>
      </c>
      <c r="I172" s="21" t="s">
        <v>6456</v>
      </c>
      <c r="J172" s="18" t="s">
        <v>24647</v>
      </c>
      <c r="K172" s="20" t="s">
        <v>28109</v>
      </c>
    </row>
    <row r="173" customFormat="false" ht="35.05" hidden="false" customHeight="false" outlineLevel="0" collapsed="false">
      <c r="A173" s="19" t="s">
        <v>24648</v>
      </c>
      <c r="B173" s="18" t="s">
        <v>140</v>
      </c>
      <c r="C173" s="17" t="n">
        <v>5</v>
      </c>
      <c r="D173" s="17" t="n">
        <v>4265</v>
      </c>
      <c r="E173" s="18" t="s">
        <v>6483</v>
      </c>
      <c r="F173" s="18" t="s">
        <v>6484</v>
      </c>
      <c r="G173" s="19" t="s">
        <v>121</v>
      </c>
      <c r="H173" s="18" t="s">
        <v>6486</v>
      </c>
      <c r="I173" s="21" t="s">
        <v>6487</v>
      </c>
      <c r="J173" s="18" t="s">
        <v>24649</v>
      </c>
      <c r="K173" s="20" t="s">
        <v>28109</v>
      </c>
    </row>
    <row r="174" customFormat="false" ht="46.25" hidden="false" customHeight="false" outlineLevel="0" collapsed="false">
      <c r="A174" s="19" t="s">
        <v>24650</v>
      </c>
      <c r="B174" s="18" t="s">
        <v>138</v>
      </c>
      <c r="C174" s="17" t="n">
        <v>5</v>
      </c>
      <c r="D174" s="17" t="n">
        <v>4313</v>
      </c>
      <c r="E174" s="18" t="s">
        <v>6506</v>
      </c>
      <c r="F174" s="18" t="s">
        <v>6507</v>
      </c>
      <c r="G174" s="19" t="s">
        <v>122</v>
      </c>
      <c r="H174" s="18" t="s">
        <v>6509</v>
      </c>
      <c r="I174" s="21" t="s">
        <v>6373</v>
      </c>
      <c r="J174" s="18" t="s">
        <v>24651</v>
      </c>
      <c r="K174" s="20" t="s">
        <v>28109</v>
      </c>
    </row>
    <row r="175" customFormat="false" ht="35.05" hidden="false" customHeight="false" outlineLevel="0" collapsed="false">
      <c r="A175" s="19" t="s">
        <v>24652</v>
      </c>
      <c r="B175" s="18" t="s">
        <v>140</v>
      </c>
      <c r="C175" s="17" t="n">
        <v>5</v>
      </c>
      <c r="D175" s="17" t="n">
        <v>4377</v>
      </c>
      <c r="E175" s="18" t="s">
        <v>6528</v>
      </c>
      <c r="F175" s="18" t="s">
        <v>6529</v>
      </c>
      <c r="G175" s="19" t="s">
        <v>122</v>
      </c>
      <c r="H175" s="18" t="s">
        <v>6531</v>
      </c>
      <c r="I175" s="21" t="s">
        <v>6532</v>
      </c>
      <c r="J175" s="18" t="s">
        <v>24653</v>
      </c>
      <c r="K175" s="20" t="s">
        <v>28109</v>
      </c>
    </row>
    <row r="176" customFormat="false" ht="35.05" hidden="false" customHeight="false" outlineLevel="0" collapsed="false">
      <c r="A176" s="19" t="s">
        <v>24654</v>
      </c>
      <c r="B176" s="18" t="s">
        <v>138</v>
      </c>
      <c r="C176" s="17" t="n">
        <v>5</v>
      </c>
      <c r="D176" s="17" t="n">
        <v>4381</v>
      </c>
      <c r="E176" s="18" t="s">
        <v>6533</v>
      </c>
      <c r="F176" s="18" t="s">
        <v>6534</v>
      </c>
      <c r="G176" s="19" t="s">
        <v>121</v>
      </c>
      <c r="H176" s="18" t="s">
        <v>6536</v>
      </c>
      <c r="I176" s="21" t="s">
        <v>6537</v>
      </c>
      <c r="J176" s="18" t="s">
        <v>24655</v>
      </c>
      <c r="K176" s="20" t="s">
        <v>28109</v>
      </c>
    </row>
    <row r="177" customFormat="false" ht="46.25" hidden="false" customHeight="false" outlineLevel="0" collapsed="false">
      <c r="A177" s="19" t="s">
        <v>24656</v>
      </c>
      <c r="B177" s="18" t="s">
        <v>137</v>
      </c>
      <c r="C177" s="17" t="n">
        <v>5</v>
      </c>
      <c r="D177" s="17" t="n">
        <v>4438</v>
      </c>
      <c r="E177" s="18" t="s">
        <v>6547</v>
      </c>
      <c r="F177" s="18" t="s">
        <v>6548</v>
      </c>
      <c r="G177" s="19" t="s">
        <v>123</v>
      </c>
      <c r="H177" s="18" t="s">
        <v>6550</v>
      </c>
      <c r="I177" s="21" t="s">
        <v>6551</v>
      </c>
      <c r="J177" s="18" t="s">
        <v>24657</v>
      </c>
      <c r="K177" s="20" t="s">
        <v>28109</v>
      </c>
    </row>
    <row r="178" customFormat="false" ht="35.05" hidden="false" customHeight="false" outlineLevel="0" collapsed="false">
      <c r="A178" s="19" t="s">
        <v>24658</v>
      </c>
      <c r="B178" s="18" t="s">
        <v>138</v>
      </c>
      <c r="C178" s="17" t="n">
        <v>5</v>
      </c>
      <c r="D178" s="17" t="n">
        <v>4487</v>
      </c>
      <c r="E178" s="18" t="s">
        <v>6555</v>
      </c>
      <c r="F178" s="18" t="s">
        <v>6556</v>
      </c>
      <c r="G178" s="19" t="s">
        <v>122</v>
      </c>
      <c r="H178" s="18" t="s">
        <v>6558</v>
      </c>
      <c r="I178" s="21" t="s">
        <v>6559</v>
      </c>
      <c r="J178" s="18" t="s">
        <v>24659</v>
      </c>
      <c r="K178" s="20" t="s">
        <v>28109</v>
      </c>
    </row>
    <row r="179" customFormat="false" ht="46.25" hidden="false" customHeight="false" outlineLevel="0" collapsed="false">
      <c r="A179" s="19" t="s">
        <v>24660</v>
      </c>
      <c r="B179" s="18" t="s">
        <v>138</v>
      </c>
      <c r="C179" s="17" t="n">
        <v>5</v>
      </c>
      <c r="D179" s="17" t="n">
        <v>4503</v>
      </c>
      <c r="E179" s="18" t="s">
        <v>6560</v>
      </c>
      <c r="F179" s="18" t="s">
        <v>6561</v>
      </c>
      <c r="G179" s="19" t="s">
        <v>123</v>
      </c>
      <c r="H179" s="18" t="s">
        <v>6563</v>
      </c>
      <c r="I179" s="21" t="s">
        <v>6564</v>
      </c>
      <c r="J179" s="18" t="s">
        <v>24661</v>
      </c>
      <c r="K179" s="20" t="s">
        <v>28109</v>
      </c>
    </row>
    <row r="180" customFormat="false" ht="46.25" hidden="false" customHeight="false" outlineLevel="0" collapsed="false">
      <c r="A180" s="19" t="s">
        <v>24662</v>
      </c>
      <c r="B180" s="18" t="s">
        <v>138</v>
      </c>
      <c r="C180" s="17" t="n">
        <v>5</v>
      </c>
      <c r="D180" s="17" t="n">
        <v>4562</v>
      </c>
      <c r="E180" s="18" t="s">
        <v>6574</v>
      </c>
      <c r="F180" s="18" t="s">
        <v>6575</v>
      </c>
      <c r="G180" s="19" t="s">
        <v>123</v>
      </c>
      <c r="H180" s="18" t="s">
        <v>6577</v>
      </c>
      <c r="I180" s="21" t="s">
        <v>6578</v>
      </c>
      <c r="J180" s="18" t="s">
        <v>24663</v>
      </c>
      <c r="K180" s="20" t="s">
        <v>28109</v>
      </c>
    </row>
    <row r="181" customFormat="false" ht="35.05" hidden="false" customHeight="false" outlineLevel="0" collapsed="false">
      <c r="A181" s="19" t="s">
        <v>24664</v>
      </c>
      <c r="B181" s="18" t="s">
        <v>138</v>
      </c>
      <c r="C181" s="17" t="n">
        <v>5</v>
      </c>
      <c r="D181" s="17" t="n">
        <v>4576</v>
      </c>
      <c r="E181" s="18" t="s">
        <v>6582</v>
      </c>
      <c r="F181" s="18" t="s">
        <v>6583</v>
      </c>
      <c r="G181" s="19" t="s">
        <v>121</v>
      </c>
      <c r="H181" s="18" t="s">
        <v>6585</v>
      </c>
      <c r="I181" s="21" t="s">
        <v>6586</v>
      </c>
      <c r="J181" s="18" t="s">
        <v>24665</v>
      </c>
      <c r="K181" s="20" t="s">
        <v>28109</v>
      </c>
    </row>
    <row r="182" customFormat="false" ht="46.25" hidden="false" customHeight="false" outlineLevel="0" collapsed="false">
      <c r="A182" s="19" t="s">
        <v>24666</v>
      </c>
      <c r="B182" s="18" t="s">
        <v>138</v>
      </c>
      <c r="C182" s="17" t="n">
        <v>5</v>
      </c>
      <c r="D182" s="17" t="n">
        <v>4636</v>
      </c>
      <c r="E182" s="18" t="s">
        <v>6617</v>
      </c>
      <c r="F182" s="18" t="s">
        <v>6618</v>
      </c>
      <c r="G182" s="19" t="s">
        <v>123</v>
      </c>
      <c r="H182" s="18" t="s">
        <v>6620</v>
      </c>
      <c r="I182" s="21" t="s">
        <v>6621</v>
      </c>
      <c r="J182" s="18" t="s">
        <v>24667</v>
      </c>
      <c r="K182" s="20" t="s">
        <v>28109</v>
      </c>
    </row>
    <row r="183" customFormat="false" ht="46.25" hidden="false" customHeight="false" outlineLevel="0" collapsed="false">
      <c r="A183" s="19" t="s">
        <v>24668</v>
      </c>
      <c r="B183" s="18" t="s">
        <v>137</v>
      </c>
      <c r="C183" s="17" t="n">
        <v>5</v>
      </c>
      <c r="D183" s="17" t="n">
        <v>4669</v>
      </c>
      <c r="E183" s="18" t="s">
        <v>6645</v>
      </c>
      <c r="F183" s="18" t="s">
        <v>6646</v>
      </c>
      <c r="G183" s="19" t="s">
        <v>124</v>
      </c>
      <c r="H183" s="18" t="s">
        <v>6648</v>
      </c>
      <c r="I183" s="21" t="s">
        <v>6649</v>
      </c>
      <c r="J183" s="18" t="s">
        <v>24669</v>
      </c>
      <c r="K183" s="20" t="s">
        <v>28109</v>
      </c>
    </row>
    <row r="184" customFormat="false" ht="46.25" hidden="false" customHeight="false" outlineLevel="0" collapsed="false">
      <c r="A184" s="19" t="s">
        <v>24670</v>
      </c>
      <c r="B184" s="18" t="s">
        <v>140</v>
      </c>
      <c r="C184" s="17" t="n">
        <v>5</v>
      </c>
      <c r="D184" s="17" t="n">
        <v>4735</v>
      </c>
      <c r="E184" s="18" t="s">
        <v>6662</v>
      </c>
      <c r="F184" s="18" t="s">
        <v>6663</v>
      </c>
      <c r="G184" s="19" t="s">
        <v>121</v>
      </c>
      <c r="H184" s="18" t="s">
        <v>6665</v>
      </c>
      <c r="I184" s="18" t="s">
        <v>6666</v>
      </c>
      <c r="J184" s="18" t="s">
        <v>24671</v>
      </c>
      <c r="K184" s="20" t="s">
        <v>28109</v>
      </c>
    </row>
    <row r="185" customFormat="false" ht="46.25" hidden="false" customHeight="false" outlineLevel="0" collapsed="false">
      <c r="A185" s="19" t="s">
        <v>24672</v>
      </c>
      <c r="B185" s="18" t="s">
        <v>140</v>
      </c>
      <c r="C185" s="17" t="n">
        <v>5</v>
      </c>
      <c r="D185" s="17" t="n">
        <v>4797</v>
      </c>
      <c r="E185" s="18" t="s">
        <v>6679</v>
      </c>
      <c r="F185" s="18" t="s">
        <v>6680</v>
      </c>
      <c r="G185" s="19" t="s">
        <v>123</v>
      </c>
      <c r="H185" s="18" t="s">
        <v>6682</v>
      </c>
      <c r="I185" s="21" t="s">
        <v>6683</v>
      </c>
      <c r="J185" s="18" t="s">
        <v>24673</v>
      </c>
      <c r="K185" s="20" t="s">
        <v>28109</v>
      </c>
    </row>
    <row r="186" customFormat="false" ht="35.05" hidden="false" customHeight="false" outlineLevel="0" collapsed="false">
      <c r="A186" s="19" t="s">
        <v>24674</v>
      </c>
      <c r="B186" s="18" t="s">
        <v>140</v>
      </c>
      <c r="C186" s="17" t="n">
        <v>5</v>
      </c>
      <c r="D186" s="17" t="n">
        <v>4810</v>
      </c>
      <c r="E186" s="18" t="s">
        <v>6689</v>
      </c>
      <c r="F186" s="18" t="s">
        <v>6690</v>
      </c>
      <c r="G186" s="19" t="s">
        <v>121</v>
      </c>
      <c r="H186" s="18" t="s">
        <v>6692</v>
      </c>
      <c r="I186" s="21" t="s">
        <v>6693</v>
      </c>
      <c r="J186" s="18" t="s">
        <v>24675</v>
      </c>
      <c r="K186" s="20" t="s">
        <v>28109</v>
      </c>
    </row>
    <row r="187" customFormat="false" ht="46.25" hidden="false" customHeight="false" outlineLevel="0" collapsed="false">
      <c r="A187" s="19" t="s">
        <v>24676</v>
      </c>
      <c r="B187" s="18" t="s">
        <v>138</v>
      </c>
      <c r="C187" s="17" t="n">
        <v>5</v>
      </c>
      <c r="D187" s="17" t="n">
        <v>4908</v>
      </c>
      <c r="E187" s="18" t="s">
        <v>6712</v>
      </c>
      <c r="F187" s="18" t="s">
        <v>6713</v>
      </c>
      <c r="G187" s="19" t="s">
        <v>121</v>
      </c>
      <c r="H187" s="18" t="s">
        <v>6715</v>
      </c>
      <c r="I187" s="21" t="s">
        <v>6716</v>
      </c>
      <c r="J187" s="18" t="s">
        <v>24677</v>
      </c>
      <c r="K187" s="20" t="s">
        <v>28109</v>
      </c>
    </row>
    <row r="188" customFormat="false" ht="79.85" hidden="false" customHeight="false" outlineLevel="0" collapsed="false">
      <c r="A188" s="19" t="s">
        <v>24678</v>
      </c>
      <c r="B188" s="18" t="s">
        <v>141</v>
      </c>
      <c r="C188" s="17" t="n">
        <v>5</v>
      </c>
      <c r="D188" s="17" t="n">
        <v>5117</v>
      </c>
      <c r="E188" s="18" t="s">
        <v>21156</v>
      </c>
      <c r="F188" s="18" t="s">
        <v>24679</v>
      </c>
      <c r="G188" s="19" t="s">
        <v>123</v>
      </c>
      <c r="H188" s="18" t="s">
        <v>24680</v>
      </c>
      <c r="I188" s="21" t="s">
        <v>24681</v>
      </c>
      <c r="J188" s="18" t="s">
        <v>24682</v>
      </c>
      <c r="K188" s="20" t="s">
        <v>28109</v>
      </c>
    </row>
    <row r="189" customFormat="false" ht="35.05" hidden="false" customHeight="false" outlineLevel="0" collapsed="false">
      <c r="A189" s="19" t="s">
        <v>24683</v>
      </c>
      <c r="B189" s="18" t="s">
        <v>138</v>
      </c>
      <c r="C189" s="17" t="n">
        <v>5</v>
      </c>
      <c r="D189" s="17" t="n">
        <v>5137</v>
      </c>
      <c r="E189" s="18" t="s">
        <v>6738</v>
      </c>
      <c r="F189" s="18" t="s">
        <v>6739</v>
      </c>
      <c r="G189" s="19" t="s">
        <v>123</v>
      </c>
      <c r="H189" s="18" t="s">
        <v>6741</v>
      </c>
      <c r="I189" s="21" t="s">
        <v>6742</v>
      </c>
      <c r="J189" s="18" t="s">
        <v>24684</v>
      </c>
      <c r="K189" s="20" t="s">
        <v>28109</v>
      </c>
    </row>
    <row r="190" customFormat="false" ht="46.25" hidden="false" customHeight="false" outlineLevel="0" collapsed="false">
      <c r="A190" s="19" t="s">
        <v>24685</v>
      </c>
      <c r="B190" s="18" t="s">
        <v>138</v>
      </c>
      <c r="C190" s="17" t="n">
        <v>5</v>
      </c>
      <c r="D190" s="17" t="n">
        <v>5236</v>
      </c>
      <c r="E190" s="18" t="s">
        <v>6752</v>
      </c>
      <c r="F190" s="18" t="s">
        <v>6753</v>
      </c>
      <c r="G190" s="19" t="s">
        <v>122</v>
      </c>
      <c r="H190" s="18" t="s">
        <v>6755</v>
      </c>
      <c r="I190" s="21" t="s">
        <v>6756</v>
      </c>
      <c r="J190" s="18" t="s">
        <v>24686</v>
      </c>
      <c r="K190" s="20" t="s">
        <v>28109</v>
      </c>
    </row>
    <row r="191" customFormat="false" ht="35.05" hidden="false" customHeight="false" outlineLevel="0" collapsed="false">
      <c r="A191" s="19" t="s">
        <v>24687</v>
      </c>
      <c r="B191" s="18" t="s">
        <v>137</v>
      </c>
      <c r="C191" s="17" t="n">
        <v>5</v>
      </c>
      <c r="D191" s="17" t="n">
        <v>5458</v>
      </c>
      <c r="E191" s="18" t="s">
        <v>6836</v>
      </c>
      <c r="F191" s="18" t="s">
        <v>6837</v>
      </c>
      <c r="G191" s="19" t="s">
        <v>121</v>
      </c>
      <c r="H191" s="18" t="s">
        <v>6839</v>
      </c>
      <c r="I191" s="21" t="s">
        <v>6840</v>
      </c>
      <c r="J191" s="18" t="s">
        <v>24688</v>
      </c>
      <c r="K191" s="20" t="s">
        <v>28109</v>
      </c>
    </row>
    <row r="192" customFormat="false" ht="35.05" hidden="false" customHeight="false" outlineLevel="0" collapsed="false">
      <c r="A192" s="19" t="s">
        <v>24689</v>
      </c>
      <c r="B192" s="18" t="s">
        <v>137</v>
      </c>
      <c r="C192" s="17" t="n">
        <v>5</v>
      </c>
      <c r="D192" s="17" t="n">
        <v>5887</v>
      </c>
      <c r="E192" s="18" t="s">
        <v>6922</v>
      </c>
      <c r="F192" s="18" t="s">
        <v>6923</v>
      </c>
      <c r="G192" s="19" t="s">
        <v>121</v>
      </c>
      <c r="H192" s="18" t="s">
        <v>6925</v>
      </c>
      <c r="I192" s="21" t="s">
        <v>6926</v>
      </c>
      <c r="J192" s="18" t="s">
        <v>24690</v>
      </c>
      <c r="K192" s="20" t="s">
        <v>28109</v>
      </c>
    </row>
    <row r="193" customFormat="false" ht="46.25" hidden="false" customHeight="false" outlineLevel="0" collapsed="false">
      <c r="A193" s="19" t="s">
        <v>24691</v>
      </c>
      <c r="B193" s="18" t="s">
        <v>137</v>
      </c>
      <c r="C193" s="17" t="n">
        <v>5</v>
      </c>
      <c r="D193" s="17" t="n">
        <v>5947</v>
      </c>
      <c r="E193" s="18" t="s">
        <v>6935</v>
      </c>
      <c r="F193" s="18" t="s">
        <v>6936</v>
      </c>
      <c r="G193" s="19" t="s">
        <v>123</v>
      </c>
      <c r="H193" s="18" t="s">
        <v>6938</v>
      </c>
      <c r="I193" s="21" t="s">
        <v>6939</v>
      </c>
      <c r="J193" s="18" t="s">
        <v>24692</v>
      </c>
      <c r="K193" s="20" t="s">
        <v>28109</v>
      </c>
    </row>
    <row r="194" customFormat="false" ht="46.25" hidden="false" customHeight="false" outlineLevel="0" collapsed="false">
      <c r="A194" s="19" t="s">
        <v>24693</v>
      </c>
      <c r="B194" s="18" t="s">
        <v>137</v>
      </c>
      <c r="C194" s="17" t="n">
        <v>5</v>
      </c>
      <c r="D194" s="17" t="n">
        <v>6050</v>
      </c>
      <c r="E194" s="18" t="s">
        <v>6963</v>
      </c>
      <c r="F194" s="18" t="s">
        <v>6964</v>
      </c>
      <c r="G194" s="19" t="s">
        <v>122</v>
      </c>
      <c r="H194" s="18" t="s">
        <v>6966</v>
      </c>
      <c r="I194" s="21" t="s">
        <v>6967</v>
      </c>
      <c r="J194" s="18" t="s">
        <v>24694</v>
      </c>
      <c r="K194" s="20" t="s">
        <v>28109</v>
      </c>
    </row>
    <row r="195" customFormat="false" ht="46.25" hidden="false" customHeight="false" outlineLevel="0" collapsed="false">
      <c r="A195" s="19" t="s">
        <v>24695</v>
      </c>
      <c r="B195" s="18" t="s">
        <v>137</v>
      </c>
      <c r="C195" s="17" t="n">
        <v>5</v>
      </c>
      <c r="D195" s="17" t="n">
        <v>6073</v>
      </c>
      <c r="E195" s="18" t="s">
        <v>6974</v>
      </c>
      <c r="F195" s="18" t="s">
        <v>6975</v>
      </c>
      <c r="G195" s="19" t="s">
        <v>121</v>
      </c>
      <c r="H195" s="18" t="s">
        <v>6977</v>
      </c>
      <c r="I195" s="21" t="s">
        <v>6978</v>
      </c>
      <c r="J195" s="18" t="s">
        <v>24696</v>
      </c>
      <c r="K195" s="20" t="s">
        <v>28109</v>
      </c>
    </row>
    <row r="196" customFormat="false" ht="35.05" hidden="false" customHeight="false" outlineLevel="0" collapsed="false">
      <c r="A196" s="19" t="s">
        <v>24697</v>
      </c>
      <c r="B196" s="18" t="s">
        <v>138</v>
      </c>
      <c r="C196" s="17" t="n">
        <v>5</v>
      </c>
      <c r="D196" s="17" t="n">
        <v>6148</v>
      </c>
      <c r="E196" s="18" t="s">
        <v>6994</v>
      </c>
      <c r="F196" s="18" t="s">
        <v>6995</v>
      </c>
      <c r="G196" s="19" t="s">
        <v>121</v>
      </c>
      <c r="H196" s="18" t="s">
        <v>6997</v>
      </c>
      <c r="I196" s="21" t="s">
        <v>6998</v>
      </c>
      <c r="J196" s="18" t="s">
        <v>24698</v>
      </c>
      <c r="K196" s="20" t="s">
        <v>28109</v>
      </c>
    </row>
    <row r="197" customFormat="false" ht="35.05" hidden="false" customHeight="false" outlineLevel="0" collapsed="false">
      <c r="A197" s="19" t="s">
        <v>24699</v>
      </c>
      <c r="B197" s="18" t="s">
        <v>140</v>
      </c>
      <c r="C197" s="17" t="n">
        <v>5</v>
      </c>
      <c r="D197" s="17" t="n">
        <v>6165</v>
      </c>
      <c r="E197" s="18" t="s">
        <v>6999</v>
      </c>
      <c r="F197" s="18" t="s">
        <v>7000</v>
      </c>
      <c r="G197" s="19" t="s">
        <v>121</v>
      </c>
      <c r="H197" s="18" t="s">
        <v>7002</v>
      </c>
      <c r="I197" s="18" t="s">
        <v>7003</v>
      </c>
      <c r="J197" s="18" t="s">
        <v>24700</v>
      </c>
      <c r="K197" s="20" t="s">
        <v>28109</v>
      </c>
    </row>
    <row r="198" customFormat="false" ht="35.05" hidden="false" customHeight="false" outlineLevel="0" collapsed="false">
      <c r="A198" s="19" t="s">
        <v>24701</v>
      </c>
      <c r="B198" s="18" t="s">
        <v>137</v>
      </c>
      <c r="C198" s="17" t="n">
        <v>5</v>
      </c>
      <c r="D198" s="17" t="n">
        <v>6175</v>
      </c>
      <c r="E198" s="18" t="s">
        <v>7007</v>
      </c>
      <c r="F198" s="18" t="s">
        <v>7008</v>
      </c>
      <c r="G198" s="19" t="s">
        <v>121</v>
      </c>
      <c r="H198" s="18" t="s">
        <v>7010</v>
      </c>
      <c r="I198" s="18" t="s">
        <v>7011</v>
      </c>
      <c r="J198" s="18" t="s">
        <v>24702</v>
      </c>
      <c r="K198" s="20" t="s">
        <v>28109</v>
      </c>
    </row>
    <row r="199" customFormat="false" ht="46.25" hidden="false" customHeight="false" outlineLevel="0" collapsed="false">
      <c r="A199" s="19" t="s">
        <v>24703</v>
      </c>
      <c r="B199" s="18" t="s">
        <v>138</v>
      </c>
      <c r="C199" s="17" t="n">
        <v>5</v>
      </c>
      <c r="D199" s="17" t="n">
        <v>6191</v>
      </c>
      <c r="E199" s="18" t="s">
        <v>7015</v>
      </c>
      <c r="F199" s="18" t="s">
        <v>7016</v>
      </c>
      <c r="G199" s="19" t="s">
        <v>121</v>
      </c>
      <c r="H199" s="18" t="s">
        <v>7018</v>
      </c>
      <c r="I199" s="18" t="s">
        <v>7019</v>
      </c>
      <c r="J199" s="18" t="s">
        <v>24704</v>
      </c>
      <c r="K199" s="20" t="s">
        <v>28109</v>
      </c>
    </row>
    <row r="200" customFormat="false" ht="46.25" hidden="false" customHeight="false" outlineLevel="0" collapsed="false">
      <c r="A200" s="19" t="s">
        <v>24705</v>
      </c>
      <c r="B200" s="18" t="s">
        <v>137</v>
      </c>
      <c r="C200" s="17" t="n">
        <v>5</v>
      </c>
      <c r="D200" s="17" t="n">
        <v>6209</v>
      </c>
      <c r="E200" s="18" t="s">
        <v>7023</v>
      </c>
      <c r="F200" s="18" t="s">
        <v>7024</v>
      </c>
      <c r="G200" s="19" t="s">
        <v>121</v>
      </c>
      <c r="H200" s="18" t="s">
        <v>7026</v>
      </c>
      <c r="I200" s="21" t="s">
        <v>7027</v>
      </c>
      <c r="J200" s="18" t="s">
        <v>24706</v>
      </c>
      <c r="K200" s="20" t="s">
        <v>28109</v>
      </c>
    </row>
    <row r="201" customFormat="false" ht="35.05" hidden="false" customHeight="false" outlineLevel="0" collapsed="false">
      <c r="A201" s="19" t="s">
        <v>24707</v>
      </c>
      <c r="B201" s="18" t="s">
        <v>138</v>
      </c>
      <c r="C201" s="17" t="n">
        <v>5</v>
      </c>
      <c r="D201" s="17" t="n">
        <v>6219</v>
      </c>
      <c r="E201" s="18" t="s">
        <v>7028</v>
      </c>
      <c r="F201" s="18" t="s">
        <v>7029</v>
      </c>
      <c r="G201" s="19" t="s">
        <v>121</v>
      </c>
      <c r="H201" s="18" t="s">
        <v>7031</v>
      </c>
      <c r="I201" s="21" t="s">
        <v>7032</v>
      </c>
      <c r="J201" s="18" t="s">
        <v>24708</v>
      </c>
      <c r="K201" s="20" t="s">
        <v>28109</v>
      </c>
    </row>
    <row r="202" customFormat="false" ht="35.05" hidden="false" customHeight="false" outlineLevel="0" collapsed="false">
      <c r="A202" s="19" t="s">
        <v>24709</v>
      </c>
      <c r="B202" s="18" t="s">
        <v>138</v>
      </c>
      <c r="C202" s="17" t="n">
        <v>5</v>
      </c>
      <c r="D202" s="17" t="n">
        <v>6234</v>
      </c>
      <c r="E202" s="18" t="s">
        <v>7033</v>
      </c>
      <c r="F202" s="18" t="s">
        <v>7034</v>
      </c>
      <c r="G202" s="19" t="s">
        <v>124</v>
      </c>
      <c r="H202" s="18" t="s">
        <v>7036</v>
      </c>
      <c r="I202" s="21" t="s">
        <v>6360</v>
      </c>
      <c r="J202" s="18" t="s">
        <v>24710</v>
      </c>
      <c r="K202" s="20" t="s">
        <v>28109</v>
      </c>
    </row>
    <row r="203" customFormat="false" ht="46.25" hidden="false" customHeight="false" outlineLevel="0" collapsed="false">
      <c r="A203" s="19" t="s">
        <v>24711</v>
      </c>
      <c r="B203" s="18" t="s">
        <v>140</v>
      </c>
      <c r="C203" s="17" t="n">
        <v>5</v>
      </c>
      <c r="D203" s="17" t="n">
        <v>6255</v>
      </c>
      <c r="E203" s="18" t="s">
        <v>7037</v>
      </c>
      <c r="F203" s="18" t="s">
        <v>7038</v>
      </c>
      <c r="G203" s="19" t="s">
        <v>123</v>
      </c>
      <c r="H203" s="18" t="s">
        <v>7040</v>
      </c>
      <c r="I203" s="21" t="s">
        <v>7041</v>
      </c>
      <c r="J203" s="18" t="s">
        <v>24712</v>
      </c>
      <c r="K203" s="20" t="s">
        <v>28109</v>
      </c>
    </row>
    <row r="204" customFormat="false" ht="35.05" hidden="false" customHeight="false" outlineLevel="0" collapsed="false">
      <c r="A204" s="19" t="s">
        <v>24713</v>
      </c>
      <c r="B204" s="18" t="s">
        <v>138</v>
      </c>
      <c r="C204" s="17" t="n">
        <v>5</v>
      </c>
      <c r="D204" s="17" t="n">
        <v>6276</v>
      </c>
      <c r="E204" s="18" t="s">
        <v>7042</v>
      </c>
      <c r="F204" s="18" t="s">
        <v>7043</v>
      </c>
      <c r="G204" s="19" t="s">
        <v>121</v>
      </c>
      <c r="H204" s="18" t="s">
        <v>7045</v>
      </c>
      <c r="I204" s="21" t="s">
        <v>7046</v>
      </c>
      <c r="J204" s="18" t="s">
        <v>24714</v>
      </c>
      <c r="K204" s="20" t="s">
        <v>28109</v>
      </c>
    </row>
    <row r="205" customFormat="false" ht="46.25" hidden="false" customHeight="false" outlineLevel="0" collapsed="false">
      <c r="A205" s="19" t="s">
        <v>24715</v>
      </c>
      <c r="B205" s="18" t="s">
        <v>140</v>
      </c>
      <c r="C205" s="17" t="n">
        <v>5</v>
      </c>
      <c r="D205" s="17" t="n">
        <v>6526</v>
      </c>
      <c r="E205" s="18" t="s">
        <v>7109</v>
      </c>
      <c r="F205" s="18" t="s">
        <v>7110</v>
      </c>
      <c r="G205" s="19" t="s">
        <v>124</v>
      </c>
      <c r="H205" s="18" t="s">
        <v>7112</v>
      </c>
      <c r="I205" s="21" t="s">
        <v>7113</v>
      </c>
      <c r="J205" s="18" t="s">
        <v>24716</v>
      </c>
      <c r="K205" s="20" t="s">
        <v>28109</v>
      </c>
    </row>
    <row r="206" customFormat="false" ht="35.05" hidden="false" customHeight="false" outlineLevel="0" collapsed="false">
      <c r="A206" s="19" t="s">
        <v>24717</v>
      </c>
      <c r="B206" s="18" t="s">
        <v>137</v>
      </c>
      <c r="C206" s="17" t="n">
        <v>5</v>
      </c>
      <c r="D206" s="17" t="n">
        <v>6556</v>
      </c>
      <c r="E206" s="18" t="s">
        <v>7123</v>
      </c>
      <c r="F206" s="18" t="s">
        <v>7124</v>
      </c>
      <c r="G206" s="19" t="s">
        <v>123</v>
      </c>
      <c r="H206" s="18" t="s">
        <v>7126</v>
      </c>
      <c r="I206" s="21" t="s">
        <v>7127</v>
      </c>
      <c r="J206" s="18" t="s">
        <v>24718</v>
      </c>
      <c r="K206" s="20" t="s">
        <v>28109</v>
      </c>
    </row>
    <row r="207" customFormat="false" ht="35.05" hidden="false" customHeight="false" outlineLevel="0" collapsed="false">
      <c r="A207" s="19" t="s">
        <v>24719</v>
      </c>
      <c r="B207" s="18" t="s">
        <v>137</v>
      </c>
      <c r="C207" s="17" t="n">
        <v>5</v>
      </c>
      <c r="D207" s="17" t="n">
        <v>6568</v>
      </c>
      <c r="E207" s="18" t="s">
        <v>7128</v>
      </c>
      <c r="F207" s="18" t="s">
        <v>7129</v>
      </c>
      <c r="G207" s="19" t="s">
        <v>122</v>
      </c>
      <c r="H207" s="18" t="s">
        <v>7131</v>
      </c>
      <c r="I207" s="21" t="s">
        <v>5818</v>
      </c>
      <c r="J207" s="18" t="s">
        <v>24720</v>
      </c>
      <c r="K207" s="20" t="s">
        <v>28109</v>
      </c>
    </row>
    <row r="208" customFormat="false" ht="35.05" hidden="false" customHeight="false" outlineLevel="0" collapsed="false">
      <c r="A208" s="19" t="s">
        <v>24721</v>
      </c>
      <c r="B208" s="18" t="s">
        <v>140</v>
      </c>
      <c r="C208" s="17" t="n">
        <v>5</v>
      </c>
      <c r="D208" s="17" t="n">
        <v>6647</v>
      </c>
      <c r="E208" s="18" t="s">
        <v>7158</v>
      </c>
      <c r="F208" s="18" t="s">
        <v>7159</v>
      </c>
      <c r="G208" s="19" t="s">
        <v>121</v>
      </c>
      <c r="H208" s="18" t="s">
        <v>7161</v>
      </c>
      <c r="I208" s="21" t="s">
        <v>6078</v>
      </c>
      <c r="J208" s="18" t="s">
        <v>24722</v>
      </c>
      <c r="K208" s="20" t="s">
        <v>28109</v>
      </c>
    </row>
    <row r="209" customFormat="false" ht="46.25" hidden="false" customHeight="false" outlineLevel="0" collapsed="false">
      <c r="A209" s="19" t="s">
        <v>24723</v>
      </c>
      <c r="B209" s="18" t="s">
        <v>138</v>
      </c>
      <c r="C209" s="17" t="n">
        <v>5</v>
      </c>
      <c r="D209" s="17" t="n">
        <v>6671</v>
      </c>
      <c r="E209" s="18" t="s">
        <v>7174</v>
      </c>
      <c r="F209" s="18" t="s">
        <v>7175</v>
      </c>
      <c r="G209" s="19" t="s">
        <v>123</v>
      </c>
      <c r="H209" s="18" t="s">
        <v>7177</v>
      </c>
      <c r="I209" s="21" t="s">
        <v>7178</v>
      </c>
      <c r="J209" s="18" t="s">
        <v>24724</v>
      </c>
      <c r="K209" s="20" t="s">
        <v>28109</v>
      </c>
    </row>
    <row r="210" customFormat="false" ht="46.25" hidden="false" customHeight="false" outlineLevel="0" collapsed="false">
      <c r="A210" s="19" t="s">
        <v>24725</v>
      </c>
      <c r="B210" s="18" t="s">
        <v>137</v>
      </c>
      <c r="C210" s="17" t="n">
        <v>5</v>
      </c>
      <c r="D210" s="17" t="n">
        <v>6719</v>
      </c>
      <c r="E210" s="18" t="s">
        <v>7188</v>
      </c>
      <c r="F210" s="18" t="s">
        <v>7189</v>
      </c>
      <c r="G210" s="19" t="s">
        <v>123</v>
      </c>
      <c r="H210" s="18" t="s">
        <v>7191</v>
      </c>
      <c r="I210" s="21" t="s">
        <v>7192</v>
      </c>
      <c r="J210" s="18" t="s">
        <v>24726</v>
      </c>
      <c r="K210" s="20" t="s">
        <v>28109</v>
      </c>
    </row>
    <row r="211" customFormat="false" ht="46.25" hidden="false" customHeight="false" outlineLevel="0" collapsed="false">
      <c r="A211" s="19" t="s">
        <v>24727</v>
      </c>
      <c r="B211" s="18" t="s">
        <v>140</v>
      </c>
      <c r="C211" s="17" t="n">
        <v>5</v>
      </c>
      <c r="D211" s="17" t="n">
        <v>6729</v>
      </c>
      <c r="E211" s="18" t="s">
        <v>7196</v>
      </c>
      <c r="F211" s="18" t="s">
        <v>7197</v>
      </c>
      <c r="G211" s="19" t="s">
        <v>123</v>
      </c>
      <c r="H211" s="18" t="s">
        <v>7199</v>
      </c>
      <c r="I211" s="21" t="s">
        <v>6078</v>
      </c>
      <c r="J211" s="18" t="s">
        <v>24728</v>
      </c>
      <c r="K211" s="20" t="s">
        <v>28109</v>
      </c>
    </row>
    <row r="212" customFormat="false" ht="35.05" hidden="false" customHeight="false" outlineLevel="0" collapsed="false">
      <c r="A212" s="19" t="s">
        <v>24729</v>
      </c>
      <c r="B212" s="18" t="s">
        <v>137</v>
      </c>
      <c r="C212" s="17" t="n">
        <v>5</v>
      </c>
      <c r="D212" s="17" t="n">
        <v>6882</v>
      </c>
      <c r="E212" s="18" t="s">
        <v>7249</v>
      </c>
      <c r="F212" s="18" t="s">
        <v>7250</v>
      </c>
      <c r="G212" s="19" t="s">
        <v>121</v>
      </c>
      <c r="H212" s="18" t="s">
        <v>7252</v>
      </c>
      <c r="I212" s="18" t="s">
        <v>7253</v>
      </c>
      <c r="J212" s="18" t="s">
        <v>24730</v>
      </c>
      <c r="K212" s="20" t="s">
        <v>28109</v>
      </c>
    </row>
    <row r="213" customFormat="false" ht="46.25" hidden="false" customHeight="false" outlineLevel="0" collapsed="false">
      <c r="A213" s="19" t="s">
        <v>24731</v>
      </c>
      <c r="B213" s="18" t="s">
        <v>138</v>
      </c>
      <c r="C213" s="17" t="n">
        <v>5</v>
      </c>
      <c r="D213" s="17" t="n">
        <v>6906</v>
      </c>
      <c r="E213" s="18" t="s">
        <v>7269</v>
      </c>
      <c r="F213" s="18" t="s">
        <v>7270</v>
      </c>
      <c r="G213" s="19" t="s">
        <v>123</v>
      </c>
      <c r="H213" s="18" t="s">
        <v>7272</v>
      </c>
      <c r="I213" s="21" t="s">
        <v>7178</v>
      </c>
      <c r="J213" s="18" t="s">
        <v>24732</v>
      </c>
      <c r="K213" s="20" t="s">
        <v>28109</v>
      </c>
    </row>
    <row r="214" customFormat="false" ht="46.25" hidden="false" customHeight="false" outlineLevel="0" collapsed="false">
      <c r="A214" s="19" t="s">
        <v>24733</v>
      </c>
      <c r="B214" s="18" t="s">
        <v>138</v>
      </c>
      <c r="C214" s="17" t="n">
        <v>5</v>
      </c>
      <c r="D214" s="17" t="n">
        <v>6914</v>
      </c>
      <c r="E214" s="18" t="s">
        <v>7279</v>
      </c>
      <c r="F214" s="18" t="s">
        <v>7280</v>
      </c>
      <c r="G214" s="19" t="s">
        <v>121</v>
      </c>
      <c r="H214" s="18" t="s">
        <v>7282</v>
      </c>
      <c r="I214" s="21" t="s">
        <v>7283</v>
      </c>
      <c r="J214" s="18" t="s">
        <v>24734</v>
      </c>
      <c r="K214" s="20" t="s">
        <v>28109</v>
      </c>
    </row>
    <row r="215" customFormat="false" ht="91" hidden="false" customHeight="false" outlineLevel="0" collapsed="false">
      <c r="A215" s="19" t="s">
        <v>24735</v>
      </c>
      <c r="B215" s="18" t="s">
        <v>141</v>
      </c>
      <c r="C215" s="17" t="n">
        <v>5</v>
      </c>
      <c r="D215" s="17" t="n">
        <v>7044</v>
      </c>
      <c r="E215" s="18" t="s">
        <v>21330</v>
      </c>
      <c r="F215" s="18" t="s">
        <v>24736</v>
      </c>
      <c r="G215" s="19" t="s">
        <v>125</v>
      </c>
      <c r="H215" s="18" t="s">
        <v>24737</v>
      </c>
      <c r="I215" s="21" t="s">
        <v>24738</v>
      </c>
      <c r="J215" s="18" t="s">
        <v>24739</v>
      </c>
      <c r="K215" s="20" t="s">
        <v>28109</v>
      </c>
    </row>
    <row r="216" customFormat="false" ht="46.25" hidden="false" customHeight="false" outlineLevel="0" collapsed="false">
      <c r="A216" s="19" t="s">
        <v>24740</v>
      </c>
      <c r="B216" s="18" t="s">
        <v>138</v>
      </c>
      <c r="C216" s="17" t="n">
        <v>5</v>
      </c>
      <c r="D216" s="17" t="n">
        <v>7050</v>
      </c>
      <c r="E216" s="18" t="s">
        <v>7314</v>
      </c>
      <c r="F216" s="18" t="s">
        <v>7315</v>
      </c>
      <c r="G216" s="19" t="s">
        <v>121</v>
      </c>
      <c r="H216" s="18" t="s">
        <v>7317</v>
      </c>
      <c r="I216" s="21" t="s">
        <v>7318</v>
      </c>
      <c r="J216" s="18" t="s">
        <v>24741</v>
      </c>
      <c r="K216" s="20" t="s">
        <v>28109</v>
      </c>
    </row>
    <row r="217" customFormat="false" ht="57.45" hidden="false" customHeight="false" outlineLevel="0" collapsed="false">
      <c r="A217" s="19" t="s">
        <v>24742</v>
      </c>
      <c r="B217" s="18" t="s">
        <v>138</v>
      </c>
      <c r="C217" s="17" t="n">
        <v>5</v>
      </c>
      <c r="D217" s="17" t="n">
        <v>7075</v>
      </c>
      <c r="E217" s="18" t="s">
        <v>7325</v>
      </c>
      <c r="F217" s="18" t="s">
        <v>7326</v>
      </c>
      <c r="G217" s="19" t="s">
        <v>121</v>
      </c>
      <c r="H217" s="18" t="s">
        <v>7328</v>
      </c>
      <c r="I217" s="21" t="s">
        <v>7329</v>
      </c>
      <c r="J217" s="18" t="s">
        <v>24743</v>
      </c>
      <c r="K217" s="20" t="s">
        <v>28109</v>
      </c>
    </row>
    <row r="218" customFormat="false" ht="91" hidden="false" customHeight="false" outlineLevel="0" collapsed="false">
      <c r="A218" s="19" t="s">
        <v>24744</v>
      </c>
      <c r="B218" s="18" t="s">
        <v>141</v>
      </c>
      <c r="C218" s="17" t="n">
        <v>5</v>
      </c>
      <c r="D218" s="17" t="n">
        <v>7124</v>
      </c>
      <c r="E218" s="18" t="s">
        <v>21342</v>
      </c>
      <c r="F218" s="18" t="s">
        <v>24745</v>
      </c>
      <c r="G218" s="19" t="s">
        <v>124</v>
      </c>
      <c r="H218" s="18" t="s">
        <v>24746</v>
      </c>
      <c r="I218" s="21" t="s">
        <v>14706</v>
      </c>
      <c r="J218" s="18" t="s">
        <v>24747</v>
      </c>
      <c r="K218" s="20" t="s">
        <v>28109</v>
      </c>
    </row>
    <row r="219" customFormat="false" ht="35.05" hidden="false" customHeight="false" outlineLevel="0" collapsed="false">
      <c r="A219" s="19" t="s">
        <v>24748</v>
      </c>
      <c r="B219" s="18" t="s">
        <v>138</v>
      </c>
      <c r="C219" s="17" t="n">
        <v>5</v>
      </c>
      <c r="D219" s="17" t="n">
        <v>7142</v>
      </c>
      <c r="E219" s="18" t="s">
        <v>7336</v>
      </c>
      <c r="F219" s="18" t="s">
        <v>7337</v>
      </c>
      <c r="G219" s="19" t="s">
        <v>121</v>
      </c>
      <c r="H219" s="18" t="s">
        <v>7339</v>
      </c>
      <c r="I219" s="21" t="s">
        <v>7340</v>
      </c>
      <c r="J219" s="18" t="s">
        <v>24749</v>
      </c>
      <c r="K219" s="20" t="s">
        <v>28109</v>
      </c>
    </row>
    <row r="220" customFormat="false" ht="46.25" hidden="false" customHeight="false" outlineLevel="0" collapsed="false">
      <c r="A220" s="19" t="s">
        <v>24750</v>
      </c>
      <c r="B220" s="18" t="s">
        <v>140</v>
      </c>
      <c r="C220" s="17" t="n">
        <v>6</v>
      </c>
      <c r="D220" s="17" t="n">
        <v>201</v>
      </c>
      <c r="E220" s="18" t="s">
        <v>7394</v>
      </c>
      <c r="F220" s="18" t="s">
        <v>7395</v>
      </c>
      <c r="G220" s="19" t="s">
        <v>123</v>
      </c>
      <c r="H220" s="18" t="s">
        <v>7397</v>
      </c>
      <c r="I220" s="21" t="s">
        <v>7398</v>
      </c>
      <c r="J220" s="18" t="s">
        <v>24751</v>
      </c>
      <c r="K220" s="20" t="s">
        <v>28109</v>
      </c>
    </row>
    <row r="221" customFormat="false" ht="35.05" hidden="false" customHeight="false" outlineLevel="0" collapsed="false">
      <c r="A221" s="19" t="s">
        <v>24752</v>
      </c>
      <c r="B221" s="18" t="s">
        <v>138</v>
      </c>
      <c r="C221" s="17" t="n">
        <v>6</v>
      </c>
      <c r="D221" s="17" t="n">
        <v>317</v>
      </c>
      <c r="E221" s="18" t="s">
        <v>7429</v>
      </c>
      <c r="F221" s="18" t="s">
        <v>7430</v>
      </c>
      <c r="G221" s="19" t="s">
        <v>124</v>
      </c>
      <c r="H221" s="18" t="s">
        <v>7432</v>
      </c>
      <c r="I221" s="21" t="s">
        <v>7433</v>
      </c>
      <c r="J221" s="18" t="s">
        <v>24753</v>
      </c>
      <c r="K221" s="20" t="s">
        <v>28109</v>
      </c>
    </row>
    <row r="222" customFormat="false" ht="46.25" hidden="false" customHeight="false" outlineLevel="0" collapsed="false">
      <c r="A222" s="19" t="s">
        <v>24754</v>
      </c>
      <c r="B222" s="18" t="s">
        <v>139</v>
      </c>
      <c r="C222" s="17" t="n">
        <v>6</v>
      </c>
      <c r="D222" s="17" t="n">
        <v>549</v>
      </c>
      <c r="E222" s="18" t="s">
        <v>7463</v>
      </c>
      <c r="F222" s="18" t="s">
        <v>7464</v>
      </c>
      <c r="G222" s="19" t="s">
        <v>123</v>
      </c>
      <c r="H222" s="18" t="s">
        <v>7466</v>
      </c>
      <c r="I222" s="21" t="s">
        <v>1304</v>
      </c>
      <c r="J222" s="18" t="s">
        <v>24755</v>
      </c>
      <c r="K222" s="20" t="s">
        <v>28109</v>
      </c>
    </row>
    <row r="223" customFormat="false" ht="35.05" hidden="false" customHeight="false" outlineLevel="0" collapsed="false">
      <c r="A223" s="19" t="s">
        <v>24756</v>
      </c>
      <c r="B223" s="18" t="s">
        <v>138</v>
      </c>
      <c r="C223" s="17" t="n">
        <v>6</v>
      </c>
      <c r="D223" s="17" t="n">
        <v>559</v>
      </c>
      <c r="E223" s="18" t="s">
        <v>7467</v>
      </c>
      <c r="F223" s="18" t="s">
        <v>7468</v>
      </c>
      <c r="G223" s="19" t="s">
        <v>121</v>
      </c>
      <c r="H223" s="18" t="s">
        <v>7470</v>
      </c>
      <c r="I223" s="21" t="s">
        <v>7471</v>
      </c>
      <c r="J223" s="18" t="s">
        <v>24757</v>
      </c>
      <c r="K223" s="20" t="s">
        <v>28109</v>
      </c>
    </row>
    <row r="224" customFormat="false" ht="35.05" hidden="false" customHeight="false" outlineLevel="0" collapsed="false">
      <c r="A224" s="19" t="s">
        <v>24758</v>
      </c>
      <c r="B224" s="18" t="s">
        <v>138</v>
      </c>
      <c r="C224" s="17" t="n">
        <v>6</v>
      </c>
      <c r="D224" s="17" t="n">
        <v>1059</v>
      </c>
      <c r="E224" s="18" t="s">
        <v>7539</v>
      </c>
      <c r="F224" s="18" t="s">
        <v>7540</v>
      </c>
      <c r="G224" s="19" t="s">
        <v>124</v>
      </c>
      <c r="H224" s="18" t="s">
        <v>7542</v>
      </c>
      <c r="I224" s="21" t="s">
        <v>6146</v>
      </c>
      <c r="J224" s="18" t="s">
        <v>24759</v>
      </c>
      <c r="K224" s="20" t="s">
        <v>28109</v>
      </c>
    </row>
    <row r="225" customFormat="false" ht="35.05" hidden="false" customHeight="false" outlineLevel="0" collapsed="false">
      <c r="A225" s="19" t="s">
        <v>24760</v>
      </c>
      <c r="B225" s="18" t="s">
        <v>138</v>
      </c>
      <c r="C225" s="17" t="n">
        <v>6</v>
      </c>
      <c r="D225" s="17" t="n">
        <v>1323</v>
      </c>
      <c r="E225" s="18" t="s">
        <v>7588</v>
      </c>
      <c r="F225" s="18" t="s">
        <v>7589</v>
      </c>
      <c r="G225" s="19" t="s">
        <v>124</v>
      </c>
      <c r="H225" s="18" t="s">
        <v>7591</v>
      </c>
      <c r="I225" s="21" t="s">
        <v>7592</v>
      </c>
      <c r="J225" s="18" t="s">
        <v>24761</v>
      </c>
      <c r="K225" s="20" t="s">
        <v>28109</v>
      </c>
    </row>
    <row r="226" customFormat="false" ht="46.25" hidden="false" customHeight="false" outlineLevel="0" collapsed="false">
      <c r="A226" s="19" t="s">
        <v>24762</v>
      </c>
      <c r="B226" s="18" t="s">
        <v>138</v>
      </c>
      <c r="C226" s="17" t="n">
        <v>6</v>
      </c>
      <c r="D226" s="17" t="n">
        <v>2719</v>
      </c>
      <c r="E226" s="18" t="s">
        <v>7727</v>
      </c>
      <c r="F226" s="18" t="s">
        <v>7728</v>
      </c>
      <c r="G226" s="19" t="s">
        <v>121</v>
      </c>
      <c r="H226" s="18" t="s">
        <v>7730</v>
      </c>
      <c r="I226" s="21" t="s">
        <v>7731</v>
      </c>
      <c r="J226" s="18" t="s">
        <v>24763</v>
      </c>
      <c r="K226" s="20" t="s">
        <v>28109</v>
      </c>
    </row>
    <row r="227" customFormat="false" ht="46.25" hidden="false" customHeight="false" outlineLevel="0" collapsed="false">
      <c r="A227" s="19" t="s">
        <v>24764</v>
      </c>
      <c r="B227" s="18" t="s">
        <v>141</v>
      </c>
      <c r="C227" s="17" t="n">
        <v>6</v>
      </c>
      <c r="D227" s="17" t="n">
        <v>2777</v>
      </c>
      <c r="E227" s="18" t="s">
        <v>7759</v>
      </c>
      <c r="F227" s="18" t="s">
        <v>24765</v>
      </c>
      <c r="G227" s="19" t="s">
        <v>124</v>
      </c>
      <c r="H227" s="18" t="s">
        <v>24766</v>
      </c>
      <c r="I227" s="21" t="s">
        <v>24767</v>
      </c>
      <c r="J227" s="18" t="s">
        <v>24768</v>
      </c>
      <c r="K227" s="20" t="s">
        <v>28109</v>
      </c>
    </row>
    <row r="228" customFormat="false" ht="91" hidden="false" customHeight="false" outlineLevel="0" collapsed="false">
      <c r="A228" s="19" t="s">
        <v>24769</v>
      </c>
      <c r="B228" s="18" t="s">
        <v>141</v>
      </c>
      <c r="C228" s="17" t="n">
        <v>6</v>
      </c>
      <c r="D228" s="17" t="n">
        <v>2777</v>
      </c>
      <c r="E228" s="18" t="s">
        <v>7759</v>
      </c>
      <c r="F228" s="18" t="s">
        <v>24770</v>
      </c>
      <c r="G228" s="19" t="s">
        <v>125</v>
      </c>
      <c r="H228" s="18" t="s">
        <v>24771</v>
      </c>
      <c r="I228" s="21" t="s">
        <v>24772</v>
      </c>
      <c r="J228" s="18" t="s">
        <v>24773</v>
      </c>
      <c r="K228" s="20" t="s">
        <v>28109</v>
      </c>
    </row>
    <row r="229" customFormat="false" ht="46.25" hidden="false" customHeight="false" outlineLevel="0" collapsed="false">
      <c r="A229" s="19" t="s">
        <v>24774</v>
      </c>
      <c r="B229" s="18" t="s">
        <v>137</v>
      </c>
      <c r="C229" s="17" t="n">
        <v>6</v>
      </c>
      <c r="D229" s="17" t="n">
        <v>3264</v>
      </c>
      <c r="E229" s="18" t="s">
        <v>7865</v>
      </c>
      <c r="F229" s="18" t="s">
        <v>7866</v>
      </c>
      <c r="G229" s="19" t="s">
        <v>123</v>
      </c>
      <c r="H229" s="18" t="s">
        <v>7868</v>
      </c>
      <c r="I229" s="21" t="s">
        <v>7869</v>
      </c>
      <c r="J229" s="18" t="s">
        <v>24775</v>
      </c>
      <c r="K229" s="20" t="s">
        <v>28109</v>
      </c>
    </row>
    <row r="230" customFormat="false" ht="35.05" hidden="false" customHeight="false" outlineLevel="0" collapsed="false">
      <c r="A230" s="19" t="s">
        <v>24776</v>
      </c>
      <c r="B230" s="18" t="s">
        <v>138</v>
      </c>
      <c r="C230" s="17" t="n">
        <v>6</v>
      </c>
      <c r="D230" s="17" t="n">
        <v>3336</v>
      </c>
      <c r="E230" s="18" t="s">
        <v>7885</v>
      </c>
      <c r="F230" s="18" t="s">
        <v>7886</v>
      </c>
      <c r="G230" s="19" t="s">
        <v>123</v>
      </c>
      <c r="H230" s="18" t="s">
        <v>7888</v>
      </c>
      <c r="I230" s="21" t="s">
        <v>7889</v>
      </c>
      <c r="J230" s="18" t="s">
        <v>24777</v>
      </c>
      <c r="K230" s="20" t="s">
        <v>28109</v>
      </c>
    </row>
    <row r="231" customFormat="false" ht="46.25" hidden="false" customHeight="false" outlineLevel="0" collapsed="false">
      <c r="A231" s="19" t="s">
        <v>24778</v>
      </c>
      <c r="B231" s="18" t="s">
        <v>139</v>
      </c>
      <c r="C231" s="17" t="n">
        <v>6</v>
      </c>
      <c r="D231" s="17" t="n">
        <v>3358</v>
      </c>
      <c r="E231" s="18" t="s">
        <v>7896</v>
      </c>
      <c r="F231" s="18" t="s">
        <v>7897</v>
      </c>
      <c r="G231" s="19" t="s">
        <v>123</v>
      </c>
      <c r="H231" s="18" t="s">
        <v>7899</v>
      </c>
      <c r="I231" s="21" t="s">
        <v>7900</v>
      </c>
      <c r="J231" s="18" t="s">
        <v>24779</v>
      </c>
      <c r="K231" s="20" t="s">
        <v>28109</v>
      </c>
    </row>
    <row r="232" customFormat="false" ht="46.25" hidden="false" customHeight="false" outlineLevel="0" collapsed="false">
      <c r="A232" s="19" t="s">
        <v>24780</v>
      </c>
      <c r="B232" s="18" t="s">
        <v>137</v>
      </c>
      <c r="C232" s="17" t="n">
        <v>6</v>
      </c>
      <c r="D232" s="17" t="n">
        <v>3608</v>
      </c>
      <c r="E232" s="18" t="s">
        <v>7981</v>
      </c>
      <c r="F232" s="18" t="s">
        <v>7982</v>
      </c>
      <c r="G232" s="19" t="s">
        <v>123</v>
      </c>
      <c r="H232" s="18" t="s">
        <v>7984</v>
      </c>
      <c r="I232" s="21" t="s">
        <v>7985</v>
      </c>
      <c r="J232" s="18" t="s">
        <v>24781</v>
      </c>
      <c r="K232" s="20" t="s">
        <v>28109</v>
      </c>
    </row>
    <row r="233" customFormat="false" ht="46.25" hidden="false" customHeight="false" outlineLevel="0" collapsed="false">
      <c r="A233" s="19" t="s">
        <v>24782</v>
      </c>
      <c r="B233" s="18" t="s">
        <v>138</v>
      </c>
      <c r="C233" s="17" t="n">
        <v>6</v>
      </c>
      <c r="D233" s="17" t="n">
        <v>3746</v>
      </c>
      <c r="E233" s="18" t="s">
        <v>8016</v>
      </c>
      <c r="F233" s="18" t="s">
        <v>8017</v>
      </c>
      <c r="G233" s="19" t="s">
        <v>121</v>
      </c>
      <c r="H233" s="18" t="s">
        <v>8019</v>
      </c>
      <c r="I233" s="21" t="s">
        <v>8020</v>
      </c>
      <c r="J233" s="18" t="s">
        <v>24783</v>
      </c>
      <c r="K233" s="20" t="s">
        <v>28109</v>
      </c>
    </row>
    <row r="234" customFormat="false" ht="57.45" hidden="false" customHeight="false" outlineLevel="0" collapsed="false">
      <c r="A234" s="19" t="s">
        <v>24784</v>
      </c>
      <c r="B234" s="18" t="s">
        <v>140</v>
      </c>
      <c r="C234" s="17" t="n">
        <v>6</v>
      </c>
      <c r="D234" s="17" t="n">
        <v>3864</v>
      </c>
      <c r="E234" s="18" t="s">
        <v>8042</v>
      </c>
      <c r="F234" s="18" t="s">
        <v>8043</v>
      </c>
      <c r="G234" s="19" t="s">
        <v>123</v>
      </c>
      <c r="H234" s="18" t="s">
        <v>8045</v>
      </c>
      <c r="I234" s="21" t="s">
        <v>8046</v>
      </c>
      <c r="J234" s="18" t="s">
        <v>24785</v>
      </c>
      <c r="K234" s="20" t="s">
        <v>28109</v>
      </c>
    </row>
    <row r="235" customFormat="false" ht="46.25" hidden="false" customHeight="false" outlineLevel="0" collapsed="false">
      <c r="A235" s="19" t="s">
        <v>24786</v>
      </c>
      <c r="B235" s="18" t="s">
        <v>140</v>
      </c>
      <c r="C235" s="17" t="n">
        <v>6</v>
      </c>
      <c r="D235" s="17" t="n">
        <v>3934</v>
      </c>
      <c r="E235" s="18" t="s">
        <v>8065</v>
      </c>
      <c r="F235" s="18" t="s">
        <v>8066</v>
      </c>
      <c r="G235" s="19" t="s">
        <v>124</v>
      </c>
      <c r="H235" s="18" t="s">
        <v>8068</v>
      </c>
      <c r="I235" s="21" t="s">
        <v>8069</v>
      </c>
      <c r="J235" s="18" t="s">
        <v>24787</v>
      </c>
      <c r="K235" s="20" t="s">
        <v>28109</v>
      </c>
    </row>
    <row r="236" customFormat="false" ht="46.25" hidden="false" customHeight="false" outlineLevel="0" collapsed="false">
      <c r="A236" s="19" t="s">
        <v>24788</v>
      </c>
      <c r="B236" s="18" t="s">
        <v>140</v>
      </c>
      <c r="C236" s="17" t="n">
        <v>6</v>
      </c>
      <c r="D236" s="17" t="n">
        <v>3939</v>
      </c>
      <c r="E236" s="18" t="s">
        <v>8070</v>
      </c>
      <c r="F236" s="18" t="s">
        <v>8071</v>
      </c>
      <c r="G236" s="19" t="s">
        <v>123</v>
      </c>
      <c r="H236" s="18" t="s">
        <v>8073</v>
      </c>
      <c r="I236" s="21" t="s">
        <v>8074</v>
      </c>
      <c r="J236" s="18" t="s">
        <v>24789</v>
      </c>
      <c r="K236" s="20" t="s">
        <v>28109</v>
      </c>
    </row>
    <row r="237" customFormat="false" ht="35.05" hidden="false" customHeight="false" outlineLevel="0" collapsed="false">
      <c r="A237" s="19" t="s">
        <v>24790</v>
      </c>
      <c r="B237" s="18" t="s">
        <v>138</v>
      </c>
      <c r="C237" s="17" t="n">
        <v>6</v>
      </c>
      <c r="D237" s="17" t="n">
        <v>4162</v>
      </c>
      <c r="E237" s="18" t="s">
        <v>8121</v>
      </c>
      <c r="F237" s="18" t="s">
        <v>8122</v>
      </c>
      <c r="G237" s="19" t="s">
        <v>123</v>
      </c>
      <c r="H237" s="18" t="s">
        <v>8124</v>
      </c>
      <c r="I237" s="21" t="s">
        <v>8125</v>
      </c>
      <c r="J237" s="18" t="s">
        <v>24791</v>
      </c>
      <c r="K237" s="20" t="s">
        <v>28109</v>
      </c>
    </row>
    <row r="238" customFormat="false" ht="46.25" hidden="false" customHeight="false" outlineLevel="0" collapsed="false">
      <c r="A238" s="19" t="s">
        <v>24792</v>
      </c>
      <c r="B238" s="18" t="s">
        <v>138</v>
      </c>
      <c r="C238" s="17" t="n">
        <v>6</v>
      </c>
      <c r="D238" s="17" t="n">
        <v>4377</v>
      </c>
      <c r="E238" s="18" t="s">
        <v>8174</v>
      </c>
      <c r="F238" s="18" t="s">
        <v>8175</v>
      </c>
      <c r="G238" s="19" t="s">
        <v>123</v>
      </c>
      <c r="H238" s="18" t="s">
        <v>8177</v>
      </c>
      <c r="I238" s="21" t="s">
        <v>8178</v>
      </c>
      <c r="J238" s="18" t="s">
        <v>24793</v>
      </c>
      <c r="K238" s="20" t="s">
        <v>28109</v>
      </c>
    </row>
    <row r="239" customFormat="false" ht="46.25" hidden="false" customHeight="false" outlineLevel="0" collapsed="false">
      <c r="A239" s="19" t="s">
        <v>24794</v>
      </c>
      <c r="B239" s="18" t="s">
        <v>138</v>
      </c>
      <c r="C239" s="17" t="n">
        <v>6</v>
      </c>
      <c r="D239" s="17" t="n">
        <v>4539</v>
      </c>
      <c r="E239" s="18" t="s">
        <v>8220</v>
      </c>
      <c r="F239" s="18" t="s">
        <v>8221</v>
      </c>
      <c r="G239" s="19" t="s">
        <v>124</v>
      </c>
      <c r="H239" s="18" t="s">
        <v>8223</v>
      </c>
      <c r="I239" s="21" t="s">
        <v>8224</v>
      </c>
      <c r="J239" s="18" t="s">
        <v>24795</v>
      </c>
      <c r="K239" s="20" t="s">
        <v>28109</v>
      </c>
    </row>
    <row r="240" customFormat="false" ht="46.25" hidden="false" customHeight="false" outlineLevel="0" collapsed="false">
      <c r="A240" s="19" t="s">
        <v>24796</v>
      </c>
      <c r="B240" s="18" t="s">
        <v>137</v>
      </c>
      <c r="C240" s="17" t="n">
        <v>6</v>
      </c>
      <c r="D240" s="17" t="n">
        <v>4627</v>
      </c>
      <c r="E240" s="18" t="s">
        <v>8287</v>
      </c>
      <c r="F240" s="18" t="s">
        <v>8288</v>
      </c>
      <c r="G240" s="19" t="s">
        <v>122</v>
      </c>
      <c r="H240" s="18" t="s">
        <v>8290</v>
      </c>
      <c r="I240" s="21" t="s">
        <v>8291</v>
      </c>
      <c r="J240" s="18" t="s">
        <v>24797</v>
      </c>
      <c r="K240" s="20" t="s">
        <v>28109</v>
      </c>
    </row>
    <row r="241" customFormat="false" ht="46.25" hidden="false" customHeight="false" outlineLevel="0" collapsed="false">
      <c r="A241" s="19" t="s">
        <v>24798</v>
      </c>
      <c r="B241" s="18" t="s">
        <v>139</v>
      </c>
      <c r="C241" s="17" t="n">
        <v>6</v>
      </c>
      <c r="D241" s="17" t="n">
        <v>4637</v>
      </c>
      <c r="E241" s="18" t="s">
        <v>8292</v>
      </c>
      <c r="F241" s="18" t="s">
        <v>8293</v>
      </c>
      <c r="G241" s="19" t="s">
        <v>123</v>
      </c>
      <c r="H241" s="18" t="s">
        <v>8295</v>
      </c>
      <c r="I241" s="21" t="s">
        <v>8296</v>
      </c>
      <c r="J241" s="18" t="s">
        <v>24799</v>
      </c>
      <c r="K241" s="20" t="s">
        <v>28109</v>
      </c>
    </row>
    <row r="242" customFormat="false" ht="46.25" hidden="false" customHeight="false" outlineLevel="0" collapsed="false">
      <c r="A242" s="19" t="s">
        <v>24800</v>
      </c>
      <c r="B242" s="18" t="s">
        <v>137</v>
      </c>
      <c r="C242" s="17" t="n">
        <v>6</v>
      </c>
      <c r="D242" s="17" t="n">
        <v>4696</v>
      </c>
      <c r="E242" s="18" t="s">
        <v>8308</v>
      </c>
      <c r="F242" s="18" t="s">
        <v>8309</v>
      </c>
      <c r="G242" s="19" t="s">
        <v>123</v>
      </c>
      <c r="H242" s="18" t="s">
        <v>8311</v>
      </c>
      <c r="I242" s="21" t="s">
        <v>8312</v>
      </c>
      <c r="J242" s="18" t="s">
        <v>24801</v>
      </c>
      <c r="K242" s="20" t="s">
        <v>28109</v>
      </c>
    </row>
    <row r="243" customFormat="false" ht="46.25" hidden="false" customHeight="false" outlineLevel="0" collapsed="false">
      <c r="A243" s="19" t="s">
        <v>24802</v>
      </c>
      <c r="B243" s="18" t="s">
        <v>139</v>
      </c>
      <c r="C243" s="17" t="n">
        <v>6</v>
      </c>
      <c r="D243" s="17" t="n">
        <v>4770</v>
      </c>
      <c r="E243" s="18" t="s">
        <v>8319</v>
      </c>
      <c r="F243" s="18" t="s">
        <v>8320</v>
      </c>
      <c r="G243" s="19" t="s">
        <v>121</v>
      </c>
      <c r="H243" s="18" t="s">
        <v>8322</v>
      </c>
      <c r="I243" s="21" t="s">
        <v>8323</v>
      </c>
      <c r="J243" s="18" t="s">
        <v>24803</v>
      </c>
      <c r="K243" s="20" t="s">
        <v>28109</v>
      </c>
    </row>
    <row r="244" customFormat="false" ht="46.25" hidden="false" customHeight="false" outlineLevel="0" collapsed="false">
      <c r="A244" s="19" t="s">
        <v>24804</v>
      </c>
      <c r="B244" s="18" t="s">
        <v>137</v>
      </c>
      <c r="C244" s="17" t="n">
        <v>6</v>
      </c>
      <c r="D244" s="17" t="n">
        <v>4921</v>
      </c>
      <c r="E244" s="18" t="s">
        <v>8366</v>
      </c>
      <c r="F244" s="18" t="s">
        <v>8367</v>
      </c>
      <c r="G244" s="19" t="s">
        <v>123</v>
      </c>
      <c r="H244" s="18" t="s">
        <v>8369</v>
      </c>
      <c r="I244" s="21" t="s">
        <v>8370</v>
      </c>
      <c r="J244" s="18" t="s">
        <v>24805</v>
      </c>
      <c r="K244" s="20" t="s">
        <v>28109</v>
      </c>
    </row>
    <row r="245" customFormat="false" ht="46.25" hidden="false" customHeight="false" outlineLevel="0" collapsed="false">
      <c r="A245" s="19" t="s">
        <v>24806</v>
      </c>
      <c r="B245" s="18" t="s">
        <v>138</v>
      </c>
      <c r="C245" s="17" t="n">
        <v>6</v>
      </c>
      <c r="D245" s="17" t="n">
        <v>4989</v>
      </c>
      <c r="E245" s="18" t="s">
        <v>8397</v>
      </c>
      <c r="F245" s="18" t="s">
        <v>8398</v>
      </c>
      <c r="G245" s="19" t="s">
        <v>121</v>
      </c>
      <c r="H245" s="18" t="s">
        <v>8400</v>
      </c>
      <c r="I245" s="21" t="s">
        <v>8401</v>
      </c>
      <c r="J245" s="18" t="s">
        <v>24807</v>
      </c>
      <c r="K245" s="20" t="s">
        <v>28109</v>
      </c>
    </row>
    <row r="246" customFormat="false" ht="91" hidden="false" customHeight="false" outlineLevel="0" collapsed="false">
      <c r="A246" s="19" t="s">
        <v>24808</v>
      </c>
      <c r="B246" s="18" t="s">
        <v>141</v>
      </c>
      <c r="C246" s="17" t="n">
        <v>6</v>
      </c>
      <c r="D246" s="17" t="n">
        <v>5159</v>
      </c>
      <c r="E246" s="18" t="s">
        <v>21561</v>
      </c>
      <c r="F246" s="18" t="s">
        <v>24809</v>
      </c>
      <c r="G246" s="19" t="s">
        <v>125</v>
      </c>
      <c r="H246" s="18" t="s">
        <v>24810</v>
      </c>
      <c r="I246" s="21" t="s">
        <v>24811</v>
      </c>
      <c r="J246" s="18" t="s">
        <v>24812</v>
      </c>
      <c r="K246" s="20" t="s">
        <v>28109</v>
      </c>
    </row>
    <row r="247" customFormat="false" ht="46.25" hidden="false" customHeight="false" outlineLevel="0" collapsed="false">
      <c r="A247" s="19" t="s">
        <v>24813</v>
      </c>
      <c r="B247" s="18" t="s">
        <v>137</v>
      </c>
      <c r="C247" s="17" t="n">
        <v>6</v>
      </c>
      <c r="D247" s="17" t="n">
        <v>5185</v>
      </c>
      <c r="E247" s="18" t="s">
        <v>8450</v>
      </c>
      <c r="F247" s="18" t="s">
        <v>8451</v>
      </c>
      <c r="G247" s="19" t="s">
        <v>121</v>
      </c>
      <c r="H247" s="18" t="s">
        <v>8453</v>
      </c>
      <c r="I247" s="21" t="s">
        <v>8454</v>
      </c>
      <c r="J247" s="18" t="s">
        <v>24814</v>
      </c>
      <c r="K247" s="20" t="s">
        <v>28109</v>
      </c>
    </row>
    <row r="248" customFormat="false" ht="46.25" hidden="false" customHeight="false" outlineLevel="0" collapsed="false">
      <c r="A248" s="19" t="s">
        <v>24815</v>
      </c>
      <c r="B248" s="18" t="s">
        <v>139</v>
      </c>
      <c r="C248" s="17" t="n">
        <v>6</v>
      </c>
      <c r="D248" s="17" t="n">
        <v>5293</v>
      </c>
      <c r="E248" s="18" t="s">
        <v>8474</v>
      </c>
      <c r="F248" s="18" t="s">
        <v>8475</v>
      </c>
      <c r="G248" s="19" t="s">
        <v>121</v>
      </c>
      <c r="H248" s="18" t="s">
        <v>8477</v>
      </c>
      <c r="I248" s="21" t="s">
        <v>8478</v>
      </c>
      <c r="J248" s="18" t="s">
        <v>24816</v>
      </c>
      <c r="K248" s="20" t="s">
        <v>28109</v>
      </c>
    </row>
    <row r="249" customFormat="false" ht="35.05" hidden="false" customHeight="false" outlineLevel="0" collapsed="false">
      <c r="A249" s="19" t="s">
        <v>24817</v>
      </c>
      <c r="B249" s="18" t="s">
        <v>140</v>
      </c>
      <c r="C249" s="17" t="n">
        <v>6</v>
      </c>
      <c r="D249" s="17" t="n">
        <v>5296</v>
      </c>
      <c r="E249" s="18" t="s">
        <v>8479</v>
      </c>
      <c r="F249" s="18" t="s">
        <v>8480</v>
      </c>
      <c r="G249" s="19" t="s">
        <v>121</v>
      </c>
      <c r="H249" s="18" t="s">
        <v>8482</v>
      </c>
      <c r="I249" s="21" t="s">
        <v>8483</v>
      </c>
      <c r="J249" s="18" t="s">
        <v>24818</v>
      </c>
      <c r="K249" s="20" t="s">
        <v>28109</v>
      </c>
    </row>
    <row r="250" customFormat="false" ht="57.45" hidden="false" customHeight="false" outlineLevel="0" collapsed="false">
      <c r="A250" s="19" t="s">
        <v>24819</v>
      </c>
      <c r="B250" s="18" t="s">
        <v>140</v>
      </c>
      <c r="C250" s="17" t="n">
        <v>6</v>
      </c>
      <c r="D250" s="17" t="n">
        <v>5751</v>
      </c>
      <c r="E250" s="18" t="s">
        <v>8601</v>
      </c>
      <c r="F250" s="18" t="s">
        <v>8602</v>
      </c>
      <c r="G250" s="19" t="s">
        <v>123</v>
      </c>
      <c r="H250" s="18" t="s">
        <v>8604</v>
      </c>
      <c r="I250" s="21" t="s">
        <v>8605</v>
      </c>
      <c r="J250" s="18" t="s">
        <v>24820</v>
      </c>
      <c r="K250" s="20" t="s">
        <v>28109</v>
      </c>
    </row>
    <row r="251" customFormat="false" ht="46.25" hidden="false" customHeight="false" outlineLevel="0" collapsed="false">
      <c r="A251" s="19" t="s">
        <v>24821</v>
      </c>
      <c r="B251" s="18" t="s">
        <v>139</v>
      </c>
      <c r="C251" s="17" t="n">
        <v>6</v>
      </c>
      <c r="D251" s="17" t="n">
        <v>5755</v>
      </c>
      <c r="E251" s="18" t="s">
        <v>8609</v>
      </c>
      <c r="F251" s="18" t="s">
        <v>8610</v>
      </c>
      <c r="G251" s="19" t="s">
        <v>124</v>
      </c>
      <c r="H251" s="18" t="s">
        <v>8612</v>
      </c>
      <c r="I251" s="21" t="s">
        <v>8613</v>
      </c>
      <c r="J251" s="18" t="s">
        <v>24822</v>
      </c>
      <c r="K251" s="20" t="s">
        <v>28109</v>
      </c>
    </row>
    <row r="252" customFormat="false" ht="46.25" hidden="false" customHeight="false" outlineLevel="0" collapsed="false">
      <c r="A252" s="19" t="s">
        <v>24823</v>
      </c>
      <c r="B252" s="18" t="s">
        <v>137</v>
      </c>
      <c r="C252" s="17" t="n">
        <v>6</v>
      </c>
      <c r="D252" s="17" t="n">
        <v>5922</v>
      </c>
      <c r="E252" s="18" t="s">
        <v>8662</v>
      </c>
      <c r="F252" s="18" t="s">
        <v>8663</v>
      </c>
      <c r="G252" s="19" t="s">
        <v>121</v>
      </c>
      <c r="H252" s="18" t="s">
        <v>8665</v>
      </c>
      <c r="I252" s="21" t="s">
        <v>8666</v>
      </c>
      <c r="J252" s="18" t="s">
        <v>24824</v>
      </c>
      <c r="K252" s="20" t="s">
        <v>28109</v>
      </c>
    </row>
    <row r="253" customFormat="false" ht="46.25" hidden="false" customHeight="false" outlineLevel="0" collapsed="false">
      <c r="A253" s="19" t="s">
        <v>24825</v>
      </c>
      <c r="B253" s="18" t="s">
        <v>137</v>
      </c>
      <c r="C253" s="17" t="n">
        <v>6</v>
      </c>
      <c r="D253" s="17" t="n">
        <v>5954</v>
      </c>
      <c r="E253" s="18" t="s">
        <v>8676</v>
      </c>
      <c r="F253" s="18" t="s">
        <v>8677</v>
      </c>
      <c r="G253" s="19" t="s">
        <v>123</v>
      </c>
      <c r="H253" s="18" t="s">
        <v>8679</v>
      </c>
      <c r="I253" s="21" t="s">
        <v>8680</v>
      </c>
      <c r="J253" s="18" t="s">
        <v>24826</v>
      </c>
      <c r="K253" s="20" t="s">
        <v>28109</v>
      </c>
    </row>
    <row r="254" customFormat="false" ht="113.4" hidden="false" customHeight="false" outlineLevel="0" collapsed="false">
      <c r="A254" s="19" t="s">
        <v>24827</v>
      </c>
      <c r="B254" s="18" t="s">
        <v>141</v>
      </c>
      <c r="C254" s="17" t="n">
        <v>6</v>
      </c>
      <c r="D254" s="17" t="n">
        <v>6131</v>
      </c>
      <c r="E254" s="18" t="s">
        <v>21597</v>
      </c>
      <c r="F254" s="18" t="s">
        <v>24828</v>
      </c>
      <c r="G254" s="19" t="s">
        <v>121</v>
      </c>
      <c r="H254" s="18" t="s">
        <v>24829</v>
      </c>
      <c r="I254" s="21" t="s">
        <v>24830</v>
      </c>
      <c r="J254" s="18" t="s">
        <v>24831</v>
      </c>
      <c r="K254" s="20" t="s">
        <v>28109</v>
      </c>
    </row>
    <row r="255" customFormat="false" ht="46.25" hidden="false" customHeight="false" outlineLevel="0" collapsed="false">
      <c r="A255" s="19" t="s">
        <v>24832</v>
      </c>
      <c r="B255" s="18" t="s">
        <v>137</v>
      </c>
      <c r="C255" s="17" t="n">
        <v>6</v>
      </c>
      <c r="D255" s="17" t="n">
        <v>6218</v>
      </c>
      <c r="E255" s="18" t="s">
        <v>8738</v>
      </c>
      <c r="F255" s="18" t="s">
        <v>8739</v>
      </c>
      <c r="G255" s="19" t="s">
        <v>121</v>
      </c>
      <c r="H255" s="18" t="s">
        <v>8741</v>
      </c>
      <c r="I255" s="21" t="s">
        <v>8742</v>
      </c>
      <c r="J255" s="18" t="s">
        <v>24833</v>
      </c>
      <c r="K255" s="20" t="s">
        <v>28109</v>
      </c>
    </row>
    <row r="256" customFormat="false" ht="35.05" hidden="false" customHeight="false" outlineLevel="0" collapsed="false">
      <c r="A256" s="19" t="s">
        <v>24834</v>
      </c>
      <c r="B256" s="18" t="s">
        <v>137</v>
      </c>
      <c r="C256" s="17" t="n">
        <v>6</v>
      </c>
      <c r="D256" s="17" t="n">
        <v>6219</v>
      </c>
      <c r="E256" s="18" t="s">
        <v>8743</v>
      </c>
      <c r="F256" s="18" t="s">
        <v>8744</v>
      </c>
      <c r="G256" s="19" t="s">
        <v>121</v>
      </c>
      <c r="H256" s="18" t="s">
        <v>8746</v>
      </c>
      <c r="I256" s="21" t="s">
        <v>8747</v>
      </c>
      <c r="J256" s="18" t="s">
        <v>24835</v>
      </c>
      <c r="K256" s="20" t="s">
        <v>28109</v>
      </c>
    </row>
    <row r="257" customFormat="false" ht="46.25" hidden="false" customHeight="false" outlineLevel="0" collapsed="false">
      <c r="A257" s="19" t="s">
        <v>24836</v>
      </c>
      <c r="B257" s="18" t="s">
        <v>137</v>
      </c>
      <c r="C257" s="17" t="n">
        <v>6</v>
      </c>
      <c r="D257" s="17" t="n">
        <v>6256</v>
      </c>
      <c r="E257" s="18" t="s">
        <v>8751</v>
      </c>
      <c r="F257" s="18" t="s">
        <v>8752</v>
      </c>
      <c r="G257" s="19" t="s">
        <v>123</v>
      </c>
      <c r="H257" s="18" t="s">
        <v>8754</v>
      </c>
      <c r="I257" s="21" t="s">
        <v>8755</v>
      </c>
      <c r="J257" s="18" t="s">
        <v>24837</v>
      </c>
      <c r="K257" s="20" t="s">
        <v>28109</v>
      </c>
    </row>
    <row r="258" customFormat="false" ht="46.25" hidden="false" customHeight="false" outlineLevel="0" collapsed="false">
      <c r="A258" s="19" t="s">
        <v>24838</v>
      </c>
      <c r="B258" s="18" t="s">
        <v>137</v>
      </c>
      <c r="C258" s="17" t="n">
        <v>6</v>
      </c>
      <c r="D258" s="17" t="n">
        <v>6310</v>
      </c>
      <c r="E258" s="18" t="s">
        <v>8771</v>
      </c>
      <c r="F258" s="18" t="s">
        <v>8772</v>
      </c>
      <c r="G258" s="19" t="s">
        <v>121</v>
      </c>
      <c r="H258" s="18" t="s">
        <v>8774</v>
      </c>
      <c r="I258" s="21" t="s">
        <v>8775</v>
      </c>
      <c r="J258" s="18" t="s">
        <v>24839</v>
      </c>
      <c r="K258" s="20" t="s">
        <v>28109</v>
      </c>
    </row>
    <row r="259" customFormat="false" ht="35.05" hidden="false" customHeight="false" outlineLevel="0" collapsed="false">
      <c r="A259" s="19" t="s">
        <v>24840</v>
      </c>
      <c r="B259" s="18" t="s">
        <v>140</v>
      </c>
      <c r="C259" s="17" t="n">
        <v>6</v>
      </c>
      <c r="D259" s="17" t="n">
        <v>6426</v>
      </c>
      <c r="E259" s="18" t="s">
        <v>8782</v>
      </c>
      <c r="F259" s="18" t="s">
        <v>8783</v>
      </c>
      <c r="G259" s="19" t="s">
        <v>123</v>
      </c>
      <c r="H259" s="18" t="s">
        <v>8785</v>
      </c>
      <c r="I259" s="21" t="s">
        <v>8786</v>
      </c>
      <c r="J259" s="18" t="s">
        <v>24841</v>
      </c>
      <c r="K259" s="20" t="s">
        <v>28109</v>
      </c>
    </row>
    <row r="260" customFormat="false" ht="57.45" hidden="false" customHeight="false" outlineLevel="0" collapsed="false">
      <c r="A260" s="19" t="s">
        <v>24842</v>
      </c>
      <c r="B260" s="18" t="s">
        <v>140</v>
      </c>
      <c r="C260" s="17" t="n">
        <v>6</v>
      </c>
      <c r="D260" s="17" t="n">
        <v>6444</v>
      </c>
      <c r="E260" s="18" t="s">
        <v>8790</v>
      </c>
      <c r="F260" s="18" t="s">
        <v>8791</v>
      </c>
      <c r="G260" s="19" t="s">
        <v>124</v>
      </c>
      <c r="H260" s="18" t="s">
        <v>8793</v>
      </c>
      <c r="I260" s="21" t="s">
        <v>8794</v>
      </c>
      <c r="J260" s="18" t="s">
        <v>24843</v>
      </c>
      <c r="K260" s="20" t="s">
        <v>28109</v>
      </c>
    </row>
    <row r="261" customFormat="false" ht="57.45" hidden="false" customHeight="false" outlineLevel="0" collapsed="false">
      <c r="A261" s="19" t="s">
        <v>24844</v>
      </c>
      <c r="B261" s="18" t="s">
        <v>140</v>
      </c>
      <c r="C261" s="17" t="n">
        <v>6</v>
      </c>
      <c r="D261" s="17" t="n">
        <v>6506</v>
      </c>
      <c r="E261" s="18" t="s">
        <v>8798</v>
      </c>
      <c r="F261" s="18" t="s">
        <v>8799</v>
      </c>
      <c r="G261" s="19" t="s">
        <v>121</v>
      </c>
      <c r="H261" s="18" t="s">
        <v>8801</v>
      </c>
      <c r="I261" s="21" t="s">
        <v>8802</v>
      </c>
      <c r="J261" s="18" t="s">
        <v>24845</v>
      </c>
      <c r="K261" s="20" t="s">
        <v>28109</v>
      </c>
    </row>
    <row r="262" customFormat="false" ht="46.25" hidden="false" customHeight="false" outlineLevel="0" collapsed="false">
      <c r="A262" s="19" t="s">
        <v>24846</v>
      </c>
      <c r="B262" s="18" t="s">
        <v>139</v>
      </c>
      <c r="C262" s="17" t="n">
        <v>6</v>
      </c>
      <c r="D262" s="17" t="n">
        <v>6512</v>
      </c>
      <c r="E262" s="18" t="s">
        <v>8803</v>
      </c>
      <c r="F262" s="18" t="s">
        <v>8804</v>
      </c>
      <c r="G262" s="19" t="s">
        <v>122</v>
      </c>
      <c r="H262" s="18" t="s">
        <v>8806</v>
      </c>
      <c r="I262" s="21" t="s">
        <v>8807</v>
      </c>
      <c r="J262" s="18" t="s">
        <v>24847</v>
      </c>
      <c r="K262" s="20" t="s">
        <v>28109</v>
      </c>
    </row>
    <row r="263" customFormat="false" ht="35.05" hidden="false" customHeight="false" outlineLevel="0" collapsed="false">
      <c r="A263" s="19" t="s">
        <v>24848</v>
      </c>
      <c r="B263" s="18" t="s">
        <v>140</v>
      </c>
      <c r="C263" s="17" t="n">
        <v>6</v>
      </c>
      <c r="D263" s="17" t="n">
        <v>6580</v>
      </c>
      <c r="E263" s="18" t="s">
        <v>8817</v>
      </c>
      <c r="F263" s="18" t="s">
        <v>8818</v>
      </c>
      <c r="G263" s="19" t="s">
        <v>121</v>
      </c>
      <c r="H263" s="18" t="s">
        <v>8820</v>
      </c>
      <c r="I263" s="18" t="s">
        <v>8821</v>
      </c>
      <c r="J263" s="18" t="s">
        <v>24849</v>
      </c>
      <c r="K263" s="20" t="s">
        <v>28109</v>
      </c>
    </row>
    <row r="264" customFormat="false" ht="46.25" hidden="false" customHeight="false" outlineLevel="0" collapsed="false">
      <c r="A264" s="19" t="s">
        <v>24850</v>
      </c>
      <c r="B264" s="18" t="s">
        <v>140</v>
      </c>
      <c r="C264" s="17" t="n">
        <v>6</v>
      </c>
      <c r="D264" s="17" t="n">
        <v>6608</v>
      </c>
      <c r="E264" s="18" t="s">
        <v>8831</v>
      </c>
      <c r="F264" s="18" t="s">
        <v>8832</v>
      </c>
      <c r="G264" s="19" t="s">
        <v>122</v>
      </c>
      <c r="H264" s="18" t="s">
        <v>8834</v>
      </c>
      <c r="I264" s="21" t="s">
        <v>8835</v>
      </c>
      <c r="J264" s="18" t="s">
        <v>24851</v>
      </c>
      <c r="K264" s="20" t="s">
        <v>28109</v>
      </c>
    </row>
    <row r="265" customFormat="false" ht="35.05" hidden="false" customHeight="false" outlineLevel="0" collapsed="false">
      <c r="A265" s="19" t="s">
        <v>24852</v>
      </c>
      <c r="B265" s="18" t="s">
        <v>140</v>
      </c>
      <c r="C265" s="17" t="n">
        <v>6</v>
      </c>
      <c r="D265" s="17" t="n">
        <v>6663</v>
      </c>
      <c r="E265" s="18" t="s">
        <v>8849</v>
      </c>
      <c r="F265" s="18" t="s">
        <v>8850</v>
      </c>
      <c r="G265" s="19" t="s">
        <v>124</v>
      </c>
      <c r="H265" s="18" t="s">
        <v>8852</v>
      </c>
      <c r="I265" s="21" t="s">
        <v>8853</v>
      </c>
      <c r="J265" s="18" t="s">
        <v>24853</v>
      </c>
      <c r="K265" s="20" t="s">
        <v>28109</v>
      </c>
    </row>
    <row r="266" customFormat="false" ht="46.25" hidden="false" customHeight="false" outlineLevel="0" collapsed="false">
      <c r="A266" s="19" t="s">
        <v>24854</v>
      </c>
      <c r="B266" s="18" t="s">
        <v>140</v>
      </c>
      <c r="C266" s="17" t="n">
        <v>6</v>
      </c>
      <c r="D266" s="17" t="n">
        <v>6732</v>
      </c>
      <c r="E266" s="18" t="s">
        <v>8869</v>
      </c>
      <c r="F266" s="18" t="s">
        <v>8870</v>
      </c>
      <c r="G266" s="19" t="s">
        <v>122</v>
      </c>
      <c r="H266" s="18" t="s">
        <v>8872</v>
      </c>
      <c r="I266" s="21" t="s">
        <v>8873</v>
      </c>
      <c r="J266" s="18" t="s">
        <v>24855</v>
      </c>
      <c r="K266" s="20" t="s">
        <v>28109</v>
      </c>
    </row>
    <row r="267" customFormat="false" ht="46.25" hidden="false" customHeight="false" outlineLevel="0" collapsed="false">
      <c r="A267" s="19" t="s">
        <v>24856</v>
      </c>
      <c r="B267" s="18" t="s">
        <v>137</v>
      </c>
      <c r="C267" s="17" t="n">
        <v>6</v>
      </c>
      <c r="D267" s="17" t="n">
        <v>7086</v>
      </c>
      <c r="E267" s="18" t="s">
        <v>8985</v>
      </c>
      <c r="F267" s="18" t="s">
        <v>8986</v>
      </c>
      <c r="G267" s="19" t="s">
        <v>123</v>
      </c>
      <c r="H267" s="18" t="s">
        <v>8988</v>
      </c>
      <c r="I267" s="21" t="s">
        <v>8989</v>
      </c>
      <c r="J267" s="18" t="s">
        <v>24857</v>
      </c>
      <c r="K267" s="20" t="s">
        <v>28109</v>
      </c>
    </row>
    <row r="268" customFormat="false" ht="35.05" hidden="false" customHeight="false" outlineLevel="0" collapsed="false">
      <c r="A268" s="19" t="s">
        <v>24858</v>
      </c>
      <c r="B268" s="18" t="s">
        <v>139</v>
      </c>
      <c r="C268" s="17" t="n">
        <v>6</v>
      </c>
      <c r="D268" s="17" t="n">
        <v>7386</v>
      </c>
      <c r="E268" s="18" t="s">
        <v>9081</v>
      </c>
      <c r="F268" s="18" t="s">
        <v>9082</v>
      </c>
      <c r="G268" s="19" t="s">
        <v>123</v>
      </c>
      <c r="H268" s="18" t="s">
        <v>9084</v>
      </c>
      <c r="I268" s="21" t="s">
        <v>9085</v>
      </c>
      <c r="J268" s="18" t="s">
        <v>24859</v>
      </c>
      <c r="K268" s="20" t="s">
        <v>28109</v>
      </c>
    </row>
    <row r="269" customFormat="false" ht="46.25" hidden="false" customHeight="false" outlineLevel="0" collapsed="false">
      <c r="A269" s="19" t="s">
        <v>24860</v>
      </c>
      <c r="B269" s="18" t="s">
        <v>140</v>
      </c>
      <c r="C269" s="17" t="n">
        <v>6</v>
      </c>
      <c r="D269" s="17" t="n">
        <v>7567</v>
      </c>
      <c r="E269" s="18" t="s">
        <v>9170</v>
      </c>
      <c r="F269" s="18" t="s">
        <v>9171</v>
      </c>
      <c r="G269" s="19" t="s">
        <v>124</v>
      </c>
      <c r="H269" s="18" t="s">
        <v>9173</v>
      </c>
      <c r="I269" s="21" t="s">
        <v>9174</v>
      </c>
      <c r="J269" s="18" t="s">
        <v>24861</v>
      </c>
      <c r="K269" s="20" t="s">
        <v>28109</v>
      </c>
    </row>
    <row r="270" customFormat="false" ht="46.25" hidden="false" customHeight="false" outlineLevel="0" collapsed="false">
      <c r="A270" s="19" t="s">
        <v>24862</v>
      </c>
      <c r="B270" s="18" t="s">
        <v>137</v>
      </c>
      <c r="C270" s="17" t="n">
        <v>6</v>
      </c>
      <c r="D270" s="17" t="n">
        <v>7617</v>
      </c>
      <c r="E270" s="18" t="s">
        <v>9196</v>
      </c>
      <c r="F270" s="18" t="s">
        <v>9197</v>
      </c>
      <c r="G270" s="19" t="s">
        <v>121</v>
      </c>
      <c r="H270" s="18" t="s">
        <v>9199</v>
      </c>
      <c r="I270" s="21" t="s">
        <v>9200</v>
      </c>
      <c r="J270" s="18" t="s">
        <v>24863</v>
      </c>
      <c r="K270" s="20" t="s">
        <v>28109</v>
      </c>
    </row>
    <row r="271" customFormat="false" ht="57.45" hidden="false" customHeight="false" outlineLevel="0" collapsed="false">
      <c r="A271" s="19" t="s">
        <v>24864</v>
      </c>
      <c r="B271" s="18" t="s">
        <v>140</v>
      </c>
      <c r="C271" s="17" t="n">
        <v>6</v>
      </c>
      <c r="D271" s="17" t="n">
        <v>7678</v>
      </c>
      <c r="E271" s="18" t="s">
        <v>9252</v>
      </c>
      <c r="F271" s="18" t="s">
        <v>9253</v>
      </c>
      <c r="G271" s="19" t="s">
        <v>123</v>
      </c>
      <c r="H271" s="18" t="s">
        <v>9255</v>
      </c>
      <c r="I271" s="21" t="s">
        <v>9256</v>
      </c>
      <c r="J271" s="18" t="s">
        <v>24865</v>
      </c>
      <c r="K271" s="20" t="s">
        <v>28109</v>
      </c>
    </row>
    <row r="272" customFormat="false" ht="46.25" hidden="false" customHeight="false" outlineLevel="0" collapsed="false">
      <c r="A272" s="19" t="s">
        <v>24866</v>
      </c>
      <c r="B272" s="18" t="s">
        <v>140</v>
      </c>
      <c r="C272" s="17" t="n">
        <v>6</v>
      </c>
      <c r="D272" s="17" t="n">
        <v>7678</v>
      </c>
      <c r="E272" s="18" t="s">
        <v>9257</v>
      </c>
      <c r="F272" s="18" t="s">
        <v>9258</v>
      </c>
      <c r="G272" s="19" t="s">
        <v>123</v>
      </c>
      <c r="H272" s="18" t="s">
        <v>9260</v>
      </c>
      <c r="I272" s="21" t="s">
        <v>9261</v>
      </c>
      <c r="J272" s="18" t="s">
        <v>24867</v>
      </c>
      <c r="K272" s="20" t="s">
        <v>28109</v>
      </c>
    </row>
    <row r="273" customFormat="false" ht="46.25" hidden="false" customHeight="false" outlineLevel="0" collapsed="false">
      <c r="A273" s="19" t="s">
        <v>24868</v>
      </c>
      <c r="B273" s="18" t="s">
        <v>137</v>
      </c>
      <c r="C273" s="17" t="n">
        <v>7</v>
      </c>
      <c r="D273" s="17" t="n">
        <v>535</v>
      </c>
      <c r="E273" s="18" t="s">
        <v>9419</v>
      </c>
      <c r="F273" s="18" t="s">
        <v>9420</v>
      </c>
      <c r="G273" s="19" t="s">
        <v>123</v>
      </c>
      <c r="H273" s="18" t="s">
        <v>9422</v>
      </c>
      <c r="I273" s="21" t="s">
        <v>9423</v>
      </c>
      <c r="J273" s="18" t="s">
        <v>24869</v>
      </c>
      <c r="K273" s="20" t="s">
        <v>28109</v>
      </c>
    </row>
    <row r="274" customFormat="false" ht="46.25" hidden="false" customHeight="false" outlineLevel="0" collapsed="false">
      <c r="A274" s="19" t="s">
        <v>24870</v>
      </c>
      <c r="B274" s="18" t="s">
        <v>140</v>
      </c>
      <c r="C274" s="17" t="n">
        <v>7</v>
      </c>
      <c r="D274" s="17" t="n">
        <v>960</v>
      </c>
      <c r="E274" s="18" t="s">
        <v>9461</v>
      </c>
      <c r="F274" s="18" t="s">
        <v>9462</v>
      </c>
      <c r="G274" s="19" t="s">
        <v>121</v>
      </c>
      <c r="H274" s="18" t="s">
        <v>9464</v>
      </c>
      <c r="I274" s="21" t="s">
        <v>9465</v>
      </c>
      <c r="J274" s="18" t="s">
        <v>24871</v>
      </c>
      <c r="K274" s="20" t="s">
        <v>28109</v>
      </c>
    </row>
    <row r="275" customFormat="false" ht="46.25" hidden="false" customHeight="false" outlineLevel="0" collapsed="false">
      <c r="A275" s="19" t="s">
        <v>24872</v>
      </c>
      <c r="B275" s="18" t="s">
        <v>137</v>
      </c>
      <c r="C275" s="17" t="n">
        <v>7</v>
      </c>
      <c r="D275" s="17" t="n">
        <v>1446</v>
      </c>
      <c r="E275" s="18" t="s">
        <v>9529</v>
      </c>
      <c r="F275" s="18" t="s">
        <v>9530</v>
      </c>
      <c r="G275" s="19" t="s">
        <v>125</v>
      </c>
      <c r="H275" s="18" t="s">
        <v>9532</v>
      </c>
      <c r="I275" s="21" t="s">
        <v>9533</v>
      </c>
      <c r="J275" s="18" t="s">
        <v>24873</v>
      </c>
      <c r="K275" s="20" t="s">
        <v>28109</v>
      </c>
    </row>
    <row r="276" customFormat="false" ht="46.25" hidden="false" customHeight="false" outlineLevel="0" collapsed="false">
      <c r="A276" s="19" t="s">
        <v>24874</v>
      </c>
      <c r="B276" s="18" t="s">
        <v>140</v>
      </c>
      <c r="C276" s="17" t="n">
        <v>7</v>
      </c>
      <c r="D276" s="17" t="n">
        <v>2277</v>
      </c>
      <c r="E276" s="18" t="s">
        <v>9653</v>
      </c>
      <c r="F276" s="18" t="s">
        <v>9654</v>
      </c>
      <c r="G276" s="19" t="s">
        <v>123</v>
      </c>
      <c r="H276" s="18" t="s">
        <v>9656</v>
      </c>
      <c r="I276" s="21" t="s">
        <v>9657</v>
      </c>
      <c r="J276" s="18" t="s">
        <v>24875</v>
      </c>
      <c r="K276" s="20" t="s">
        <v>28109</v>
      </c>
    </row>
    <row r="277" customFormat="false" ht="46.25" hidden="false" customHeight="false" outlineLevel="0" collapsed="false">
      <c r="A277" s="19" t="s">
        <v>24876</v>
      </c>
      <c r="B277" s="18" t="s">
        <v>140</v>
      </c>
      <c r="C277" s="17" t="n">
        <v>7</v>
      </c>
      <c r="D277" s="17" t="n">
        <v>2532</v>
      </c>
      <c r="E277" s="18" t="s">
        <v>9736</v>
      </c>
      <c r="F277" s="18" t="s">
        <v>9737</v>
      </c>
      <c r="G277" s="19" t="s">
        <v>123</v>
      </c>
      <c r="H277" s="18" t="s">
        <v>9739</v>
      </c>
      <c r="I277" s="21" t="s">
        <v>9740</v>
      </c>
      <c r="J277" s="18" t="s">
        <v>24877</v>
      </c>
      <c r="K277" s="20" t="s">
        <v>28109</v>
      </c>
    </row>
    <row r="278" customFormat="false" ht="46.25" hidden="false" customHeight="false" outlineLevel="0" collapsed="false">
      <c r="A278" s="19" t="s">
        <v>24878</v>
      </c>
      <c r="B278" s="18" t="s">
        <v>140</v>
      </c>
      <c r="C278" s="17" t="n">
        <v>7</v>
      </c>
      <c r="D278" s="17" t="n">
        <v>2608</v>
      </c>
      <c r="E278" s="18" t="s">
        <v>9759</v>
      </c>
      <c r="F278" s="18" t="s">
        <v>9760</v>
      </c>
      <c r="G278" s="19" t="s">
        <v>123</v>
      </c>
      <c r="H278" s="18" t="s">
        <v>9762</v>
      </c>
      <c r="I278" s="21" t="s">
        <v>9763</v>
      </c>
      <c r="J278" s="18" t="s">
        <v>24879</v>
      </c>
      <c r="K278" s="20" t="s">
        <v>28109</v>
      </c>
    </row>
    <row r="279" customFormat="false" ht="46.25" hidden="false" customHeight="false" outlineLevel="0" collapsed="false">
      <c r="A279" s="19" t="s">
        <v>24880</v>
      </c>
      <c r="B279" s="18" t="s">
        <v>137</v>
      </c>
      <c r="C279" s="17" t="n">
        <v>7</v>
      </c>
      <c r="D279" s="17" t="n">
        <v>3198</v>
      </c>
      <c r="E279" s="18" t="s">
        <v>9892</v>
      </c>
      <c r="F279" s="18" t="s">
        <v>9893</v>
      </c>
      <c r="G279" s="19" t="s">
        <v>121</v>
      </c>
      <c r="H279" s="18" t="s">
        <v>9895</v>
      </c>
      <c r="I279" s="21" t="s">
        <v>9896</v>
      </c>
      <c r="J279" s="18" t="s">
        <v>24881</v>
      </c>
      <c r="K279" s="20" t="s">
        <v>28109</v>
      </c>
    </row>
    <row r="280" customFormat="false" ht="35.05" hidden="false" customHeight="false" outlineLevel="0" collapsed="false">
      <c r="A280" s="19" t="s">
        <v>24882</v>
      </c>
      <c r="B280" s="18" t="s">
        <v>139</v>
      </c>
      <c r="C280" s="17" t="n">
        <v>7</v>
      </c>
      <c r="D280" s="17" t="n">
        <v>3305</v>
      </c>
      <c r="E280" s="18" t="s">
        <v>9951</v>
      </c>
      <c r="F280" s="18" t="s">
        <v>9952</v>
      </c>
      <c r="G280" s="19" t="s">
        <v>121</v>
      </c>
      <c r="H280" s="18" t="s">
        <v>9954</v>
      </c>
      <c r="I280" s="21" t="s">
        <v>1304</v>
      </c>
      <c r="J280" s="18" t="s">
        <v>24883</v>
      </c>
      <c r="K280" s="20" t="s">
        <v>28109</v>
      </c>
    </row>
    <row r="281" customFormat="false" ht="46.25" hidden="false" customHeight="false" outlineLevel="0" collapsed="false">
      <c r="A281" s="19" t="s">
        <v>24884</v>
      </c>
      <c r="B281" s="18" t="s">
        <v>137</v>
      </c>
      <c r="C281" s="17" t="n">
        <v>7</v>
      </c>
      <c r="D281" s="17" t="n">
        <v>3393</v>
      </c>
      <c r="E281" s="18" t="s">
        <v>9976</v>
      </c>
      <c r="F281" s="18" t="s">
        <v>9977</v>
      </c>
      <c r="G281" s="19" t="s">
        <v>122</v>
      </c>
      <c r="H281" s="18" t="s">
        <v>9979</v>
      </c>
      <c r="I281" s="21" t="s">
        <v>9980</v>
      </c>
      <c r="J281" s="18" t="s">
        <v>24885</v>
      </c>
      <c r="K281" s="20" t="s">
        <v>28109</v>
      </c>
    </row>
    <row r="282" customFormat="false" ht="46.25" hidden="false" customHeight="false" outlineLevel="0" collapsed="false">
      <c r="A282" s="19" t="s">
        <v>24886</v>
      </c>
      <c r="B282" s="18" t="s">
        <v>137</v>
      </c>
      <c r="C282" s="17" t="n">
        <v>7</v>
      </c>
      <c r="D282" s="17" t="n">
        <v>3559</v>
      </c>
      <c r="E282" s="18" t="s">
        <v>9999</v>
      </c>
      <c r="F282" s="18" t="s">
        <v>10000</v>
      </c>
      <c r="G282" s="19" t="s">
        <v>122</v>
      </c>
      <c r="H282" s="18" t="s">
        <v>10002</v>
      </c>
      <c r="I282" s="21" t="s">
        <v>9980</v>
      </c>
      <c r="J282" s="18" t="s">
        <v>24887</v>
      </c>
      <c r="K282" s="20" t="s">
        <v>28109</v>
      </c>
    </row>
    <row r="283" customFormat="false" ht="46.25" hidden="false" customHeight="false" outlineLevel="0" collapsed="false">
      <c r="A283" s="19" t="s">
        <v>24888</v>
      </c>
      <c r="B283" s="18" t="s">
        <v>137</v>
      </c>
      <c r="C283" s="17" t="n">
        <v>7</v>
      </c>
      <c r="D283" s="17" t="n">
        <v>3594</v>
      </c>
      <c r="E283" s="18" t="s">
        <v>10003</v>
      </c>
      <c r="F283" s="18" t="s">
        <v>10004</v>
      </c>
      <c r="G283" s="19" t="s">
        <v>121</v>
      </c>
      <c r="H283" s="18" t="s">
        <v>10006</v>
      </c>
      <c r="I283" s="21" t="s">
        <v>10007</v>
      </c>
      <c r="J283" s="18" t="s">
        <v>24889</v>
      </c>
      <c r="K283" s="20" t="s">
        <v>28109</v>
      </c>
    </row>
    <row r="284" customFormat="false" ht="57.45" hidden="false" customHeight="false" outlineLevel="0" collapsed="false">
      <c r="A284" s="19" t="s">
        <v>24890</v>
      </c>
      <c r="B284" s="18" t="s">
        <v>138</v>
      </c>
      <c r="C284" s="17" t="n">
        <v>7</v>
      </c>
      <c r="D284" s="17" t="n">
        <v>3604</v>
      </c>
      <c r="E284" s="18" t="s">
        <v>10014</v>
      </c>
      <c r="F284" s="18" t="s">
        <v>10015</v>
      </c>
      <c r="G284" s="19" t="s">
        <v>122</v>
      </c>
      <c r="H284" s="18" t="s">
        <v>10017</v>
      </c>
      <c r="I284" s="21" t="s">
        <v>10018</v>
      </c>
      <c r="J284" s="18" t="s">
        <v>24891</v>
      </c>
      <c r="K284" s="20" t="s">
        <v>28109</v>
      </c>
    </row>
    <row r="285" customFormat="false" ht="46.25" hidden="false" customHeight="false" outlineLevel="0" collapsed="false">
      <c r="A285" s="19" t="s">
        <v>24892</v>
      </c>
      <c r="B285" s="18" t="s">
        <v>139</v>
      </c>
      <c r="C285" s="17" t="n">
        <v>7</v>
      </c>
      <c r="D285" s="17" t="n">
        <v>3609</v>
      </c>
      <c r="E285" s="18" t="s">
        <v>10019</v>
      </c>
      <c r="F285" s="18" t="s">
        <v>10020</v>
      </c>
      <c r="G285" s="19" t="s">
        <v>122</v>
      </c>
      <c r="H285" s="18" t="s">
        <v>10022</v>
      </c>
      <c r="I285" s="21" t="s">
        <v>5187</v>
      </c>
      <c r="J285" s="18" t="s">
        <v>24893</v>
      </c>
      <c r="K285" s="20" t="s">
        <v>28109</v>
      </c>
    </row>
    <row r="286" customFormat="false" ht="57.45" hidden="false" customHeight="false" outlineLevel="0" collapsed="false">
      <c r="A286" s="19" t="s">
        <v>24894</v>
      </c>
      <c r="B286" s="18" t="s">
        <v>140</v>
      </c>
      <c r="C286" s="17" t="n">
        <v>7</v>
      </c>
      <c r="D286" s="17" t="n">
        <v>4088</v>
      </c>
      <c r="E286" s="18" t="s">
        <v>10100</v>
      </c>
      <c r="F286" s="18" t="s">
        <v>10101</v>
      </c>
      <c r="G286" s="19" t="s">
        <v>123</v>
      </c>
      <c r="H286" s="18" t="s">
        <v>10103</v>
      </c>
      <c r="I286" s="21" t="s">
        <v>10104</v>
      </c>
      <c r="J286" s="18" t="s">
        <v>24895</v>
      </c>
      <c r="K286" s="20" t="s">
        <v>28109</v>
      </c>
    </row>
    <row r="287" customFormat="false" ht="46.25" hidden="false" customHeight="false" outlineLevel="0" collapsed="false">
      <c r="A287" s="19" t="s">
        <v>24896</v>
      </c>
      <c r="B287" s="18" t="s">
        <v>137</v>
      </c>
      <c r="C287" s="17" t="n">
        <v>7</v>
      </c>
      <c r="D287" s="17" t="n">
        <v>4283</v>
      </c>
      <c r="E287" s="18" t="s">
        <v>10167</v>
      </c>
      <c r="F287" s="18" t="s">
        <v>10168</v>
      </c>
      <c r="G287" s="19" t="s">
        <v>123</v>
      </c>
      <c r="H287" s="18" t="s">
        <v>10170</v>
      </c>
      <c r="I287" s="21" t="s">
        <v>10171</v>
      </c>
      <c r="J287" s="18" t="s">
        <v>24897</v>
      </c>
      <c r="K287" s="20" t="s">
        <v>28109</v>
      </c>
    </row>
    <row r="288" customFormat="false" ht="46.25" hidden="false" customHeight="false" outlineLevel="0" collapsed="false">
      <c r="A288" s="19" t="s">
        <v>24898</v>
      </c>
      <c r="B288" s="18" t="s">
        <v>139</v>
      </c>
      <c r="C288" s="17" t="n">
        <v>7</v>
      </c>
      <c r="D288" s="17" t="n">
        <v>5290</v>
      </c>
      <c r="E288" s="18" t="s">
        <v>10328</v>
      </c>
      <c r="F288" s="18" t="s">
        <v>10329</v>
      </c>
      <c r="G288" s="19" t="s">
        <v>121</v>
      </c>
      <c r="H288" s="18" t="s">
        <v>10331</v>
      </c>
      <c r="I288" s="21" t="s">
        <v>10332</v>
      </c>
      <c r="J288" s="18" t="s">
        <v>24899</v>
      </c>
      <c r="K288" s="20" t="s">
        <v>28109</v>
      </c>
    </row>
    <row r="289" customFormat="false" ht="46.25" hidden="false" customHeight="false" outlineLevel="0" collapsed="false">
      <c r="A289" s="19" t="s">
        <v>24900</v>
      </c>
      <c r="B289" s="18" t="s">
        <v>138</v>
      </c>
      <c r="C289" s="17" t="n">
        <v>8</v>
      </c>
      <c r="D289" s="17" t="n">
        <v>100</v>
      </c>
      <c r="E289" s="18" t="s">
        <v>10402</v>
      </c>
      <c r="F289" s="18" t="s">
        <v>10403</v>
      </c>
      <c r="G289" s="19" t="s">
        <v>123</v>
      </c>
      <c r="H289" s="18" t="s">
        <v>10405</v>
      </c>
      <c r="I289" s="21" t="s">
        <v>10406</v>
      </c>
      <c r="J289" s="18" t="s">
        <v>24901</v>
      </c>
      <c r="K289" s="20" t="s">
        <v>28109</v>
      </c>
    </row>
    <row r="290" customFormat="false" ht="35.05" hidden="false" customHeight="false" outlineLevel="0" collapsed="false">
      <c r="A290" s="19" t="s">
        <v>24902</v>
      </c>
      <c r="B290" s="18" t="s">
        <v>140</v>
      </c>
      <c r="C290" s="17" t="n">
        <v>8</v>
      </c>
      <c r="D290" s="17" t="n">
        <v>114</v>
      </c>
      <c r="E290" s="18" t="s">
        <v>10413</v>
      </c>
      <c r="F290" s="18" t="s">
        <v>10414</v>
      </c>
      <c r="G290" s="19" t="s">
        <v>124</v>
      </c>
      <c r="H290" s="18" t="s">
        <v>10416</v>
      </c>
      <c r="I290" s="21" t="s">
        <v>10417</v>
      </c>
      <c r="J290" s="18" t="s">
        <v>24903</v>
      </c>
      <c r="K290" s="20" t="s">
        <v>28109</v>
      </c>
    </row>
    <row r="291" customFormat="false" ht="35.05" hidden="false" customHeight="false" outlineLevel="0" collapsed="false">
      <c r="A291" s="19" t="s">
        <v>24904</v>
      </c>
      <c r="B291" s="18" t="s">
        <v>140</v>
      </c>
      <c r="C291" s="17" t="n">
        <v>8</v>
      </c>
      <c r="D291" s="17" t="n">
        <v>132</v>
      </c>
      <c r="E291" s="18" t="s">
        <v>10429</v>
      </c>
      <c r="F291" s="18" t="s">
        <v>10430</v>
      </c>
      <c r="G291" s="19" t="s">
        <v>123</v>
      </c>
      <c r="H291" s="18" t="s">
        <v>10432</v>
      </c>
      <c r="I291" s="21" t="s">
        <v>10433</v>
      </c>
      <c r="J291" s="18" t="s">
        <v>24905</v>
      </c>
      <c r="K291" s="20" t="s">
        <v>28109</v>
      </c>
    </row>
    <row r="292" customFormat="false" ht="35.05" hidden="false" customHeight="false" outlineLevel="0" collapsed="false">
      <c r="A292" s="19" t="s">
        <v>24906</v>
      </c>
      <c r="B292" s="18" t="s">
        <v>140</v>
      </c>
      <c r="C292" s="17" t="n">
        <v>8</v>
      </c>
      <c r="D292" s="17" t="n">
        <v>227</v>
      </c>
      <c r="E292" s="18" t="s">
        <v>10458</v>
      </c>
      <c r="F292" s="18" t="s">
        <v>10459</v>
      </c>
      <c r="G292" s="19" t="s">
        <v>123</v>
      </c>
      <c r="H292" s="18" t="s">
        <v>10461</v>
      </c>
      <c r="I292" s="21" t="s">
        <v>10462</v>
      </c>
      <c r="J292" s="18" t="s">
        <v>24907</v>
      </c>
      <c r="K292" s="20" t="s">
        <v>28109</v>
      </c>
    </row>
    <row r="293" customFormat="false" ht="46.25" hidden="false" customHeight="false" outlineLevel="0" collapsed="false">
      <c r="A293" s="19" t="s">
        <v>24908</v>
      </c>
      <c r="B293" s="18" t="s">
        <v>140</v>
      </c>
      <c r="C293" s="17" t="n">
        <v>8</v>
      </c>
      <c r="D293" s="17" t="n">
        <v>237</v>
      </c>
      <c r="E293" s="18" t="s">
        <v>10463</v>
      </c>
      <c r="F293" s="18" t="s">
        <v>10464</v>
      </c>
      <c r="G293" s="19" t="s">
        <v>123</v>
      </c>
      <c r="H293" s="18" t="s">
        <v>10466</v>
      </c>
      <c r="I293" s="21" t="s">
        <v>10467</v>
      </c>
      <c r="J293" s="18" t="s">
        <v>24909</v>
      </c>
      <c r="K293" s="20" t="s">
        <v>28109</v>
      </c>
    </row>
    <row r="294" customFormat="false" ht="35.05" hidden="false" customHeight="false" outlineLevel="0" collapsed="false">
      <c r="A294" s="19" t="s">
        <v>24910</v>
      </c>
      <c r="B294" s="18" t="s">
        <v>137</v>
      </c>
      <c r="C294" s="17" t="n">
        <v>8</v>
      </c>
      <c r="D294" s="17" t="n">
        <v>288</v>
      </c>
      <c r="E294" s="18" t="s">
        <v>10483</v>
      </c>
      <c r="F294" s="18" t="s">
        <v>10484</v>
      </c>
      <c r="G294" s="19" t="s">
        <v>123</v>
      </c>
      <c r="H294" s="18" t="s">
        <v>10486</v>
      </c>
      <c r="I294" s="21" t="s">
        <v>10487</v>
      </c>
      <c r="J294" s="18" t="s">
        <v>24911</v>
      </c>
      <c r="K294" s="20" t="s">
        <v>28109</v>
      </c>
    </row>
    <row r="295" customFormat="false" ht="35.05" hidden="false" customHeight="false" outlineLevel="0" collapsed="false">
      <c r="A295" s="19" t="s">
        <v>24912</v>
      </c>
      <c r="B295" s="18" t="s">
        <v>139</v>
      </c>
      <c r="C295" s="17" t="n">
        <v>8</v>
      </c>
      <c r="D295" s="17" t="n">
        <v>292</v>
      </c>
      <c r="E295" s="18" t="s">
        <v>10488</v>
      </c>
      <c r="F295" s="18" t="s">
        <v>10489</v>
      </c>
      <c r="G295" s="19" t="s">
        <v>122</v>
      </c>
      <c r="H295" s="18" t="s">
        <v>10491</v>
      </c>
      <c r="I295" s="21" t="s">
        <v>10492</v>
      </c>
      <c r="J295" s="18" t="s">
        <v>24913</v>
      </c>
      <c r="K295" s="20" t="s">
        <v>28109</v>
      </c>
    </row>
    <row r="296" customFormat="false" ht="35.05" hidden="false" customHeight="false" outlineLevel="0" collapsed="false">
      <c r="A296" s="19" t="s">
        <v>24914</v>
      </c>
      <c r="B296" s="18" t="s">
        <v>138</v>
      </c>
      <c r="C296" s="17" t="n">
        <v>8</v>
      </c>
      <c r="D296" s="17" t="n">
        <v>383</v>
      </c>
      <c r="E296" s="18" t="s">
        <v>10510</v>
      </c>
      <c r="F296" s="18" t="s">
        <v>10511</v>
      </c>
      <c r="G296" s="19" t="s">
        <v>121</v>
      </c>
      <c r="H296" s="18" t="s">
        <v>10513</v>
      </c>
      <c r="I296" s="21" t="s">
        <v>10514</v>
      </c>
      <c r="J296" s="18" t="s">
        <v>24915</v>
      </c>
      <c r="K296" s="20" t="s">
        <v>28109</v>
      </c>
    </row>
    <row r="297" customFormat="false" ht="46.25" hidden="false" customHeight="false" outlineLevel="0" collapsed="false">
      <c r="A297" s="19" t="s">
        <v>24916</v>
      </c>
      <c r="B297" s="18" t="s">
        <v>139</v>
      </c>
      <c r="C297" s="17" t="n">
        <v>8</v>
      </c>
      <c r="D297" s="17" t="n">
        <v>405</v>
      </c>
      <c r="E297" s="18" t="s">
        <v>10522</v>
      </c>
      <c r="F297" s="18" t="s">
        <v>10523</v>
      </c>
      <c r="G297" s="19" t="s">
        <v>123</v>
      </c>
      <c r="H297" s="18" t="s">
        <v>10525</v>
      </c>
      <c r="I297" s="21" t="s">
        <v>10526</v>
      </c>
      <c r="J297" s="18" t="s">
        <v>24917</v>
      </c>
      <c r="K297" s="20" t="s">
        <v>28109</v>
      </c>
    </row>
    <row r="298" customFormat="false" ht="46.25" hidden="false" customHeight="false" outlineLevel="0" collapsed="false">
      <c r="A298" s="19" t="s">
        <v>24918</v>
      </c>
      <c r="B298" s="18" t="s">
        <v>139</v>
      </c>
      <c r="C298" s="17" t="n">
        <v>8</v>
      </c>
      <c r="D298" s="17" t="n">
        <v>405</v>
      </c>
      <c r="E298" s="18" t="s">
        <v>10530</v>
      </c>
      <c r="F298" s="18" t="s">
        <v>10531</v>
      </c>
      <c r="G298" s="19" t="s">
        <v>123</v>
      </c>
      <c r="H298" s="18" t="s">
        <v>10533</v>
      </c>
      <c r="I298" s="21" t="s">
        <v>10526</v>
      </c>
      <c r="J298" s="18" t="s">
        <v>24919</v>
      </c>
      <c r="K298" s="20" t="s">
        <v>28109</v>
      </c>
    </row>
    <row r="299" customFormat="false" ht="35.05" hidden="false" customHeight="false" outlineLevel="0" collapsed="false">
      <c r="A299" s="19" t="s">
        <v>24920</v>
      </c>
      <c r="B299" s="18" t="s">
        <v>140</v>
      </c>
      <c r="C299" s="17" t="n">
        <v>8</v>
      </c>
      <c r="D299" s="17" t="n">
        <v>430</v>
      </c>
      <c r="E299" s="18" t="s">
        <v>10540</v>
      </c>
      <c r="F299" s="18" t="s">
        <v>10541</v>
      </c>
      <c r="G299" s="19" t="s">
        <v>121</v>
      </c>
      <c r="H299" s="18" t="s">
        <v>10543</v>
      </c>
      <c r="I299" s="21" t="s">
        <v>1775</v>
      </c>
      <c r="J299" s="18" t="s">
        <v>24921</v>
      </c>
      <c r="K299" s="20" t="s">
        <v>28109</v>
      </c>
    </row>
    <row r="300" customFormat="false" ht="35.05" hidden="false" customHeight="false" outlineLevel="0" collapsed="false">
      <c r="A300" s="19" t="s">
        <v>24922</v>
      </c>
      <c r="B300" s="18" t="s">
        <v>139</v>
      </c>
      <c r="C300" s="17" t="n">
        <v>8</v>
      </c>
      <c r="D300" s="17" t="n">
        <v>439</v>
      </c>
      <c r="E300" s="18" t="s">
        <v>10544</v>
      </c>
      <c r="F300" s="18" t="s">
        <v>10545</v>
      </c>
      <c r="G300" s="19" t="s">
        <v>122</v>
      </c>
      <c r="H300" s="18" t="s">
        <v>10547</v>
      </c>
      <c r="I300" s="21" t="s">
        <v>10526</v>
      </c>
      <c r="J300" s="18" t="s">
        <v>24923</v>
      </c>
      <c r="K300" s="20" t="s">
        <v>28109</v>
      </c>
    </row>
    <row r="301" customFormat="false" ht="35.05" hidden="false" customHeight="false" outlineLevel="0" collapsed="false">
      <c r="A301" s="19" t="s">
        <v>24924</v>
      </c>
      <c r="B301" s="18" t="s">
        <v>138</v>
      </c>
      <c r="C301" s="17" t="n">
        <v>8</v>
      </c>
      <c r="D301" s="17" t="n">
        <v>492</v>
      </c>
      <c r="E301" s="18" t="s">
        <v>10551</v>
      </c>
      <c r="F301" s="18" t="s">
        <v>10552</v>
      </c>
      <c r="G301" s="19" t="s">
        <v>121</v>
      </c>
      <c r="H301" s="18" t="s">
        <v>10554</v>
      </c>
      <c r="I301" s="21" t="s">
        <v>1775</v>
      </c>
      <c r="J301" s="18" t="s">
        <v>24925</v>
      </c>
      <c r="K301" s="20" t="s">
        <v>28109</v>
      </c>
    </row>
    <row r="302" customFormat="false" ht="57.45" hidden="false" customHeight="false" outlineLevel="0" collapsed="false">
      <c r="A302" s="19" t="s">
        <v>24926</v>
      </c>
      <c r="B302" s="18" t="s">
        <v>139</v>
      </c>
      <c r="C302" s="17" t="n">
        <v>8</v>
      </c>
      <c r="D302" s="17" t="n">
        <v>529</v>
      </c>
      <c r="E302" s="18" t="s">
        <v>10558</v>
      </c>
      <c r="F302" s="18" t="s">
        <v>10559</v>
      </c>
      <c r="G302" s="19" t="s">
        <v>123</v>
      </c>
      <c r="H302" s="18" t="s">
        <v>10561</v>
      </c>
      <c r="I302" s="21" t="s">
        <v>10526</v>
      </c>
      <c r="J302" s="18" t="s">
        <v>24927</v>
      </c>
      <c r="K302" s="20" t="s">
        <v>28109</v>
      </c>
    </row>
    <row r="303" customFormat="false" ht="46.25" hidden="false" customHeight="false" outlineLevel="0" collapsed="false">
      <c r="A303" s="19" t="s">
        <v>24928</v>
      </c>
      <c r="B303" s="18" t="s">
        <v>139</v>
      </c>
      <c r="C303" s="17" t="n">
        <v>8</v>
      </c>
      <c r="D303" s="17" t="n">
        <v>532</v>
      </c>
      <c r="E303" s="18" t="s">
        <v>10562</v>
      </c>
      <c r="F303" s="18" t="s">
        <v>10563</v>
      </c>
      <c r="G303" s="19" t="s">
        <v>122</v>
      </c>
      <c r="H303" s="18" t="s">
        <v>10565</v>
      </c>
      <c r="I303" s="21" t="s">
        <v>10526</v>
      </c>
      <c r="J303" s="18" t="s">
        <v>24929</v>
      </c>
      <c r="K303" s="20" t="s">
        <v>28109</v>
      </c>
    </row>
    <row r="304" customFormat="false" ht="46.25" hidden="false" customHeight="false" outlineLevel="0" collapsed="false">
      <c r="A304" s="19" t="s">
        <v>24930</v>
      </c>
      <c r="B304" s="18" t="s">
        <v>137</v>
      </c>
      <c r="C304" s="17" t="n">
        <v>8</v>
      </c>
      <c r="D304" s="17" t="n">
        <v>535</v>
      </c>
      <c r="E304" s="18" t="s">
        <v>10566</v>
      </c>
      <c r="F304" s="18" t="s">
        <v>10567</v>
      </c>
      <c r="G304" s="19" t="s">
        <v>121</v>
      </c>
      <c r="H304" s="18" t="s">
        <v>10569</v>
      </c>
      <c r="I304" s="21" t="s">
        <v>10570</v>
      </c>
      <c r="J304" s="18" t="s">
        <v>24931</v>
      </c>
      <c r="K304" s="20" t="s">
        <v>28109</v>
      </c>
    </row>
    <row r="305" customFormat="false" ht="46.25" hidden="false" customHeight="false" outlineLevel="0" collapsed="false">
      <c r="A305" s="19" t="s">
        <v>24932</v>
      </c>
      <c r="B305" s="18" t="s">
        <v>138</v>
      </c>
      <c r="C305" s="17" t="n">
        <v>8</v>
      </c>
      <c r="D305" s="17" t="n">
        <v>544</v>
      </c>
      <c r="E305" s="18" t="s">
        <v>10571</v>
      </c>
      <c r="F305" s="18" t="s">
        <v>10572</v>
      </c>
      <c r="G305" s="19" t="s">
        <v>123</v>
      </c>
      <c r="H305" s="18" t="s">
        <v>10574</v>
      </c>
      <c r="I305" s="21" t="s">
        <v>1775</v>
      </c>
      <c r="J305" s="18" t="s">
        <v>24933</v>
      </c>
      <c r="K305" s="20" t="s">
        <v>28109</v>
      </c>
    </row>
    <row r="306" customFormat="false" ht="46.25" hidden="false" customHeight="false" outlineLevel="0" collapsed="false">
      <c r="A306" s="19" t="s">
        <v>24934</v>
      </c>
      <c r="B306" s="18" t="s">
        <v>138</v>
      </c>
      <c r="C306" s="17" t="n">
        <v>8</v>
      </c>
      <c r="D306" s="17" t="n">
        <v>546</v>
      </c>
      <c r="E306" s="18" t="s">
        <v>10575</v>
      </c>
      <c r="F306" s="18" t="s">
        <v>10576</v>
      </c>
      <c r="G306" s="19" t="s">
        <v>122</v>
      </c>
      <c r="H306" s="18" t="s">
        <v>10578</v>
      </c>
      <c r="I306" s="21" t="s">
        <v>10579</v>
      </c>
      <c r="J306" s="18" t="s">
        <v>24935</v>
      </c>
      <c r="K306" s="20" t="s">
        <v>28109</v>
      </c>
    </row>
    <row r="307" customFormat="false" ht="46.25" hidden="false" customHeight="false" outlineLevel="0" collapsed="false">
      <c r="A307" s="19" t="s">
        <v>24936</v>
      </c>
      <c r="B307" s="18" t="s">
        <v>138</v>
      </c>
      <c r="C307" s="17" t="n">
        <v>8</v>
      </c>
      <c r="D307" s="17" t="n">
        <v>564</v>
      </c>
      <c r="E307" s="18" t="s">
        <v>10583</v>
      </c>
      <c r="F307" s="18" t="s">
        <v>10584</v>
      </c>
      <c r="G307" s="19" t="s">
        <v>123</v>
      </c>
      <c r="H307" s="18" t="s">
        <v>10586</v>
      </c>
      <c r="I307" s="21" t="s">
        <v>10587</v>
      </c>
      <c r="J307" s="18" t="s">
        <v>24937</v>
      </c>
      <c r="K307" s="20" t="s">
        <v>28109</v>
      </c>
    </row>
    <row r="308" customFormat="false" ht="46.25" hidden="false" customHeight="false" outlineLevel="0" collapsed="false">
      <c r="A308" s="19" t="s">
        <v>24938</v>
      </c>
      <c r="B308" s="18" t="s">
        <v>140</v>
      </c>
      <c r="C308" s="17" t="n">
        <v>8</v>
      </c>
      <c r="D308" s="17" t="n">
        <v>568</v>
      </c>
      <c r="E308" s="18" t="s">
        <v>10588</v>
      </c>
      <c r="F308" s="18" t="s">
        <v>10589</v>
      </c>
      <c r="G308" s="19" t="s">
        <v>123</v>
      </c>
      <c r="H308" s="18" t="s">
        <v>10591</v>
      </c>
      <c r="I308" s="21" t="s">
        <v>6117</v>
      </c>
      <c r="J308" s="18" t="s">
        <v>24939</v>
      </c>
      <c r="K308" s="20" t="s">
        <v>28109</v>
      </c>
    </row>
    <row r="309" customFormat="false" ht="35.05" hidden="false" customHeight="false" outlineLevel="0" collapsed="false">
      <c r="A309" s="19" t="s">
        <v>24940</v>
      </c>
      <c r="B309" s="18" t="s">
        <v>138</v>
      </c>
      <c r="C309" s="17" t="n">
        <v>8</v>
      </c>
      <c r="D309" s="17" t="n">
        <v>614</v>
      </c>
      <c r="E309" s="18" t="s">
        <v>10595</v>
      </c>
      <c r="F309" s="18" t="s">
        <v>10596</v>
      </c>
      <c r="G309" s="19" t="s">
        <v>121</v>
      </c>
      <c r="H309" s="18" t="s">
        <v>10598</v>
      </c>
      <c r="I309" s="21" t="s">
        <v>10599</v>
      </c>
      <c r="J309" s="18" t="s">
        <v>24941</v>
      </c>
      <c r="K309" s="20" t="s">
        <v>28109</v>
      </c>
    </row>
    <row r="310" customFormat="false" ht="46.25" hidden="false" customHeight="false" outlineLevel="0" collapsed="false">
      <c r="A310" s="19" t="s">
        <v>24942</v>
      </c>
      <c r="B310" s="18" t="s">
        <v>139</v>
      </c>
      <c r="C310" s="17" t="n">
        <v>8</v>
      </c>
      <c r="D310" s="17" t="n">
        <v>647</v>
      </c>
      <c r="E310" s="18" t="s">
        <v>10603</v>
      </c>
      <c r="F310" s="18" t="s">
        <v>10604</v>
      </c>
      <c r="G310" s="19" t="s">
        <v>123</v>
      </c>
      <c r="H310" s="18" t="s">
        <v>10606</v>
      </c>
      <c r="I310" s="21" t="s">
        <v>10526</v>
      </c>
      <c r="J310" s="18" t="s">
        <v>24943</v>
      </c>
      <c r="K310" s="20" t="s">
        <v>28109</v>
      </c>
    </row>
    <row r="311" customFormat="false" ht="46.25" hidden="false" customHeight="false" outlineLevel="0" collapsed="false">
      <c r="A311" s="19" t="s">
        <v>24944</v>
      </c>
      <c r="B311" s="18" t="s">
        <v>140</v>
      </c>
      <c r="C311" s="17" t="n">
        <v>8</v>
      </c>
      <c r="D311" s="17" t="n">
        <v>657</v>
      </c>
      <c r="E311" s="18" t="s">
        <v>10610</v>
      </c>
      <c r="F311" s="18" t="s">
        <v>10611</v>
      </c>
      <c r="G311" s="19" t="s">
        <v>121</v>
      </c>
      <c r="H311" s="18" t="s">
        <v>10613</v>
      </c>
      <c r="I311" s="21" t="s">
        <v>1775</v>
      </c>
      <c r="J311" s="18" t="s">
        <v>24945</v>
      </c>
      <c r="K311" s="20" t="s">
        <v>28109</v>
      </c>
    </row>
    <row r="312" customFormat="false" ht="35.05" hidden="false" customHeight="false" outlineLevel="0" collapsed="false">
      <c r="A312" s="19" t="s">
        <v>24946</v>
      </c>
      <c r="B312" s="18" t="s">
        <v>140</v>
      </c>
      <c r="C312" s="17" t="n">
        <v>8</v>
      </c>
      <c r="D312" s="17" t="n">
        <v>665</v>
      </c>
      <c r="E312" s="18" t="s">
        <v>10614</v>
      </c>
      <c r="F312" s="18" t="s">
        <v>10615</v>
      </c>
      <c r="G312" s="19" t="s">
        <v>123</v>
      </c>
      <c r="H312" s="18" t="s">
        <v>10617</v>
      </c>
      <c r="I312" s="21" t="s">
        <v>1435</v>
      </c>
      <c r="J312" s="18" t="s">
        <v>24947</v>
      </c>
      <c r="K312" s="20" t="s">
        <v>28109</v>
      </c>
    </row>
    <row r="313" customFormat="false" ht="46.25" hidden="false" customHeight="false" outlineLevel="0" collapsed="false">
      <c r="A313" s="19" t="s">
        <v>24948</v>
      </c>
      <c r="B313" s="18" t="s">
        <v>139</v>
      </c>
      <c r="C313" s="17" t="n">
        <v>8</v>
      </c>
      <c r="D313" s="17" t="n">
        <v>679</v>
      </c>
      <c r="E313" s="18" t="s">
        <v>10618</v>
      </c>
      <c r="F313" s="18" t="s">
        <v>10619</v>
      </c>
      <c r="G313" s="19" t="s">
        <v>121</v>
      </c>
      <c r="H313" s="18" t="s">
        <v>10621</v>
      </c>
      <c r="I313" s="21" t="s">
        <v>10526</v>
      </c>
      <c r="J313" s="18" t="s">
        <v>24949</v>
      </c>
      <c r="K313" s="20" t="s">
        <v>28109</v>
      </c>
    </row>
    <row r="314" customFormat="false" ht="46.25" hidden="false" customHeight="false" outlineLevel="0" collapsed="false">
      <c r="A314" s="19" t="s">
        <v>24950</v>
      </c>
      <c r="B314" s="18" t="s">
        <v>140</v>
      </c>
      <c r="C314" s="17" t="n">
        <v>8</v>
      </c>
      <c r="D314" s="17" t="n">
        <v>728</v>
      </c>
      <c r="E314" s="18" t="s">
        <v>10636</v>
      </c>
      <c r="F314" s="18" t="s">
        <v>10637</v>
      </c>
      <c r="G314" s="19" t="s">
        <v>123</v>
      </c>
      <c r="H314" s="18" t="s">
        <v>10639</v>
      </c>
      <c r="I314" s="21" t="s">
        <v>10640</v>
      </c>
      <c r="J314" s="18" t="s">
        <v>24951</v>
      </c>
      <c r="K314" s="20" t="s">
        <v>28109</v>
      </c>
    </row>
    <row r="315" customFormat="false" ht="46.25" hidden="false" customHeight="false" outlineLevel="0" collapsed="false">
      <c r="A315" s="19" t="s">
        <v>24952</v>
      </c>
      <c r="B315" s="18" t="s">
        <v>140</v>
      </c>
      <c r="C315" s="17" t="n">
        <v>8</v>
      </c>
      <c r="D315" s="17" t="n">
        <v>737</v>
      </c>
      <c r="E315" s="18" t="s">
        <v>10647</v>
      </c>
      <c r="F315" s="18" t="s">
        <v>10648</v>
      </c>
      <c r="G315" s="19" t="s">
        <v>121</v>
      </c>
      <c r="H315" s="18" t="s">
        <v>10650</v>
      </c>
      <c r="I315" s="21" t="s">
        <v>10651</v>
      </c>
      <c r="J315" s="18" t="s">
        <v>24953</v>
      </c>
      <c r="K315" s="20" t="s">
        <v>28109</v>
      </c>
    </row>
    <row r="316" customFormat="false" ht="46.25" hidden="false" customHeight="false" outlineLevel="0" collapsed="false">
      <c r="A316" s="19" t="s">
        <v>24954</v>
      </c>
      <c r="B316" s="18" t="s">
        <v>140</v>
      </c>
      <c r="C316" s="17" t="n">
        <v>8</v>
      </c>
      <c r="D316" s="17" t="n">
        <v>797</v>
      </c>
      <c r="E316" s="18" t="s">
        <v>10664</v>
      </c>
      <c r="F316" s="18" t="s">
        <v>10665</v>
      </c>
      <c r="G316" s="19" t="s">
        <v>123</v>
      </c>
      <c r="H316" s="18" t="s">
        <v>10667</v>
      </c>
      <c r="I316" s="21" t="s">
        <v>10668</v>
      </c>
      <c r="J316" s="18" t="s">
        <v>24955</v>
      </c>
      <c r="K316" s="20" t="s">
        <v>28109</v>
      </c>
    </row>
    <row r="317" customFormat="false" ht="46.25" hidden="false" customHeight="false" outlineLevel="0" collapsed="false">
      <c r="A317" s="19" t="s">
        <v>24956</v>
      </c>
      <c r="B317" s="18" t="s">
        <v>140</v>
      </c>
      <c r="C317" s="17" t="n">
        <v>8</v>
      </c>
      <c r="D317" s="17" t="n">
        <v>811</v>
      </c>
      <c r="E317" s="18" t="s">
        <v>10672</v>
      </c>
      <c r="F317" s="18" t="s">
        <v>10673</v>
      </c>
      <c r="G317" s="19" t="s">
        <v>123</v>
      </c>
      <c r="H317" s="18" t="s">
        <v>10675</v>
      </c>
      <c r="I317" s="21" t="s">
        <v>10676</v>
      </c>
      <c r="J317" s="18" t="s">
        <v>24957</v>
      </c>
      <c r="K317" s="20" t="s">
        <v>28109</v>
      </c>
    </row>
    <row r="318" customFormat="false" ht="46.25" hidden="false" customHeight="false" outlineLevel="0" collapsed="false">
      <c r="A318" s="19" t="s">
        <v>24958</v>
      </c>
      <c r="B318" s="18" t="s">
        <v>137</v>
      </c>
      <c r="C318" s="17" t="n">
        <v>8</v>
      </c>
      <c r="D318" s="17" t="n">
        <v>827</v>
      </c>
      <c r="E318" s="18" t="s">
        <v>10677</v>
      </c>
      <c r="F318" s="18" t="s">
        <v>10678</v>
      </c>
      <c r="G318" s="19" t="s">
        <v>121</v>
      </c>
      <c r="H318" s="18" t="s">
        <v>10680</v>
      </c>
      <c r="I318" s="21" t="s">
        <v>10681</v>
      </c>
      <c r="J318" s="18" t="s">
        <v>24959</v>
      </c>
      <c r="K318" s="20" t="s">
        <v>28109</v>
      </c>
    </row>
    <row r="319" customFormat="false" ht="35.05" hidden="false" customHeight="false" outlineLevel="0" collapsed="false">
      <c r="A319" s="19" t="s">
        <v>24960</v>
      </c>
      <c r="B319" s="18" t="s">
        <v>140</v>
      </c>
      <c r="C319" s="17" t="n">
        <v>8</v>
      </c>
      <c r="D319" s="17" t="n">
        <v>902</v>
      </c>
      <c r="E319" s="18" t="s">
        <v>10685</v>
      </c>
      <c r="F319" s="18" t="s">
        <v>10686</v>
      </c>
      <c r="G319" s="19" t="s">
        <v>121</v>
      </c>
      <c r="H319" s="18" t="s">
        <v>10688</v>
      </c>
      <c r="I319" s="21" t="s">
        <v>10689</v>
      </c>
      <c r="J319" s="18" t="s">
        <v>24961</v>
      </c>
      <c r="K319" s="20" t="s">
        <v>28109</v>
      </c>
    </row>
    <row r="320" customFormat="false" ht="35.05" hidden="false" customHeight="false" outlineLevel="0" collapsed="false">
      <c r="A320" s="19" t="s">
        <v>24962</v>
      </c>
      <c r="B320" s="18" t="s">
        <v>140</v>
      </c>
      <c r="C320" s="17" t="n">
        <v>8</v>
      </c>
      <c r="D320" s="17" t="n">
        <v>908</v>
      </c>
      <c r="E320" s="18" t="s">
        <v>10690</v>
      </c>
      <c r="F320" s="18" t="s">
        <v>10691</v>
      </c>
      <c r="G320" s="19" t="s">
        <v>122</v>
      </c>
      <c r="H320" s="18" t="s">
        <v>10693</v>
      </c>
      <c r="I320" s="21" t="s">
        <v>10694</v>
      </c>
      <c r="J320" s="18" t="s">
        <v>24963</v>
      </c>
      <c r="K320" s="20" t="s">
        <v>28109</v>
      </c>
    </row>
    <row r="321" customFormat="false" ht="57.45" hidden="false" customHeight="false" outlineLevel="0" collapsed="false">
      <c r="A321" s="19" t="s">
        <v>24964</v>
      </c>
      <c r="B321" s="18" t="s">
        <v>138</v>
      </c>
      <c r="C321" s="17" t="n">
        <v>8</v>
      </c>
      <c r="D321" s="17" t="n">
        <v>949</v>
      </c>
      <c r="E321" s="18" t="s">
        <v>10698</v>
      </c>
      <c r="F321" s="18" t="s">
        <v>10699</v>
      </c>
      <c r="G321" s="19" t="s">
        <v>121</v>
      </c>
      <c r="H321" s="18" t="s">
        <v>10701</v>
      </c>
      <c r="I321" s="21" t="s">
        <v>10587</v>
      </c>
      <c r="J321" s="18" t="s">
        <v>24965</v>
      </c>
      <c r="K321" s="20" t="s">
        <v>28109</v>
      </c>
    </row>
    <row r="322" customFormat="false" ht="46.25" hidden="false" customHeight="false" outlineLevel="0" collapsed="false">
      <c r="A322" s="19" t="s">
        <v>24966</v>
      </c>
      <c r="B322" s="18" t="s">
        <v>138</v>
      </c>
      <c r="C322" s="17" t="n">
        <v>8</v>
      </c>
      <c r="D322" s="17" t="n">
        <v>992</v>
      </c>
      <c r="E322" s="18" t="s">
        <v>10702</v>
      </c>
      <c r="F322" s="18" t="s">
        <v>10703</v>
      </c>
      <c r="G322" s="19" t="s">
        <v>121</v>
      </c>
      <c r="H322" s="18" t="s">
        <v>10705</v>
      </c>
      <c r="I322" s="21" t="s">
        <v>10706</v>
      </c>
      <c r="J322" s="18" t="s">
        <v>24967</v>
      </c>
      <c r="K322" s="20" t="s">
        <v>28109</v>
      </c>
    </row>
    <row r="323" customFormat="false" ht="46.25" hidden="false" customHeight="false" outlineLevel="0" collapsed="false">
      <c r="A323" s="19" t="s">
        <v>24968</v>
      </c>
      <c r="B323" s="18" t="s">
        <v>140</v>
      </c>
      <c r="C323" s="17" t="n">
        <v>8</v>
      </c>
      <c r="D323" s="17" t="n">
        <v>1074</v>
      </c>
      <c r="E323" s="18" t="s">
        <v>10716</v>
      </c>
      <c r="F323" s="18" t="s">
        <v>10717</v>
      </c>
      <c r="G323" s="19" t="s">
        <v>123</v>
      </c>
      <c r="H323" s="18" t="s">
        <v>10719</v>
      </c>
      <c r="I323" s="21" t="s">
        <v>10720</v>
      </c>
      <c r="J323" s="18" t="s">
        <v>24969</v>
      </c>
      <c r="K323" s="20" t="s">
        <v>28109</v>
      </c>
    </row>
    <row r="324" customFormat="false" ht="46.25" hidden="false" customHeight="false" outlineLevel="0" collapsed="false">
      <c r="A324" s="19" t="s">
        <v>24970</v>
      </c>
      <c r="B324" s="18" t="s">
        <v>137</v>
      </c>
      <c r="C324" s="17" t="n">
        <v>8</v>
      </c>
      <c r="D324" s="17" t="n">
        <v>1077</v>
      </c>
      <c r="E324" s="18" t="s">
        <v>10721</v>
      </c>
      <c r="F324" s="18" t="s">
        <v>10722</v>
      </c>
      <c r="G324" s="19" t="s">
        <v>123</v>
      </c>
      <c r="H324" s="18" t="s">
        <v>10724</v>
      </c>
      <c r="I324" s="21" t="s">
        <v>10725</v>
      </c>
      <c r="J324" s="18" t="s">
        <v>24971</v>
      </c>
      <c r="K324" s="20" t="s">
        <v>28109</v>
      </c>
    </row>
    <row r="325" customFormat="false" ht="46.25" hidden="false" customHeight="false" outlineLevel="0" collapsed="false">
      <c r="A325" s="19" t="s">
        <v>24972</v>
      </c>
      <c r="B325" s="18" t="s">
        <v>137</v>
      </c>
      <c r="C325" s="17" t="n">
        <v>8</v>
      </c>
      <c r="D325" s="17" t="n">
        <v>1088</v>
      </c>
      <c r="E325" s="18" t="s">
        <v>10729</v>
      </c>
      <c r="F325" s="18" t="s">
        <v>10730</v>
      </c>
      <c r="G325" s="19" t="s">
        <v>121</v>
      </c>
      <c r="H325" s="18" t="s">
        <v>10732</v>
      </c>
      <c r="I325" s="21" t="s">
        <v>10733</v>
      </c>
      <c r="J325" s="18" t="s">
        <v>24973</v>
      </c>
      <c r="K325" s="20" t="s">
        <v>28109</v>
      </c>
    </row>
    <row r="326" customFormat="false" ht="46.25" hidden="false" customHeight="false" outlineLevel="0" collapsed="false">
      <c r="A326" s="19" t="s">
        <v>24974</v>
      </c>
      <c r="B326" s="18" t="s">
        <v>139</v>
      </c>
      <c r="C326" s="17" t="n">
        <v>8</v>
      </c>
      <c r="D326" s="17" t="n">
        <v>1090</v>
      </c>
      <c r="E326" s="18" t="s">
        <v>10740</v>
      </c>
      <c r="F326" s="18" t="s">
        <v>10741</v>
      </c>
      <c r="G326" s="19" t="s">
        <v>123</v>
      </c>
      <c r="H326" s="18" t="s">
        <v>10743</v>
      </c>
      <c r="I326" s="21" t="s">
        <v>10744</v>
      </c>
      <c r="J326" s="18" t="s">
        <v>24975</v>
      </c>
      <c r="K326" s="20" t="s">
        <v>28109</v>
      </c>
    </row>
    <row r="327" customFormat="false" ht="35.05" hidden="false" customHeight="false" outlineLevel="0" collapsed="false">
      <c r="A327" s="19" t="s">
        <v>24976</v>
      </c>
      <c r="B327" s="18" t="s">
        <v>139</v>
      </c>
      <c r="C327" s="17" t="n">
        <v>8</v>
      </c>
      <c r="D327" s="17" t="n">
        <v>1105</v>
      </c>
      <c r="E327" s="18" t="s">
        <v>10754</v>
      </c>
      <c r="F327" s="18" t="s">
        <v>10755</v>
      </c>
      <c r="G327" s="19" t="s">
        <v>121</v>
      </c>
      <c r="H327" s="18" t="s">
        <v>10757</v>
      </c>
      <c r="I327" s="21" t="s">
        <v>10744</v>
      </c>
      <c r="J327" s="18" t="s">
        <v>24977</v>
      </c>
      <c r="K327" s="20" t="s">
        <v>28109</v>
      </c>
    </row>
    <row r="328" customFormat="false" ht="46.25" hidden="false" customHeight="false" outlineLevel="0" collapsed="false">
      <c r="A328" s="19" t="s">
        <v>24978</v>
      </c>
      <c r="B328" s="18" t="s">
        <v>137</v>
      </c>
      <c r="C328" s="17" t="n">
        <v>8</v>
      </c>
      <c r="D328" s="17" t="n">
        <v>1159</v>
      </c>
      <c r="E328" s="18" t="s">
        <v>10761</v>
      </c>
      <c r="F328" s="18" t="s">
        <v>10762</v>
      </c>
      <c r="G328" s="19" t="s">
        <v>121</v>
      </c>
      <c r="H328" s="18" t="s">
        <v>10764</v>
      </c>
      <c r="I328" s="21" t="s">
        <v>10765</v>
      </c>
      <c r="J328" s="18" t="s">
        <v>24979</v>
      </c>
      <c r="K328" s="20" t="s">
        <v>28109</v>
      </c>
    </row>
    <row r="329" customFormat="false" ht="35.05" hidden="false" customHeight="false" outlineLevel="0" collapsed="false">
      <c r="A329" s="19" t="s">
        <v>24980</v>
      </c>
      <c r="B329" s="18" t="s">
        <v>139</v>
      </c>
      <c r="C329" s="17" t="n">
        <v>8</v>
      </c>
      <c r="D329" s="17" t="n">
        <v>1165</v>
      </c>
      <c r="E329" s="18" t="s">
        <v>10766</v>
      </c>
      <c r="F329" s="18" t="s">
        <v>10767</v>
      </c>
      <c r="G329" s="19" t="s">
        <v>121</v>
      </c>
      <c r="H329" s="18" t="s">
        <v>10769</v>
      </c>
      <c r="I329" s="21" t="s">
        <v>10770</v>
      </c>
      <c r="J329" s="18" t="s">
        <v>24981</v>
      </c>
      <c r="K329" s="20" t="s">
        <v>28109</v>
      </c>
    </row>
    <row r="330" customFormat="false" ht="46.25" hidden="false" customHeight="false" outlineLevel="0" collapsed="false">
      <c r="A330" s="19" t="s">
        <v>24982</v>
      </c>
      <c r="B330" s="18" t="s">
        <v>139</v>
      </c>
      <c r="C330" s="17" t="n">
        <v>8</v>
      </c>
      <c r="D330" s="17" t="n">
        <v>1205</v>
      </c>
      <c r="E330" s="18" t="s">
        <v>10774</v>
      </c>
      <c r="F330" s="18" t="s">
        <v>10775</v>
      </c>
      <c r="G330" s="19" t="s">
        <v>123</v>
      </c>
      <c r="H330" s="18" t="s">
        <v>10777</v>
      </c>
      <c r="I330" s="21" t="s">
        <v>10778</v>
      </c>
      <c r="J330" s="18" t="s">
        <v>24983</v>
      </c>
      <c r="K330" s="20" t="s">
        <v>28109</v>
      </c>
    </row>
    <row r="331" customFormat="false" ht="46.25" hidden="false" customHeight="false" outlineLevel="0" collapsed="false">
      <c r="A331" s="19" t="s">
        <v>24984</v>
      </c>
      <c r="B331" s="18" t="s">
        <v>139</v>
      </c>
      <c r="C331" s="17" t="n">
        <v>8</v>
      </c>
      <c r="D331" s="17" t="n">
        <v>1230</v>
      </c>
      <c r="E331" s="18" t="s">
        <v>10779</v>
      </c>
      <c r="F331" s="18" t="s">
        <v>10780</v>
      </c>
      <c r="G331" s="19" t="s">
        <v>122</v>
      </c>
      <c r="H331" s="18" t="s">
        <v>10782</v>
      </c>
      <c r="I331" s="21" t="s">
        <v>10783</v>
      </c>
      <c r="J331" s="18" t="s">
        <v>24985</v>
      </c>
      <c r="K331" s="20" t="s">
        <v>28109</v>
      </c>
    </row>
    <row r="332" customFormat="false" ht="35.05" hidden="false" customHeight="false" outlineLevel="0" collapsed="false">
      <c r="A332" s="19" t="s">
        <v>24986</v>
      </c>
      <c r="B332" s="18" t="s">
        <v>137</v>
      </c>
      <c r="C332" s="17" t="n">
        <v>8</v>
      </c>
      <c r="D332" s="17" t="n">
        <v>1230</v>
      </c>
      <c r="E332" s="18" t="s">
        <v>10784</v>
      </c>
      <c r="F332" s="18" t="s">
        <v>10785</v>
      </c>
      <c r="G332" s="19" t="s">
        <v>123</v>
      </c>
      <c r="H332" s="18" t="s">
        <v>10787</v>
      </c>
      <c r="I332" s="21" t="s">
        <v>10788</v>
      </c>
      <c r="J332" s="18" t="s">
        <v>24987</v>
      </c>
      <c r="K332" s="20" t="s">
        <v>28109</v>
      </c>
    </row>
    <row r="333" customFormat="false" ht="35.05" hidden="false" customHeight="false" outlineLevel="0" collapsed="false">
      <c r="A333" s="19" t="s">
        <v>24988</v>
      </c>
      <c r="B333" s="18" t="s">
        <v>140</v>
      </c>
      <c r="C333" s="17" t="n">
        <v>8</v>
      </c>
      <c r="D333" s="17" t="n">
        <v>1240</v>
      </c>
      <c r="E333" s="18" t="s">
        <v>10789</v>
      </c>
      <c r="F333" s="18" t="s">
        <v>10790</v>
      </c>
      <c r="G333" s="19" t="s">
        <v>124</v>
      </c>
      <c r="H333" s="18" t="s">
        <v>10792</v>
      </c>
      <c r="I333" s="21" t="s">
        <v>10793</v>
      </c>
      <c r="J333" s="18" t="s">
        <v>24989</v>
      </c>
      <c r="K333" s="20" t="s">
        <v>28109</v>
      </c>
    </row>
    <row r="334" customFormat="false" ht="35.05" hidden="false" customHeight="false" outlineLevel="0" collapsed="false">
      <c r="A334" s="19" t="s">
        <v>24990</v>
      </c>
      <c r="B334" s="18" t="s">
        <v>139</v>
      </c>
      <c r="C334" s="17" t="n">
        <v>8</v>
      </c>
      <c r="D334" s="17" t="n">
        <v>1244</v>
      </c>
      <c r="E334" s="18" t="s">
        <v>10794</v>
      </c>
      <c r="F334" s="18" t="s">
        <v>10795</v>
      </c>
      <c r="G334" s="19" t="s">
        <v>122</v>
      </c>
      <c r="H334" s="18" t="s">
        <v>10797</v>
      </c>
      <c r="I334" s="21" t="s">
        <v>10798</v>
      </c>
      <c r="J334" s="18" t="s">
        <v>24991</v>
      </c>
      <c r="K334" s="20" t="s">
        <v>28109</v>
      </c>
    </row>
    <row r="335" customFormat="false" ht="46.25" hidden="false" customHeight="false" outlineLevel="0" collapsed="false">
      <c r="A335" s="19" t="s">
        <v>24992</v>
      </c>
      <c r="B335" s="18" t="s">
        <v>140</v>
      </c>
      <c r="C335" s="17" t="n">
        <v>8</v>
      </c>
      <c r="D335" s="17" t="n">
        <v>1284</v>
      </c>
      <c r="E335" s="18" t="s">
        <v>10802</v>
      </c>
      <c r="F335" s="18" t="s">
        <v>10803</v>
      </c>
      <c r="G335" s="19" t="s">
        <v>121</v>
      </c>
      <c r="H335" s="18" t="s">
        <v>10805</v>
      </c>
      <c r="I335" s="21" t="s">
        <v>10806</v>
      </c>
      <c r="J335" s="18" t="s">
        <v>24993</v>
      </c>
      <c r="K335" s="20" t="s">
        <v>28109</v>
      </c>
    </row>
    <row r="336" customFormat="false" ht="35.05" hidden="false" customHeight="false" outlineLevel="0" collapsed="false">
      <c r="A336" s="19" t="s">
        <v>24994</v>
      </c>
      <c r="B336" s="18" t="s">
        <v>139</v>
      </c>
      <c r="C336" s="17" t="n">
        <v>8</v>
      </c>
      <c r="D336" s="17" t="n">
        <v>1290</v>
      </c>
      <c r="E336" s="18" t="s">
        <v>10807</v>
      </c>
      <c r="F336" s="18" t="s">
        <v>10808</v>
      </c>
      <c r="G336" s="19" t="s">
        <v>122</v>
      </c>
      <c r="H336" s="18" t="s">
        <v>10810</v>
      </c>
      <c r="I336" s="21" t="s">
        <v>10811</v>
      </c>
      <c r="J336" s="18" t="s">
        <v>24995</v>
      </c>
      <c r="K336" s="20" t="s">
        <v>28109</v>
      </c>
    </row>
    <row r="337" customFormat="false" ht="46.25" hidden="false" customHeight="false" outlineLevel="0" collapsed="false">
      <c r="A337" s="19" t="s">
        <v>24996</v>
      </c>
      <c r="B337" s="18" t="s">
        <v>139</v>
      </c>
      <c r="C337" s="17" t="n">
        <v>8</v>
      </c>
      <c r="D337" s="17" t="n">
        <v>1302</v>
      </c>
      <c r="E337" s="18" t="s">
        <v>10812</v>
      </c>
      <c r="F337" s="18" t="s">
        <v>10813</v>
      </c>
      <c r="G337" s="19" t="s">
        <v>123</v>
      </c>
      <c r="H337" s="18" t="s">
        <v>10815</v>
      </c>
      <c r="I337" s="21" t="s">
        <v>10806</v>
      </c>
      <c r="J337" s="18" t="s">
        <v>24997</v>
      </c>
      <c r="K337" s="20" t="s">
        <v>28109</v>
      </c>
    </row>
    <row r="338" customFormat="false" ht="46.25" hidden="false" customHeight="false" outlineLevel="0" collapsed="false">
      <c r="A338" s="19" t="s">
        <v>24998</v>
      </c>
      <c r="B338" s="18" t="s">
        <v>137</v>
      </c>
      <c r="C338" s="17" t="n">
        <v>8</v>
      </c>
      <c r="D338" s="17" t="n">
        <v>1313</v>
      </c>
      <c r="E338" s="18" t="s">
        <v>10822</v>
      </c>
      <c r="F338" s="18" t="s">
        <v>10823</v>
      </c>
      <c r="G338" s="19" t="s">
        <v>123</v>
      </c>
      <c r="H338" s="18" t="s">
        <v>10825</v>
      </c>
      <c r="I338" s="21" t="s">
        <v>10826</v>
      </c>
      <c r="J338" s="18" t="s">
        <v>24999</v>
      </c>
      <c r="K338" s="20" t="s">
        <v>28109</v>
      </c>
    </row>
    <row r="339" customFormat="false" ht="35.05" hidden="false" customHeight="false" outlineLevel="0" collapsed="false">
      <c r="A339" s="19" t="s">
        <v>25000</v>
      </c>
      <c r="B339" s="18" t="s">
        <v>140</v>
      </c>
      <c r="C339" s="17" t="n">
        <v>8</v>
      </c>
      <c r="D339" s="17" t="n">
        <v>1387</v>
      </c>
      <c r="E339" s="18" t="s">
        <v>10839</v>
      </c>
      <c r="F339" s="18" t="s">
        <v>10840</v>
      </c>
      <c r="G339" s="19" t="s">
        <v>121</v>
      </c>
      <c r="H339" s="18" t="s">
        <v>10842</v>
      </c>
      <c r="I339" s="21" t="s">
        <v>10806</v>
      </c>
      <c r="J339" s="18" t="s">
        <v>25001</v>
      </c>
      <c r="K339" s="20" t="s">
        <v>28109</v>
      </c>
    </row>
    <row r="340" customFormat="false" ht="46.25" hidden="false" customHeight="false" outlineLevel="0" collapsed="false">
      <c r="A340" s="19" t="s">
        <v>25002</v>
      </c>
      <c r="B340" s="18" t="s">
        <v>138</v>
      </c>
      <c r="C340" s="17" t="n">
        <v>8</v>
      </c>
      <c r="D340" s="17" t="n">
        <v>1402</v>
      </c>
      <c r="E340" s="18" t="s">
        <v>10843</v>
      </c>
      <c r="F340" s="18" t="s">
        <v>10844</v>
      </c>
      <c r="G340" s="19" t="s">
        <v>125</v>
      </c>
      <c r="H340" s="18" t="s">
        <v>10846</v>
      </c>
      <c r="I340" s="21" t="s">
        <v>10847</v>
      </c>
      <c r="J340" s="18" t="s">
        <v>25003</v>
      </c>
      <c r="K340" s="20" t="s">
        <v>28109</v>
      </c>
    </row>
    <row r="341" customFormat="false" ht="35.05" hidden="false" customHeight="false" outlineLevel="0" collapsed="false">
      <c r="A341" s="19" t="s">
        <v>25004</v>
      </c>
      <c r="B341" s="18" t="s">
        <v>139</v>
      </c>
      <c r="C341" s="17" t="n">
        <v>8</v>
      </c>
      <c r="D341" s="17" t="n">
        <v>1416</v>
      </c>
      <c r="E341" s="18" t="s">
        <v>10854</v>
      </c>
      <c r="F341" s="18" t="s">
        <v>10855</v>
      </c>
      <c r="G341" s="19" t="s">
        <v>123</v>
      </c>
      <c r="H341" s="18" t="s">
        <v>10857</v>
      </c>
      <c r="I341" s="21" t="s">
        <v>10744</v>
      </c>
      <c r="J341" s="18" t="s">
        <v>25005</v>
      </c>
      <c r="K341" s="20" t="s">
        <v>28109</v>
      </c>
    </row>
    <row r="342" customFormat="false" ht="46.25" hidden="false" customHeight="false" outlineLevel="0" collapsed="false">
      <c r="A342" s="19" t="s">
        <v>25006</v>
      </c>
      <c r="B342" s="18" t="s">
        <v>140</v>
      </c>
      <c r="C342" s="17" t="n">
        <v>8</v>
      </c>
      <c r="D342" s="17" t="n">
        <v>1445</v>
      </c>
      <c r="E342" s="18" t="s">
        <v>10867</v>
      </c>
      <c r="F342" s="18" t="s">
        <v>10868</v>
      </c>
      <c r="G342" s="19" t="s">
        <v>123</v>
      </c>
      <c r="H342" s="18" t="s">
        <v>10870</v>
      </c>
      <c r="I342" s="21" t="s">
        <v>10871</v>
      </c>
      <c r="J342" s="18" t="s">
        <v>25007</v>
      </c>
      <c r="K342" s="20" t="s">
        <v>28109</v>
      </c>
    </row>
    <row r="343" customFormat="false" ht="35.05" hidden="false" customHeight="false" outlineLevel="0" collapsed="false">
      <c r="A343" s="19" t="s">
        <v>25008</v>
      </c>
      <c r="B343" s="18" t="s">
        <v>140</v>
      </c>
      <c r="C343" s="17" t="n">
        <v>8</v>
      </c>
      <c r="D343" s="17" t="n">
        <v>1450</v>
      </c>
      <c r="E343" s="18" t="s">
        <v>10872</v>
      </c>
      <c r="F343" s="18" t="s">
        <v>10873</v>
      </c>
      <c r="G343" s="19" t="s">
        <v>123</v>
      </c>
      <c r="H343" s="18" t="s">
        <v>10875</v>
      </c>
      <c r="I343" s="21" t="s">
        <v>10876</v>
      </c>
      <c r="J343" s="18" t="s">
        <v>25009</v>
      </c>
      <c r="K343" s="20" t="s">
        <v>28109</v>
      </c>
    </row>
    <row r="344" customFormat="false" ht="46.25" hidden="false" customHeight="false" outlineLevel="0" collapsed="false">
      <c r="A344" s="19" t="s">
        <v>25010</v>
      </c>
      <c r="B344" s="18" t="s">
        <v>138</v>
      </c>
      <c r="C344" s="17" t="n">
        <v>8</v>
      </c>
      <c r="D344" s="17" t="n">
        <v>1512</v>
      </c>
      <c r="E344" s="18" t="s">
        <v>10883</v>
      </c>
      <c r="F344" s="18" t="s">
        <v>10884</v>
      </c>
      <c r="G344" s="19" t="s">
        <v>123</v>
      </c>
      <c r="H344" s="18" t="s">
        <v>10886</v>
      </c>
      <c r="I344" s="21" t="s">
        <v>10887</v>
      </c>
      <c r="J344" s="18" t="s">
        <v>25011</v>
      </c>
      <c r="K344" s="20" t="s">
        <v>28109</v>
      </c>
    </row>
    <row r="345" customFormat="false" ht="46.25" hidden="false" customHeight="false" outlineLevel="0" collapsed="false">
      <c r="A345" s="19" t="s">
        <v>25012</v>
      </c>
      <c r="B345" s="18" t="s">
        <v>140</v>
      </c>
      <c r="C345" s="17" t="n">
        <v>8</v>
      </c>
      <c r="D345" s="17" t="n">
        <v>1527</v>
      </c>
      <c r="E345" s="18" t="s">
        <v>10888</v>
      </c>
      <c r="F345" s="18" t="s">
        <v>10889</v>
      </c>
      <c r="G345" s="19" t="s">
        <v>123</v>
      </c>
      <c r="H345" s="18" t="s">
        <v>10891</v>
      </c>
      <c r="I345" s="21" t="s">
        <v>10892</v>
      </c>
      <c r="J345" s="18" t="s">
        <v>25013</v>
      </c>
      <c r="K345" s="20" t="s">
        <v>28109</v>
      </c>
    </row>
    <row r="346" customFormat="false" ht="46.25" hidden="false" customHeight="false" outlineLevel="0" collapsed="false">
      <c r="A346" s="19" t="s">
        <v>25014</v>
      </c>
      <c r="B346" s="18" t="s">
        <v>138</v>
      </c>
      <c r="C346" s="17" t="n">
        <v>8</v>
      </c>
      <c r="D346" s="17" t="n">
        <v>1546</v>
      </c>
      <c r="E346" s="18" t="s">
        <v>10893</v>
      </c>
      <c r="F346" s="18" t="s">
        <v>10894</v>
      </c>
      <c r="G346" s="19" t="s">
        <v>121</v>
      </c>
      <c r="H346" s="18" t="s">
        <v>10896</v>
      </c>
      <c r="I346" s="21" t="s">
        <v>10887</v>
      </c>
      <c r="J346" s="18" t="s">
        <v>25015</v>
      </c>
      <c r="K346" s="20" t="s">
        <v>28109</v>
      </c>
    </row>
    <row r="347" customFormat="false" ht="46.25" hidden="false" customHeight="false" outlineLevel="0" collapsed="false">
      <c r="A347" s="19" t="s">
        <v>25016</v>
      </c>
      <c r="B347" s="18" t="s">
        <v>137</v>
      </c>
      <c r="C347" s="17" t="n">
        <v>8</v>
      </c>
      <c r="D347" s="17" t="n">
        <v>1546</v>
      </c>
      <c r="E347" s="18" t="s">
        <v>10897</v>
      </c>
      <c r="F347" s="18" t="s">
        <v>10898</v>
      </c>
      <c r="G347" s="19" t="s">
        <v>123</v>
      </c>
      <c r="H347" s="18" t="s">
        <v>10900</v>
      </c>
      <c r="I347" s="21" t="s">
        <v>10901</v>
      </c>
      <c r="J347" s="18" t="s">
        <v>25017</v>
      </c>
      <c r="K347" s="20" t="s">
        <v>28109</v>
      </c>
    </row>
    <row r="348" customFormat="false" ht="46.25" hidden="false" customHeight="false" outlineLevel="0" collapsed="false">
      <c r="A348" s="19" t="s">
        <v>25018</v>
      </c>
      <c r="B348" s="18" t="s">
        <v>139</v>
      </c>
      <c r="C348" s="17" t="n">
        <v>8</v>
      </c>
      <c r="D348" s="17" t="n">
        <v>1589</v>
      </c>
      <c r="E348" s="18" t="s">
        <v>10913</v>
      </c>
      <c r="F348" s="18" t="s">
        <v>10914</v>
      </c>
      <c r="G348" s="19" t="s">
        <v>121</v>
      </c>
      <c r="H348" s="18" t="s">
        <v>10916</v>
      </c>
      <c r="I348" s="21" t="s">
        <v>10871</v>
      </c>
      <c r="J348" s="18" t="s">
        <v>25019</v>
      </c>
      <c r="K348" s="20" t="s">
        <v>28109</v>
      </c>
    </row>
    <row r="349" customFormat="false" ht="46.25" hidden="false" customHeight="false" outlineLevel="0" collapsed="false">
      <c r="A349" s="19" t="s">
        <v>25020</v>
      </c>
      <c r="B349" s="18" t="s">
        <v>137</v>
      </c>
      <c r="C349" s="17" t="n">
        <v>8</v>
      </c>
      <c r="D349" s="17" t="n">
        <v>1612</v>
      </c>
      <c r="E349" s="18" t="s">
        <v>10923</v>
      </c>
      <c r="F349" s="18" t="s">
        <v>10924</v>
      </c>
      <c r="G349" s="19" t="s">
        <v>125</v>
      </c>
      <c r="H349" s="18" t="s">
        <v>10926</v>
      </c>
      <c r="I349" s="21" t="s">
        <v>10927</v>
      </c>
      <c r="J349" s="18" t="s">
        <v>25021</v>
      </c>
      <c r="K349" s="20" t="s">
        <v>28109</v>
      </c>
    </row>
    <row r="350" customFormat="false" ht="102.2" hidden="false" customHeight="false" outlineLevel="0" collapsed="false">
      <c r="A350" s="19" t="s">
        <v>25022</v>
      </c>
      <c r="B350" s="18" t="s">
        <v>141</v>
      </c>
      <c r="C350" s="17" t="n">
        <v>8</v>
      </c>
      <c r="D350" s="17" t="n">
        <v>1798</v>
      </c>
      <c r="E350" s="18" t="s">
        <v>22221</v>
      </c>
      <c r="F350" s="18" t="s">
        <v>25023</v>
      </c>
      <c r="G350" s="19" t="s">
        <v>123</v>
      </c>
      <c r="H350" s="18" t="s">
        <v>25024</v>
      </c>
      <c r="I350" s="21" t="s">
        <v>25025</v>
      </c>
      <c r="J350" s="18" t="s">
        <v>25026</v>
      </c>
      <c r="K350" s="20" t="s">
        <v>28109</v>
      </c>
    </row>
    <row r="351" customFormat="false" ht="46.25" hidden="false" customHeight="false" outlineLevel="0" collapsed="false">
      <c r="A351" s="19" t="s">
        <v>25027</v>
      </c>
      <c r="B351" s="18" t="s">
        <v>139</v>
      </c>
      <c r="C351" s="17" t="n">
        <v>8</v>
      </c>
      <c r="D351" s="17" t="n">
        <v>1829</v>
      </c>
      <c r="E351" s="18" t="s">
        <v>10975</v>
      </c>
      <c r="F351" s="18" t="s">
        <v>10976</v>
      </c>
      <c r="G351" s="19" t="s">
        <v>121</v>
      </c>
      <c r="H351" s="18" t="s">
        <v>10978</v>
      </c>
      <c r="I351" s="21" t="s">
        <v>10979</v>
      </c>
      <c r="J351" s="18" t="s">
        <v>25028</v>
      </c>
      <c r="K351" s="20" t="s">
        <v>28109</v>
      </c>
    </row>
    <row r="352" customFormat="false" ht="46.25" hidden="false" customHeight="false" outlineLevel="0" collapsed="false">
      <c r="A352" s="19" t="s">
        <v>25029</v>
      </c>
      <c r="B352" s="18" t="s">
        <v>138</v>
      </c>
      <c r="C352" s="17" t="n">
        <v>8</v>
      </c>
      <c r="D352" s="17" t="n">
        <v>1837</v>
      </c>
      <c r="E352" s="18" t="s">
        <v>10980</v>
      </c>
      <c r="F352" s="18" t="s">
        <v>10981</v>
      </c>
      <c r="G352" s="19" t="s">
        <v>122</v>
      </c>
      <c r="H352" s="18" t="s">
        <v>10983</v>
      </c>
      <c r="I352" s="21" t="s">
        <v>10332</v>
      </c>
      <c r="J352" s="18" t="s">
        <v>25030</v>
      </c>
      <c r="K352" s="20" t="s">
        <v>28109</v>
      </c>
    </row>
    <row r="353" customFormat="false" ht="35.05" hidden="false" customHeight="false" outlineLevel="0" collapsed="false">
      <c r="A353" s="19" t="s">
        <v>25031</v>
      </c>
      <c r="B353" s="18" t="s">
        <v>138</v>
      </c>
      <c r="C353" s="17" t="n">
        <v>8</v>
      </c>
      <c r="D353" s="17" t="n">
        <v>1839</v>
      </c>
      <c r="E353" s="18" t="s">
        <v>10984</v>
      </c>
      <c r="F353" s="18" t="s">
        <v>10985</v>
      </c>
      <c r="G353" s="19" t="s">
        <v>123</v>
      </c>
      <c r="H353" s="18" t="s">
        <v>10987</v>
      </c>
      <c r="I353" s="21" t="s">
        <v>10988</v>
      </c>
      <c r="J353" s="18" t="s">
        <v>25032</v>
      </c>
      <c r="K353" s="20" t="s">
        <v>28109</v>
      </c>
    </row>
    <row r="354" customFormat="false" ht="35.05" hidden="false" customHeight="false" outlineLevel="0" collapsed="false">
      <c r="A354" s="19" t="s">
        <v>25033</v>
      </c>
      <c r="B354" s="18" t="s">
        <v>140</v>
      </c>
      <c r="C354" s="17" t="n">
        <v>8</v>
      </c>
      <c r="D354" s="17" t="n">
        <v>1908</v>
      </c>
      <c r="E354" s="18" t="s">
        <v>10998</v>
      </c>
      <c r="F354" s="18" t="s">
        <v>10999</v>
      </c>
      <c r="G354" s="19" t="s">
        <v>121</v>
      </c>
      <c r="H354" s="18" t="s">
        <v>11001</v>
      </c>
      <c r="I354" s="21" t="s">
        <v>11002</v>
      </c>
      <c r="J354" s="18" t="s">
        <v>25034</v>
      </c>
      <c r="K354" s="20" t="s">
        <v>28109</v>
      </c>
    </row>
    <row r="355" customFormat="false" ht="46.25" hidden="false" customHeight="false" outlineLevel="0" collapsed="false">
      <c r="A355" s="19" t="s">
        <v>25035</v>
      </c>
      <c r="B355" s="18" t="s">
        <v>137</v>
      </c>
      <c r="C355" s="17" t="n">
        <v>8</v>
      </c>
      <c r="D355" s="17" t="n">
        <v>1997</v>
      </c>
      <c r="E355" s="18" t="s">
        <v>11012</v>
      </c>
      <c r="F355" s="18" t="s">
        <v>11013</v>
      </c>
      <c r="G355" s="19" t="s">
        <v>122</v>
      </c>
      <c r="H355" s="18" t="s">
        <v>11015</v>
      </c>
      <c r="I355" s="21" t="s">
        <v>1925</v>
      </c>
      <c r="J355" s="18" t="s">
        <v>25036</v>
      </c>
      <c r="K355" s="20" t="s">
        <v>28109</v>
      </c>
    </row>
    <row r="356" customFormat="false" ht="35.05" hidden="false" customHeight="false" outlineLevel="0" collapsed="false">
      <c r="A356" s="19" t="s">
        <v>25037</v>
      </c>
      <c r="B356" s="18" t="s">
        <v>140</v>
      </c>
      <c r="C356" s="17" t="n">
        <v>8</v>
      </c>
      <c r="D356" s="17" t="n">
        <v>2024</v>
      </c>
      <c r="E356" s="18" t="s">
        <v>11019</v>
      </c>
      <c r="F356" s="18" t="s">
        <v>11020</v>
      </c>
      <c r="G356" s="19" t="s">
        <v>123</v>
      </c>
      <c r="H356" s="18" t="s">
        <v>11022</v>
      </c>
      <c r="I356" s="21" t="s">
        <v>11023</v>
      </c>
      <c r="J356" s="18" t="s">
        <v>25038</v>
      </c>
      <c r="K356" s="20" t="s">
        <v>28109</v>
      </c>
    </row>
    <row r="357" customFormat="false" ht="46.25" hidden="false" customHeight="false" outlineLevel="0" collapsed="false">
      <c r="A357" s="19" t="s">
        <v>25039</v>
      </c>
      <c r="B357" s="18" t="s">
        <v>139</v>
      </c>
      <c r="C357" s="17" t="n">
        <v>8</v>
      </c>
      <c r="D357" s="17" t="n">
        <v>2047</v>
      </c>
      <c r="E357" s="18" t="s">
        <v>11024</v>
      </c>
      <c r="F357" s="18" t="s">
        <v>11025</v>
      </c>
      <c r="G357" s="19" t="s">
        <v>125</v>
      </c>
      <c r="H357" s="18" t="s">
        <v>11027</v>
      </c>
      <c r="I357" s="21" t="s">
        <v>11028</v>
      </c>
      <c r="J357" s="18" t="s">
        <v>25040</v>
      </c>
      <c r="K357" s="20" t="s">
        <v>28109</v>
      </c>
    </row>
    <row r="358" customFormat="false" ht="46.25" hidden="false" customHeight="false" outlineLevel="0" collapsed="false">
      <c r="A358" s="19" t="s">
        <v>25041</v>
      </c>
      <c r="B358" s="18" t="s">
        <v>138</v>
      </c>
      <c r="C358" s="17" t="n">
        <v>8</v>
      </c>
      <c r="D358" s="17" t="n">
        <v>2250</v>
      </c>
      <c r="E358" s="18" t="s">
        <v>11058</v>
      </c>
      <c r="F358" s="18" t="s">
        <v>11059</v>
      </c>
      <c r="G358" s="19" t="s">
        <v>124</v>
      </c>
      <c r="H358" s="18" t="s">
        <v>11061</v>
      </c>
      <c r="I358" s="21" t="s">
        <v>6146</v>
      </c>
      <c r="J358" s="18" t="s">
        <v>25042</v>
      </c>
      <c r="K358" s="20" t="s">
        <v>28109</v>
      </c>
    </row>
    <row r="359" customFormat="false" ht="35.05" hidden="false" customHeight="false" outlineLevel="0" collapsed="false">
      <c r="A359" s="19" t="s">
        <v>25043</v>
      </c>
      <c r="B359" s="18" t="s">
        <v>140</v>
      </c>
      <c r="C359" s="17" t="n">
        <v>8</v>
      </c>
      <c r="D359" s="17" t="n">
        <v>2321</v>
      </c>
      <c r="E359" s="18" t="s">
        <v>11065</v>
      </c>
      <c r="F359" s="18" t="s">
        <v>11066</v>
      </c>
      <c r="G359" s="19" t="s">
        <v>121</v>
      </c>
      <c r="H359" s="18" t="s">
        <v>11068</v>
      </c>
      <c r="I359" s="21" t="s">
        <v>11069</v>
      </c>
      <c r="J359" s="18" t="s">
        <v>25044</v>
      </c>
      <c r="K359" s="20" t="s">
        <v>28109</v>
      </c>
    </row>
    <row r="360" customFormat="false" ht="46.25" hidden="false" customHeight="false" outlineLevel="0" collapsed="false">
      <c r="A360" s="19" t="s">
        <v>25045</v>
      </c>
      <c r="B360" s="18" t="s">
        <v>140</v>
      </c>
      <c r="C360" s="17" t="n">
        <v>8</v>
      </c>
      <c r="D360" s="17" t="n">
        <v>2334</v>
      </c>
      <c r="E360" s="18" t="s">
        <v>11070</v>
      </c>
      <c r="F360" s="18" t="s">
        <v>11071</v>
      </c>
      <c r="G360" s="19" t="s">
        <v>121</v>
      </c>
      <c r="H360" s="18" t="s">
        <v>11073</v>
      </c>
      <c r="I360" s="21" t="s">
        <v>11074</v>
      </c>
      <c r="J360" s="18" t="s">
        <v>25046</v>
      </c>
      <c r="K360" s="20" t="s">
        <v>28109</v>
      </c>
    </row>
    <row r="361" customFormat="false" ht="35.05" hidden="false" customHeight="false" outlineLevel="0" collapsed="false">
      <c r="A361" s="19" t="s">
        <v>25047</v>
      </c>
      <c r="B361" s="18" t="s">
        <v>140</v>
      </c>
      <c r="C361" s="17" t="n">
        <v>8</v>
      </c>
      <c r="D361" s="17" t="n">
        <v>2376</v>
      </c>
      <c r="E361" s="18" t="s">
        <v>11075</v>
      </c>
      <c r="F361" s="18" t="s">
        <v>11076</v>
      </c>
      <c r="G361" s="19" t="s">
        <v>121</v>
      </c>
      <c r="H361" s="18" t="s">
        <v>11078</v>
      </c>
      <c r="I361" s="21" t="s">
        <v>11079</v>
      </c>
      <c r="J361" s="18" t="s">
        <v>25048</v>
      </c>
      <c r="K361" s="20" t="s">
        <v>28109</v>
      </c>
    </row>
    <row r="362" customFormat="false" ht="35.05" hidden="false" customHeight="false" outlineLevel="0" collapsed="false">
      <c r="A362" s="19" t="s">
        <v>25049</v>
      </c>
      <c r="B362" s="18" t="s">
        <v>140</v>
      </c>
      <c r="C362" s="17" t="n">
        <v>8</v>
      </c>
      <c r="D362" s="17" t="n">
        <v>2377</v>
      </c>
      <c r="E362" s="18" t="s">
        <v>11080</v>
      </c>
      <c r="F362" s="18" t="s">
        <v>11081</v>
      </c>
      <c r="G362" s="19" t="s">
        <v>121</v>
      </c>
      <c r="H362" s="18" t="s">
        <v>11083</v>
      </c>
      <c r="I362" s="21" t="s">
        <v>11084</v>
      </c>
      <c r="J362" s="18" t="s">
        <v>25050</v>
      </c>
      <c r="K362" s="20" t="s">
        <v>28109</v>
      </c>
    </row>
    <row r="363" customFormat="false" ht="46.25" hidden="false" customHeight="false" outlineLevel="0" collapsed="false">
      <c r="A363" s="19" t="s">
        <v>25051</v>
      </c>
      <c r="B363" s="18" t="s">
        <v>140</v>
      </c>
      <c r="C363" s="17" t="n">
        <v>8</v>
      </c>
      <c r="D363" s="17" t="n">
        <v>2382</v>
      </c>
      <c r="E363" s="18" t="s">
        <v>11085</v>
      </c>
      <c r="F363" s="18" t="s">
        <v>11086</v>
      </c>
      <c r="G363" s="19" t="s">
        <v>121</v>
      </c>
      <c r="H363" s="18" t="s">
        <v>11088</v>
      </c>
      <c r="I363" s="21" t="s">
        <v>11089</v>
      </c>
      <c r="J363" s="18" t="s">
        <v>25052</v>
      </c>
      <c r="K363" s="20" t="s">
        <v>28109</v>
      </c>
    </row>
    <row r="364" customFormat="false" ht="46.25" hidden="false" customHeight="false" outlineLevel="0" collapsed="false">
      <c r="A364" s="19" t="s">
        <v>25053</v>
      </c>
      <c r="B364" s="18" t="s">
        <v>137</v>
      </c>
      <c r="C364" s="17" t="n">
        <v>8</v>
      </c>
      <c r="D364" s="17" t="n">
        <v>2386</v>
      </c>
      <c r="E364" s="18" t="s">
        <v>11090</v>
      </c>
      <c r="F364" s="18" t="s">
        <v>11091</v>
      </c>
      <c r="G364" s="19" t="s">
        <v>123</v>
      </c>
      <c r="H364" s="18" t="s">
        <v>11093</v>
      </c>
      <c r="I364" s="21" t="s">
        <v>11094</v>
      </c>
      <c r="J364" s="18" t="s">
        <v>25054</v>
      </c>
      <c r="K364" s="20" t="s">
        <v>28109</v>
      </c>
    </row>
    <row r="365" customFormat="false" ht="46.25" hidden="false" customHeight="false" outlineLevel="0" collapsed="false">
      <c r="A365" s="19" t="s">
        <v>25055</v>
      </c>
      <c r="B365" s="18" t="s">
        <v>140</v>
      </c>
      <c r="C365" s="17" t="n">
        <v>8</v>
      </c>
      <c r="D365" s="17" t="n">
        <v>2396</v>
      </c>
      <c r="E365" s="18" t="s">
        <v>11098</v>
      </c>
      <c r="F365" s="18" t="s">
        <v>11099</v>
      </c>
      <c r="G365" s="19" t="s">
        <v>122</v>
      </c>
      <c r="H365" s="18" t="s">
        <v>11101</v>
      </c>
      <c r="I365" s="21" t="s">
        <v>11102</v>
      </c>
      <c r="J365" s="18" t="s">
        <v>25056</v>
      </c>
      <c r="K365" s="20" t="s">
        <v>28109</v>
      </c>
    </row>
    <row r="366" customFormat="false" ht="35.05" hidden="false" customHeight="false" outlineLevel="0" collapsed="false">
      <c r="A366" s="19" t="s">
        <v>25057</v>
      </c>
      <c r="B366" s="18" t="s">
        <v>140</v>
      </c>
      <c r="C366" s="17" t="n">
        <v>8</v>
      </c>
      <c r="D366" s="17" t="n">
        <v>2453</v>
      </c>
      <c r="E366" s="18" t="s">
        <v>11109</v>
      </c>
      <c r="F366" s="18" t="s">
        <v>11110</v>
      </c>
      <c r="G366" s="19" t="s">
        <v>123</v>
      </c>
      <c r="H366" s="18" t="s">
        <v>11112</v>
      </c>
      <c r="I366" s="21" t="s">
        <v>11113</v>
      </c>
      <c r="J366" s="18" t="s">
        <v>25058</v>
      </c>
      <c r="K366" s="20" t="s">
        <v>28109</v>
      </c>
    </row>
    <row r="367" customFormat="false" ht="35.05" hidden="false" customHeight="false" outlineLevel="0" collapsed="false">
      <c r="A367" s="19" t="s">
        <v>25059</v>
      </c>
      <c r="B367" s="18" t="s">
        <v>137</v>
      </c>
      <c r="C367" s="17" t="n">
        <v>8</v>
      </c>
      <c r="D367" s="17" t="n">
        <v>2654</v>
      </c>
      <c r="E367" s="18" t="s">
        <v>11132</v>
      </c>
      <c r="F367" s="18" t="s">
        <v>11133</v>
      </c>
      <c r="G367" s="19" t="s">
        <v>121</v>
      </c>
      <c r="H367" s="18" t="s">
        <v>11135</v>
      </c>
      <c r="I367" s="21" t="s">
        <v>11136</v>
      </c>
      <c r="J367" s="18" t="s">
        <v>25060</v>
      </c>
      <c r="K367" s="20" t="s">
        <v>28109</v>
      </c>
    </row>
    <row r="368" customFormat="false" ht="46.25" hidden="false" customHeight="false" outlineLevel="0" collapsed="false">
      <c r="A368" s="19" t="s">
        <v>25061</v>
      </c>
      <c r="B368" s="18" t="s">
        <v>140</v>
      </c>
      <c r="C368" s="17" t="n">
        <v>8</v>
      </c>
      <c r="D368" s="17" t="n">
        <v>2753</v>
      </c>
      <c r="E368" s="18" t="s">
        <v>11152</v>
      </c>
      <c r="F368" s="18" t="s">
        <v>11153</v>
      </c>
      <c r="G368" s="19" t="s">
        <v>123</v>
      </c>
      <c r="H368" s="18" t="s">
        <v>11155</v>
      </c>
      <c r="I368" s="21" t="s">
        <v>10640</v>
      </c>
      <c r="J368" s="18" t="s">
        <v>25062</v>
      </c>
      <c r="K368" s="20" t="s">
        <v>28109</v>
      </c>
    </row>
    <row r="369" customFormat="false" ht="46.25" hidden="false" customHeight="false" outlineLevel="0" collapsed="false">
      <c r="A369" s="19" t="s">
        <v>25063</v>
      </c>
      <c r="B369" s="18" t="s">
        <v>140</v>
      </c>
      <c r="C369" s="17" t="n">
        <v>8</v>
      </c>
      <c r="D369" s="17" t="n">
        <v>2849</v>
      </c>
      <c r="E369" s="18" t="s">
        <v>11189</v>
      </c>
      <c r="F369" s="18" t="s">
        <v>11190</v>
      </c>
      <c r="G369" s="19" t="s">
        <v>123</v>
      </c>
      <c r="H369" s="18" t="s">
        <v>11192</v>
      </c>
      <c r="I369" s="21" t="s">
        <v>11193</v>
      </c>
      <c r="J369" s="18" t="s">
        <v>25064</v>
      </c>
      <c r="K369" s="20" t="s">
        <v>28109</v>
      </c>
    </row>
    <row r="370" customFormat="false" ht="46.25" hidden="false" customHeight="false" outlineLevel="0" collapsed="false">
      <c r="A370" s="19" t="s">
        <v>25065</v>
      </c>
      <c r="B370" s="18" t="s">
        <v>140</v>
      </c>
      <c r="C370" s="17" t="n">
        <v>8</v>
      </c>
      <c r="D370" s="17" t="n">
        <v>2948</v>
      </c>
      <c r="E370" s="18" t="s">
        <v>11197</v>
      </c>
      <c r="F370" s="18" t="s">
        <v>11198</v>
      </c>
      <c r="G370" s="19" t="s">
        <v>123</v>
      </c>
      <c r="H370" s="18" t="s">
        <v>11200</v>
      </c>
      <c r="I370" s="21" t="s">
        <v>11201</v>
      </c>
      <c r="J370" s="18" t="s">
        <v>25066</v>
      </c>
      <c r="K370" s="20" t="s">
        <v>28109</v>
      </c>
    </row>
    <row r="371" customFormat="false" ht="35.05" hidden="false" customHeight="false" outlineLevel="0" collapsed="false">
      <c r="A371" s="19" t="s">
        <v>25067</v>
      </c>
      <c r="B371" s="18" t="s">
        <v>137</v>
      </c>
      <c r="C371" s="17" t="n">
        <v>8</v>
      </c>
      <c r="D371" s="17" t="n">
        <v>3008</v>
      </c>
      <c r="E371" s="18" t="s">
        <v>11205</v>
      </c>
      <c r="F371" s="18" t="s">
        <v>11206</v>
      </c>
      <c r="G371" s="19" t="s">
        <v>125</v>
      </c>
      <c r="H371" s="18" t="s">
        <v>11208</v>
      </c>
      <c r="I371" s="18"/>
      <c r="J371" s="18" t="s">
        <v>25068</v>
      </c>
      <c r="K371" s="20" t="s">
        <v>28109</v>
      </c>
    </row>
    <row r="372" customFormat="false" ht="46.25" hidden="false" customHeight="false" outlineLevel="0" collapsed="false">
      <c r="A372" s="19" t="s">
        <v>25069</v>
      </c>
      <c r="B372" s="18" t="s">
        <v>137</v>
      </c>
      <c r="C372" s="17" t="n">
        <v>8</v>
      </c>
      <c r="D372" s="17" t="n">
        <v>3030</v>
      </c>
      <c r="E372" s="18" t="s">
        <v>11212</v>
      </c>
      <c r="F372" s="18" t="s">
        <v>11213</v>
      </c>
      <c r="G372" s="19" t="s">
        <v>124</v>
      </c>
      <c r="H372" s="18" t="s">
        <v>11215</v>
      </c>
      <c r="I372" s="21" t="s">
        <v>11216</v>
      </c>
      <c r="J372" s="18" t="s">
        <v>25070</v>
      </c>
      <c r="K372" s="20" t="s">
        <v>28109</v>
      </c>
    </row>
    <row r="373" customFormat="false" ht="57.45" hidden="false" customHeight="false" outlineLevel="0" collapsed="false">
      <c r="A373" s="19" t="s">
        <v>25071</v>
      </c>
      <c r="B373" s="18" t="s">
        <v>139</v>
      </c>
      <c r="C373" s="17" t="n">
        <v>8</v>
      </c>
      <c r="D373" s="17" t="n">
        <v>3041</v>
      </c>
      <c r="E373" s="18" t="s">
        <v>11217</v>
      </c>
      <c r="F373" s="18" t="s">
        <v>11218</v>
      </c>
      <c r="G373" s="19" t="s">
        <v>121</v>
      </c>
      <c r="H373" s="18" t="s">
        <v>11220</v>
      </c>
      <c r="I373" s="21" t="s">
        <v>11221</v>
      </c>
      <c r="J373" s="18" t="s">
        <v>25072</v>
      </c>
      <c r="K373" s="20" t="s">
        <v>28109</v>
      </c>
    </row>
    <row r="374" customFormat="false" ht="57.45" hidden="false" customHeight="false" outlineLevel="0" collapsed="false">
      <c r="A374" s="19" t="s">
        <v>25073</v>
      </c>
      <c r="B374" s="18" t="s">
        <v>138</v>
      </c>
      <c r="C374" s="17" t="n">
        <v>8</v>
      </c>
      <c r="D374" s="17" t="n">
        <v>3075</v>
      </c>
      <c r="E374" s="18" t="s">
        <v>11222</v>
      </c>
      <c r="F374" s="18" t="s">
        <v>11223</v>
      </c>
      <c r="G374" s="19" t="s">
        <v>121</v>
      </c>
      <c r="H374" s="18" t="s">
        <v>11225</v>
      </c>
      <c r="I374" s="21" t="s">
        <v>11226</v>
      </c>
      <c r="J374" s="18" t="s">
        <v>25074</v>
      </c>
      <c r="K374" s="20" t="s">
        <v>28109</v>
      </c>
    </row>
    <row r="375" customFormat="false" ht="46.25" hidden="false" customHeight="false" outlineLevel="0" collapsed="false">
      <c r="A375" s="19" t="s">
        <v>25075</v>
      </c>
      <c r="B375" s="18" t="s">
        <v>140</v>
      </c>
      <c r="C375" s="17" t="n">
        <v>8</v>
      </c>
      <c r="D375" s="17" t="n">
        <v>3101</v>
      </c>
      <c r="E375" s="18" t="s">
        <v>11227</v>
      </c>
      <c r="F375" s="18" t="s">
        <v>11228</v>
      </c>
      <c r="G375" s="19" t="s">
        <v>122</v>
      </c>
      <c r="H375" s="18" t="s">
        <v>11230</v>
      </c>
      <c r="I375" s="21" t="s">
        <v>11231</v>
      </c>
      <c r="J375" s="18" t="s">
        <v>25076</v>
      </c>
      <c r="K375" s="20" t="s">
        <v>28109</v>
      </c>
    </row>
    <row r="376" customFormat="false" ht="35.05" hidden="false" customHeight="false" outlineLevel="0" collapsed="false">
      <c r="A376" s="19" t="s">
        <v>25077</v>
      </c>
      <c r="B376" s="18" t="s">
        <v>139</v>
      </c>
      <c r="C376" s="17" t="n">
        <v>8</v>
      </c>
      <c r="D376" s="17" t="n">
        <v>3104</v>
      </c>
      <c r="E376" s="18" t="s">
        <v>11232</v>
      </c>
      <c r="F376" s="18" t="s">
        <v>11233</v>
      </c>
      <c r="G376" s="19" t="s">
        <v>121</v>
      </c>
      <c r="H376" s="18" t="s">
        <v>11235</v>
      </c>
      <c r="I376" s="21" t="s">
        <v>11236</v>
      </c>
      <c r="J376" s="18" t="s">
        <v>25078</v>
      </c>
      <c r="K376" s="20" t="s">
        <v>28109</v>
      </c>
    </row>
    <row r="377" customFormat="false" ht="46.25" hidden="false" customHeight="false" outlineLevel="0" collapsed="false">
      <c r="A377" s="19" t="s">
        <v>25079</v>
      </c>
      <c r="B377" s="18" t="s">
        <v>138</v>
      </c>
      <c r="C377" s="17" t="n">
        <v>8</v>
      </c>
      <c r="D377" s="17" t="n">
        <v>3124</v>
      </c>
      <c r="E377" s="18" t="s">
        <v>11237</v>
      </c>
      <c r="F377" s="18" t="s">
        <v>11238</v>
      </c>
      <c r="G377" s="19" t="s">
        <v>125</v>
      </c>
      <c r="H377" s="18" t="s">
        <v>11240</v>
      </c>
      <c r="I377" s="21" t="s">
        <v>11241</v>
      </c>
      <c r="J377" s="18" t="s">
        <v>25080</v>
      </c>
      <c r="K377" s="20" t="s">
        <v>28109</v>
      </c>
    </row>
    <row r="378" customFormat="false" ht="35.05" hidden="false" customHeight="false" outlineLevel="0" collapsed="false">
      <c r="A378" s="19" t="s">
        <v>25081</v>
      </c>
      <c r="B378" s="18" t="s">
        <v>137</v>
      </c>
      <c r="C378" s="17" t="n">
        <v>8</v>
      </c>
      <c r="D378" s="17" t="n">
        <v>3125</v>
      </c>
      <c r="E378" s="18" t="s">
        <v>11242</v>
      </c>
      <c r="F378" s="18" t="s">
        <v>11243</v>
      </c>
      <c r="G378" s="19" t="s">
        <v>121</v>
      </c>
      <c r="H378" s="18" t="s">
        <v>11245</v>
      </c>
      <c r="I378" s="21" t="s">
        <v>11246</v>
      </c>
      <c r="J378" s="18" t="s">
        <v>25082</v>
      </c>
      <c r="K378" s="20" t="s">
        <v>28109</v>
      </c>
    </row>
    <row r="379" customFormat="false" ht="35.05" hidden="false" customHeight="false" outlineLevel="0" collapsed="false">
      <c r="A379" s="19" t="s">
        <v>25083</v>
      </c>
      <c r="B379" s="18" t="s">
        <v>138</v>
      </c>
      <c r="C379" s="17" t="n">
        <v>8</v>
      </c>
      <c r="D379" s="17" t="n">
        <v>3209</v>
      </c>
      <c r="E379" s="18" t="s">
        <v>11274</v>
      </c>
      <c r="F379" s="18" t="s">
        <v>11275</v>
      </c>
      <c r="G379" s="19" t="s">
        <v>121</v>
      </c>
      <c r="H379" s="18" t="s">
        <v>11277</v>
      </c>
      <c r="I379" s="21" t="s">
        <v>11278</v>
      </c>
      <c r="J379" s="18" t="s">
        <v>25084</v>
      </c>
      <c r="K379" s="20" t="s">
        <v>28109</v>
      </c>
    </row>
    <row r="380" customFormat="false" ht="35.05" hidden="false" customHeight="false" outlineLevel="0" collapsed="false">
      <c r="A380" s="19" t="s">
        <v>25085</v>
      </c>
      <c r="B380" s="18" t="s">
        <v>137</v>
      </c>
      <c r="C380" s="17" t="n">
        <v>8</v>
      </c>
      <c r="D380" s="17" t="n">
        <v>3209</v>
      </c>
      <c r="E380" s="18" t="s">
        <v>11279</v>
      </c>
      <c r="F380" s="18" t="s">
        <v>11280</v>
      </c>
      <c r="G380" s="19" t="s">
        <v>123</v>
      </c>
      <c r="H380" s="18" t="s">
        <v>11282</v>
      </c>
      <c r="I380" s="21" t="s">
        <v>11283</v>
      </c>
      <c r="J380" s="18" t="s">
        <v>25086</v>
      </c>
      <c r="K380" s="20" t="s">
        <v>28109</v>
      </c>
    </row>
    <row r="381" customFormat="false" ht="35.05" hidden="false" customHeight="false" outlineLevel="0" collapsed="false">
      <c r="A381" s="19" t="s">
        <v>25087</v>
      </c>
      <c r="B381" s="18" t="s">
        <v>137</v>
      </c>
      <c r="C381" s="17" t="n">
        <v>8</v>
      </c>
      <c r="D381" s="17" t="n">
        <v>3269</v>
      </c>
      <c r="E381" s="18" t="s">
        <v>11299</v>
      </c>
      <c r="F381" s="18" t="s">
        <v>11300</v>
      </c>
      <c r="G381" s="19" t="s">
        <v>123</v>
      </c>
      <c r="H381" s="18" t="s">
        <v>11302</v>
      </c>
      <c r="I381" s="21" t="s">
        <v>11303</v>
      </c>
      <c r="J381" s="18" t="s">
        <v>25088</v>
      </c>
      <c r="K381" s="20" t="s">
        <v>28109</v>
      </c>
    </row>
    <row r="382" customFormat="false" ht="46.25" hidden="false" customHeight="false" outlineLevel="0" collapsed="false">
      <c r="A382" s="19" t="s">
        <v>25089</v>
      </c>
      <c r="B382" s="18" t="s">
        <v>139</v>
      </c>
      <c r="C382" s="17" t="n">
        <v>8</v>
      </c>
      <c r="D382" s="17" t="n">
        <v>3343</v>
      </c>
      <c r="E382" s="18" t="s">
        <v>11310</v>
      </c>
      <c r="F382" s="18" t="s">
        <v>11311</v>
      </c>
      <c r="G382" s="19" t="s">
        <v>125</v>
      </c>
      <c r="H382" s="18" t="s">
        <v>11313</v>
      </c>
      <c r="I382" s="21" t="s">
        <v>11314</v>
      </c>
      <c r="J382" s="18" t="s">
        <v>25090</v>
      </c>
      <c r="K382" s="20" t="s">
        <v>28109</v>
      </c>
    </row>
    <row r="383" customFormat="false" ht="35.05" hidden="false" customHeight="false" outlineLevel="0" collapsed="false">
      <c r="A383" s="19" t="s">
        <v>25091</v>
      </c>
      <c r="B383" s="18" t="s">
        <v>140</v>
      </c>
      <c r="C383" s="17" t="n">
        <v>8</v>
      </c>
      <c r="D383" s="17" t="n">
        <v>3346</v>
      </c>
      <c r="E383" s="18" t="s">
        <v>11315</v>
      </c>
      <c r="F383" s="18" t="s">
        <v>11316</v>
      </c>
      <c r="G383" s="19" t="s">
        <v>121</v>
      </c>
      <c r="H383" s="18" t="s">
        <v>11318</v>
      </c>
      <c r="I383" s="21" t="s">
        <v>11319</v>
      </c>
      <c r="J383" s="18" t="s">
        <v>25092</v>
      </c>
      <c r="K383" s="20" t="s">
        <v>28109</v>
      </c>
    </row>
    <row r="384" customFormat="false" ht="35.05" hidden="false" customHeight="false" outlineLevel="0" collapsed="false">
      <c r="A384" s="19" t="s">
        <v>25093</v>
      </c>
      <c r="B384" s="18" t="s">
        <v>140</v>
      </c>
      <c r="C384" s="17" t="n">
        <v>8</v>
      </c>
      <c r="D384" s="17" t="n">
        <v>3350</v>
      </c>
      <c r="E384" s="18" t="s">
        <v>11320</v>
      </c>
      <c r="F384" s="18" t="s">
        <v>11321</v>
      </c>
      <c r="G384" s="19" t="s">
        <v>121</v>
      </c>
      <c r="H384" s="18" t="s">
        <v>11323</v>
      </c>
      <c r="I384" s="21" t="s">
        <v>11324</v>
      </c>
      <c r="J384" s="18" t="s">
        <v>25094</v>
      </c>
      <c r="K384" s="20" t="s">
        <v>28109</v>
      </c>
    </row>
    <row r="385" customFormat="false" ht="35.05" hidden="false" customHeight="false" outlineLevel="0" collapsed="false">
      <c r="A385" s="19" t="s">
        <v>25095</v>
      </c>
      <c r="B385" s="18" t="s">
        <v>140</v>
      </c>
      <c r="C385" s="17" t="n">
        <v>8</v>
      </c>
      <c r="D385" s="17" t="n">
        <v>3444</v>
      </c>
      <c r="E385" s="18" t="s">
        <v>11337</v>
      </c>
      <c r="F385" s="18" t="s">
        <v>11338</v>
      </c>
      <c r="G385" s="19" t="s">
        <v>121</v>
      </c>
      <c r="H385" s="18" t="s">
        <v>11340</v>
      </c>
      <c r="I385" s="21" t="s">
        <v>11341</v>
      </c>
      <c r="J385" s="18" t="s">
        <v>25096</v>
      </c>
      <c r="K385" s="20" t="s">
        <v>28109</v>
      </c>
    </row>
    <row r="386" customFormat="false" ht="46.25" hidden="false" customHeight="false" outlineLevel="0" collapsed="false">
      <c r="A386" s="19" t="s">
        <v>25097</v>
      </c>
      <c r="B386" s="18" t="s">
        <v>139</v>
      </c>
      <c r="C386" s="17" t="n">
        <v>8</v>
      </c>
      <c r="D386" s="17" t="n">
        <v>3497</v>
      </c>
      <c r="E386" s="18" t="s">
        <v>11348</v>
      </c>
      <c r="F386" s="18" t="s">
        <v>11349</v>
      </c>
      <c r="G386" s="19" t="s">
        <v>125</v>
      </c>
      <c r="H386" s="18" t="s">
        <v>11351</v>
      </c>
      <c r="I386" s="21" t="s">
        <v>11352</v>
      </c>
      <c r="J386" s="18" t="s">
        <v>25098</v>
      </c>
      <c r="K386" s="20" t="s">
        <v>28109</v>
      </c>
    </row>
    <row r="387" customFormat="false" ht="35.05" hidden="false" customHeight="false" outlineLevel="0" collapsed="false">
      <c r="A387" s="19" t="s">
        <v>25099</v>
      </c>
      <c r="B387" s="18" t="s">
        <v>138</v>
      </c>
      <c r="C387" s="17" t="n">
        <v>8</v>
      </c>
      <c r="D387" s="17" t="n">
        <v>3502</v>
      </c>
      <c r="E387" s="18" t="s">
        <v>11353</v>
      </c>
      <c r="F387" s="18" t="s">
        <v>11354</v>
      </c>
      <c r="G387" s="19" t="s">
        <v>123</v>
      </c>
      <c r="H387" s="18" t="s">
        <v>11356</v>
      </c>
      <c r="I387" s="21" t="s">
        <v>11357</v>
      </c>
      <c r="J387" s="18" t="s">
        <v>25100</v>
      </c>
      <c r="K387" s="20" t="s">
        <v>28109</v>
      </c>
    </row>
    <row r="388" customFormat="false" ht="46.25" hidden="false" customHeight="false" outlineLevel="0" collapsed="false">
      <c r="A388" s="19" t="s">
        <v>25101</v>
      </c>
      <c r="B388" s="18" t="s">
        <v>137</v>
      </c>
      <c r="C388" s="17" t="n">
        <v>8</v>
      </c>
      <c r="D388" s="17" t="n">
        <v>3567</v>
      </c>
      <c r="E388" s="18" t="s">
        <v>11373</v>
      </c>
      <c r="F388" s="18" t="s">
        <v>11374</v>
      </c>
      <c r="G388" s="19" t="s">
        <v>123</v>
      </c>
      <c r="H388" s="18" t="s">
        <v>11376</v>
      </c>
      <c r="I388" s="21" t="s">
        <v>11377</v>
      </c>
      <c r="J388" s="18" t="s">
        <v>25102</v>
      </c>
      <c r="K388" s="20" t="s">
        <v>28109</v>
      </c>
    </row>
    <row r="389" customFormat="false" ht="46.25" hidden="false" customHeight="false" outlineLevel="0" collapsed="false">
      <c r="A389" s="19" t="s">
        <v>25103</v>
      </c>
      <c r="B389" s="18" t="s">
        <v>139</v>
      </c>
      <c r="C389" s="17" t="n">
        <v>8</v>
      </c>
      <c r="D389" s="17" t="n">
        <v>3584</v>
      </c>
      <c r="E389" s="18" t="s">
        <v>11381</v>
      </c>
      <c r="F389" s="18" t="s">
        <v>11382</v>
      </c>
      <c r="G389" s="19" t="s">
        <v>123</v>
      </c>
      <c r="H389" s="18" t="s">
        <v>11384</v>
      </c>
      <c r="I389" s="21" t="s">
        <v>11385</v>
      </c>
      <c r="J389" s="18" t="s">
        <v>25104</v>
      </c>
      <c r="K389" s="20" t="s">
        <v>28109</v>
      </c>
    </row>
    <row r="390" customFormat="false" ht="35.05" hidden="false" customHeight="false" outlineLevel="0" collapsed="false">
      <c r="A390" s="19" t="s">
        <v>25105</v>
      </c>
      <c r="B390" s="18" t="s">
        <v>137</v>
      </c>
      <c r="C390" s="17" t="n">
        <v>8</v>
      </c>
      <c r="D390" s="17" t="n">
        <v>3625</v>
      </c>
      <c r="E390" s="18" t="s">
        <v>11395</v>
      </c>
      <c r="F390" s="18" t="s">
        <v>11396</v>
      </c>
      <c r="G390" s="19" t="s">
        <v>123</v>
      </c>
      <c r="H390" s="18" t="s">
        <v>28110</v>
      </c>
      <c r="I390" s="18" t="s">
        <v>28111</v>
      </c>
      <c r="J390" s="18" t="s">
        <v>28112</v>
      </c>
      <c r="K390" s="20" t="s">
        <v>28109</v>
      </c>
    </row>
    <row r="391" customFormat="false" ht="46.25" hidden="false" customHeight="false" outlineLevel="0" collapsed="false">
      <c r="A391" s="19" t="s">
        <v>25107</v>
      </c>
      <c r="B391" s="18" t="s">
        <v>139</v>
      </c>
      <c r="C391" s="17" t="n">
        <v>8</v>
      </c>
      <c r="D391" s="17" t="n">
        <v>3677</v>
      </c>
      <c r="E391" s="18" t="s">
        <v>11402</v>
      </c>
      <c r="F391" s="18" t="s">
        <v>11403</v>
      </c>
      <c r="G391" s="19" t="s">
        <v>123</v>
      </c>
      <c r="H391" s="18" t="s">
        <v>11405</v>
      </c>
      <c r="I391" s="21" t="s">
        <v>11406</v>
      </c>
      <c r="J391" s="18" t="s">
        <v>25108</v>
      </c>
      <c r="K391" s="20" t="s">
        <v>28109</v>
      </c>
    </row>
    <row r="392" customFormat="false" ht="46.25" hidden="false" customHeight="false" outlineLevel="0" collapsed="false">
      <c r="A392" s="19" t="s">
        <v>25109</v>
      </c>
      <c r="B392" s="18" t="s">
        <v>140</v>
      </c>
      <c r="C392" s="17" t="n">
        <v>8</v>
      </c>
      <c r="D392" s="17" t="n">
        <v>3688</v>
      </c>
      <c r="E392" s="18" t="s">
        <v>11410</v>
      </c>
      <c r="F392" s="18" t="s">
        <v>11411</v>
      </c>
      <c r="G392" s="19" t="s">
        <v>123</v>
      </c>
      <c r="H392" s="18" t="s">
        <v>11413</v>
      </c>
      <c r="I392" s="21" t="s">
        <v>11414</v>
      </c>
      <c r="J392" s="18" t="s">
        <v>25110</v>
      </c>
      <c r="K392" s="20" t="s">
        <v>28109</v>
      </c>
    </row>
    <row r="393" customFormat="false" ht="46.25" hidden="false" customHeight="false" outlineLevel="0" collapsed="false">
      <c r="A393" s="19" t="s">
        <v>25111</v>
      </c>
      <c r="B393" s="18" t="s">
        <v>138</v>
      </c>
      <c r="C393" s="17" t="n">
        <v>8</v>
      </c>
      <c r="D393" s="17" t="n">
        <v>3708</v>
      </c>
      <c r="E393" s="18" t="s">
        <v>11415</v>
      </c>
      <c r="F393" s="18" t="s">
        <v>11416</v>
      </c>
      <c r="G393" s="19" t="s">
        <v>123</v>
      </c>
      <c r="H393" s="18" t="s">
        <v>11418</v>
      </c>
      <c r="I393" s="21" t="s">
        <v>11406</v>
      </c>
      <c r="J393" s="18" t="s">
        <v>25112</v>
      </c>
      <c r="K393" s="20" t="s">
        <v>28109</v>
      </c>
    </row>
    <row r="394" customFormat="false" ht="46.25" hidden="false" customHeight="false" outlineLevel="0" collapsed="false">
      <c r="A394" s="19" t="s">
        <v>25113</v>
      </c>
      <c r="B394" s="18" t="s">
        <v>139</v>
      </c>
      <c r="C394" s="17" t="n">
        <v>8</v>
      </c>
      <c r="D394" s="17" t="n">
        <v>3757</v>
      </c>
      <c r="E394" s="18" t="s">
        <v>11422</v>
      </c>
      <c r="F394" s="18" t="s">
        <v>11423</v>
      </c>
      <c r="G394" s="19" t="s">
        <v>121</v>
      </c>
      <c r="H394" s="18" t="s">
        <v>11425</v>
      </c>
      <c r="I394" s="21" t="s">
        <v>11426</v>
      </c>
      <c r="J394" s="18" t="s">
        <v>25114</v>
      </c>
      <c r="K394" s="20" t="s">
        <v>28109</v>
      </c>
    </row>
    <row r="395" customFormat="false" ht="46.25" hidden="false" customHeight="false" outlineLevel="0" collapsed="false">
      <c r="A395" s="19" t="s">
        <v>25115</v>
      </c>
      <c r="B395" s="18" t="s">
        <v>137</v>
      </c>
      <c r="C395" s="17" t="n">
        <v>8</v>
      </c>
      <c r="D395" s="17" t="n">
        <v>3776</v>
      </c>
      <c r="E395" s="18" t="s">
        <v>11433</v>
      </c>
      <c r="F395" s="18" t="s">
        <v>11434</v>
      </c>
      <c r="G395" s="19" t="s">
        <v>122</v>
      </c>
      <c r="H395" s="18" t="s">
        <v>11436</v>
      </c>
      <c r="I395" s="21" t="s">
        <v>11437</v>
      </c>
      <c r="J395" s="18" t="s">
        <v>25116</v>
      </c>
      <c r="K395" s="20" t="s">
        <v>28109</v>
      </c>
    </row>
    <row r="396" customFormat="false" ht="35.05" hidden="false" customHeight="false" outlineLevel="0" collapsed="false">
      <c r="A396" s="19" t="s">
        <v>25117</v>
      </c>
      <c r="B396" s="18" t="s">
        <v>139</v>
      </c>
      <c r="C396" s="17" t="n">
        <v>8</v>
      </c>
      <c r="D396" s="17" t="n">
        <v>3780</v>
      </c>
      <c r="E396" s="18" t="s">
        <v>11438</v>
      </c>
      <c r="F396" s="18" t="s">
        <v>11439</v>
      </c>
      <c r="G396" s="19" t="s">
        <v>121</v>
      </c>
      <c r="H396" s="18" t="s">
        <v>11441</v>
      </c>
      <c r="I396" s="21" t="s">
        <v>11442</v>
      </c>
      <c r="J396" s="18" t="s">
        <v>25118</v>
      </c>
      <c r="K396" s="20" t="s">
        <v>28109</v>
      </c>
    </row>
    <row r="397" customFormat="false" ht="46.25" hidden="false" customHeight="false" outlineLevel="0" collapsed="false">
      <c r="A397" s="19" t="s">
        <v>25119</v>
      </c>
      <c r="B397" s="18" t="s">
        <v>138</v>
      </c>
      <c r="C397" s="17" t="n">
        <v>8</v>
      </c>
      <c r="D397" s="17" t="n">
        <v>3782</v>
      </c>
      <c r="E397" s="18" t="s">
        <v>11443</v>
      </c>
      <c r="F397" s="18" t="s">
        <v>11444</v>
      </c>
      <c r="G397" s="19" t="s">
        <v>123</v>
      </c>
      <c r="H397" s="18" t="s">
        <v>11446</v>
      </c>
      <c r="I397" s="21" t="s">
        <v>11447</v>
      </c>
      <c r="J397" s="18" t="s">
        <v>25120</v>
      </c>
      <c r="K397" s="20" t="s">
        <v>28109</v>
      </c>
    </row>
    <row r="398" customFormat="false" ht="46.25" hidden="false" customHeight="false" outlineLevel="0" collapsed="false">
      <c r="A398" s="19" t="s">
        <v>25121</v>
      </c>
      <c r="B398" s="18" t="s">
        <v>139</v>
      </c>
      <c r="C398" s="17" t="n">
        <v>8</v>
      </c>
      <c r="D398" s="17" t="n">
        <v>3823</v>
      </c>
      <c r="E398" s="18" t="s">
        <v>11457</v>
      </c>
      <c r="F398" s="18" t="s">
        <v>11458</v>
      </c>
      <c r="G398" s="19" t="s">
        <v>121</v>
      </c>
      <c r="H398" s="18" t="s">
        <v>11460</v>
      </c>
      <c r="I398" s="21" t="s">
        <v>11461</v>
      </c>
      <c r="J398" s="18" t="s">
        <v>25122</v>
      </c>
      <c r="K398" s="20" t="s">
        <v>28109</v>
      </c>
    </row>
    <row r="399" customFormat="false" ht="46.25" hidden="false" customHeight="false" outlineLevel="0" collapsed="false">
      <c r="A399" s="19" t="s">
        <v>25123</v>
      </c>
      <c r="B399" s="18" t="s">
        <v>138</v>
      </c>
      <c r="C399" s="17" t="n">
        <v>8</v>
      </c>
      <c r="D399" s="17" t="n">
        <v>3831</v>
      </c>
      <c r="E399" s="18" t="s">
        <v>11462</v>
      </c>
      <c r="F399" s="18" t="s">
        <v>11463</v>
      </c>
      <c r="G399" s="19" t="s">
        <v>123</v>
      </c>
      <c r="H399" s="18" t="s">
        <v>11465</v>
      </c>
      <c r="I399" s="21" t="s">
        <v>1304</v>
      </c>
      <c r="J399" s="18" t="s">
        <v>25124</v>
      </c>
      <c r="K399" s="20" t="s">
        <v>28109</v>
      </c>
    </row>
    <row r="400" customFormat="false" ht="46.25" hidden="false" customHeight="false" outlineLevel="0" collapsed="false">
      <c r="A400" s="19" t="s">
        <v>25125</v>
      </c>
      <c r="B400" s="18" t="s">
        <v>137</v>
      </c>
      <c r="C400" s="17" t="n">
        <v>8</v>
      </c>
      <c r="D400" s="17" t="n">
        <v>3854</v>
      </c>
      <c r="E400" s="18" t="s">
        <v>11466</v>
      </c>
      <c r="F400" s="18" t="s">
        <v>11467</v>
      </c>
      <c r="G400" s="19" t="s">
        <v>121</v>
      </c>
      <c r="H400" s="18" t="s">
        <v>11469</v>
      </c>
      <c r="I400" s="21" t="s">
        <v>11470</v>
      </c>
      <c r="J400" s="18" t="s">
        <v>25126</v>
      </c>
      <c r="K400" s="20" t="s">
        <v>28109</v>
      </c>
    </row>
    <row r="401" customFormat="false" ht="46.25" hidden="false" customHeight="false" outlineLevel="0" collapsed="false">
      <c r="A401" s="19" t="s">
        <v>25127</v>
      </c>
      <c r="B401" s="18" t="s">
        <v>137</v>
      </c>
      <c r="C401" s="17" t="n">
        <v>8</v>
      </c>
      <c r="D401" s="17" t="n">
        <v>3860</v>
      </c>
      <c r="E401" s="18" t="s">
        <v>11471</v>
      </c>
      <c r="F401" s="18" t="s">
        <v>11472</v>
      </c>
      <c r="G401" s="19" t="s">
        <v>121</v>
      </c>
      <c r="H401" s="18" t="s">
        <v>11474</v>
      </c>
      <c r="I401" s="21" t="s">
        <v>11475</v>
      </c>
      <c r="J401" s="18" t="s">
        <v>25128</v>
      </c>
      <c r="K401" s="20" t="s">
        <v>28109</v>
      </c>
    </row>
    <row r="402" customFormat="false" ht="46.25" hidden="false" customHeight="false" outlineLevel="0" collapsed="false">
      <c r="A402" s="19" t="s">
        <v>25129</v>
      </c>
      <c r="B402" s="18" t="s">
        <v>138</v>
      </c>
      <c r="C402" s="17" t="n">
        <v>8</v>
      </c>
      <c r="D402" s="17" t="n">
        <v>3894</v>
      </c>
      <c r="E402" s="18" t="s">
        <v>11476</v>
      </c>
      <c r="F402" s="18" t="s">
        <v>11477</v>
      </c>
      <c r="G402" s="19" t="s">
        <v>122</v>
      </c>
      <c r="H402" s="18" t="s">
        <v>11479</v>
      </c>
      <c r="I402" s="21" t="s">
        <v>11480</v>
      </c>
      <c r="J402" s="18" t="s">
        <v>25130</v>
      </c>
      <c r="K402" s="20" t="s">
        <v>28109</v>
      </c>
    </row>
    <row r="403" customFormat="false" ht="46.25" hidden="false" customHeight="false" outlineLevel="0" collapsed="false">
      <c r="A403" s="19" t="s">
        <v>25131</v>
      </c>
      <c r="B403" s="18" t="s">
        <v>137</v>
      </c>
      <c r="C403" s="17" t="n">
        <v>8</v>
      </c>
      <c r="D403" s="17" t="n">
        <v>3902</v>
      </c>
      <c r="E403" s="18" t="s">
        <v>11481</v>
      </c>
      <c r="F403" s="18" t="s">
        <v>11482</v>
      </c>
      <c r="G403" s="19" t="s">
        <v>121</v>
      </c>
      <c r="H403" s="18" t="s">
        <v>11484</v>
      </c>
      <c r="I403" s="21" t="s">
        <v>11485</v>
      </c>
      <c r="J403" s="18" t="s">
        <v>25132</v>
      </c>
      <c r="K403" s="20" t="s">
        <v>28109</v>
      </c>
    </row>
    <row r="404" customFormat="false" ht="35.05" hidden="false" customHeight="false" outlineLevel="0" collapsed="false">
      <c r="A404" s="19" t="s">
        <v>25133</v>
      </c>
      <c r="B404" s="18" t="s">
        <v>138</v>
      </c>
      <c r="C404" s="17" t="n">
        <v>8</v>
      </c>
      <c r="D404" s="17" t="n">
        <v>3923</v>
      </c>
      <c r="E404" s="18" t="s">
        <v>11486</v>
      </c>
      <c r="F404" s="18" t="s">
        <v>11487</v>
      </c>
      <c r="G404" s="19" t="s">
        <v>121</v>
      </c>
      <c r="H404" s="18" t="s">
        <v>11489</v>
      </c>
      <c r="I404" s="21" t="s">
        <v>11490</v>
      </c>
      <c r="J404" s="18" t="s">
        <v>25134</v>
      </c>
      <c r="K404" s="20" t="s">
        <v>28109</v>
      </c>
    </row>
    <row r="405" customFormat="false" ht="35.05" hidden="false" customHeight="false" outlineLevel="0" collapsed="false">
      <c r="A405" s="19" t="s">
        <v>25135</v>
      </c>
      <c r="B405" s="18" t="s">
        <v>138</v>
      </c>
      <c r="C405" s="17" t="n">
        <v>8</v>
      </c>
      <c r="D405" s="17" t="n">
        <v>3941</v>
      </c>
      <c r="E405" s="18" t="s">
        <v>11491</v>
      </c>
      <c r="F405" s="18" t="s">
        <v>11492</v>
      </c>
      <c r="G405" s="19" t="s">
        <v>124</v>
      </c>
      <c r="H405" s="18" t="s">
        <v>11494</v>
      </c>
      <c r="I405" s="21" t="s">
        <v>11490</v>
      </c>
      <c r="J405" s="18" t="s">
        <v>25136</v>
      </c>
      <c r="K405" s="20" t="s">
        <v>28109</v>
      </c>
    </row>
    <row r="406" customFormat="false" ht="35.05" hidden="false" customHeight="false" outlineLevel="0" collapsed="false">
      <c r="A406" s="19" t="s">
        <v>25137</v>
      </c>
      <c r="B406" s="18" t="s">
        <v>138</v>
      </c>
      <c r="C406" s="17" t="n">
        <v>8</v>
      </c>
      <c r="D406" s="17" t="n">
        <v>4011</v>
      </c>
      <c r="E406" s="18" t="s">
        <v>11504</v>
      </c>
      <c r="F406" s="18" t="s">
        <v>11505</v>
      </c>
      <c r="G406" s="19" t="s">
        <v>121</v>
      </c>
      <c r="H406" s="18" t="s">
        <v>11507</v>
      </c>
      <c r="I406" s="21" t="s">
        <v>11508</v>
      </c>
      <c r="J406" s="18" t="s">
        <v>25138</v>
      </c>
      <c r="K406" s="20" t="s">
        <v>28109</v>
      </c>
    </row>
    <row r="407" customFormat="false" ht="46.25" hidden="false" customHeight="false" outlineLevel="0" collapsed="false">
      <c r="A407" s="19" t="s">
        <v>25139</v>
      </c>
      <c r="B407" s="18" t="s">
        <v>138</v>
      </c>
      <c r="C407" s="17" t="n">
        <v>8</v>
      </c>
      <c r="D407" s="17" t="n">
        <v>4028</v>
      </c>
      <c r="E407" s="18" t="s">
        <v>11509</v>
      </c>
      <c r="F407" s="18" t="s">
        <v>11510</v>
      </c>
      <c r="G407" s="19" t="s">
        <v>121</v>
      </c>
      <c r="H407" s="18" t="s">
        <v>11512</v>
      </c>
      <c r="I407" s="21" t="s">
        <v>11513</v>
      </c>
      <c r="J407" s="18" t="s">
        <v>25140</v>
      </c>
      <c r="K407" s="20" t="s">
        <v>28109</v>
      </c>
    </row>
    <row r="408" customFormat="false" ht="91" hidden="false" customHeight="false" outlineLevel="0" collapsed="false">
      <c r="A408" s="19" t="s">
        <v>25141</v>
      </c>
      <c r="B408" s="18" t="s">
        <v>141</v>
      </c>
      <c r="C408" s="17" t="n">
        <v>8</v>
      </c>
      <c r="D408" s="17" t="n">
        <v>4035</v>
      </c>
      <c r="E408" s="18" t="s">
        <v>22376</v>
      </c>
      <c r="F408" s="18" t="s">
        <v>25142</v>
      </c>
      <c r="G408" s="19" t="s">
        <v>124</v>
      </c>
      <c r="H408" s="18" t="s">
        <v>25143</v>
      </c>
      <c r="I408" s="21" t="s">
        <v>25144</v>
      </c>
      <c r="J408" s="18" t="s">
        <v>25145</v>
      </c>
      <c r="K408" s="20" t="s">
        <v>28109</v>
      </c>
    </row>
    <row r="409" customFormat="false" ht="46.25" hidden="false" customHeight="false" outlineLevel="0" collapsed="false">
      <c r="A409" s="19" t="s">
        <v>25146</v>
      </c>
      <c r="B409" s="18" t="s">
        <v>139</v>
      </c>
      <c r="C409" s="17" t="n">
        <v>8</v>
      </c>
      <c r="D409" s="17" t="n">
        <v>4039</v>
      </c>
      <c r="E409" s="18" t="s">
        <v>11514</v>
      </c>
      <c r="F409" s="18" t="s">
        <v>11515</v>
      </c>
      <c r="G409" s="19" t="s">
        <v>121</v>
      </c>
      <c r="H409" s="18" t="s">
        <v>11517</v>
      </c>
      <c r="I409" s="21" t="s">
        <v>11518</v>
      </c>
      <c r="J409" s="18" t="s">
        <v>25147</v>
      </c>
      <c r="K409" s="20" t="s">
        <v>28109</v>
      </c>
    </row>
    <row r="410" customFormat="false" ht="46.25" hidden="false" customHeight="false" outlineLevel="0" collapsed="false">
      <c r="A410" s="19" t="s">
        <v>25148</v>
      </c>
      <c r="B410" s="18" t="s">
        <v>137</v>
      </c>
      <c r="C410" s="17" t="n">
        <v>8</v>
      </c>
      <c r="D410" s="17" t="n">
        <v>4074</v>
      </c>
      <c r="E410" s="18" t="s">
        <v>11525</v>
      </c>
      <c r="F410" s="18" t="s">
        <v>11526</v>
      </c>
      <c r="G410" s="19" t="s">
        <v>123</v>
      </c>
      <c r="H410" s="18" t="s">
        <v>11528</v>
      </c>
      <c r="I410" s="21" t="s">
        <v>11529</v>
      </c>
      <c r="J410" s="18" t="s">
        <v>25149</v>
      </c>
      <c r="K410" s="20" t="s">
        <v>28109</v>
      </c>
    </row>
    <row r="411" customFormat="false" ht="46.25" hidden="false" customHeight="false" outlineLevel="0" collapsed="false">
      <c r="A411" s="19" t="s">
        <v>25150</v>
      </c>
      <c r="B411" s="18" t="s">
        <v>138</v>
      </c>
      <c r="C411" s="17" t="n">
        <v>8</v>
      </c>
      <c r="D411" s="17" t="n">
        <v>4077</v>
      </c>
      <c r="E411" s="18" t="s">
        <v>11530</v>
      </c>
      <c r="F411" s="18" t="s">
        <v>11531</v>
      </c>
      <c r="G411" s="19" t="s">
        <v>123</v>
      </c>
      <c r="H411" s="18" t="s">
        <v>11533</v>
      </c>
      <c r="I411" s="21" t="s">
        <v>11534</v>
      </c>
      <c r="J411" s="18" t="s">
        <v>25151</v>
      </c>
      <c r="K411" s="20" t="s">
        <v>28109</v>
      </c>
    </row>
    <row r="412" customFormat="false" ht="57.45" hidden="false" customHeight="false" outlineLevel="0" collapsed="false">
      <c r="A412" s="19" t="s">
        <v>25152</v>
      </c>
      <c r="B412" s="18" t="s">
        <v>137</v>
      </c>
      <c r="C412" s="17" t="n">
        <v>8</v>
      </c>
      <c r="D412" s="17" t="n">
        <v>4125</v>
      </c>
      <c r="E412" s="18" t="s">
        <v>11541</v>
      </c>
      <c r="F412" s="18" t="s">
        <v>11542</v>
      </c>
      <c r="G412" s="19" t="s">
        <v>122</v>
      </c>
      <c r="H412" s="18" t="s">
        <v>11544</v>
      </c>
      <c r="I412" s="21" t="s">
        <v>11545</v>
      </c>
      <c r="J412" s="18" t="s">
        <v>25153</v>
      </c>
      <c r="K412" s="20" t="s">
        <v>28109</v>
      </c>
    </row>
    <row r="413" customFormat="false" ht="46.25" hidden="false" customHeight="false" outlineLevel="0" collapsed="false">
      <c r="A413" s="19" t="s">
        <v>25154</v>
      </c>
      <c r="B413" s="18" t="s">
        <v>139</v>
      </c>
      <c r="C413" s="17" t="n">
        <v>8</v>
      </c>
      <c r="D413" s="17" t="n">
        <v>4129</v>
      </c>
      <c r="E413" s="18" t="s">
        <v>11546</v>
      </c>
      <c r="F413" s="18" t="s">
        <v>11547</v>
      </c>
      <c r="G413" s="19" t="s">
        <v>124</v>
      </c>
      <c r="H413" s="18" t="s">
        <v>11549</v>
      </c>
      <c r="I413" s="21" t="s">
        <v>11550</v>
      </c>
      <c r="J413" s="18" t="s">
        <v>25155</v>
      </c>
      <c r="K413" s="20" t="s">
        <v>28109</v>
      </c>
    </row>
    <row r="414" customFormat="false" ht="46.25" hidden="false" customHeight="false" outlineLevel="0" collapsed="false">
      <c r="A414" s="19" t="s">
        <v>25156</v>
      </c>
      <c r="B414" s="18" t="s">
        <v>138</v>
      </c>
      <c r="C414" s="17" t="n">
        <v>8</v>
      </c>
      <c r="D414" s="17" t="n">
        <v>4180</v>
      </c>
      <c r="E414" s="18" t="s">
        <v>11554</v>
      </c>
      <c r="F414" s="18" t="s">
        <v>11555</v>
      </c>
      <c r="G414" s="19" t="s">
        <v>123</v>
      </c>
      <c r="H414" s="18" t="s">
        <v>11557</v>
      </c>
      <c r="I414" s="21" t="s">
        <v>1304</v>
      </c>
      <c r="J414" s="18" t="s">
        <v>25157</v>
      </c>
      <c r="K414" s="20" t="s">
        <v>28109</v>
      </c>
    </row>
    <row r="415" customFormat="false" ht="46.25" hidden="false" customHeight="false" outlineLevel="0" collapsed="false">
      <c r="A415" s="19" t="s">
        <v>25158</v>
      </c>
      <c r="B415" s="18" t="s">
        <v>137</v>
      </c>
      <c r="C415" s="17" t="n">
        <v>8</v>
      </c>
      <c r="D415" s="17" t="n">
        <v>4330</v>
      </c>
      <c r="E415" s="18" t="s">
        <v>11564</v>
      </c>
      <c r="F415" s="18" t="s">
        <v>11565</v>
      </c>
      <c r="G415" s="19" t="s">
        <v>121</v>
      </c>
      <c r="H415" s="18" t="s">
        <v>11567</v>
      </c>
      <c r="I415" s="21" t="s">
        <v>11470</v>
      </c>
      <c r="J415" s="18" t="s">
        <v>25159</v>
      </c>
      <c r="K415" s="20" t="s">
        <v>28109</v>
      </c>
    </row>
    <row r="416" customFormat="false" ht="46.25" hidden="false" customHeight="false" outlineLevel="0" collapsed="false">
      <c r="A416" s="19" t="s">
        <v>25160</v>
      </c>
      <c r="B416" s="18" t="s">
        <v>139</v>
      </c>
      <c r="C416" s="17" t="n">
        <v>8</v>
      </c>
      <c r="D416" s="17" t="n">
        <v>4336</v>
      </c>
      <c r="E416" s="18" t="s">
        <v>11568</v>
      </c>
      <c r="F416" s="18" t="s">
        <v>11569</v>
      </c>
      <c r="G416" s="19" t="s">
        <v>122</v>
      </c>
      <c r="H416" s="18" t="s">
        <v>11571</v>
      </c>
      <c r="I416" s="21" t="s">
        <v>11572</v>
      </c>
      <c r="J416" s="18" t="s">
        <v>25161</v>
      </c>
      <c r="K416" s="20" t="s">
        <v>28109</v>
      </c>
    </row>
    <row r="417" customFormat="false" ht="102.2" hidden="false" customHeight="false" outlineLevel="0" collapsed="false">
      <c r="A417" s="19" t="s">
        <v>25162</v>
      </c>
      <c r="B417" s="18" t="s">
        <v>141</v>
      </c>
      <c r="C417" s="17" t="n">
        <v>8</v>
      </c>
      <c r="D417" s="17" t="n">
        <v>4349</v>
      </c>
      <c r="E417" s="18" t="s">
        <v>22382</v>
      </c>
      <c r="F417" s="18" t="s">
        <v>25163</v>
      </c>
      <c r="G417" s="19" t="s">
        <v>122</v>
      </c>
      <c r="H417" s="18" t="s">
        <v>25164</v>
      </c>
      <c r="I417" s="21" t="s">
        <v>25165</v>
      </c>
      <c r="J417" s="18" t="s">
        <v>25166</v>
      </c>
      <c r="K417" s="20" t="s">
        <v>28109</v>
      </c>
    </row>
    <row r="418" customFormat="false" ht="46.25" hidden="false" customHeight="false" outlineLevel="0" collapsed="false">
      <c r="A418" s="19" t="s">
        <v>25167</v>
      </c>
      <c r="B418" s="18" t="s">
        <v>138</v>
      </c>
      <c r="C418" s="17" t="n">
        <v>8</v>
      </c>
      <c r="D418" s="17" t="n">
        <v>4406</v>
      </c>
      <c r="E418" s="18" t="s">
        <v>11600</v>
      </c>
      <c r="F418" s="18" t="s">
        <v>11601</v>
      </c>
      <c r="G418" s="19" t="s">
        <v>123</v>
      </c>
      <c r="H418" s="18" t="s">
        <v>11603</v>
      </c>
      <c r="I418" s="21" t="s">
        <v>11604</v>
      </c>
      <c r="J418" s="18" t="s">
        <v>25168</v>
      </c>
      <c r="K418" s="20" t="s">
        <v>28109</v>
      </c>
    </row>
    <row r="419" customFormat="false" ht="46.25" hidden="false" customHeight="false" outlineLevel="0" collapsed="false">
      <c r="A419" s="19" t="s">
        <v>25169</v>
      </c>
      <c r="B419" s="18" t="s">
        <v>138</v>
      </c>
      <c r="C419" s="17" t="n">
        <v>8</v>
      </c>
      <c r="D419" s="17" t="n">
        <v>4413</v>
      </c>
      <c r="E419" s="18" t="s">
        <v>11605</v>
      </c>
      <c r="F419" s="18" t="s">
        <v>11606</v>
      </c>
      <c r="G419" s="19" t="s">
        <v>125</v>
      </c>
      <c r="H419" s="18" t="s">
        <v>11608</v>
      </c>
      <c r="I419" s="21" t="s">
        <v>11609</v>
      </c>
      <c r="J419" s="18" t="s">
        <v>25170</v>
      </c>
      <c r="K419" s="20" t="s">
        <v>28109</v>
      </c>
    </row>
    <row r="420" customFormat="false" ht="46.25" hidden="false" customHeight="false" outlineLevel="0" collapsed="false">
      <c r="A420" s="19" t="s">
        <v>25171</v>
      </c>
      <c r="B420" s="18" t="s">
        <v>137</v>
      </c>
      <c r="C420" s="17" t="n">
        <v>8</v>
      </c>
      <c r="D420" s="17" t="n">
        <v>4417</v>
      </c>
      <c r="E420" s="18" t="s">
        <v>11613</v>
      </c>
      <c r="F420" s="18" t="s">
        <v>11614</v>
      </c>
      <c r="G420" s="19" t="s">
        <v>121</v>
      </c>
      <c r="H420" s="18" t="s">
        <v>11616</v>
      </c>
      <c r="I420" s="21" t="s">
        <v>11617</v>
      </c>
      <c r="J420" s="18" t="s">
        <v>25172</v>
      </c>
      <c r="K420" s="20" t="s">
        <v>28109</v>
      </c>
    </row>
    <row r="421" customFormat="false" ht="46.25" hidden="false" customHeight="false" outlineLevel="0" collapsed="false">
      <c r="A421" s="19" t="s">
        <v>25173</v>
      </c>
      <c r="B421" s="18" t="s">
        <v>137</v>
      </c>
      <c r="C421" s="17" t="n">
        <v>8</v>
      </c>
      <c r="D421" s="17" t="n">
        <v>4440</v>
      </c>
      <c r="E421" s="18" t="s">
        <v>11618</v>
      </c>
      <c r="F421" s="18" t="s">
        <v>11619</v>
      </c>
      <c r="G421" s="19" t="s">
        <v>123</v>
      </c>
      <c r="H421" s="18" t="s">
        <v>11621</v>
      </c>
      <c r="I421" s="21" t="s">
        <v>11622</v>
      </c>
      <c r="J421" s="18" t="s">
        <v>25174</v>
      </c>
      <c r="K421" s="20" t="s">
        <v>28109</v>
      </c>
    </row>
    <row r="422" customFormat="false" ht="46.25" hidden="false" customHeight="false" outlineLevel="0" collapsed="false">
      <c r="A422" s="19" t="s">
        <v>25175</v>
      </c>
      <c r="B422" s="18" t="s">
        <v>137</v>
      </c>
      <c r="C422" s="17" t="n">
        <v>8</v>
      </c>
      <c r="D422" s="17" t="n">
        <v>4448</v>
      </c>
      <c r="E422" s="18" t="s">
        <v>11623</v>
      </c>
      <c r="F422" s="18" t="s">
        <v>11624</v>
      </c>
      <c r="G422" s="19" t="s">
        <v>121</v>
      </c>
      <c r="H422" s="18" t="s">
        <v>11626</v>
      </c>
      <c r="I422" s="21" t="s">
        <v>11627</v>
      </c>
      <c r="J422" s="18" t="s">
        <v>25176</v>
      </c>
      <c r="K422" s="20" t="s">
        <v>28109</v>
      </c>
    </row>
    <row r="423" customFormat="false" ht="35.05" hidden="false" customHeight="false" outlineLevel="0" collapsed="false">
      <c r="A423" s="19" t="s">
        <v>25177</v>
      </c>
      <c r="B423" s="18" t="s">
        <v>137</v>
      </c>
      <c r="C423" s="17" t="n">
        <v>8</v>
      </c>
      <c r="D423" s="17" t="n">
        <v>4452</v>
      </c>
      <c r="E423" s="18" t="s">
        <v>11628</v>
      </c>
      <c r="F423" s="18" t="s">
        <v>11629</v>
      </c>
      <c r="G423" s="19" t="s">
        <v>122</v>
      </c>
      <c r="H423" s="18" t="s">
        <v>11631</v>
      </c>
      <c r="I423" s="21" t="s">
        <v>11632</v>
      </c>
      <c r="J423" s="18" t="s">
        <v>25178</v>
      </c>
      <c r="K423" s="20" t="s">
        <v>28109</v>
      </c>
    </row>
    <row r="424" customFormat="false" ht="46.25" hidden="false" customHeight="false" outlineLevel="0" collapsed="false">
      <c r="A424" s="19" t="s">
        <v>25179</v>
      </c>
      <c r="B424" s="18" t="s">
        <v>137</v>
      </c>
      <c r="C424" s="17" t="n">
        <v>8</v>
      </c>
      <c r="D424" s="17" t="n">
        <v>4569</v>
      </c>
      <c r="E424" s="18" t="s">
        <v>11642</v>
      </c>
      <c r="F424" s="18" t="s">
        <v>11643</v>
      </c>
      <c r="G424" s="19" t="s">
        <v>123</v>
      </c>
      <c r="H424" s="18" t="s">
        <v>11645</v>
      </c>
      <c r="I424" s="21" t="s">
        <v>11646</v>
      </c>
      <c r="J424" s="18" t="s">
        <v>25180</v>
      </c>
      <c r="K424" s="20" t="s">
        <v>28109</v>
      </c>
    </row>
    <row r="425" customFormat="false" ht="46.25" hidden="false" customHeight="false" outlineLevel="0" collapsed="false">
      <c r="A425" s="19" t="s">
        <v>25181</v>
      </c>
      <c r="B425" s="18" t="s">
        <v>137</v>
      </c>
      <c r="C425" s="17" t="n">
        <v>8</v>
      </c>
      <c r="D425" s="17" t="n">
        <v>4571</v>
      </c>
      <c r="E425" s="18" t="s">
        <v>11647</v>
      </c>
      <c r="F425" s="18" t="s">
        <v>11648</v>
      </c>
      <c r="G425" s="19" t="s">
        <v>123</v>
      </c>
      <c r="H425" s="18" t="s">
        <v>11650</v>
      </c>
      <c r="I425" s="21" t="s">
        <v>11651</v>
      </c>
      <c r="J425" s="18" t="s">
        <v>25182</v>
      </c>
      <c r="K425" s="20" t="s">
        <v>28109</v>
      </c>
    </row>
    <row r="426" customFormat="false" ht="46.25" hidden="false" customHeight="false" outlineLevel="0" collapsed="false">
      <c r="A426" s="19" t="s">
        <v>25183</v>
      </c>
      <c r="B426" s="18" t="s">
        <v>139</v>
      </c>
      <c r="C426" s="17" t="n">
        <v>8</v>
      </c>
      <c r="D426" s="17" t="n">
        <v>4663</v>
      </c>
      <c r="E426" s="18" t="s">
        <v>11664</v>
      </c>
      <c r="F426" s="18" t="s">
        <v>11665</v>
      </c>
      <c r="G426" s="19" t="s">
        <v>121</v>
      </c>
      <c r="H426" s="18" t="s">
        <v>11667</v>
      </c>
      <c r="I426" s="21" t="s">
        <v>10332</v>
      </c>
      <c r="J426" s="18" t="s">
        <v>25184</v>
      </c>
      <c r="K426" s="20" t="s">
        <v>28109</v>
      </c>
    </row>
    <row r="427" customFormat="false" ht="46.25" hidden="false" customHeight="false" outlineLevel="0" collapsed="false">
      <c r="A427" s="19" t="s">
        <v>25185</v>
      </c>
      <c r="B427" s="18" t="s">
        <v>138</v>
      </c>
      <c r="C427" s="17" t="n">
        <v>8</v>
      </c>
      <c r="D427" s="17" t="n">
        <v>4690</v>
      </c>
      <c r="E427" s="18" t="s">
        <v>11671</v>
      </c>
      <c r="F427" s="18" t="s">
        <v>11672</v>
      </c>
      <c r="G427" s="19" t="s">
        <v>121</v>
      </c>
      <c r="H427" s="18" t="s">
        <v>11674</v>
      </c>
      <c r="I427" s="21" t="s">
        <v>11675</v>
      </c>
      <c r="J427" s="18" t="s">
        <v>25186</v>
      </c>
      <c r="K427" s="20" t="s">
        <v>28109</v>
      </c>
    </row>
    <row r="428" customFormat="false" ht="35.05" hidden="false" customHeight="false" outlineLevel="0" collapsed="false">
      <c r="A428" s="19" t="s">
        <v>25187</v>
      </c>
      <c r="B428" s="18" t="s">
        <v>138</v>
      </c>
      <c r="C428" s="17" t="n">
        <v>8</v>
      </c>
      <c r="D428" s="17" t="n">
        <v>4691</v>
      </c>
      <c r="E428" s="18" t="s">
        <v>11676</v>
      </c>
      <c r="F428" s="18" t="s">
        <v>11677</v>
      </c>
      <c r="G428" s="19" t="s">
        <v>121</v>
      </c>
      <c r="H428" s="18" t="s">
        <v>11679</v>
      </c>
      <c r="I428" s="21" t="s">
        <v>11680</v>
      </c>
      <c r="J428" s="18" t="s">
        <v>25188</v>
      </c>
      <c r="K428" s="20" t="s">
        <v>28109</v>
      </c>
    </row>
    <row r="429" customFormat="false" ht="46.25" hidden="false" customHeight="false" outlineLevel="0" collapsed="false">
      <c r="A429" s="19" t="s">
        <v>25189</v>
      </c>
      <c r="B429" s="18" t="s">
        <v>137</v>
      </c>
      <c r="C429" s="17" t="n">
        <v>8</v>
      </c>
      <c r="D429" s="17" t="n">
        <v>4697</v>
      </c>
      <c r="E429" s="18" t="s">
        <v>11681</v>
      </c>
      <c r="F429" s="18" t="s">
        <v>11682</v>
      </c>
      <c r="G429" s="19" t="s">
        <v>123</v>
      </c>
      <c r="H429" s="18" t="s">
        <v>11684</v>
      </c>
      <c r="I429" s="21" t="s">
        <v>11685</v>
      </c>
      <c r="J429" s="18" t="s">
        <v>25190</v>
      </c>
      <c r="K429" s="20" t="s">
        <v>28109</v>
      </c>
    </row>
    <row r="430" customFormat="false" ht="35.05" hidden="false" customHeight="false" outlineLevel="0" collapsed="false">
      <c r="A430" s="19" t="s">
        <v>25191</v>
      </c>
      <c r="B430" s="18" t="s">
        <v>140</v>
      </c>
      <c r="C430" s="17" t="n">
        <v>8</v>
      </c>
      <c r="D430" s="17" t="n">
        <v>4725</v>
      </c>
      <c r="E430" s="18" t="s">
        <v>11686</v>
      </c>
      <c r="F430" s="18" t="s">
        <v>11687</v>
      </c>
      <c r="G430" s="19" t="s">
        <v>121</v>
      </c>
      <c r="H430" s="18" t="s">
        <v>11689</v>
      </c>
      <c r="I430" s="21" t="s">
        <v>11690</v>
      </c>
      <c r="J430" s="18" t="s">
        <v>25192</v>
      </c>
      <c r="K430" s="20" t="s">
        <v>28109</v>
      </c>
    </row>
    <row r="431" customFormat="false" ht="46.25" hidden="false" customHeight="false" outlineLevel="0" collapsed="false">
      <c r="A431" s="19" t="s">
        <v>25193</v>
      </c>
      <c r="B431" s="18" t="s">
        <v>140</v>
      </c>
      <c r="C431" s="17" t="n">
        <v>8</v>
      </c>
      <c r="D431" s="17" t="n">
        <v>4879</v>
      </c>
      <c r="E431" s="18" t="s">
        <v>11703</v>
      </c>
      <c r="F431" s="18" t="s">
        <v>11704</v>
      </c>
      <c r="G431" s="19" t="s">
        <v>121</v>
      </c>
      <c r="H431" s="18" t="s">
        <v>11706</v>
      </c>
      <c r="I431" s="21" t="s">
        <v>11707</v>
      </c>
      <c r="J431" s="18" t="s">
        <v>25194</v>
      </c>
      <c r="K431" s="20" t="s">
        <v>28109</v>
      </c>
    </row>
    <row r="432" customFormat="false" ht="57.45" hidden="false" customHeight="false" outlineLevel="0" collapsed="false">
      <c r="A432" s="19" t="s">
        <v>25195</v>
      </c>
      <c r="B432" s="18" t="s">
        <v>139</v>
      </c>
      <c r="C432" s="17" t="n">
        <v>8</v>
      </c>
      <c r="D432" s="17" t="n">
        <v>4929</v>
      </c>
      <c r="E432" s="18" t="s">
        <v>11726</v>
      </c>
      <c r="F432" s="18" t="s">
        <v>11727</v>
      </c>
      <c r="G432" s="19" t="s">
        <v>123</v>
      </c>
      <c r="H432" s="18" t="s">
        <v>11729</v>
      </c>
      <c r="I432" s="21" t="s">
        <v>11730</v>
      </c>
      <c r="J432" s="18" t="s">
        <v>25196</v>
      </c>
      <c r="K432" s="20" t="s">
        <v>28109</v>
      </c>
    </row>
    <row r="433" customFormat="false" ht="46.25" hidden="false" customHeight="false" outlineLevel="0" collapsed="false">
      <c r="A433" s="19" t="s">
        <v>25197</v>
      </c>
      <c r="B433" s="18" t="s">
        <v>138</v>
      </c>
      <c r="C433" s="17" t="n">
        <v>8</v>
      </c>
      <c r="D433" s="17" t="n">
        <v>4962</v>
      </c>
      <c r="E433" s="18" t="s">
        <v>11752</v>
      </c>
      <c r="F433" s="18" t="s">
        <v>11753</v>
      </c>
      <c r="G433" s="19" t="s">
        <v>124</v>
      </c>
      <c r="H433" s="18" t="s">
        <v>11755</v>
      </c>
      <c r="I433" s="21" t="s">
        <v>11756</v>
      </c>
      <c r="J433" s="18" t="s">
        <v>25198</v>
      </c>
      <c r="K433" s="20" t="s">
        <v>28109</v>
      </c>
    </row>
    <row r="434" customFormat="false" ht="46.25" hidden="false" customHeight="false" outlineLevel="0" collapsed="false">
      <c r="A434" s="19" t="s">
        <v>25199</v>
      </c>
      <c r="B434" s="18" t="s">
        <v>138</v>
      </c>
      <c r="C434" s="17" t="n">
        <v>8</v>
      </c>
      <c r="D434" s="17" t="n">
        <v>5006</v>
      </c>
      <c r="E434" s="18" t="s">
        <v>11790</v>
      </c>
      <c r="F434" s="18" t="s">
        <v>11791</v>
      </c>
      <c r="G434" s="19" t="s">
        <v>123</v>
      </c>
      <c r="H434" s="18" t="s">
        <v>11793</v>
      </c>
      <c r="I434" s="21" t="s">
        <v>11794</v>
      </c>
      <c r="J434" s="18" t="s">
        <v>25200</v>
      </c>
      <c r="K434" s="20" t="s">
        <v>28109</v>
      </c>
    </row>
    <row r="435" customFormat="false" ht="35.05" hidden="false" customHeight="false" outlineLevel="0" collapsed="false">
      <c r="A435" s="19" t="s">
        <v>25201</v>
      </c>
      <c r="B435" s="18" t="s">
        <v>137</v>
      </c>
      <c r="C435" s="17" t="n">
        <v>8</v>
      </c>
      <c r="D435" s="17" t="n">
        <v>5031</v>
      </c>
      <c r="E435" s="18" t="s">
        <v>11807</v>
      </c>
      <c r="F435" s="18" t="s">
        <v>11808</v>
      </c>
      <c r="G435" s="19" t="s">
        <v>122</v>
      </c>
      <c r="H435" s="18" t="s">
        <v>11810</v>
      </c>
      <c r="I435" s="21" t="s">
        <v>11811</v>
      </c>
      <c r="J435" s="18" t="s">
        <v>25202</v>
      </c>
      <c r="K435" s="20" t="s">
        <v>28109</v>
      </c>
    </row>
    <row r="436" customFormat="false" ht="35.05" hidden="false" customHeight="false" outlineLevel="0" collapsed="false">
      <c r="A436" s="19" t="s">
        <v>25203</v>
      </c>
      <c r="B436" s="18" t="s">
        <v>137</v>
      </c>
      <c r="C436" s="17" t="n">
        <v>8</v>
      </c>
      <c r="D436" s="17" t="n">
        <v>5034</v>
      </c>
      <c r="E436" s="18" t="s">
        <v>11812</v>
      </c>
      <c r="F436" s="18" t="s">
        <v>11813</v>
      </c>
      <c r="G436" s="19" t="s">
        <v>123</v>
      </c>
      <c r="H436" s="18" t="s">
        <v>11815</v>
      </c>
      <c r="I436" s="21" t="s">
        <v>11816</v>
      </c>
      <c r="J436" s="18" t="s">
        <v>25204</v>
      </c>
      <c r="K436" s="20" t="s">
        <v>28109</v>
      </c>
    </row>
    <row r="437" customFormat="false" ht="46.25" hidden="false" customHeight="false" outlineLevel="0" collapsed="false">
      <c r="A437" s="19" t="s">
        <v>25205</v>
      </c>
      <c r="B437" s="18" t="s">
        <v>140</v>
      </c>
      <c r="C437" s="17" t="n">
        <v>8</v>
      </c>
      <c r="D437" s="17" t="n">
        <v>5044</v>
      </c>
      <c r="E437" s="18" t="s">
        <v>11826</v>
      </c>
      <c r="F437" s="18" t="s">
        <v>11827</v>
      </c>
      <c r="G437" s="19" t="s">
        <v>121</v>
      </c>
      <c r="H437" s="18" t="s">
        <v>11829</v>
      </c>
      <c r="I437" s="21" t="s">
        <v>11830</v>
      </c>
      <c r="J437" s="18" t="s">
        <v>25206</v>
      </c>
      <c r="K437" s="20" t="s">
        <v>28109</v>
      </c>
    </row>
    <row r="438" customFormat="false" ht="46.25" hidden="false" customHeight="false" outlineLevel="0" collapsed="false">
      <c r="A438" s="19" t="s">
        <v>25207</v>
      </c>
      <c r="B438" s="18" t="s">
        <v>138</v>
      </c>
      <c r="C438" s="17" t="n">
        <v>8</v>
      </c>
      <c r="D438" s="17" t="n">
        <v>5044</v>
      </c>
      <c r="E438" s="18" t="s">
        <v>11831</v>
      </c>
      <c r="F438" s="18" t="s">
        <v>11832</v>
      </c>
      <c r="G438" s="19" t="s">
        <v>123</v>
      </c>
      <c r="H438" s="18" t="s">
        <v>11834</v>
      </c>
      <c r="I438" s="21" t="s">
        <v>11835</v>
      </c>
      <c r="J438" s="18" t="s">
        <v>25208</v>
      </c>
      <c r="K438" s="20" t="s">
        <v>28109</v>
      </c>
    </row>
    <row r="439" customFormat="false" ht="35.05" hidden="false" customHeight="false" outlineLevel="0" collapsed="false">
      <c r="A439" s="19" t="s">
        <v>25209</v>
      </c>
      <c r="B439" s="18" t="s">
        <v>140</v>
      </c>
      <c r="C439" s="17" t="n">
        <v>8</v>
      </c>
      <c r="D439" s="17" t="n">
        <v>5044</v>
      </c>
      <c r="E439" s="18" t="s">
        <v>11836</v>
      </c>
      <c r="F439" s="18" t="s">
        <v>11837</v>
      </c>
      <c r="G439" s="19" t="s">
        <v>123</v>
      </c>
      <c r="H439" s="18" t="s">
        <v>11839</v>
      </c>
      <c r="I439" s="21" t="s">
        <v>11840</v>
      </c>
      <c r="J439" s="18" t="s">
        <v>25210</v>
      </c>
      <c r="K439" s="20" t="s">
        <v>28109</v>
      </c>
    </row>
    <row r="440" customFormat="false" ht="46.25" hidden="false" customHeight="false" outlineLevel="0" collapsed="false">
      <c r="A440" s="19" t="s">
        <v>25211</v>
      </c>
      <c r="B440" s="18" t="s">
        <v>137</v>
      </c>
      <c r="C440" s="17" t="n">
        <v>8</v>
      </c>
      <c r="D440" s="17" t="n">
        <v>5049</v>
      </c>
      <c r="E440" s="18" t="s">
        <v>11844</v>
      </c>
      <c r="F440" s="18" t="s">
        <v>11845</v>
      </c>
      <c r="G440" s="19" t="s">
        <v>122</v>
      </c>
      <c r="H440" s="18" t="s">
        <v>11847</v>
      </c>
      <c r="I440" s="21" t="s">
        <v>11816</v>
      </c>
      <c r="J440" s="18" t="s">
        <v>25212</v>
      </c>
      <c r="K440" s="20" t="s">
        <v>28109</v>
      </c>
    </row>
    <row r="441" customFormat="false" ht="46.25" hidden="false" customHeight="false" outlineLevel="0" collapsed="false">
      <c r="A441" s="19" t="s">
        <v>25213</v>
      </c>
      <c r="B441" s="18" t="s">
        <v>138</v>
      </c>
      <c r="C441" s="17" t="n">
        <v>8</v>
      </c>
      <c r="D441" s="17" t="n">
        <v>5055</v>
      </c>
      <c r="E441" s="18" t="s">
        <v>11848</v>
      </c>
      <c r="F441" s="18" t="s">
        <v>11849</v>
      </c>
      <c r="G441" s="19" t="s">
        <v>123</v>
      </c>
      <c r="H441" s="18" t="s">
        <v>11851</v>
      </c>
      <c r="I441" s="21" t="s">
        <v>11852</v>
      </c>
      <c r="J441" s="18" t="s">
        <v>25214</v>
      </c>
      <c r="K441" s="20" t="s">
        <v>28109</v>
      </c>
    </row>
    <row r="442" customFormat="false" ht="35.05" hidden="false" customHeight="false" outlineLevel="0" collapsed="false">
      <c r="A442" s="19" t="s">
        <v>25215</v>
      </c>
      <c r="B442" s="18" t="s">
        <v>140</v>
      </c>
      <c r="C442" s="17" t="n">
        <v>8</v>
      </c>
      <c r="D442" s="17" t="n">
        <v>5059</v>
      </c>
      <c r="E442" s="18" t="s">
        <v>11856</v>
      </c>
      <c r="F442" s="18" t="s">
        <v>11857</v>
      </c>
      <c r="G442" s="19" t="s">
        <v>123</v>
      </c>
      <c r="H442" s="18" t="s">
        <v>11859</v>
      </c>
      <c r="I442" s="21" t="s">
        <v>10640</v>
      </c>
      <c r="J442" s="18" t="s">
        <v>25216</v>
      </c>
      <c r="K442" s="20" t="s">
        <v>28109</v>
      </c>
    </row>
    <row r="443" customFormat="false" ht="35.05" hidden="false" customHeight="false" outlineLevel="0" collapsed="false">
      <c r="A443" s="19" t="s">
        <v>25217</v>
      </c>
      <c r="B443" s="18" t="s">
        <v>137</v>
      </c>
      <c r="C443" s="17" t="n">
        <v>8</v>
      </c>
      <c r="D443" s="17" t="n">
        <v>5156</v>
      </c>
      <c r="E443" s="18" t="s">
        <v>11905</v>
      </c>
      <c r="F443" s="18" t="s">
        <v>11906</v>
      </c>
      <c r="G443" s="19" t="s">
        <v>123</v>
      </c>
      <c r="H443" s="18" t="s">
        <v>11908</v>
      </c>
      <c r="I443" s="21" t="s">
        <v>11909</v>
      </c>
      <c r="J443" s="18" t="s">
        <v>25218</v>
      </c>
      <c r="K443" s="20" t="s">
        <v>28109</v>
      </c>
    </row>
    <row r="444" customFormat="false" ht="35.05" hidden="false" customHeight="false" outlineLevel="0" collapsed="false">
      <c r="A444" s="19" t="s">
        <v>25219</v>
      </c>
      <c r="B444" s="18" t="s">
        <v>137</v>
      </c>
      <c r="C444" s="17" t="n">
        <v>8</v>
      </c>
      <c r="D444" s="17" t="n">
        <v>5162</v>
      </c>
      <c r="E444" s="18" t="s">
        <v>11913</v>
      </c>
      <c r="F444" s="18" t="s">
        <v>11914</v>
      </c>
      <c r="G444" s="19" t="s">
        <v>122</v>
      </c>
      <c r="H444" s="18" t="s">
        <v>11916</v>
      </c>
      <c r="I444" s="21" t="s">
        <v>11917</v>
      </c>
      <c r="J444" s="18" t="s">
        <v>25220</v>
      </c>
      <c r="K444" s="20" t="s">
        <v>28109</v>
      </c>
    </row>
    <row r="445" customFormat="false" ht="35.05" hidden="false" customHeight="false" outlineLevel="0" collapsed="false">
      <c r="A445" s="19" t="s">
        <v>25221</v>
      </c>
      <c r="B445" s="18" t="s">
        <v>137</v>
      </c>
      <c r="C445" s="17" t="n">
        <v>8</v>
      </c>
      <c r="D445" s="17" t="n">
        <v>5172</v>
      </c>
      <c r="E445" s="18" t="s">
        <v>11927</v>
      </c>
      <c r="F445" s="18" t="s">
        <v>11928</v>
      </c>
      <c r="G445" s="19" t="s">
        <v>121</v>
      </c>
      <c r="H445" s="18" t="s">
        <v>11930</v>
      </c>
      <c r="I445" s="21" t="s">
        <v>11931</v>
      </c>
      <c r="J445" s="18" t="s">
        <v>25222</v>
      </c>
      <c r="K445" s="20" t="s">
        <v>28109</v>
      </c>
    </row>
    <row r="446" customFormat="false" ht="46.25" hidden="false" customHeight="false" outlineLevel="0" collapsed="false">
      <c r="A446" s="19" t="s">
        <v>25223</v>
      </c>
      <c r="B446" s="18" t="s">
        <v>140</v>
      </c>
      <c r="C446" s="17" t="n">
        <v>8</v>
      </c>
      <c r="D446" s="17" t="n">
        <v>5172</v>
      </c>
      <c r="E446" s="18" t="s">
        <v>11932</v>
      </c>
      <c r="F446" s="18" t="s">
        <v>11933</v>
      </c>
      <c r="G446" s="19" t="s">
        <v>123</v>
      </c>
      <c r="H446" s="18" t="s">
        <v>11935</v>
      </c>
      <c r="I446" s="21" t="s">
        <v>11936</v>
      </c>
      <c r="J446" s="18" t="s">
        <v>25224</v>
      </c>
      <c r="K446" s="20" t="s">
        <v>28109</v>
      </c>
    </row>
    <row r="447" customFormat="false" ht="35.05" hidden="false" customHeight="false" outlineLevel="0" collapsed="false">
      <c r="A447" s="19" t="s">
        <v>25225</v>
      </c>
      <c r="B447" s="18" t="s">
        <v>138</v>
      </c>
      <c r="C447" s="17" t="n">
        <v>8</v>
      </c>
      <c r="D447" s="17" t="n">
        <v>5184</v>
      </c>
      <c r="E447" s="18" t="s">
        <v>11943</v>
      </c>
      <c r="F447" s="18" t="s">
        <v>11944</v>
      </c>
      <c r="G447" s="19" t="s">
        <v>123</v>
      </c>
      <c r="H447" s="18" t="s">
        <v>11946</v>
      </c>
      <c r="I447" s="21" t="s">
        <v>11947</v>
      </c>
      <c r="J447" s="18" t="s">
        <v>25226</v>
      </c>
      <c r="K447" s="20" t="s">
        <v>28109</v>
      </c>
    </row>
    <row r="448" customFormat="false" ht="46.25" hidden="false" customHeight="false" outlineLevel="0" collapsed="false">
      <c r="A448" s="19" t="s">
        <v>25227</v>
      </c>
      <c r="B448" s="18" t="s">
        <v>138</v>
      </c>
      <c r="C448" s="17" t="n">
        <v>8</v>
      </c>
      <c r="D448" s="17" t="n">
        <v>5186</v>
      </c>
      <c r="E448" s="18" t="s">
        <v>11951</v>
      </c>
      <c r="F448" s="18" t="s">
        <v>11952</v>
      </c>
      <c r="G448" s="19" t="s">
        <v>123</v>
      </c>
      <c r="H448" s="18" t="s">
        <v>11954</v>
      </c>
      <c r="I448" s="21" t="s">
        <v>11955</v>
      </c>
      <c r="J448" s="18" t="s">
        <v>25228</v>
      </c>
      <c r="K448" s="20" t="s">
        <v>28109</v>
      </c>
    </row>
    <row r="449" customFormat="false" ht="46.25" hidden="false" customHeight="false" outlineLevel="0" collapsed="false">
      <c r="A449" s="19" t="s">
        <v>25229</v>
      </c>
      <c r="B449" s="18" t="s">
        <v>139</v>
      </c>
      <c r="C449" s="17" t="n">
        <v>8</v>
      </c>
      <c r="D449" s="17" t="n">
        <v>5190</v>
      </c>
      <c r="E449" s="18" t="s">
        <v>11959</v>
      </c>
      <c r="F449" s="18" t="s">
        <v>11960</v>
      </c>
      <c r="G449" s="19" t="s">
        <v>123</v>
      </c>
      <c r="H449" s="18" t="s">
        <v>11962</v>
      </c>
      <c r="I449" s="21" t="s">
        <v>11963</v>
      </c>
      <c r="J449" s="18" t="s">
        <v>25230</v>
      </c>
      <c r="K449" s="20" t="s">
        <v>28109</v>
      </c>
    </row>
    <row r="450" customFormat="false" ht="46.25" hidden="false" customHeight="false" outlineLevel="0" collapsed="false">
      <c r="A450" s="19" t="s">
        <v>25231</v>
      </c>
      <c r="B450" s="18" t="s">
        <v>138</v>
      </c>
      <c r="C450" s="17" t="n">
        <v>8</v>
      </c>
      <c r="D450" s="17" t="n">
        <v>5240</v>
      </c>
      <c r="E450" s="18" t="s">
        <v>11973</v>
      </c>
      <c r="F450" s="18" t="s">
        <v>11974</v>
      </c>
      <c r="G450" s="19" t="s">
        <v>123</v>
      </c>
      <c r="H450" s="18" t="s">
        <v>11976</v>
      </c>
      <c r="I450" s="21" t="s">
        <v>11977</v>
      </c>
      <c r="J450" s="18" t="s">
        <v>25232</v>
      </c>
      <c r="K450" s="20" t="s">
        <v>28109</v>
      </c>
    </row>
    <row r="451" customFormat="false" ht="46.25" hidden="false" customHeight="false" outlineLevel="0" collapsed="false">
      <c r="A451" s="19" t="s">
        <v>25233</v>
      </c>
      <c r="B451" s="18" t="s">
        <v>137</v>
      </c>
      <c r="C451" s="17" t="n">
        <v>8</v>
      </c>
      <c r="D451" s="17" t="n">
        <v>5288</v>
      </c>
      <c r="E451" s="18" t="s">
        <v>11990</v>
      </c>
      <c r="F451" s="18" t="s">
        <v>11991</v>
      </c>
      <c r="G451" s="19" t="s">
        <v>123</v>
      </c>
      <c r="H451" s="18" t="s">
        <v>11993</v>
      </c>
      <c r="I451" s="21" t="s">
        <v>11994</v>
      </c>
      <c r="J451" s="18" t="s">
        <v>25234</v>
      </c>
      <c r="K451" s="20" t="s">
        <v>28109</v>
      </c>
    </row>
    <row r="452" customFormat="false" ht="46.25" hidden="false" customHeight="false" outlineLevel="0" collapsed="false">
      <c r="A452" s="19" t="s">
        <v>25235</v>
      </c>
      <c r="B452" s="18" t="s">
        <v>138</v>
      </c>
      <c r="C452" s="17" t="n">
        <v>8</v>
      </c>
      <c r="D452" s="17" t="n">
        <v>5288</v>
      </c>
      <c r="E452" s="18" t="s">
        <v>11998</v>
      </c>
      <c r="F452" s="18" t="s">
        <v>11999</v>
      </c>
      <c r="G452" s="19" t="s">
        <v>124</v>
      </c>
      <c r="H452" s="18" t="s">
        <v>12001</v>
      </c>
      <c r="I452" s="21" t="s">
        <v>11794</v>
      </c>
      <c r="J452" s="18" t="s">
        <v>25236</v>
      </c>
      <c r="K452" s="20" t="s">
        <v>28109</v>
      </c>
    </row>
    <row r="453" customFormat="false" ht="35.05" hidden="false" customHeight="false" outlineLevel="0" collapsed="false">
      <c r="A453" s="19" t="s">
        <v>25237</v>
      </c>
      <c r="B453" s="18" t="s">
        <v>137</v>
      </c>
      <c r="C453" s="17" t="n">
        <v>9</v>
      </c>
      <c r="D453" s="17" t="n">
        <v>309</v>
      </c>
      <c r="E453" s="18" t="s">
        <v>12074</v>
      </c>
      <c r="F453" s="18" t="s">
        <v>12075</v>
      </c>
      <c r="G453" s="19" t="s">
        <v>121</v>
      </c>
      <c r="H453" s="18" t="s">
        <v>12077</v>
      </c>
      <c r="I453" s="21" t="s">
        <v>12078</v>
      </c>
      <c r="J453" s="18" t="s">
        <v>25238</v>
      </c>
      <c r="K453" s="20" t="s">
        <v>28109</v>
      </c>
    </row>
    <row r="454" customFormat="false" ht="46.25" hidden="false" customHeight="false" outlineLevel="0" collapsed="false">
      <c r="A454" s="19" t="s">
        <v>25239</v>
      </c>
      <c r="B454" s="18" t="s">
        <v>138</v>
      </c>
      <c r="C454" s="17" t="n">
        <v>9</v>
      </c>
      <c r="D454" s="17" t="n">
        <v>330</v>
      </c>
      <c r="E454" s="18" t="s">
        <v>12079</v>
      </c>
      <c r="F454" s="18" t="s">
        <v>12080</v>
      </c>
      <c r="G454" s="19" t="s">
        <v>123</v>
      </c>
      <c r="H454" s="18" t="s">
        <v>12082</v>
      </c>
      <c r="I454" s="21" t="s">
        <v>12083</v>
      </c>
      <c r="J454" s="18" t="s">
        <v>25240</v>
      </c>
      <c r="K454" s="20" t="s">
        <v>28109</v>
      </c>
    </row>
    <row r="455" customFormat="false" ht="46.25" hidden="false" customHeight="false" outlineLevel="0" collapsed="false">
      <c r="A455" s="19" t="s">
        <v>25241</v>
      </c>
      <c r="B455" s="18" t="s">
        <v>137</v>
      </c>
      <c r="C455" s="17" t="n">
        <v>9</v>
      </c>
      <c r="D455" s="17" t="n">
        <v>425</v>
      </c>
      <c r="E455" s="18" t="s">
        <v>12119</v>
      </c>
      <c r="F455" s="18" t="s">
        <v>12120</v>
      </c>
      <c r="G455" s="19" t="s">
        <v>123</v>
      </c>
      <c r="H455" s="18" t="s">
        <v>12122</v>
      </c>
      <c r="I455" s="21" t="s">
        <v>12123</v>
      </c>
      <c r="J455" s="18" t="s">
        <v>25242</v>
      </c>
      <c r="K455" s="20" t="s">
        <v>28109</v>
      </c>
    </row>
    <row r="456" customFormat="false" ht="35.05" hidden="false" customHeight="false" outlineLevel="0" collapsed="false">
      <c r="A456" s="19" t="s">
        <v>25243</v>
      </c>
      <c r="B456" s="18" t="s">
        <v>137</v>
      </c>
      <c r="C456" s="17" t="n">
        <v>9</v>
      </c>
      <c r="D456" s="17" t="n">
        <v>562</v>
      </c>
      <c r="E456" s="18" t="s">
        <v>12135</v>
      </c>
      <c r="F456" s="18" t="s">
        <v>12136</v>
      </c>
      <c r="G456" s="19" t="s">
        <v>123</v>
      </c>
      <c r="H456" s="18" t="s">
        <v>12138</v>
      </c>
      <c r="I456" s="21" t="s">
        <v>12139</v>
      </c>
      <c r="J456" s="18" t="s">
        <v>25244</v>
      </c>
      <c r="K456" s="20" t="s">
        <v>28109</v>
      </c>
    </row>
    <row r="457" customFormat="false" ht="23.85" hidden="false" customHeight="false" outlineLevel="0" collapsed="false">
      <c r="A457" s="19" t="s">
        <v>25245</v>
      </c>
      <c r="B457" s="18" t="s">
        <v>137</v>
      </c>
      <c r="C457" s="17" t="n">
        <v>9</v>
      </c>
      <c r="D457" s="17" t="n">
        <v>649</v>
      </c>
      <c r="E457" s="18" t="s">
        <v>12155</v>
      </c>
      <c r="F457" s="18" t="s">
        <v>12156</v>
      </c>
      <c r="G457" s="19" t="s">
        <v>121</v>
      </c>
      <c r="H457" s="18" t="s">
        <v>12158</v>
      </c>
      <c r="I457" s="21" t="s">
        <v>12159</v>
      </c>
      <c r="J457" s="18" t="s">
        <v>25246</v>
      </c>
      <c r="K457" s="20" t="s">
        <v>28109</v>
      </c>
    </row>
    <row r="458" customFormat="false" ht="35.05" hidden="false" customHeight="false" outlineLevel="0" collapsed="false">
      <c r="A458" s="19" t="s">
        <v>25247</v>
      </c>
      <c r="B458" s="18" t="s">
        <v>137</v>
      </c>
      <c r="C458" s="17" t="n">
        <v>9</v>
      </c>
      <c r="D458" s="17" t="n">
        <v>806</v>
      </c>
      <c r="E458" s="18" t="s">
        <v>12163</v>
      </c>
      <c r="F458" s="18" t="s">
        <v>12164</v>
      </c>
      <c r="G458" s="19" t="s">
        <v>124</v>
      </c>
      <c r="H458" s="18" t="s">
        <v>12166</v>
      </c>
      <c r="I458" s="21" t="s">
        <v>12167</v>
      </c>
      <c r="J458" s="18" t="s">
        <v>25248</v>
      </c>
      <c r="K458" s="20" t="s">
        <v>28109</v>
      </c>
    </row>
    <row r="459" customFormat="false" ht="57.45" hidden="false" customHeight="false" outlineLevel="0" collapsed="false">
      <c r="A459" s="19" t="s">
        <v>25249</v>
      </c>
      <c r="B459" s="18" t="s">
        <v>138</v>
      </c>
      <c r="C459" s="17" t="n">
        <v>9</v>
      </c>
      <c r="D459" s="17" t="n">
        <v>1015</v>
      </c>
      <c r="E459" s="18" t="s">
        <v>12233</v>
      </c>
      <c r="F459" s="18" t="s">
        <v>12234</v>
      </c>
      <c r="G459" s="19" t="s">
        <v>123</v>
      </c>
      <c r="H459" s="18" t="s">
        <v>12236</v>
      </c>
      <c r="I459" s="21" t="s">
        <v>12237</v>
      </c>
      <c r="J459" s="18" t="s">
        <v>25250</v>
      </c>
      <c r="K459" s="20" t="s">
        <v>28109</v>
      </c>
    </row>
    <row r="460" customFormat="false" ht="46.25" hidden="false" customHeight="false" outlineLevel="0" collapsed="false">
      <c r="A460" s="19" t="s">
        <v>25251</v>
      </c>
      <c r="B460" s="18" t="s">
        <v>138</v>
      </c>
      <c r="C460" s="17" t="n">
        <v>9</v>
      </c>
      <c r="D460" s="17" t="n">
        <v>1146</v>
      </c>
      <c r="E460" s="18" t="s">
        <v>12253</v>
      </c>
      <c r="F460" s="18" t="s">
        <v>12254</v>
      </c>
      <c r="G460" s="19" t="s">
        <v>124</v>
      </c>
      <c r="H460" s="18" t="s">
        <v>12256</v>
      </c>
      <c r="I460" s="21" t="s">
        <v>12257</v>
      </c>
      <c r="J460" s="18" t="s">
        <v>25252</v>
      </c>
      <c r="K460" s="20" t="s">
        <v>28109</v>
      </c>
    </row>
    <row r="461" customFormat="false" ht="46.25" hidden="false" customHeight="false" outlineLevel="0" collapsed="false">
      <c r="A461" s="19" t="s">
        <v>25253</v>
      </c>
      <c r="B461" s="18" t="s">
        <v>140</v>
      </c>
      <c r="C461" s="17" t="n">
        <v>9</v>
      </c>
      <c r="D461" s="17" t="n">
        <v>1158</v>
      </c>
      <c r="E461" s="18" t="s">
        <v>12261</v>
      </c>
      <c r="F461" s="18" t="s">
        <v>12262</v>
      </c>
      <c r="G461" s="19" t="s">
        <v>123</v>
      </c>
      <c r="H461" s="18" t="s">
        <v>12264</v>
      </c>
      <c r="I461" s="21" t="s">
        <v>12265</v>
      </c>
      <c r="J461" s="18" t="s">
        <v>25254</v>
      </c>
      <c r="K461" s="20" t="s">
        <v>28109</v>
      </c>
    </row>
    <row r="462" customFormat="false" ht="57.45" hidden="false" customHeight="false" outlineLevel="0" collapsed="false">
      <c r="A462" s="19" t="s">
        <v>25255</v>
      </c>
      <c r="B462" s="18" t="s">
        <v>141</v>
      </c>
      <c r="C462" s="17" t="n">
        <v>9</v>
      </c>
      <c r="D462" s="17" t="n">
        <v>1280</v>
      </c>
      <c r="E462" s="18" t="s">
        <v>19327</v>
      </c>
      <c r="F462" s="18" t="s">
        <v>25256</v>
      </c>
      <c r="G462" s="19" t="s">
        <v>124</v>
      </c>
      <c r="H462" s="18" t="s">
        <v>25257</v>
      </c>
      <c r="I462" s="21" t="s">
        <v>25258</v>
      </c>
      <c r="J462" s="18" t="s">
        <v>25259</v>
      </c>
      <c r="K462" s="20" t="s">
        <v>28109</v>
      </c>
    </row>
    <row r="463" customFormat="false" ht="46.25" hidden="false" customHeight="false" outlineLevel="0" collapsed="false">
      <c r="A463" s="19" t="s">
        <v>25260</v>
      </c>
      <c r="B463" s="18" t="s">
        <v>137</v>
      </c>
      <c r="C463" s="17" t="n">
        <v>9</v>
      </c>
      <c r="D463" s="17" t="n">
        <v>1306</v>
      </c>
      <c r="E463" s="18" t="s">
        <v>12287</v>
      </c>
      <c r="F463" s="18" t="s">
        <v>12288</v>
      </c>
      <c r="G463" s="19" t="s">
        <v>121</v>
      </c>
      <c r="H463" s="18" t="s">
        <v>12290</v>
      </c>
      <c r="I463" s="21" t="s">
        <v>12291</v>
      </c>
      <c r="J463" s="18" t="s">
        <v>25261</v>
      </c>
      <c r="K463" s="20" t="s">
        <v>28109</v>
      </c>
    </row>
    <row r="464" customFormat="false" ht="35.05" hidden="false" customHeight="false" outlineLevel="0" collapsed="false">
      <c r="A464" s="19" t="s">
        <v>25262</v>
      </c>
      <c r="B464" s="18" t="s">
        <v>137</v>
      </c>
      <c r="C464" s="17" t="n">
        <v>9</v>
      </c>
      <c r="D464" s="17" t="n">
        <v>1315</v>
      </c>
      <c r="E464" s="18" t="s">
        <v>12292</v>
      </c>
      <c r="F464" s="18" t="s">
        <v>12293</v>
      </c>
      <c r="G464" s="19" t="s">
        <v>123</v>
      </c>
      <c r="H464" s="18" t="s">
        <v>12295</v>
      </c>
      <c r="I464" s="21" t="s">
        <v>12296</v>
      </c>
      <c r="J464" s="18" t="s">
        <v>25263</v>
      </c>
      <c r="K464" s="20" t="s">
        <v>28109</v>
      </c>
    </row>
    <row r="465" customFormat="false" ht="57.45" hidden="false" customHeight="false" outlineLevel="0" collapsed="false">
      <c r="A465" s="19" t="s">
        <v>25264</v>
      </c>
      <c r="B465" s="18" t="s">
        <v>138</v>
      </c>
      <c r="C465" s="17" t="n">
        <v>9</v>
      </c>
      <c r="D465" s="17" t="n">
        <v>1317</v>
      </c>
      <c r="E465" s="18" t="s">
        <v>12297</v>
      </c>
      <c r="F465" s="18" t="s">
        <v>12298</v>
      </c>
      <c r="G465" s="19" t="s">
        <v>123</v>
      </c>
      <c r="H465" s="18" t="s">
        <v>12300</v>
      </c>
      <c r="I465" s="21" t="s">
        <v>12301</v>
      </c>
      <c r="J465" s="18" t="s">
        <v>25265</v>
      </c>
      <c r="K465" s="20" t="s">
        <v>28109</v>
      </c>
    </row>
    <row r="466" customFormat="false" ht="46.25" hidden="false" customHeight="false" outlineLevel="0" collapsed="false">
      <c r="A466" s="19" t="s">
        <v>25266</v>
      </c>
      <c r="B466" s="18" t="s">
        <v>137</v>
      </c>
      <c r="C466" s="17" t="n">
        <v>9</v>
      </c>
      <c r="D466" s="17" t="n">
        <v>1319</v>
      </c>
      <c r="E466" s="18" t="s">
        <v>12302</v>
      </c>
      <c r="F466" s="18" t="s">
        <v>12303</v>
      </c>
      <c r="G466" s="19" t="s">
        <v>124</v>
      </c>
      <c r="H466" s="18" t="s">
        <v>12305</v>
      </c>
      <c r="I466" s="21" t="s">
        <v>12306</v>
      </c>
      <c r="J466" s="18" t="s">
        <v>25267</v>
      </c>
      <c r="K466" s="20" t="s">
        <v>28109</v>
      </c>
    </row>
    <row r="467" customFormat="false" ht="46.25" hidden="false" customHeight="false" outlineLevel="0" collapsed="false">
      <c r="A467" s="19" t="s">
        <v>25268</v>
      </c>
      <c r="B467" s="18" t="s">
        <v>137</v>
      </c>
      <c r="C467" s="17" t="n">
        <v>9</v>
      </c>
      <c r="D467" s="17" t="n">
        <v>1564</v>
      </c>
      <c r="E467" s="18" t="s">
        <v>12367</v>
      </c>
      <c r="F467" s="18" t="s">
        <v>12368</v>
      </c>
      <c r="G467" s="19" t="s">
        <v>123</v>
      </c>
      <c r="H467" s="18" t="s">
        <v>12370</v>
      </c>
      <c r="I467" s="21" t="s">
        <v>12371</v>
      </c>
      <c r="J467" s="18" t="s">
        <v>25269</v>
      </c>
      <c r="K467" s="20" t="s">
        <v>28109</v>
      </c>
    </row>
    <row r="468" customFormat="false" ht="46.25" hidden="false" customHeight="false" outlineLevel="0" collapsed="false">
      <c r="A468" s="19" t="s">
        <v>25270</v>
      </c>
      <c r="B468" s="18" t="s">
        <v>138</v>
      </c>
      <c r="C468" s="17" t="n">
        <v>9</v>
      </c>
      <c r="D468" s="17" t="n">
        <v>1662</v>
      </c>
      <c r="E468" s="18" t="s">
        <v>12387</v>
      </c>
      <c r="F468" s="18" t="s">
        <v>12388</v>
      </c>
      <c r="G468" s="19" t="s">
        <v>123</v>
      </c>
      <c r="H468" s="18" t="s">
        <v>12390</v>
      </c>
      <c r="I468" s="21" t="s">
        <v>12391</v>
      </c>
      <c r="J468" s="18" t="s">
        <v>25271</v>
      </c>
      <c r="K468" s="20" t="s">
        <v>28109</v>
      </c>
    </row>
    <row r="469" customFormat="false" ht="57.45" hidden="false" customHeight="false" outlineLevel="0" collapsed="false">
      <c r="A469" s="19" t="s">
        <v>25272</v>
      </c>
      <c r="B469" s="18" t="s">
        <v>139</v>
      </c>
      <c r="C469" s="17" t="n">
        <v>9</v>
      </c>
      <c r="D469" s="17" t="n">
        <v>1793</v>
      </c>
      <c r="E469" s="18" t="s">
        <v>12425</v>
      </c>
      <c r="F469" s="18" t="s">
        <v>12426</v>
      </c>
      <c r="G469" s="19" t="s">
        <v>123</v>
      </c>
      <c r="H469" s="18" t="s">
        <v>12428</v>
      </c>
      <c r="I469" s="21" t="s">
        <v>12429</v>
      </c>
      <c r="J469" s="18" t="s">
        <v>25273</v>
      </c>
      <c r="K469" s="20" t="s">
        <v>28109</v>
      </c>
    </row>
    <row r="470" customFormat="false" ht="46.25" hidden="false" customHeight="false" outlineLevel="0" collapsed="false">
      <c r="A470" s="19" t="s">
        <v>25274</v>
      </c>
      <c r="B470" s="18" t="s">
        <v>139</v>
      </c>
      <c r="C470" s="17" t="n">
        <v>9</v>
      </c>
      <c r="D470" s="17" t="n">
        <v>1809</v>
      </c>
      <c r="E470" s="18" t="s">
        <v>12436</v>
      </c>
      <c r="F470" s="18" t="s">
        <v>12437</v>
      </c>
      <c r="G470" s="19" t="s">
        <v>121</v>
      </c>
      <c r="H470" s="18" t="s">
        <v>12439</v>
      </c>
      <c r="I470" s="21" t="s">
        <v>12440</v>
      </c>
      <c r="J470" s="18" t="s">
        <v>25275</v>
      </c>
      <c r="K470" s="20" t="s">
        <v>28109</v>
      </c>
    </row>
    <row r="471" customFormat="false" ht="35.05" hidden="false" customHeight="false" outlineLevel="0" collapsed="false">
      <c r="A471" s="19" t="s">
        <v>25276</v>
      </c>
      <c r="B471" s="18" t="s">
        <v>137</v>
      </c>
      <c r="C471" s="17" t="n">
        <v>9</v>
      </c>
      <c r="D471" s="17" t="n">
        <v>1820</v>
      </c>
      <c r="E471" s="18" t="s">
        <v>12441</v>
      </c>
      <c r="F471" s="18" t="s">
        <v>12442</v>
      </c>
      <c r="G471" s="19" t="s">
        <v>121</v>
      </c>
      <c r="H471" s="18" t="s">
        <v>12444</v>
      </c>
      <c r="I471" s="21" t="s">
        <v>12445</v>
      </c>
      <c r="J471" s="18" t="s">
        <v>25277</v>
      </c>
      <c r="K471" s="20" t="s">
        <v>28109</v>
      </c>
    </row>
    <row r="472" customFormat="false" ht="46.25" hidden="false" customHeight="false" outlineLevel="0" collapsed="false">
      <c r="A472" s="19" t="s">
        <v>25278</v>
      </c>
      <c r="B472" s="18" t="s">
        <v>137</v>
      </c>
      <c r="C472" s="17" t="n">
        <v>9</v>
      </c>
      <c r="D472" s="17" t="n">
        <v>1839</v>
      </c>
      <c r="E472" s="18" t="s">
        <v>12454</v>
      </c>
      <c r="F472" s="18" t="s">
        <v>12455</v>
      </c>
      <c r="G472" s="19" t="s">
        <v>121</v>
      </c>
      <c r="H472" s="18" t="s">
        <v>12457</v>
      </c>
      <c r="I472" s="21" t="s">
        <v>12458</v>
      </c>
      <c r="J472" s="18" t="s">
        <v>25279</v>
      </c>
      <c r="K472" s="20" t="s">
        <v>28109</v>
      </c>
    </row>
    <row r="473" customFormat="false" ht="35.05" hidden="false" customHeight="false" outlineLevel="0" collapsed="false">
      <c r="A473" s="19" t="s">
        <v>25280</v>
      </c>
      <c r="B473" s="18" t="s">
        <v>137</v>
      </c>
      <c r="C473" s="17" t="n">
        <v>9</v>
      </c>
      <c r="D473" s="17" t="n">
        <v>1839</v>
      </c>
      <c r="E473" s="18" t="s">
        <v>12449</v>
      </c>
      <c r="F473" s="18" t="s">
        <v>12450</v>
      </c>
      <c r="G473" s="19" t="s">
        <v>123</v>
      </c>
      <c r="H473" s="18" t="s">
        <v>12452</v>
      </c>
      <c r="I473" s="21" t="s">
        <v>12453</v>
      </c>
      <c r="J473" s="18" t="s">
        <v>25281</v>
      </c>
      <c r="K473" s="20" t="s">
        <v>28109</v>
      </c>
    </row>
    <row r="474" customFormat="false" ht="46.25" hidden="false" customHeight="false" outlineLevel="0" collapsed="false">
      <c r="A474" s="19" t="s">
        <v>25282</v>
      </c>
      <c r="B474" s="18" t="s">
        <v>140</v>
      </c>
      <c r="C474" s="17" t="n">
        <v>9</v>
      </c>
      <c r="D474" s="17" t="n">
        <v>1843</v>
      </c>
      <c r="E474" s="18" t="s">
        <v>12464</v>
      </c>
      <c r="F474" s="18" t="s">
        <v>12465</v>
      </c>
      <c r="G474" s="19" t="s">
        <v>123</v>
      </c>
      <c r="H474" s="18" t="s">
        <v>12467</v>
      </c>
      <c r="I474" s="21" t="s">
        <v>12468</v>
      </c>
      <c r="J474" s="18" t="s">
        <v>25283</v>
      </c>
      <c r="K474" s="20" t="s">
        <v>28109</v>
      </c>
    </row>
    <row r="475" customFormat="false" ht="46.25" hidden="false" customHeight="false" outlineLevel="0" collapsed="false">
      <c r="A475" s="19" t="s">
        <v>25284</v>
      </c>
      <c r="B475" s="18" t="s">
        <v>137</v>
      </c>
      <c r="C475" s="17" t="n">
        <v>9</v>
      </c>
      <c r="D475" s="17" t="n">
        <v>1865</v>
      </c>
      <c r="E475" s="18" t="s">
        <v>12483</v>
      </c>
      <c r="F475" s="18" t="s">
        <v>12484</v>
      </c>
      <c r="G475" s="19" t="s">
        <v>123</v>
      </c>
      <c r="H475" s="18" t="s">
        <v>12486</v>
      </c>
      <c r="I475" s="21" t="s">
        <v>12487</v>
      </c>
      <c r="J475" s="18" t="s">
        <v>25285</v>
      </c>
      <c r="K475" s="20" t="s">
        <v>28109</v>
      </c>
    </row>
    <row r="476" customFormat="false" ht="46.25" hidden="false" customHeight="false" outlineLevel="0" collapsed="false">
      <c r="A476" s="19" t="s">
        <v>25286</v>
      </c>
      <c r="B476" s="18" t="s">
        <v>140</v>
      </c>
      <c r="C476" s="17" t="n">
        <v>9</v>
      </c>
      <c r="D476" s="17" t="n">
        <v>1918</v>
      </c>
      <c r="E476" s="18" t="s">
        <v>12500</v>
      </c>
      <c r="F476" s="18" t="s">
        <v>12501</v>
      </c>
      <c r="G476" s="19" t="s">
        <v>123</v>
      </c>
      <c r="H476" s="18" t="s">
        <v>12503</v>
      </c>
      <c r="I476" s="21" t="s">
        <v>6141</v>
      </c>
      <c r="J476" s="18" t="s">
        <v>25287</v>
      </c>
      <c r="K476" s="20" t="s">
        <v>28109</v>
      </c>
    </row>
    <row r="477" customFormat="false" ht="46.25" hidden="false" customHeight="false" outlineLevel="0" collapsed="false">
      <c r="A477" s="19" t="s">
        <v>25288</v>
      </c>
      <c r="B477" s="18" t="s">
        <v>137</v>
      </c>
      <c r="C477" s="17" t="n">
        <v>9</v>
      </c>
      <c r="D477" s="17" t="n">
        <v>1931</v>
      </c>
      <c r="E477" s="18" t="s">
        <v>12515</v>
      </c>
      <c r="F477" s="18" t="s">
        <v>12516</v>
      </c>
      <c r="G477" s="19" t="s">
        <v>121</v>
      </c>
      <c r="H477" s="18" t="s">
        <v>12518</v>
      </c>
      <c r="I477" s="21" t="s">
        <v>12519</v>
      </c>
      <c r="J477" s="18" t="s">
        <v>25289</v>
      </c>
      <c r="K477" s="20" t="s">
        <v>28109</v>
      </c>
    </row>
    <row r="478" customFormat="false" ht="57.45" hidden="false" customHeight="false" outlineLevel="0" collapsed="false">
      <c r="A478" s="19" t="s">
        <v>25290</v>
      </c>
      <c r="B478" s="18" t="s">
        <v>139</v>
      </c>
      <c r="C478" s="17" t="n">
        <v>9</v>
      </c>
      <c r="D478" s="17" t="n">
        <v>1957</v>
      </c>
      <c r="E478" s="18" t="s">
        <v>12523</v>
      </c>
      <c r="F478" s="18" t="s">
        <v>12524</v>
      </c>
      <c r="G478" s="19" t="s">
        <v>123</v>
      </c>
      <c r="H478" s="18" t="s">
        <v>12526</v>
      </c>
      <c r="I478" s="21" t="s">
        <v>12527</v>
      </c>
      <c r="J478" s="18" t="s">
        <v>25291</v>
      </c>
      <c r="K478" s="20" t="s">
        <v>28109</v>
      </c>
    </row>
    <row r="479" customFormat="false" ht="35.05" hidden="false" customHeight="false" outlineLevel="0" collapsed="false">
      <c r="A479" s="19" t="s">
        <v>25292</v>
      </c>
      <c r="B479" s="18" t="s">
        <v>139</v>
      </c>
      <c r="C479" s="17" t="n">
        <v>9</v>
      </c>
      <c r="D479" s="17" t="n">
        <v>1974</v>
      </c>
      <c r="E479" s="18" t="s">
        <v>12534</v>
      </c>
      <c r="F479" s="18" t="s">
        <v>12535</v>
      </c>
      <c r="G479" s="19" t="s">
        <v>121</v>
      </c>
      <c r="H479" s="18" t="s">
        <v>12537</v>
      </c>
      <c r="I479" s="21" t="s">
        <v>12538</v>
      </c>
      <c r="J479" s="18" t="s">
        <v>25293</v>
      </c>
      <c r="K479" s="20" t="s">
        <v>28109</v>
      </c>
    </row>
    <row r="480" customFormat="false" ht="46.25" hidden="false" customHeight="false" outlineLevel="0" collapsed="false">
      <c r="A480" s="19" t="s">
        <v>25294</v>
      </c>
      <c r="B480" s="18" t="s">
        <v>137</v>
      </c>
      <c r="C480" s="17" t="n">
        <v>9</v>
      </c>
      <c r="D480" s="17" t="n">
        <v>1978</v>
      </c>
      <c r="E480" s="18" t="s">
        <v>12539</v>
      </c>
      <c r="F480" s="18" t="s">
        <v>12540</v>
      </c>
      <c r="G480" s="19" t="s">
        <v>121</v>
      </c>
      <c r="H480" s="18" t="s">
        <v>12542</v>
      </c>
      <c r="I480" s="21" t="s">
        <v>12543</v>
      </c>
      <c r="J480" s="18" t="s">
        <v>25295</v>
      </c>
      <c r="K480" s="20" t="s">
        <v>28109</v>
      </c>
    </row>
    <row r="481" customFormat="false" ht="46.25" hidden="false" customHeight="false" outlineLevel="0" collapsed="false">
      <c r="A481" s="19" t="s">
        <v>25296</v>
      </c>
      <c r="B481" s="18" t="s">
        <v>139</v>
      </c>
      <c r="C481" s="17" t="n">
        <v>9</v>
      </c>
      <c r="D481" s="17" t="n">
        <v>1982</v>
      </c>
      <c r="E481" s="18" t="s">
        <v>12547</v>
      </c>
      <c r="F481" s="18" t="s">
        <v>12548</v>
      </c>
      <c r="G481" s="19" t="s">
        <v>124</v>
      </c>
      <c r="H481" s="18" t="s">
        <v>12550</v>
      </c>
      <c r="I481" s="21" t="s">
        <v>12551</v>
      </c>
      <c r="J481" s="18" t="s">
        <v>25297</v>
      </c>
      <c r="K481" s="20" t="s">
        <v>28109</v>
      </c>
    </row>
    <row r="482" customFormat="false" ht="35.05" hidden="false" customHeight="false" outlineLevel="0" collapsed="false">
      <c r="A482" s="19" t="s">
        <v>25298</v>
      </c>
      <c r="B482" s="18" t="s">
        <v>137</v>
      </c>
      <c r="C482" s="17" t="n">
        <v>9</v>
      </c>
      <c r="D482" s="17" t="n">
        <v>1990</v>
      </c>
      <c r="E482" s="18" t="s">
        <v>12558</v>
      </c>
      <c r="F482" s="18" t="s">
        <v>12559</v>
      </c>
      <c r="G482" s="19" t="s">
        <v>121</v>
      </c>
      <c r="H482" s="18" t="s">
        <v>12561</v>
      </c>
      <c r="I482" s="21" t="s">
        <v>12562</v>
      </c>
      <c r="J482" s="18" t="s">
        <v>25299</v>
      </c>
      <c r="K482" s="20" t="s">
        <v>28109</v>
      </c>
    </row>
    <row r="483" customFormat="false" ht="35.05" hidden="false" customHeight="false" outlineLevel="0" collapsed="false">
      <c r="A483" s="19" t="s">
        <v>25300</v>
      </c>
      <c r="B483" s="18" t="s">
        <v>137</v>
      </c>
      <c r="C483" s="17" t="n">
        <v>9</v>
      </c>
      <c r="D483" s="17" t="n">
        <v>2006</v>
      </c>
      <c r="E483" s="18" t="s">
        <v>12572</v>
      </c>
      <c r="F483" s="18" t="s">
        <v>12573</v>
      </c>
      <c r="G483" s="19" t="s">
        <v>121</v>
      </c>
      <c r="H483" s="18" t="s">
        <v>12575</v>
      </c>
      <c r="I483" s="21" t="s">
        <v>12576</v>
      </c>
      <c r="J483" s="18" t="s">
        <v>25301</v>
      </c>
      <c r="K483" s="20" t="s">
        <v>28109</v>
      </c>
    </row>
    <row r="484" customFormat="false" ht="35.05" hidden="false" customHeight="false" outlineLevel="0" collapsed="false">
      <c r="A484" s="19" t="s">
        <v>25302</v>
      </c>
      <c r="B484" s="18" t="s">
        <v>138</v>
      </c>
      <c r="C484" s="17" t="n">
        <v>9</v>
      </c>
      <c r="D484" s="17" t="n">
        <v>2081</v>
      </c>
      <c r="E484" s="18" t="s">
        <v>12606</v>
      </c>
      <c r="F484" s="18" t="s">
        <v>12607</v>
      </c>
      <c r="G484" s="19" t="s">
        <v>121</v>
      </c>
      <c r="H484" s="18" t="s">
        <v>12609</v>
      </c>
      <c r="I484" s="21" t="s">
        <v>12610</v>
      </c>
      <c r="J484" s="18" t="s">
        <v>25303</v>
      </c>
      <c r="K484" s="20" t="s">
        <v>28109</v>
      </c>
    </row>
    <row r="485" customFormat="false" ht="46.25" hidden="false" customHeight="false" outlineLevel="0" collapsed="false">
      <c r="A485" s="19" t="s">
        <v>25304</v>
      </c>
      <c r="B485" s="18" t="s">
        <v>138</v>
      </c>
      <c r="C485" s="17" t="n">
        <v>9</v>
      </c>
      <c r="D485" s="17" t="n">
        <v>2081</v>
      </c>
      <c r="E485" s="18" t="s">
        <v>12601</v>
      </c>
      <c r="F485" s="18" t="s">
        <v>12602</v>
      </c>
      <c r="G485" s="19" t="s">
        <v>124</v>
      </c>
      <c r="H485" s="18" t="s">
        <v>12604</v>
      </c>
      <c r="I485" s="21" t="s">
        <v>12605</v>
      </c>
      <c r="J485" s="18" t="s">
        <v>25305</v>
      </c>
      <c r="K485" s="20" t="s">
        <v>28109</v>
      </c>
    </row>
    <row r="486" customFormat="false" ht="46.25" hidden="false" customHeight="false" outlineLevel="0" collapsed="false">
      <c r="A486" s="19" t="s">
        <v>25306</v>
      </c>
      <c r="B486" s="18" t="s">
        <v>138</v>
      </c>
      <c r="C486" s="17" t="n">
        <v>9</v>
      </c>
      <c r="D486" s="17" t="n">
        <v>2099</v>
      </c>
      <c r="E486" s="18" t="s">
        <v>12620</v>
      </c>
      <c r="F486" s="18" t="s">
        <v>12621</v>
      </c>
      <c r="G486" s="19" t="s">
        <v>125</v>
      </c>
      <c r="H486" s="18" t="s">
        <v>12623</v>
      </c>
      <c r="I486" s="21" t="s">
        <v>12624</v>
      </c>
      <c r="J486" s="18" t="s">
        <v>25307</v>
      </c>
      <c r="K486" s="20" t="s">
        <v>28109</v>
      </c>
    </row>
    <row r="487" customFormat="false" ht="35.05" hidden="false" customHeight="false" outlineLevel="0" collapsed="false">
      <c r="A487" s="19" t="s">
        <v>25308</v>
      </c>
      <c r="B487" s="18" t="s">
        <v>137</v>
      </c>
      <c r="C487" s="17" t="n">
        <v>9</v>
      </c>
      <c r="D487" s="17" t="n">
        <v>2107</v>
      </c>
      <c r="E487" s="18" t="s">
        <v>12631</v>
      </c>
      <c r="F487" s="18" t="s">
        <v>12632</v>
      </c>
      <c r="G487" s="19" t="s">
        <v>125</v>
      </c>
      <c r="H487" s="18" t="s">
        <v>12634</v>
      </c>
      <c r="I487" s="21" t="s">
        <v>12635</v>
      </c>
      <c r="J487" s="18" t="s">
        <v>25309</v>
      </c>
      <c r="K487" s="20" t="s">
        <v>28109</v>
      </c>
    </row>
    <row r="488" customFormat="false" ht="46.25" hidden="false" customHeight="false" outlineLevel="0" collapsed="false">
      <c r="A488" s="19" t="s">
        <v>25310</v>
      </c>
      <c r="B488" s="18" t="s">
        <v>137</v>
      </c>
      <c r="C488" s="17" t="n">
        <v>9</v>
      </c>
      <c r="D488" s="17" t="n">
        <v>2147</v>
      </c>
      <c r="E488" s="18" t="s">
        <v>12645</v>
      </c>
      <c r="F488" s="18" t="s">
        <v>12646</v>
      </c>
      <c r="G488" s="19" t="s">
        <v>121</v>
      </c>
      <c r="H488" s="18" t="s">
        <v>12648</v>
      </c>
      <c r="I488" s="21" t="s">
        <v>12649</v>
      </c>
      <c r="J488" s="18" t="s">
        <v>25311</v>
      </c>
      <c r="K488" s="20" t="s">
        <v>28109</v>
      </c>
    </row>
    <row r="489" customFormat="false" ht="57.45" hidden="false" customHeight="false" outlineLevel="0" collapsed="false">
      <c r="A489" s="19" t="s">
        <v>25312</v>
      </c>
      <c r="B489" s="18" t="s">
        <v>138</v>
      </c>
      <c r="C489" s="17" t="n">
        <v>9</v>
      </c>
      <c r="D489" s="17" t="n">
        <v>2168</v>
      </c>
      <c r="E489" s="18" t="s">
        <v>12653</v>
      </c>
      <c r="F489" s="18" t="s">
        <v>12654</v>
      </c>
      <c r="G489" s="19" t="s">
        <v>121</v>
      </c>
      <c r="H489" s="18" t="s">
        <v>12656</v>
      </c>
      <c r="I489" s="21" t="s">
        <v>12657</v>
      </c>
      <c r="J489" s="18" t="s">
        <v>25313</v>
      </c>
      <c r="K489" s="20" t="s">
        <v>28109</v>
      </c>
    </row>
    <row r="490" customFormat="false" ht="46.25" hidden="false" customHeight="false" outlineLevel="0" collapsed="false">
      <c r="A490" s="19" t="s">
        <v>25314</v>
      </c>
      <c r="B490" s="18" t="s">
        <v>140</v>
      </c>
      <c r="C490" s="17" t="n">
        <v>9</v>
      </c>
      <c r="D490" s="17" t="n">
        <v>2238</v>
      </c>
      <c r="E490" s="18" t="s">
        <v>12693</v>
      </c>
      <c r="F490" s="18" t="s">
        <v>12694</v>
      </c>
      <c r="G490" s="19" t="s">
        <v>123</v>
      </c>
      <c r="H490" s="18" t="s">
        <v>12696</v>
      </c>
      <c r="I490" s="21" t="s">
        <v>12697</v>
      </c>
      <c r="J490" s="18" t="s">
        <v>25315</v>
      </c>
      <c r="K490" s="20" t="s">
        <v>28109</v>
      </c>
    </row>
    <row r="491" customFormat="false" ht="46.25" hidden="false" customHeight="false" outlineLevel="0" collapsed="false">
      <c r="A491" s="19" t="s">
        <v>25316</v>
      </c>
      <c r="B491" s="18" t="s">
        <v>140</v>
      </c>
      <c r="C491" s="17" t="n">
        <v>9</v>
      </c>
      <c r="D491" s="17" t="n">
        <v>2239</v>
      </c>
      <c r="E491" s="18" t="s">
        <v>12698</v>
      </c>
      <c r="F491" s="18" t="s">
        <v>12699</v>
      </c>
      <c r="G491" s="19" t="s">
        <v>123</v>
      </c>
      <c r="H491" s="18" t="s">
        <v>12701</v>
      </c>
      <c r="I491" s="21" t="s">
        <v>12702</v>
      </c>
      <c r="J491" s="18" t="s">
        <v>25317</v>
      </c>
      <c r="K491" s="20" t="s">
        <v>28109</v>
      </c>
    </row>
    <row r="492" customFormat="false" ht="79.85" hidden="false" customHeight="false" outlineLevel="0" collapsed="false">
      <c r="A492" s="19" t="s">
        <v>25318</v>
      </c>
      <c r="B492" s="18" t="s">
        <v>141</v>
      </c>
      <c r="C492" s="17" t="n">
        <v>9</v>
      </c>
      <c r="D492" s="17" t="n">
        <v>2247</v>
      </c>
      <c r="E492" s="18" t="s">
        <v>22719</v>
      </c>
      <c r="F492" s="18" t="s">
        <v>25319</v>
      </c>
      <c r="G492" s="19" t="s">
        <v>123</v>
      </c>
      <c r="H492" s="18" t="s">
        <v>25320</v>
      </c>
      <c r="I492" s="21" t="s">
        <v>25321</v>
      </c>
      <c r="J492" s="18" t="s">
        <v>25322</v>
      </c>
      <c r="K492" s="20" t="s">
        <v>28109</v>
      </c>
    </row>
    <row r="493" customFormat="false" ht="46.25" hidden="false" customHeight="false" outlineLevel="0" collapsed="false">
      <c r="A493" s="19" t="s">
        <v>25323</v>
      </c>
      <c r="B493" s="18" t="s">
        <v>140</v>
      </c>
      <c r="C493" s="17" t="n">
        <v>9</v>
      </c>
      <c r="D493" s="17" t="n">
        <v>2290</v>
      </c>
      <c r="E493" s="18" t="s">
        <v>12721</v>
      </c>
      <c r="F493" s="18" t="s">
        <v>12722</v>
      </c>
      <c r="G493" s="19" t="s">
        <v>123</v>
      </c>
      <c r="H493" s="18" t="s">
        <v>12724</v>
      </c>
      <c r="I493" s="21" t="s">
        <v>12725</v>
      </c>
      <c r="J493" s="18" t="s">
        <v>25324</v>
      </c>
      <c r="K493" s="20" t="s">
        <v>28109</v>
      </c>
    </row>
    <row r="494" customFormat="false" ht="57.45" hidden="false" customHeight="false" outlineLevel="0" collapsed="false">
      <c r="A494" s="19" t="s">
        <v>25325</v>
      </c>
      <c r="B494" s="18" t="s">
        <v>138</v>
      </c>
      <c r="C494" s="17" t="n">
        <v>9</v>
      </c>
      <c r="D494" s="17" t="n">
        <v>2299</v>
      </c>
      <c r="E494" s="18" t="s">
        <v>12726</v>
      </c>
      <c r="F494" s="18" t="s">
        <v>12727</v>
      </c>
      <c r="G494" s="19" t="s">
        <v>123</v>
      </c>
      <c r="H494" s="18" t="s">
        <v>12729</v>
      </c>
      <c r="I494" s="21" t="s">
        <v>12730</v>
      </c>
      <c r="J494" s="18" t="s">
        <v>25326</v>
      </c>
      <c r="K494" s="20" t="s">
        <v>28109</v>
      </c>
    </row>
    <row r="495" customFormat="false" ht="46.25" hidden="false" customHeight="false" outlineLevel="0" collapsed="false">
      <c r="A495" s="19" t="s">
        <v>25327</v>
      </c>
      <c r="B495" s="18" t="s">
        <v>137</v>
      </c>
      <c r="C495" s="17" t="n">
        <v>9</v>
      </c>
      <c r="D495" s="17" t="n">
        <v>2303</v>
      </c>
      <c r="E495" s="18" t="s">
        <v>12734</v>
      </c>
      <c r="F495" s="18" t="s">
        <v>12735</v>
      </c>
      <c r="G495" s="19" t="s">
        <v>123</v>
      </c>
      <c r="H495" s="18" t="s">
        <v>12737</v>
      </c>
      <c r="I495" s="21" t="s">
        <v>12738</v>
      </c>
      <c r="J495" s="18" t="s">
        <v>25328</v>
      </c>
      <c r="K495" s="20" t="s">
        <v>28109</v>
      </c>
    </row>
    <row r="496" customFormat="false" ht="57.45" hidden="false" customHeight="false" outlineLevel="0" collapsed="false">
      <c r="A496" s="19" t="s">
        <v>25329</v>
      </c>
      <c r="B496" s="18" t="s">
        <v>140</v>
      </c>
      <c r="C496" s="17" t="n">
        <v>9</v>
      </c>
      <c r="D496" s="17" t="n">
        <v>2328</v>
      </c>
      <c r="E496" s="18" t="s">
        <v>12748</v>
      </c>
      <c r="F496" s="18" t="s">
        <v>12749</v>
      </c>
      <c r="G496" s="19" t="s">
        <v>123</v>
      </c>
      <c r="H496" s="18" t="s">
        <v>12751</v>
      </c>
      <c r="I496" s="21" t="s">
        <v>12752</v>
      </c>
      <c r="J496" s="18" t="s">
        <v>25330</v>
      </c>
      <c r="K496" s="20" t="s">
        <v>28109</v>
      </c>
    </row>
    <row r="497" customFormat="false" ht="79.85" hidden="false" customHeight="false" outlineLevel="0" collapsed="false">
      <c r="A497" s="19" t="s">
        <v>25331</v>
      </c>
      <c r="B497" s="18" t="s">
        <v>141</v>
      </c>
      <c r="C497" s="17" t="n">
        <v>9</v>
      </c>
      <c r="D497" s="17" t="n">
        <v>2357</v>
      </c>
      <c r="E497" s="18" t="s">
        <v>22750</v>
      </c>
      <c r="F497" s="18" t="s">
        <v>25332</v>
      </c>
      <c r="G497" s="19" t="s">
        <v>121</v>
      </c>
      <c r="H497" s="18" t="s">
        <v>25333</v>
      </c>
      <c r="I497" s="21" t="s">
        <v>25334</v>
      </c>
      <c r="J497" s="18" t="s">
        <v>25335</v>
      </c>
      <c r="K497" s="20" t="s">
        <v>28109</v>
      </c>
    </row>
    <row r="498" customFormat="false" ht="46.25" hidden="false" customHeight="false" outlineLevel="0" collapsed="false">
      <c r="A498" s="19" t="s">
        <v>25336</v>
      </c>
      <c r="B498" s="18" t="s">
        <v>140</v>
      </c>
      <c r="C498" s="17" t="n">
        <v>9</v>
      </c>
      <c r="D498" s="17" t="n">
        <v>2378</v>
      </c>
      <c r="E498" s="18" t="s">
        <v>12780</v>
      </c>
      <c r="F498" s="18" t="s">
        <v>12781</v>
      </c>
      <c r="G498" s="19" t="s">
        <v>122</v>
      </c>
      <c r="H498" s="18" t="s">
        <v>12783</v>
      </c>
      <c r="I498" s="21" t="s">
        <v>12784</v>
      </c>
      <c r="J498" s="18" t="s">
        <v>25337</v>
      </c>
      <c r="K498" s="20" t="s">
        <v>28109</v>
      </c>
    </row>
    <row r="499" customFormat="false" ht="46.25" hidden="false" customHeight="false" outlineLevel="0" collapsed="false">
      <c r="A499" s="19" t="s">
        <v>25338</v>
      </c>
      <c r="B499" s="18" t="s">
        <v>140</v>
      </c>
      <c r="C499" s="17" t="n">
        <v>9</v>
      </c>
      <c r="D499" s="17" t="n">
        <v>2386</v>
      </c>
      <c r="E499" s="18" t="s">
        <v>12788</v>
      </c>
      <c r="F499" s="18" t="s">
        <v>12789</v>
      </c>
      <c r="G499" s="19" t="s">
        <v>121</v>
      </c>
      <c r="H499" s="18" t="s">
        <v>12791</v>
      </c>
      <c r="I499" s="21" t="s">
        <v>12792</v>
      </c>
      <c r="J499" s="18" t="s">
        <v>25339</v>
      </c>
      <c r="K499" s="20" t="s">
        <v>28109</v>
      </c>
    </row>
    <row r="500" customFormat="false" ht="35.05" hidden="false" customHeight="false" outlineLevel="0" collapsed="false">
      <c r="A500" s="19" t="s">
        <v>25340</v>
      </c>
      <c r="B500" s="18" t="s">
        <v>137</v>
      </c>
      <c r="C500" s="17" t="n">
        <v>9</v>
      </c>
      <c r="D500" s="17" t="n">
        <v>2412</v>
      </c>
      <c r="E500" s="18" t="s">
        <v>12793</v>
      </c>
      <c r="F500" s="18" t="s">
        <v>12794</v>
      </c>
      <c r="G500" s="19" t="s">
        <v>124</v>
      </c>
      <c r="H500" s="18" t="s">
        <v>12796</v>
      </c>
      <c r="I500" s="21" t="s">
        <v>12797</v>
      </c>
      <c r="J500" s="18" t="s">
        <v>25341</v>
      </c>
      <c r="K500" s="20" t="s">
        <v>28109</v>
      </c>
    </row>
    <row r="501" customFormat="false" ht="35.05" hidden="false" customHeight="false" outlineLevel="0" collapsed="false">
      <c r="A501" s="19" t="s">
        <v>25342</v>
      </c>
      <c r="B501" s="18" t="s">
        <v>137</v>
      </c>
      <c r="C501" s="17" t="n">
        <v>9</v>
      </c>
      <c r="D501" s="17" t="n">
        <v>2420</v>
      </c>
      <c r="E501" s="18" t="s">
        <v>12801</v>
      </c>
      <c r="F501" s="18" t="s">
        <v>12802</v>
      </c>
      <c r="G501" s="19" t="s">
        <v>124</v>
      </c>
      <c r="H501" s="18" t="s">
        <v>12804</v>
      </c>
      <c r="I501" s="21" t="s">
        <v>12805</v>
      </c>
      <c r="J501" s="18" t="s">
        <v>25343</v>
      </c>
      <c r="K501" s="20" t="s">
        <v>28109</v>
      </c>
    </row>
    <row r="502" customFormat="false" ht="57.45" hidden="false" customHeight="false" outlineLevel="0" collapsed="false">
      <c r="A502" s="19" t="s">
        <v>25344</v>
      </c>
      <c r="B502" s="18" t="s">
        <v>139</v>
      </c>
      <c r="C502" s="17" t="n">
        <v>9</v>
      </c>
      <c r="D502" s="17" t="n">
        <v>2434</v>
      </c>
      <c r="E502" s="18" t="s">
        <v>12809</v>
      </c>
      <c r="F502" s="18" t="s">
        <v>12810</v>
      </c>
      <c r="G502" s="19" t="s">
        <v>123</v>
      </c>
      <c r="H502" s="18" t="s">
        <v>12812</v>
      </c>
      <c r="I502" s="21" t="s">
        <v>12813</v>
      </c>
      <c r="J502" s="18" t="s">
        <v>25345</v>
      </c>
      <c r="K502" s="20" t="s">
        <v>28109</v>
      </c>
    </row>
    <row r="503" customFormat="false" ht="46.25" hidden="false" customHeight="false" outlineLevel="0" collapsed="false">
      <c r="A503" s="19" t="s">
        <v>25346</v>
      </c>
      <c r="B503" s="18" t="s">
        <v>137</v>
      </c>
      <c r="C503" s="17" t="n">
        <v>9</v>
      </c>
      <c r="D503" s="17" t="n">
        <v>2442</v>
      </c>
      <c r="E503" s="18" t="s">
        <v>12814</v>
      </c>
      <c r="F503" s="18" t="s">
        <v>12815</v>
      </c>
      <c r="G503" s="19" t="s">
        <v>123</v>
      </c>
      <c r="H503" s="18" t="s">
        <v>12817</v>
      </c>
      <c r="I503" s="21" t="s">
        <v>12818</v>
      </c>
      <c r="J503" s="18" t="s">
        <v>25347</v>
      </c>
      <c r="K503" s="20" t="s">
        <v>28109</v>
      </c>
    </row>
    <row r="504" customFormat="false" ht="35.05" hidden="false" customHeight="false" outlineLevel="0" collapsed="false">
      <c r="A504" s="19" t="s">
        <v>25348</v>
      </c>
      <c r="B504" s="18" t="s">
        <v>137</v>
      </c>
      <c r="C504" s="17" t="n">
        <v>9</v>
      </c>
      <c r="D504" s="17" t="n">
        <v>2446</v>
      </c>
      <c r="E504" s="18" t="s">
        <v>12819</v>
      </c>
      <c r="F504" s="18" t="s">
        <v>12820</v>
      </c>
      <c r="G504" s="19" t="s">
        <v>122</v>
      </c>
      <c r="H504" s="18" t="s">
        <v>12822</v>
      </c>
      <c r="I504" s="21" t="s">
        <v>12818</v>
      </c>
      <c r="J504" s="18" t="s">
        <v>25349</v>
      </c>
      <c r="K504" s="20" t="s">
        <v>28109</v>
      </c>
    </row>
    <row r="505" customFormat="false" ht="46.25" hidden="false" customHeight="false" outlineLevel="0" collapsed="false">
      <c r="A505" s="19" t="s">
        <v>25350</v>
      </c>
      <c r="B505" s="18" t="s">
        <v>140</v>
      </c>
      <c r="C505" s="17" t="n">
        <v>9</v>
      </c>
      <c r="D505" s="17" t="n">
        <v>2462</v>
      </c>
      <c r="E505" s="18" t="s">
        <v>12823</v>
      </c>
      <c r="F505" s="18" t="s">
        <v>12824</v>
      </c>
      <c r="G505" s="19" t="s">
        <v>121</v>
      </c>
      <c r="H505" s="18" t="s">
        <v>12826</v>
      </c>
      <c r="I505" s="21" t="s">
        <v>12827</v>
      </c>
      <c r="J505" s="18" t="s">
        <v>25351</v>
      </c>
      <c r="K505" s="20" t="s">
        <v>28109</v>
      </c>
    </row>
    <row r="506" customFormat="false" ht="57.45" hidden="false" customHeight="false" outlineLevel="0" collapsed="false">
      <c r="A506" s="19" t="s">
        <v>25352</v>
      </c>
      <c r="B506" s="18" t="s">
        <v>140</v>
      </c>
      <c r="C506" s="17" t="n">
        <v>9</v>
      </c>
      <c r="D506" s="17" t="n">
        <v>2479</v>
      </c>
      <c r="E506" s="18" t="s">
        <v>12831</v>
      </c>
      <c r="F506" s="18" t="s">
        <v>12832</v>
      </c>
      <c r="G506" s="19" t="s">
        <v>123</v>
      </c>
      <c r="H506" s="18" t="s">
        <v>12834</v>
      </c>
      <c r="I506" s="21" t="s">
        <v>12835</v>
      </c>
      <c r="J506" s="18" t="s">
        <v>25353</v>
      </c>
      <c r="K506" s="20" t="s">
        <v>28109</v>
      </c>
    </row>
    <row r="507" customFormat="false" ht="46.25" hidden="false" customHeight="false" outlineLevel="0" collapsed="false">
      <c r="A507" s="19" t="s">
        <v>25354</v>
      </c>
      <c r="B507" s="18" t="s">
        <v>138</v>
      </c>
      <c r="C507" s="17" t="n">
        <v>9</v>
      </c>
      <c r="D507" s="17" t="n">
        <v>2554</v>
      </c>
      <c r="E507" s="18" t="s">
        <v>12857</v>
      </c>
      <c r="F507" s="18" t="s">
        <v>12858</v>
      </c>
      <c r="G507" s="19" t="s">
        <v>123</v>
      </c>
      <c r="H507" s="18" t="s">
        <v>12860</v>
      </c>
      <c r="I507" s="21" t="s">
        <v>12861</v>
      </c>
      <c r="J507" s="18" t="s">
        <v>25355</v>
      </c>
      <c r="K507" s="20" t="s">
        <v>28109</v>
      </c>
    </row>
    <row r="508" customFormat="false" ht="35.05" hidden="false" customHeight="false" outlineLevel="0" collapsed="false">
      <c r="A508" s="19" t="s">
        <v>25356</v>
      </c>
      <c r="B508" s="18" t="s">
        <v>137</v>
      </c>
      <c r="C508" s="17" t="n">
        <v>9</v>
      </c>
      <c r="D508" s="17" t="n">
        <v>2574</v>
      </c>
      <c r="E508" s="18" t="s">
        <v>12868</v>
      </c>
      <c r="F508" s="18" t="s">
        <v>12869</v>
      </c>
      <c r="G508" s="19" t="s">
        <v>121</v>
      </c>
      <c r="H508" s="18" t="s">
        <v>12871</v>
      </c>
      <c r="I508" s="18" t="s">
        <v>12872</v>
      </c>
      <c r="J508" s="18" t="s">
        <v>25357</v>
      </c>
      <c r="K508" s="20" t="s">
        <v>28109</v>
      </c>
    </row>
    <row r="509" customFormat="false" ht="57.45" hidden="false" customHeight="false" outlineLevel="0" collapsed="false">
      <c r="A509" s="19" t="s">
        <v>25358</v>
      </c>
      <c r="B509" s="18" t="s">
        <v>138</v>
      </c>
      <c r="C509" s="17" t="n">
        <v>9</v>
      </c>
      <c r="D509" s="17" t="n">
        <v>2612</v>
      </c>
      <c r="E509" s="18" t="s">
        <v>12888</v>
      </c>
      <c r="F509" s="18" t="s">
        <v>12889</v>
      </c>
      <c r="G509" s="19" t="s">
        <v>123</v>
      </c>
      <c r="H509" s="18" t="s">
        <v>12891</v>
      </c>
      <c r="I509" s="21" t="s">
        <v>12892</v>
      </c>
      <c r="J509" s="18" t="s">
        <v>25359</v>
      </c>
      <c r="K509" s="20" t="s">
        <v>28109</v>
      </c>
    </row>
    <row r="510" customFormat="false" ht="46.25" hidden="false" customHeight="false" outlineLevel="0" collapsed="false">
      <c r="A510" s="19" t="s">
        <v>25360</v>
      </c>
      <c r="B510" s="18" t="s">
        <v>138</v>
      </c>
      <c r="C510" s="17" t="n">
        <v>9</v>
      </c>
      <c r="D510" s="17" t="n">
        <v>2619</v>
      </c>
      <c r="E510" s="18" t="s">
        <v>12893</v>
      </c>
      <c r="F510" s="18" t="s">
        <v>12894</v>
      </c>
      <c r="G510" s="19" t="s">
        <v>122</v>
      </c>
      <c r="H510" s="18" t="s">
        <v>12896</v>
      </c>
      <c r="I510" s="21" t="s">
        <v>12897</v>
      </c>
      <c r="J510" s="18" t="s">
        <v>25361</v>
      </c>
      <c r="K510" s="20" t="s">
        <v>28109</v>
      </c>
    </row>
    <row r="511" customFormat="false" ht="57.45" hidden="false" customHeight="false" outlineLevel="0" collapsed="false">
      <c r="A511" s="19" t="s">
        <v>25362</v>
      </c>
      <c r="B511" s="18" t="s">
        <v>138</v>
      </c>
      <c r="C511" s="17" t="n">
        <v>9</v>
      </c>
      <c r="D511" s="17" t="n">
        <v>2636</v>
      </c>
      <c r="E511" s="18" t="s">
        <v>12898</v>
      </c>
      <c r="F511" s="18" t="s">
        <v>12899</v>
      </c>
      <c r="G511" s="19" t="s">
        <v>123</v>
      </c>
      <c r="H511" s="18" t="s">
        <v>12901</v>
      </c>
      <c r="I511" s="21" t="s">
        <v>12902</v>
      </c>
      <c r="J511" s="18" t="s">
        <v>25363</v>
      </c>
      <c r="K511" s="20" t="s">
        <v>28109</v>
      </c>
    </row>
    <row r="512" customFormat="false" ht="46.25" hidden="false" customHeight="false" outlineLevel="0" collapsed="false">
      <c r="A512" s="19" t="s">
        <v>25364</v>
      </c>
      <c r="B512" s="18" t="s">
        <v>140</v>
      </c>
      <c r="C512" s="17" t="n">
        <v>9</v>
      </c>
      <c r="D512" s="17" t="n">
        <v>2649</v>
      </c>
      <c r="E512" s="18" t="s">
        <v>12909</v>
      </c>
      <c r="F512" s="18" t="s">
        <v>12910</v>
      </c>
      <c r="G512" s="19" t="s">
        <v>122</v>
      </c>
      <c r="H512" s="18" t="s">
        <v>12912</v>
      </c>
      <c r="I512" s="21" t="s">
        <v>12913</v>
      </c>
      <c r="J512" s="18" t="s">
        <v>25365</v>
      </c>
      <c r="K512" s="20" t="s">
        <v>28109</v>
      </c>
    </row>
    <row r="513" customFormat="false" ht="46.25" hidden="false" customHeight="false" outlineLevel="0" collapsed="false">
      <c r="A513" s="19" t="s">
        <v>25366</v>
      </c>
      <c r="B513" s="18" t="s">
        <v>137</v>
      </c>
      <c r="C513" s="17" t="n">
        <v>9</v>
      </c>
      <c r="D513" s="17" t="n">
        <v>2791</v>
      </c>
      <c r="E513" s="18" t="s">
        <v>12950</v>
      </c>
      <c r="F513" s="18" t="s">
        <v>12951</v>
      </c>
      <c r="G513" s="19" t="s">
        <v>125</v>
      </c>
      <c r="H513" s="18" t="s">
        <v>12953</v>
      </c>
      <c r="I513" s="21" t="s">
        <v>12954</v>
      </c>
      <c r="J513" s="18" t="s">
        <v>25367</v>
      </c>
      <c r="K513" s="20" t="s">
        <v>28109</v>
      </c>
    </row>
    <row r="514" customFormat="false" ht="35.05" hidden="false" customHeight="false" outlineLevel="0" collapsed="false">
      <c r="A514" s="19" t="s">
        <v>25368</v>
      </c>
      <c r="B514" s="18" t="s">
        <v>138</v>
      </c>
      <c r="C514" s="17" t="n">
        <v>9</v>
      </c>
      <c r="D514" s="17" t="n">
        <v>2797</v>
      </c>
      <c r="E514" s="18" t="s">
        <v>12955</v>
      </c>
      <c r="F514" s="18" t="s">
        <v>12956</v>
      </c>
      <c r="G514" s="19" t="s">
        <v>122</v>
      </c>
      <c r="H514" s="18" t="s">
        <v>12958</v>
      </c>
      <c r="I514" s="21" t="s">
        <v>12959</v>
      </c>
      <c r="J514" s="18" t="s">
        <v>25369</v>
      </c>
      <c r="K514" s="20" t="s">
        <v>28109</v>
      </c>
    </row>
    <row r="515" customFormat="false" ht="46.25" hidden="false" customHeight="false" outlineLevel="0" collapsed="false">
      <c r="A515" s="19" t="s">
        <v>25370</v>
      </c>
      <c r="B515" s="18" t="s">
        <v>137</v>
      </c>
      <c r="C515" s="17" t="n">
        <v>9</v>
      </c>
      <c r="D515" s="17" t="n">
        <v>2845</v>
      </c>
      <c r="E515" s="18" t="s">
        <v>12972</v>
      </c>
      <c r="F515" s="18" t="s">
        <v>12973</v>
      </c>
      <c r="G515" s="19" t="s">
        <v>121</v>
      </c>
      <c r="H515" s="18" t="s">
        <v>12975</v>
      </c>
      <c r="I515" s="21" t="s">
        <v>12976</v>
      </c>
      <c r="J515" s="18" t="s">
        <v>25371</v>
      </c>
      <c r="K515" s="20" t="s">
        <v>28109</v>
      </c>
    </row>
    <row r="516" customFormat="false" ht="46.25" hidden="false" customHeight="false" outlineLevel="0" collapsed="false">
      <c r="A516" s="19" t="s">
        <v>25372</v>
      </c>
      <c r="B516" s="18" t="s">
        <v>140</v>
      </c>
      <c r="C516" s="17" t="n">
        <v>9</v>
      </c>
      <c r="D516" s="17" t="n">
        <v>2847</v>
      </c>
      <c r="E516" s="18" t="s">
        <v>12977</v>
      </c>
      <c r="F516" s="18" t="s">
        <v>12978</v>
      </c>
      <c r="G516" s="19" t="s">
        <v>123</v>
      </c>
      <c r="H516" s="18" t="s">
        <v>12980</v>
      </c>
      <c r="I516" s="21" t="s">
        <v>12981</v>
      </c>
      <c r="J516" s="18" t="s">
        <v>25373</v>
      </c>
      <c r="K516" s="20" t="s">
        <v>28109</v>
      </c>
    </row>
    <row r="517" customFormat="false" ht="35.05" hidden="false" customHeight="false" outlineLevel="0" collapsed="false">
      <c r="A517" s="19" t="s">
        <v>25374</v>
      </c>
      <c r="B517" s="18" t="s">
        <v>137</v>
      </c>
      <c r="C517" s="17" t="n">
        <v>9</v>
      </c>
      <c r="D517" s="17" t="n">
        <v>2875</v>
      </c>
      <c r="E517" s="18" t="s">
        <v>12985</v>
      </c>
      <c r="F517" s="18" t="s">
        <v>12986</v>
      </c>
      <c r="G517" s="19" t="s">
        <v>125</v>
      </c>
      <c r="H517" s="18" t="s">
        <v>12988</v>
      </c>
      <c r="I517" s="21" t="s">
        <v>12989</v>
      </c>
      <c r="J517" s="18" t="s">
        <v>25375</v>
      </c>
      <c r="K517" s="20" t="s">
        <v>28109</v>
      </c>
    </row>
    <row r="518" customFormat="false" ht="35.05" hidden="false" customHeight="false" outlineLevel="0" collapsed="false">
      <c r="A518" s="19" t="s">
        <v>25376</v>
      </c>
      <c r="B518" s="18" t="s">
        <v>137</v>
      </c>
      <c r="C518" s="17" t="n">
        <v>9</v>
      </c>
      <c r="D518" s="17" t="n">
        <v>2906</v>
      </c>
      <c r="E518" s="18" t="s">
        <v>13001</v>
      </c>
      <c r="F518" s="18" t="s">
        <v>13002</v>
      </c>
      <c r="G518" s="19" t="s">
        <v>125</v>
      </c>
      <c r="H518" s="18" t="s">
        <v>13004</v>
      </c>
      <c r="I518" s="18" t="s">
        <v>13005</v>
      </c>
      <c r="J518" s="18" t="s">
        <v>25377</v>
      </c>
      <c r="K518" s="20" t="s">
        <v>28109</v>
      </c>
    </row>
    <row r="519" customFormat="false" ht="46.25" hidden="false" customHeight="false" outlineLevel="0" collapsed="false">
      <c r="A519" s="19" t="s">
        <v>25378</v>
      </c>
      <c r="B519" s="18" t="s">
        <v>139</v>
      </c>
      <c r="C519" s="17" t="n">
        <v>9</v>
      </c>
      <c r="D519" s="17" t="n">
        <v>3319</v>
      </c>
      <c r="E519" s="18" t="s">
        <v>13077</v>
      </c>
      <c r="F519" s="18" t="s">
        <v>13078</v>
      </c>
      <c r="G519" s="19" t="s">
        <v>123</v>
      </c>
      <c r="H519" s="18" t="s">
        <v>13080</v>
      </c>
      <c r="I519" s="21" t="s">
        <v>1304</v>
      </c>
      <c r="J519" s="18" t="s">
        <v>25379</v>
      </c>
      <c r="K519" s="20" t="s">
        <v>28109</v>
      </c>
    </row>
    <row r="520" customFormat="false" ht="46.25" hidden="false" customHeight="false" outlineLevel="0" collapsed="false">
      <c r="A520" s="19" t="s">
        <v>25380</v>
      </c>
      <c r="B520" s="18" t="s">
        <v>139</v>
      </c>
      <c r="C520" s="17" t="n">
        <v>9</v>
      </c>
      <c r="D520" s="17" t="n">
        <v>3367</v>
      </c>
      <c r="E520" s="18" t="s">
        <v>13102</v>
      </c>
      <c r="F520" s="18" t="s">
        <v>13103</v>
      </c>
      <c r="G520" s="19" t="s">
        <v>123</v>
      </c>
      <c r="H520" s="18" t="s">
        <v>13105</v>
      </c>
      <c r="I520" s="21" t="s">
        <v>13106</v>
      </c>
      <c r="J520" s="18" t="s">
        <v>25381</v>
      </c>
      <c r="K520" s="20" t="s">
        <v>28109</v>
      </c>
    </row>
    <row r="521" customFormat="false" ht="57.45" hidden="false" customHeight="false" outlineLevel="0" collapsed="false">
      <c r="A521" s="19" t="s">
        <v>25382</v>
      </c>
      <c r="B521" s="18" t="s">
        <v>138</v>
      </c>
      <c r="C521" s="17" t="n">
        <v>9</v>
      </c>
      <c r="D521" s="17" t="n">
        <v>3388</v>
      </c>
      <c r="E521" s="18" t="s">
        <v>13124</v>
      </c>
      <c r="F521" s="18" t="s">
        <v>13125</v>
      </c>
      <c r="G521" s="19" t="s">
        <v>121</v>
      </c>
      <c r="H521" s="18" t="s">
        <v>13127</v>
      </c>
      <c r="I521" s="21" t="s">
        <v>13128</v>
      </c>
      <c r="J521" s="18" t="s">
        <v>25383</v>
      </c>
      <c r="K521" s="20" t="s">
        <v>28109</v>
      </c>
    </row>
    <row r="522" customFormat="false" ht="35.05" hidden="false" customHeight="false" outlineLevel="0" collapsed="false">
      <c r="A522" s="19" t="s">
        <v>25384</v>
      </c>
      <c r="B522" s="18" t="s">
        <v>140</v>
      </c>
      <c r="C522" s="17" t="n">
        <v>9</v>
      </c>
      <c r="D522" s="17" t="n">
        <v>3388</v>
      </c>
      <c r="E522" s="18" t="s">
        <v>13116</v>
      </c>
      <c r="F522" s="18" t="s">
        <v>13117</v>
      </c>
      <c r="G522" s="19" t="s">
        <v>123</v>
      </c>
      <c r="H522" s="18" t="s">
        <v>13119</v>
      </c>
      <c r="I522" s="21" t="s">
        <v>13120</v>
      </c>
      <c r="J522" s="18" t="s">
        <v>25385</v>
      </c>
      <c r="K522" s="20" t="s">
        <v>28109</v>
      </c>
    </row>
    <row r="523" customFormat="false" ht="46.25" hidden="false" customHeight="false" outlineLevel="0" collapsed="false">
      <c r="A523" s="19" t="s">
        <v>25386</v>
      </c>
      <c r="B523" s="18" t="s">
        <v>140</v>
      </c>
      <c r="C523" s="17" t="n">
        <v>9</v>
      </c>
      <c r="D523" s="17" t="n">
        <v>3394</v>
      </c>
      <c r="E523" s="18" t="s">
        <v>13129</v>
      </c>
      <c r="F523" s="18" t="s">
        <v>13130</v>
      </c>
      <c r="G523" s="19" t="s">
        <v>123</v>
      </c>
      <c r="H523" s="18" t="s">
        <v>13132</v>
      </c>
      <c r="I523" s="21" t="s">
        <v>13133</v>
      </c>
      <c r="J523" s="18" t="s">
        <v>25387</v>
      </c>
      <c r="K523" s="20" t="s">
        <v>28109</v>
      </c>
    </row>
    <row r="524" customFormat="false" ht="46.25" hidden="false" customHeight="false" outlineLevel="0" collapsed="false">
      <c r="A524" s="19" t="s">
        <v>25388</v>
      </c>
      <c r="B524" s="18" t="s">
        <v>140</v>
      </c>
      <c r="C524" s="17" t="n">
        <v>9</v>
      </c>
      <c r="D524" s="17" t="n">
        <v>3397</v>
      </c>
      <c r="E524" s="18" t="s">
        <v>13137</v>
      </c>
      <c r="F524" s="18" t="s">
        <v>13138</v>
      </c>
      <c r="G524" s="19" t="s">
        <v>125</v>
      </c>
      <c r="H524" s="18" t="s">
        <v>13140</v>
      </c>
      <c r="I524" s="21" t="s">
        <v>13141</v>
      </c>
      <c r="J524" s="18" t="s">
        <v>25389</v>
      </c>
      <c r="K524" s="20" t="s">
        <v>28109</v>
      </c>
    </row>
    <row r="525" customFormat="false" ht="46.25" hidden="false" customHeight="false" outlineLevel="0" collapsed="false">
      <c r="A525" s="19" t="s">
        <v>25390</v>
      </c>
      <c r="B525" s="18" t="s">
        <v>140</v>
      </c>
      <c r="C525" s="17" t="n">
        <v>9</v>
      </c>
      <c r="D525" s="17" t="n">
        <v>3414</v>
      </c>
      <c r="E525" s="18" t="s">
        <v>13145</v>
      </c>
      <c r="F525" s="18" t="s">
        <v>13146</v>
      </c>
      <c r="G525" s="19" t="s">
        <v>123</v>
      </c>
      <c r="H525" s="18" t="s">
        <v>13148</v>
      </c>
      <c r="I525" s="21" t="s">
        <v>13149</v>
      </c>
      <c r="J525" s="18" t="s">
        <v>25391</v>
      </c>
      <c r="K525" s="20" t="s">
        <v>28109</v>
      </c>
    </row>
    <row r="526" customFormat="false" ht="46.25" hidden="false" customHeight="false" outlineLevel="0" collapsed="false">
      <c r="A526" s="19" t="s">
        <v>25392</v>
      </c>
      <c r="B526" s="18" t="s">
        <v>140</v>
      </c>
      <c r="C526" s="17" t="n">
        <v>9</v>
      </c>
      <c r="D526" s="17" t="n">
        <v>3414</v>
      </c>
      <c r="E526" s="18" t="s">
        <v>13150</v>
      </c>
      <c r="F526" s="18" t="s">
        <v>13151</v>
      </c>
      <c r="G526" s="19" t="s">
        <v>124</v>
      </c>
      <c r="H526" s="18" t="s">
        <v>13153</v>
      </c>
      <c r="I526" s="21" t="s">
        <v>13154</v>
      </c>
      <c r="J526" s="18" t="s">
        <v>25393</v>
      </c>
      <c r="K526" s="20" t="s">
        <v>28109</v>
      </c>
    </row>
    <row r="527" customFormat="false" ht="35.05" hidden="false" customHeight="false" outlineLevel="0" collapsed="false">
      <c r="A527" s="19" t="s">
        <v>25394</v>
      </c>
      <c r="B527" s="18" t="s">
        <v>137</v>
      </c>
      <c r="C527" s="17" t="n">
        <v>9</v>
      </c>
      <c r="D527" s="17" t="n">
        <v>3418</v>
      </c>
      <c r="E527" s="18" t="s">
        <v>13161</v>
      </c>
      <c r="F527" s="18" t="s">
        <v>13162</v>
      </c>
      <c r="G527" s="19" t="s">
        <v>123</v>
      </c>
      <c r="H527" s="18" t="s">
        <v>13164</v>
      </c>
      <c r="I527" s="21" t="s">
        <v>13165</v>
      </c>
      <c r="J527" s="18" t="s">
        <v>25395</v>
      </c>
      <c r="K527" s="20" t="s">
        <v>28109</v>
      </c>
    </row>
    <row r="528" customFormat="false" ht="35.05" hidden="false" customHeight="false" outlineLevel="0" collapsed="false">
      <c r="A528" s="19" t="s">
        <v>25396</v>
      </c>
      <c r="B528" s="18" t="s">
        <v>137</v>
      </c>
      <c r="C528" s="17" t="n">
        <v>9</v>
      </c>
      <c r="D528" s="17" t="n">
        <v>3539</v>
      </c>
      <c r="E528" s="18" t="s">
        <v>13216</v>
      </c>
      <c r="F528" s="18" t="s">
        <v>13217</v>
      </c>
      <c r="G528" s="19" t="s">
        <v>123</v>
      </c>
      <c r="H528" s="18" t="s">
        <v>13219</v>
      </c>
      <c r="I528" s="21" t="s">
        <v>13220</v>
      </c>
      <c r="J528" s="18" t="s">
        <v>25397</v>
      </c>
      <c r="K528" s="20" t="s">
        <v>28109</v>
      </c>
    </row>
    <row r="529" customFormat="false" ht="46.25" hidden="false" customHeight="false" outlineLevel="0" collapsed="false">
      <c r="A529" s="19" t="s">
        <v>25398</v>
      </c>
      <c r="B529" s="18" t="s">
        <v>138</v>
      </c>
      <c r="C529" s="17" t="n">
        <v>9</v>
      </c>
      <c r="D529" s="17" t="n">
        <v>3539</v>
      </c>
      <c r="E529" s="18" t="s">
        <v>13221</v>
      </c>
      <c r="F529" s="18" t="s">
        <v>13222</v>
      </c>
      <c r="G529" s="19" t="s">
        <v>123</v>
      </c>
      <c r="H529" s="18" t="s">
        <v>13224</v>
      </c>
      <c r="I529" s="21" t="s">
        <v>13225</v>
      </c>
      <c r="J529" s="18" t="s">
        <v>25399</v>
      </c>
      <c r="K529" s="20" t="s">
        <v>28109</v>
      </c>
    </row>
    <row r="530" customFormat="false" ht="46.25" hidden="false" customHeight="false" outlineLevel="0" collapsed="false">
      <c r="A530" s="19" t="s">
        <v>25400</v>
      </c>
      <c r="B530" s="18" t="s">
        <v>140</v>
      </c>
      <c r="C530" s="17" t="n">
        <v>9</v>
      </c>
      <c r="D530" s="17" t="n">
        <v>3565</v>
      </c>
      <c r="E530" s="18" t="s">
        <v>13226</v>
      </c>
      <c r="F530" s="18" t="s">
        <v>13227</v>
      </c>
      <c r="G530" s="19" t="s">
        <v>123</v>
      </c>
      <c r="H530" s="18" t="s">
        <v>13229</v>
      </c>
      <c r="I530" s="21" t="s">
        <v>13230</v>
      </c>
      <c r="J530" s="18" t="s">
        <v>25401</v>
      </c>
      <c r="K530" s="20" t="s">
        <v>28109</v>
      </c>
    </row>
    <row r="531" customFormat="false" ht="57.45" hidden="false" customHeight="false" outlineLevel="0" collapsed="false">
      <c r="A531" s="19" t="s">
        <v>25402</v>
      </c>
      <c r="B531" s="18" t="s">
        <v>140</v>
      </c>
      <c r="C531" s="17" t="n">
        <v>9</v>
      </c>
      <c r="D531" s="17" t="n">
        <v>3604</v>
      </c>
      <c r="E531" s="18" t="s">
        <v>13240</v>
      </c>
      <c r="F531" s="18" t="s">
        <v>13241</v>
      </c>
      <c r="G531" s="19" t="s">
        <v>121</v>
      </c>
      <c r="H531" s="18" t="s">
        <v>13243</v>
      </c>
      <c r="I531" s="21" t="s">
        <v>13244</v>
      </c>
      <c r="J531" s="18" t="s">
        <v>25403</v>
      </c>
      <c r="K531" s="20" t="s">
        <v>28109</v>
      </c>
    </row>
    <row r="532" customFormat="false" ht="57.45" hidden="false" customHeight="false" outlineLevel="0" collapsed="false">
      <c r="A532" s="19" t="s">
        <v>25404</v>
      </c>
      <c r="B532" s="18" t="s">
        <v>138</v>
      </c>
      <c r="C532" s="17" t="n">
        <v>9</v>
      </c>
      <c r="D532" s="17" t="n">
        <v>3610</v>
      </c>
      <c r="E532" s="18" t="s">
        <v>13245</v>
      </c>
      <c r="F532" s="18" t="s">
        <v>13246</v>
      </c>
      <c r="G532" s="19" t="s">
        <v>123</v>
      </c>
      <c r="H532" s="18" t="s">
        <v>13248</v>
      </c>
      <c r="I532" s="21" t="s">
        <v>13249</v>
      </c>
      <c r="J532" s="18" t="s">
        <v>25405</v>
      </c>
      <c r="K532" s="20" t="s">
        <v>28109</v>
      </c>
    </row>
    <row r="533" customFormat="false" ht="46.25" hidden="false" customHeight="false" outlineLevel="0" collapsed="false">
      <c r="A533" s="19" t="s">
        <v>25406</v>
      </c>
      <c r="B533" s="18" t="s">
        <v>140</v>
      </c>
      <c r="C533" s="17" t="n">
        <v>9</v>
      </c>
      <c r="D533" s="17" t="n">
        <v>3619</v>
      </c>
      <c r="E533" s="18" t="s">
        <v>13250</v>
      </c>
      <c r="F533" s="18" t="s">
        <v>13251</v>
      </c>
      <c r="G533" s="19" t="s">
        <v>123</v>
      </c>
      <c r="H533" s="18" t="s">
        <v>13253</v>
      </c>
      <c r="I533" s="21" t="s">
        <v>13254</v>
      </c>
      <c r="J533" s="18" t="s">
        <v>25407</v>
      </c>
      <c r="K533" s="20" t="s">
        <v>28109</v>
      </c>
    </row>
    <row r="534" customFormat="false" ht="46.25" hidden="false" customHeight="false" outlineLevel="0" collapsed="false">
      <c r="A534" s="19" t="s">
        <v>25408</v>
      </c>
      <c r="B534" s="18" t="s">
        <v>139</v>
      </c>
      <c r="C534" s="17" t="n">
        <v>9</v>
      </c>
      <c r="D534" s="17" t="n">
        <v>3640</v>
      </c>
      <c r="E534" s="18" t="s">
        <v>13261</v>
      </c>
      <c r="F534" s="18" t="s">
        <v>13262</v>
      </c>
      <c r="G534" s="19" t="s">
        <v>123</v>
      </c>
      <c r="H534" s="18" t="s">
        <v>13264</v>
      </c>
      <c r="I534" s="21" t="s">
        <v>13265</v>
      </c>
      <c r="J534" s="18" t="s">
        <v>25409</v>
      </c>
      <c r="K534" s="20" t="s">
        <v>28109</v>
      </c>
    </row>
    <row r="535" customFormat="false" ht="46.25" hidden="false" customHeight="false" outlineLevel="0" collapsed="false">
      <c r="A535" s="19" t="s">
        <v>25410</v>
      </c>
      <c r="B535" s="18" t="s">
        <v>140</v>
      </c>
      <c r="C535" s="17" t="n">
        <v>9</v>
      </c>
      <c r="D535" s="17" t="n">
        <v>3654</v>
      </c>
      <c r="E535" s="18" t="s">
        <v>13269</v>
      </c>
      <c r="F535" s="18" t="s">
        <v>13270</v>
      </c>
      <c r="G535" s="19" t="s">
        <v>122</v>
      </c>
      <c r="H535" s="18" t="s">
        <v>13272</v>
      </c>
      <c r="I535" s="21" t="s">
        <v>13273</v>
      </c>
      <c r="J535" s="18" t="s">
        <v>25411</v>
      </c>
      <c r="K535" s="20" t="s">
        <v>28109</v>
      </c>
    </row>
    <row r="536" customFormat="false" ht="35.05" hidden="false" customHeight="false" outlineLevel="0" collapsed="false">
      <c r="A536" s="19" t="s">
        <v>25412</v>
      </c>
      <c r="B536" s="18" t="s">
        <v>140</v>
      </c>
      <c r="C536" s="17" t="n">
        <v>9</v>
      </c>
      <c r="D536" s="17" t="n">
        <v>3667</v>
      </c>
      <c r="E536" s="18" t="s">
        <v>13274</v>
      </c>
      <c r="F536" s="18" t="s">
        <v>13275</v>
      </c>
      <c r="G536" s="19" t="s">
        <v>123</v>
      </c>
      <c r="H536" s="18" t="s">
        <v>13277</v>
      </c>
      <c r="I536" s="21" t="s">
        <v>13278</v>
      </c>
      <c r="J536" s="18" t="s">
        <v>25413</v>
      </c>
      <c r="K536" s="20" t="s">
        <v>28109</v>
      </c>
    </row>
    <row r="537" customFormat="false" ht="46.25" hidden="false" customHeight="false" outlineLevel="0" collapsed="false">
      <c r="A537" s="19" t="s">
        <v>25414</v>
      </c>
      <c r="B537" s="18" t="s">
        <v>140</v>
      </c>
      <c r="C537" s="17" t="n">
        <v>9</v>
      </c>
      <c r="D537" s="17" t="n">
        <v>3679</v>
      </c>
      <c r="E537" s="18" t="s">
        <v>13282</v>
      </c>
      <c r="F537" s="18" t="s">
        <v>13283</v>
      </c>
      <c r="G537" s="19" t="s">
        <v>123</v>
      </c>
      <c r="H537" s="18" t="s">
        <v>13285</v>
      </c>
      <c r="I537" s="21" t="s">
        <v>13286</v>
      </c>
      <c r="J537" s="18" t="s">
        <v>25415</v>
      </c>
      <c r="K537" s="20" t="s">
        <v>28109</v>
      </c>
    </row>
    <row r="538" customFormat="false" ht="46.25" hidden="false" customHeight="false" outlineLevel="0" collapsed="false">
      <c r="A538" s="19" t="s">
        <v>25416</v>
      </c>
      <c r="B538" s="18" t="s">
        <v>139</v>
      </c>
      <c r="C538" s="17" t="n">
        <v>9</v>
      </c>
      <c r="D538" s="17" t="n">
        <v>3715</v>
      </c>
      <c r="E538" s="18" t="s">
        <v>13287</v>
      </c>
      <c r="F538" s="18" t="s">
        <v>13288</v>
      </c>
      <c r="G538" s="19" t="s">
        <v>123</v>
      </c>
      <c r="H538" s="18" t="s">
        <v>13290</v>
      </c>
      <c r="I538" s="21" t="s">
        <v>1304</v>
      </c>
      <c r="J538" s="18" t="s">
        <v>25417</v>
      </c>
      <c r="K538" s="20" t="s">
        <v>28109</v>
      </c>
    </row>
    <row r="539" customFormat="false" ht="102.2" hidden="false" customHeight="false" outlineLevel="0" collapsed="false">
      <c r="A539" s="19" t="s">
        <v>25418</v>
      </c>
      <c r="B539" s="18" t="s">
        <v>141</v>
      </c>
      <c r="C539" s="17" t="n">
        <v>9</v>
      </c>
      <c r="D539" s="17" t="n">
        <v>3746</v>
      </c>
      <c r="E539" s="18" t="s">
        <v>22965</v>
      </c>
      <c r="F539" s="18" t="s">
        <v>25419</v>
      </c>
      <c r="G539" s="19" t="s">
        <v>123</v>
      </c>
      <c r="H539" s="18" t="s">
        <v>25420</v>
      </c>
      <c r="I539" s="21" t="s">
        <v>25421</v>
      </c>
      <c r="J539" s="18" t="s">
        <v>25422</v>
      </c>
      <c r="K539" s="20" t="s">
        <v>28109</v>
      </c>
    </row>
    <row r="540" customFormat="false" ht="46.25" hidden="false" customHeight="false" outlineLevel="0" collapsed="false">
      <c r="A540" s="19" t="s">
        <v>25423</v>
      </c>
      <c r="B540" s="18" t="s">
        <v>138</v>
      </c>
      <c r="C540" s="17" t="n">
        <v>9</v>
      </c>
      <c r="D540" s="17" t="n">
        <v>3927</v>
      </c>
      <c r="E540" s="18" t="s">
        <v>13326</v>
      </c>
      <c r="F540" s="18" t="s">
        <v>13327</v>
      </c>
      <c r="G540" s="19" t="s">
        <v>123</v>
      </c>
      <c r="H540" s="18" t="s">
        <v>13329</v>
      </c>
      <c r="I540" s="21" t="s">
        <v>13330</v>
      </c>
      <c r="J540" s="18" t="s">
        <v>25424</v>
      </c>
      <c r="K540" s="20" t="s">
        <v>28109</v>
      </c>
    </row>
    <row r="541" customFormat="false" ht="57.45" hidden="false" customHeight="false" outlineLevel="0" collapsed="false">
      <c r="A541" s="19" t="s">
        <v>25425</v>
      </c>
      <c r="B541" s="18" t="s">
        <v>138</v>
      </c>
      <c r="C541" s="17" t="n">
        <v>9</v>
      </c>
      <c r="D541" s="17" t="n">
        <v>3962</v>
      </c>
      <c r="E541" s="18" t="s">
        <v>13343</v>
      </c>
      <c r="F541" s="18" t="s">
        <v>13344</v>
      </c>
      <c r="G541" s="19" t="s">
        <v>125</v>
      </c>
      <c r="H541" s="18" t="s">
        <v>13346</v>
      </c>
      <c r="I541" s="21" t="s">
        <v>13347</v>
      </c>
      <c r="J541" s="18" t="s">
        <v>25426</v>
      </c>
      <c r="K541" s="20" t="s">
        <v>28109</v>
      </c>
    </row>
    <row r="542" customFormat="false" ht="46.25" hidden="false" customHeight="false" outlineLevel="0" collapsed="false">
      <c r="A542" s="19" t="s">
        <v>25427</v>
      </c>
      <c r="B542" s="18" t="s">
        <v>137</v>
      </c>
      <c r="C542" s="17" t="n">
        <v>9</v>
      </c>
      <c r="D542" s="17" t="n">
        <v>3982</v>
      </c>
      <c r="E542" s="18" t="s">
        <v>13348</v>
      </c>
      <c r="F542" s="18" t="s">
        <v>13349</v>
      </c>
      <c r="G542" s="19" t="s">
        <v>123</v>
      </c>
      <c r="H542" s="18" t="s">
        <v>13351</v>
      </c>
      <c r="I542" s="21" t="s">
        <v>13352</v>
      </c>
      <c r="J542" s="18" t="s">
        <v>25428</v>
      </c>
      <c r="K542" s="20" t="s">
        <v>28109</v>
      </c>
    </row>
    <row r="543" customFormat="false" ht="46.25" hidden="false" customHeight="false" outlineLevel="0" collapsed="false">
      <c r="A543" s="19" t="s">
        <v>25429</v>
      </c>
      <c r="B543" s="18" t="s">
        <v>138</v>
      </c>
      <c r="C543" s="17" t="n">
        <v>9</v>
      </c>
      <c r="D543" s="17" t="n">
        <v>3999</v>
      </c>
      <c r="E543" s="18" t="s">
        <v>13356</v>
      </c>
      <c r="F543" s="18" t="s">
        <v>13357</v>
      </c>
      <c r="G543" s="19" t="s">
        <v>121</v>
      </c>
      <c r="H543" s="18" t="s">
        <v>13359</v>
      </c>
      <c r="I543" s="21" t="s">
        <v>13360</v>
      </c>
      <c r="J543" s="18" t="s">
        <v>25430</v>
      </c>
      <c r="K543" s="20" t="s">
        <v>28109</v>
      </c>
    </row>
    <row r="544" customFormat="false" ht="113.4" hidden="false" customHeight="false" outlineLevel="0" collapsed="false">
      <c r="A544" s="19" t="s">
        <v>25431</v>
      </c>
      <c r="B544" s="18" t="s">
        <v>141</v>
      </c>
      <c r="C544" s="17" t="n">
        <v>9</v>
      </c>
      <c r="D544" s="17" t="n">
        <v>4003</v>
      </c>
      <c r="E544" s="18" t="s">
        <v>22986</v>
      </c>
      <c r="F544" s="18" t="s">
        <v>25432</v>
      </c>
      <c r="G544" s="19" t="s">
        <v>123</v>
      </c>
      <c r="H544" s="18" t="s">
        <v>25433</v>
      </c>
      <c r="I544" s="21" t="s">
        <v>25434</v>
      </c>
      <c r="J544" s="18" t="s">
        <v>25435</v>
      </c>
      <c r="K544" s="20" t="s">
        <v>28109</v>
      </c>
    </row>
    <row r="545" customFormat="false" ht="57.45" hidden="false" customHeight="false" outlineLevel="0" collapsed="false">
      <c r="A545" s="19" t="s">
        <v>25436</v>
      </c>
      <c r="B545" s="18" t="s">
        <v>140</v>
      </c>
      <c r="C545" s="17" t="n">
        <v>9</v>
      </c>
      <c r="D545" s="17" t="n">
        <v>4038</v>
      </c>
      <c r="E545" s="18" t="s">
        <v>13373</v>
      </c>
      <c r="F545" s="18" t="s">
        <v>13374</v>
      </c>
      <c r="G545" s="19" t="s">
        <v>123</v>
      </c>
      <c r="H545" s="18" t="s">
        <v>13376</v>
      </c>
      <c r="I545" s="21" t="s">
        <v>13377</v>
      </c>
      <c r="J545" s="18" t="s">
        <v>25437</v>
      </c>
      <c r="K545" s="20" t="s">
        <v>28109</v>
      </c>
    </row>
    <row r="546" customFormat="false" ht="46.25" hidden="false" customHeight="false" outlineLevel="0" collapsed="false">
      <c r="A546" s="19" t="s">
        <v>25438</v>
      </c>
      <c r="B546" s="18" t="s">
        <v>138</v>
      </c>
      <c r="C546" s="17" t="n">
        <v>9</v>
      </c>
      <c r="D546" s="17" t="n">
        <v>4065</v>
      </c>
      <c r="E546" s="18" t="s">
        <v>13396</v>
      </c>
      <c r="F546" s="18" t="s">
        <v>13397</v>
      </c>
      <c r="G546" s="19" t="s">
        <v>121</v>
      </c>
      <c r="H546" s="18" t="s">
        <v>13399</v>
      </c>
      <c r="I546" s="21" t="s">
        <v>13400</v>
      </c>
      <c r="J546" s="18" t="s">
        <v>25439</v>
      </c>
      <c r="K546" s="20" t="s">
        <v>28109</v>
      </c>
    </row>
    <row r="547" customFormat="false" ht="46.25" hidden="false" customHeight="false" outlineLevel="0" collapsed="false">
      <c r="A547" s="19" t="s">
        <v>25440</v>
      </c>
      <c r="B547" s="18" t="s">
        <v>137</v>
      </c>
      <c r="C547" s="17" t="n">
        <v>9</v>
      </c>
      <c r="D547" s="17" t="n">
        <v>4076</v>
      </c>
      <c r="E547" s="18" t="s">
        <v>13407</v>
      </c>
      <c r="F547" s="18" t="s">
        <v>13408</v>
      </c>
      <c r="G547" s="19" t="s">
        <v>121</v>
      </c>
      <c r="H547" s="18" t="s">
        <v>13410</v>
      </c>
      <c r="I547" s="21" t="s">
        <v>13411</v>
      </c>
      <c r="J547" s="18" t="s">
        <v>25441</v>
      </c>
      <c r="K547" s="20" t="s">
        <v>28109</v>
      </c>
    </row>
    <row r="548" customFormat="false" ht="35.05" hidden="false" customHeight="false" outlineLevel="0" collapsed="false">
      <c r="A548" s="19" t="s">
        <v>25442</v>
      </c>
      <c r="B548" s="18" t="s">
        <v>137</v>
      </c>
      <c r="C548" s="17" t="n">
        <v>9</v>
      </c>
      <c r="D548" s="17" t="n">
        <v>4080</v>
      </c>
      <c r="E548" s="18" t="s">
        <v>13412</v>
      </c>
      <c r="F548" s="18" t="s">
        <v>13413</v>
      </c>
      <c r="G548" s="19" t="s">
        <v>123</v>
      </c>
      <c r="H548" s="18" t="s">
        <v>13415</v>
      </c>
      <c r="I548" s="21" t="s">
        <v>13416</v>
      </c>
      <c r="J548" s="18" t="s">
        <v>25443</v>
      </c>
      <c r="K548" s="20" t="s">
        <v>28109</v>
      </c>
    </row>
    <row r="549" customFormat="false" ht="57.45" hidden="false" customHeight="false" outlineLevel="0" collapsed="false">
      <c r="A549" s="19" t="s">
        <v>25444</v>
      </c>
      <c r="B549" s="18" t="s">
        <v>139</v>
      </c>
      <c r="C549" s="17" t="n">
        <v>9</v>
      </c>
      <c r="D549" s="17" t="n">
        <v>4094</v>
      </c>
      <c r="E549" s="18" t="s">
        <v>13417</v>
      </c>
      <c r="F549" s="18" t="s">
        <v>13418</v>
      </c>
      <c r="G549" s="19" t="s">
        <v>123</v>
      </c>
      <c r="H549" s="18" t="s">
        <v>13420</v>
      </c>
      <c r="I549" s="21" t="s">
        <v>13421</v>
      </c>
      <c r="J549" s="18" t="s">
        <v>25445</v>
      </c>
      <c r="K549" s="20" t="s">
        <v>28109</v>
      </c>
    </row>
    <row r="550" customFormat="false" ht="46.25" hidden="false" customHeight="false" outlineLevel="0" collapsed="false">
      <c r="A550" s="19" t="s">
        <v>25446</v>
      </c>
      <c r="B550" s="18" t="s">
        <v>137</v>
      </c>
      <c r="C550" s="17" t="n">
        <v>9</v>
      </c>
      <c r="D550" s="17" t="n">
        <v>4115</v>
      </c>
      <c r="E550" s="18" t="s">
        <v>13434</v>
      </c>
      <c r="F550" s="18" t="s">
        <v>13435</v>
      </c>
      <c r="G550" s="19" t="s">
        <v>123</v>
      </c>
      <c r="H550" s="18" t="s">
        <v>13437</v>
      </c>
      <c r="I550" s="21" t="s">
        <v>13438</v>
      </c>
      <c r="J550" s="18" t="s">
        <v>25447</v>
      </c>
      <c r="K550" s="20" t="s">
        <v>28109</v>
      </c>
    </row>
    <row r="551" customFormat="false" ht="35.05" hidden="false" customHeight="false" outlineLevel="0" collapsed="false">
      <c r="A551" s="19" t="s">
        <v>25448</v>
      </c>
      <c r="B551" s="18" t="s">
        <v>137</v>
      </c>
      <c r="C551" s="17" t="n">
        <v>9</v>
      </c>
      <c r="D551" s="17" t="n">
        <v>4129</v>
      </c>
      <c r="E551" s="18" t="s">
        <v>13445</v>
      </c>
      <c r="F551" s="18" t="s">
        <v>13446</v>
      </c>
      <c r="G551" s="19" t="s">
        <v>125</v>
      </c>
      <c r="H551" s="18" t="s">
        <v>13448</v>
      </c>
      <c r="I551" s="21" t="s">
        <v>13449</v>
      </c>
      <c r="J551" s="18" t="s">
        <v>25449</v>
      </c>
      <c r="K551" s="20" t="s">
        <v>28109</v>
      </c>
    </row>
    <row r="552" customFormat="false" ht="46.25" hidden="false" customHeight="false" outlineLevel="0" collapsed="false">
      <c r="A552" s="19" t="s">
        <v>25450</v>
      </c>
      <c r="B552" s="18" t="s">
        <v>140</v>
      </c>
      <c r="C552" s="17" t="n">
        <v>9</v>
      </c>
      <c r="D552" s="17" t="n">
        <v>4137</v>
      </c>
      <c r="E552" s="18" t="s">
        <v>13456</v>
      </c>
      <c r="F552" s="18" t="s">
        <v>13457</v>
      </c>
      <c r="G552" s="19" t="s">
        <v>123</v>
      </c>
      <c r="H552" s="18" t="s">
        <v>13459</v>
      </c>
      <c r="I552" s="21" t="s">
        <v>13460</v>
      </c>
      <c r="J552" s="18" t="s">
        <v>25451</v>
      </c>
      <c r="K552" s="20" t="s">
        <v>28109</v>
      </c>
    </row>
    <row r="553" customFormat="false" ht="46.25" hidden="false" customHeight="false" outlineLevel="0" collapsed="false">
      <c r="A553" s="19" t="s">
        <v>25452</v>
      </c>
      <c r="B553" s="18" t="s">
        <v>140</v>
      </c>
      <c r="C553" s="17" t="n">
        <v>9</v>
      </c>
      <c r="D553" s="17" t="n">
        <v>4137</v>
      </c>
      <c r="E553" s="18" t="s">
        <v>13464</v>
      </c>
      <c r="F553" s="18" t="s">
        <v>13465</v>
      </c>
      <c r="G553" s="19" t="s">
        <v>123</v>
      </c>
      <c r="H553" s="18" t="s">
        <v>13467</v>
      </c>
      <c r="I553" s="21" t="s">
        <v>13468</v>
      </c>
      <c r="J553" s="18" t="s">
        <v>25453</v>
      </c>
      <c r="K553" s="20" t="s">
        <v>28109</v>
      </c>
    </row>
    <row r="554" customFormat="false" ht="46.25" hidden="false" customHeight="false" outlineLevel="0" collapsed="false">
      <c r="A554" s="19" t="s">
        <v>25454</v>
      </c>
      <c r="B554" s="18" t="s">
        <v>138</v>
      </c>
      <c r="C554" s="17" t="n">
        <v>9</v>
      </c>
      <c r="D554" s="17" t="n">
        <v>4277</v>
      </c>
      <c r="E554" s="18" t="s">
        <v>13499</v>
      </c>
      <c r="F554" s="18" t="s">
        <v>13500</v>
      </c>
      <c r="G554" s="19" t="s">
        <v>123</v>
      </c>
      <c r="H554" s="18" t="s">
        <v>13502</v>
      </c>
      <c r="I554" s="21" t="s">
        <v>13503</v>
      </c>
      <c r="J554" s="18" t="s">
        <v>25455</v>
      </c>
      <c r="K554" s="20" t="s">
        <v>28109</v>
      </c>
    </row>
    <row r="555" customFormat="false" ht="35.05" hidden="false" customHeight="false" outlineLevel="0" collapsed="false">
      <c r="A555" s="19" t="s">
        <v>25456</v>
      </c>
      <c r="B555" s="18" t="s">
        <v>137</v>
      </c>
      <c r="C555" s="17" t="n">
        <v>9</v>
      </c>
      <c r="D555" s="17" t="n">
        <v>4278</v>
      </c>
      <c r="E555" s="18" t="s">
        <v>13504</v>
      </c>
      <c r="F555" s="18" t="s">
        <v>13505</v>
      </c>
      <c r="G555" s="19" t="s">
        <v>123</v>
      </c>
      <c r="H555" s="18" t="s">
        <v>13507</v>
      </c>
      <c r="I555" s="21" t="s">
        <v>13508</v>
      </c>
      <c r="J555" s="18" t="s">
        <v>25457</v>
      </c>
      <c r="K555" s="20" t="s">
        <v>28109</v>
      </c>
    </row>
    <row r="556" customFormat="false" ht="46.25" hidden="false" customHeight="false" outlineLevel="0" collapsed="false">
      <c r="A556" s="19" t="s">
        <v>25458</v>
      </c>
      <c r="B556" s="18" t="s">
        <v>138</v>
      </c>
      <c r="C556" s="17" t="n">
        <v>9</v>
      </c>
      <c r="D556" s="17" t="n">
        <v>4279</v>
      </c>
      <c r="E556" s="18" t="s">
        <v>13509</v>
      </c>
      <c r="F556" s="18" t="s">
        <v>13510</v>
      </c>
      <c r="G556" s="19" t="s">
        <v>124</v>
      </c>
      <c r="H556" s="18" t="s">
        <v>13512</v>
      </c>
      <c r="I556" s="21" t="s">
        <v>13513</v>
      </c>
      <c r="J556" s="18" t="s">
        <v>25459</v>
      </c>
      <c r="K556" s="20" t="s">
        <v>28109</v>
      </c>
    </row>
    <row r="557" customFormat="false" ht="46.25" hidden="false" customHeight="false" outlineLevel="0" collapsed="false">
      <c r="A557" s="19" t="s">
        <v>25460</v>
      </c>
      <c r="B557" s="18" t="s">
        <v>140</v>
      </c>
      <c r="C557" s="17" t="n">
        <v>9</v>
      </c>
      <c r="D557" s="17" t="n">
        <v>4283</v>
      </c>
      <c r="E557" s="18" t="s">
        <v>13514</v>
      </c>
      <c r="F557" s="18" t="s">
        <v>13515</v>
      </c>
      <c r="G557" s="19" t="s">
        <v>123</v>
      </c>
      <c r="H557" s="18" t="s">
        <v>13517</v>
      </c>
      <c r="I557" s="21" t="s">
        <v>13518</v>
      </c>
      <c r="J557" s="18" t="s">
        <v>25461</v>
      </c>
      <c r="K557" s="20" t="s">
        <v>28109</v>
      </c>
    </row>
    <row r="558" customFormat="false" ht="46.25" hidden="false" customHeight="false" outlineLevel="0" collapsed="false">
      <c r="A558" s="19" t="s">
        <v>25462</v>
      </c>
      <c r="B558" s="18" t="s">
        <v>137</v>
      </c>
      <c r="C558" s="17" t="n">
        <v>9</v>
      </c>
      <c r="D558" s="17" t="n">
        <v>4303</v>
      </c>
      <c r="E558" s="18" t="s">
        <v>13519</v>
      </c>
      <c r="F558" s="18" t="s">
        <v>13520</v>
      </c>
      <c r="G558" s="19" t="s">
        <v>121</v>
      </c>
      <c r="H558" s="18" t="s">
        <v>13522</v>
      </c>
      <c r="I558" s="21" t="s">
        <v>13523</v>
      </c>
      <c r="J558" s="18" t="s">
        <v>25463</v>
      </c>
      <c r="K558" s="20" t="s">
        <v>28109</v>
      </c>
    </row>
    <row r="559" customFormat="false" ht="46.25" hidden="false" customHeight="false" outlineLevel="0" collapsed="false">
      <c r="A559" s="19" t="s">
        <v>25464</v>
      </c>
      <c r="B559" s="18" t="s">
        <v>140</v>
      </c>
      <c r="C559" s="17" t="n">
        <v>9</v>
      </c>
      <c r="D559" s="17" t="n">
        <v>4483</v>
      </c>
      <c r="E559" s="18" t="s">
        <v>13560</v>
      </c>
      <c r="F559" s="18" t="s">
        <v>13561</v>
      </c>
      <c r="G559" s="19" t="s">
        <v>123</v>
      </c>
      <c r="H559" s="18" t="s">
        <v>13563</v>
      </c>
      <c r="I559" s="21" t="s">
        <v>13564</v>
      </c>
      <c r="J559" s="18" t="s">
        <v>25465</v>
      </c>
      <c r="K559" s="20" t="s">
        <v>28109</v>
      </c>
    </row>
    <row r="560" customFormat="false" ht="57.45" hidden="false" customHeight="false" outlineLevel="0" collapsed="false">
      <c r="A560" s="19" t="s">
        <v>25466</v>
      </c>
      <c r="B560" s="18" t="s">
        <v>138</v>
      </c>
      <c r="C560" s="17" t="n">
        <v>9</v>
      </c>
      <c r="D560" s="17" t="n">
        <v>4545</v>
      </c>
      <c r="E560" s="18" t="s">
        <v>13593</v>
      </c>
      <c r="F560" s="18" t="s">
        <v>13594</v>
      </c>
      <c r="G560" s="19" t="s">
        <v>122</v>
      </c>
      <c r="H560" s="18" t="s">
        <v>13596</v>
      </c>
      <c r="I560" s="21" t="s">
        <v>13597</v>
      </c>
      <c r="J560" s="18" t="s">
        <v>25467</v>
      </c>
      <c r="K560" s="20" t="s">
        <v>28109</v>
      </c>
    </row>
    <row r="561" customFormat="false" ht="35.05" hidden="false" customHeight="false" outlineLevel="0" collapsed="false">
      <c r="A561" s="19" t="s">
        <v>25468</v>
      </c>
      <c r="B561" s="18" t="s">
        <v>138</v>
      </c>
      <c r="C561" s="17" t="n">
        <v>9</v>
      </c>
      <c r="D561" s="17" t="n">
        <v>4565</v>
      </c>
      <c r="E561" s="18" t="s">
        <v>13601</v>
      </c>
      <c r="F561" s="18" t="s">
        <v>13602</v>
      </c>
      <c r="G561" s="19" t="s">
        <v>121</v>
      </c>
      <c r="H561" s="18" t="s">
        <v>13604</v>
      </c>
      <c r="I561" s="21" t="s">
        <v>13605</v>
      </c>
      <c r="J561" s="18" t="s">
        <v>25469</v>
      </c>
      <c r="K561" s="20" t="s">
        <v>28109</v>
      </c>
    </row>
    <row r="562" customFormat="false" ht="46.25" hidden="false" customHeight="false" outlineLevel="0" collapsed="false">
      <c r="A562" s="19" t="s">
        <v>25470</v>
      </c>
      <c r="B562" s="18" t="s">
        <v>137</v>
      </c>
      <c r="C562" s="17" t="n">
        <v>9</v>
      </c>
      <c r="D562" s="17" t="n">
        <v>4673</v>
      </c>
      <c r="E562" s="18" t="s">
        <v>13618</v>
      </c>
      <c r="F562" s="18" t="s">
        <v>13619</v>
      </c>
      <c r="G562" s="19" t="s">
        <v>121</v>
      </c>
      <c r="H562" s="18" t="s">
        <v>13621</v>
      </c>
      <c r="I562" s="21" t="s">
        <v>13622</v>
      </c>
      <c r="J562" s="18" t="s">
        <v>25471</v>
      </c>
      <c r="K562" s="20" t="s">
        <v>28109</v>
      </c>
    </row>
    <row r="563" customFormat="false" ht="46.25" hidden="false" customHeight="false" outlineLevel="0" collapsed="false">
      <c r="A563" s="19" t="s">
        <v>25472</v>
      </c>
      <c r="B563" s="18" t="s">
        <v>138</v>
      </c>
      <c r="C563" s="17" t="n">
        <v>9</v>
      </c>
      <c r="D563" s="17" t="n">
        <v>4746</v>
      </c>
      <c r="E563" s="18" t="s">
        <v>13648</v>
      </c>
      <c r="F563" s="18" t="s">
        <v>13649</v>
      </c>
      <c r="G563" s="19" t="s">
        <v>123</v>
      </c>
      <c r="H563" s="18" t="s">
        <v>13651</v>
      </c>
      <c r="I563" s="21" t="s">
        <v>13652</v>
      </c>
      <c r="J563" s="18" t="s">
        <v>25473</v>
      </c>
      <c r="K563" s="20" t="s">
        <v>28109</v>
      </c>
    </row>
    <row r="564" customFormat="false" ht="35.05" hidden="false" customHeight="false" outlineLevel="0" collapsed="false">
      <c r="A564" s="19" t="s">
        <v>25474</v>
      </c>
      <c r="B564" s="18" t="s">
        <v>140</v>
      </c>
      <c r="C564" s="17" t="n">
        <v>9</v>
      </c>
      <c r="D564" s="17" t="n">
        <v>4758</v>
      </c>
      <c r="E564" s="18" t="s">
        <v>13656</v>
      </c>
      <c r="F564" s="18" t="s">
        <v>13657</v>
      </c>
      <c r="G564" s="19" t="s">
        <v>121</v>
      </c>
      <c r="H564" s="18" t="s">
        <v>13659</v>
      </c>
      <c r="I564" s="21" t="s">
        <v>13660</v>
      </c>
      <c r="J564" s="18" t="s">
        <v>25475</v>
      </c>
      <c r="K564" s="20" t="s">
        <v>28109</v>
      </c>
    </row>
    <row r="565" customFormat="false" ht="46.25" hidden="false" customHeight="false" outlineLevel="0" collapsed="false">
      <c r="A565" s="19" t="s">
        <v>25476</v>
      </c>
      <c r="B565" s="18" t="s">
        <v>137</v>
      </c>
      <c r="C565" s="17" t="n">
        <v>9</v>
      </c>
      <c r="D565" s="17" t="n">
        <v>4764</v>
      </c>
      <c r="E565" s="18" t="s">
        <v>13661</v>
      </c>
      <c r="F565" s="18" t="s">
        <v>13662</v>
      </c>
      <c r="G565" s="19" t="s">
        <v>122</v>
      </c>
      <c r="H565" s="18" t="s">
        <v>13664</v>
      </c>
      <c r="I565" s="21" t="s">
        <v>6117</v>
      </c>
      <c r="J565" s="18" t="s">
        <v>25477</v>
      </c>
      <c r="K565" s="20" t="s">
        <v>28109</v>
      </c>
    </row>
    <row r="566" customFormat="false" ht="46.25" hidden="false" customHeight="false" outlineLevel="0" collapsed="false">
      <c r="A566" s="19" t="s">
        <v>25478</v>
      </c>
      <c r="B566" s="18" t="s">
        <v>140</v>
      </c>
      <c r="C566" s="17" t="n">
        <v>9</v>
      </c>
      <c r="D566" s="17" t="n">
        <v>4832</v>
      </c>
      <c r="E566" s="18" t="s">
        <v>13671</v>
      </c>
      <c r="F566" s="18" t="s">
        <v>13672</v>
      </c>
      <c r="G566" s="19" t="s">
        <v>121</v>
      </c>
      <c r="H566" s="18" t="s">
        <v>13674</v>
      </c>
      <c r="I566" s="21" t="s">
        <v>13675</v>
      </c>
      <c r="J566" s="18" t="s">
        <v>25479</v>
      </c>
      <c r="K566" s="20" t="s">
        <v>28109</v>
      </c>
    </row>
    <row r="567" customFormat="false" ht="46.25" hidden="false" customHeight="false" outlineLevel="0" collapsed="false">
      <c r="A567" s="19" t="s">
        <v>25480</v>
      </c>
      <c r="B567" s="18" t="s">
        <v>140</v>
      </c>
      <c r="C567" s="17" t="n">
        <v>9</v>
      </c>
      <c r="D567" s="17" t="n">
        <v>4837</v>
      </c>
      <c r="E567" s="18" t="s">
        <v>13676</v>
      </c>
      <c r="F567" s="18" t="s">
        <v>13677</v>
      </c>
      <c r="G567" s="19" t="s">
        <v>123</v>
      </c>
      <c r="H567" s="18" t="s">
        <v>13679</v>
      </c>
      <c r="I567" s="21" t="s">
        <v>13680</v>
      </c>
      <c r="J567" s="18" t="s">
        <v>25481</v>
      </c>
      <c r="K567" s="20" t="s">
        <v>28109</v>
      </c>
    </row>
    <row r="568" customFormat="false" ht="35.05" hidden="false" customHeight="false" outlineLevel="0" collapsed="false">
      <c r="A568" s="19" t="s">
        <v>25482</v>
      </c>
      <c r="B568" s="18" t="s">
        <v>140</v>
      </c>
      <c r="C568" s="17" t="n">
        <v>9</v>
      </c>
      <c r="D568" s="17" t="n">
        <v>4842</v>
      </c>
      <c r="E568" s="18" t="s">
        <v>13684</v>
      </c>
      <c r="F568" s="18" t="s">
        <v>13685</v>
      </c>
      <c r="G568" s="19" t="s">
        <v>121</v>
      </c>
      <c r="H568" s="18" t="s">
        <v>13687</v>
      </c>
      <c r="I568" s="21" t="s">
        <v>13688</v>
      </c>
      <c r="J568" s="18" t="s">
        <v>25483</v>
      </c>
      <c r="K568" s="20" t="s">
        <v>28109</v>
      </c>
    </row>
    <row r="569" customFormat="false" ht="46.25" hidden="false" customHeight="false" outlineLevel="0" collapsed="false">
      <c r="A569" s="19" t="s">
        <v>25484</v>
      </c>
      <c r="B569" s="18" t="s">
        <v>140</v>
      </c>
      <c r="C569" s="17" t="n">
        <v>9</v>
      </c>
      <c r="D569" s="17" t="n">
        <v>4871</v>
      </c>
      <c r="E569" s="18" t="s">
        <v>13698</v>
      </c>
      <c r="F569" s="18" t="s">
        <v>13699</v>
      </c>
      <c r="G569" s="19" t="s">
        <v>123</v>
      </c>
      <c r="H569" s="18" t="s">
        <v>13701</v>
      </c>
      <c r="I569" s="21" t="s">
        <v>13702</v>
      </c>
      <c r="J569" s="18" t="s">
        <v>25485</v>
      </c>
      <c r="K569" s="20" t="s">
        <v>28109</v>
      </c>
    </row>
    <row r="570" customFormat="false" ht="46.25" hidden="false" customHeight="false" outlineLevel="0" collapsed="false">
      <c r="A570" s="19" t="s">
        <v>25486</v>
      </c>
      <c r="B570" s="18" t="s">
        <v>140</v>
      </c>
      <c r="C570" s="17" t="n">
        <v>9</v>
      </c>
      <c r="D570" s="17" t="n">
        <v>4880</v>
      </c>
      <c r="E570" s="18" t="s">
        <v>13706</v>
      </c>
      <c r="F570" s="18" t="s">
        <v>13707</v>
      </c>
      <c r="G570" s="19" t="s">
        <v>121</v>
      </c>
      <c r="H570" s="18" t="s">
        <v>13709</v>
      </c>
      <c r="I570" s="21" t="s">
        <v>12827</v>
      </c>
      <c r="J570" s="18" t="s">
        <v>25487</v>
      </c>
      <c r="K570" s="20" t="s">
        <v>28109</v>
      </c>
    </row>
    <row r="571" customFormat="false" ht="46.25" hidden="false" customHeight="false" outlineLevel="0" collapsed="false">
      <c r="A571" s="19" t="s">
        <v>25488</v>
      </c>
      <c r="B571" s="18" t="s">
        <v>140</v>
      </c>
      <c r="C571" s="17" t="n">
        <v>9</v>
      </c>
      <c r="D571" s="17" t="n">
        <v>4932</v>
      </c>
      <c r="E571" s="18" t="s">
        <v>13721</v>
      </c>
      <c r="F571" s="18" t="s">
        <v>13722</v>
      </c>
      <c r="G571" s="19" t="s">
        <v>124</v>
      </c>
      <c r="H571" s="18" t="s">
        <v>13724</v>
      </c>
      <c r="I571" s="21" t="s">
        <v>13725</v>
      </c>
      <c r="J571" s="18" t="s">
        <v>25489</v>
      </c>
      <c r="K571" s="20" t="s">
        <v>28109</v>
      </c>
    </row>
    <row r="572" customFormat="false" ht="57.45" hidden="false" customHeight="false" outlineLevel="0" collapsed="false">
      <c r="A572" s="19" t="s">
        <v>25490</v>
      </c>
      <c r="B572" s="18" t="s">
        <v>140</v>
      </c>
      <c r="C572" s="17" t="n">
        <v>9</v>
      </c>
      <c r="D572" s="17" t="n">
        <v>4934</v>
      </c>
      <c r="E572" s="18" t="s">
        <v>13729</v>
      </c>
      <c r="F572" s="18" t="s">
        <v>13730</v>
      </c>
      <c r="G572" s="19" t="s">
        <v>123</v>
      </c>
      <c r="H572" s="18" t="s">
        <v>13732</v>
      </c>
      <c r="I572" s="21" t="s">
        <v>13733</v>
      </c>
      <c r="J572" s="18" t="s">
        <v>25491</v>
      </c>
      <c r="K572" s="20" t="s">
        <v>28109</v>
      </c>
    </row>
    <row r="573" customFormat="false" ht="46.25" hidden="false" customHeight="false" outlineLevel="0" collapsed="false">
      <c r="A573" s="19" t="s">
        <v>25492</v>
      </c>
      <c r="B573" s="18" t="s">
        <v>140</v>
      </c>
      <c r="C573" s="17" t="n">
        <v>9</v>
      </c>
      <c r="D573" s="17" t="n">
        <v>4951</v>
      </c>
      <c r="E573" s="18" t="s">
        <v>13740</v>
      </c>
      <c r="F573" s="18" t="s">
        <v>13741</v>
      </c>
      <c r="G573" s="19" t="s">
        <v>123</v>
      </c>
      <c r="H573" s="18" t="s">
        <v>13743</v>
      </c>
      <c r="I573" s="21" t="s">
        <v>13744</v>
      </c>
      <c r="J573" s="18" t="s">
        <v>25493</v>
      </c>
      <c r="K573" s="20" t="s">
        <v>28109</v>
      </c>
    </row>
    <row r="574" customFormat="false" ht="46.25" hidden="false" customHeight="false" outlineLevel="0" collapsed="false">
      <c r="A574" s="19" t="s">
        <v>25494</v>
      </c>
      <c r="B574" s="18" t="s">
        <v>140</v>
      </c>
      <c r="C574" s="17" t="n">
        <v>9</v>
      </c>
      <c r="D574" s="17" t="n">
        <v>4966</v>
      </c>
      <c r="E574" s="18" t="s">
        <v>13748</v>
      </c>
      <c r="F574" s="18" t="s">
        <v>13749</v>
      </c>
      <c r="G574" s="19" t="s">
        <v>122</v>
      </c>
      <c r="H574" s="18" t="s">
        <v>13751</v>
      </c>
      <c r="I574" s="21" t="s">
        <v>6141</v>
      </c>
      <c r="J574" s="18" t="s">
        <v>25495</v>
      </c>
      <c r="K574" s="20" t="s">
        <v>28109</v>
      </c>
    </row>
    <row r="575" customFormat="false" ht="46.25" hidden="false" customHeight="false" outlineLevel="0" collapsed="false">
      <c r="A575" s="19" t="s">
        <v>25496</v>
      </c>
      <c r="B575" s="18" t="s">
        <v>140</v>
      </c>
      <c r="C575" s="17" t="n">
        <v>9</v>
      </c>
      <c r="D575" s="17" t="n">
        <v>4970</v>
      </c>
      <c r="E575" s="18" t="s">
        <v>13752</v>
      </c>
      <c r="F575" s="18" t="s">
        <v>13753</v>
      </c>
      <c r="G575" s="19" t="s">
        <v>123</v>
      </c>
      <c r="H575" s="18" t="s">
        <v>13755</v>
      </c>
      <c r="I575" s="21" t="s">
        <v>12257</v>
      </c>
      <c r="J575" s="18" t="s">
        <v>25497</v>
      </c>
      <c r="K575" s="20" t="s">
        <v>28109</v>
      </c>
    </row>
    <row r="576" customFormat="false" ht="46.25" hidden="false" customHeight="false" outlineLevel="0" collapsed="false">
      <c r="A576" s="19" t="s">
        <v>25498</v>
      </c>
      <c r="B576" s="18" t="s">
        <v>138</v>
      </c>
      <c r="C576" s="17" t="n">
        <v>9</v>
      </c>
      <c r="D576" s="17" t="n">
        <v>5114</v>
      </c>
      <c r="E576" s="18" t="s">
        <v>13801</v>
      </c>
      <c r="F576" s="18" t="s">
        <v>13802</v>
      </c>
      <c r="G576" s="19" t="s">
        <v>125</v>
      </c>
      <c r="H576" s="18" t="s">
        <v>13804</v>
      </c>
      <c r="I576" s="21" t="s">
        <v>13805</v>
      </c>
      <c r="J576" s="18" t="s">
        <v>25499</v>
      </c>
      <c r="K576" s="20" t="s">
        <v>28109</v>
      </c>
    </row>
    <row r="577" customFormat="false" ht="35.05" hidden="false" customHeight="false" outlineLevel="0" collapsed="false">
      <c r="A577" s="19" t="s">
        <v>25500</v>
      </c>
      <c r="B577" s="18" t="s">
        <v>138</v>
      </c>
      <c r="C577" s="17" t="n">
        <v>9</v>
      </c>
      <c r="D577" s="17" t="n">
        <v>5324</v>
      </c>
      <c r="E577" s="18" t="s">
        <v>13845</v>
      </c>
      <c r="F577" s="18" t="s">
        <v>13846</v>
      </c>
      <c r="G577" s="19" t="s">
        <v>121</v>
      </c>
      <c r="H577" s="18" t="s">
        <v>13848</v>
      </c>
      <c r="I577" s="21" t="s">
        <v>13849</v>
      </c>
      <c r="J577" s="18" t="s">
        <v>25501</v>
      </c>
      <c r="K577" s="20" t="s">
        <v>28109</v>
      </c>
    </row>
    <row r="578" customFormat="false" ht="35.05" hidden="false" customHeight="false" outlineLevel="0" collapsed="false">
      <c r="A578" s="19" t="s">
        <v>25502</v>
      </c>
      <c r="B578" s="18" t="s">
        <v>137</v>
      </c>
      <c r="C578" s="17" t="n">
        <v>9</v>
      </c>
      <c r="D578" s="17" t="n">
        <v>5328</v>
      </c>
      <c r="E578" s="18" t="s">
        <v>13850</v>
      </c>
      <c r="F578" s="18" t="s">
        <v>13851</v>
      </c>
      <c r="G578" s="19" t="s">
        <v>121</v>
      </c>
      <c r="H578" s="18" t="s">
        <v>13853</v>
      </c>
      <c r="I578" s="21" t="s">
        <v>13849</v>
      </c>
      <c r="J578" s="18" t="s">
        <v>25503</v>
      </c>
      <c r="K578" s="20" t="s">
        <v>28109</v>
      </c>
    </row>
    <row r="579" customFormat="false" ht="102.2" hidden="false" customHeight="false" outlineLevel="0" collapsed="false">
      <c r="A579" s="19" t="s">
        <v>25504</v>
      </c>
      <c r="B579" s="18" t="s">
        <v>141</v>
      </c>
      <c r="C579" s="17" t="n">
        <v>9</v>
      </c>
      <c r="D579" s="17" t="n">
        <v>5384</v>
      </c>
      <c r="E579" s="18" t="s">
        <v>23104</v>
      </c>
      <c r="F579" s="18" t="s">
        <v>25505</v>
      </c>
      <c r="G579" s="19" t="s">
        <v>123</v>
      </c>
      <c r="H579" s="18" t="s">
        <v>25506</v>
      </c>
      <c r="I579" s="21" t="s">
        <v>25507</v>
      </c>
      <c r="J579" s="18" t="s">
        <v>25508</v>
      </c>
      <c r="K579" s="20" t="s">
        <v>28109</v>
      </c>
    </row>
    <row r="580" customFormat="false" ht="91" hidden="false" customHeight="false" outlineLevel="0" collapsed="false">
      <c r="A580" s="19" t="s">
        <v>25509</v>
      </c>
      <c r="B580" s="18" t="s">
        <v>141</v>
      </c>
      <c r="C580" s="17" t="n">
        <v>9</v>
      </c>
      <c r="D580" s="17" t="n">
        <v>5387</v>
      </c>
      <c r="E580" s="18" t="s">
        <v>23110</v>
      </c>
      <c r="F580" s="18" t="s">
        <v>25510</v>
      </c>
      <c r="G580" s="19" t="s">
        <v>124</v>
      </c>
      <c r="H580" s="18" t="s">
        <v>25511</v>
      </c>
      <c r="I580" s="21" t="s">
        <v>25512</v>
      </c>
      <c r="J580" s="18" t="s">
        <v>25513</v>
      </c>
      <c r="K580" s="20" t="s">
        <v>28109</v>
      </c>
    </row>
    <row r="581" customFormat="false" ht="46.25" hidden="false" customHeight="false" outlineLevel="0" collapsed="false">
      <c r="A581" s="19" t="s">
        <v>25514</v>
      </c>
      <c r="B581" s="18" t="s">
        <v>137</v>
      </c>
      <c r="C581" s="17" t="n">
        <v>9</v>
      </c>
      <c r="D581" s="17" t="n">
        <v>5410</v>
      </c>
      <c r="E581" s="18" t="s">
        <v>13866</v>
      </c>
      <c r="F581" s="18" t="s">
        <v>13867</v>
      </c>
      <c r="G581" s="19" t="s">
        <v>121</v>
      </c>
      <c r="H581" s="18" t="s">
        <v>13869</v>
      </c>
      <c r="I581" s="21" t="s">
        <v>13870</v>
      </c>
      <c r="J581" s="18" t="s">
        <v>25515</v>
      </c>
      <c r="K581" s="20" t="s">
        <v>28109</v>
      </c>
    </row>
    <row r="582" customFormat="false" ht="46.25" hidden="false" customHeight="false" outlineLevel="0" collapsed="false">
      <c r="A582" s="19" t="s">
        <v>25516</v>
      </c>
      <c r="B582" s="18" t="s">
        <v>138</v>
      </c>
      <c r="C582" s="17" t="n">
        <v>9</v>
      </c>
      <c r="D582" s="17" t="n">
        <v>5425</v>
      </c>
      <c r="E582" s="18" t="s">
        <v>13871</v>
      </c>
      <c r="F582" s="18" t="s">
        <v>13872</v>
      </c>
      <c r="G582" s="19" t="s">
        <v>121</v>
      </c>
      <c r="H582" s="18" t="s">
        <v>13874</v>
      </c>
      <c r="I582" s="21" t="s">
        <v>13875</v>
      </c>
      <c r="J582" s="18" t="s">
        <v>25517</v>
      </c>
      <c r="K582" s="20" t="s">
        <v>28109</v>
      </c>
    </row>
    <row r="583" customFormat="false" ht="35.05" hidden="false" customHeight="false" outlineLevel="0" collapsed="false">
      <c r="A583" s="19" t="s">
        <v>25518</v>
      </c>
      <c r="B583" s="18" t="s">
        <v>137</v>
      </c>
      <c r="C583" s="17" t="n">
        <v>9</v>
      </c>
      <c r="D583" s="17" t="n">
        <v>5453</v>
      </c>
      <c r="E583" s="18" t="s">
        <v>13879</v>
      </c>
      <c r="F583" s="18" t="s">
        <v>13880</v>
      </c>
      <c r="G583" s="19" t="s">
        <v>121</v>
      </c>
      <c r="H583" s="18" t="s">
        <v>13882</v>
      </c>
      <c r="I583" s="21" t="s">
        <v>13883</v>
      </c>
      <c r="J583" s="18" t="s">
        <v>25519</v>
      </c>
      <c r="K583" s="20" t="s">
        <v>28109</v>
      </c>
    </row>
    <row r="584" customFormat="false" ht="46.25" hidden="false" customHeight="false" outlineLevel="0" collapsed="false">
      <c r="A584" s="19" t="s">
        <v>25520</v>
      </c>
      <c r="B584" s="18" t="s">
        <v>137</v>
      </c>
      <c r="C584" s="17" t="n">
        <v>9</v>
      </c>
      <c r="D584" s="17" t="n">
        <v>5474</v>
      </c>
      <c r="E584" s="18" t="s">
        <v>13884</v>
      </c>
      <c r="F584" s="18" t="s">
        <v>13885</v>
      </c>
      <c r="G584" s="19" t="s">
        <v>121</v>
      </c>
      <c r="H584" s="18" t="s">
        <v>13887</v>
      </c>
      <c r="I584" s="21" t="s">
        <v>13888</v>
      </c>
      <c r="J584" s="18" t="s">
        <v>25521</v>
      </c>
      <c r="K584" s="20" t="s">
        <v>28109</v>
      </c>
    </row>
    <row r="585" customFormat="false" ht="46.25" hidden="false" customHeight="false" outlineLevel="0" collapsed="false">
      <c r="A585" s="19" t="s">
        <v>25522</v>
      </c>
      <c r="B585" s="18" t="s">
        <v>137</v>
      </c>
      <c r="C585" s="17" t="n">
        <v>9</v>
      </c>
      <c r="D585" s="17" t="n">
        <v>5524</v>
      </c>
      <c r="E585" s="18" t="s">
        <v>13895</v>
      </c>
      <c r="F585" s="18" t="s">
        <v>13896</v>
      </c>
      <c r="G585" s="19" t="s">
        <v>121</v>
      </c>
      <c r="H585" s="18" t="s">
        <v>13898</v>
      </c>
      <c r="I585" s="21" t="s">
        <v>13899</v>
      </c>
      <c r="J585" s="18" t="s">
        <v>25523</v>
      </c>
      <c r="K585" s="20" t="s">
        <v>28109</v>
      </c>
    </row>
    <row r="586" customFormat="false" ht="113.4" hidden="false" customHeight="false" outlineLevel="0" collapsed="false">
      <c r="A586" s="19" t="s">
        <v>25524</v>
      </c>
      <c r="B586" s="18" t="s">
        <v>141</v>
      </c>
      <c r="C586" s="17" t="n">
        <v>9</v>
      </c>
      <c r="D586" s="17" t="n">
        <v>5552</v>
      </c>
      <c r="E586" s="18" t="s">
        <v>23124</v>
      </c>
      <c r="F586" s="18" t="s">
        <v>25525</v>
      </c>
      <c r="G586" s="19" t="s">
        <v>123</v>
      </c>
      <c r="H586" s="18" t="s">
        <v>25526</v>
      </c>
      <c r="I586" s="21" t="s">
        <v>25527</v>
      </c>
      <c r="J586" s="18" t="s">
        <v>25528</v>
      </c>
      <c r="K586" s="20" t="s">
        <v>28109</v>
      </c>
    </row>
    <row r="587" customFormat="false" ht="46.25" hidden="false" customHeight="false" outlineLevel="0" collapsed="false">
      <c r="A587" s="19" t="s">
        <v>25529</v>
      </c>
      <c r="B587" s="18" t="s">
        <v>141</v>
      </c>
      <c r="C587" s="17" t="n">
        <v>9</v>
      </c>
      <c r="D587" s="17" t="n">
        <v>5552</v>
      </c>
      <c r="E587" s="18" t="s">
        <v>19411</v>
      </c>
      <c r="F587" s="18" t="s">
        <v>25530</v>
      </c>
      <c r="G587" s="19" t="s">
        <v>124</v>
      </c>
      <c r="H587" s="18" t="s">
        <v>25531</v>
      </c>
      <c r="I587" s="21" t="s">
        <v>25532</v>
      </c>
      <c r="J587" s="18" t="s">
        <v>25533</v>
      </c>
      <c r="K587" s="20" t="s">
        <v>28109</v>
      </c>
    </row>
    <row r="588" customFormat="false" ht="46.25" hidden="false" customHeight="false" outlineLevel="0" collapsed="false">
      <c r="A588" s="19" t="s">
        <v>25534</v>
      </c>
      <c r="B588" s="18" t="s">
        <v>138</v>
      </c>
      <c r="C588" s="17" t="n">
        <v>9</v>
      </c>
      <c r="D588" s="17" t="n">
        <v>5700</v>
      </c>
      <c r="E588" s="18" t="s">
        <v>13930</v>
      </c>
      <c r="F588" s="18" t="s">
        <v>13931</v>
      </c>
      <c r="G588" s="19" t="s">
        <v>122</v>
      </c>
      <c r="H588" s="18" t="s">
        <v>13933</v>
      </c>
      <c r="I588" s="21" t="s">
        <v>13934</v>
      </c>
      <c r="J588" s="18" t="s">
        <v>25535</v>
      </c>
      <c r="K588" s="20" t="s">
        <v>28109</v>
      </c>
    </row>
    <row r="589" customFormat="false" ht="46.25" hidden="false" customHeight="false" outlineLevel="0" collapsed="false">
      <c r="A589" s="19" t="s">
        <v>25536</v>
      </c>
      <c r="B589" s="18" t="s">
        <v>140</v>
      </c>
      <c r="C589" s="17" t="n">
        <v>9</v>
      </c>
      <c r="D589" s="17" t="n">
        <v>5978</v>
      </c>
      <c r="E589" s="18" t="s">
        <v>14063</v>
      </c>
      <c r="F589" s="18" t="s">
        <v>14064</v>
      </c>
      <c r="G589" s="19" t="s">
        <v>123</v>
      </c>
      <c r="H589" s="18" t="s">
        <v>14066</v>
      </c>
      <c r="I589" s="21" t="s">
        <v>14067</v>
      </c>
      <c r="J589" s="18" t="s">
        <v>25537</v>
      </c>
      <c r="K589" s="20" t="s">
        <v>28109</v>
      </c>
    </row>
    <row r="590" customFormat="false" ht="46.25" hidden="false" customHeight="false" outlineLevel="0" collapsed="false">
      <c r="A590" s="19" t="s">
        <v>25538</v>
      </c>
      <c r="B590" s="18" t="s">
        <v>138</v>
      </c>
      <c r="C590" s="17" t="n">
        <v>9</v>
      </c>
      <c r="D590" s="17" t="n">
        <v>6012</v>
      </c>
      <c r="E590" s="18" t="s">
        <v>14086</v>
      </c>
      <c r="F590" s="18" t="s">
        <v>14087</v>
      </c>
      <c r="G590" s="19" t="s">
        <v>121</v>
      </c>
      <c r="H590" s="18" t="s">
        <v>14089</v>
      </c>
      <c r="I590" s="21" t="s">
        <v>14090</v>
      </c>
      <c r="J590" s="18" t="s">
        <v>25539</v>
      </c>
      <c r="K590" s="20" t="s">
        <v>28109</v>
      </c>
    </row>
    <row r="591" customFormat="false" ht="57.45" hidden="false" customHeight="false" outlineLevel="0" collapsed="false">
      <c r="A591" s="19" t="s">
        <v>25540</v>
      </c>
      <c r="B591" s="18" t="s">
        <v>139</v>
      </c>
      <c r="C591" s="17" t="n">
        <v>9</v>
      </c>
      <c r="D591" s="17" t="n">
        <v>6051</v>
      </c>
      <c r="E591" s="18" t="s">
        <v>14106</v>
      </c>
      <c r="F591" s="18" t="s">
        <v>14107</v>
      </c>
      <c r="G591" s="19" t="s">
        <v>123</v>
      </c>
      <c r="H591" s="18" t="s">
        <v>14109</v>
      </c>
      <c r="I591" s="21" t="s">
        <v>14110</v>
      </c>
      <c r="J591" s="18" t="s">
        <v>25541</v>
      </c>
      <c r="K591" s="20" t="s">
        <v>28109</v>
      </c>
    </row>
    <row r="592" customFormat="false" ht="46.25" hidden="false" customHeight="false" outlineLevel="0" collapsed="false">
      <c r="A592" s="19" t="s">
        <v>25542</v>
      </c>
      <c r="B592" s="18" t="s">
        <v>138</v>
      </c>
      <c r="C592" s="17" t="n">
        <v>9</v>
      </c>
      <c r="D592" s="17" t="n">
        <v>6071</v>
      </c>
      <c r="E592" s="18" t="s">
        <v>14120</v>
      </c>
      <c r="F592" s="18" t="s">
        <v>14121</v>
      </c>
      <c r="G592" s="19" t="s">
        <v>121</v>
      </c>
      <c r="H592" s="18" t="s">
        <v>14123</v>
      </c>
      <c r="I592" s="21" t="s">
        <v>14124</v>
      </c>
      <c r="J592" s="18" t="s">
        <v>25543</v>
      </c>
      <c r="K592" s="20" t="s">
        <v>28109</v>
      </c>
    </row>
    <row r="593" customFormat="false" ht="57.45" hidden="false" customHeight="false" outlineLevel="0" collapsed="false">
      <c r="A593" s="19" t="s">
        <v>25544</v>
      </c>
      <c r="B593" s="18" t="s">
        <v>140</v>
      </c>
      <c r="C593" s="17" t="n">
        <v>9</v>
      </c>
      <c r="D593" s="17" t="n">
        <v>6072</v>
      </c>
      <c r="E593" s="18" t="s">
        <v>14125</v>
      </c>
      <c r="F593" s="18" t="s">
        <v>14126</v>
      </c>
      <c r="G593" s="19" t="s">
        <v>123</v>
      </c>
      <c r="H593" s="18" t="s">
        <v>14128</v>
      </c>
      <c r="I593" s="21" t="s">
        <v>14129</v>
      </c>
      <c r="J593" s="18" t="s">
        <v>25545</v>
      </c>
      <c r="K593" s="20" t="s">
        <v>28109</v>
      </c>
    </row>
    <row r="594" customFormat="false" ht="46.25" hidden="false" customHeight="false" outlineLevel="0" collapsed="false">
      <c r="A594" s="19" t="s">
        <v>25546</v>
      </c>
      <c r="B594" s="18" t="s">
        <v>140</v>
      </c>
      <c r="C594" s="17" t="n">
        <v>9</v>
      </c>
      <c r="D594" s="17" t="n">
        <v>6077</v>
      </c>
      <c r="E594" s="18" t="s">
        <v>14133</v>
      </c>
      <c r="F594" s="18" t="s">
        <v>14134</v>
      </c>
      <c r="G594" s="19" t="s">
        <v>121</v>
      </c>
      <c r="H594" s="18" t="s">
        <v>14136</v>
      </c>
      <c r="I594" s="21" t="s">
        <v>14137</v>
      </c>
      <c r="J594" s="18" t="s">
        <v>25547</v>
      </c>
      <c r="K594" s="20" t="s">
        <v>28109</v>
      </c>
    </row>
    <row r="595" customFormat="false" ht="46.25" hidden="false" customHeight="false" outlineLevel="0" collapsed="false">
      <c r="A595" s="19" t="s">
        <v>25548</v>
      </c>
      <c r="B595" s="18" t="s">
        <v>137</v>
      </c>
      <c r="C595" s="17" t="n">
        <v>10</v>
      </c>
      <c r="D595" s="17" t="n">
        <v>178</v>
      </c>
      <c r="E595" s="18" t="s">
        <v>14253</v>
      </c>
      <c r="F595" s="18" t="s">
        <v>14254</v>
      </c>
      <c r="G595" s="19" t="s">
        <v>121</v>
      </c>
      <c r="H595" s="18" t="s">
        <v>14256</v>
      </c>
      <c r="I595" s="21" t="s">
        <v>14257</v>
      </c>
      <c r="J595" s="18" t="s">
        <v>25549</v>
      </c>
      <c r="K595" s="20" t="s">
        <v>28109</v>
      </c>
    </row>
    <row r="596" customFormat="false" ht="46.25" hidden="false" customHeight="false" outlineLevel="0" collapsed="false">
      <c r="A596" s="19" t="s">
        <v>25550</v>
      </c>
      <c r="B596" s="18" t="s">
        <v>137</v>
      </c>
      <c r="C596" s="17" t="n">
        <v>10</v>
      </c>
      <c r="D596" s="17" t="n">
        <v>257</v>
      </c>
      <c r="E596" s="18" t="s">
        <v>14273</v>
      </c>
      <c r="F596" s="18" t="s">
        <v>14274</v>
      </c>
      <c r="G596" s="19" t="s">
        <v>123</v>
      </c>
      <c r="H596" s="18" t="s">
        <v>14276</v>
      </c>
      <c r="I596" s="21" t="s">
        <v>14277</v>
      </c>
      <c r="J596" s="18" t="s">
        <v>25551</v>
      </c>
      <c r="K596" s="20" t="s">
        <v>28109</v>
      </c>
    </row>
    <row r="597" customFormat="false" ht="46.25" hidden="false" customHeight="false" outlineLevel="0" collapsed="false">
      <c r="A597" s="19" t="s">
        <v>25552</v>
      </c>
      <c r="B597" s="18" t="s">
        <v>137</v>
      </c>
      <c r="C597" s="17" t="n">
        <v>10</v>
      </c>
      <c r="D597" s="17" t="n">
        <v>259</v>
      </c>
      <c r="E597" s="18" t="s">
        <v>14278</v>
      </c>
      <c r="F597" s="18" t="s">
        <v>14279</v>
      </c>
      <c r="G597" s="19" t="s">
        <v>122</v>
      </c>
      <c r="H597" s="18" t="s">
        <v>14281</v>
      </c>
      <c r="I597" s="21" t="s">
        <v>14282</v>
      </c>
      <c r="J597" s="18" t="s">
        <v>25553</v>
      </c>
      <c r="K597" s="20" t="s">
        <v>28109</v>
      </c>
    </row>
    <row r="598" customFormat="false" ht="46.25" hidden="false" customHeight="false" outlineLevel="0" collapsed="false">
      <c r="A598" s="19" t="s">
        <v>25554</v>
      </c>
      <c r="B598" s="18" t="s">
        <v>140</v>
      </c>
      <c r="C598" s="17" t="n">
        <v>10</v>
      </c>
      <c r="D598" s="17" t="n">
        <v>265</v>
      </c>
      <c r="E598" s="18" t="s">
        <v>14292</v>
      </c>
      <c r="F598" s="18" t="s">
        <v>14293</v>
      </c>
      <c r="G598" s="19" t="s">
        <v>124</v>
      </c>
      <c r="H598" s="18" t="s">
        <v>14295</v>
      </c>
      <c r="I598" s="21" t="s">
        <v>14296</v>
      </c>
      <c r="J598" s="18" t="s">
        <v>25555</v>
      </c>
      <c r="K598" s="20" t="s">
        <v>28109</v>
      </c>
    </row>
    <row r="599" customFormat="false" ht="35.05" hidden="false" customHeight="false" outlineLevel="0" collapsed="false">
      <c r="A599" s="19" t="s">
        <v>25556</v>
      </c>
      <c r="B599" s="18" t="s">
        <v>138</v>
      </c>
      <c r="C599" s="17" t="n">
        <v>10</v>
      </c>
      <c r="D599" s="17" t="n">
        <v>362</v>
      </c>
      <c r="E599" s="18" t="s">
        <v>14345</v>
      </c>
      <c r="F599" s="18" t="s">
        <v>14346</v>
      </c>
      <c r="G599" s="19" t="s">
        <v>121</v>
      </c>
      <c r="H599" s="18" t="s">
        <v>14348</v>
      </c>
      <c r="I599" s="21" t="s">
        <v>14349</v>
      </c>
      <c r="J599" s="18" t="s">
        <v>25557</v>
      </c>
      <c r="K599" s="20" t="s">
        <v>28109</v>
      </c>
    </row>
    <row r="600" customFormat="false" ht="46.25" hidden="false" customHeight="false" outlineLevel="0" collapsed="false">
      <c r="A600" s="19" t="s">
        <v>25558</v>
      </c>
      <c r="B600" s="18" t="s">
        <v>138</v>
      </c>
      <c r="C600" s="17" t="n">
        <v>10</v>
      </c>
      <c r="D600" s="17" t="n">
        <v>363</v>
      </c>
      <c r="E600" s="18" t="s">
        <v>14350</v>
      </c>
      <c r="F600" s="18" t="s">
        <v>14351</v>
      </c>
      <c r="G600" s="19" t="s">
        <v>122</v>
      </c>
      <c r="H600" s="18" t="s">
        <v>14353</v>
      </c>
      <c r="I600" s="21" t="s">
        <v>14354</v>
      </c>
      <c r="J600" s="18" t="s">
        <v>25559</v>
      </c>
      <c r="K600" s="20" t="s">
        <v>28109</v>
      </c>
    </row>
    <row r="601" customFormat="false" ht="46.25" hidden="false" customHeight="false" outlineLevel="0" collapsed="false">
      <c r="A601" s="19" t="s">
        <v>25560</v>
      </c>
      <c r="B601" s="18" t="s">
        <v>140</v>
      </c>
      <c r="C601" s="17" t="n">
        <v>10</v>
      </c>
      <c r="D601" s="17" t="n">
        <v>436</v>
      </c>
      <c r="E601" s="18" t="s">
        <v>14405</v>
      </c>
      <c r="F601" s="18" t="s">
        <v>14406</v>
      </c>
      <c r="G601" s="19" t="s">
        <v>121</v>
      </c>
      <c r="H601" s="18" t="s">
        <v>14408</v>
      </c>
      <c r="I601" s="21" t="s">
        <v>14409</v>
      </c>
      <c r="J601" s="18" t="s">
        <v>25561</v>
      </c>
      <c r="K601" s="20" t="s">
        <v>28109</v>
      </c>
    </row>
    <row r="602" customFormat="false" ht="46.25" hidden="false" customHeight="false" outlineLevel="0" collapsed="false">
      <c r="A602" s="19" t="s">
        <v>25562</v>
      </c>
      <c r="B602" s="18" t="s">
        <v>139</v>
      </c>
      <c r="C602" s="17" t="n">
        <v>10</v>
      </c>
      <c r="D602" s="17" t="n">
        <v>481</v>
      </c>
      <c r="E602" s="18" t="s">
        <v>14410</v>
      </c>
      <c r="F602" s="18" t="s">
        <v>14411</v>
      </c>
      <c r="G602" s="19" t="s">
        <v>123</v>
      </c>
      <c r="H602" s="18" t="s">
        <v>14413</v>
      </c>
      <c r="I602" s="21" t="s">
        <v>14414</v>
      </c>
      <c r="J602" s="18" t="s">
        <v>25563</v>
      </c>
      <c r="K602" s="20" t="s">
        <v>28109</v>
      </c>
    </row>
    <row r="603" customFormat="false" ht="35.05" hidden="false" customHeight="false" outlineLevel="0" collapsed="false">
      <c r="A603" s="19" t="s">
        <v>25564</v>
      </c>
      <c r="B603" s="18" t="s">
        <v>137</v>
      </c>
      <c r="C603" s="17" t="n">
        <v>10</v>
      </c>
      <c r="D603" s="17" t="n">
        <v>505</v>
      </c>
      <c r="E603" s="18" t="s">
        <v>14424</v>
      </c>
      <c r="F603" s="18" t="s">
        <v>14425</v>
      </c>
      <c r="G603" s="19" t="s">
        <v>123</v>
      </c>
      <c r="H603" s="18" t="s">
        <v>14427</v>
      </c>
      <c r="I603" s="21" t="s">
        <v>14428</v>
      </c>
      <c r="J603" s="18" t="s">
        <v>25565</v>
      </c>
      <c r="K603" s="20" t="s">
        <v>28109</v>
      </c>
    </row>
    <row r="604" customFormat="false" ht="46.25" hidden="false" customHeight="false" outlineLevel="0" collapsed="false">
      <c r="A604" s="19" t="s">
        <v>25566</v>
      </c>
      <c r="B604" s="18" t="s">
        <v>138</v>
      </c>
      <c r="C604" s="17" t="n">
        <v>10</v>
      </c>
      <c r="D604" s="17" t="n">
        <v>523</v>
      </c>
      <c r="E604" s="18" t="s">
        <v>14429</v>
      </c>
      <c r="F604" s="18" t="s">
        <v>14430</v>
      </c>
      <c r="G604" s="19" t="s">
        <v>121</v>
      </c>
      <c r="H604" s="18" t="s">
        <v>14432</v>
      </c>
      <c r="I604" s="21" t="s">
        <v>14433</v>
      </c>
      <c r="J604" s="18" t="s">
        <v>25567</v>
      </c>
      <c r="K604" s="20" t="s">
        <v>28109</v>
      </c>
    </row>
    <row r="605" customFormat="false" ht="46.25" hidden="false" customHeight="false" outlineLevel="0" collapsed="false">
      <c r="A605" s="19" t="s">
        <v>25568</v>
      </c>
      <c r="B605" s="18" t="s">
        <v>138</v>
      </c>
      <c r="C605" s="17" t="n">
        <v>10</v>
      </c>
      <c r="D605" s="17" t="n">
        <v>523</v>
      </c>
      <c r="E605" s="18" t="s">
        <v>14434</v>
      </c>
      <c r="F605" s="18" t="s">
        <v>14435</v>
      </c>
      <c r="G605" s="19" t="s">
        <v>123</v>
      </c>
      <c r="H605" s="18" t="s">
        <v>14437</v>
      </c>
      <c r="I605" s="21" t="s">
        <v>14438</v>
      </c>
      <c r="J605" s="18" t="s">
        <v>25569</v>
      </c>
      <c r="K605" s="20" t="s">
        <v>28109</v>
      </c>
    </row>
    <row r="606" customFormat="false" ht="91" hidden="false" customHeight="false" outlineLevel="0" collapsed="false">
      <c r="A606" s="19" t="s">
        <v>25570</v>
      </c>
      <c r="B606" s="18" t="s">
        <v>141</v>
      </c>
      <c r="C606" s="17" t="n">
        <v>10</v>
      </c>
      <c r="D606" s="17" t="n">
        <v>523</v>
      </c>
      <c r="E606" s="18" t="s">
        <v>25571</v>
      </c>
      <c r="F606" s="18" t="s">
        <v>25572</v>
      </c>
      <c r="G606" s="19" t="s">
        <v>124</v>
      </c>
      <c r="H606" s="18" t="s">
        <v>25573</v>
      </c>
      <c r="I606" s="21" t="s">
        <v>25574</v>
      </c>
      <c r="J606" s="18" t="s">
        <v>25575</v>
      </c>
      <c r="K606" s="20" t="s">
        <v>28109</v>
      </c>
    </row>
    <row r="607" customFormat="false" ht="46.25" hidden="false" customHeight="false" outlineLevel="0" collapsed="false">
      <c r="A607" s="19" t="s">
        <v>25576</v>
      </c>
      <c r="B607" s="18" t="s">
        <v>140</v>
      </c>
      <c r="C607" s="17" t="n">
        <v>10</v>
      </c>
      <c r="D607" s="17" t="n">
        <v>531</v>
      </c>
      <c r="E607" s="18" t="s">
        <v>14442</v>
      </c>
      <c r="F607" s="18" t="s">
        <v>14443</v>
      </c>
      <c r="G607" s="19" t="s">
        <v>123</v>
      </c>
      <c r="H607" s="18" t="s">
        <v>14445</v>
      </c>
      <c r="I607" s="21" t="s">
        <v>14446</v>
      </c>
      <c r="J607" s="18" t="s">
        <v>25577</v>
      </c>
      <c r="K607" s="20" t="s">
        <v>28109</v>
      </c>
    </row>
    <row r="608" customFormat="false" ht="35.05" hidden="false" customHeight="false" outlineLevel="0" collapsed="false">
      <c r="A608" s="19" t="s">
        <v>25578</v>
      </c>
      <c r="B608" s="18" t="s">
        <v>140</v>
      </c>
      <c r="C608" s="17" t="n">
        <v>10</v>
      </c>
      <c r="D608" s="17" t="n">
        <v>539</v>
      </c>
      <c r="E608" s="18" t="s">
        <v>14450</v>
      </c>
      <c r="F608" s="18" t="s">
        <v>14451</v>
      </c>
      <c r="G608" s="19" t="s">
        <v>121</v>
      </c>
      <c r="H608" s="18" t="s">
        <v>14453</v>
      </c>
      <c r="I608" s="21" t="s">
        <v>4154</v>
      </c>
      <c r="J608" s="18" t="s">
        <v>25579</v>
      </c>
      <c r="K608" s="20" t="s">
        <v>28109</v>
      </c>
    </row>
    <row r="609" customFormat="false" ht="91" hidden="false" customHeight="false" outlineLevel="0" collapsed="false">
      <c r="A609" s="19" t="s">
        <v>25580</v>
      </c>
      <c r="B609" s="18" t="s">
        <v>141</v>
      </c>
      <c r="C609" s="17" t="n">
        <v>10</v>
      </c>
      <c r="D609" s="17" t="n">
        <v>557</v>
      </c>
      <c r="E609" s="18" t="s">
        <v>23226</v>
      </c>
      <c r="F609" s="18" t="s">
        <v>25581</v>
      </c>
      <c r="G609" s="19" t="s">
        <v>121</v>
      </c>
      <c r="H609" s="18" t="s">
        <v>25582</v>
      </c>
      <c r="I609" s="21" t="s">
        <v>25583</v>
      </c>
      <c r="J609" s="18" t="s">
        <v>25584</v>
      </c>
      <c r="K609" s="20" t="s">
        <v>28109</v>
      </c>
    </row>
    <row r="610" customFormat="false" ht="35.05" hidden="false" customHeight="false" outlineLevel="0" collapsed="false">
      <c r="A610" s="19" t="s">
        <v>25585</v>
      </c>
      <c r="B610" s="18" t="s">
        <v>139</v>
      </c>
      <c r="C610" s="17" t="n">
        <v>10</v>
      </c>
      <c r="D610" s="17" t="n">
        <v>562</v>
      </c>
      <c r="E610" s="18" t="s">
        <v>14469</v>
      </c>
      <c r="F610" s="18" t="s">
        <v>14470</v>
      </c>
      <c r="G610" s="19" t="s">
        <v>121</v>
      </c>
      <c r="H610" s="18" t="s">
        <v>14472</v>
      </c>
      <c r="I610" s="21" t="s">
        <v>14473</v>
      </c>
      <c r="J610" s="18" t="s">
        <v>25586</v>
      </c>
      <c r="K610" s="20" t="s">
        <v>28109</v>
      </c>
    </row>
    <row r="611" customFormat="false" ht="35.05" hidden="false" customHeight="false" outlineLevel="0" collapsed="false">
      <c r="A611" s="19" t="s">
        <v>25587</v>
      </c>
      <c r="B611" s="18" t="s">
        <v>140</v>
      </c>
      <c r="C611" s="17" t="n">
        <v>10</v>
      </c>
      <c r="D611" s="17" t="n">
        <v>588</v>
      </c>
      <c r="E611" s="18" t="s">
        <v>14495</v>
      </c>
      <c r="F611" s="18" t="s">
        <v>14496</v>
      </c>
      <c r="G611" s="19" t="s">
        <v>123</v>
      </c>
      <c r="H611" s="18" t="s">
        <v>14498</v>
      </c>
      <c r="I611" s="21" t="s">
        <v>14499</v>
      </c>
      <c r="J611" s="18" t="s">
        <v>25588</v>
      </c>
      <c r="K611" s="20" t="s">
        <v>28109</v>
      </c>
    </row>
    <row r="612" customFormat="false" ht="35.05" hidden="false" customHeight="false" outlineLevel="0" collapsed="false">
      <c r="A612" s="19" t="s">
        <v>25589</v>
      </c>
      <c r="B612" s="18" t="s">
        <v>138</v>
      </c>
      <c r="C612" s="17" t="n">
        <v>10</v>
      </c>
      <c r="D612" s="17" t="n">
        <v>614</v>
      </c>
      <c r="E612" s="18" t="s">
        <v>14515</v>
      </c>
      <c r="F612" s="18" t="s">
        <v>14516</v>
      </c>
      <c r="G612" s="19" t="s">
        <v>123</v>
      </c>
      <c r="H612" s="18" t="s">
        <v>14518</v>
      </c>
      <c r="I612" s="21" t="s">
        <v>14519</v>
      </c>
      <c r="J612" s="18" t="s">
        <v>25590</v>
      </c>
      <c r="K612" s="20" t="s">
        <v>28109</v>
      </c>
    </row>
    <row r="613" customFormat="false" ht="35.05" hidden="false" customHeight="false" outlineLevel="0" collapsed="false">
      <c r="A613" s="19" t="s">
        <v>25591</v>
      </c>
      <c r="B613" s="18" t="s">
        <v>138</v>
      </c>
      <c r="C613" s="17" t="n">
        <v>10</v>
      </c>
      <c r="D613" s="17" t="n">
        <v>640</v>
      </c>
      <c r="E613" s="18" t="s">
        <v>14526</v>
      </c>
      <c r="F613" s="18" t="s">
        <v>14527</v>
      </c>
      <c r="G613" s="19" t="s">
        <v>124</v>
      </c>
      <c r="H613" s="18" t="s">
        <v>14529</v>
      </c>
      <c r="I613" s="21" t="s">
        <v>6360</v>
      </c>
      <c r="J613" s="18" t="s">
        <v>25592</v>
      </c>
      <c r="K613" s="20" t="s">
        <v>28109</v>
      </c>
    </row>
    <row r="614" customFormat="false" ht="46.25" hidden="false" customHeight="false" outlineLevel="0" collapsed="false">
      <c r="A614" s="19" t="s">
        <v>25593</v>
      </c>
      <c r="B614" s="18" t="s">
        <v>140</v>
      </c>
      <c r="C614" s="17" t="n">
        <v>10</v>
      </c>
      <c r="D614" s="17" t="n">
        <v>752</v>
      </c>
      <c r="E614" s="18" t="s">
        <v>14548</v>
      </c>
      <c r="F614" s="18" t="s">
        <v>14549</v>
      </c>
      <c r="G614" s="19" t="s">
        <v>122</v>
      </c>
      <c r="H614" s="18" t="s">
        <v>14551</v>
      </c>
      <c r="I614" s="21" t="s">
        <v>14552</v>
      </c>
      <c r="J614" s="18" t="s">
        <v>25594</v>
      </c>
      <c r="K614" s="20" t="s">
        <v>28109</v>
      </c>
    </row>
    <row r="615" customFormat="false" ht="46.25" hidden="false" customHeight="false" outlineLevel="0" collapsed="false">
      <c r="A615" s="19" t="s">
        <v>25595</v>
      </c>
      <c r="B615" s="18" t="s">
        <v>140</v>
      </c>
      <c r="C615" s="17" t="n">
        <v>10</v>
      </c>
      <c r="D615" s="17" t="n">
        <v>1079</v>
      </c>
      <c r="E615" s="18" t="s">
        <v>14625</v>
      </c>
      <c r="F615" s="18" t="s">
        <v>14626</v>
      </c>
      <c r="G615" s="19" t="s">
        <v>124</v>
      </c>
      <c r="H615" s="18" t="s">
        <v>14628</v>
      </c>
      <c r="I615" s="21" t="s">
        <v>14629</v>
      </c>
      <c r="J615" s="18" t="s">
        <v>25596</v>
      </c>
      <c r="K615" s="20" t="s">
        <v>28109</v>
      </c>
    </row>
    <row r="616" customFormat="false" ht="46.25" hidden="false" customHeight="false" outlineLevel="0" collapsed="false">
      <c r="A616" s="19" t="s">
        <v>25597</v>
      </c>
      <c r="B616" s="18" t="s">
        <v>138</v>
      </c>
      <c r="C616" s="17" t="n">
        <v>10</v>
      </c>
      <c r="D616" s="17" t="n">
        <v>1086</v>
      </c>
      <c r="E616" s="18" t="s">
        <v>14633</v>
      </c>
      <c r="F616" s="18" t="s">
        <v>14634</v>
      </c>
      <c r="G616" s="19" t="s">
        <v>123</v>
      </c>
      <c r="H616" s="18" t="s">
        <v>14636</v>
      </c>
      <c r="I616" s="21" t="s">
        <v>14637</v>
      </c>
      <c r="J616" s="18" t="s">
        <v>25598</v>
      </c>
      <c r="K616" s="20" t="s">
        <v>28109</v>
      </c>
    </row>
    <row r="617" customFormat="false" ht="46.25" hidden="false" customHeight="false" outlineLevel="0" collapsed="false">
      <c r="A617" s="19" t="s">
        <v>25599</v>
      </c>
      <c r="B617" s="18" t="s">
        <v>138</v>
      </c>
      <c r="C617" s="17" t="n">
        <v>10</v>
      </c>
      <c r="D617" s="17" t="n">
        <v>1195</v>
      </c>
      <c r="E617" s="18" t="s">
        <v>14656</v>
      </c>
      <c r="F617" s="18" t="s">
        <v>14657</v>
      </c>
      <c r="G617" s="19" t="s">
        <v>121</v>
      </c>
      <c r="H617" s="18" t="s">
        <v>14659</v>
      </c>
      <c r="I617" s="21" t="s">
        <v>14660</v>
      </c>
      <c r="J617" s="18" t="s">
        <v>25600</v>
      </c>
      <c r="K617" s="20" t="s">
        <v>28109</v>
      </c>
    </row>
    <row r="618" customFormat="false" ht="46.25" hidden="false" customHeight="false" outlineLevel="0" collapsed="false">
      <c r="A618" s="19" t="s">
        <v>25601</v>
      </c>
      <c r="B618" s="18" t="s">
        <v>139</v>
      </c>
      <c r="C618" s="17" t="n">
        <v>10</v>
      </c>
      <c r="D618" s="17" t="n">
        <v>1249</v>
      </c>
      <c r="E618" s="18" t="s">
        <v>14664</v>
      </c>
      <c r="F618" s="18" t="s">
        <v>14665</v>
      </c>
      <c r="G618" s="19" t="s">
        <v>123</v>
      </c>
      <c r="H618" s="18" t="s">
        <v>14667</v>
      </c>
      <c r="I618" s="21" t="s">
        <v>14668</v>
      </c>
      <c r="J618" s="18" t="s">
        <v>25602</v>
      </c>
      <c r="K618" s="20" t="s">
        <v>28109</v>
      </c>
    </row>
    <row r="619" customFormat="false" ht="46.25" hidden="false" customHeight="false" outlineLevel="0" collapsed="false">
      <c r="A619" s="19" t="s">
        <v>25603</v>
      </c>
      <c r="B619" s="18" t="s">
        <v>139</v>
      </c>
      <c r="C619" s="17" t="n">
        <v>10</v>
      </c>
      <c r="D619" s="17" t="n">
        <v>1269</v>
      </c>
      <c r="E619" s="18" t="s">
        <v>14672</v>
      </c>
      <c r="F619" s="18" t="s">
        <v>14673</v>
      </c>
      <c r="G619" s="19" t="s">
        <v>121</v>
      </c>
      <c r="H619" s="18" t="s">
        <v>14675</v>
      </c>
      <c r="I619" s="21" t="s">
        <v>1304</v>
      </c>
      <c r="J619" s="18" t="s">
        <v>25604</v>
      </c>
      <c r="K619" s="20" t="s">
        <v>28109</v>
      </c>
    </row>
    <row r="620" customFormat="false" ht="35.05" hidden="false" customHeight="false" outlineLevel="0" collapsed="false">
      <c r="A620" s="19" t="s">
        <v>25605</v>
      </c>
      <c r="B620" s="18" t="s">
        <v>139</v>
      </c>
      <c r="C620" s="17" t="n">
        <v>10</v>
      </c>
      <c r="D620" s="17" t="n">
        <v>1271</v>
      </c>
      <c r="E620" s="18" t="s">
        <v>14676</v>
      </c>
      <c r="F620" s="18" t="s">
        <v>14677</v>
      </c>
      <c r="G620" s="19" t="s">
        <v>124</v>
      </c>
      <c r="H620" s="18" t="s">
        <v>14679</v>
      </c>
      <c r="I620" s="21" t="s">
        <v>14680</v>
      </c>
      <c r="J620" s="18" t="s">
        <v>25606</v>
      </c>
      <c r="K620" s="20" t="s">
        <v>28109</v>
      </c>
    </row>
    <row r="621" customFormat="false" ht="57.45" hidden="false" customHeight="false" outlineLevel="0" collapsed="false">
      <c r="A621" s="19" t="s">
        <v>25607</v>
      </c>
      <c r="B621" s="18" t="s">
        <v>138</v>
      </c>
      <c r="C621" s="17" t="n">
        <v>10</v>
      </c>
      <c r="D621" s="17" t="n">
        <v>1387</v>
      </c>
      <c r="E621" s="18" t="s">
        <v>14702</v>
      </c>
      <c r="F621" s="18" t="s">
        <v>14703</v>
      </c>
      <c r="G621" s="19" t="s">
        <v>122</v>
      </c>
      <c r="H621" s="18" t="s">
        <v>14705</v>
      </c>
      <c r="I621" s="21" t="s">
        <v>14706</v>
      </c>
      <c r="J621" s="18" t="s">
        <v>25608</v>
      </c>
      <c r="K621" s="20" t="s">
        <v>28109</v>
      </c>
    </row>
    <row r="622" customFormat="false" ht="46.25" hidden="false" customHeight="false" outlineLevel="0" collapsed="false">
      <c r="A622" s="19" t="s">
        <v>25609</v>
      </c>
      <c r="B622" s="18" t="s">
        <v>137</v>
      </c>
      <c r="C622" s="17" t="n">
        <v>10</v>
      </c>
      <c r="D622" s="17" t="n">
        <v>1441</v>
      </c>
      <c r="E622" s="18" t="s">
        <v>14713</v>
      </c>
      <c r="F622" s="18" t="s">
        <v>14714</v>
      </c>
      <c r="G622" s="19" t="s">
        <v>122</v>
      </c>
      <c r="H622" s="18" t="s">
        <v>14716</v>
      </c>
      <c r="I622" s="21" t="s">
        <v>14717</v>
      </c>
      <c r="J622" s="18" t="s">
        <v>25610</v>
      </c>
      <c r="K622" s="20" t="s">
        <v>28109</v>
      </c>
    </row>
    <row r="623" customFormat="false" ht="35.05" hidden="false" customHeight="false" outlineLevel="0" collapsed="false">
      <c r="A623" s="19" t="s">
        <v>25611</v>
      </c>
      <c r="B623" s="18" t="s">
        <v>137</v>
      </c>
      <c r="C623" s="17" t="n">
        <v>10</v>
      </c>
      <c r="D623" s="17" t="n">
        <v>1904</v>
      </c>
      <c r="E623" s="18" t="s">
        <v>14843</v>
      </c>
      <c r="F623" s="18" t="s">
        <v>14844</v>
      </c>
      <c r="G623" s="19" t="s">
        <v>121</v>
      </c>
      <c r="H623" s="18" t="s">
        <v>14846</v>
      </c>
      <c r="I623" s="21" t="s">
        <v>14847</v>
      </c>
      <c r="J623" s="18" t="s">
        <v>25612</v>
      </c>
      <c r="K623" s="20" t="s">
        <v>28109</v>
      </c>
    </row>
    <row r="624" customFormat="false" ht="46.25" hidden="false" customHeight="false" outlineLevel="0" collapsed="false">
      <c r="A624" s="19" t="s">
        <v>25613</v>
      </c>
      <c r="B624" s="18" t="s">
        <v>140</v>
      </c>
      <c r="C624" s="17" t="n">
        <v>10</v>
      </c>
      <c r="D624" s="17" t="n">
        <v>1943</v>
      </c>
      <c r="E624" s="18" t="s">
        <v>14857</v>
      </c>
      <c r="F624" s="18" t="s">
        <v>14858</v>
      </c>
      <c r="G624" s="19" t="s">
        <v>121</v>
      </c>
      <c r="H624" s="18" t="s">
        <v>14860</v>
      </c>
      <c r="I624" s="21" t="s">
        <v>14861</v>
      </c>
      <c r="J624" s="18" t="s">
        <v>25614</v>
      </c>
      <c r="K624" s="20" t="s">
        <v>28109</v>
      </c>
    </row>
    <row r="625" customFormat="false" ht="35.05" hidden="false" customHeight="false" outlineLevel="0" collapsed="false">
      <c r="A625" s="19" t="s">
        <v>25615</v>
      </c>
      <c r="B625" s="18" t="s">
        <v>137</v>
      </c>
      <c r="C625" s="17" t="n">
        <v>10</v>
      </c>
      <c r="D625" s="17" t="n">
        <v>1950</v>
      </c>
      <c r="E625" s="18" t="s">
        <v>14862</v>
      </c>
      <c r="F625" s="18" t="s">
        <v>14863</v>
      </c>
      <c r="G625" s="19" t="s">
        <v>121</v>
      </c>
      <c r="H625" s="18" t="s">
        <v>14865</v>
      </c>
      <c r="I625" s="21" t="s">
        <v>14866</v>
      </c>
      <c r="J625" s="18" t="s">
        <v>25616</v>
      </c>
      <c r="K625" s="20" t="s">
        <v>28109</v>
      </c>
    </row>
    <row r="626" customFormat="false" ht="46.25" hidden="false" customHeight="false" outlineLevel="0" collapsed="false">
      <c r="A626" s="19" t="s">
        <v>25617</v>
      </c>
      <c r="B626" s="18" t="s">
        <v>138</v>
      </c>
      <c r="C626" s="17" t="n">
        <v>10</v>
      </c>
      <c r="D626" s="17" t="n">
        <v>1966</v>
      </c>
      <c r="E626" s="18" t="s">
        <v>14870</v>
      </c>
      <c r="F626" s="18" t="s">
        <v>14871</v>
      </c>
      <c r="G626" s="19" t="s">
        <v>121</v>
      </c>
      <c r="H626" s="18" t="s">
        <v>14873</v>
      </c>
      <c r="I626" s="21" t="s">
        <v>14874</v>
      </c>
      <c r="J626" s="18" t="s">
        <v>25618</v>
      </c>
      <c r="K626" s="20" t="s">
        <v>28109</v>
      </c>
    </row>
    <row r="627" customFormat="false" ht="46.25" hidden="false" customHeight="false" outlineLevel="0" collapsed="false">
      <c r="A627" s="19" t="s">
        <v>25619</v>
      </c>
      <c r="B627" s="18" t="s">
        <v>138</v>
      </c>
      <c r="C627" s="17" t="n">
        <v>10</v>
      </c>
      <c r="D627" s="17" t="n">
        <v>2019</v>
      </c>
      <c r="E627" s="18" t="s">
        <v>14881</v>
      </c>
      <c r="F627" s="18" t="s">
        <v>14882</v>
      </c>
      <c r="G627" s="19" t="s">
        <v>121</v>
      </c>
      <c r="H627" s="18" t="s">
        <v>14884</v>
      </c>
      <c r="I627" s="21" t="s">
        <v>14885</v>
      </c>
      <c r="J627" s="18" t="s">
        <v>25620</v>
      </c>
      <c r="K627" s="20" t="s">
        <v>28109</v>
      </c>
    </row>
    <row r="628" customFormat="false" ht="35.05" hidden="false" customHeight="false" outlineLevel="0" collapsed="false">
      <c r="A628" s="19" t="s">
        <v>25621</v>
      </c>
      <c r="B628" s="18" t="s">
        <v>138</v>
      </c>
      <c r="C628" s="17" t="n">
        <v>10</v>
      </c>
      <c r="D628" s="17" t="n">
        <v>2042</v>
      </c>
      <c r="E628" s="18" t="s">
        <v>14889</v>
      </c>
      <c r="F628" s="18" t="s">
        <v>14890</v>
      </c>
      <c r="G628" s="19" t="s">
        <v>121</v>
      </c>
      <c r="H628" s="18" t="s">
        <v>14892</v>
      </c>
      <c r="I628" s="21" t="s">
        <v>14893</v>
      </c>
      <c r="J628" s="18" t="s">
        <v>25622</v>
      </c>
      <c r="K628" s="20" t="s">
        <v>28109</v>
      </c>
    </row>
    <row r="629" customFormat="false" ht="57.45" hidden="false" customHeight="false" outlineLevel="0" collapsed="false">
      <c r="A629" s="19" t="s">
        <v>25623</v>
      </c>
      <c r="B629" s="18" t="s">
        <v>138</v>
      </c>
      <c r="C629" s="17" t="n">
        <v>10</v>
      </c>
      <c r="D629" s="17" t="n">
        <v>2077</v>
      </c>
      <c r="E629" s="18" t="s">
        <v>14894</v>
      </c>
      <c r="F629" s="18" t="s">
        <v>14895</v>
      </c>
      <c r="G629" s="19" t="s">
        <v>121</v>
      </c>
      <c r="H629" s="18" t="s">
        <v>14897</v>
      </c>
      <c r="I629" s="21" t="s">
        <v>14898</v>
      </c>
      <c r="J629" s="18" t="s">
        <v>25624</v>
      </c>
      <c r="K629" s="20" t="s">
        <v>28109</v>
      </c>
    </row>
    <row r="630" customFormat="false" ht="46.25" hidden="false" customHeight="false" outlineLevel="0" collapsed="false">
      <c r="A630" s="19" t="s">
        <v>25625</v>
      </c>
      <c r="B630" s="18" t="s">
        <v>138</v>
      </c>
      <c r="C630" s="17" t="n">
        <v>10</v>
      </c>
      <c r="D630" s="17" t="n">
        <v>2120</v>
      </c>
      <c r="E630" s="18" t="s">
        <v>14905</v>
      </c>
      <c r="F630" s="18" t="s">
        <v>14906</v>
      </c>
      <c r="G630" s="19" t="s">
        <v>121</v>
      </c>
      <c r="H630" s="18" t="s">
        <v>14908</v>
      </c>
      <c r="I630" s="21" t="s">
        <v>1775</v>
      </c>
      <c r="J630" s="18" t="s">
        <v>25626</v>
      </c>
      <c r="K630" s="20" t="s">
        <v>28109</v>
      </c>
    </row>
    <row r="631" customFormat="false" ht="46.25" hidden="false" customHeight="false" outlineLevel="0" collapsed="false">
      <c r="A631" s="19" t="s">
        <v>25627</v>
      </c>
      <c r="B631" s="18" t="s">
        <v>138</v>
      </c>
      <c r="C631" s="17" t="n">
        <v>10</v>
      </c>
      <c r="D631" s="17" t="n">
        <v>2164</v>
      </c>
      <c r="E631" s="18" t="s">
        <v>14912</v>
      </c>
      <c r="F631" s="18" t="s">
        <v>14913</v>
      </c>
      <c r="G631" s="19" t="s">
        <v>121</v>
      </c>
      <c r="H631" s="18" t="s">
        <v>14915</v>
      </c>
      <c r="I631" s="21" t="s">
        <v>14916</v>
      </c>
      <c r="J631" s="18" t="s">
        <v>25628</v>
      </c>
      <c r="K631" s="20" t="s">
        <v>28109</v>
      </c>
    </row>
    <row r="632" customFormat="false" ht="46.25" hidden="false" customHeight="false" outlineLevel="0" collapsed="false">
      <c r="A632" s="19" t="s">
        <v>25629</v>
      </c>
      <c r="B632" s="18" t="s">
        <v>137</v>
      </c>
      <c r="C632" s="17" t="n">
        <v>10</v>
      </c>
      <c r="D632" s="17" t="n">
        <v>2217</v>
      </c>
      <c r="E632" s="18" t="s">
        <v>14929</v>
      </c>
      <c r="F632" s="18" t="s">
        <v>14930</v>
      </c>
      <c r="G632" s="19" t="s">
        <v>124</v>
      </c>
      <c r="H632" s="18" t="s">
        <v>14932</v>
      </c>
      <c r="I632" s="21" t="s">
        <v>14933</v>
      </c>
      <c r="J632" s="18" t="s">
        <v>25630</v>
      </c>
      <c r="K632" s="20" t="s">
        <v>28109</v>
      </c>
    </row>
    <row r="633" customFormat="false" ht="46.25" hidden="false" customHeight="false" outlineLevel="0" collapsed="false">
      <c r="A633" s="19" t="s">
        <v>25631</v>
      </c>
      <c r="B633" s="18" t="s">
        <v>137</v>
      </c>
      <c r="C633" s="17" t="n">
        <v>10</v>
      </c>
      <c r="D633" s="17" t="n">
        <v>2263</v>
      </c>
      <c r="E633" s="18" t="s">
        <v>14943</v>
      </c>
      <c r="F633" s="18" t="s">
        <v>14944</v>
      </c>
      <c r="G633" s="19" t="s">
        <v>123</v>
      </c>
      <c r="H633" s="18" t="s">
        <v>14946</v>
      </c>
      <c r="I633" s="21" t="s">
        <v>14947</v>
      </c>
      <c r="J633" s="18" t="s">
        <v>25632</v>
      </c>
      <c r="K633" s="20" t="s">
        <v>28109</v>
      </c>
    </row>
    <row r="634" customFormat="false" ht="46.25" hidden="false" customHeight="false" outlineLevel="0" collapsed="false">
      <c r="A634" s="19" t="s">
        <v>25633</v>
      </c>
      <c r="B634" s="18" t="s">
        <v>140</v>
      </c>
      <c r="C634" s="17" t="n">
        <v>10</v>
      </c>
      <c r="D634" s="17" t="n">
        <v>2288</v>
      </c>
      <c r="E634" s="18" t="s">
        <v>14954</v>
      </c>
      <c r="F634" s="18" t="s">
        <v>14955</v>
      </c>
      <c r="G634" s="19" t="s">
        <v>125</v>
      </c>
      <c r="H634" s="18" t="s">
        <v>14957</v>
      </c>
      <c r="I634" s="21" t="s">
        <v>14958</v>
      </c>
      <c r="J634" s="18" t="s">
        <v>25634</v>
      </c>
      <c r="K634" s="20" t="s">
        <v>28109</v>
      </c>
    </row>
    <row r="635" customFormat="false" ht="46.25" hidden="false" customHeight="false" outlineLevel="0" collapsed="false">
      <c r="A635" s="19" t="s">
        <v>25635</v>
      </c>
      <c r="B635" s="18" t="s">
        <v>138</v>
      </c>
      <c r="C635" s="17" t="n">
        <v>10</v>
      </c>
      <c r="D635" s="17" t="n">
        <v>2303</v>
      </c>
      <c r="E635" s="18" t="s">
        <v>14959</v>
      </c>
      <c r="F635" s="18" t="s">
        <v>14960</v>
      </c>
      <c r="G635" s="19" t="s">
        <v>123</v>
      </c>
      <c r="H635" s="18" t="s">
        <v>14962</v>
      </c>
      <c r="I635" s="21" t="s">
        <v>14963</v>
      </c>
      <c r="J635" s="18" t="s">
        <v>25636</v>
      </c>
      <c r="K635" s="20" t="s">
        <v>28109</v>
      </c>
    </row>
    <row r="636" customFormat="false" ht="46.25" hidden="false" customHeight="false" outlineLevel="0" collapsed="false">
      <c r="A636" s="19" t="s">
        <v>25637</v>
      </c>
      <c r="B636" s="18" t="s">
        <v>140</v>
      </c>
      <c r="C636" s="17" t="n">
        <v>10</v>
      </c>
      <c r="D636" s="17" t="n">
        <v>2344</v>
      </c>
      <c r="E636" s="18" t="s">
        <v>14964</v>
      </c>
      <c r="F636" s="18" t="s">
        <v>14965</v>
      </c>
      <c r="G636" s="19" t="s">
        <v>125</v>
      </c>
      <c r="H636" s="18" t="s">
        <v>14967</v>
      </c>
      <c r="I636" s="21" t="s">
        <v>14968</v>
      </c>
      <c r="J636" s="18" t="s">
        <v>25638</v>
      </c>
      <c r="K636" s="20" t="s">
        <v>28109</v>
      </c>
    </row>
    <row r="637" customFormat="false" ht="35.05" hidden="false" customHeight="false" outlineLevel="0" collapsed="false">
      <c r="A637" s="19" t="s">
        <v>25639</v>
      </c>
      <c r="B637" s="18" t="s">
        <v>138</v>
      </c>
      <c r="C637" s="17" t="n">
        <v>10</v>
      </c>
      <c r="D637" s="17" t="n">
        <v>2443</v>
      </c>
      <c r="E637" s="18" t="s">
        <v>15007</v>
      </c>
      <c r="F637" s="18" t="s">
        <v>15008</v>
      </c>
      <c r="G637" s="19" t="s">
        <v>122</v>
      </c>
      <c r="H637" s="18" t="s">
        <v>15010</v>
      </c>
      <c r="I637" s="21" t="s">
        <v>15011</v>
      </c>
      <c r="J637" s="18" t="s">
        <v>25640</v>
      </c>
      <c r="K637" s="20" t="s">
        <v>28109</v>
      </c>
    </row>
    <row r="638" customFormat="false" ht="35.05" hidden="false" customHeight="false" outlineLevel="0" collapsed="false">
      <c r="A638" s="19" t="s">
        <v>25641</v>
      </c>
      <c r="B638" s="18" t="s">
        <v>138</v>
      </c>
      <c r="C638" s="17" t="n">
        <v>10</v>
      </c>
      <c r="D638" s="17" t="n">
        <v>2443</v>
      </c>
      <c r="E638" s="18" t="s">
        <v>15002</v>
      </c>
      <c r="F638" s="18" t="s">
        <v>15003</v>
      </c>
      <c r="G638" s="19" t="s">
        <v>123</v>
      </c>
      <c r="H638" s="18" t="s">
        <v>15005</v>
      </c>
      <c r="I638" s="21" t="s">
        <v>15006</v>
      </c>
      <c r="J638" s="18" t="s">
        <v>25642</v>
      </c>
      <c r="K638" s="20" t="s">
        <v>28109</v>
      </c>
    </row>
    <row r="639" customFormat="false" ht="46.25" hidden="false" customHeight="false" outlineLevel="0" collapsed="false">
      <c r="A639" s="19" t="s">
        <v>25643</v>
      </c>
      <c r="B639" s="18" t="s">
        <v>138</v>
      </c>
      <c r="C639" s="17" t="n">
        <v>10</v>
      </c>
      <c r="D639" s="17" t="n">
        <v>2462</v>
      </c>
      <c r="E639" s="18" t="s">
        <v>15018</v>
      </c>
      <c r="F639" s="18" t="s">
        <v>15019</v>
      </c>
      <c r="G639" s="19" t="s">
        <v>123</v>
      </c>
      <c r="H639" s="18" t="s">
        <v>28113</v>
      </c>
      <c r="I639" s="18" t="s">
        <v>28114</v>
      </c>
      <c r="J639" s="18" t="s">
        <v>28115</v>
      </c>
      <c r="K639" s="20" t="s">
        <v>28109</v>
      </c>
    </row>
    <row r="640" customFormat="false" ht="46.25" hidden="false" customHeight="false" outlineLevel="0" collapsed="false">
      <c r="A640" s="19" t="s">
        <v>25645</v>
      </c>
      <c r="B640" s="18" t="s">
        <v>137</v>
      </c>
      <c r="C640" s="17" t="n">
        <v>10</v>
      </c>
      <c r="D640" s="17" t="n">
        <v>2477</v>
      </c>
      <c r="E640" s="18" t="s">
        <v>15025</v>
      </c>
      <c r="F640" s="18" t="s">
        <v>15026</v>
      </c>
      <c r="G640" s="19" t="s">
        <v>122</v>
      </c>
      <c r="H640" s="18" t="s">
        <v>15028</v>
      </c>
      <c r="I640" s="21" t="s">
        <v>15029</v>
      </c>
      <c r="J640" s="18" t="s">
        <v>25646</v>
      </c>
      <c r="K640" s="20" t="s">
        <v>28109</v>
      </c>
    </row>
    <row r="641" customFormat="false" ht="46.25" hidden="false" customHeight="false" outlineLevel="0" collapsed="false">
      <c r="A641" s="19" t="s">
        <v>25647</v>
      </c>
      <c r="B641" s="18" t="s">
        <v>140</v>
      </c>
      <c r="C641" s="17" t="n">
        <v>10</v>
      </c>
      <c r="D641" s="17" t="n">
        <v>2510</v>
      </c>
      <c r="E641" s="18" t="s">
        <v>15039</v>
      </c>
      <c r="F641" s="18" t="s">
        <v>15040</v>
      </c>
      <c r="G641" s="19" t="s">
        <v>123</v>
      </c>
      <c r="H641" s="18" t="s">
        <v>15042</v>
      </c>
      <c r="I641" s="21" t="s">
        <v>15043</v>
      </c>
      <c r="J641" s="18" t="s">
        <v>25648</v>
      </c>
      <c r="K641" s="20" t="s">
        <v>28109</v>
      </c>
    </row>
    <row r="642" customFormat="false" ht="46.25" hidden="false" customHeight="false" outlineLevel="0" collapsed="false">
      <c r="A642" s="19" t="s">
        <v>25649</v>
      </c>
      <c r="B642" s="18" t="s">
        <v>139</v>
      </c>
      <c r="C642" s="17" t="n">
        <v>10</v>
      </c>
      <c r="D642" s="17" t="n">
        <v>2573</v>
      </c>
      <c r="E642" s="18" t="s">
        <v>15068</v>
      </c>
      <c r="F642" s="18" t="s">
        <v>15069</v>
      </c>
      <c r="G642" s="19" t="s">
        <v>123</v>
      </c>
      <c r="H642" s="18" t="s">
        <v>15071</v>
      </c>
      <c r="I642" s="21" t="s">
        <v>15072</v>
      </c>
      <c r="J642" s="18" t="s">
        <v>25650</v>
      </c>
      <c r="K642" s="20" t="s">
        <v>28109</v>
      </c>
    </row>
    <row r="643" customFormat="false" ht="46.25" hidden="false" customHeight="false" outlineLevel="0" collapsed="false">
      <c r="A643" s="19" t="s">
        <v>25651</v>
      </c>
      <c r="B643" s="18" t="s">
        <v>138</v>
      </c>
      <c r="C643" s="17" t="n">
        <v>10</v>
      </c>
      <c r="D643" s="17" t="n">
        <v>2679</v>
      </c>
      <c r="E643" s="18" t="s">
        <v>15103</v>
      </c>
      <c r="F643" s="18" t="s">
        <v>15104</v>
      </c>
      <c r="G643" s="19" t="s">
        <v>123</v>
      </c>
      <c r="H643" s="18" t="s">
        <v>15106</v>
      </c>
      <c r="I643" s="21" t="s">
        <v>15107</v>
      </c>
      <c r="J643" s="18" t="s">
        <v>25652</v>
      </c>
      <c r="K643" s="20" t="s">
        <v>28109</v>
      </c>
    </row>
    <row r="644" customFormat="false" ht="35.05" hidden="false" customHeight="false" outlineLevel="0" collapsed="false">
      <c r="A644" s="19" t="s">
        <v>25653</v>
      </c>
      <c r="B644" s="18" t="s">
        <v>140</v>
      </c>
      <c r="C644" s="17" t="n">
        <v>10</v>
      </c>
      <c r="D644" s="17" t="n">
        <v>2695</v>
      </c>
      <c r="E644" s="18" t="s">
        <v>15123</v>
      </c>
      <c r="F644" s="18" t="s">
        <v>15124</v>
      </c>
      <c r="G644" s="19" t="s">
        <v>121</v>
      </c>
      <c r="H644" s="18" t="s">
        <v>15126</v>
      </c>
      <c r="I644" s="21" t="s">
        <v>15127</v>
      </c>
      <c r="J644" s="18" t="s">
        <v>25654</v>
      </c>
      <c r="K644" s="20" t="s">
        <v>28109</v>
      </c>
    </row>
    <row r="645" customFormat="false" ht="68.65" hidden="false" customHeight="false" outlineLevel="0" collapsed="false">
      <c r="A645" s="19" t="s">
        <v>25655</v>
      </c>
      <c r="B645" s="18" t="s">
        <v>138</v>
      </c>
      <c r="C645" s="17" t="n">
        <v>10</v>
      </c>
      <c r="D645" s="17" t="n">
        <v>2710</v>
      </c>
      <c r="E645" s="18" t="s">
        <v>15140</v>
      </c>
      <c r="F645" s="18" t="s">
        <v>15141</v>
      </c>
      <c r="G645" s="19" t="s">
        <v>121</v>
      </c>
      <c r="H645" s="18" t="s">
        <v>15143</v>
      </c>
      <c r="I645" s="21" t="s">
        <v>15144</v>
      </c>
      <c r="J645" s="18" t="s">
        <v>25656</v>
      </c>
      <c r="K645" s="20" t="s">
        <v>28109</v>
      </c>
    </row>
    <row r="646" customFormat="false" ht="35.05" hidden="false" customHeight="false" outlineLevel="0" collapsed="false">
      <c r="A646" s="19" t="s">
        <v>25657</v>
      </c>
      <c r="B646" s="18" t="s">
        <v>140</v>
      </c>
      <c r="C646" s="17" t="n">
        <v>10</v>
      </c>
      <c r="D646" s="17" t="n">
        <v>2740</v>
      </c>
      <c r="E646" s="18" t="s">
        <v>15151</v>
      </c>
      <c r="F646" s="18" t="s">
        <v>15152</v>
      </c>
      <c r="G646" s="19" t="s">
        <v>124</v>
      </c>
      <c r="H646" s="18" t="s">
        <v>15154</v>
      </c>
      <c r="I646" s="21" t="s">
        <v>15155</v>
      </c>
      <c r="J646" s="18" t="s">
        <v>25658</v>
      </c>
      <c r="K646" s="20" t="s">
        <v>28109</v>
      </c>
    </row>
    <row r="647" customFormat="false" ht="46.25" hidden="false" customHeight="false" outlineLevel="0" collapsed="false">
      <c r="A647" s="19" t="s">
        <v>25659</v>
      </c>
      <c r="B647" s="18" t="s">
        <v>138</v>
      </c>
      <c r="C647" s="17" t="n">
        <v>10</v>
      </c>
      <c r="D647" s="17" t="n">
        <v>2814</v>
      </c>
      <c r="E647" s="18" t="s">
        <v>15186</v>
      </c>
      <c r="F647" s="18" t="s">
        <v>15187</v>
      </c>
      <c r="G647" s="19" t="s">
        <v>123</v>
      </c>
      <c r="H647" s="18" t="s">
        <v>15189</v>
      </c>
      <c r="I647" s="21" t="s">
        <v>15190</v>
      </c>
      <c r="J647" s="18" t="s">
        <v>25660</v>
      </c>
      <c r="K647" s="20" t="s">
        <v>28109</v>
      </c>
    </row>
    <row r="648" customFormat="false" ht="35.05" hidden="false" customHeight="false" outlineLevel="0" collapsed="false">
      <c r="A648" s="19" t="s">
        <v>25661</v>
      </c>
      <c r="B648" s="18" t="s">
        <v>137</v>
      </c>
      <c r="C648" s="17" t="n">
        <v>10</v>
      </c>
      <c r="D648" s="17" t="n">
        <v>2824</v>
      </c>
      <c r="E648" s="18" t="s">
        <v>15194</v>
      </c>
      <c r="F648" s="18" t="s">
        <v>15195</v>
      </c>
      <c r="G648" s="19" t="s">
        <v>121</v>
      </c>
      <c r="H648" s="18" t="s">
        <v>15197</v>
      </c>
      <c r="I648" s="21" t="s">
        <v>15198</v>
      </c>
      <c r="J648" s="18" t="s">
        <v>25662</v>
      </c>
      <c r="K648" s="20" t="s">
        <v>28109</v>
      </c>
    </row>
    <row r="649" customFormat="false" ht="46.25" hidden="false" customHeight="false" outlineLevel="0" collapsed="false">
      <c r="A649" s="19" t="s">
        <v>25663</v>
      </c>
      <c r="B649" s="18" t="s">
        <v>138</v>
      </c>
      <c r="C649" s="17" t="n">
        <v>10</v>
      </c>
      <c r="D649" s="17" t="n">
        <v>2854</v>
      </c>
      <c r="E649" s="18" t="s">
        <v>15205</v>
      </c>
      <c r="F649" s="18" t="s">
        <v>15206</v>
      </c>
      <c r="G649" s="19" t="s">
        <v>123</v>
      </c>
      <c r="H649" s="18" t="s">
        <v>15208</v>
      </c>
      <c r="I649" s="21" t="s">
        <v>15209</v>
      </c>
      <c r="J649" s="18" t="s">
        <v>25664</v>
      </c>
      <c r="K649" s="20" t="s">
        <v>28109</v>
      </c>
    </row>
    <row r="650" customFormat="false" ht="35.05" hidden="false" customHeight="false" outlineLevel="0" collapsed="false">
      <c r="A650" s="19" t="s">
        <v>25665</v>
      </c>
      <c r="B650" s="18" t="s">
        <v>138</v>
      </c>
      <c r="C650" s="17" t="n">
        <v>10</v>
      </c>
      <c r="D650" s="17" t="n">
        <v>2912</v>
      </c>
      <c r="E650" s="18" t="s">
        <v>15241</v>
      </c>
      <c r="F650" s="18" t="s">
        <v>15242</v>
      </c>
      <c r="G650" s="19" t="s">
        <v>122</v>
      </c>
      <c r="H650" s="18" t="s">
        <v>15244</v>
      </c>
      <c r="I650" s="21" t="s">
        <v>15245</v>
      </c>
      <c r="J650" s="18" t="s">
        <v>25666</v>
      </c>
      <c r="K650" s="20" t="s">
        <v>28109</v>
      </c>
    </row>
    <row r="651" customFormat="false" ht="46.25" hidden="false" customHeight="false" outlineLevel="0" collapsed="false">
      <c r="A651" s="19" t="s">
        <v>25667</v>
      </c>
      <c r="B651" s="18" t="s">
        <v>139</v>
      </c>
      <c r="C651" s="17" t="n">
        <v>10</v>
      </c>
      <c r="D651" s="17" t="n">
        <v>2917</v>
      </c>
      <c r="E651" s="18" t="s">
        <v>15246</v>
      </c>
      <c r="F651" s="18" t="s">
        <v>15247</v>
      </c>
      <c r="G651" s="19" t="s">
        <v>123</v>
      </c>
      <c r="H651" s="18" t="s">
        <v>15249</v>
      </c>
      <c r="I651" s="21" t="s">
        <v>15250</v>
      </c>
      <c r="J651" s="18" t="s">
        <v>25668</v>
      </c>
      <c r="K651" s="20" t="s">
        <v>28109</v>
      </c>
    </row>
    <row r="652" customFormat="false" ht="35.05" hidden="false" customHeight="false" outlineLevel="0" collapsed="false">
      <c r="A652" s="19" t="s">
        <v>25669</v>
      </c>
      <c r="B652" s="18" t="s">
        <v>137</v>
      </c>
      <c r="C652" s="17" t="n">
        <v>10</v>
      </c>
      <c r="D652" s="17" t="n">
        <v>2946</v>
      </c>
      <c r="E652" s="18" t="s">
        <v>15257</v>
      </c>
      <c r="F652" s="18" t="s">
        <v>15258</v>
      </c>
      <c r="G652" s="19" t="s">
        <v>122</v>
      </c>
      <c r="H652" s="18" t="s">
        <v>15260</v>
      </c>
      <c r="I652" s="21" t="s">
        <v>15261</v>
      </c>
      <c r="J652" s="18" t="s">
        <v>25670</v>
      </c>
      <c r="K652" s="20" t="s">
        <v>28109</v>
      </c>
    </row>
    <row r="653" customFormat="false" ht="23.85" hidden="false" customHeight="false" outlineLevel="0" collapsed="false">
      <c r="A653" s="19" t="s">
        <v>25671</v>
      </c>
      <c r="B653" s="18" t="s">
        <v>139</v>
      </c>
      <c r="C653" s="17" t="n">
        <v>10</v>
      </c>
      <c r="D653" s="17" t="n">
        <v>3055</v>
      </c>
      <c r="E653" s="18" t="s">
        <v>15292</v>
      </c>
      <c r="F653" s="18" t="s">
        <v>15293</v>
      </c>
      <c r="G653" s="19" t="s">
        <v>121</v>
      </c>
      <c r="H653" s="18" t="s">
        <v>15295</v>
      </c>
      <c r="I653" s="21" t="s">
        <v>15296</v>
      </c>
      <c r="J653" s="18" t="s">
        <v>25672</v>
      </c>
      <c r="K653" s="20" t="s">
        <v>28109</v>
      </c>
    </row>
    <row r="654" customFormat="false" ht="46.25" hidden="false" customHeight="false" outlineLevel="0" collapsed="false">
      <c r="A654" s="19" t="s">
        <v>25673</v>
      </c>
      <c r="B654" s="18" t="s">
        <v>137</v>
      </c>
      <c r="C654" s="17" t="n">
        <v>10</v>
      </c>
      <c r="D654" s="17" t="n">
        <v>3239</v>
      </c>
      <c r="E654" s="18" t="s">
        <v>15369</v>
      </c>
      <c r="F654" s="18" t="s">
        <v>15370</v>
      </c>
      <c r="G654" s="19" t="s">
        <v>122</v>
      </c>
      <c r="H654" s="18" t="s">
        <v>15372</v>
      </c>
      <c r="I654" s="21" t="s">
        <v>15373</v>
      </c>
      <c r="J654" s="18" t="s">
        <v>25674</v>
      </c>
      <c r="K654" s="20" t="s">
        <v>28109</v>
      </c>
    </row>
    <row r="655" customFormat="false" ht="46.25" hidden="false" customHeight="false" outlineLevel="0" collapsed="false">
      <c r="A655" s="19" t="s">
        <v>25675</v>
      </c>
      <c r="B655" s="18" t="s">
        <v>137</v>
      </c>
      <c r="C655" s="17" t="n">
        <v>10</v>
      </c>
      <c r="D655" s="17" t="n">
        <v>3242</v>
      </c>
      <c r="E655" s="18" t="s">
        <v>15377</v>
      </c>
      <c r="F655" s="18" t="s">
        <v>15378</v>
      </c>
      <c r="G655" s="19" t="s">
        <v>124</v>
      </c>
      <c r="H655" s="18" t="s">
        <v>15380</v>
      </c>
      <c r="I655" s="21" t="s">
        <v>15381</v>
      </c>
      <c r="J655" s="18" t="s">
        <v>25676</v>
      </c>
      <c r="K655" s="20" t="s">
        <v>28109</v>
      </c>
    </row>
    <row r="656" customFormat="false" ht="46.25" hidden="false" customHeight="false" outlineLevel="0" collapsed="false">
      <c r="A656" s="19" t="s">
        <v>25677</v>
      </c>
      <c r="B656" s="18" t="s">
        <v>137</v>
      </c>
      <c r="C656" s="17" t="n">
        <v>10</v>
      </c>
      <c r="D656" s="17" t="n">
        <v>3301</v>
      </c>
      <c r="E656" s="18" t="s">
        <v>15415</v>
      </c>
      <c r="F656" s="18" t="s">
        <v>15416</v>
      </c>
      <c r="G656" s="19" t="s">
        <v>121</v>
      </c>
      <c r="H656" s="18" t="s">
        <v>15418</v>
      </c>
      <c r="I656" s="21" t="s">
        <v>15419</v>
      </c>
      <c r="J656" s="18" t="s">
        <v>25678</v>
      </c>
      <c r="K656" s="20" t="s">
        <v>28109</v>
      </c>
    </row>
    <row r="657" customFormat="false" ht="35.05" hidden="false" customHeight="false" outlineLevel="0" collapsed="false">
      <c r="A657" s="19" t="s">
        <v>25679</v>
      </c>
      <c r="B657" s="18" t="s">
        <v>137</v>
      </c>
      <c r="C657" s="17" t="n">
        <v>10</v>
      </c>
      <c r="D657" s="17" t="n">
        <v>3306</v>
      </c>
      <c r="E657" s="18" t="s">
        <v>15426</v>
      </c>
      <c r="F657" s="18" t="s">
        <v>15427</v>
      </c>
      <c r="G657" s="19" t="s">
        <v>122</v>
      </c>
      <c r="H657" s="18" t="s">
        <v>15429</v>
      </c>
      <c r="I657" s="21" t="s">
        <v>15430</v>
      </c>
      <c r="J657" s="18" t="s">
        <v>25680</v>
      </c>
      <c r="K657" s="20" t="s">
        <v>28109</v>
      </c>
    </row>
    <row r="658" customFormat="false" ht="35.05" hidden="false" customHeight="false" outlineLevel="0" collapsed="false">
      <c r="A658" s="19" t="s">
        <v>25681</v>
      </c>
      <c r="B658" s="18" t="s">
        <v>138</v>
      </c>
      <c r="C658" s="17" t="n">
        <v>10</v>
      </c>
      <c r="D658" s="17" t="n">
        <v>3316</v>
      </c>
      <c r="E658" s="18" t="s">
        <v>15437</v>
      </c>
      <c r="F658" s="18" t="s">
        <v>15438</v>
      </c>
      <c r="G658" s="19" t="s">
        <v>122</v>
      </c>
      <c r="H658" s="18" t="s">
        <v>15440</v>
      </c>
      <c r="I658" s="21" t="s">
        <v>15245</v>
      </c>
      <c r="J658" s="18" t="s">
        <v>25682</v>
      </c>
      <c r="K658" s="20" t="s">
        <v>28109</v>
      </c>
    </row>
    <row r="659" customFormat="false" ht="35.05" hidden="false" customHeight="false" outlineLevel="0" collapsed="false">
      <c r="A659" s="19" t="s">
        <v>25683</v>
      </c>
      <c r="B659" s="18" t="s">
        <v>137</v>
      </c>
      <c r="C659" s="17" t="n">
        <v>10</v>
      </c>
      <c r="D659" s="17" t="n">
        <v>3394</v>
      </c>
      <c r="E659" s="18" t="s">
        <v>15486</v>
      </c>
      <c r="F659" s="18" t="s">
        <v>15487</v>
      </c>
      <c r="G659" s="19" t="s">
        <v>121</v>
      </c>
      <c r="H659" s="18" t="s">
        <v>15489</v>
      </c>
      <c r="I659" s="21" t="s">
        <v>15490</v>
      </c>
      <c r="J659" s="18" t="s">
        <v>25684</v>
      </c>
      <c r="K659" s="20" t="s">
        <v>28109</v>
      </c>
    </row>
    <row r="660" customFormat="false" ht="35.05" hidden="false" customHeight="false" outlineLevel="0" collapsed="false">
      <c r="A660" s="19" t="s">
        <v>25685</v>
      </c>
      <c r="B660" s="18" t="s">
        <v>139</v>
      </c>
      <c r="C660" s="17" t="n">
        <v>10</v>
      </c>
      <c r="D660" s="17" t="n">
        <v>3410</v>
      </c>
      <c r="E660" s="18" t="s">
        <v>15491</v>
      </c>
      <c r="F660" s="18" t="s">
        <v>15492</v>
      </c>
      <c r="G660" s="19" t="s">
        <v>122</v>
      </c>
      <c r="H660" s="18" t="s">
        <v>15494</v>
      </c>
      <c r="I660" s="21" t="s">
        <v>15495</v>
      </c>
      <c r="J660" s="18" t="s">
        <v>25686</v>
      </c>
      <c r="K660" s="20" t="s">
        <v>28109</v>
      </c>
    </row>
    <row r="661" customFormat="false" ht="46.25" hidden="false" customHeight="false" outlineLevel="0" collapsed="false">
      <c r="A661" s="19" t="s">
        <v>25687</v>
      </c>
      <c r="B661" s="18" t="s">
        <v>137</v>
      </c>
      <c r="C661" s="17" t="n">
        <v>10</v>
      </c>
      <c r="D661" s="17" t="n">
        <v>3428</v>
      </c>
      <c r="E661" s="18" t="s">
        <v>15502</v>
      </c>
      <c r="F661" s="18" t="s">
        <v>15503</v>
      </c>
      <c r="G661" s="19" t="s">
        <v>121</v>
      </c>
      <c r="H661" s="18" t="s">
        <v>15505</v>
      </c>
      <c r="I661" s="21" t="s">
        <v>15506</v>
      </c>
      <c r="J661" s="18" t="s">
        <v>25688</v>
      </c>
      <c r="K661" s="20" t="s">
        <v>28109</v>
      </c>
    </row>
    <row r="662" customFormat="false" ht="35.05" hidden="false" customHeight="false" outlineLevel="0" collapsed="false">
      <c r="A662" s="19" t="s">
        <v>25689</v>
      </c>
      <c r="B662" s="18" t="s">
        <v>137</v>
      </c>
      <c r="C662" s="17" t="n">
        <v>10</v>
      </c>
      <c r="D662" s="17" t="n">
        <v>3439</v>
      </c>
      <c r="E662" s="18" t="s">
        <v>15510</v>
      </c>
      <c r="F662" s="18" t="s">
        <v>15511</v>
      </c>
      <c r="G662" s="19" t="s">
        <v>121</v>
      </c>
      <c r="H662" s="18" t="s">
        <v>15513</v>
      </c>
      <c r="I662" s="21" t="s">
        <v>15514</v>
      </c>
      <c r="J662" s="18" t="s">
        <v>25690</v>
      </c>
      <c r="K662" s="20" t="s">
        <v>28109</v>
      </c>
    </row>
    <row r="663" customFormat="false" ht="46.25" hidden="false" customHeight="false" outlineLevel="0" collapsed="false">
      <c r="A663" s="19" t="s">
        <v>25691</v>
      </c>
      <c r="B663" s="18" t="s">
        <v>139</v>
      </c>
      <c r="C663" s="17" t="n">
        <v>10</v>
      </c>
      <c r="D663" s="17" t="n">
        <v>3439</v>
      </c>
      <c r="E663" s="18" t="s">
        <v>15515</v>
      </c>
      <c r="F663" s="18" t="s">
        <v>15516</v>
      </c>
      <c r="G663" s="19" t="s">
        <v>123</v>
      </c>
      <c r="H663" s="18" t="s">
        <v>15518</v>
      </c>
      <c r="I663" s="21" t="s">
        <v>15519</v>
      </c>
      <c r="J663" s="18" t="s">
        <v>25692</v>
      </c>
      <c r="K663" s="20" t="s">
        <v>28109</v>
      </c>
    </row>
    <row r="664" customFormat="false" ht="57.45" hidden="false" customHeight="false" outlineLevel="0" collapsed="false">
      <c r="A664" s="19" t="s">
        <v>25693</v>
      </c>
      <c r="B664" s="18" t="s">
        <v>138</v>
      </c>
      <c r="C664" s="17" t="n">
        <v>10</v>
      </c>
      <c r="D664" s="17" t="n">
        <v>3441</v>
      </c>
      <c r="E664" s="18" t="s">
        <v>15523</v>
      </c>
      <c r="F664" s="18" t="s">
        <v>15524</v>
      </c>
      <c r="G664" s="19" t="s">
        <v>122</v>
      </c>
      <c r="H664" s="18" t="s">
        <v>15526</v>
      </c>
      <c r="I664" s="21" t="s">
        <v>15527</v>
      </c>
      <c r="J664" s="18" t="s">
        <v>25694</v>
      </c>
      <c r="K664" s="20" t="s">
        <v>28109</v>
      </c>
    </row>
    <row r="665" customFormat="false" ht="35.05" hidden="false" customHeight="false" outlineLevel="0" collapsed="false">
      <c r="A665" s="19" t="s">
        <v>25695</v>
      </c>
      <c r="B665" s="18" t="s">
        <v>137</v>
      </c>
      <c r="C665" s="17" t="n">
        <v>10</v>
      </c>
      <c r="D665" s="17" t="n">
        <v>3485</v>
      </c>
      <c r="E665" s="18" t="s">
        <v>15579</v>
      </c>
      <c r="F665" s="18" t="s">
        <v>15580</v>
      </c>
      <c r="G665" s="19" t="s">
        <v>121</v>
      </c>
      <c r="H665" s="18" t="s">
        <v>15582</v>
      </c>
      <c r="I665" s="21" t="s">
        <v>15583</v>
      </c>
      <c r="J665" s="18" t="s">
        <v>25696</v>
      </c>
      <c r="K665" s="20" t="s">
        <v>28109</v>
      </c>
    </row>
    <row r="666" customFormat="false" ht="35.05" hidden="false" customHeight="false" outlineLevel="0" collapsed="false">
      <c r="A666" s="19" t="s">
        <v>25697</v>
      </c>
      <c r="B666" s="18" t="s">
        <v>137</v>
      </c>
      <c r="C666" s="17" t="n">
        <v>10</v>
      </c>
      <c r="D666" s="17" t="n">
        <v>3493</v>
      </c>
      <c r="E666" s="18" t="s">
        <v>15584</v>
      </c>
      <c r="F666" s="18" t="s">
        <v>15585</v>
      </c>
      <c r="G666" s="19" t="s">
        <v>122</v>
      </c>
      <c r="H666" s="18" t="s">
        <v>15587</v>
      </c>
      <c r="I666" s="21" t="s">
        <v>15588</v>
      </c>
      <c r="J666" s="18" t="s">
        <v>25698</v>
      </c>
      <c r="K666" s="20" t="s">
        <v>28109</v>
      </c>
    </row>
    <row r="667" customFormat="false" ht="46.25" hidden="false" customHeight="false" outlineLevel="0" collapsed="false">
      <c r="A667" s="19" t="s">
        <v>25699</v>
      </c>
      <c r="B667" s="18" t="s">
        <v>138</v>
      </c>
      <c r="C667" s="17" t="n">
        <v>10</v>
      </c>
      <c r="D667" s="17" t="n">
        <v>3516</v>
      </c>
      <c r="E667" s="18" t="s">
        <v>15595</v>
      </c>
      <c r="F667" s="18" t="s">
        <v>15596</v>
      </c>
      <c r="G667" s="19" t="s">
        <v>124</v>
      </c>
      <c r="H667" s="18" t="s">
        <v>15598</v>
      </c>
      <c r="I667" s="21" t="s">
        <v>15599</v>
      </c>
      <c r="J667" s="18" t="s">
        <v>25700</v>
      </c>
      <c r="K667" s="20" t="s">
        <v>28109</v>
      </c>
    </row>
    <row r="668" customFormat="false" ht="46.25" hidden="false" customHeight="false" outlineLevel="0" collapsed="false">
      <c r="A668" s="19" t="s">
        <v>25701</v>
      </c>
      <c r="B668" s="18" t="s">
        <v>137</v>
      </c>
      <c r="C668" s="17" t="n">
        <v>10</v>
      </c>
      <c r="D668" s="17" t="n">
        <v>3547</v>
      </c>
      <c r="E668" s="18" t="s">
        <v>15618</v>
      </c>
      <c r="F668" s="18" t="s">
        <v>15619</v>
      </c>
      <c r="G668" s="19" t="s">
        <v>123</v>
      </c>
      <c r="H668" s="18" t="s">
        <v>15621</v>
      </c>
      <c r="I668" s="21" t="s">
        <v>15622</v>
      </c>
      <c r="J668" s="18" t="s">
        <v>25702</v>
      </c>
      <c r="K668" s="20" t="s">
        <v>28109</v>
      </c>
    </row>
    <row r="669" customFormat="false" ht="46.25" hidden="false" customHeight="false" outlineLevel="0" collapsed="false">
      <c r="A669" s="19" t="s">
        <v>25703</v>
      </c>
      <c r="B669" s="18" t="s">
        <v>139</v>
      </c>
      <c r="C669" s="17" t="n">
        <v>10</v>
      </c>
      <c r="D669" s="17" t="n">
        <v>3663</v>
      </c>
      <c r="E669" s="18" t="s">
        <v>15671</v>
      </c>
      <c r="F669" s="18" t="s">
        <v>15672</v>
      </c>
      <c r="G669" s="19" t="s">
        <v>121</v>
      </c>
      <c r="H669" s="18" t="s">
        <v>15674</v>
      </c>
      <c r="I669" s="21" t="s">
        <v>15675</v>
      </c>
      <c r="J669" s="18" t="s">
        <v>25704</v>
      </c>
      <c r="K669" s="20" t="s">
        <v>28109</v>
      </c>
    </row>
    <row r="670" customFormat="false" ht="46.25" hidden="false" customHeight="false" outlineLevel="0" collapsed="false">
      <c r="A670" s="19" t="s">
        <v>25705</v>
      </c>
      <c r="B670" s="18" t="s">
        <v>139</v>
      </c>
      <c r="C670" s="17" t="n">
        <v>10</v>
      </c>
      <c r="D670" s="17" t="n">
        <v>3753</v>
      </c>
      <c r="E670" s="18" t="s">
        <v>15712</v>
      </c>
      <c r="F670" s="18" t="s">
        <v>15713</v>
      </c>
      <c r="G670" s="19" t="s">
        <v>122</v>
      </c>
      <c r="H670" s="18" t="s">
        <v>15715</v>
      </c>
      <c r="I670" s="21" t="s">
        <v>15716</v>
      </c>
      <c r="J670" s="18" t="s">
        <v>25706</v>
      </c>
      <c r="K670" s="20" t="s">
        <v>28109</v>
      </c>
    </row>
    <row r="671" customFormat="false" ht="46.25" hidden="false" customHeight="false" outlineLevel="0" collapsed="false">
      <c r="A671" s="19" t="s">
        <v>25707</v>
      </c>
      <c r="B671" s="18" t="s">
        <v>140</v>
      </c>
      <c r="C671" s="17" t="n">
        <v>10</v>
      </c>
      <c r="D671" s="17" t="n">
        <v>3764</v>
      </c>
      <c r="E671" s="18" t="s">
        <v>15723</v>
      </c>
      <c r="F671" s="18" t="s">
        <v>15724</v>
      </c>
      <c r="G671" s="19" t="s">
        <v>123</v>
      </c>
      <c r="H671" s="18" t="s">
        <v>15726</v>
      </c>
      <c r="I671" s="21" t="s">
        <v>15727</v>
      </c>
      <c r="J671" s="18" t="s">
        <v>25708</v>
      </c>
      <c r="K671" s="20" t="s">
        <v>28109</v>
      </c>
    </row>
    <row r="672" customFormat="false" ht="57.45" hidden="false" customHeight="false" outlineLevel="0" collapsed="false">
      <c r="A672" s="19" t="s">
        <v>25709</v>
      </c>
      <c r="B672" s="18" t="s">
        <v>139</v>
      </c>
      <c r="C672" s="17" t="n">
        <v>10</v>
      </c>
      <c r="D672" s="17" t="n">
        <v>3769</v>
      </c>
      <c r="E672" s="18" t="s">
        <v>15731</v>
      </c>
      <c r="F672" s="18" t="s">
        <v>15732</v>
      </c>
      <c r="G672" s="19" t="s">
        <v>123</v>
      </c>
      <c r="H672" s="18" t="s">
        <v>15734</v>
      </c>
      <c r="I672" s="21" t="s">
        <v>15735</v>
      </c>
      <c r="J672" s="18" t="s">
        <v>25710</v>
      </c>
      <c r="K672" s="20" t="s">
        <v>28109</v>
      </c>
    </row>
    <row r="673" customFormat="false" ht="46.25" hidden="false" customHeight="false" outlineLevel="0" collapsed="false">
      <c r="A673" s="19" t="s">
        <v>25711</v>
      </c>
      <c r="B673" s="18" t="s">
        <v>137</v>
      </c>
      <c r="C673" s="17" t="n">
        <v>10</v>
      </c>
      <c r="D673" s="17" t="n">
        <v>3769</v>
      </c>
      <c r="E673" s="18" t="s">
        <v>15736</v>
      </c>
      <c r="F673" s="18" t="s">
        <v>15737</v>
      </c>
      <c r="G673" s="19" t="s">
        <v>124</v>
      </c>
      <c r="H673" s="18" t="s">
        <v>15739</v>
      </c>
      <c r="I673" s="21" t="s">
        <v>15740</v>
      </c>
      <c r="J673" s="18" t="s">
        <v>25712</v>
      </c>
      <c r="K673" s="20" t="s">
        <v>28109</v>
      </c>
    </row>
    <row r="674" customFormat="false" ht="57.45" hidden="false" customHeight="false" outlineLevel="0" collapsed="false">
      <c r="A674" s="19" t="s">
        <v>25713</v>
      </c>
      <c r="B674" s="18" t="s">
        <v>139</v>
      </c>
      <c r="C674" s="17" t="n">
        <v>10</v>
      </c>
      <c r="D674" s="17" t="n">
        <v>3815</v>
      </c>
      <c r="E674" s="18" t="s">
        <v>15759</v>
      </c>
      <c r="F674" s="18" t="s">
        <v>15760</v>
      </c>
      <c r="G674" s="19" t="s">
        <v>123</v>
      </c>
      <c r="H674" s="18" t="s">
        <v>15762</v>
      </c>
      <c r="I674" s="21" t="s">
        <v>15763</v>
      </c>
      <c r="J674" s="18" t="s">
        <v>25714</v>
      </c>
      <c r="K674" s="20" t="s">
        <v>28109</v>
      </c>
    </row>
    <row r="675" customFormat="false" ht="46.25" hidden="false" customHeight="false" outlineLevel="0" collapsed="false">
      <c r="A675" s="19" t="s">
        <v>25715</v>
      </c>
      <c r="B675" s="18" t="s">
        <v>138</v>
      </c>
      <c r="C675" s="17" t="n">
        <v>10</v>
      </c>
      <c r="D675" s="17" t="n">
        <v>4014</v>
      </c>
      <c r="E675" s="18" t="s">
        <v>15815</v>
      </c>
      <c r="F675" s="18" t="s">
        <v>15816</v>
      </c>
      <c r="G675" s="19" t="s">
        <v>122</v>
      </c>
      <c r="H675" s="18" t="s">
        <v>15818</v>
      </c>
      <c r="I675" s="21" t="s">
        <v>15819</v>
      </c>
      <c r="J675" s="18" t="s">
        <v>25716</v>
      </c>
      <c r="K675" s="20" t="s">
        <v>28109</v>
      </c>
    </row>
    <row r="676" customFormat="false" ht="46.25" hidden="false" customHeight="false" outlineLevel="0" collapsed="false">
      <c r="A676" s="19" t="s">
        <v>25717</v>
      </c>
      <c r="B676" s="18" t="s">
        <v>137</v>
      </c>
      <c r="C676" s="17" t="n">
        <v>10</v>
      </c>
      <c r="D676" s="17" t="n">
        <v>4026</v>
      </c>
      <c r="E676" s="18" t="s">
        <v>15823</v>
      </c>
      <c r="F676" s="18" t="s">
        <v>15824</v>
      </c>
      <c r="G676" s="19" t="s">
        <v>123</v>
      </c>
      <c r="H676" s="18" t="s">
        <v>15826</v>
      </c>
      <c r="I676" s="21" t="s">
        <v>15827</v>
      </c>
      <c r="J676" s="18" t="s">
        <v>25718</v>
      </c>
      <c r="K676" s="20" t="s">
        <v>28109</v>
      </c>
    </row>
    <row r="677" customFormat="false" ht="46.25" hidden="false" customHeight="false" outlineLevel="0" collapsed="false">
      <c r="A677" s="19" t="s">
        <v>25719</v>
      </c>
      <c r="B677" s="18" t="s">
        <v>137</v>
      </c>
      <c r="C677" s="17" t="n">
        <v>10</v>
      </c>
      <c r="D677" s="17" t="n">
        <v>4055</v>
      </c>
      <c r="E677" s="18" t="s">
        <v>15843</v>
      </c>
      <c r="F677" s="18" t="s">
        <v>15844</v>
      </c>
      <c r="G677" s="19" t="s">
        <v>122</v>
      </c>
      <c r="H677" s="18" t="s">
        <v>15846</v>
      </c>
      <c r="I677" s="21" t="s">
        <v>15847</v>
      </c>
      <c r="J677" s="18" t="s">
        <v>25720</v>
      </c>
      <c r="K677" s="20" t="s">
        <v>28109</v>
      </c>
    </row>
    <row r="678" customFormat="false" ht="35.05" hidden="false" customHeight="false" outlineLevel="0" collapsed="false">
      <c r="A678" s="19" t="s">
        <v>25721</v>
      </c>
      <c r="B678" s="18" t="s">
        <v>138</v>
      </c>
      <c r="C678" s="17" t="n">
        <v>10</v>
      </c>
      <c r="D678" s="17" t="n">
        <v>4144</v>
      </c>
      <c r="E678" s="18" t="s">
        <v>15877</v>
      </c>
      <c r="F678" s="18" t="s">
        <v>15878</v>
      </c>
      <c r="G678" s="19" t="s">
        <v>123</v>
      </c>
      <c r="H678" s="18" t="s">
        <v>15880</v>
      </c>
      <c r="I678" s="21" t="s">
        <v>15881</v>
      </c>
      <c r="J678" s="18" t="s">
        <v>25722</v>
      </c>
      <c r="K678" s="20" t="s">
        <v>28109</v>
      </c>
    </row>
    <row r="679" customFormat="false" ht="46.25" hidden="false" customHeight="false" outlineLevel="0" collapsed="false">
      <c r="A679" s="19" t="s">
        <v>25723</v>
      </c>
      <c r="B679" s="18" t="s">
        <v>139</v>
      </c>
      <c r="C679" s="17" t="n">
        <v>10</v>
      </c>
      <c r="D679" s="17" t="n">
        <v>4229</v>
      </c>
      <c r="E679" s="18" t="s">
        <v>15912</v>
      </c>
      <c r="F679" s="18" t="s">
        <v>15913</v>
      </c>
      <c r="G679" s="19" t="s">
        <v>124</v>
      </c>
      <c r="H679" s="18" t="s">
        <v>15915</v>
      </c>
      <c r="I679" s="21" t="s">
        <v>15916</v>
      </c>
      <c r="J679" s="18" t="s">
        <v>25724</v>
      </c>
      <c r="K679" s="20" t="s">
        <v>28109</v>
      </c>
    </row>
    <row r="680" customFormat="false" ht="46.25" hidden="false" customHeight="false" outlineLevel="0" collapsed="false">
      <c r="A680" s="19" t="s">
        <v>25725</v>
      </c>
      <c r="B680" s="18" t="s">
        <v>139</v>
      </c>
      <c r="C680" s="17" t="n">
        <v>10</v>
      </c>
      <c r="D680" s="17" t="n">
        <v>4240</v>
      </c>
      <c r="E680" s="18" t="s">
        <v>15926</v>
      </c>
      <c r="F680" s="18" t="s">
        <v>15927</v>
      </c>
      <c r="G680" s="19" t="s">
        <v>123</v>
      </c>
      <c r="H680" s="18" t="s">
        <v>15929</v>
      </c>
      <c r="I680" s="21" t="s">
        <v>15930</v>
      </c>
      <c r="J680" s="18" t="s">
        <v>25726</v>
      </c>
      <c r="K680" s="20" t="s">
        <v>28109</v>
      </c>
    </row>
    <row r="681" customFormat="false" ht="46.25" hidden="false" customHeight="false" outlineLevel="0" collapsed="false">
      <c r="A681" s="19" t="s">
        <v>25727</v>
      </c>
      <c r="B681" s="18" t="s">
        <v>140</v>
      </c>
      <c r="C681" s="17" t="n">
        <v>10</v>
      </c>
      <c r="D681" s="17" t="n">
        <v>4241</v>
      </c>
      <c r="E681" s="18" t="s">
        <v>15934</v>
      </c>
      <c r="F681" s="18" t="s">
        <v>15935</v>
      </c>
      <c r="G681" s="19" t="s">
        <v>123</v>
      </c>
      <c r="H681" s="18" t="s">
        <v>15937</v>
      </c>
      <c r="I681" s="21" t="s">
        <v>15938</v>
      </c>
      <c r="J681" s="18" t="s">
        <v>25728</v>
      </c>
      <c r="K681" s="20" t="s">
        <v>28109</v>
      </c>
    </row>
    <row r="682" customFormat="false" ht="46.25" hidden="false" customHeight="false" outlineLevel="0" collapsed="false">
      <c r="A682" s="19" t="s">
        <v>25729</v>
      </c>
      <c r="B682" s="18" t="s">
        <v>137</v>
      </c>
      <c r="C682" s="17" t="n">
        <v>10</v>
      </c>
      <c r="D682" s="17" t="n">
        <v>4268</v>
      </c>
      <c r="E682" s="18" t="s">
        <v>15945</v>
      </c>
      <c r="F682" s="18" t="s">
        <v>15946</v>
      </c>
      <c r="G682" s="19" t="s">
        <v>121</v>
      </c>
      <c r="H682" s="18" t="s">
        <v>15948</v>
      </c>
      <c r="I682" s="21" t="s">
        <v>15949</v>
      </c>
      <c r="J682" s="18" t="s">
        <v>25730</v>
      </c>
      <c r="K682" s="20" t="s">
        <v>28109</v>
      </c>
    </row>
    <row r="683" customFormat="false" ht="46.25" hidden="false" customHeight="false" outlineLevel="0" collapsed="false">
      <c r="A683" s="19" t="s">
        <v>25731</v>
      </c>
      <c r="B683" s="18" t="s">
        <v>139</v>
      </c>
      <c r="C683" s="17" t="n">
        <v>10</v>
      </c>
      <c r="D683" s="17" t="n">
        <v>4314</v>
      </c>
      <c r="E683" s="18" t="s">
        <v>15971</v>
      </c>
      <c r="F683" s="18" t="s">
        <v>15972</v>
      </c>
      <c r="G683" s="19" t="s">
        <v>123</v>
      </c>
      <c r="H683" s="18" t="s">
        <v>15974</v>
      </c>
      <c r="I683" s="21" t="s">
        <v>15975</v>
      </c>
      <c r="J683" s="18" t="s">
        <v>25732</v>
      </c>
      <c r="K683" s="20" t="s">
        <v>28109</v>
      </c>
    </row>
    <row r="684" customFormat="false" ht="35.05" hidden="false" customHeight="false" outlineLevel="0" collapsed="false">
      <c r="A684" s="19" t="s">
        <v>25733</v>
      </c>
      <c r="B684" s="18" t="s">
        <v>137</v>
      </c>
      <c r="C684" s="17" t="n">
        <v>10</v>
      </c>
      <c r="D684" s="17" t="n">
        <v>4401</v>
      </c>
      <c r="E684" s="18" t="s">
        <v>16012</v>
      </c>
      <c r="F684" s="18" t="s">
        <v>16013</v>
      </c>
      <c r="G684" s="19" t="s">
        <v>121</v>
      </c>
      <c r="H684" s="18" t="s">
        <v>16015</v>
      </c>
      <c r="I684" s="21" t="s">
        <v>16016</v>
      </c>
      <c r="J684" s="18" t="s">
        <v>25734</v>
      </c>
      <c r="K684" s="20" t="s">
        <v>28109</v>
      </c>
    </row>
    <row r="685" customFormat="false" ht="57.45" hidden="false" customHeight="false" outlineLevel="0" collapsed="false">
      <c r="A685" s="19" t="s">
        <v>25735</v>
      </c>
      <c r="B685" s="18" t="s">
        <v>138</v>
      </c>
      <c r="C685" s="17" t="n">
        <v>10</v>
      </c>
      <c r="D685" s="17" t="n">
        <v>4443</v>
      </c>
      <c r="E685" s="18" t="s">
        <v>16029</v>
      </c>
      <c r="F685" s="18" t="s">
        <v>16030</v>
      </c>
      <c r="G685" s="19" t="s">
        <v>123</v>
      </c>
      <c r="H685" s="18" t="s">
        <v>16032</v>
      </c>
      <c r="I685" s="21" t="s">
        <v>16033</v>
      </c>
      <c r="J685" s="18" t="s">
        <v>25736</v>
      </c>
      <c r="K685" s="20" t="s">
        <v>28109</v>
      </c>
    </row>
    <row r="686" customFormat="false" ht="91" hidden="false" customHeight="false" outlineLevel="0" collapsed="false">
      <c r="A686" s="19" t="s">
        <v>25737</v>
      </c>
      <c r="B686" s="18" t="s">
        <v>141</v>
      </c>
      <c r="C686" s="17" t="n">
        <v>10</v>
      </c>
      <c r="D686" s="17" t="n">
        <v>4476</v>
      </c>
      <c r="E686" s="18" t="s">
        <v>23670</v>
      </c>
      <c r="F686" s="18" t="s">
        <v>25738</v>
      </c>
      <c r="G686" s="19" t="s">
        <v>123</v>
      </c>
      <c r="H686" s="18" t="s">
        <v>25739</v>
      </c>
      <c r="I686" s="21" t="s">
        <v>25740</v>
      </c>
      <c r="J686" s="18" t="s">
        <v>25741</v>
      </c>
      <c r="K686" s="20" t="s">
        <v>28109</v>
      </c>
    </row>
    <row r="687" customFormat="false" ht="35.05" hidden="false" customHeight="false" outlineLevel="0" collapsed="false">
      <c r="A687" s="19" t="s">
        <v>25742</v>
      </c>
      <c r="B687" s="18" t="s">
        <v>137</v>
      </c>
      <c r="C687" s="17" t="n">
        <v>10</v>
      </c>
      <c r="D687" s="17" t="n">
        <v>4484</v>
      </c>
      <c r="E687" s="18" t="s">
        <v>16058</v>
      </c>
      <c r="F687" s="18" t="s">
        <v>16059</v>
      </c>
      <c r="G687" s="19" t="s">
        <v>125</v>
      </c>
      <c r="H687" s="18" t="s">
        <v>16061</v>
      </c>
      <c r="I687" s="21" t="s">
        <v>16062</v>
      </c>
      <c r="J687" s="18" t="s">
        <v>25743</v>
      </c>
      <c r="K687" s="20" t="s">
        <v>28109</v>
      </c>
    </row>
    <row r="688" customFormat="false" ht="35.05" hidden="false" customHeight="false" outlineLevel="0" collapsed="false">
      <c r="A688" s="19" t="s">
        <v>25744</v>
      </c>
      <c r="B688" s="18" t="s">
        <v>137</v>
      </c>
      <c r="C688" s="17" t="n">
        <v>10</v>
      </c>
      <c r="D688" s="17" t="n">
        <v>4506</v>
      </c>
      <c r="E688" s="18" t="s">
        <v>16075</v>
      </c>
      <c r="F688" s="18" t="s">
        <v>16076</v>
      </c>
      <c r="G688" s="19" t="s">
        <v>122</v>
      </c>
      <c r="H688" s="18" t="s">
        <v>16078</v>
      </c>
      <c r="I688" s="21" t="s">
        <v>16079</v>
      </c>
      <c r="J688" s="18" t="s">
        <v>25745</v>
      </c>
      <c r="K688" s="20" t="s">
        <v>28109</v>
      </c>
    </row>
    <row r="689" customFormat="false" ht="57.45" hidden="false" customHeight="false" outlineLevel="0" collapsed="false">
      <c r="A689" s="19" t="s">
        <v>25746</v>
      </c>
      <c r="B689" s="18" t="s">
        <v>137</v>
      </c>
      <c r="C689" s="17" t="n">
        <v>10</v>
      </c>
      <c r="D689" s="17" t="n">
        <v>4557</v>
      </c>
      <c r="E689" s="18" t="s">
        <v>16098</v>
      </c>
      <c r="F689" s="18" t="s">
        <v>16099</v>
      </c>
      <c r="G689" s="19" t="s">
        <v>122</v>
      </c>
      <c r="H689" s="18" t="s">
        <v>16101</v>
      </c>
      <c r="I689" s="21" t="s">
        <v>16102</v>
      </c>
      <c r="J689" s="18" t="s">
        <v>25747</v>
      </c>
      <c r="K689" s="20" t="s">
        <v>28109</v>
      </c>
    </row>
    <row r="690" customFormat="false" ht="46.25" hidden="false" customHeight="false" outlineLevel="0" collapsed="false">
      <c r="A690" s="19" t="s">
        <v>25748</v>
      </c>
      <c r="B690" s="18" t="s">
        <v>137</v>
      </c>
      <c r="C690" s="17" t="n">
        <v>10</v>
      </c>
      <c r="D690" s="17" t="n">
        <v>4559</v>
      </c>
      <c r="E690" s="18" t="s">
        <v>16103</v>
      </c>
      <c r="F690" s="18" t="s">
        <v>16104</v>
      </c>
      <c r="G690" s="19" t="s">
        <v>121</v>
      </c>
      <c r="H690" s="18" t="s">
        <v>16106</v>
      </c>
      <c r="I690" s="21" t="s">
        <v>16107</v>
      </c>
      <c r="J690" s="18" t="s">
        <v>25749</v>
      </c>
      <c r="K690" s="20" t="s">
        <v>28109</v>
      </c>
    </row>
    <row r="691" customFormat="false" ht="46.25" hidden="false" customHeight="false" outlineLevel="0" collapsed="false">
      <c r="A691" s="19" t="s">
        <v>25750</v>
      </c>
      <c r="B691" s="18" t="s">
        <v>139</v>
      </c>
      <c r="C691" s="17" t="n">
        <v>10</v>
      </c>
      <c r="D691" s="17" t="n">
        <v>4559</v>
      </c>
      <c r="E691" s="18" t="s">
        <v>16108</v>
      </c>
      <c r="F691" s="18" t="s">
        <v>16109</v>
      </c>
      <c r="G691" s="19" t="s">
        <v>121</v>
      </c>
      <c r="H691" s="18" t="s">
        <v>16111</v>
      </c>
      <c r="I691" s="21" t="s">
        <v>16112</v>
      </c>
      <c r="J691" s="18" t="s">
        <v>25751</v>
      </c>
      <c r="K691" s="20" t="s">
        <v>28109</v>
      </c>
    </row>
    <row r="692" customFormat="false" ht="35.05" hidden="false" customHeight="false" outlineLevel="0" collapsed="false">
      <c r="A692" s="19" t="s">
        <v>25752</v>
      </c>
      <c r="B692" s="18" t="s">
        <v>137</v>
      </c>
      <c r="C692" s="17" t="n">
        <v>10</v>
      </c>
      <c r="D692" s="17" t="n">
        <v>4564</v>
      </c>
      <c r="E692" s="18" t="s">
        <v>16113</v>
      </c>
      <c r="F692" s="18" t="s">
        <v>16114</v>
      </c>
      <c r="G692" s="19" t="s">
        <v>121</v>
      </c>
      <c r="H692" s="18" t="s">
        <v>16116</v>
      </c>
      <c r="I692" s="21" t="s">
        <v>16117</v>
      </c>
      <c r="J692" s="18" t="s">
        <v>25753</v>
      </c>
      <c r="K692" s="20" t="s">
        <v>28109</v>
      </c>
    </row>
    <row r="693" customFormat="false" ht="46.25" hidden="false" customHeight="false" outlineLevel="0" collapsed="false">
      <c r="A693" s="19" t="s">
        <v>25754</v>
      </c>
      <c r="B693" s="18" t="s">
        <v>139</v>
      </c>
      <c r="C693" s="17" t="n">
        <v>10</v>
      </c>
      <c r="D693" s="17" t="n">
        <v>4595</v>
      </c>
      <c r="E693" s="18" t="s">
        <v>16133</v>
      </c>
      <c r="F693" s="18" t="s">
        <v>16134</v>
      </c>
      <c r="G693" s="19" t="s">
        <v>123</v>
      </c>
      <c r="H693" s="18" t="s">
        <v>16136</v>
      </c>
      <c r="I693" s="21" t="s">
        <v>16137</v>
      </c>
      <c r="J693" s="18" t="s">
        <v>25755</v>
      </c>
      <c r="K693" s="20" t="s">
        <v>28109</v>
      </c>
    </row>
    <row r="694" customFormat="false" ht="35.05" hidden="false" customHeight="false" outlineLevel="0" collapsed="false">
      <c r="A694" s="19" t="s">
        <v>25756</v>
      </c>
      <c r="B694" s="18" t="s">
        <v>137</v>
      </c>
      <c r="C694" s="17" t="n">
        <v>10</v>
      </c>
      <c r="D694" s="17" t="n">
        <v>4654</v>
      </c>
      <c r="E694" s="18" t="s">
        <v>16163</v>
      </c>
      <c r="F694" s="18" t="s">
        <v>16164</v>
      </c>
      <c r="G694" s="19" t="s">
        <v>122</v>
      </c>
      <c r="H694" s="18" t="s">
        <v>16166</v>
      </c>
      <c r="I694" s="21" t="s">
        <v>16167</v>
      </c>
      <c r="J694" s="18" t="s">
        <v>25757</v>
      </c>
      <c r="K694" s="20" t="s">
        <v>28109</v>
      </c>
    </row>
    <row r="695" customFormat="false" ht="35.05" hidden="false" customHeight="false" outlineLevel="0" collapsed="false">
      <c r="A695" s="19" t="s">
        <v>25758</v>
      </c>
      <c r="B695" s="18" t="s">
        <v>137</v>
      </c>
      <c r="C695" s="17" t="n">
        <v>10</v>
      </c>
      <c r="D695" s="17" t="n">
        <v>4658</v>
      </c>
      <c r="E695" s="18" t="s">
        <v>16168</v>
      </c>
      <c r="F695" s="18" t="s">
        <v>16169</v>
      </c>
      <c r="G695" s="19" t="s">
        <v>121</v>
      </c>
      <c r="H695" s="18" t="s">
        <v>16171</v>
      </c>
      <c r="I695" s="21" t="s">
        <v>16172</v>
      </c>
      <c r="J695" s="18" t="s">
        <v>25759</v>
      </c>
      <c r="K695" s="20" t="s">
        <v>28109</v>
      </c>
    </row>
    <row r="696" customFormat="false" ht="46.25" hidden="false" customHeight="false" outlineLevel="0" collapsed="false">
      <c r="A696" s="19" t="s">
        <v>25760</v>
      </c>
      <c r="B696" s="18" t="s">
        <v>138</v>
      </c>
      <c r="C696" s="17" t="n">
        <v>10</v>
      </c>
      <c r="D696" s="17" t="n">
        <v>4674</v>
      </c>
      <c r="E696" s="18" t="s">
        <v>16176</v>
      </c>
      <c r="F696" s="18" t="s">
        <v>16177</v>
      </c>
      <c r="G696" s="19" t="s">
        <v>121</v>
      </c>
      <c r="H696" s="18" t="s">
        <v>16179</v>
      </c>
      <c r="I696" s="21" t="s">
        <v>16180</v>
      </c>
      <c r="J696" s="18" t="s">
        <v>25761</v>
      </c>
      <c r="K696" s="20" t="s">
        <v>28109</v>
      </c>
    </row>
    <row r="697" customFormat="false" ht="46.25" hidden="false" customHeight="false" outlineLevel="0" collapsed="false">
      <c r="A697" s="19" t="s">
        <v>25762</v>
      </c>
      <c r="B697" s="18" t="s">
        <v>140</v>
      </c>
      <c r="C697" s="17" t="n">
        <v>10</v>
      </c>
      <c r="D697" s="17" t="n">
        <v>4703</v>
      </c>
      <c r="E697" s="18" t="s">
        <v>16193</v>
      </c>
      <c r="F697" s="18" t="s">
        <v>16194</v>
      </c>
      <c r="G697" s="19" t="s">
        <v>121</v>
      </c>
      <c r="H697" s="18" t="s">
        <v>16196</v>
      </c>
      <c r="I697" s="21" t="s">
        <v>16197</v>
      </c>
      <c r="J697" s="18" t="s">
        <v>25763</v>
      </c>
      <c r="K697" s="20" t="s">
        <v>28109</v>
      </c>
    </row>
    <row r="698" customFormat="false" ht="46.25" hidden="false" customHeight="false" outlineLevel="0" collapsed="false">
      <c r="A698" s="19" t="s">
        <v>25764</v>
      </c>
      <c r="B698" s="18" t="s">
        <v>138</v>
      </c>
      <c r="C698" s="17" t="n">
        <v>10</v>
      </c>
      <c r="D698" s="17" t="n">
        <v>4894</v>
      </c>
      <c r="E698" s="18" t="s">
        <v>16225</v>
      </c>
      <c r="F698" s="18" t="s">
        <v>16226</v>
      </c>
      <c r="G698" s="19" t="s">
        <v>124</v>
      </c>
      <c r="H698" s="18" t="s">
        <v>16228</v>
      </c>
      <c r="I698" s="21" t="s">
        <v>16229</v>
      </c>
      <c r="J698" s="18" t="s">
        <v>25765</v>
      </c>
      <c r="K698" s="20" t="s">
        <v>28109</v>
      </c>
    </row>
    <row r="699" customFormat="false" ht="35.05" hidden="false" customHeight="false" outlineLevel="0" collapsed="false">
      <c r="A699" s="19" t="s">
        <v>25766</v>
      </c>
      <c r="B699" s="18" t="s">
        <v>140</v>
      </c>
      <c r="C699" s="17" t="n">
        <v>10</v>
      </c>
      <c r="D699" s="17" t="n">
        <v>4970</v>
      </c>
      <c r="E699" s="18" t="s">
        <v>16249</v>
      </c>
      <c r="F699" s="18" t="s">
        <v>16250</v>
      </c>
      <c r="G699" s="19" t="s">
        <v>124</v>
      </c>
      <c r="H699" s="18" t="s">
        <v>16252</v>
      </c>
      <c r="I699" s="21" t="s">
        <v>16253</v>
      </c>
      <c r="J699" s="18" t="s">
        <v>25767</v>
      </c>
      <c r="K699" s="20" t="s">
        <v>28109</v>
      </c>
    </row>
    <row r="700" customFormat="false" ht="35.05" hidden="false" customHeight="false" outlineLevel="0" collapsed="false">
      <c r="A700" s="19" t="s">
        <v>25768</v>
      </c>
      <c r="B700" s="18" t="s">
        <v>138</v>
      </c>
      <c r="C700" s="17" t="n">
        <v>10</v>
      </c>
      <c r="D700" s="17" t="n">
        <v>4988</v>
      </c>
      <c r="E700" s="18" t="s">
        <v>16260</v>
      </c>
      <c r="F700" s="18" t="s">
        <v>16261</v>
      </c>
      <c r="G700" s="19" t="s">
        <v>124</v>
      </c>
      <c r="H700" s="18" t="s">
        <v>16263</v>
      </c>
      <c r="I700" s="21" t="s">
        <v>16264</v>
      </c>
      <c r="J700" s="18" t="s">
        <v>25769</v>
      </c>
      <c r="K700" s="20" t="s">
        <v>28109</v>
      </c>
    </row>
    <row r="701" customFormat="false" ht="57.45" hidden="false" customHeight="false" outlineLevel="0" collapsed="false">
      <c r="A701" s="19" t="s">
        <v>25770</v>
      </c>
      <c r="B701" s="18" t="s">
        <v>138</v>
      </c>
      <c r="C701" s="17" t="n">
        <v>10</v>
      </c>
      <c r="D701" s="17" t="n">
        <v>5069</v>
      </c>
      <c r="E701" s="18" t="s">
        <v>16283</v>
      </c>
      <c r="F701" s="18" t="s">
        <v>16284</v>
      </c>
      <c r="G701" s="19" t="s">
        <v>123</v>
      </c>
      <c r="H701" s="18" t="s">
        <v>16286</v>
      </c>
      <c r="I701" s="21" t="s">
        <v>16287</v>
      </c>
      <c r="J701" s="18" t="s">
        <v>25771</v>
      </c>
      <c r="K701" s="20" t="s">
        <v>28109</v>
      </c>
    </row>
    <row r="702" customFormat="false" ht="35.05" hidden="false" customHeight="false" outlineLevel="0" collapsed="false">
      <c r="A702" s="19" t="s">
        <v>25772</v>
      </c>
      <c r="B702" s="18" t="s">
        <v>140</v>
      </c>
      <c r="C702" s="17" t="n">
        <v>10</v>
      </c>
      <c r="D702" s="17" t="n">
        <v>5109</v>
      </c>
      <c r="E702" s="18" t="s">
        <v>16313</v>
      </c>
      <c r="F702" s="18" t="s">
        <v>16314</v>
      </c>
      <c r="G702" s="19" t="s">
        <v>123</v>
      </c>
      <c r="H702" s="18" t="s">
        <v>16316</v>
      </c>
      <c r="I702" s="21" t="s">
        <v>16317</v>
      </c>
      <c r="J702" s="18" t="s">
        <v>25773</v>
      </c>
      <c r="K702" s="20" t="s">
        <v>28109</v>
      </c>
    </row>
    <row r="703" customFormat="false" ht="46.25" hidden="false" customHeight="false" outlineLevel="0" collapsed="false">
      <c r="A703" s="19" t="s">
        <v>25774</v>
      </c>
      <c r="B703" s="18" t="s">
        <v>138</v>
      </c>
      <c r="C703" s="17" t="n">
        <v>10</v>
      </c>
      <c r="D703" s="17" t="n">
        <v>5124</v>
      </c>
      <c r="E703" s="18" t="s">
        <v>16324</v>
      </c>
      <c r="F703" s="18" t="s">
        <v>16325</v>
      </c>
      <c r="G703" s="19" t="s">
        <v>121</v>
      </c>
      <c r="H703" s="18" t="s">
        <v>16327</v>
      </c>
      <c r="I703" s="21" t="s">
        <v>16328</v>
      </c>
      <c r="J703" s="18" t="s">
        <v>25775</v>
      </c>
      <c r="K703" s="20" t="s">
        <v>28109</v>
      </c>
    </row>
    <row r="704" customFormat="false" ht="46.25" hidden="false" customHeight="false" outlineLevel="0" collapsed="false">
      <c r="A704" s="19" t="s">
        <v>25776</v>
      </c>
      <c r="B704" s="18" t="s">
        <v>138</v>
      </c>
      <c r="C704" s="17" t="n">
        <v>10</v>
      </c>
      <c r="D704" s="17" t="n">
        <v>5124</v>
      </c>
      <c r="E704" s="18" t="s">
        <v>16329</v>
      </c>
      <c r="F704" s="18" t="s">
        <v>16330</v>
      </c>
      <c r="G704" s="19" t="s">
        <v>123</v>
      </c>
      <c r="H704" s="18" t="s">
        <v>16332</v>
      </c>
      <c r="I704" s="21" t="s">
        <v>16333</v>
      </c>
      <c r="J704" s="18" t="s">
        <v>25777</v>
      </c>
      <c r="K704" s="20" t="s">
        <v>28109</v>
      </c>
    </row>
    <row r="705" customFormat="false" ht="46.25" hidden="false" customHeight="false" outlineLevel="0" collapsed="false">
      <c r="A705" s="19" t="s">
        <v>25778</v>
      </c>
      <c r="B705" s="18" t="s">
        <v>137</v>
      </c>
      <c r="C705" s="17" t="n">
        <v>10</v>
      </c>
      <c r="D705" s="17" t="n">
        <v>5125</v>
      </c>
      <c r="E705" s="18" t="s">
        <v>16334</v>
      </c>
      <c r="F705" s="18" t="s">
        <v>16335</v>
      </c>
      <c r="G705" s="19" t="s">
        <v>121</v>
      </c>
      <c r="H705" s="18" t="s">
        <v>16337</v>
      </c>
      <c r="I705" s="21" t="s">
        <v>16328</v>
      </c>
      <c r="J705" s="18" t="s">
        <v>25779</v>
      </c>
      <c r="K705" s="20" t="s">
        <v>28109</v>
      </c>
    </row>
    <row r="706" customFormat="false" ht="46.25" hidden="false" customHeight="false" outlineLevel="0" collapsed="false">
      <c r="A706" s="19" t="s">
        <v>25780</v>
      </c>
      <c r="B706" s="18" t="s">
        <v>138</v>
      </c>
      <c r="C706" s="17" t="n">
        <v>10</v>
      </c>
      <c r="D706" s="17" t="n">
        <v>5149</v>
      </c>
      <c r="E706" s="18" t="s">
        <v>16356</v>
      </c>
      <c r="F706" s="18" t="s">
        <v>16357</v>
      </c>
      <c r="G706" s="19" t="s">
        <v>123</v>
      </c>
      <c r="H706" s="18" t="s">
        <v>16359</v>
      </c>
      <c r="I706" s="21" t="s">
        <v>16328</v>
      </c>
      <c r="J706" s="18" t="s">
        <v>25781</v>
      </c>
      <c r="K706" s="20" t="s">
        <v>28109</v>
      </c>
    </row>
    <row r="707" customFormat="false" ht="46.25" hidden="false" customHeight="false" outlineLevel="0" collapsed="false">
      <c r="A707" s="19" t="s">
        <v>25782</v>
      </c>
      <c r="B707" s="18" t="s">
        <v>140</v>
      </c>
      <c r="C707" s="17" t="n">
        <v>10</v>
      </c>
      <c r="D707" s="17" t="n">
        <v>5160</v>
      </c>
      <c r="E707" s="18" t="s">
        <v>16363</v>
      </c>
      <c r="F707" s="18" t="s">
        <v>16364</v>
      </c>
      <c r="G707" s="19" t="s">
        <v>123</v>
      </c>
      <c r="H707" s="18" t="s">
        <v>16366</v>
      </c>
      <c r="I707" s="21" t="s">
        <v>16367</v>
      </c>
      <c r="J707" s="18" t="s">
        <v>25783</v>
      </c>
      <c r="K707" s="20" t="s">
        <v>28109</v>
      </c>
    </row>
    <row r="708" customFormat="false" ht="46.25" hidden="false" customHeight="false" outlineLevel="0" collapsed="false">
      <c r="A708" s="19" t="s">
        <v>25784</v>
      </c>
      <c r="B708" s="18" t="s">
        <v>138</v>
      </c>
      <c r="C708" s="17" t="n">
        <v>10</v>
      </c>
      <c r="D708" s="17" t="n">
        <v>5169</v>
      </c>
      <c r="E708" s="18" t="s">
        <v>16374</v>
      </c>
      <c r="F708" s="18" t="s">
        <v>16375</v>
      </c>
      <c r="G708" s="19" t="s">
        <v>123</v>
      </c>
      <c r="H708" s="18" t="s">
        <v>28116</v>
      </c>
      <c r="I708" s="18" t="s">
        <v>28117</v>
      </c>
      <c r="J708" s="18" t="s">
        <v>28118</v>
      </c>
      <c r="K708" s="20" t="s">
        <v>28109</v>
      </c>
    </row>
    <row r="709" customFormat="false" ht="35.05" hidden="false" customHeight="false" outlineLevel="0" collapsed="false">
      <c r="A709" s="19" t="s">
        <v>25786</v>
      </c>
      <c r="B709" s="18" t="s">
        <v>139</v>
      </c>
      <c r="C709" s="17" t="n">
        <v>10</v>
      </c>
      <c r="D709" s="17" t="n">
        <v>5174</v>
      </c>
      <c r="E709" s="18" t="s">
        <v>16384</v>
      </c>
      <c r="F709" s="18" t="s">
        <v>16385</v>
      </c>
      <c r="G709" s="19" t="s">
        <v>121</v>
      </c>
      <c r="H709" s="18" t="s">
        <v>16387</v>
      </c>
      <c r="I709" s="21" t="s">
        <v>16388</v>
      </c>
      <c r="J709" s="18" t="s">
        <v>25787</v>
      </c>
      <c r="K709" s="20" t="s">
        <v>28109</v>
      </c>
    </row>
    <row r="710" customFormat="false" ht="79.85" hidden="false" customHeight="false" outlineLevel="0" collapsed="false">
      <c r="A710" s="19" t="s">
        <v>25788</v>
      </c>
      <c r="B710" s="18" t="s">
        <v>141</v>
      </c>
      <c r="C710" s="17" t="n">
        <v>10</v>
      </c>
      <c r="D710" s="17" t="n">
        <v>5224</v>
      </c>
      <c r="E710" s="18" t="s">
        <v>16419</v>
      </c>
      <c r="F710" s="18" t="s">
        <v>25789</v>
      </c>
      <c r="G710" s="19" t="s">
        <v>125</v>
      </c>
      <c r="H710" s="18" t="s">
        <v>25790</v>
      </c>
      <c r="I710" s="21" t="s">
        <v>25791</v>
      </c>
      <c r="J710" s="18" t="s">
        <v>25792</v>
      </c>
      <c r="K710" s="20" t="s">
        <v>28109</v>
      </c>
    </row>
    <row r="711" customFormat="false" ht="46.25" hidden="false" customHeight="false" outlineLevel="0" collapsed="false">
      <c r="A711" s="19" t="s">
        <v>25793</v>
      </c>
      <c r="B711" s="18" t="s">
        <v>140</v>
      </c>
      <c r="C711" s="17" t="n">
        <v>10</v>
      </c>
      <c r="D711" s="17" t="n">
        <v>5334</v>
      </c>
      <c r="E711" s="18" t="s">
        <v>16453</v>
      </c>
      <c r="F711" s="18" t="s">
        <v>16454</v>
      </c>
      <c r="G711" s="19" t="s">
        <v>123</v>
      </c>
      <c r="H711" s="18" t="s">
        <v>16456</v>
      </c>
      <c r="I711" s="21" t="s">
        <v>16457</v>
      </c>
      <c r="J711" s="18" t="s">
        <v>25794</v>
      </c>
      <c r="K711" s="20" t="s">
        <v>28109</v>
      </c>
    </row>
    <row r="712" customFormat="false" ht="46.25" hidden="false" customHeight="false" outlineLevel="0" collapsed="false">
      <c r="A712" s="19" t="s">
        <v>25795</v>
      </c>
      <c r="B712" s="18" t="s">
        <v>139</v>
      </c>
      <c r="C712" s="17" t="n">
        <v>10</v>
      </c>
      <c r="D712" s="17" t="n">
        <v>5714</v>
      </c>
      <c r="E712" s="18" t="s">
        <v>16589</v>
      </c>
      <c r="F712" s="18" t="s">
        <v>16590</v>
      </c>
      <c r="G712" s="19" t="s">
        <v>123</v>
      </c>
      <c r="H712" s="18" t="s">
        <v>16592</v>
      </c>
      <c r="I712" s="21" t="s">
        <v>16593</v>
      </c>
      <c r="J712" s="18" t="s">
        <v>25796</v>
      </c>
      <c r="K712" s="20" t="s">
        <v>28109</v>
      </c>
    </row>
    <row r="713" customFormat="false" ht="46.25" hidden="false" customHeight="false" outlineLevel="0" collapsed="false">
      <c r="A713" s="19" t="s">
        <v>25797</v>
      </c>
      <c r="B713" s="18" t="s">
        <v>139</v>
      </c>
      <c r="C713" s="17" t="n">
        <v>10</v>
      </c>
      <c r="D713" s="17" t="n">
        <v>5720</v>
      </c>
      <c r="E713" s="18" t="s">
        <v>16594</v>
      </c>
      <c r="F713" s="18" t="s">
        <v>16595</v>
      </c>
      <c r="G713" s="19" t="s">
        <v>123</v>
      </c>
      <c r="H713" s="18" t="s">
        <v>16597</v>
      </c>
      <c r="I713" s="21" t="s">
        <v>16598</v>
      </c>
      <c r="J713" s="18" t="s">
        <v>25798</v>
      </c>
      <c r="K713" s="20" t="s">
        <v>28109</v>
      </c>
    </row>
    <row r="714" customFormat="false" ht="46.25" hidden="false" customHeight="false" outlineLevel="0" collapsed="false">
      <c r="A714" s="19" t="s">
        <v>25799</v>
      </c>
      <c r="B714" s="18" t="s">
        <v>140</v>
      </c>
      <c r="C714" s="17" t="n">
        <v>10</v>
      </c>
      <c r="D714" s="17" t="n">
        <v>5756</v>
      </c>
      <c r="E714" s="18" t="s">
        <v>16623</v>
      </c>
      <c r="F714" s="18" t="s">
        <v>16624</v>
      </c>
      <c r="G714" s="19" t="s">
        <v>124</v>
      </c>
      <c r="H714" s="18" t="s">
        <v>16626</v>
      </c>
      <c r="I714" s="21" t="s">
        <v>16627</v>
      </c>
      <c r="J714" s="18" t="s">
        <v>25800</v>
      </c>
      <c r="K714" s="20" t="s">
        <v>28109</v>
      </c>
    </row>
    <row r="715" customFormat="false" ht="46.25" hidden="false" customHeight="false" outlineLevel="0" collapsed="false">
      <c r="A715" s="19" t="s">
        <v>25801</v>
      </c>
      <c r="B715" s="18" t="s">
        <v>138</v>
      </c>
      <c r="C715" s="17" t="n">
        <v>10</v>
      </c>
      <c r="D715" s="17" t="n">
        <v>5789</v>
      </c>
      <c r="E715" s="18" t="s">
        <v>16640</v>
      </c>
      <c r="F715" s="18" t="s">
        <v>16641</v>
      </c>
      <c r="G715" s="19" t="s">
        <v>122</v>
      </c>
      <c r="H715" s="18" t="s">
        <v>16643</v>
      </c>
      <c r="I715" s="21" t="s">
        <v>16644</v>
      </c>
      <c r="J715" s="18" t="s">
        <v>25802</v>
      </c>
      <c r="K715" s="20" t="s">
        <v>28109</v>
      </c>
    </row>
    <row r="716" customFormat="false" ht="46.25" hidden="false" customHeight="false" outlineLevel="0" collapsed="false">
      <c r="A716" s="19" t="s">
        <v>25803</v>
      </c>
      <c r="B716" s="18" t="s">
        <v>138</v>
      </c>
      <c r="C716" s="17" t="n">
        <v>10</v>
      </c>
      <c r="D716" s="17" t="n">
        <v>5859</v>
      </c>
      <c r="E716" s="18" t="s">
        <v>16661</v>
      </c>
      <c r="F716" s="18" t="s">
        <v>16662</v>
      </c>
      <c r="G716" s="19" t="s">
        <v>123</v>
      </c>
      <c r="H716" s="18" t="s">
        <v>16664</v>
      </c>
      <c r="I716" s="21" t="s">
        <v>16665</v>
      </c>
      <c r="J716" s="18" t="s">
        <v>25804</v>
      </c>
      <c r="K716" s="20" t="s">
        <v>28109</v>
      </c>
    </row>
    <row r="717" customFormat="false" ht="35.05" hidden="false" customHeight="false" outlineLevel="0" collapsed="false">
      <c r="A717" s="19" t="s">
        <v>25805</v>
      </c>
      <c r="B717" s="18" t="s">
        <v>139</v>
      </c>
      <c r="C717" s="17" t="n">
        <v>10</v>
      </c>
      <c r="D717" s="17" t="n">
        <v>5897</v>
      </c>
      <c r="E717" s="18" t="s">
        <v>16681</v>
      </c>
      <c r="F717" s="18" t="s">
        <v>16682</v>
      </c>
      <c r="G717" s="19" t="s">
        <v>124</v>
      </c>
      <c r="H717" s="18" t="s">
        <v>16684</v>
      </c>
      <c r="I717" s="21" t="s">
        <v>16685</v>
      </c>
      <c r="J717" s="18" t="s">
        <v>25806</v>
      </c>
      <c r="K717" s="20" t="s">
        <v>28109</v>
      </c>
    </row>
    <row r="718" customFormat="false" ht="46.25" hidden="false" customHeight="false" outlineLevel="0" collapsed="false">
      <c r="A718" s="19" t="s">
        <v>25807</v>
      </c>
      <c r="B718" s="18" t="s">
        <v>140</v>
      </c>
      <c r="C718" s="17" t="n">
        <v>10</v>
      </c>
      <c r="D718" s="17" t="n">
        <v>5900</v>
      </c>
      <c r="E718" s="18" t="s">
        <v>16686</v>
      </c>
      <c r="F718" s="18" t="s">
        <v>16687</v>
      </c>
      <c r="G718" s="19" t="s">
        <v>122</v>
      </c>
      <c r="H718" s="18" t="s">
        <v>16689</v>
      </c>
      <c r="I718" s="21" t="s">
        <v>16690</v>
      </c>
      <c r="J718" s="18" t="s">
        <v>25808</v>
      </c>
      <c r="K718" s="20" t="s">
        <v>28109</v>
      </c>
    </row>
    <row r="719" customFormat="false" ht="35.05" hidden="false" customHeight="false" outlineLevel="0" collapsed="false">
      <c r="A719" s="19" t="s">
        <v>25809</v>
      </c>
      <c r="B719" s="18" t="s">
        <v>139</v>
      </c>
      <c r="C719" s="17" t="n">
        <v>10</v>
      </c>
      <c r="D719" s="17" t="n">
        <v>6008</v>
      </c>
      <c r="E719" s="18" t="s">
        <v>16731</v>
      </c>
      <c r="F719" s="18" t="s">
        <v>16732</v>
      </c>
      <c r="G719" s="19" t="s">
        <v>121</v>
      </c>
      <c r="H719" s="18" t="s">
        <v>16734</v>
      </c>
      <c r="I719" s="21" t="s">
        <v>16735</v>
      </c>
      <c r="J719" s="18" t="s">
        <v>25810</v>
      </c>
      <c r="K719" s="20" t="s">
        <v>28109</v>
      </c>
    </row>
    <row r="720" customFormat="false" ht="46.25" hidden="false" customHeight="false" outlineLevel="0" collapsed="false">
      <c r="A720" s="19" t="s">
        <v>25811</v>
      </c>
      <c r="B720" s="18" t="s">
        <v>139</v>
      </c>
      <c r="C720" s="17" t="n">
        <v>10</v>
      </c>
      <c r="D720" s="17" t="n">
        <v>6044</v>
      </c>
      <c r="E720" s="18" t="s">
        <v>16742</v>
      </c>
      <c r="F720" s="18" t="s">
        <v>16743</v>
      </c>
      <c r="G720" s="19" t="s">
        <v>121</v>
      </c>
      <c r="H720" s="18" t="s">
        <v>16745</v>
      </c>
      <c r="I720" s="21" t="s">
        <v>16746</v>
      </c>
      <c r="J720" s="18" t="s">
        <v>25812</v>
      </c>
      <c r="K720" s="20" t="s">
        <v>28109</v>
      </c>
    </row>
    <row r="721" customFormat="false" ht="46.25" hidden="false" customHeight="false" outlineLevel="0" collapsed="false">
      <c r="A721" s="19" t="s">
        <v>25813</v>
      </c>
      <c r="B721" s="18" t="s">
        <v>139</v>
      </c>
      <c r="C721" s="17" t="n">
        <v>10</v>
      </c>
      <c r="D721" s="17" t="n">
        <v>6050</v>
      </c>
      <c r="E721" s="18" t="s">
        <v>16750</v>
      </c>
      <c r="F721" s="18" t="s">
        <v>16751</v>
      </c>
      <c r="G721" s="19" t="s">
        <v>123</v>
      </c>
      <c r="H721" s="18" t="s">
        <v>16753</v>
      </c>
      <c r="I721" s="21" t="s">
        <v>16754</v>
      </c>
      <c r="J721" s="18" t="s">
        <v>25814</v>
      </c>
      <c r="K721" s="20" t="s">
        <v>28109</v>
      </c>
    </row>
    <row r="722" customFormat="false" ht="57.45" hidden="false" customHeight="false" outlineLevel="0" collapsed="false">
      <c r="A722" s="19" t="s">
        <v>25815</v>
      </c>
      <c r="B722" s="18" t="s">
        <v>138</v>
      </c>
      <c r="C722" s="17" t="n">
        <v>10</v>
      </c>
      <c r="D722" s="17" t="n">
        <v>6194</v>
      </c>
      <c r="E722" s="18" t="s">
        <v>16792</v>
      </c>
      <c r="F722" s="18" t="s">
        <v>16793</v>
      </c>
      <c r="G722" s="19" t="s">
        <v>121</v>
      </c>
      <c r="H722" s="18" t="s">
        <v>16795</v>
      </c>
      <c r="I722" s="21" t="s">
        <v>16796</v>
      </c>
      <c r="J722" s="18" t="s">
        <v>25816</v>
      </c>
      <c r="K722" s="20" t="s">
        <v>28109</v>
      </c>
    </row>
    <row r="723" customFormat="false" ht="46.25" hidden="false" customHeight="false" outlineLevel="0" collapsed="false">
      <c r="A723" s="19" t="s">
        <v>25817</v>
      </c>
      <c r="B723" s="18" t="s">
        <v>140</v>
      </c>
      <c r="C723" s="17" t="n">
        <v>10</v>
      </c>
      <c r="D723" s="17" t="n">
        <v>6231</v>
      </c>
      <c r="E723" s="18" t="s">
        <v>16818</v>
      </c>
      <c r="F723" s="18" t="s">
        <v>16819</v>
      </c>
      <c r="G723" s="19" t="s">
        <v>124</v>
      </c>
      <c r="H723" s="18" t="s">
        <v>16821</v>
      </c>
      <c r="I723" s="21" t="s">
        <v>16822</v>
      </c>
      <c r="J723" s="18" t="s">
        <v>25818</v>
      </c>
      <c r="K723" s="20" t="s">
        <v>28109</v>
      </c>
    </row>
    <row r="724" customFormat="false" ht="46.25" hidden="false" customHeight="false" outlineLevel="0" collapsed="false">
      <c r="A724" s="19" t="s">
        <v>25819</v>
      </c>
      <c r="B724" s="18" t="s">
        <v>140</v>
      </c>
      <c r="C724" s="17" t="n">
        <v>10</v>
      </c>
      <c r="D724" s="17" t="n">
        <v>6234</v>
      </c>
      <c r="E724" s="18" t="s">
        <v>16823</v>
      </c>
      <c r="F724" s="18" t="s">
        <v>16824</v>
      </c>
      <c r="G724" s="19" t="s">
        <v>121</v>
      </c>
      <c r="H724" s="18" t="s">
        <v>16826</v>
      </c>
      <c r="I724" s="21" t="s">
        <v>16827</v>
      </c>
      <c r="J724" s="18" t="s">
        <v>25820</v>
      </c>
      <c r="K724" s="20" t="s">
        <v>28109</v>
      </c>
    </row>
    <row r="725" customFormat="false" ht="79.85" hidden="false" customHeight="false" outlineLevel="0" collapsed="false">
      <c r="A725" s="19" t="s">
        <v>25821</v>
      </c>
      <c r="B725" s="18" t="s">
        <v>141</v>
      </c>
      <c r="C725" s="17" t="n">
        <v>10</v>
      </c>
      <c r="D725" s="17" t="n">
        <v>6244</v>
      </c>
      <c r="E725" s="18" t="s">
        <v>23916</v>
      </c>
      <c r="F725" s="18" t="s">
        <v>25822</v>
      </c>
      <c r="G725" s="19" t="s">
        <v>124</v>
      </c>
      <c r="H725" s="18" t="s">
        <v>25823</v>
      </c>
      <c r="I725" s="21" t="s">
        <v>25824</v>
      </c>
      <c r="J725" s="18" t="s">
        <v>25825</v>
      </c>
      <c r="K725" s="20" t="s">
        <v>28109</v>
      </c>
    </row>
    <row r="726" customFormat="false" ht="57.45" hidden="false" customHeight="false" outlineLevel="0" collapsed="false">
      <c r="A726" s="19" t="s">
        <v>25826</v>
      </c>
      <c r="B726" s="18" t="s">
        <v>139</v>
      </c>
      <c r="C726" s="17" t="n">
        <v>10</v>
      </c>
      <c r="D726" s="17" t="n">
        <v>6267</v>
      </c>
      <c r="E726" s="18" t="s">
        <v>16840</v>
      </c>
      <c r="F726" s="18" t="s">
        <v>16841</v>
      </c>
      <c r="G726" s="19" t="s">
        <v>124</v>
      </c>
      <c r="H726" s="18" t="s">
        <v>16843</v>
      </c>
      <c r="I726" s="21" t="s">
        <v>16844</v>
      </c>
      <c r="J726" s="18" t="s">
        <v>25827</v>
      </c>
      <c r="K726" s="20" t="s">
        <v>28109</v>
      </c>
    </row>
    <row r="727" customFormat="false" ht="46.25" hidden="false" customHeight="false" outlineLevel="0" collapsed="false">
      <c r="A727" s="19" t="s">
        <v>25828</v>
      </c>
      <c r="B727" s="18" t="s">
        <v>139</v>
      </c>
      <c r="C727" s="17" t="n">
        <v>10</v>
      </c>
      <c r="D727" s="17" t="n">
        <v>6328</v>
      </c>
      <c r="E727" s="18" t="s">
        <v>16866</v>
      </c>
      <c r="F727" s="18" t="s">
        <v>16867</v>
      </c>
      <c r="G727" s="19" t="s">
        <v>121</v>
      </c>
      <c r="H727" s="18" t="s">
        <v>16869</v>
      </c>
      <c r="I727" s="21" t="s">
        <v>16870</v>
      </c>
      <c r="J727" s="18" t="s">
        <v>25829</v>
      </c>
      <c r="K727" s="20" t="s">
        <v>28109</v>
      </c>
    </row>
    <row r="728" customFormat="false" ht="91" hidden="false" customHeight="false" outlineLevel="0" collapsed="false">
      <c r="A728" s="19" t="s">
        <v>25830</v>
      </c>
      <c r="B728" s="18" t="s">
        <v>141</v>
      </c>
      <c r="C728" s="17" t="n">
        <v>10</v>
      </c>
      <c r="D728" s="17" t="n">
        <v>6359</v>
      </c>
      <c r="E728" s="18" t="s">
        <v>23933</v>
      </c>
      <c r="F728" s="18" t="s">
        <v>25831</v>
      </c>
      <c r="G728" s="19" t="s">
        <v>125</v>
      </c>
      <c r="H728" s="18" t="s">
        <v>25832</v>
      </c>
      <c r="I728" s="21" t="s">
        <v>25833</v>
      </c>
      <c r="J728" s="18" t="s">
        <v>25834</v>
      </c>
      <c r="K728" s="20" t="s">
        <v>28109</v>
      </c>
    </row>
    <row r="729" customFormat="false" ht="35.05" hidden="false" customHeight="false" outlineLevel="0" collapsed="false">
      <c r="A729" s="19" t="s">
        <v>25835</v>
      </c>
      <c r="B729" s="18" t="s">
        <v>141</v>
      </c>
      <c r="C729" s="17" t="n">
        <v>10</v>
      </c>
      <c r="D729" s="17" t="n">
        <v>6374</v>
      </c>
      <c r="E729" s="18" t="s">
        <v>19514</v>
      </c>
      <c r="F729" s="18" t="s">
        <v>25836</v>
      </c>
      <c r="G729" s="19" t="s">
        <v>125</v>
      </c>
      <c r="H729" s="18" t="s">
        <v>25837</v>
      </c>
      <c r="I729" s="21" t="s">
        <v>25838</v>
      </c>
      <c r="J729" s="18" t="s">
        <v>25839</v>
      </c>
      <c r="K729" s="20" t="s">
        <v>28109</v>
      </c>
    </row>
    <row r="730" customFormat="false" ht="35.05" hidden="false" customHeight="false" outlineLevel="0" collapsed="false">
      <c r="A730" s="19" t="s">
        <v>25840</v>
      </c>
      <c r="B730" s="18" t="s">
        <v>137</v>
      </c>
      <c r="C730" s="17" t="n">
        <v>10</v>
      </c>
      <c r="D730" s="17" t="n">
        <v>6382</v>
      </c>
      <c r="E730" s="18" t="s">
        <v>16902</v>
      </c>
      <c r="F730" s="18" t="s">
        <v>16903</v>
      </c>
      <c r="G730" s="19" t="s">
        <v>121</v>
      </c>
      <c r="H730" s="18" t="s">
        <v>16905</v>
      </c>
      <c r="I730" s="21" t="s">
        <v>16906</v>
      </c>
      <c r="J730" s="18" t="s">
        <v>25841</v>
      </c>
      <c r="K730" s="20" t="s">
        <v>28109</v>
      </c>
    </row>
    <row r="731" customFormat="false" ht="46.25" hidden="false" customHeight="false" outlineLevel="0" collapsed="false">
      <c r="A731" s="19" t="s">
        <v>25842</v>
      </c>
      <c r="B731" s="18" t="s">
        <v>139</v>
      </c>
      <c r="C731" s="17" t="n">
        <v>10</v>
      </c>
      <c r="D731" s="17" t="n">
        <v>6521</v>
      </c>
      <c r="E731" s="18" t="s">
        <v>16928</v>
      </c>
      <c r="F731" s="18" t="s">
        <v>16929</v>
      </c>
      <c r="G731" s="19" t="s">
        <v>123</v>
      </c>
      <c r="H731" s="18" t="s">
        <v>16931</v>
      </c>
      <c r="I731" s="21" t="s">
        <v>16932</v>
      </c>
      <c r="J731" s="18" t="s">
        <v>25843</v>
      </c>
      <c r="K731" s="20" t="s">
        <v>28109</v>
      </c>
    </row>
    <row r="732" customFormat="false" ht="46.25" hidden="false" customHeight="false" outlineLevel="0" collapsed="false">
      <c r="A732" s="19" t="s">
        <v>25844</v>
      </c>
      <c r="B732" s="18" t="s">
        <v>137</v>
      </c>
      <c r="C732" s="17" t="n">
        <v>10</v>
      </c>
      <c r="D732" s="17" t="n">
        <v>6535</v>
      </c>
      <c r="E732" s="18" t="s">
        <v>16939</v>
      </c>
      <c r="F732" s="18" t="s">
        <v>16940</v>
      </c>
      <c r="G732" s="19" t="s">
        <v>121</v>
      </c>
      <c r="H732" s="18" t="s">
        <v>16942</v>
      </c>
      <c r="I732" s="21" t="s">
        <v>16943</v>
      </c>
      <c r="J732" s="18" t="s">
        <v>25845</v>
      </c>
      <c r="K732" s="20" t="s">
        <v>28109</v>
      </c>
    </row>
    <row r="733" customFormat="false" ht="57.45" hidden="false" customHeight="false" outlineLevel="0" collapsed="false">
      <c r="A733" s="19" t="s">
        <v>25846</v>
      </c>
      <c r="B733" s="18" t="s">
        <v>139</v>
      </c>
      <c r="C733" s="17" t="n">
        <v>10</v>
      </c>
      <c r="D733" s="17" t="n">
        <v>6630</v>
      </c>
      <c r="E733" s="18" t="s">
        <v>16980</v>
      </c>
      <c r="F733" s="18" t="s">
        <v>16981</v>
      </c>
      <c r="G733" s="19" t="s">
        <v>124</v>
      </c>
      <c r="H733" s="18" t="s">
        <v>16983</v>
      </c>
      <c r="I733" s="21" t="s">
        <v>16984</v>
      </c>
      <c r="J733" s="18" t="s">
        <v>25847</v>
      </c>
      <c r="K733" s="20" t="s">
        <v>28109</v>
      </c>
    </row>
    <row r="734" customFormat="false" ht="35.05" hidden="false" customHeight="false" outlineLevel="0" collapsed="false">
      <c r="A734" s="19" t="s">
        <v>25848</v>
      </c>
      <c r="B734" s="18" t="s">
        <v>139</v>
      </c>
      <c r="C734" s="17" t="n">
        <v>10</v>
      </c>
      <c r="D734" s="17" t="n">
        <v>6669</v>
      </c>
      <c r="E734" s="18" t="s">
        <v>16992</v>
      </c>
      <c r="F734" s="18" t="s">
        <v>16993</v>
      </c>
      <c r="G734" s="19" t="s">
        <v>124</v>
      </c>
      <c r="H734" s="18" t="s">
        <v>16995</v>
      </c>
      <c r="I734" s="21" t="s">
        <v>1775</v>
      </c>
      <c r="J734" s="18" t="s">
        <v>25849</v>
      </c>
      <c r="K734" s="20" t="s">
        <v>28109</v>
      </c>
    </row>
    <row r="735" customFormat="false" ht="46.25" hidden="false" customHeight="false" outlineLevel="0" collapsed="false">
      <c r="A735" s="19" t="s">
        <v>25850</v>
      </c>
      <c r="B735" s="18" t="s">
        <v>139</v>
      </c>
      <c r="C735" s="17" t="n">
        <v>10</v>
      </c>
      <c r="D735" s="17" t="n">
        <v>6710</v>
      </c>
      <c r="E735" s="18" t="s">
        <v>17017</v>
      </c>
      <c r="F735" s="18" t="s">
        <v>17018</v>
      </c>
      <c r="G735" s="19" t="s">
        <v>121</v>
      </c>
      <c r="H735" s="18" t="s">
        <v>17020</v>
      </c>
      <c r="I735" s="21" t="s">
        <v>1775</v>
      </c>
      <c r="J735" s="18" t="s">
        <v>25851</v>
      </c>
      <c r="K735" s="20" t="s">
        <v>28109</v>
      </c>
    </row>
    <row r="736" customFormat="false" ht="46.25" hidden="false" customHeight="false" outlineLevel="0" collapsed="false">
      <c r="A736" s="19" t="s">
        <v>25852</v>
      </c>
      <c r="B736" s="18" t="s">
        <v>139</v>
      </c>
      <c r="C736" s="17" t="n">
        <v>10</v>
      </c>
      <c r="D736" s="17" t="n">
        <v>6720</v>
      </c>
      <c r="E736" s="18" t="s">
        <v>17024</v>
      </c>
      <c r="F736" s="18" t="s">
        <v>17025</v>
      </c>
      <c r="G736" s="19" t="s">
        <v>121</v>
      </c>
      <c r="H736" s="18" t="s">
        <v>17027</v>
      </c>
      <c r="I736" s="21" t="s">
        <v>17028</v>
      </c>
      <c r="J736" s="18" t="s">
        <v>25853</v>
      </c>
      <c r="K736" s="20" t="s">
        <v>28109</v>
      </c>
    </row>
    <row r="737" customFormat="false" ht="46.25" hidden="false" customHeight="false" outlineLevel="0" collapsed="false">
      <c r="A737" s="19" t="s">
        <v>25854</v>
      </c>
      <c r="B737" s="18" t="s">
        <v>139</v>
      </c>
      <c r="C737" s="17" t="n">
        <v>10</v>
      </c>
      <c r="D737" s="17" t="n">
        <v>6869</v>
      </c>
      <c r="E737" s="18" t="s">
        <v>17059</v>
      </c>
      <c r="F737" s="18" t="s">
        <v>17060</v>
      </c>
      <c r="G737" s="19" t="s">
        <v>121</v>
      </c>
      <c r="H737" s="18" t="s">
        <v>17062</v>
      </c>
      <c r="I737" s="21" t="s">
        <v>17063</v>
      </c>
      <c r="J737" s="18" t="s">
        <v>25855</v>
      </c>
      <c r="K737" s="20" t="s">
        <v>28109</v>
      </c>
    </row>
    <row r="738" customFormat="false" ht="91" hidden="false" customHeight="false" outlineLevel="0" collapsed="false">
      <c r="A738" s="19" t="s">
        <v>25856</v>
      </c>
      <c r="B738" s="18" t="s">
        <v>141</v>
      </c>
      <c r="C738" s="17" t="n">
        <v>10</v>
      </c>
      <c r="D738" s="17" t="n">
        <v>6956</v>
      </c>
      <c r="E738" s="18" t="s">
        <v>17073</v>
      </c>
      <c r="F738" s="18" t="s">
        <v>25857</v>
      </c>
      <c r="G738" s="19" t="s">
        <v>123</v>
      </c>
      <c r="H738" s="18" t="s">
        <v>25858</v>
      </c>
      <c r="I738" s="21" t="s">
        <v>25859</v>
      </c>
      <c r="J738" s="18" t="s">
        <v>25860</v>
      </c>
      <c r="K738" s="20" t="s">
        <v>28109</v>
      </c>
    </row>
    <row r="739" customFormat="false" ht="35.05" hidden="false" customHeight="false" outlineLevel="0" collapsed="false">
      <c r="A739" s="19" t="s">
        <v>25861</v>
      </c>
      <c r="B739" s="18" t="s">
        <v>140</v>
      </c>
      <c r="C739" s="17" t="n">
        <v>10</v>
      </c>
      <c r="D739" s="17" t="n">
        <v>6962</v>
      </c>
      <c r="E739" s="18" t="s">
        <v>17082</v>
      </c>
      <c r="F739" s="18" t="s">
        <v>17083</v>
      </c>
      <c r="G739" s="19" t="s">
        <v>121</v>
      </c>
      <c r="H739" s="18" t="s">
        <v>17085</v>
      </c>
      <c r="I739" s="21" t="s">
        <v>17086</v>
      </c>
      <c r="J739" s="18" t="s">
        <v>25862</v>
      </c>
      <c r="K739" s="20" t="s">
        <v>28109</v>
      </c>
    </row>
    <row r="740" customFormat="false" ht="46.25" hidden="false" customHeight="false" outlineLevel="0" collapsed="false">
      <c r="A740" s="19" t="s">
        <v>25863</v>
      </c>
      <c r="B740" s="18" t="s">
        <v>139</v>
      </c>
      <c r="C740" s="17" t="n">
        <v>10</v>
      </c>
      <c r="D740" s="17" t="n">
        <v>7016</v>
      </c>
      <c r="E740" s="18" t="s">
        <v>17111</v>
      </c>
      <c r="F740" s="18" t="s">
        <v>17112</v>
      </c>
      <c r="G740" s="19" t="s">
        <v>123</v>
      </c>
      <c r="H740" s="18" t="s">
        <v>17114</v>
      </c>
      <c r="I740" s="21" t="s">
        <v>17115</v>
      </c>
      <c r="J740" s="18" t="s">
        <v>25864</v>
      </c>
      <c r="K740" s="20" t="s">
        <v>28109</v>
      </c>
    </row>
    <row r="741" customFormat="false" ht="46.25" hidden="false" customHeight="false" outlineLevel="0" collapsed="false">
      <c r="A741" s="19" t="s">
        <v>25865</v>
      </c>
      <c r="B741" s="18" t="s">
        <v>139</v>
      </c>
      <c r="C741" s="17" t="n">
        <v>10</v>
      </c>
      <c r="D741" s="17" t="n">
        <v>7187</v>
      </c>
      <c r="E741" s="18" t="s">
        <v>17147</v>
      </c>
      <c r="F741" s="18" t="s">
        <v>17148</v>
      </c>
      <c r="G741" s="19" t="s">
        <v>123</v>
      </c>
      <c r="H741" s="18" t="s">
        <v>17150</v>
      </c>
      <c r="I741" s="21" t="s">
        <v>11283</v>
      </c>
      <c r="J741" s="18" t="s">
        <v>25866</v>
      </c>
      <c r="K741" s="20" t="s">
        <v>28109</v>
      </c>
    </row>
    <row r="742" customFormat="false" ht="46.25" hidden="false" customHeight="false" outlineLevel="0" collapsed="false">
      <c r="A742" s="19" t="s">
        <v>25867</v>
      </c>
      <c r="B742" s="18" t="s">
        <v>137</v>
      </c>
      <c r="C742" s="17" t="n">
        <v>10</v>
      </c>
      <c r="D742" s="17" t="n">
        <v>7199</v>
      </c>
      <c r="E742" s="18" t="s">
        <v>17154</v>
      </c>
      <c r="F742" s="18" t="s">
        <v>17155</v>
      </c>
      <c r="G742" s="19" t="s">
        <v>121</v>
      </c>
      <c r="H742" s="18" t="s">
        <v>17157</v>
      </c>
      <c r="I742" s="21" t="s">
        <v>17158</v>
      </c>
      <c r="J742" s="18" t="s">
        <v>25868</v>
      </c>
      <c r="K742" s="20" t="s">
        <v>28109</v>
      </c>
    </row>
    <row r="743" customFormat="false" ht="35.05" hidden="false" customHeight="false" outlineLevel="0" collapsed="false">
      <c r="A743" s="19" t="s">
        <v>25869</v>
      </c>
      <c r="B743" s="18" t="s">
        <v>140</v>
      </c>
      <c r="C743" s="17" t="n">
        <v>10</v>
      </c>
      <c r="D743" s="17" t="n">
        <v>7284</v>
      </c>
      <c r="E743" s="18" t="s">
        <v>17171</v>
      </c>
      <c r="F743" s="18" t="s">
        <v>17172</v>
      </c>
      <c r="G743" s="19" t="s">
        <v>123</v>
      </c>
      <c r="H743" s="18" t="s">
        <v>17174</v>
      </c>
      <c r="I743" s="21" t="s">
        <v>17175</v>
      </c>
      <c r="J743" s="18" t="s">
        <v>25870</v>
      </c>
      <c r="K743" s="20" t="s">
        <v>28109</v>
      </c>
    </row>
    <row r="744" customFormat="false" ht="46.25" hidden="false" customHeight="false" outlineLevel="0" collapsed="false">
      <c r="A744" s="19" t="s">
        <v>25871</v>
      </c>
      <c r="B744" s="18" t="s">
        <v>140</v>
      </c>
      <c r="C744" s="17" t="n">
        <v>10</v>
      </c>
      <c r="D744" s="17" t="n">
        <v>7381</v>
      </c>
      <c r="E744" s="18" t="s">
        <v>17210</v>
      </c>
      <c r="F744" s="18" t="s">
        <v>17211</v>
      </c>
      <c r="G744" s="19" t="s">
        <v>123</v>
      </c>
      <c r="H744" s="18" t="s">
        <v>17213</v>
      </c>
      <c r="I744" s="21" t="s">
        <v>17214</v>
      </c>
      <c r="J744" s="18" t="s">
        <v>25872</v>
      </c>
      <c r="K744" s="20" t="s">
        <v>28109</v>
      </c>
    </row>
    <row r="745" customFormat="false" ht="46.25" hidden="false" customHeight="false" outlineLevel="0" collapsed="false">
      <c r="A745" s="19" t="s">
        <v>25873</v>
      </c>
      <c r="B745" s="18" t="s">
        <v>140</v>
      </c>
      <c r="C745" s="17" t="n">
        <v>10</v>
      </c>
      <c r="D745" s="17" t="n">
        <v>7582</v>
      </c>
      <c r="E745" s="18" t="s">
        <v>17299</v>
      </c>
      <c r="F745" s="18" t="s">
        <v>17300</v>
      </c>
      <c r="G745" s="19" t="s">
        <v>123</v>
      </c>
      <c r="H745" s="18" t="s">
        <v>17302</v>
      </c>
      <c r="I745" s="21" t="s">
        <v>17303</v>
      </c>
      <c r="J745" s="18" t="s">
        <v>25874</v>
      </c>
      <c r="K745" s="20" t="s">
        <v>28109</v>
      </c>
    </row>
    <row r="746" customFormat="false" ht="46.25" hidden="false" customHeight="false" outlineLevel="0" collapsed="false">
      <c r="A746" s="19" t="s">
        <v>25875</v>
      </c>
      <c r="B746" s="18" t="s">
        <v>140</v>
      </c>
      <c r="C746" s="17" t="n">
        <v>10</v>
      </c>
      <c r="D746" s="17" t="n">
        <v>7592</v>
      </c>
      <c r="E746" s="18" t="s">
        <v>17307</v>
      </c>
      <c r="F746" s="18" t="s">
        <v>17308</v>
      </c>
      <c r="G746" s="19" t="s">
        <v>121</v>
      </c>
      <c r="H746" s="18" t="s">
        <v>17310</v>
      </c>
      <c r="I746" s="21" t="s">
        <v>17311</v>
      </c>
      <c r="J746" s="18" t="s">
        <v>25876</v>
      </c>
      <c r="K746" s="20" t="s">
        <v>28109</v>
      </c>
    </row>
    <row r="747" customFormat="false" ht="46.25" hidden="false" customHeight="false" outlineLevel="0" collapsed="false">
      <c r="A747" s="19" t="s">
        <v>25877</v>
      </c>
      <c r="B747" s="18" t="s">
        <v>137</v>
      </c>
      <c r="C747" s="17" t="n">
        <v>10</v>
      </c>
      <c r="D747" s="17" t="n">
        <v>8006</v>
      </c>
      <c r="E747" s="18" t="s">
        <v>17508</v>
      </c>
      <c r="F747" s="18" t="s">
        <v>17509</v>
      </c>
      <c r="G747" s="19" t="s">
        <v>121</v>
      </c>
      <c r="H747" s="18" t="s">
        <v>17511</v>
      </c>
      <c r="I747" s="21" t="s">
        <v>17512</v>
      </c>
      <c r="J747" s="18" t="s">
        <v>25878</v>
      </c>
      <c r="K747" s="20" t="s">
        <v>28109</v>
      </c>
    </row>
    <row r="748" customFormat="false" ht="46.25" hidden="false" customHeight="false" outlineLevel="0" collapsed="false">
      <c r="A748" s="19" t="s">
        <v>25879</v>
      </c>
      <c r="B748" s="18" t="s">
        <v>140</v>
      </c>
      <c r="C748" s="17" t="n">
        <v>10</v>
      </c>
      <c r="D748" s="17" t="n">
        <v>8191</v>
      </c>
      <c r="E748" s="18" t="s">
        <v>17591</v>
      </c>
      <c r="F748" s="18" t="s">
        <v>17592</v>
      </c>
      <c r="G748" s="19" t="s">
        <v>124</v>
      </c>
      <c r="H748" s="18" t="s">
        <v>17594</v>
      </c>
      <c r="I748" s="21" t="s">
        <v>17595</v>
      </c>
      <c r="J748" s="18" t="s">
        <v>25880</v>
      </c>
      <c r="K748" s="20" t="s">
        <v>28109</v>
      </c>
    </row>
    <row r="749" customFormat="false" ht="46.25" hidden="false" customHeight="false" outlineLevel="0" collapsed="false">
      <c r="A749" s="19" t="s">
        <v>25881</v>
      </c>
      <c r="B749" s="18" t="s">
        <v>140</v>
      </c>
      <c r="C749" s="17" t="n">
        <v>10</v>
      </c>
      <c r="D749" s="17" t="n">
        <v>8292</v>
      </c>
      <c r="E749" s="18" t="s">
        <v>17654</v>
      </c>
      <c r="F749" s="18" t="s">
        <v>17655</v>
      </c>
      <c r="G749" s="19" t="s">
        <v>123</v>
      </c>
      <c r="H749" s="18" t="s">
        <v>17657</v>
      </c>
      <c r="I749" s="21" t="s">
        <v>17658</v>
      </c>
      <c r="J749" s="18" t="s">
        <v>25882</v>
      </c>
      <c r="K749" s="20" t="s">
        <v>28109</v>
      </c>
    </row>
    <row r="750" customFormat="false" ht="46.25" hidden="false" customHeight="false" outlineLevel="0" collapsed="false">
      <c r="A750" s="19" t="s">
        <v>25883</v>
      </c>
      <c r="B750" s="18" t="s">
        <v>138</v>
      </c>
      <c r="C750" s="17" t="n">
        <v>10</v>
      </c>
      <c r="D750" s="17" t="n">
        <v>8304</v>
      </c>
      <c r="E750" s="18" t="s">
        <v>17662</v>
      </c>
      <c r="F750" s="18" t="s">
        <v>17663</v>
      </c>
      <c r="G750" s="19" t="s">
        <v>122</v>
      </c>
      <c r="H750" s="18" t="s">
        <v>17665</v>
      </c>
      <c r="I750" s="21" t="s">
        <v>17666</v>
      </c>
      <c r="J750" s="18" t="s">
        <v>25884</v>
      </c>
      <c r="K750" s="20" t="s">
        <v>28109</v>
      </c>
    </row>
    <row r="751" customFormat="false" ht="46.25" hidden="false" customHeight="false" outlineLevel="0" collapsed="false">
      <c r="A751" s="19" t="s">
        <v>25885</v>
      </c>
      <c r="B751" s="18" t="s">
        <v>140</v>
      </c>
      <c r="C751" s="17" t="n">
        <v>10</v>
      </c>
      <c r="D751" s="17" t="n">
        <v>8380</v>
      </c>
      <c r="E751" s="18" t="s">
        <v>17695</v>
      </c>
      <c r="F751" s="18" t="s">
        <v>17696</v>
      </c>
      <c r="G751" s="19" t="s">
        <v>123</v>
      </c>
      <c r="H751" s="18" t="s">
        <v>17698</v>
      </c>
      <c r="I751" s="21" t="s">
        <v>17699</v>
      </c>
      <c r="J751" s="18" t="s">
        <v>25886</v>
      </c>
      <c r="K751" s="20" t="s">
        <v>28109</v>
      </c>
    </row>
    <row r="752" customFormat="false" ht="35.05" hidden="false" customHeight="false" outlineLevel="0" collapsed="false">
      <c r="A752" s="19" t="s">
        <v>25887</v>
      </c>
      <c r="B752" s="18" t="s">
        <v>140</v>
      </c>
      <c r="C752" s="17" t="n">
        <v>10</v>
      </c>
      <c r="D752" s="17" t="n">
        <v>8411</v>
      </c>
      <c r="E752" s="18" t="s">
        <v>17718</v>
      </c>
      <c r="F752" s="18" t="s">
        <v>17719</v>
      </c>
      <c r="G752" s="19" t="s">
        <v>123</v>
      </c>
      <c r="H752" s="18" t="s">
        <v>17721</v>
      </c>
      <c r="I752" s="21" t="s">
        <v>17722</v>
      </c>
      <c r="J752" s="18" t="s">
        <v>25888</v>
      </c>
      <c r="K752" s="20" t="s">
        <v>28109</v>
      </c>
    </row>
    <row r="753" customFormat="false" ht="79.85" hidden="false" customHeight="false" outlineLevel="0" collapsed="false">
      <c r="A753" s="19" t="s">
        <v>25889</v>
      </c>
      <c r="B753" s="18" t="s">
        <v>141</v>
      </c>
      <c r="C753" s="17" t="n">
        <v>10</v>
      </c>
      <c r="D753" s="17" t="n">
        <v>8422</v>
      </c>
      <c r="E753" s="18" t="s">
        <v>24093</v>
      </c>
      <c r="F753" s="18" t="s">
        <v>25890</v>
      </c>
      <c r="G753" s="19" t="s">
        <v>124</v>
      </c>
      <c r="H753" s="18" t="s">
        <v>25891</v>
      </c>
      <c r="I753" s="21" t="s">
        <v>25892</v>
      </c>
      <c r="J753" s="18" t="s">
        <v>25893</v>
      </c>
      <c r="K753" s="20" t="s">
        <v>28109</v>
      </c>
    </row>
    <row r="754" customFormat="false" ht="46.25" hidden="false" customHeight="false" outlineLevel="0" collapsed="false">
      <c r="A754" s="19" t="s">
        <v>25894</v>
      </c>
      <c r="B754" s="18" t="s">
        <v>140</v>
      </c>
      <c r="C754" s="17" t="n">
        <v>10</v>
      </c>
      <c r="D754" s="17" t="n">
        <v>8434</v>
      </c>
      <c r="E754" s="18" t="s">
        <v>17732</v>
      </c>
      <c r="F754" s="18" t="s">
        <v>17733</v>
      </c>
      <c r="G754" s="19" t="s">
        <v>123</v>
      </c>
      <c r="H754" s="18" t="s">
        <v>17735</v>
      </c>
      <c r="I754" s="21" t="s">
        <v>17736</v>
      </c>
      <c r="J754" s="18" t="s">
        <v>25895</v>
      </c>
      <c r="K754" s="20" t="s">
        <v>28109</v>
      </c>
    </row>
    <row r="755" customFormat="false" ht="35.05" hidden="false" customHeight="false" outlineLevel="0" collapsed="false">
      <c r="A755" s="19" t="s">
        <v>25896</v>
      </c>
      <c r="B755" s="18" t="s">
        <v>140</v>
      </c>
      <c r="C755" s="17" t="n">
        <v>10</v>
      </c>
      <c r="D755" s="17" t="n">
        <v>8548</v>
      </c>
      <c r="E755" s="18" t="s">
        <v>17792</v>
      </c>
      <c r="F755" s="18" t="s">
        <v>17793</v>
      </c>
      <c r="G755" s="19" t="s">
        <v>123</v>
      </c>
      <c r="H755" s="18" t="s">
        <v>17795</v>
      </c>
      <c r="I755" s="21" t="s">
        <v>17796</v>
      </c>
      <c r="J755" s="18" t="s">
        <v>25897</v>
      </c>
      <c r="K755" s="20" t="s">
        <v>28109</v>
      </c>
    </row>
    <row r="756" customFormat="false" ht="35.05" hidden="false" customHeight="false" outlineLevel="0" collapsed="false">
      <c r="A756" s="19" t="s">
        <v>25898</v>
      </c>
      <c r="B756" s="18" t="s">
        <v>139</v>
      </c>
      <c r="C756" s="17" t="n">
        <v>10</v>
      </c>
      <c r="D756" s="17" t="n">
        <v>8565</v>
      </c>
      <c r="E756" s="18" t="s">
        <v>17803</v>
      </c>
      <c r="F756" s="18" t="s">
        <v>17804</v>
      </c>
      <c r="G756" s="19" t="s">
        <v>124</v>
      </c>
      <c r="H756" s="18" t="s">
        <v>17806</v>
      </c>
      <c r="I756" s="21" t="s">
        <v>11480</v>
      </c>
      <c r="J756" s="18" t="s">
        <v>25899</v>
      </c>
      <c r="K756" s="20" t="s">
        <v>28109</v>
      </c>
    </row>
    <row r="757" customFormat="false" ht="35.05" hidden="false" customHeight="false" outlineLevel="0" collapsed="false">
      <c r="A757" s="19" t="s">
        <v>25900</v>
      </c>
      <c r="B757" s="18" t="s">
        <v>139</v>
      </c>
      <c r="C757" s="17" t="n">
        <v>10</v>
      </c>
      <c r="D757" s="17" t="n">
        <v>8566</v>
      </c>
      <c r="E757" s="18" t="s">
        <v>17810</v>
      </c>
      <c r="F757" s="18" t="s">
        <v>17811</v>
      </c>
      <c r="G757" s="19" t="s">
        <v>121</v>
      </c>
      <c r="H757" s="18" t="s">
        <v>17813</v>
      </c>
      <c r="I757" s="21" t="s">
        <v>1304</v>
      </c>
      <c r="J757" s="18" t="s">
        <v>25901</v>
      </c>
      <c r="K757" s="20" t="s">
        <v>28109</v>
      </c>
    </row>
    <row r="758" customFormat="false" ht="35.05" hidden="false" customHeight="false" outlineLevel="0" collapsed="false">
      <c r="A758" s="19" t="s">
        <v>25902</v>
      </c>
      <c r="B758" s="18" t="s">
        <v>139</v>
      </c>
      <c r="C758" s="17" t="n">
        <v>10</v>
      </c>
      <c r="D758" s="17" t="n">
        <v>8569</v>
      </c>
      <c r="E758" s="18" t="s">
        <v>17814</v>
      </c>
      <c r="F758" s="18" t="s">
        <v>17815</v>
      </c>
      <c r="G758" s="19" t="s">
        <v>121</v>
      </c>
      <c r="H758" s="18" t="s">
        <v>17817</v>
      </c>
      <c r="I758" s="21" t="s">
        <v>17818</v>
      </c>
      <c r="J758" s="18" t="s">
        <v>25903</v>
      </c>
      <c r="K758" s="20" t="s">
        <v>28109</v>
      </c>
    </row>
    <row r="759" customFormat="false" ht="46.25" hidden="false" customHeight="false" outlineLevel="0" collapsed="false">
      <c r="A759" s="19" t="s">
        <v>25904</v>
      </c>
      <c r="B759" s="18" t="s">
        <v>139</v>
      </c>
      <c r="C759" s="17" t="n">
        <v>10</v>
      </c>
      <c r="D759" s="17" t="n">
        <v>8649</v>
      </c>
      <c r="E759" s="18" t="s">
        <v>17856</v>
      </c>
      <c r="F759" s="18" t="s">
        <v>17857</v>
      </c>
      <c r="G759" s="19" t="s">
        <v>121</v>
      </c>
      <c r="H759" s="18" t="s">
        <v>17859</v>
      </c>
      <c r="I759" s="21" t="s">
        <v>17860</v>
      </c>
      <c r="J759" s="18" t="s">
        <v>25905</v>
      </c>
      <c r="K759" s="20" t="s">
        <v>28109</v>
      </c>
    </row>
    <row r="760" customFormat="false" ht="35.05" hidden="false" customHeight="false" outlineLevel="0" collapsed="false">
      <c r="A760" s="19" t="s">
        <v>25906</v>
      </c>
      <c r="B760" s="18" t="s">
        <v>139</v>
      </c>
      <c r="C760" s="17" t="n">
        <v>10</v>
      </c>
      <c r="D760" s="17" t="n">
        <v>8656</v>
      </c>
      <c r="E760" s="18" t="s">
        <v>17861</v>
      </c>
      <c r="F760" s="18" t="s">
        <v>17862</v>
      </c>
      <c r="G760" s="19" t="s">
        <v>123</v>
      </c>
      <c r="H760" s="18" t="s">
        <v>17864</v>
      </c>
      <c r="I760" s="21" t="s">
        <v>17865</v>
      </c>
      <c r="J760" s="18" t="s">
        <v>25907</v>
      </c>
      <c r="K760" s="20" t="s">
        <v>28109</v>
      </c>
    </row>
    <row r="761" customFormat="false" ht="46.25" hidden="false" customHeight="false" outlineLevel="0" collapsed="false">
      <c r="A761" s="19" t="s">
        <v>25908</v>
      </c>
      <c r="B761" s="18" t="s">
        <v>140</v>
      </c>
      <c r="C761" s="17" t="n">
        <v>10</v>
      </c>
      <c r="D761" s="17" t="n">
        <v>8934</v>
      </c>
      <c r="E761" s="18" t="s">
        <v>17967</v>
      </c>
      <c r="F761" s="18" t="s">
        <v>17968</v>
      </c>
      <c r="G761" s="19" t="s">
        <v>124</v>
      </c>
      <c r="H761" s="18" t="s">
        <v>17970</v>
      </c>
      <c r="I761" s="21" t="s">
        <v>17971</v>
      </c>
      <c r="J761" s="18" t="s">
        <v>25909</v>
      </c>
      <c r="K761" s="20" t="s">
        <v>28109</v>
      </c>
    </row>
    <row r="762" customFormat="false" ht="46.25" hidden="false" customHeight="false" outlineLevel="0" collapsed="false">
      <c r="A762" s="19" t="s">
        <v>25910</v>
      </c>
      <c r="B762" s="18" t="s">
        <v>138</v>
      </c>
      <c r="C762" s="17" t="n">
        <v>10</v>
      </c>
      <c r="D762" s="17" t="n">
        <v>8959</v>
      </c>
      <c r="E762" s="18" t="s">
        <v>17981</v>
      </c>
      <c r="F762" s="18" t="s">
        <v>17982</v>
      </c>
      <c r="G762" s="19" t="s">
        <v>123</v>
      </c>
      <c r="H762" s="18" t="s">
        <v>17984</v>
      </c>
      <c r="I762" s="21" t="s">
        <v>17985</v>
      </c>
      <c r="J762" s="18" t="s">
        <v>25911</v>
      </c>
      <c r="K762" s="20" t="s">
        <v>28109</v>
      </c>
    </row>
    <row r="763" customFormat="false" ht="46.25" hidden="false" customHeight="false" outlineLevel="0" collapsed="false">
      <c r="A763" s="19" t="s">
        <v>25912</v>
      </c>
      <c r="B763" s="18" t="s">
        <v>140</v>
      </c>
      <c r="C763" s="17" t="n">
        <v>10</v>
      </c>
      <c r="D763" s="17" t="n">
        <v>9239</v>
      </c>
      <c r="E763" s="18" t="s">
        <v>18125</v>
      </c>
      <c r="F763" s="18" t="s">
        <v>18126</v>
      </c>
      <c r="G763" s="19" t="s">
        <v>121</v>
      </c>
      <c r="H763" s="18" t="s">
        <v>18128</v>
      </c>
      <c r="I763" s="21" t="s">
        <v>18129</v>
      </c>
      <c r="J763" s="18" t="s">
        <v>25913</v>
      </c>
      <c r="K763" s="20" t="s">
        <v>28109</v>
      </c>
    </row>
    <row r="764" customFormat="false" ht="46.25" hidden="false" customHeight="false" outlineLevel="0" collapsed="false">
      <c r="A764" s="19" t="s">
        <v>25914</v>
      </c>
      <c r="B764" s="18" t="s">
        <v>137</v>
      </c>
      <c r="C764" s="17" t="n">
        <v>10</v>
      </c>
      <c r="D764" s="17" t="n">
        <v>9242</v>
      </c>
      <c r="E764" s="18" t="s">
        <v>18130</v>
      </c>
      <c r="F764" s="18" t="s">
        <v>18131</v>
      </c>
      <c r="G764" s="19" t="s">
        <v>122</v>
      </c>
      <c r="H764" s="18" t="s">
        <v>18133</v>
      </c>
      <c r="I764" s="21" t="s">
        <v>18134</v>
      </c>
      <c r="J764" s="18" t="s">
        <v>25915</v>
      </c>
      <c r="K764" s="20" t="s">
        <v>28109</v>
      </c>
    </row>
    <row r="765" customFormat="false" ht="57.45" hidden="false" customHeight="false" outlineLevel="0" collapsed="false">
      <c r="A765" s="19" t="s">
        <v>25916</v>
      </c>
      <c r="B765" s="18" t="s">
        <v>139</v>
      </c>
      <c r="C765" s="17" t="n">
        <v>10</v>
      </c>
      <c r="D765" s="17" t="n">
        <v>9308</v>
      </c>
      <c r="E765" s="18" t="s">
        <v>18180</v>
      </c>
      <c r="F765" s="18" t="s">
        <v>18181</v>
      </c>
      <c r="G765" s="19" t="s">
        <v>123</v>
      </c>
      <c r="H765" s="18" t="s">
        <v>18183</v>
      </c>
      <c r="I765" s="21" t="s">
        <v>18184</v>
      </c>
      <c r="J765" s="18" t="s">
        <v>25917</v>
      </c>
      <c r="K765" s="20" t="s">
        <v>28109</v>
      </c>
    </row>
    <row r="766" customFormat="false" ht="35.05" hidden="false" customHeight="false" outlineLevel="0" collapsed="false">
      <c r="A766" s="19" t="s">
        <v>25918</v>
      </c>
      <c r="B766" s="18" t="s">
        <v>140</v>
      </c>
      <c r="C766" s="17" t="n">
        <v>10</v>
      </c>
      <c r="D766" s="17" t="n">
        <v>9331</v>
      </c>
      <c r="E766" s="18" t="s">
        <v>18200</v>
      </c>
      <c r="F766" s="18" t="s">
        <v>18201</v>
      </c>
      <c r="G766" s="19" t="s">
        <v>124</v>
      </c>
      <c r="H766" s="18" t="s">
        <v>18203</v>
      </c>
      <c r="I766" s="21" t="s">
        <v>18204</v>
      </c>
      <c r="J766" s="18" t="s">
        <v>25919</v>
      </c>
      <c r="K766" s="20" t="s">
        <v>28109</v>
      </c>
    </row>
    <row r="767" customFormat="false" ht="35.05" hidden="false" customHeight="false" outlineLevel="0" collapsed="false">
      <c r="A767" s="19" t="s">
        <v>25920</v>
      </c>
      <c r="B767" s="18" t="s">
        <v>140</v>
      </c>
      <c r="C767" s="17" t="n">
        <v>10</v>
      </c>
      <c r="D767" s="17" t="n">
        <v>9409</v>
      </c>
      <c r="E767" s="18" t="s">
        <v>18251</v>
      </c>
      <c r="F767" s="18" t="s">
        <v>18252</v>
      </c>
      <c r="G767" s="19" t="s">
        <v>123</v>
      </c>
      <c r="H767" s="18" t="s">
        <v>18254</v>
      </c>
      <c r="I767" s="21" t="s">
        <v>4154</v>
      </c>
      <c r="J767" s="18" t="s">
        <v>25921</v>
      </c>
      <c r="K767" s="20" t="s">
        <v>28109</v>
      </c>
    </row>
    <row r="768" customFormat="false" ht="46.25" hidden="false" customHeight="false" outlineLevel="0" collapsed="false">
      <c r="A768" s="19" t="s">
        <v>25922</v>
      </c>
      <c r="B768" s="18" t="s">
        <v>140</v>
      </c>
      <c r="C768" s="17" t="n">
        <v>10</v>
      </c>
      <c r="D768" s="17" t="n">
        <v>9409</v>
      </c>
      <c r="E768" s="18" t="s">
        <v>18255</v>
      </c>
      <c r="F768" s="18" t="s">
        <v>18256</v>
      </c>
      <c r="G768" s="19" t="s">
        <v>124</v>
      </c>
      <c r="H768" s="18" t="s">
        <v>18258</v>
      </c>
      <c r="I768" s="21" t="s">
        <v>18204</v>
      </c>
      <c r="J768" s="18" t="s">
        <v>25923</v>
      </c>
      <c r="K768" s="20" t="s">
        <v>28109</v>
      </c>
    </row>
    <row r="769" customFormat="false" ht="46.25" hidden="false" customHeight="false" outlineLevel="0" collapsed="false">
      <c r="A769" s="19" t="s">
        <v>25924</v>
      </c>
      <c r="B769" s="18" t="s">
        <v>139</v>
      </c>
      <c r="C769" s="17" t="n">
        <v>10</v>
      </c>
      <c r="D769" s="17" t="n">
        <v>9444</v>
      </c>
      <c r="E769" s="18" t="s">
        <v>18283</v>
      </c>
      <c r="F769" s="18" t="s">
        <v>18284</v>
      </c>
      <c r="G769" s="19" t="s">
        <v>122</v>
      </c>
      <c r="H769" s="18" t="s">
        <v>18286</v>
      </c>
      <c r="I769" s="21" t="s">
        <v>18287</v>
      </c>
      <c r="J769" s="18" t="s">
        <v>25925</v>
      </c>
      <c r="K769" s="20" t="s">
        <v>28109</v>
      </c>
    </row>
    <row r="770" customFormat="false" ht="46.25" hidden="false" customHeight="false" outlineLevel="0" collapsed="false">
      <c r="A770" s="19" t="s">
        <v>25926</v>
      </c>
      <c r="B770" s="18" t="s">
        <v>139</v>
      </c>
      <c r="C770" s="17" t="n">
        <v>10</v>
      </c>
      <c r="D770" s="17" t="n">
        <v>9534</v>
      </c>
      <c r="E770" s="18" t="s">
        <v>18312</v>
      </c>
      <c r="F770" s="18" t="s">
        <v>18313</v>
      </c>
      <c r="G770" s="19" t="s">
        <v>124</v>
      </c>
      <c r="H770" s="18" t="s">
        <v>18315</v>
      </c>
      <c r="I770" s="21" t="s">
        <v>1775</v>
      </c>
      <c r="J770" s="18" t="s">
        <v>25927</v>
      </c>
      <c r="K770" s="20" t="s">
        <v>28109</v>
      </c>
    </row>
    <row r="771" customFormat="false" ht="46.25" hidden="false" customHeight="false" outlineLevel="0" collapsed="false">
      <c r="A771" s="19" t="s">
        <v>25928</v>
      </c>
      <c r="B771" s="18" t="s">
        <v>138</v>
      </c>
      <c r="C771" s="17" t="n">
        <v>10</v>
      </c>
      <c r="D771" s="17" t="n">
        <v>9598</v>
      </c>
      <c r="E771" s="18" t="s">
        <v>18328</v>
      </c>
      <c r="F771" s="18" t="s">
        <v>18329</v>
      </c>
      <c r="G771" s="19" t="s">
        <v>122</v>
      </c>
      <c r="H771" s="18" t="s">
        <v>18331</v>
      </c>
      <c r="I771" s="21" t="s">
        <v>18332</v>
      </c>
      <c r="J771" s="18" t="s">
        <v>25929</v>
      </c>
      <c r="K771" s="20" t="s">
        <v>28109</v>
      </c>
    </row>
    <row r="772" customFormat="false" ht="46.25" hidden="false" customHeight="false" outlineLevel="0" collapsed="false">
      <c r="A772" s="19" t="s">
        <v>25930</v>
      </c>
      <c r="B772" s="18" t="s">
        <v>138</v>
      </c>
      <c r="C772" s="17" t="n">
        <v>10</v>
      </c>
      <c r="D772" s="17" t="n">
        <v>9662</v>
      </c>
      <c r="E772" s="18" t="s">
        <v>18342</v>
      </c>
      <c r="F772" s="18" t="s">
        <v>18343</v>
      </c>
      <c r="G772" s="19" t="s">
        <v>123</v>
      </c>
      <c r="H772" s="18" t="s">
        <v>18345</v>
      </c>
      <c r="I772" s="21" t="s">
        <v>10806</v>
      </c>
      <c r="J772" s="18" t="s">
        <v>25931</v>
      </c>
      <c r="K772" s="20" t="s">
        <v>28109</v>
      </c>
    </row>
    <row r="773" customFormat="false" ht="46.25" hidden="false" customHeight="false" outlineLevel="0" collapsed="false">
      <c r="A773" s="19" t="s">
        <v>25932</v>
      </c>
      <c r="B773" s="18" t="s">
        <v>140</v>
      </c>
      <c r="C773" s="17" t="n">
        <v>10</v>
      </c>
      <c r="D773" s="17" t="n">
        <v>9690</v>
      </c>
      <c r="E773" s="18" t="s">
        <v>18355</v>
      </c>
      <c r="F773" s="18" t="s">
        <v>18356</v>
      </c>
      <c r="G773" s="19" t="s">
        <v>123</v>
      </c>
      <c r="H773" s="18" t="s">
        <v>18358</v>
      </c>
      <c r="I773" s="21" t="s">
        <v>6078</v>
      </c>
      <c r="J773" s="18" t="s">
        <v>25933</v>
      </c>
      <c r="K773" s="20" t="s">
        <v>28109</v>
      </c>
    </row>
    <row r="774" customFormat="false" ht="35.05" hidden="false" customHeight="false" outlineLevel="0" collapsed="false">
      <c r="A774" s="19" t="s">
        <v>25934</v>
      </c>
      <c r="B774" s="18" t="s">
        <v>137</v>
      </c>
      <c r="C774" s="17" t="n">
        <v>10</v>
      </c>
      <c r="D774" s="17" t="n">
        <v>9906</v>
      </c>
      <c r="E774" s="18" t="s">
        <v>18401</v>
      </c>
      <c r="F774" s="18" t="s">
        <v>18402</v>
      </c>
      <c r="G774" s="19" t="s">
        <v>121</v>
      </c>
      <c r="H774" s="18" t="s">
        <v>18404</v>
      </c>
      <c r="I774" s="21" t="s">
        <v>18405</v>
      </c>
      <c r="J774" s="18" t="s">
        <v>25935</v>
      </c>
      <c r="K774" s="20" t="s">
        <v>28109</v>
      </c>
    </row>
    <row r="775" customFormat="false" ht="35.05" hidden="false" customHeight="false" outlineLevel="0" collapsed="false">
      <c r="A775" s="19" t="s">
        <v>25936</v>
      </c>
      <c r="B775" s="18" t="s">
        <v>140</v>
      </c>
      <c r="C775" s="17" t="n">
        <v>10</v>
      </c>
      <c r="D775" s="17" t="n">
        <v>10291</v>
      </c>
      <c r="E775" s="18" t="s">
        <v>18422</v>
      </c>
      <c r="F775" s="18" t="s">
        <v>18423</v>
      </c>
      <c r="G775" s="19" t="s">
        <v>124</v>
      </c>
      <c r="H775" s="18" t="s">
        <v>18425</v>
      </c>
      <c r="I775" s="21" t="s">
        <v>18426</v>
      </c>
      <c r="J775" s="18" t="s">
        <v>25937</v>
      </c>
      <c r="K775" s="20" t="s">
        <v>28109</v>
      </c>
    </row>
    <row r="776" customFormat="false" ht="23.85" hidden="false" customHeight="false" outlineLevel="0" collapsed="false">
      <c r="A776" s="19" t="s">
        <v>25938</v>
      </c>
      <c r="B776" s="18" t="s">
        <v>137</v>
      </c>
      <c r="C776" s="17" t="n">
        <v>10</v>
      </c>
      <c r="D776" s="17" t="n">
        <v>10348</v>
      </c>
      <c r="E776" s="18" t="s">
        <v>18450</v>
      </c>
      <c r="F776" s="18" t="s">
        <v>18451</v>
      </c>
      <c r="G776" s="19" t="s">
        <v>121</v>
      </c>
      <c r="H776" s="18" t="s">
        <v>18453</v>
      </c>
      <c r="I776" s="21" t="s">
        <v>18454</v>
      </c>
      <c r="J776" s="18" t="s">
        <v>25939</v>
      </c>
      <c r="K776" s="20" t="s">
        <v>28109</v>
      </c>
    </row>
    <row r="777" customFormat="false" ht="35.05" hidden="false" customHeight="false" outlineLevel="0" collapsed="false">
      <c r="A777" s="19" t="s">
        <v>25940</v>
      </c>
      <c r="B777" s="18" t="s">
        <v>137</v>
      </c>
      <c r="C777" s="17" t="n">
        <v>10</v>
      </c>
      <c r="D777" s="17" t="n">
        <v>10472</v>
      </c>
      <c r="E777" s="18" t="s">
        <v>18461</v>
      </c>
      <c r="F777" s="18" t="s">
        <v>18462</v>
      </c>
      <c r="G777" s="19" t="s">
        <v>121</v>
      </c>
      <c r="H777" s="18" t="s">
        <v>18464</v>
      </c>
      <c r="I777" s="21" t="s">
        <v>18465</v>
      </c>
      <c r="J777" s="18" t="s">
        <v>25941</v>
      </c>
      <c r="K777" s="20" t="s">
        <v>28109</v>
      </c>
    </row>
    <row r="778" customFormat="false" ht="68.65" hidden="false" customHeight="false" outlineLevel="0" collapsed="false">
      <c r="A778" s="19" t="s">
        <v>25942</v>
      </c>
      <c r="B778" s="18" t="s">
        <v>141</v>
      </c>
      <c r="C778" s="17" t="n">
        <v>10</v>
      </c>
      <c r="D778" s="17" t="n">
        <v>10528</v>
      </c>
      <c r="E778" s="18" t="s">
        <v>19550</v>
      </c>
      <c r="F778" s="18" t="s">
        <v>25943</v>
      </c>
      <c r="G778" s="19" t="s">
        <v>123</v>
      </c>
      <c r="H778" s="18" t="s">
        <v>25944</v>
      </c>
      <c r="I778" s="21" t="s">
        <v>25945</v>
      </c>
      <c r="J778" s="18" t="s">
        <v>25946</v>
      </c>
      <c r="K778" s="20" t="s">
        <v>28109</v>
      </c>
    </row>
    <row r="779" customFormat="false" ht="35.05" hidden="false" customHeight="false" outlineLevel="0" collapsed="false">
      <c r="A779" s="19" t="s">
        <v>25947</v>
      </c>
      <c r="B779" s="18" t="s">
        <v>140</v>
      </c>
      <c r="C779" s="17" t="n">
        <v>10</v>
      </c>
      <c r="D779" s="17" t="n">
        <v>10632</v>
      </c>
      <c r="E779" s="18" t="s">
        <v>18497</v>
      </c>
      <c r="F779" s="18" t="s">
        <v>18498</v>
      </c>
      <c r="G779" s="19" t="s">
        <v>123</v>
      </c>
      <c r="H779" s="18" t="s">
        <v>18500</v>
      </c>
      <c r="I779" s="21" t="s">
        <v>6151</v>
      </c>
      <c r="J779" s="18" t="s">
        <v>25948</v>
      </c>
      <c r="K779" s="20" t="s">
        <v>28109</v>
      </c>
    </row>
    <row r="780" customFormat="false" ht="46.25" hidden="false" customHeight="false" outlineLevel="0" collapsed="false">
      <c r="A780" s="19" t="s">
        <v>25949</v>
      </c>
      <c r="B780" s="18" t="s">
        <v>139</v>
      </c>
      <c r="C780" s="17" t="n">
        <v>10</v>
      </c>
      <c r="D780" s="17" t="n">
        <v>10650</v>
      </c>
      <c r="E780" s="18" t="s">
        <v>18501</v>
      </c>
      <c r="F780" s="18" t="s">
        <v>18502</v>
      </c>
      <c r="G780" s="19" t="s">
        <v>123</v>
      </c>
      <c r="H780" s="18" t="s">
        <v>18504</v>
      </c>
      <c r="I780" s="21" t="s">
        <v>18505</v>
      </c>
      <c r="J780" s="18" t="s">
        <v>25950</v>
      </c>
      <c r="K780" s="20" t="s">
        <v>28109</v>
      </c>
    </row>
    <row r="781" customFormat="false" ht="46.25" hidden="false" customHeight="false" outlineLevel="0" collapsed="false">
      <c r="A781" s="19" t="s">
        <v>25951</v>
      </c>
      <c r="B781" s="18" t="s">
        <v>137</v>
      </c>
      <c r="C781" s="17" t="n">
        <v>10</v>
      </c>
      <c r="D781" s="17" t="n">
        <v>10690</v>
      </c>
      <c r="E781" s="18" t="s">
        <v>18506</v>
      </c>
      <c r="F781" s="18" t="s">
        <v>18507</v>
      </c>
      <c r="G781" s="19" t="s">
        <v>122</v>
      </c>
      <c r="H781" s="18" t="s">
        <v>18509</v>
      </c>
      <c r="I781" s="21" t="s">
        <v>18287</v>
      </c>
      <c r="J781" s="18" t="s">
        <v>25952</v>
      </c>
      <c r="K781" s="20" t="s">
        <v>28109</v>
      </c>
    </row>
    <row r="782" customFormat="false" ht="46.25" hidden="false" customHeight="false" outlineLevel="0" collapsed="false">
      <c r="A782" s="19" t="s">
        <v>25953</v>
      </c>
      <c r="B782" s="18" t="s">
        <v>140</v>
      </c>
      <c r="C782" s="17" t="n">
        <v>10</v>
      </c>
      <c r="D782" s="17" t="n">
        <v>10710</v>
      </c>
      <c r="E782" s="18" t="s">
        <v>18510</v>
      </c>
      <c r="F782" s="18" t="s">
        <v>18511</v>
      </c>
      <c r="G782" s="19" t="s">
        <v>124</v>
      </c>
      <c r="H782" s="18" t="s">
        <v>18513</v>
      </c>
      <c r="I782" s="21" t="s">
        <v>18514</v>
      </c>
      <c r="J782" s="18" t="s">
        <v>25954</v>
      </c>
      <c r="K782" s="20" t="s">
        <v>28109</v>
      </c>
    </row>
    <row r="783" customFormat="false" ht="35.05" hidden="false" customHeight="false" outlineLevel="0" collapsed="false">
      <c r="A783" s="19" t="s">
        <v>25955</v>
      </c>
      <c r="B783" s="18" t="s">
        <v>137</v>
      </c>
      <c r="C783" s="17" t="n">
        <v>10</v>
      </c>
      <c r="D783" s="17" t="n">
        <v>10714</v>
      </c>
      <c r="E783" s="18" t="s">
        <v>18515</v>
      </c>
      <c r="F783" s="18" t="s">
        <v>18516</v>
      </c>
      <c r="G783" s="19" t="s">
        <v>124</v>
      </c>
      <c r="H783" s="18" t="s">
        <v>18518</v>
      </c>
      <c r="I783" s="21" t="s">
        <v>11480</v>
      </c>
      <c r="J783" s="18" t="s">
        <v>25956</v>
      </c>
      <c r="K783" s="20" t="s">
        <v>28109</v>
      </c>
    </row>
    <row r="784" customFormat="false" ht="46.25" hidden="false" customHeight="false" outlineLevel="0" collapsed="false">
      <c r="A784" s="19" t="s">
        <v>25957</v>
      </c>
      <c r="B784" s="18" t="s">
        <v>140</v>
      </c>
      <c r="C784" s="17" t="n">
        <v>10</v>
      </c>
      <c r="D784" s="17" t="n">
        <v>10724</v>
      </c>
      <c r="E784" s="18" t="s">
        <v>18522</v>
      </c>
      <c r="F784" s="18" t="s">
        <v>18523</v>
      </c>
      <c r="G784" s="19" t="s">
        <v>121</v>
      </c>
      <c r="H784" s="18" t="s">
        <v>18525</v>
      </c>
      <c r="I784" s="21" t="s">
        <v>18526</v>
      </c>
      <c r="J784" s="18" t="s">
        <v>25958</v>
      </c>
      <c r="K784" s="20" t="s">
        <v>28109</v>
      </c>
    </row>
  </sheetData>
  <autoFilter ref="A1:K784"/>
  <dataValidations count="1">
    <dataValidation allowBlank="false" errorStyle="stop" operator="between" showDropDown="false" showErrorMessage="false" showInputMessage="false" sqref="K2:K784" type="list">
      <formula1>"Pendente,Em revisão,Corrigido,Descartado"</formula1>
      <formula2>0</formula2>
    </dataValidation>
  </dataValidations>
  <hyperlinks>
    <hyperlink ref="I2" ns1:id="rId1" display="https://www.legisweb.com.br/noticia/?id=895"/>
    <hyperlink ref="I3" ns1:id="rId2" display="https://profiles.wustl.edu/en/publications/does-entrepreneurship-pay-an-empirical-analysis-of-the-returns-to/"/>
    <hyperlink ref="I4" ns1:id="rId3" display="https://en.wikipedia.org/wiki/David_V%C3%A9lez"/>
    <hyperlink ref="I5" ns1:id="rId4" display="https://braziljournal.com/moove-uma-investida-do-uber-compra-a-kovi/"/>
    <hyperlink ref="I6" ns1:id="rId5" display="https://www.lse.co.uk/rns/NPSN/acquisition-of-brazilian-e-commerce-operator-busca-dr2bzrbas19w1r9.html"/>
    <hyperlink ref="I7" ns1:id="rId6" display="https://jpattonassociates.com/opportunity-canvas"/>
    <hyperlink ref="I8" ns1:id="rId7" display="https://www.leanblog.org/2026/04/ohno-5-whys-actually-seven/"/>
    <hyperlink ref="I9" ns1:id="rId8" display="https://www.peticoesonline.com.br/art-1789-cc"/>
    <hyperlink ref="I10" ns1:id="rId9" display="https://ibdfam.org.br/artigos/2357/ | https://arpensp.org.br/artigo/37329"/>
    <hyperlink ref="I11" ns1:id="rId10" display="https://www.peticoesonline.com.br/art-1028-cc"/>
    <hyperlink ref="I12" ns1:id="rId11" display="https://www.anbima.com.br/pt_br/imprensa/patrimonio-do-private-banking-avanca-8-1-no-ano.htm"/>
    <hyperlink ref="I13" ns1:id="rId12" display="https://stvp.stanford.edu/wp-content/uploads/sites/3/2024/09/reasons-for-failure-in-high-potential-startups-transcript.pdf"/>
    <hyperlink ref="I14" ns1:id="rId13" display="https://www2.camara.leg.br/legin/fed/lei/2013/lei-12842-10-julho-2013-776473-veto-140401-pl.html"/>
    <hyperlink ref="I15" ns1:id="rId14" display="https://www.planalto.gov.br/ccivil_03/_ato2011-2014/2013/lei/L12842.htm"/>
    <hyperlink ref="I16" ns1:id="rId15" display="https://academicnewsletter.sufe.edu.cn/info/367651 | https://www.aom.org/today/dealing-with-a-failed-business/"/>
    <hyperlink ref="I17" ns1:id="rId16" display="https://en.wikipedia.org/wiki/Gary_A._Klein | https://en.wikipedia.org/wiki/Pre-mortem"/>
    <hyperlink ref="I18" ns1:id="rId17" display="https://paulgraham.com/startupmistakes.html"/>
    <hyperlink ref="I19" ns1:id="rId18" display="https://api.bcb.gov.br/dados/serie/bcdata.sgs.432/dados?formato=json&amp;dataInicial=01/03/2026&amp;dataFinal=21/10/2026"/>
    <hyperlink ref="I20" ns1:id="rId19" display="https://neofeed.com.br/blog/home/gestora-que-descobriu-resultados-digitais-capta-novo-fundo-de-us-50-milhoes/"/>
    <hyperlink ref="I21" ns1:id="rId20" display="https://www.baguete.com.br/noticias/locaweb-compra-tray-e-commerce | https://www.lavca.org/contaazul-raises-series-b-funding/ | https://finsidersbrasil.com.br/negocios-em-fintechs/conta-azul-e-comprada-pela-empresa-norueguesa-visma/"/>
    <hyperlink ref="I22" ns1:id="rId21" display="https://www.baguete.com.br/noticias/contabilizei-recebe-aporte-da-kaszek"/>
    <hyperlink ref="I23" ns1:id="rId22" display="https://builtin.com/articles/intuit-acquires-mailchimp-12b-hiring-091421 | https://capitalaberto.com.br/opiniao/artigos/2008/10/um-sonho-sem-limites"/>
    <hyperlink ref="I24" ns1:id="rId23" display="https://www.infomoney.com.br/?p=1540011"/>
    <hyperlink ref="I25" ns1:id="rId24" display="https://mercadoeconsumo.com.br/31/10/2025/economia/justica-defere-pedido-de-recuperacao-judicial-da-ambipar/"/>
    <hyperlink ref="I26" ns1:id="rId25" display="https://www.planalto.gov.br/ccivil_03/_ato2015-2018/2018/lei/l13709.htm"/>
    <hyperlink ref="I27" ns1:id="rId26" display="https://www.jivochat.com.br/blog/comunicacao/podcast-para-empreendedores.html"/>
    <hyperlink ref="I28" ns1:id="rId27" display="https://en.wikipedia.org/wiki/Brier_score"/>
    <hyperlink ref="I29" ns1:id="rId28" display="https://www.stj.jus.br/sites/portalp/Paginas/Comunicacao/Noticias/2024/07102024-Primeira-Secao-define-que-stock-option-plan-tem-carater-mercantil-e-deve-ser-tributado-na-revenda-de-acoes.aspx"/>
    <hyperlink ref="I30" ns1:id="rId29" display="https://www.sec.gov/Archives/edgar/data/1653482/000162828026018731/gtlb-20260131.htm"/>
    <hyperlink ref="I31" ns1:id="rId30" display="https://legis.senado.leg.br/norma/552282/publicacao/34620807"/>
    <hyperlink ref="I32" ns1:id="rId31" display="https://developers.openai.com/api/docs/deprecations"/>
    <hyperlink ref="I33" ns1:id="rId32" display="https://www.planalto.gov.br/ccivil_03/_ato2019-2022/2019/Msg/VEP/VEP-288.htm"/>
    <hyperlink ref="I34" ns1:id="rId33" display="https://fapesp.br/pipe/faq/"/>
    <hyperlink ref="I35" ns1:id="rId34" display="https://www.planalto.gov.br/ccivil_03/leis/lcp/lcp182.htm"/>
    <hyperlink ref="I36" ns1:id="rId35" display="https://startups.com.br/negocios/empreendedorismo/exclusivo-endeavor-anuncia-mudancas-no-programa-scale-up/ | https://www.baguete.com.br/noticias/painel-da-endeavor-aprova-seis-do-brasil"/>
    <hyperlink ref="I37" ns1:id="rId36" display="https://www.iadb.org/pt-br/noticias/com-apoio-do-bid-bndes-cria-estrutura-para-emitir-bonus-verdes-sociais-e-sustentaveis"/>
    <hyperlink ref="I38" ns1:id="rId37" display="https://www.xataka.com.br/diversos/bndes-abre-inscricoes-para-selecionar-ate-100-startups-impacto-para-programa-bndes-garagem"/>
    <hyperlink ref="I39" ns1:id="rId38" display="https://www.ycombinator.com/deal"/>
    <hyperlink ref="I40" ns1:id="rId39" display="https://www.techstars.com/investment-terms | https://launchbaseafrica.com/2025/04/23/larger-cheques-from-techstars-yet-pullback-in-africa-casts-a-shadow"/>
    <hyperlink ref="I41" ns1:id="rId40" display="https://portal.pucrs.br/en/?p=16221 | https://www.ufmg.br/pdi/2024-2029/wp-content/uploads/2023/04/Inovacao-e-Empreendedorismo.pdf"/>
    <hyperlink ref="I42" ns1:id="rId41" display="https://www.ycombinator.com/deal"/>
    <hyperlink ref="I43" ns1:id="rId42" display="https://fi.co/FAST"/>
    <hyperlink ref="I44" ns1:id="rId43" display="https://paulgraham.com/startupideas.html"/>
    <hyperlink ref="I45" ns1:id="rId44" display="https://hightechinthehub.com/2010/11/the-most-important-customer-you-will-ever-know/"/>
    <hyperlink ref="I46" ns1:id="rId45" display="https://tecnoblog.net/especiais/ifood-domina-o-delivery-no-brasil-mas-restaurantes-e-rivais-contam-como-vao-reagir/"/>
    <hyperlink ref="I47" ns1:id="rId46" display="https://learningleader.com/episode/451-rob-fitzpatrick-how-to-talk-to-your-customers-how-to-ask-great-questions-how-to-be-useful-the-mom-test/ | https://seedcamp.com/views/seedcamp-podcast-episode-54-rob-fitzpatrick-on-product-validation-dont-ask-your-mom-if-your-business-is-a-good-idea/"/>
    <hyperlink ref="I49" ns1:id="rId47" display="https://olhardigital.com.br/2025/10/04/carros-e-tecnologia/capacete-com-bluetooth-da-multa-o-que-diz-a-lei-de-transito/"/>
    <hyperlink ref="I50" ns1:id="rId48" display="https://computerhistory.org/profile/alan-cooper/ | https://en.wikipedia.org/wiki/Alan_Cooper_(software_designer)"/>
    <hyperlink ref="I51" ns1:id="rId49" display="https://exame.com/pme/com-apps-parceiros-gympass-vai-alem-das-academias-para-sobreviver-a-crise/"/>
    <hyperlink ref="I52" ns1:id="rId50" display="https://www.ibet.com.br/split-payment-comecara-em-2027-com-adesao-opcional-e-gradual/ | https://dock.tech/fluid/blog/banking/pix-automatico/"/>
    <hyperlink ref="I54" ns1:id="rId51" display="https://www.legjur.com/legislacao/art/lec_00000871996-13 | https://www.legjur.com/legislacao/htm/lec_00000871996"/>
    <hyperlink ref="I55" ns1:id="rId52" display="https://nossomeio.com.br/pix-comeca-a-funcionar-na-proxima-segunda-feira-16/ | https://dock.tech/fluid/blog/banking/bolepix/"/>
    <hyperlink ref="I56" ns1:id="rId53" display="https://website.cfo.org.br/wp-content/uploads/2019/01/Resolu%c3%a7%c3%a3o-CFO-196-2019.pdf | https://site.crosp.org.br/uploads/arquivo/3724579826b71ed53e3c7d0ff3104a64.pdf"/>
    <hyperlink ref="I57" ns1:id="rId54" display="https://www.conversion.com.br/blog/indice-herfindahl-hirschman-hhi | https://www.conjur.com.br/2016-jul-28/guia-cade-explica-analise-atos-concentracao-horizontal//?print=1"/>
    <hyperlink ref="I58" ns1:id="rId55" display="https://www.npr.org/2019/08/02/747660923/shopify-tobias-l-tke"/>
    <hyperlink ref="I59" ns1:id="rId56" display="https://documentacao.senior.com.br/exigenciaslegais/noticias/federal/2026/2026-01-14-sancionada-segunda-etapa-da-regulamentacao-da-reforma-tributaria-e-criacao-do-comite-gestor-do-ibs"/>
    <hyperlink ref="I61" ns1:id="rId57" display="https://diariodocomercio.com.br/financas/galipolo-tem-nomeacao-publicada-diario-oficial/"/>
    <hyperlink ref="I62" ns1:id="rId58" display="https://www.strategy-business.com/article/16930?gko=5cb33 | https://www.supersummary.com/crossing-the-chasm/summary"/>
    <hyperlink ref="I63" ns1:id="rId59" display="https://www.geekwire.com/2017/traditional-vc-model-broken-software-infused-firm-just-raised-150m-fund-fix/ | https://techcrunch.com/2016/12/12/trulia-founder-pete-flint-is-now-a-vc-with-nfx-guild/"/>
    <hyperlink ref="I64" ns1:id="rId60" display="https://nfx.com/post/network-effects-manual"/>
    <hyperlink ref="I65" ns1:id="rId61" display="https://www.sec.gov/Archives/edgar/data/1745431/000119312518289511/d580263df1.htm"/>
    <hyperlink ref="I66" ns1:id="rId62" display="https://timesbrasil.com.br/brasil/juros-cartao-rotativo-4424-junho/ | https://www.conexaoto.com.br/2026/03/30/juros-do-cartao-de-credito-rotativo-disparam-e-chegam-a-435-9-ao-ano"/>
    <hyperlink ref="I67" ns1:id="rId63" display="https://abep.org/criterioBr/01_cceb_2019"/>
    <hyperlink ref="I68" ns1:id="rId64" display="https://www.admdireito.com.br/legislacao/art/lei_00080781990-54-B"/>
    <hyperlink ref="I69" ns1:id="rId65" display="https://international.nubank.com.br/pt-br/consumidores/nucommunity-celebra-cinco-anos-como-uma-das-maiores-comunidades-do-brasil/"/>
    <hyperlink ref="I70" ns1:id="rId66" display="https://blog.assertivasolucoes.com.br/saiba-como-consultar-o-quadro-de-socios-e-administradores-qsa-de-uma-empresa"/>
    <hyperlink ref="I71" ns1:id="rId67" display="https://exame.com/pme/de-groupon-para-meituan-apos-onda-de-descontos-como-nada-o-peixe-urbano | https://exame.com/arquivo/peixe-urbano/"/>
    <hyperlink ref="I72" ns1:id="rId68" display="https://gironews.com/startup/startup-reduz-operacao-70836/ | https://bpmoney.com.br/?p=146844"/>
    <hyperlink ref="I73" ns1:id="rId69" display="https://www.bloomberglinea.com.br/startups/loggi-monta-malha-para-pmes-ganha-escala-e-vai-alem-da-geracao-de-caixa-diz-ceo/"/>
    <hyperlink ref="I74" ns1:id="rId70" display="https://www.metropoles.com/negocios/com-queda-de-57-investimento-em-startup-tem-pior-resultado-em-5-anos"/>
    <hyperlink ref="I75" ns1:id="rId71" display="https://investnews.com.br/negocios/meliuz-cash3-levanta-mais-r-180-milhoes-para-comprar-bitcoin/amp/ | https://mercadoeconsumo.com.br/30/05/2025/noticias/meliuz-fara-oferta-primaria-de-acoes-de-ate-r-450-milhoes-para-compra-de-bitcoin/"/>
    <hyperlink ref="I76" ns1:id="rId72" display="https://api.bcb.gov.br/dados/serie/bcdata.sgs.432/dados?formato=json&amp;dataInicial=01/03/2026&amp;dataFinal=21/10/2026"/>
    <hyperlink ref="I77" ns1:id="rId73" display="https://startups.com.br/negocios/ma/um-ano-apos-aporte-gupy-volta-as-compras-e-adquire-hrtech-pulses/"/>
    <hyperlink ref="I78" ns1:id="rId74" display="https://www.baguete.com.br/noticias/gupy-compra-pulses | https://itforum.com.br/?p=9536049"/>
    <hyperlink ref="I79" ns1:id="rId75" display="https://stvp.stanford.edu/articles/a-more-tactical-way-to-prototype"/>
    <hyperlink ref="I81" ns1:id="rId76" display="https://techcrunch.com/2013/06/25/playkids-tv/"/>
    <hyperlink ref="I82" ns1:id="rId77" display="https://designcouncil.org.uk/our-resources/framework-for-innovation"/>
    <hyperlink ref="I83" ns1:id="rId78" display="https://tecnoblog.net/responde/o-que-e-o-sparkle-a-volta-das-comunidades/"/>
    <hyperlink ref="I85" ns1:id="rId79" display="https://forbes.com.br/forbes-tech/2022/01/os-proximos-passos-da-gupy-apos-meio-bilhao-em-aporte/"/>
    <hyperlink ref="I87" ns1:id="rId80" display="https://wp.ufpel.edu.br/embrapii/?p=357"/>
    <hyperlink ref="I88" ns1:id="rId81" display="https://cdmrp.health.mil/jwmrp/pdfs/Biomedical%20Product%20Guidelines.pdf"/>
    <hyperlink ref="I89" ns1:id="rId82" display="https://www.inside.dtu.dk/en/research/commercialisation-and-patenting/patents-and-software/kth-innovation-readiness-level"/>
    <hyperlink ref="I90" ns1:id="rId83" display="https://www.poder360.com.br/poder-tech/apple-libera-apps-de-lojas-rivais-e-pagamentos-externos-no-brasil/"/>
    <hyperlink ref="I91" ns1:id="rId84" display="https://sachinrekhi.com/andrew-chen-the-cold-start-problem"/>
    <hyperlink ref="I92" ns1:id="rId85" display="https://forbes.com.br/forbes-tech/2021/08/o-mundo-dos-unicornios-ifood/ | https://exame.com/pme/cardapio-ampliado/"/>
    <hyperlink ref="I93" ns1:id="rId86" display="https://www.planalto.gov.br/ccivil_03/leis/l9656.htm"/>
    <hyperlink ref="I94" ns1:id="rId87" display="https://braziljournal.com/evino-compra-a-grand-cru-e-ja-fatura-r-700-mi"/>
    <hyperlink ref="I95" ns1:id="rId88" display="https://www.demarest.com.br/bc-e-cmn-regulamentam-banking-as-a-service/"/>
    <hyperlink ref="I96" ns1:id="rId89" display="https://okai.com.br/artigo/nova-regulacao-de-seguranca-cibernetica-para-ifs-ips-e-outras-instituicoes"/>
    <hyperlink ref="I97" ns1:id="rId90" display="https://www.planalto.gov.br/ccivil_03/_ato2015-2018/2018/lei/l13709.htm"/>
    <hyperlink ref="I98" ns1:id="rId91" display="https://newsroom.ibm.com/2025-02-27-ibm-completes-acquisition-of-hashicorp,-creates-comprehensive,-end-to-end-hybrid-cloud-platform | https://thenewstack.io/redis-is-open-source-again | https://itbrief.co.uk/story/elastic-adds-agpl-option-to-elasticsearch-kibana-licences"/>
    <hyperlink ref="I99" ns1:id="rId92" display="https://www.planalto.gov.br/ccivil_03/_ato2015-2018/2018/lei/l13709.htm"/>
    <hyperlink ref="I100" ns1:id="rId93" display="https://en.wikipedia.org/wiki/Twilio | https://www.cnbc.com/2016/06/06/twilio-2016-disruptor-50.html | https://www.latamfintech.co/articles/fintech-mexicana-belvo-recauda-us-15m-para-acelerar-la-expansion-de-su-gama-de-productos-de-open-finance-en-datos-en-latam"/>
    <hyperlink ref="I101" ns1:id="rId94" display="https://www.planalto.gov.br/ccivil_03/constituicao/emendas/emc/emc132.htm"/>
    <hyperlink ref="I102" ns1:id="rId95" display="https://fenacon.org.br/reforma-tributaria/simples-nacional-nfs-e-nacional-sera-obrigatoria-para-me-e-epp-a-partir-de-1o-de-novembro-de-2026/ | https://mais.opovo.com.br/jornal/economia/2026/08/04/emissao-de-notas-fiscais-com-cbs-e-ibs-comeca-a-valer-com-mudancas.html"/>
    <hyperlink ref="I103" ns1:id="rId96" display="https://latamlist.com/2018/10/26/update-stoneco-valuation-hits-us9b-after-ipo/ | https://globalventuring.com/blog/2018/10/29/stoneco-ipo-tops-1-2bn"/>
    <hyperlink ref="I104" ns1:id="rId97" display="https://www.seudinheiro.com/2019/stone/stone-lanca-conta-digital-de-olho-em-pequena-empresa"/>
    <hyperlink ref="I106" ns1:id="rId98" display="https://braziljournal.com/conta-simples-a-fintech-das-pmes-que-atraiu-jose-gallo"/>
    <hyperlink ref="I107" ns1:id="rId99" display="https://www.legjur.com/legislacao/art/DEC_00095802018-208"/>
    <hyperlink ref="I108" ns1:id="rId100" display="https://www.baguete.com.br/noticias/17/06/2020/bizcapital-levanta-r-65-milhoes | https://finsidersbrasil.com.br/reportagem-exclusiva-fintechs/bizcapital-vai-lancar-novos-produtos-de-credito-e-preve-chegar-a-100-mil-clientes/"/>
    <hyperlink ref="I109" ns1:id="rId101" display="https://www.launchrock.com/library/expert-advice/burn-multiple | https://www.scalevp.com/blog/benchmarking-saas-growth-and-burn"/>
    <hyperlink ref="I110" ns1:id="rId102" display="https://www.mobiletime.com.br/noticias/19/03/2019/meliuz-lanca-cartao-de-credito-com-cashback/ | https://www.moneytimes.com.br/meliuz-confirma-fim-da-parceria-com-o-banco-pan"/>
    <hyperlink ref="I111" ns1:id="rId103" display="https://www.uxpin.com/studio/?p=15119"/>
    <hyperlink ref="I112" ns1:id="rId104" display="https://www.gazetadopovo.com.br/economia/hotmart-cria-plataforma-para-ganhar-dinheiro-na-internet-e-atrai-milhoes-de-clientes-6vwjbj11xp6n4vi4q4t02lbjn"/>
    <hyperlink ref="I113" ns1:id="rId105" display="https://tactus.com.br/hotmart-unicornio-brasileiro/amp/ | https://dplnews.com/?p=247957 | https://www.gazetadopovo.com.br/economia/hotmart-cria-plataforma-para-ganhar-dinheiro-na-internet-e-atrai-milhoes-de-clientes-6vwjbj11xp6n4vi4q4t02lbjn"/>
    <hyperlink ref="I114" ns1:id="rId106" display="https://www.axios.com/2024/04/04/gympass-wellhub-rebrand-expansion | https://www.bloomberglinea.com.br/startups/de-olho-em-ipo-gympass-muda-nome-para-wellhub-para-atender-o-mercado-de-bem-estar/"/>
    <hyperlink ref="I115" ns1:id="rId107" display="https://www.nateliason.com/notes/obviously-awesome-april-dunford"/>
    <hyperlink ref="I116" ns1:id="rId108" display="https://ebsco.com/research-starters/marketing/inbound-marketing | https://en.wikipedia.org/wiki/Brian_Halligan"/>
    <hyperlink ref="I117" ns1:id="rId109" display="https://developers.facebook.com/documentation/business-messaging/whatsapp/getting-opt-in"/>
    <hyperlink ref="I118" ns1:id="rId110" display="https://ries.com/about/history-of-positioning | https://en.wikipedia.org/wiki/Positioning_(marketing)"/>
    <hyperlink ref="I119" ns1:id="rId111" display="https://www.gov.br/inpi/pt-br/servicos/custos-e-pagamento/NovaTabeladeRetribuiesINPI_MARCAS_Final_20_dez_25.pdf | https://seucreditodigital.com.br/quanto-custa-registrar-marca-inpi-2026/"/>
    <hyperlink ref="I120" ns1:id="rId112" display="https://www.conjur.com.br/2022-jun-27/thiago-pedrosa-comissoes-valor-vista-ou-parcelado//?print=1 | https://www.trt9.jus.br/portal/noticias.xhtml?id=8899597"/>
    <hyperlink ref="I121" ns1:id="rId113" display="https://www.planalto.gov.br/ccivil_03/leis/lcp/lcp182.htm"/>
    <hyperlink ref="I122" ns1:id="rId114" display="https://blog.pagbank.com.br/como-funciona-o-parcelamento-no-cartao-de-credito"/>
    <hyperlink ref="I123" ns1:id="rId115" display="https://www.planalto.gov.br/ccivil_03/_ato2023-2026/2026/decreto/D13135.htm"/>
    <hyperlink ref="I124" ns1:id="rId116" display="https://www.planalto.gov.br/ccivil_03/leis/lcp/lcp116.htm | https://www.ibet.com.br/sc-218-24-07-2024-pis-cofins-regime-de-apuracao-do-irpj-csll-lucro-real-receitas-decorrentes-de-licenciamento-cessao-de-direito-de-uso-de-software/"/>
    <hyperlink ref="I125" ns1:id="rId117" display="https://shortform.com/blog/?p=23190"/>
    <hyperlink ref="I126" ns1:id="rId118" display="https://www.planalto.gov.br/ccivil_03/_ato2023-2026/2026/decreto/D13135.htm"/>
    <hyperlink ref="I127" ns1:id="rId119" display="https://www.planalto.gov.br/ccivil_03/_ato2015-2018/2018/lei/l13709.htm"/>
    <hyperlink ref="I128" ns1:id="rId120" display="https://www.martinfowler.com/tags/big%20data.html"/>
    <hyperlink ref="I129" ns1:id="rId121" display="https://developers.openai.com/api/docs/models/gpt-4o-mini | https://ai.google.dev/gemini-api/docs/pricing?authuser=6 | https://www.morphllm.com/anthropic-claude-api-pricing"/>
    <hyperlink ref="I130" ns1:id="rId122" display="https://www.mattosfilho.com.br/?p=110250 | https://fpf.org/blog/the-ai-act-implementation-timeline-what-changes-under-the-ai-omnibus"/>
    <hyperlink ref="I131" ns1:id="rId123" display="https://www.axios.com/2023/12/06/openview-venture-partners-stops-investing"/>
    <hyperlink ref="I132" ns1:id="rId124" display="https://www.wisdomtree.com/us/insights/blog/growth-vs-profitability-in-software-critical-context-for-valuations/pdf | https://cloudindex.bvp.com/"/>
    <hyperlink ref="I133" ns1:id="rId125" display="https://statusinvest.com.br/acoes/tots3 | https://statusinvest.com.br/acoes/lwsa3"/>
    <hyperlink ref="I134" ns1:id="rId126" display="https://www.hagley.org/librarynews/father-roi-donaldson-brown | https://en.wikipedia.org/wiki/Alfred_P._Sloan"/>
    <hyperlink ref="I135" ns1:id="rId127" display="https://investnews.com.br/?p=21306"/>
    <hyperlink ref="I136" ns1:id="rId128" display="https://www.baguete.com.br/noticias/omiexperience-capta-r-80-milhoes | https://braziljournal.com/omie-levanta-r-580-milhoes-e-prepara-ipo-nos-eua/"/>
    <hyperlink ref="I137" ns1:id="rId129" display="https://storage.googleapis.com/uploads-site-embrapii/2025/01/FFG-Guide-EMBRAPII-220210-BR-1.pdf"/>
    <hyperlink ref="I138" ns1:id="rId130" display="https://en.wikipedia.org/wiki/Solium"/>
    <hyperlink ref="I139" ns1:id="rId131" display="https://www.sec.gov/Archives/edgar/data/0001864163/000207097926000185/intr-20251231.htm"/>
    <hyperlink ref="I140" ns1:id="rId132" display="https://www.demarest.com.br/wp-content/uploads/2026/01/Client-Alert-LEI-COMPLEMENTAR-No-224-2025-vf2.pdf"/>
    <hyperlink ref="I141" ns1:id="rId133" display="https://istoedinheiro.com.br/split-payment-2027-obrigatoriedade-2028 | https://www.planalto.gov.br/ccivil_03/constituicao/emendas/emc/emc132.htm"/>
    <hyperlink ref="I142" ns1:id="rId134" display="https://www.demarest.com.br/wp-content/uploads/2026/01/Client-Alert-LEI-COMPLEMENTAR-No-224-2025-vf2.pdf | https://www.planalto.gov.br/ccivil_03/leis/lcp/lcp224.htm"/>
    <hyperlink ref="I143" ns1:id="rId135" display="https://www.stj.jus.br/sites/portalp/Paginas/Comunicacao/Noticias/2024/07102024-Primeira-Secao-define-que-stock-option-plan-tem-carater-mercantil-e-deve-ser-tributado-na-revenda-de-acoes.aspx"/>
    <hyperlink ref="I144" ns1:id="rId136" display="https://cesconbarrieu.com.br/stj-afasta-contribuicao-previdenciaria-sobre-stock-options-e-consolida-entendimento-favoravel-as-empresas-e-executivos/ | https://www.stj.jus.br/sites/portalp/Paginas/Comunicacao/Noticias/2024/07102024-Primeira-Secao-define-que-stock-option-plan-tem-carater-mercantil-e-deve-ser-tributado-na-revenda-de-acoes.aspx"/>
    <hyperlink ref="I145" ns1:id="rId137" display="https://www.planalto.gov.br/ccivil_03/_ato2004-2006/2005/lei/L11196compilado.htm | https://www.planalto.gov.br/ccivil_03/_ato2004-2006/2006/decreto/d5798.htm | https://www.ibracon.com.br/wp-content/uploads/2026/03/LC-224-25-Ibracon-_ppt-2303.pdf"/>
    <hyperlink ref="I146" ns1:id="rId138" display="https://www.planalto.gov.br/ccivil_03/constituicao/emendas/emc/emc132.htm | https://www.planalto.gov.br/ccivil_03/leis/lcp/lcp116.htm"/>
    <hyperlink ref="I147" ns1:id="rId139" display="https://www.planalto.gov.br/ccivil_03/leis/lcp/lcp182.htm"/>
    <hyperlink ref="I148" ns1:id="rId140" display="https://bookface-static.ycombinator.com/assets/ycdc/Website User Guide Feb 2023 - final-28acf9a3b938e643cc270b7da514194d5c271359be25b631b025605673fa9f95.pdf | https://ycombinator.com/documents"/>
    <hyperlink ref="I149" ns1:id="rId141" display="https://www.suno.com.br/?p=157746"/>
    <hyperlink ref="I150" ns1:id="rId142" display="https://www.planalto.gov.br/ccivil_03/_ato2004-2006/2006/decreto/d5798.htm"/>
    <hyperlink ref="I151" ns1:id="rId143" display="https://www.planalto.gov.br/ccivil_03/_ato2023-2026/2024/lei/l14902.htm"/>
    <hyperlink ref="I152" ns1:id="rId144" display="https://www.bmalaw.com.br/conteudo/direito-trabalhista/artigos-e-noticias/grupo-economico-e-a-reforma-trabalhista/pdf"/>
    <hyperlink ref="I153" ns1:id="rId145" display="https://www.planalto.gov.br/ccivil_03/_ato2023-2026/2023/lei/l14754.htm"/>
    <hyperlink ref="I154" ns1:id="rId146" display="https://tributodevido.com.br/portal/tributacao-na-importacao-de-servicos-tecnicos-executados-no-exterior/ | https://www2.camara.leg.br/atividade-legislativa/comissoes/grupos-de-trabalho/55a-legislatura/tributacao-da-renda-corporativa/documentos/outros-documentos/Remessasparaoexterior_TabelaVanessaCanado.pdf"/>
    <hyperlink ref="I155" ns1:id="rId147" display="https://www.gov.br/receitafederal/pt-br/acesso-a-informacao/legislacao/acordos-internacionais/acordos-para-evitar-a-dupla-tributacao/acordos-para-evitar-a-dupla-tributacao-e-prevenir-a-evasao-fiscal | https://jus.com.br/artigos/108395/acordo-de-dupla-tributacao-brasil-reino-unido-implicacoes-juridicas-e-economicas"/>
    <hyperlink ref="I156" ns1:id="rId148" display="https://www.planalto.gov.br/ccivil_03/_ato2023-2026/2025/lei/L15270.htm"/>
    <hyperlink ref="I157" ns1:id="rId149" display="https://www.felsberg.com.br/tema-1389-pejotizacao-retomada-processos-stf/"/>
    <hyperlink ref="I158" ns1:id="rId150" display="https://www.planalto.gov.br/ccivil_03/leis/l9249.htm"/>
    <hyperlink ref="I159" ns1:id="rId151" display="https://www.lucanet.com/en/press-releases/causal-joins-the-lucanet-group-31-10-2024/ | https://www.hibob.com/blog/hibob-acquires-mosaic/"/>
    <hyperlink ref="I162" ns1:id="rId152" display="https://www.felsberg.com.br/tema-1389-pejotizacao-retomada-processos-stf/"/>
    <hyperlink ref="I163" ns1:id="rId153" display="https://api.bcb.gov.br/dados/serie/bcdata.sgs.432/dados?formato=json&amp;dataInicial=01/01/2025&amp;dataFinal=21/10/2026"/>
    <hyperlink ref="I164" ns1:id="rId154" display="https://www.bcb.gov.br/content/ri/relatorioinflacao/202609/rpm202609p.pdf"/>
    <hyperlink ref="I165" ns1:id="rId155" display="https://planalto.gov.br/ccivil_03/_ato2023-2026/2025/decreto/d12499.htm | https://blog.econeteditora.com.br/iof-credito-reestabelecimento-stf-2025/"/>
    <hyperlink ref="I166" ns1:id="rId156" display="https://www2.camara.leg.br/legin/fed/lei/2020/lei-13999-18-maio-2020-790188-normaatualizada-pl.pdf"/>
    <hyperlink ref="I167" ns1:id="rId157" display="https://www2.camara.leg.br/legin/fed/lei/2020/lei-13999-18-maio-2020-790188-normaatualizada-pl.pdf"/>
    <hyperlink ref="I168" ns1:id="rId158" display="https://www.legisweb.com.br/legislacao/?id=483156 | https://capitalaberto.com.br/regulacao/legislacao-mercados/2025/12/mudancas-estruturais-no-regime-de-autorizacao-de-instituicoes-de-pagamento-as-resolucoes-494-e-495-do-banco-central"/>
    <hyperlink ref="I170" ns1:id="rId159" display="https://betakit.com/clearbanc-rebrands-raises-350-million-usd-to-provide-full-stack-founder-support/ | https://www.infomoney.com.br/negocios/de-olho-na-recorrencia-por-que-esta-fintech-de-credito-recebeu-r-190-milhoes/"/>
    <hyperlink ref="I171" ns1:id="rId160" display="https://www.migalhas.com.br/arquivos/2017/3/art20170330-10.pdf"/>
    <hyperlink ref="I172" ns1:id="rId161" display="https://www.admdireito.com.br/legislacao/art/lei_00032071957-3 | https://www.peticoesonline.com.br/art-466-clt"/>
    <hyperlink ref="I173" ns1:id="rId162" display="https://normativos.bcb.gov.br/Lists/Normativos/Attachments/50493/Circ_3870_v1_O.pdf | https://www.original.com.br/src/docs/documentos/Sistema_Informacao_Credito_SCR_Jun26.pdf"/>
    <hyperlink ref="I174" ns1:id="rId163" display="https://www2.camara.leg.br/legin/fed/lei/2020/lei-13999-18-maio-2020-790188-normaatualizada-pl.pdf"/>
    <hyperlink ref="I175" ns1:id="rId164" display="https://www.bndes.gov.br/wps/portal/site/home/financiamento/guia/Formas-de-Apoio"/>
    <hyperlink ref="I176" ns1:id="rId165" display="https://brde.com.br/wp-content/uploads/2026/01/Folder-2026-Mais-Inovacao-AGCUR.pdf"/>
    <hyperlink ref="I177" ns1:id="rId166" display="https://jus.com.br/artigos/69833/os-limites-da-garantia-de-fianca"/>
    <hyperlink ref="I178" ns1:id="rId167" display="https://www.santander.com.br/creditos-e-financiamentos-para-empresas/expansao-de-negocios/cartao-bndes"/>
    <hyperlink ref="I179" ns1:id="rId168" display="https://www.dizerodireito.com.br/2023/12/em-regra-o-cdc-nao-e-aplicado-para-os.html"/>
    <hyperlink ref="I180" ns1:id="rId169" display="https://www.letsmoney.com.br/noticias/open-finance-cresce-no-brasil-mas-adesao-de-empresas-ainda-e-entrave/"/>
    <hyperlink ref="I181" ns1:id="rId170" display="https://startups.com.br/negocios/provu-antiga-lendico-levanta-fundo-de-r-14-bi-para-fazer-crediario-digital-e-emprestimos/"/>
    <hyperlink ref="I182" ns1:id="rId171" display="https://saudenaempresa.sesirs.org.br/sites/default/files/paragraph--files/comunicado_tecnico_20.2018_-_formula_e_exigencia_de_conteudo_nacional_no_bndes_.pdf"/>
    <hyperlink ref="I183" ns1:id="rId172" display="https://www.gov.br/receitafederal/pt-br/assuntos/aduana-e-comercio-exterior/manuais/habilitacao/Perguntas-e-Respostas/Pergunta-07 | https://www.gov.br/receitafederal/pt-br/assuntos/aduana-e-comercio-exterior/manuais/habilitacao/Perguntas-e-Respostas/Pergunta-06"/>
    <hyperlink ref="I185" ns1:id="rId173" display="https://www.stf.jus.br/arquivo/informativo/documento/informativo982.htm"/>
    <hyperlink ref="I186" ns1:id="rId174" display="https://www.legjur.com/legislacao/art/DCL_00054521943-899"/>
    <hyperlink ref="I187" ns1:id="rId175" display="https://www.migalhas.com.br/depeso/379210/como-funciona-o-seguro-de-pessoa-chave"/>
    <hyperlink ref="I188" ns1:id="rId176" display="https://www.allianz-trade.com/pt_BR/publicacoes-economicas/insights/seguro-garantia-para-licitacoes.html | https://licitacoesecontratos.tcu.gov.br/5-11-2-garantias-2/"/>
    <hyperlink ref="I189" ns1:id="rId177" display="https://www.tokiomarine.com.br/wp-content/uploads/2022/01/responsabilidade-civil-DO-condicoes-geral-122021v03.pdf | https://tozzinifreire.com.br/site/conteudo/uploads/e-book-lei-do-contrato-de-seguro-677bdce32dcd2.pdf"/>
    <hyperlink ref="I190" ns1:id="rId178" display="https://sindsegsc.org.br/arquivo/publicacao/224/documento/faq_lei_15040_2024.pdf | https://www.planalto.gov.br/ccivil_03/_ato2023-2026/2024/lei/l15040.htm"/>
    <hyperlink ref="I191" ns1:id="rId179" display="https://www.cnbc.com/id/107048108"/>
    <hyperlink ref="I192" ns1:id="rId180" display="https://www.luxcapital.com/news/lux-capital-made-its-first-investment-in-brazil-a-4m-seed-for-ai-fintech-magie"/>
    <hyperlink ref="I193" ns1:id="rId181" display="https://en.wikipedia.org/wiki/Brad_Feld | https://feld.com/search/term%20sheet/page/9"/>
    <hyperlink ref="I194" ns1:id="rId182" display="https://cloudedjudgement.substack.com/p/clouded-judgement-122625-exuberance"/>
    <hyperlink ref="I195" ns1:id="rId183" display="https://uploads.startups.com.br/2021/03/Fato-Relevante-Totvs-compra-RD.pdf"/>
    <hyperlink ref="I196" ns1:id="rId184" display="https://web.stanford.edu/class/e145/2008_fall/materials/valuation_note.html"/>
    <hyperlink ref="I200" ns1:id="rId185" display="https://www.baguete.com.br/noticias/18/11/2020/stone-compra-linx-por-r-68-bilhoes | https://uploads.startups.com.br/2021/03/Fato-Relevante-Totvs-compra-RD.pdf"/>
    <hyperlink ref="I201" ns1:id="rId186" display="https://www.adventinternational.com/?p=12449 | https://capitalaberto.com.br/opiniao/artigos/2008/10/um-sonho-sem-limites"/>
    <hyperlink ref="I202" ns1:id="rId187" display="https://api.bcb.gov.br/dados/serie/bcdata.sgs.432/dados?formato=json&amp;dataInicial=01/01/2025&amp;dataFinal=21/10/2026"/>
    <hyperlink ref="I203" ns1:id="rId188" display="https://www.sec.gov/Archives/edgar/data/1745431/000095010319005360/dp105381_20f.htm | https://www.planalto.gov.br/ccivil_03/_ato2023-2026/2023/lei/l14754.htm"/>
    <hyperlink ref="I204" ns1:id="rId189" display="https://neofeed.com.br/blog/home/patria-compra-igah-ventures-e-aumenta-a-aposta-em-venture-capital/"/>
    <hyperlink ref="I205" ns1:id="rId190" display="https://planalto.gov.br/ccivil_03/_ato2023-2026/2025/decreto/d12499.htm"/>
    <hyperlink ref="I206" ns1:id="rId191" display="https://bookface-static.ycombinator.com/assets/ycdc/Website User Guide Feb 2023 - final-28acf9a3b938e643cc270b7da514194d5c271359be25b631b025605673fa9f95.pdf"/>
    <hyperlink ref="I207" ns1:id="rId192" display="https://en.wikipedia.org/wiki/Solium"/>
    <hyperlink ref="I208" ns1:id="rId193" display="https://www.planalto.gov.br/ccivil_03/_ato2004-2006/2006/decreto/d5798.htm"/>
    <hyperlink ref="I209" ns1:id="rId194" display="https://neofeed.com.br/blog/home/no-venture-debt-a-mare-esta-subindo-voiter-destina-ate-r-150-mi-a-startups/"/>
    <hyperlink ref="I210" ns1:id="rId195" display="https://exame.com/pme/governo-lanca-edital-de-r-97-mi-para-50-startups-de-tecnologia"/>
    <hyperlink ref="I211" ns1:id="rId196" display="https://www.planalto.gov.br/ccivil_03/_ato2004-2006/2006/decreto/d5798.htm"/>
    <hyperlink ref="I213" ns1:id="rId197" display="https://neofeed.com.br/blog/home/no-venture-debt-a-mare-esta-subindo-voiter-destina-ate-r-150-mi-a-startups/"/>
    <hyperlink ref="I214" ns1:id="rId198" display="https://betakit.com/clearbanc-rebrands-raises-350-million-usd-to-provide-full-stack-founder-support/"/>
    <hyperlink ref="I215" ns1:id="rId199" display="https://timesbrasil.com.br/investimentos/exclusivo-bolsa-de-acao-climatica-supera-r-12-bi-em-ativos-e-mira-credito-de-carbono-azul/"/>
    <hyperlink ref="I216" ns1:id="rId200" display="https://www.itatiaia.com.br/esportes/futebol/futebol-nacional/futebol-mineiro/cruzeiro/cruzeiro-busca-investimento-milionario-em-futebol-de-base-masculino-e-feminino/"/>
    <hyperlink ref="I217" ns1:id="rId201" display="https://capitalaberto.com.br/regulacao/2025/11/bc-publica-regras-para-criptoativos-e-mantem-a-auto-custodia"/>
    <hyperlink ref="I218" ns1:id="rId202" display="https://www.mattosfilho.com.br/unico/decripto-receita-federal-ocde/"/>
    <hyperlink ref="I219" ns1:id="rId203" display="https://www.demarest.com.br/cvm-abre-consulta-publica-para-aprimorar-regulamentacao-de-plataformas-eletronicas-de-crowdfunding/"/>
    <hyperlink ref="I220" ns1:id="rId204" display="https://www.peticoesonline.com.br/art-466-clt | https://www.conjur.com.br/wp-content/uploads/2023/09/loja-nao-estornar-comissao-vendedor.pdf"/>
    <hyperlink ref="I221" ns1:id="rId205" display="https://exame.com/invest/mercados/acao-da-stone-sobe-30-em-estreia-na-nasdaq/ | https://news.crunchbase.com/venture/stoneco-ipo-prices-above-range-raises-over-1b/"/>
    <hyperlink ref="I222" ns1:id="rId206" display="https://www.planalto.gov.br/ccivil_03/_ato2015-2018/2018/lei/l13709.htm"/>
    <hyperlink ref="I223" ns1:id="rId207" display="https://money.cnn.com/2011/05/19/technology/linkedin_IPO/?iid=EL"/>
    <hyperlink ref="I224" ns1:id="rId208" display="https://www.felsberg.com.br/tema-1389-pejotizacao-retomada-processos-stf/"/>
    <hyperlink ref="I225" ns1:id="rId209" display="https://dutchnews.nl/businesswire/hotmart-company-raises-us130-million-in-investment-round-led-by-tcv/"/>
    <hyperlink ref="I226" ns1:id="rId210" display="https://www.goodreads.com/work/editions/315440-high-output-management"/>
    <hyperlink ref="I227" ns1:id="rId211" display="https://dutchnews.nl/businesswire/hotmart-company-raises-us130-million-in-investment-round-led-by-tcv/ | https://www.suno.com.br/noticias/hotmart-unicornio-brasileiro-aporte-735-mi/amp/"/>
    <hyperlink ref="I228" ns1:id="rId212" display="https://www.suno.com.br/noticias/hotmart-unicornio-brasileiro-aporte-735-mi/amp/ | https://dutchnews.nl/businesswire/hotmart-company-raises-us130-million-in-investment-round-led-by-tcv/"/>
    <hyperlink ref="I229" ns1:id="rId213" display="https://meddicc.com/resources/who-created-meddic"/>
    <hyperlink ref="I230" ns1:id="rId214" display="https://www.planalto.gov.br/ccivil_03/_ato2019-2022/2021/lei/l14133.htm"/>
    <hyperlink ref="I231" ns1:id="rId215" display="https://www.planalto.gov.br/ccivil_03/_ato2019-2022/2021/lei/l14133.htm | https://www.planalto.gov.br/ccivil_03/_ato2015-2018/2016/lei/l13303.htm"/>
    <hyperlink ref="I232" ns1:id="rId216" display="https://guiaferramentasdigitais.com.br/guias/pipedrive-review-2026/"/>
    <hyperlink ref="I233" ns1:id="rId217" display="https://www.smartcompany.com.au/marketing/20110704-are-you-letting-online-leads-go-cold/ | https://scholarsarchive.byu.edu/facpub/9711 | https://ainora.lt/blog/lead-response-time-statistics-every-study-2026"/>
    <hyperlink ref="I234" ns1:id="rId218" display="https://www.conjur.com.br/wp-content/uploads/2023/09/loja-nao-estornar-comissao-vendedor.pdf | https://jurisprudencia-backend2.tst.jus.br/rest/documentos/e21c683230c1788bc9b252f492ffe136"/>
    <hyperlink ref="I235" ns1:id="rId219" display="https://www.conjur.com.br/wp-content/uploads/2023/09/loja-nao-estornar-comissao-vendedor.pdf | https://ww2.trt2.jus.br/noticias/noticias/noticia/trt-2-divulga-orientacoes-para-tramitacao-de-processos-sobre-pejotizacao"/>
    <hyperlink ref="I236" ns1:id="rId220" display="https://www.conjur.com.br/wp-content/uploads/2023/09/loja-nao-estornar-comissao-vendedor.pdf"/>
    <hyperlink ref="I237" ns1:id="rId221" display="https://www.sirion.ai/library/contracts/mou-vs-moa/"/>
    <hyperlink ref="I238" ns1:id="rId222" display="https://www.portoseguro.com.br/oxigenio-aceleradora"/>
    <hyperlink ref="I239" ns1:id="rId223" display="https://api.bcb.gov.br/dados/serie/bcdata.sgs.25438/dados?formato=json"/>
    <hyperlink ref="I240" ns1:id="rId224" display="https://propmark.com.br/mercado/franchising-supera-r-300-bi-em-2025-e-cresce-10-5-no-brasil-aponta-abf/"/>
    <hyperlink ref="I241" ns1:id="rId225" display="https://abf.com.br/wp-content/uploads/2026/01/REGULAMENTO_RANKING_DAS_MAIORES_REDES_DE_FRANQUIAS_V2-2.pdf | https://www.portaldofranchising.com.br/noticias/visando-ingressar-em-novos-mercados-5asec-apresenta-modelos-hub-e-autosservico-na-abf-franchising-expo-2022/"/>
    <hyperlink ref="I242" ns1:id="rId226" display="https://komo.ai/directory/crossbeam | https://www.allbound.com/resources/100-days-later-unlocking-partnership-potential-with-allbound"/>
    <hyperlink ref="I243" ns1:id="rId227" display="https://www.planalto.gov.br/ccivil_03/_ato2023-2026/2023/lei/L14528.htm | https://www.planalto.gov.br/ccivil_03/_ato2023-2026/2023/lei/L14596.htm"/>
    <hyperlink ref="I244" ns1:id="rId228" display="https://baymard.com/research/cart-abandonment-rate"/>
    <hyperlink ref="I245" ns1:id="rId229" display="https://bursonglobal.com/newsroom/global/axicom-and-ideal-to-merge-to-create-technology-communications-powerhouse"/>
    <hyperlink ref="I246" ns1:id="rId230" display="https://www.poder360.com.br/economia/trio-da-americanas-diz-que-desconhecia-inconsistencias-contabeis/ | https://www.jornalopcao.com.br/policia/pf-bloqueia-r-54-bilhoes-e-mira-acionistas-da-americanas-na-operacao-disclosure-840411/ | https://www.tribunadosertao.com.br/financas/2026/06/25/928425-acionistas-da-americanas-dizem-ter-sido-surpreendidos-por-operacao-da-pf"/>
    <hyperlink ref="I247" ns1:id="rId231" display="https://neofeed.com.br/blog/home/o-acumulador-de-milhas-que-fundou-a-dona-do-ifood-agora-coleciona-startups/ | https://www.suno.com.br/tudo-sobre/bruno-nardon"/>
    <hyperlink ref="I248" ns1:id="rId232" display="https://paulgraham.com/foundermode.html"/>
    <hyperlink ref="I249" ns1:id="rId233" display="https://metacast.app/podcast/the-social-radars/L2Z9Coor | https://tunein.com/podcasts/p3709554"/>
    <hyperlink ref="I250" ns1:id="rId234" display="https://www.machadomeyer.com.br/pt/inteligencia-juridica/publicacoes-ij/inteligencia-juridica-trabalhista/impactos-do-decreto-10-854-21-sobre-o-programa-de-alimentacao-do-trabalhador-pat | https://pradvogados.com.br/2021/11/26/alteracoes-do-governo-federal-limitam-o-beneficio-do-programa-de-alimentacao-do-trabalhador/"/>
    <hyperlink ref="I251" ns1:id="rId235" display="https://www.gov.br/pt-br/servicos/obter-autorizacao-de-residencia-para-fins-laborais-a-imigrantes | https://www.gov.br/mj/pt-br/assuntos/seus-direitos/migracoes/portal-de-imigracao-laboral/autorizacao-de-residencia-laboral-1/coordenacao-geral-de-imigracao-laboral-cgil/coordenacao-geral-de-imigracao-laboral-cgil"/>
    <hyperlink ref="I252" ns1:id="rId236" display="https://neofeed.com.br/videos/vida-de-startup/por-que-as-academias-quase-faliram-o-gympass"/>
    <hyperlink ref="I253" ns1:id="rId237" display="https://www.physicianleaders.org/articles/reinventing-performance-management"/>
    <hyperlink ref="I254" ns1:id="rId238" display="https://www.planalto.gov.br/ccivil_03/_ato2023-2026/2023/lei/l14611.htm"/>
    <hyperlink ref="I255" ns1:id="rId239" display="https://abtd.com.br/documents/pesquisa-2020-21.pdf"/>
    <hyperlink ref="I256" ns1:id="rId240" display="https://www.aon.com/apac/solutions/radford-global-compensation-database-in-asia-pacific"/>
    <hyperlink ref="I257" ns1:id="rId241" display="https://www.planalto.gov.br/ccivil_03/leis/LEIS_2001/L10192.htm"/>
    <hyperlink ref="I258" ns1:id="rId242" display="https://www.gov.br/receitafederal/pt-br/assuntos/meu-imposto-de-renda/tabelas/2026"/>
    <hyperlink ref="I259" ns1:id="rId243" display="https://ww2.trt2.jus.br/noticias/noticias/noticia/trt-2-divulga-orientacoes-para-tramitacao-de-processos-sobre-pejotizacao"/>
    <hyperlink ref="I260" ns1:id="rId244" display="https://flashapp.com.br/blog/novo-decreto-pat"/>
    <hyperlink ref="I261" ns1:id="rId245" display="https://www.idealsoftwares.com.br/idealnews/noticia.php?id=4319"/>
    <hyperlink ref="I262" ns1:id="rId246" display="https://www.planalto.gov.br/ccivil_03/_ato2023-2026/2026/lei/L15371.htm"/>
    <hyperlink ref="I264" ns1:id="rId247" display="https://www2.camara.leg.br/legin/fed/lei/2020/lei-14020-6-julho-2020-790388-promulgacaodevetos-161756-pl.html | https://rotadajurisprudencia.com.br/2026/02/carf-decide-que-descumprimento-de-periodicidade-na-plr-gera-tributacao-apenas-sobre-valores-excedentes/"/>
    <hyperlink ref="I265" ns1:id="rId248" display="https://www25.senado.leg.br/web/atividade/materias/-/materia/155026 | https://www.infomoney.com.br/politica/pl-quer-ampliar-definicao-de-stock-options-e-permitir-relacao-entre-empresas-entenda/"/>
    <hyperlink ref="I266" ns1:id="rId249" display="https://cesconbarrieu.com.br/stj-afasta-contribuicao-previdenciaria-sobre-stock-options-e-consolida-entendimento-favoravel-as-empresas-e-executivos/ | https://juris.damasio.com.br/temas/stj/1379"/>
    <hyperlink ref="I267" ns1:id="rId250" display="https://www.thisamericanlife.org/370/transcript"/>
    <hyperlink ref="I268" ns1:id="rId251" display="https://www.coad.com.br/home/noticias-detalhe/25968/ans-aprova-sumula-sobre-entendimento-vinculativo"/>
    <hyperlink ref="I269" ns1:id="rId252" display="https://ww2.trt2.jus.br/noticias/noticias/noticia/trt-2-divulga-orientacoes-para-tramitacao-de-processos-sobre-pejotizacao | https://www.felsberg.com.br/tema-1389-pejotizacao-retomada-processos-stf/"/>
    <hyperlink ref="I270" ns1:id="rId253" display="https://signalvnoise.com/svn3/basecamp-doesnt-employ-anyone-in-san-francisco-but-now-we-pay-everyone-as-though-all-did/"/>
    <hyperlink ref="I271" ns1:id="rId254" display="https://findes.com.br/wp-content/uploads/2025/09/Informe-Estrategico-–-Regras-da-CLT-sobre-o-teletrabalho-ou-trabalho-remoto.pdf | https://www.infomoney.com.br/carreira/trabalhadores-e-empresas-terao-de-comprovar-gastos-com-home-office-decide-receita/amp/"/>
    <hyperlink ref="I272" ns1:id="rId255" display="https://www.contabilizei.com.br/contabilidade-online/pj-tem-direito-a-ferias/"/>
    <hyperlink ref="I273" ns1:id="rId256" display="https://aboutamazon.com/news/workplace/an-insider-look-at-amazons-culture-and-processes"/>
    <hyperlink ref="I274" ns1:id="rId257" display="https://coaches.scalingup.com/blog/blog-post-title-one-lpc9d-ewsb7-k3ryp-jz5xl-ddfh3"/>
    <hyperlink ref="I275" ns1:id="rId258" display="https://www.fintechfutures.com/bankingtech/brazilian-challenger-nubank-acquires-firm-behind-clojure-and-datomic"/>
    <hyperlink ref="I276" ns1:id="rId259" display="https://jurisprudencia-backend2.tst.jus.br/rest/documentos/b5f1a93f4b37c3e7dfc9e6c67643d6ae"/>
    <hyperlink ref="I277" ns1:id="rId260" display="https://flashapp.com.br/blog/beneficios-corporativos/obrigatoriedade-refeicao-alimentacao-transporte"/>
    <hyperlink ref="I278" ns1:id="rId261" display="https://www.planalto.gov.br/ccivil_03/decreto-lei/del5452.htm | https://ww2.trt2.jus.br/noticias/noticias/noticia/trt-2-divulga-orientacoes-para-tramitacao-de-processos-sobre-pejotizacao"/>
    <hyperlink ref="I279" ns1:id="rId262" display="https://github.blog/2022-09-07-research-quantifying-github-copilots-impact-on-developer-productivity-and-happiness/"/>
    <hyperlink ref="I280" ns1:id="rId263" display="https://www.planalto.gov.br/ccivil_03/_ato2015-2018/2018/lei/l13709.htm"/>
    <hyperlink ref="I281" ns1:id="rId264" display="https://community.openai.com/t/deprecation-notice-upcoming-model-shutdowns-in-2026/1379553"/>
    <hyperlink ref="I282" ns1:id="rId265" display="https://community.openai.com/t/deprecation-notice-upcoming-model-shutdowns-in-2026/1379553"/>
    <hyperlink ref="I283" ns1:id="rId266" display="https://help.zoho.com/portal/en/community/topic/whatsapp-pricing-changes-pay-per-message-starting-july-1-2025"/>
    <hyperlink ref="I284" ns1:id="rId267" display="https://www.migalhas.com.br/depeso/466876/novo-decreto-do-sac-automacao-admitida-e-atendimento-humano"/>
    <hyperlink ref="I285" ns1:id="rId268" display="https://www.planalto.gov.br/ccivil_03/_ato2023-2026/2026/decreto/D13135.htm"/>
    <hyperlink ref="I286" ns1:id="rId269" display="https://www.machadomeyer.com.br/pt/inteligencia-juridica/publicacoes-ij/inteligencia-juridica-trabalhista/o-novo-normal-trabalho-remoto-e-ajuda-de-custo | https://www.planalto.gov.br/ccivil_03/decreto-lei/del5452.htm"/>
    <hyperlink ref="I287" ns1:id="rId270" display="https://www.breeze.pm/articles/notion-ai-pricing | https://tinycommand.com/blogs/notion-pricing-2026"/>
    <hyperlink ref="I288" ns1:id="rId271" display="https://bibliotecadigital.mj.gov.br/bitstream/1/12879/2/RES_ANPD_2024_15.html"/>
    <hyperlink ref="I289" ns1:id="rId272" display="https://contaazul.com/blog/conta-azul-e-visma/"/>
    <hyperlink ref="I290" ns1:id="rId273" display="https://www.gov.br/empresas-e-negocios/pt-br/empreendedor/perguntas-frequentes"/>
    <hyperlink ref="I291" ns1:id="rId274" display="https://fenacon.org.br/reforma-tributaria/empresas-terao-prazo-ate-setembro-para-definir-adesao-ao-simples-nacional-em-2027/"/>
    <hyperlink ref="I292" ns1:id="rId275" display="https://www.gov.br/pt-br/servicos/declarar-debitos-e-creditos-tributarios-federais"/>
    <hyperlink ref="I293" ns1:id="rId276" display="https://www.planalto.gov.br/ccivil_03/_ato2007-2010/2007/decreto/d6306.htm | https://www.planalto.gov.br/ccivil_03/decreto-lei/del1598.htm"/>
    <hyperlink ref="I294" ns1:id="rId277" display="https://developer.z-api.io/en/instance/qrcode | https://chatsac.com/blog/api-whatsapp-nao-oficial/"/>
    <hyperlink ref="I295" ns1:id="rId278" display="https://portal.tcu.gov.br/imprensa/noticias/tcu-analisa-sistema-para-solicitar-registro-de-marca-de-produto-no-inpi"/>
    <hyperlink ref="I296" ns1:id="rId279" display="https://www.mayerbrown.com/pt/insights/publications/2021/10/anpd-publishes-information-security-guide-for-small-data-processing-agents"/>
    <hyperlink ref="I297" ns1:id="rId280" display="https://www2.camara.leg.br/legin/fed/leicom/2021/leicomplementar-182-1-junho-2021-791408-publicacaooriginal-162919-pl.html"/>
    <hyperlink ref="I298" ns1:id="rId281" display="https://www2.camara.leg.br/legin/fed/leicom/2021/leicomplementar-182-1-junho-2021-791408-publicacaooriginal-162919-pl.html"/>
    <hyperlink ref="I299" ns1:id="rId282" display="https://www.planalto.gov.br/ccivil_03/leis/lcp/lcp182.htm"/>
    <hyperlink ref="I300" ns1:id="rId283" display="https://www2.camara.leg.br/legin/fed/leicom/2021/leicomplementar-182-1-junho-2021-791408-publicacaooriginal-162919-pl.html"/>
    <hyperlink ref="I301" ns1:id="rId284" display="https://www.planalto.gov.br/ccivil_03/leis/lcp/lcp182.htm"/>
    <hyperlink ref="I302" ns1:id="rId285" display="https://www2.camara.leg.br/legin/fed/leicom/2021/leicomplementar-182-1-junho-2021-791408-publicacaooriginal-162919-pl.html"/>
    <hyperlink ref="I303" ns1:id="rId286" display="https://www2.camara.leg.br/legin/fed/leicom/2021/leicomplementar-182-1-junho-2021-791408-publicacaooriginal-162919-pl.html"/>
    <hyperlink ref="I304" ns1:id="rId287" display="https://www.legjur.com/legislacao/art/LEC_00001232006-61-A | https://www.legjur.com/legislacao/art/lec_00001232006-61-C"/>
    <hyperlink ref="I305" ns1:id="rId288" display="https://www.planalto.gov.br/ccivil_03/leis/lcp/lcp182.htm"/>
    <hyperlink ref="I306" ns1:id="rId289" display="https://abvcap.com.br/wp-content/uploads/2025/01/Artigo-PORTARIA-MDIC-SUFRAMA-Ricardo-Vieira-202412021.pdf"/>
    <hyperlink ref="I307" ns1:id="rId290" display="https://conteudo.cvm.gov.br/export/sites/cvm/legislacao/resolucoes/anexos/100/resol184.pdf"/>
    <hyperlink ref="I308" ns1:id="rId291" display="https://www.planalto.gov.br/ccivil_03/_ato2023-2026/2023/lei/l14754.htm"/>
    <hyperlink ref="I309" ns1:id="rId292" display="https://tozzinifreire.com.br/site/conteudo/uploads/boletimedital-eletronico-susepsandbox-regulatorio-66a10258a3bbf.pdf"/>
    <hyperlink ref="I310" ns1:id="rId293" display="https://www2.camara.leg.br/legin/fed/leicom/2021/leicomplementar-182-1-junho-2021-791408-publicacaooriginal-162919-pl.html"/>
    <hyperlink ref="I311" ns1:id="rId294" display="https://www.planalto.gov.br/ccivil_03/leis/lcp/lcp182.htm"/>
    <hyperlink ref="I312" ns1:id="rId295" display="https://www.stj.jus.br/sites/portalp/Paginas/Comunicacao/Noticias/2024/07102024-Primeira-Secao-define-que-stock-option-plan-tem-carater-mercantil-e-deve-ser-tributado-na-revenda-de-acoes.aspx"/>
    <hyperlink ref="I313" ns1:id="rId296" display="https://www2.camara.leg.br/legin/fed/leicom/2021/leicomplementar-182-1-junho-2021-791408-publicacaooriginal-162919-pl.html"/>
    <hyperlink ref="I314" ns1:id="rId297" display="https://www.planalto.gov.br/ccivil_03/_ato2015-2018/2017/lei/l13467.htm"/>
    <hyperlink ref="I315" ns1:id="rId298" display="https://www.planalto.gov.br/ccivil_03/leis/l6019compilado.htm"/>
    <hyperlink ref="I316" ns1:id="rId299" display="https://portaldori.com.br/2015/01/28/stj-desconsideracao-de-pessoa-juridica-com-base-no-codigo-civil-exige-prova-de-abuso/ | https://www.conjur.com.br/2026-mai-11/falta-de-bens-e-fechamento-irregular-da-empresa-nao-permitem-idpj-fixa-stj//?print=1"/>
    <hyperlink ref="I317" ns1:id="rId300" display="https://www.planalto.gov.br/ccivil_03/leis/l8137.htm"/>
    <hyperlink ref="I318" ns1:id="rId301" display="https://www.stj.jus.br/sites/portalp/Paginas/Comunicacao/Noticias/2024/25022024-Vai-a-empresa--ficam-os-impostos-a-responsabilidade-tributaria-na-dissolucao-e-na-sucessao-empresarial.aspx"/>
    <hyperlink ref="I319" ns1:id="rId302" display="https://www.planalto.gov.br/ccivil_03/decreto-lei/del5452.htm | https://planalto.gov.br/ccivil_03/_ato2019-2022/2019/lei/l13874.htm"/>
    <hyperlink ref="I320" ns1:id="rId303" display="https://noticias.stf.jus.br/postsnoticias/stf-rejeita-inclusao-de-empresas-do-mesmo-grupo-economico-na-execucao-de-condenacao-trabalhista/"/>
    <hyperlink ref="I321" ns1:id="rId304" display="https://conteudo.cvm.gov.br/export/sites/cvm/legislacao/resolucoes/anexos/100/resol184.pdf"/>
    <hyperlink ref="I322" ns1:id="rId305" display="https://www.dizerodireito.com.br/2023/06/os-efeitos-da-modificacao-do-regime-de.html"/>
    <hyperlink ref="I323" ns1:id="rId306" display="https://www.stj.jus.br/sites/portalp/Paginas/Comunicacao/Noticias/2024/25022024-Vai-a-empresa--ficam-os-impostos-a-responsabilidade-tributaria-na-dissolucao-e-na-sucessao-empresarial.aspx | https://planalto.gov.br/ccivil_03/_ato2019-2022/2019/lei/l13874.htm"/>
    <hyperlink ref="I324" ns1:id="rId307" display="https://www.planalto.gov.br/ccivil_03/leis/2002/l10406compilada.htm"/>
    <hyperlink ref="I325" ns1:id="rId308" display="https://www.planalto.gov.br/ccivil_03/leis/l9279.htm"/>
    <hyperlink ref="I326" ns1:id="rId309" display="https://www.wipo.int/wipolex/es/text/203170"/>
    <hyperlink ref="I327" ns1:id="rId310" display="https://www.wipo.int/wipolex/es/text/203170"/>
    <hyperlink ref="I328" ns1:id="rId311" display="https://www.gov.br/inpi/pt-br/servicos/custos-e-pagamento/NovaTabeladeRetribuiesINPI_MARCAS_Final_20_dez_25.pdf | https://www.migalhas.com.br/depeso/440460/a-nova-taxa-unica-do-inpi-pros-e-contras-apos-a-mudanca-na-tabela"/>
    <hyperlink ref="I329" ns1:id="rId312" display="https://manualdedi.inpi.gov.br/attachments/download/2340/Manual%20de%20Marcas_2a_edicao_Cap%C3%ADtulo3.pdf"/>
    <hyperlink ref="I330" ns1:id="rId313" display="https://www.gov.br/inpi/pt-br/servicos/patentes/legislacao/legislacao/portaria-79-16-12-2022.pdf | https://www.gov.br/inpi/pt-br/servicos/patentes/tramite-prioritario/relatorio-arr-registro-prioritario-patentes-final.pdf"/>
    <hyperlink ref="I331" ns1:id="rId314" display="https://futurodasaude.com.br/?p=47376"/>
    <hyperlink ref="I332" ns1:id="rId315" display="https://www.legjur.com/legislacao/nivel/lei_00092791996/-secao-iii-do-processo-e-do-exame-do-pedido"/>
    <hyperlink ref="I333" ns1:id="rId316" display="https://www.demarest.com.br/julgamento-da-acao-direta-de-inconstitucionalidade-adi-5529/"/>
    <hyperlink ref="I334" ns1:id="rId317" display="https://www.wipo.int/en/web/pct-system/pct-contracting-states"/>
    <hyperlink ref="I335" ns1:id="rId318" display="https://www.planalto.gov.br/ccivil_03/leis/l9609.htm"/>
    <hyperlink ref="I336" ns1:id="rId319" display="https://www.gov.br/inpi/pt-br/servicos/custos-e-pagamento/NovaTabeladeRetribuiesINPI_SOFTWARE_Final_20_dez_25.pdf"/>
    <hyperlink ref="I337" ns1:id="rId320" display="https://www.planalto.gov.br/ccivil_03/leis/l9609.htm"/>
    <hyperlink ref="I338" ns1:id="rId321" display="https://gplv3.fsf.org/wiki/index.php/FAQ_Update"/>
    <hyperlink ref="I339" ns1:id="rId322" display="https://www.planalto.gov.br/ccivil_03/leis/l9609.htm"/>
    <hyperlink ref="I340" ns1:id="rId323" display="https://www.gov.br/inpi/pt-br/central-de-conteudo/legislacao/arquivos/documentos/2020-pr-411-institui-a-nova-versao-das-diretrizes-de-exame-de-pedidos-de-patente-envolvendo-invencoes-implementadas-em-computador.pdf/@@download/file"/>
    <hyperlink ref="I341" ns1:id="rId324" display="https://www.wipo.int/wipolex/es/text/203170"/>
    <hyperlink ref="I342" ns1:id="rId325" display="https://www.coad.com.br/home/noticias-detalhe/85205/clausula-de-nao-concorrencia-deve-estabelecer-prazo-e-indenizacao"/>
    <hyperlink ref="I343" ns1:id="rId326" display="https://planalto.gov.br/ccivil_03/_ato2019-2022/2019/lei/l13874.htm | https://www.conjur.com.br/2020-out-30/reflexoes-trabalhistas-lealdade-boa-fe-contratos-trabalho//?print=1"/>
    <hyperlink ref="I344" ns1:id="rId327" display="https://www.migalhas.com.br/depeso/174820/as-clausulas-de-nao-concorrencia-e-as-disposicoes-do-codigo-civil"/>
    <hyperlink ref="I345" ns1:id="rId328" display="https://netcpa.com.br/colunas/incide-ir-em-valor-pago-por-clausula-de-nao-competicao-diz-receita/2090"/>
    <hyperlink ref="I346" ns1:id="rId329" display="https://www.migalhas.com.br/depeso/174820/as-clausulas-de-nao-concorrencia-e-as-disposicoes-do-codigo-civil"/>
    <hyperlink ref="I347" ns1:id="rId330" display="https://www.migalhas.com.br/depeso/456438/a-exclusao-de-socio-pela-via-extrajudicial"/>
    <hyperlink ref="I348" ns1:id="rId331" display="https://www.coad.com.br/home/noticias-detalhe/85205/clausula-de-nao-concorrencia-deve-estabelecer-prazo-e-indenizacao"/>
    <hyperlink ref="I349" ns1:id="rId332" display="https://juridico.ai/blog/direito-civil/clausula-de-nao-concorrencia/"/>
    <hyperlink ref="I350" ns1:id="rId333" display="https://www.mayerbrown.com/-/media/files/perspectives-events/publications/2021/06/pt-guia-atdpe.pdf%3Frev=-1"/>
    <hyperlink ref="I351" ns1:id="rId334" display="https://www.legislation.gov.uk/eur/2016/679/article/33/adopted"/>
    <hyperlink ref="I352" ns1:id="rId335" display="https://bibliotecadigital.mj.gov.br/bitstream/1/12879/2/RES_ANPD_2024_15.html"/>
    <hyperlink ref="I353" ns1:id="rId336" display="https://www.gov.br/anpd/pt-br/acesso-a-informacao/institucional/atos-normativos/regulamentacoes_anpd/resolucao-cd-anpd-no-19-de-23-de-agosto-de-2024"/>
    <hyperlink ref="I354" ns1:id="rId337" display="https://www.legjur.com/legislacao/art/DCL_00054521943-482"/>
    <hyperlink ref="I355" ns1:id="rId338" display="https://fi.co/FAST"/>
    <hyperlink ref="I356" ns1:id="rId339" display="https://ambitojuridico.com.br/a-responsabilidade-civil-dos-comites-assessorios-nao-estatutarios-por-decisoes-da-diretoria-em-sociedades-anonimas/"/>
    <hyperlink ref="I357" ns1:id="rId340" display="https://bipc.com/creating-binding-browsewrap-agreements-for-companies-providing-internet-based-consumer-products-or-services-industries"/>
    <hyperlink ref="I358" ns1:id="rId341" display="https://www.felsberg.com.br/tema-1389-pejotizacao-retomada-processos-stf/"/>
    <hyperlink ref="I359" ns1:id="rId342" display="https://contadores.cnt.br/projetos/56/noticias/tecnicas/2012/05/18/aviso-previo-proporcional-nota-tecnica-cgrt-srt-mte-no-184-2012.html"/>
    <hyperlink ref="I360" ns1:id="rId343" display="https://findes.com.br/wp-content/uploads/2024/02/Informe-Estrategico-%E2%80%93-Saiba-mais-sobre-enquadramento-sindical-e-categoria-profissional-diferenciada.pdf"/>
    <hyperlink ref="I361" ns1:id="rId344" display="https://www.gov.br/esocial/pt-br/documentacao-tecnica/manuais/mos-s-1-3-consolidada-ate-a-no-s-1-3-07-2026.pdf"/>
    <hyperlink ref="I362" ns1:id="rId345" display="https://documentacao.senior.com.br/gestao-de-pessoas-hcm/esocial/leiautes/nao-periodicos/s-2230.htm"/>
    <hyperlink ref="I363" ns1:id="rId346" display="https://www.planalto.gov.br/ccivil_03/_ato2007-2010/2009/lei/l11941.htm"/>
    <hyperlink ref="I364" ns1:id="rId347" display="https://www.legjur.com/legislacao/art/dcl_00028481940-297 | https://www.legjur.com/legislacao/art/dcl_00028481940-299"/>
    <hyperlink ref="I365" ns1:id="rId348" display="https://planalto.gov.br/ccivil_03/constituicao/emendas/emc/emc141.htm"/>
    <hyperlink ref="I366" ns1:id="rId349" display="https://www.contabilizei.com.br/contabilidade-online/inss-simples-nacional/"/>
    <hyperlink ref="I367" ns1:id="rId350" display="https://convergenciadigital.com.br/mercado/reajuste-de-ti-em-sao-paulo-negociacoes-nao-avancam-entre-patroes-e-empregados/ | https://www.baguete.com.br/noticias/mg-sindinfor-tem-novo-presidente"/>
    <hyperlink ref="I368" ns1:id="rId351" display="https://www.planalto.gov.br/ccivil_03/_ato2015-2018/2017/lei/l13467.htm"/>
    <hyperlink ref="I369" ns1:id="rId352" display="https://www.planalto.gov.br/ccivil_03/leis/l8078compilado.htm | https://www.gov.br/mj/pt-br/assuntos/seus-direitos/consumidor/defesadoconsumidor/Biblioteca/notas-juridicas-upload/nota-tecnica-2026/2026/nota-tecnica-no-14_2026_cgemm_dpdc_senacon_mj.pdf/@@download/file"/>
    <hyperlink ref="I370" ns1:id="rId353" display="https://www.gwmmotors.com.br/pt/media-center/news/2025/gwm-conquista-selo-ra1000-e-reafirma-excelencia-no-atendimento-ao-cliente"/>
    <hyperlink ref="I372" ns1:id="rId354" display="https://propmark.com.br/mercado/conar-firma-acordo-com-governo-para-fiscalizacao-de-publicidade-digital/"/>
    <hyperlink ref="I373" ns1:id="rId355" display="https://www.legjur.com/legislacao/nivel/lei_00080781990/-capitulo-vi-da-protecao-contratual | https://idec.org.br/em-acao/artigo/novas-regras-de-comercio-eletronico-entram-em-vigor-no-proximo-dia-15-de-maio"/>
    <hyperlink ref="I374" ns1:id="rId356" display="https://www.normasbrasil.com.br/norma/portaria-15-2020_392604.html"/>
    <hyperlink ref="I375" ns1:id="rId357" display="https://normativos.bcb.gov.br/Lists/Normativos/Attachments/50345/Res_4558_v2_L.pdf | https://www.barbieriadvogados.com/comissao-de-permanencia-regime-juridico/"/>
    <hyperlink ref="I376" ns1:id="rId358" display="https://www2.camara.leg.br/legin/fed/lei/2004/lei-10931-2-agosto-2004-533165-publicacaooriginal-16396-pl.html | https://www.legjur.com/legislacao/nivel/lei_00080781990/-capitulo-vi-da-protecao-contratual"/>
    <hyperlink ref="I377" ns1:id="rId359" display="https://ibrac.org.br/wp-content/uploads/2026/07/Apresentacao-_-Dark-patterns.pdf | https://www.bcb.gov.br/content/estabilidadefinanceira/especialnor/Resolu%C3%A7%C3%A3o4881.pdf"/>
    <hyperlink ref="I378" ns1:id="rId360" display="https://www.icict.fiocruz.br/sites/www.icict.fiocruz.br/files/Cod Bras de Autorregulamentacao Publica_Conar.pdf | https://www.meioemensagem.com.br/home/comunicacao/2020/12/09/conar-lanca-guia-para-publicidade-com-influenciadores.html"/>
    <hyperlink ref="I379" ns1:id="rId361" display="https://www.planalto.gov.br/ccivil_03/leis/1980-1988/l7353.htm"/>
    <hyperlink ref="I380" ns1:id="rId362" display="https://www.planalto.gov.br/ccivil_03/_ato2015-2018/2015/lei/l13140.htm"/>
    <hyperlink ref="I381" ns1:id="rId363" display="https://www.planalto.gov.br/ccivil_03/leis/l5474compilado.htm"/>
    <hyperlink ref="I382" ns1:id="rId364" display="https://www.conjur.com.br/wp-content/uploads/2023/09/relatorio-carf.pdf"/>
    <hyperlink ref="I383" ns1:id="rId365" display="https://www.planalto.gov.br/ccivil_03/_ato2019-2022/2020/lei/l13988.htm"/>
    <hyperlink ref="I384" ns1:id="rId366" display="https://www.planalto.gov.br/ccivil_03/leis/lcp/lcp227.htm"/>
    <hyperlink ref="I385" ns1:id="rId367" display="https://diariodocomercio.com.br/legislacao/horas-extras-lideram-acoes-trabalhistas-ano-recorde/"/>
    <hyperlink ref="I386" ns1:id="rId368" display="https://www.ibet.com.br/carf-muda-regras-e-fixa-quarentena-de-2-anos-para-conselheiro-julgar-antiga-banca/"/>
    <hyperlink ref="I387" ns1:id="rId369" display="https://www.conjur.com.br/dl/codigo-etica-oab2.pdf"/>
    <hyperlink ref="I388" ns1:id="rId370" display="https://www.legjur.com/legislacao/art/lei_00131052015-784 | https://www.legjur.com/legislacao/art/lei_00131052015-783"/>
    <hyperlink ref="I389" ns1:id="rId371" display="https://www2.camara.leg.br/legin/fed/lei/1998/lei-9656-3-junho-1998-353439-normaatualizada-pl.html | https://sistemas.cfo.org.br/visualizar/atos/RESOLU%C3%87%C3%83O/SEC/2025/278"/>
    <hyperlink ref="I391" ns1:id="rId372" display="https://www.gov.br/anpd/pt-br/acesso-a-informacao/institucional/atos-normativos/regulamentacoes_anpd/resolucao-cd-anpd-no-2-de-27-de-janeiro-de-2022"/>
    <hyperlink ref="I392" ns1:id="rId373" display="https://www.mattosfilho.com.br/unico/regulamento-incidente-seguranca/ | https://sindusconpr.com.br/nova-nr-7-permite-utilizacao-de-prontuarios-medicos-em-meio-eletronico/"/>
    <hyperlink ref="I393" ns1:id="rId374" display="https://www.gov.br/anpd/pt-br/acesso-a-informacao/institucional/atos-normativos/regulamentacoes_anpd/resolucao-cd-anpd-no-2-de-27-de-janeiro-de-2022"/>
    <hyperlink ref="I394" ns1:id="rId375" display="https://www.legjur.com/legislacao/art/LEI_00137092018-42"/>
    <hyperlink ref="I395" ns1:id="rId376" display="https://www.mattosfilho.com.br/unico/stf-atualiza-teses-fixadas/"/>
    <hyperlink ref="I396" ns1:id="rId377" display="https://idec.org.br/em-acao/artigo/novas-regras-de-comercio-eletronico-entram-em-vigor-no-proximo-dia-15-de-maio"/>
    <hyperlink ref="I397" ns1:id="rId378" display="https://www.planalto.gov.br/ccivil_03/_ato2023-2026/2023/Decreto/D11856.htm"/>
    <hyperlink ref="I398" ns1:id="rId379" display="https://fenacon.org.br/noticias/anpd-publica-guia-de-seguranca-da-informacao-para-agentes-de-tratamento-de-pequeno-porte/ | https://www.planalto.gov.br/ccivil_03/_ato2023-2026/2026/lei/L15352.htm"/>
    <hyperlink ref="I399" ns1:id="rId380" display="https://www.planalto.gov.br/ccivil_03/_ato2015-2018/2018/lei/l13709.htm"/>
    <hyperlink ref="I400" ns1:id="rId381" display="https://www.lewissilkin.com/insights/2026/07/27/the-digital-omnibus-on-ai-enters-into-force-today-102nedo"/>
    <hyperlink ref="I401" ns1:id="rId382" display="https://ai-act-service-desk.ec.europa.eu/en/ai-act/article-2"/>
    <hyperlink ref="I402" ns1:id="rId383" display="https://dadosabertos.camara.leg.br/api/v2/proposicoes/2487262"/>
    <hyperlink ref="I403" ns1:id="rId384" display="https://www.mattosfilho.com.br/?p=110250"/>
    <hyperlink ref="I404" ns1:id="rId385" display="https://static.poder360.com.br/2025/08/PL-2.3382023.pdf"/>
    <hyperlink ref="I405" ns1:id="rId386" display="https://static.poder360.com.br/2025/08/PL-2.3382023.pdf"/>
    <hyperlink ref="I406" ns1:id="rId387" display="https://normativos.bcb.gov.br/Lists/Normativos/Attachments/50454/Res_4606_v7_P.pdf"/>
    <hyperlink ref="I407" ns1:id="rId388" display="https://tozzinifreire.com.br/site/conteudo/uploads/retrospectiva-seguros-e-resseguros-2025-695cffc1c7826.pdf"/>
    <hyperlink ref="I408" ns1:id="rId389" display="https://www.gov.br/participamaisbrasil/tomada-de-subsidios-inteligencia-artificial-e-revisao-de-decisoes-automatizadas | https://teletime.com.br/01/12/2025/anpd-sandbox-regulatorio-de-ia-focara-em-transparencia-algoritmica/ | https://investnews.com.br/negocios/anpd-suspende-pagamento-por-registro-de-iris-no-brasil/"/>
    <hyperlink ref="I409" ns1:id="rId390" display="https://arxiv.org/pdf/2305.16157"/>
    <hyperlink ref="I410" ns1:id="rId391" display="https://harvardlawreview.org/print/vol-130/state-v-loomis/"/>
    <hyperlink ref="I411" ns1:id="rId392" display="https://www.infomoney.com.br/?p=82816"/>
    <hyperlink ref="I412" ns1:id="rId393" display="https://cms.law/en/aut/publication/artificial-intelligence-and-copyright-case-tracker/united-kingdom-getty-images-us-inc-ors-v-stability-ai-ltd3 | https://copyrightalliance.org/ai-copyright-lawsuit-developments-2025/"/>
    <hyperlink ref="I413" ns1:id="rId394" display="https://www.aosfatos.org/noticias/convidados-comissao-pl-ia-divergem-direitos-autorais-orgao-governanca/ | https://dadosabertos.camara.leg.br/api/v2/proposicoes/2487262"/>
    <hyperlink ref="I414" ns1:id="rId395" display="https://www.planalto.gov.br/ccivil_03/_ato2015-2018/2018/lei/l13709.htm"/>
    <hyperlink ref="I415" ns1:id="rId396" display="https://www.lewissilkin.com/insights/2026/07/27/the-digital-omnibus-on-ai-enters-into-force-today-102nedo"/>
    <hyperlink ref="I416" ns1:id="rId397" display="https://fpf.org/blog/the-ai-act-implementation-timeline-what-changes-under-the-ai-omnibus | https://startups.com.br/negocios/inteligencia-artificial/senado-aprova-marco-legal-da-ia-veja-o-que-diz-o-texto/"/>
    <hyperlink ref="I417" ns1:id="rId398" display="https://fpf.org/blog/the-ai-act-implementation-timeline-what-changes-under-the-ai-omnibus | https://dadosabertos.camara.leg.br/api/v2/proposicoes/2487262"/>
    <hyperlink ref="I418" ns1:id="rId399" display="https://faolex.fao.org/docs/pdf/bra208353.pdf"/>
    <hyperlink ref="I419" ns1:id="rId400" display="https://www.machadomeyer.com.br/pt/inteligencia-juridica/publicacoes-ij/compliance-e-investigacoes/cgu-avanca-na-padronizacao-de-diligencias-de-compliance-em-m-a"/>
    <hyperlink ref="I420" ns1:id="rId401" display="https://www.justice.gov/file/509036/dl"/>
    <hyperlink ref="I421" ns1:id="rId402" display="https://www.planalto.gov.br/ccivil_03/_ato2011-2014/2013/lei/l12846.htm | https://planalto.gov.br/ccivil_03/leis/l8429.htm?amp="/>
    <hyperlink ref="I422" ns1:id="rId403" display="https://www.planalto.gov.br/ccivil_03/_ato2011-2014/2013/lei/l12846.htm"/>
    <hyperlink ref="I423" ns1:id="rId404" display="https://www.gov.br/cgu/pt-br/cgu-20-anos/historia"/>
    <hyperlink ref="I424" ns1:id="rId405" display="https://cfa.nhs.uk/fraud-prevention/failure-to-prevent/failure-to-prevent-fraud-offence"/>
    <hyperlink ref="I425" ns1:id="rId406" display="https://legislation.gov.uk/ukpga/2010/23/section/7"/>
    <hyperlink ref="I426" ns1:id="rId407" display="https://bibliotecadigital.mj.gov.br/bitstream/1/12879/2/RES_ANPD_2024_15.html"/>
    <hyperlink ref="I427" ns1:id="rId408" display="https://normativos.bcb.gov.br/Votos/BCB/2026115/Voto_do_BC_115_2026.pdf"/>
    <hyperlink ref="I428" ns1:id="rId409" display="https://cnbsp.org.br/2025/09/26/artigo-responsabilidade-penal-e-valorizacao-corretor-de-imoveis-no-combate-a-lavagem-de-capitais-por-leonardo-rodrigues/"/>
    <hyperlink ref="I429" ns1:id="rId410" display="https://www.planalto.gov.br/ccivil_03/leis/l9613.htm"/>
    <hyperlink ref="I430" ns1:id="rId411" display="https://www.lex.com.br/instrucao-normativa-rfb-no-2-290-de-30-de-outubro-de-2025/"/>
    <hyperlink ref="I431" ns1:id="rId412" display="https://normativos.bcb.gov.br/Lists/Normativos/Attachments/50905/Circ_3978_v3_P.pdf"/>
    <hyperlink ref="I432" ns1:id="rId413" display="https://www.accountant.nl/achtergrond/2024/2/donald-cressey-is-niet-de-bedenker-van-de-fraudedriehoek/"/>
    <hyperlink ref="I433" ns1:id="rId414" display="https://fastcompanybrasil.com/money/suspeito-de-ataque-hacker-ao-pix-e-preso-entenda-o-caso/"/>
    <hyperlink ref="I434" ns1:id="rId415" display="https://mercadoeconsumo.com.br/01/09/2026/economia/nova-regra-do-pix-amplia-prazo-para-contestar-golpe/"/>
    <hyperlink ref="I435" ns1:id="rId416" display="https://betakit.com/galvanizes-journey-from-written-off-tech-company-to-1-billion-exit/"/>
    <hyperlink ref="I436" ns1:id="rId417" display="https://www.acfe-mexico.com.mx/inicio/sitepad-data/uploads/2026/07/Reporte-a-las-Naciones-2026.pdf | https://www.acfe.com/rttn"/>
    <hyperlink ref="I437" ns1:id="rId418" display="https://arq.migalhas.com.br/arquivos/2026/6/46BC35DCEEF243_Ag-AIRR-474-81_2020_5_09_0005.pdf"/>
    <hyperlink ref="I438" ns1:id="rId419" display="https://www.dizerodireito.com.br/2025/10/o-boletim-de-ocorrencia-mesmo-sendo.html"/>
    <hyperlink ref="I439" ns1:id="rId420" display="https://www.coad.com.br/home/noticias-detalhe/130330/executivo-de-gravadora-reverte-justa-causa-mas-nao-recebera-indenizacao"/>
    <hyperlink ref="I440" ns1:id="rId421" display="https://www.acfe-mexico.com.mx/inicio/sitepad-data/uploads/2026/07/Reporte-a-las-Naciones-2026.pdf | https://www.acfe.com/rttn"/>
    <hyperlink ref="I441" ns1:id="rId422" display="https://www.machadomeyer.com.br/pt/inteligencia-juridica/publicacoes-ij/mercado-de-capitais-ij/orientacoes-para-a-adequacao-das-companhias-ao-regulamento-do-novo-mercado-da-b3"/>
    <hyperlink ref="I442" ns1:id="rId423" display="https://www.planalto.gov.br/ccivil_03/_ato2015-2018/2017/lei/l13467.htm"/>
    <hyperlink ref="I443" ns1:id="rId424" display="https://forbes.com.br/forbes-tech/2021/12/5-ataques-ciberneticos-no-brasil-em-2021-que-geraram-alerta/"/>
    <hyperlink ref="I444" ns1:id="rId425" display="https://devblogs.microsoft.com/identity/aad-rebrand/"/>
    <hyperlink ref="I445" ns1:id="rId426" display="https://learn.microsoft.com/en-sg/Entra/standards/pci-requirement-10"/>
    <hyperlink ref="I446" ns1:id="rId427" display="https://sindusconpr.com.br/nova-nr-7-permite-utilizacao-de-prontuarios-medicos-em-meio-eletronico/ | https://www.mattosfilho.com.br/unico/regulamento-incidente-seguranca/"/>
    <hyperlink ref="I447" ns1:id="rId428" display="https://www.bdo.cz/en-gb/services/digital-en/third-party-assurance/soc-reporting-1/soc2-1"/>
    <hyperlink ref="I448" ns1:id="rId429" display="https://maintenance.securitymetrics.com/blog/big-changes-for-saq-a"/>
    <hyperlink ref="I449" ns1:id="rId430" display="https://www.legjur.com/legislacao/art/lei_00129652014-15"/>
    <hyperlink ref="I450" ns1:id="rId431" display="https://sintse.tse.jus.br/documentos/2024/Jul/17/diario-oficial-da-uniao-secao-1/autoridade-nacional-de-protecao-de-dados-resolucao-no-18-de-16-de-julho-de-2024-aprova-o-regulamento"/>
    <hyperlink ref="I451" ns1:id="rId432" display="https://scmp.com/news/hong-kong/law-and-crime/article/3263151/uk-multinational-arup-confirmed-victim-hk200-million-deepfake-scam-used-digital-version-cfo-dupe"/>
    <hyperlink ref="I452" ns1:id="rId433" display="https://mercadoeconsumo.com.br/01/09/2026/economia/nova-regra-do-pix-amplia-prazo-para-contestar-golpe/"/>
    <hyperlink ref="I453" ns1:id="rId434" display="https://sbvc.com.br/wp-content/uploads/2017/10/Ranking-70-Maiores-Empresas-do-Ecommerce-Brasileiro-2017-corrigido-pags-unicas.pdf"/>
    <hyperlink ref="I454" ns1:id="rId435" display="https://istoedinheiro.com.br/magazine-luiza-mglu3-menor-preco-pico-2020 | https://www.suno.com.br/noticias/?p=206147"/>
    <hyperlink ref="I455" ns1:id="rId436" display="https://strategy-business.com/article/8220"/>
    <hyperlink ref="I456" ns1:id="rId437" display="https://en.wikipedia.org/wiki/OGSM"/>
    <hyperlink ref="I457" ns1:id="rId438" display="https://thinkers50.com/t50-ranking/list-2013/"/>
    <hyperlink ref="I458" ns1:id="rId439" display="https://www.keloland.com/business/press-releases/ein-presswire/819103951/wazoku-reintroduces-innocentive-brand-as-open-innovation-reaches-new-heights/"/>
    <hyperlink ref="I459" ns1:id="rId440" display="https://conteudo.cvm.gov.br/export/sites/cvm/legislacao/oficios-circulares/sep-sre/anexos/oc-sep-sre-0123.pdf"/>
    <hyperlink ref="I460" ns1:id="rId441" display="https://fenacon.org.br/wp-content/uploads/2026/07/SC-Cosit-no-96-2026.pdf | https://rotadajurisprudencia.com.br/2026/01/hiring-bonus-e-bonus-de-retencao-entram-na-base-da-contribuicao-previdenciaria-decide-carf-por-voto-de-qualidade/"/>
    <hyperlink ref="I461" ns1:id="rId442" display="https://www.machadomeyer.com.br/pt/inteligencia-juridica/publicacoes-ij/societario-ij/seguro-de-representations-and-warranties-em-contratos-de-m-e-a | https://www.bmalaw.com.br/conteudo/institucional/bma-review/bma-review-88/bma-review-88-o-seguro-para-ma-no-brasil-protecoes-e-usos-estrategicos/pdf"/>
    <hyperlink ref="I462" ns1:id="rId443" display="https://www.suno.com.br/noticias/?p=130560 | https://www.jornaldocomercio.com/marcas_2019/noticias/2020/03/729310-estaria-nascendo-um-novo-unicornio-no-brasil-provavelmente.html"/>
    <hyperlink ref="I463" ns1:id="rId444" display="https://www.suno.com.br/noticias/?p=130560"/>
    <hyperlink ref="I464" ns1:id="rId445" display="https://braziljournal.com/ceo-do-ifood-vai-comandar-a-prosus-a-gigante-holandesa-de-tecnologia/"/>
    <hyperlink ref="I465" ns1:id="rId446" display="https://www.baguete.com.br/noticias/sinch-compra-wavy-por-r-610-milhoes | https://startups.com.br/negocios/ifood-incorpora-a-movile-que-pode-vender-mais-ativos/"/>
    <hyperlink ref="I466" ns1:id="rId447" display="https://www.investegate.co.uk/announcement/rns/sinch-ab-publ---0rbi/sinch-ab-publ-sinch-acquires-wavy-to-acceler-/6162869"/>
    <hyperlink ref="I467" ns1:id="rId448" display="https://www.legjur.com/legislacao/nivel/lei_00064041976/capitulo-xi-assembleia-geral"/>
    <hyperlink ref="I468" ns1:id="rId449" display="https://ibracon.com.br/wp-content/uploads/2024/07/Comite-de-Auditoria-se-torna-mainstream-AMEC.pdf | https://www.b3.com.br/data/files/13/24/EB/28/CD8EE5109A67ACE5790D8AA8/Evolucao-Segmentos-Especiais-NM_aprovado-CVM.pdf"/>
    <hyperlink ref="I469" ns1:id="rId450" display="https://business.oregonstate.edu/blog/family-business/second-look-30-13-3-statistic"/>
    <hyperlink ref="I470" ns1:id="rId451" display="https://cnbsp.org.br/2026/05/13/artigo-a-interminavel-saga-do-itbi-na-integralizacao-do-capital-social-por-joao-vitor-c-c-ohara/"/>
    <hyperlink ref="I471" ns1:id="rId452" display="https://capitalaberto.com.br/opiniao/artigos/2017/01/rumo-a-governanca | https://www.b3.com.br/data/files/13/24/EB/28/CD8EE5109A67ACE5790D8AA8/Evolucao-Segmentos-Especiais-NM_aprovado-CVM.pdf"/>
    <hyperlink ref="I472" ns1:id="rId453" display="https://braziljournal.com/itau-unibanco-moreira-salles-redistribuem-equity-na-holding-da-familia/"/>
    <hyperlink ref="I473" ns1:id="rId454" display="https://istoedinheiro.com.br/frederico-trajano-o-novo-chefao-do-magazine-luiza | https://forbes.com.br/negocios/2015/11/filho-de-luiza-helena-trajano-assume-como-ceo-do-magazine-luiza-para-liderar-digitalizacao-da-marca/"/>
    <hyperlink ref="I474" ns1:id="rId455" display="https://www.planalto.gov.br/ccivil_03/leis/l10101.htm | https://coimbrachaves.com.br/nova-sumula-do-carf-sobre-plr-de-diretores/"/>
    <hyperlink ref="I475" ns1:id="rId456" display="https://www.legjur.com/legislacao/art/LEI_00104062002-1027 | https://www.projuris.com.br/novo-cpc/art-599-a-609-do-novo-cpc/"/>
    <hyperlink ref="I476" ns1:id="rId457" display="https://www.planalto.gov.br/ccivil_03/_ato2023-2026/2025/lei/L15270.htm"/>
    <hyperlink ref="I477" ns1:id="rId458" display="https://www.demarest.com.br/earn-out-um-guia-completo-sobre-o-que-e-e-como-pode-ser-utilizado/"/>
    <hyperlink ref="I478" ns1:id="rId459" display="https://www.migalhas.com.br/depeso/415861/exclusao-extrajudicial-de-socio-na-sociedade-limitada"/>
    <hyperlink ref="I479" ns1:id="rId460" display="https://www.planalto.gov.br/ccivil_03/leis/l9296.htm"/>
    <hyperlink ref="I480" ns1:id="rId461" display="https://www.legjur.com/legislacao/art/LEI_00104062002-1059 | https://www.migalhas.com.br/depeso/353475/a-sociedade-limitada-e-a-possibilidade-de-aquisicao-de-suas-quotas"/>
    <hyperlink ref="I481" ns1:id="rId462" display="https://scon.stj.jus.br/jurisprudencia/externo/informativo/?aplicacao=informativo&amp;acao=pesquisar&amp;livre=%40CNOT%3D%27020177%27"/>
    <hyperlink ref="I482" ns1:id="rId463" display="https://www.legjur.com/legislacao/art/LEI_00064041976-31"/>
    <hyperlink ref="I483" ns1:id="rId464" display="https://www.machadomeyer.com.br/en/recent-publications/press-ij/freire-takes-over-cesa-presidency"/>
    <hyperlink ref="I484" ns1:id="rId465" display="https://bndes.gov.br/wps/portal/site/home/quem-somos/"/>
    <hyperlink ref="I485" ns1:id="rId466" display="https://www.mattosfilho.com.br/unico/cvm-obrigatoriedade-relatorio-sustentabilidade/"/>
    <hyperlink ref="I486" ns1:id="rId467" display="https://www.moneytimes.com.br/licenca-paternidade-de-6-meses-ajuda-no-aumento-de-performance-nas-empresas"/>
    <hyperlink ref="I487" ns1:id="rId468" display="https://sevenresiduos.com.br/b-corp-certification-sistema-b-industria-brasil"/>
    <hyperlink ref="I488" ns1:id="rId469" display="https://www.planalto.gov.br/ccivil_03/_ato2007-2010/2007/lei/l11638.htm"/>
    <hyperlink ref="I489" ns1:id="rId470" display="https://www.cdp.net/en/info/admin-fee-faq"/>
    <hyperlink ref="I490" ns1:id="rId471" display="https://www.migalhas.com.br/quentes/108722/receita-federal-publica-lista-de-paises-com-tributacao-favorecida | https://apet.org.br/?p=139013"/>
    <hyperlink ref="I491" ns1:id="rId472" display="https://singerlewak.com/?p=77041"/>
    <hyperlink ref="I492" ns1:id="rId473" display="https://www.gov.br/receitafederal/pt-br/acesso-a-informacao/legislacao/acordos-internacionais/acordos-para-evitar-a-dupla-tributacao/acordos-para-evitar-a-dupla-tributacao-e-prevenir-a-evasao-fiscal | https://www.legislation.gov.uk/uksi/2023/839/note/made"/>
    <hyperlink ref="I493" ns1:id="rId474" display="https://smartling.com/compare/lokalise"/>
    <hyperlink ref="I494" ns1:id="rId475" display="https://www.infomoney.com.br/?p=1495489 | https://www.bloomberglinea.com.br/negocios/totvs-acerta-compra-da-linx-por-r-305-bilhoes-e-reforca-posicao-no-varejo/"/>
    <hyperlink ref="I495" ns1:id="rId476" display="https://www.diariolibre.com/actualidad/internacional/brasilena-creditas-comienza-por-mexico-su-expansion-internacional-GE23145829 | https://forbes.com.br/forbes-insider/2020/12/em-menos-de-tres-meses-creditas-capta-novo-investimento-e-vira-unicornio/"/>
    <hyperlink ref="I496" ns1:id="rId477" display="https://www.planalto.gov.br/ccivil_03/_ato2023-2026/2023/lei/l14754.htm | https://www.migalhas.com.br/quentes/108722/receita-federal-publica-lista-de-paises-com-tributacao-favorecida"/>
    <hyperlink ref="I497" ns1:id="rId478" display="https://www.pillsburylaw.com/en/news-and-insights/gold-card-visa-trump.html"/>
    <hyperlink ref="I498" ns1:id="rId479" display="https://www.imidaily.com/program-updates/grenada-cip-issues-new-prices-in-force-from-monday/ | https://www.withersworldwide.com/en-gb/insight/read/new-developments-for-e-1-and-e-2-investors-from-portugal-and-citizenship-by-investment-passport-hold"/>
    <hyperlink ref="I499" ns1:id="rId480" display="https://www.withersworldwide.com/en-gb/insight/read/white-house-issued-an-executive-order-establishing-the-gold-card”-program | https://www.bal.com/immigration-news/us-trump-gold-card-update-program-is-now-live-uscis-publishes-official-form-i-140g-with-instructions"/>
    <hyperlink ref="I500" ns1:id="rId481" display="https://www.portugalresidencyadvisors.com/pt-br/cidadania-portuguesa-lei-da-nacionalidade/"/>
    <hyperlink ref="I501" ns1:id="rId482" display="https://www.rtp.pt/noticias/pais/populacao-residente-em-portugal-atinge-114-milhoes-14-sao-estrangeiros_n1748664"/>
    <hyperlink ref="I502" ns1:id="rId483" display="https://www.davidsonmorris.com/earned-settlement/ | https://www.ein.org.uk/node/788790"/>
    <hyperlink ref="I503" ns1:id="rId484" display="https://bridgepointlaw.ca/?p=38659"/>
    <hyperlink ref="I504" ns1:id="rId485" display="https://bridgepointlaw.ca/?p=38659"/>
    <hyperlink ref="I505" ns1:id="rId486" display="https://www.planalto.gov.br/ccivil_03/_ato2015-2018/2018/decreto/d9580.htm | https://www.gov.br/receitafederal/pt-br/assuntos/meu-imposto-de-renda/preenchimento/dsdp/tributacao"/>
    <hyperlink ref="I506" ns1:id="rId487" display="https://www.canada.ca/en/revenue-agency/services/tax/international-non-residents/individuals-leaving-entering-canada-non-residents/dispositions-property.html | https://irs.gov/pub/irs-prior/i8854--2020.pdf"/>
    <hyperlink ref="I507" ns1:id="rId488" display="https://hr.umn.edu/Compensation/Pay-and-Taxes/Tax-Information/Tax-information-Nonresident-Foreign-Nationals/Substantial-Presence-Test"/>
    <hyperlink ref="I509" ns1:id="rId489" display="https://www.planalto.gov.br/ccivil_03/_ato2019-2022/2021/lei/l14286.htm | https://www.26notas.com.br/blog/?p=8362"/>
    <hyperlink ref="I510" ns1:id="rId490" display="https://federalreserve.gov/newsevents/pressreleases/monetary20260916a.htm | https://api.bcb.gov.br/dados/serie/bcdata.sgs.432/dados?formato=json&amp;dataInicial=01/01/2025&amp;dataFinal=21/10/2026"/>
    <hyperlink ref="I511" ns1:id="rId491" display="https://www.businesswire.com/news/home/20260427949683/en/Mercury-Receives-OCC-Conditional-Approval-to-Establish-Mercury-Bank-N.A. | https://www.demarest.com.br/?p=168498"/>
    <hyperlink ref="I512" ns1:id="rId492" display="https://www.mondaq.com/brazil/trademark/1335396/new-legal-framework-introduces-changes-to-the-deductibility-of-royalty-payments-and-royalty-remittance-rules | https://www.planalto.gov.br/ccivil_03/leis/l10168.htm"/>
    <hyperlink ref="I513" ns1:id="rId493" display="https://www.legjur.com/legislacao/art/LEI_00104062002-50"/>
    <hyperlink ref="I514" ns1:id="rId494" display="https://www.suno.com.br/noticias/?p=399241"/>
    <hyperlink ref="I515" ns1:id="rId495" display="https://conteudos.xpi.com.br/renda-fixa/relatorios/quem-mexeu-no-meu-tesouro-selic/"/>
    <hyperlink ref="I516" ns1:id="rId496" display="https://www.planalto.gov.br/ccivil_03/leis/l10168.htm | https://lefosse.com/noticias/alerta/governo-revoga-alteracoes-no-iof-com-novo-decreto-veja-nosso-guia-completo-e-conheca-as-mudancas/"/>
    <hyperlink ref="I517" ns1:id="rId497" display="https://pucsp.br/sites/default/files/download/graduacao/cursos/ciencias-economicas/optativas-1sem2025/economia-aplicada-mercado-financeiro.pdf"/>
    <hyperlink ref="I519" ns1:id="rId498" display="https://www.planalto.gov.br/ccivil_03/_ato2015-2018/2018/lei/l13709.htm"/>
    <hyperlink ref="I520" ns1:id="rId499" display="https://www.coad.com.br/home/noticias-detalhe/21753/stj-decide-sobre-incidencia-de-ir-em-rescisao-de-contrato"/>
    <hyperlink ref="I521" ns1:id="rId500" display="https://www.legjur.com/legislacao/art/lei_00131342015-1"/>
    <hyperlink ref="I522" ns1:id="rId501" display="https://www.legjur.com/legislacao/art/lei_00080361990-18 | https://fenacon.org.br/noticias/trabalhador-que-usou-saque-aniversario-do-fgts-e-foi-demitido-pode-sacar-saldo/"/>
    <hyperlink ref="I523" ns1:id="rId502" display="https://www.planalto.gov.br/ccivil_03/_ato2015-2018/2017/lei/l13467.htm | https://www.peticoesonline.com.br/art-477-clt"/>
    <hyperlink ref="I524" ns1:id="rId503" display="https://www.contadores.cnt.br/projetos/49/noticias/tecnicas/2025/06/11/litigiosidade-na-justica-do-trabalho-industria-da-reclamacao-trabalhista-e-carencia-de-analises-empiricas.html"/>
    <hyperlink ref="I525" ns1:id="rId504" display="https://www.planalto.gov.br/ccivil_03/constituicao/constituicao.htm | https://www.planalto.gov.br/ccivil_03/_ato2015-2018/2017/lei/l13467.htm"/>
    <hyperlink ref="I526" ns1:id="rId505" display="https://conexaotrabalho.portaldaindustria.com.br/noticias/detalhe/trabalhista/-geral/codefat-edita-novas-regras-para-requerimento-de-bolsa-qualificacao-em-caso-de-layoff-art-476-da-clt/"/>
    <hyperlink ref="I527" ns1:id="rId506" display="https://www.bloomberglinea.com.br/2022/04/13/unicornio-brasileiro-quintoandar-demite-cerca-de-160-funcionarios/ | https://prensali.substack.com/p/onda-de-layoffs-atinge-startups-no-pais"/>
    <hyperlink ref="I528" ns1:id="rId507" display="https://www.legjur.com/legislacao/art/LEI_00111012005-161 | https://www2.camara.leg.br/legin/fed/lei/2005/lei-11101-9-fevereiro-2005-535663-normaatualizada-pl.html"/>
    <hyperlink ref="I529" ns1:id="rId508" display="https://www.migalhas.com.br/coluna/insolvencia-em-foco/339072/a-recuperacao-extrajudicial-e-as-alteracoes-da-lei-14-122--de-24-de-dezembro-de-2020"/>
    <hyperlink ref="I530" ns1:id="rId509" display="https://blog.grupogen.com.br/juridico/areas-de-interesse/tributario/fresh-start-e-o-credito-tributario/ | https://www.legjur.com/legislacao/htm/lec_00001182005"/>
    <hyperlink ref="I531" ns1:id="rId510" display="https://teletime.com.br/05/09/2025/stj-juizo-pode-determinar-renovacao-de-contrato-de-empresa-em-recuperacao/ | https://www.migalhas.com.br/depeso/241032/debate-sobre-clausula-resolutiva-expressa-na-recuperacao-e-falencia"/>
    <hyperlink ref="I532" ns1:id="rId511" display="https://www2.camara.leg.br/legin/fed/lei/2005/lei-11101-9-fevereiro-2005-535663-normaatualizada-pl.html"/>
    <hyperlink ref="I533" ns1:id="rId512" display="https://www.legjur.com/legislacao/htm/lec_00001182005"/>
    <hyperlink ref="I534" ns1:id="rId513" display="https://www.guiatrabalhista.com.br/tematicas/extincaoempresa_estabilidade.htm"/>
    <hyperlink ref="I535" ns1:id="rId514" display="https://www.gov.br/trabalho-e-emprego/pt-br/servicos/empregador/fgtsdigital/comunicados/fgts-digital-em-producao | https://www.contabeis.com.br/noticias/53289/seguro-desemprego-empregador-web-pode-ser-descontinuado/"/>
    <hyperlink ref="I536" ns1:id="rId515" display="https://www.gov.br/receitafederal/pt-br/centrais-de-conteudo/publicacoes/perguntas-e-respostas/dirf/dirf2025-perguntas-respostas-v20241230.pdf"/>
    <hyperlink ref="I537" ns1:id="rId516" display="https://www.peticoesonline.com.br/art-1110-cc | https://www.planalto.gov.br/ccivil_03/decreto-lei/del5452.htm"/>
    <hyperlink ref="I538" ns1:id="rId517" display="https://www.planalto.gov.br/ccivil_03/_ato2015-2018/2018/lei/l13709.htm"/>
    <hyperlink ref="I539" ns1:id="rId518" display="https://www.stj.jus.br/sites/portalp/Paginas/Comunicacao/Noticias/Primeira-Secao-define-tese-sobre-prescricao-nos-casos-de-redirecionamento-de-execucao-fiscal-de-empresa-para-socio.aspx"/>
    <hyperlink ref="I540" ns1:id="rId519" display="https://www.hbs.edu/faculty/Pages/item.aspx?num=39920"/>
    <hyperlink ref="I541" ns1:id="rId520" display="https://dealflow.substack.com/p/dealflow-49-update-de-multiplos-de | https://finsidersbrasil.com.br/?p=369336"/>
    <hyperlink ref="I542" ns1:id="rId521" display="https://www.roedl.com/en/insights/ma-vocabulary-understanding-experts-letter-of-intent-loi/"/>
    <hyperlink ref="I543" ns1:id="rId522" display="https://www.portaldofranchising.com.br/noticias/smart-fit-recorde-de-expansao/ | https://static.poder360.com.br/2024/01/smartfit-comunicado-ao-mercado.pdf"/>
    <hyperlink ref="I544" ns1:id="rId523" display="https://www.migalhas.com.br/depeso/224372/controle-previo-de-atos-de-concentracao-economica---gun-jumping-a-luz-da-lei-12-529-11-e-cases-perante-o-cade | https://revista.ibrac.org.br/revista/article/download/1377/1258/2656"/>
    <hyperlink ref="I545" ns1:id="rId524" display="https://taxup.com.br/comprar-quotas-ou-ativos-riscos-tributarios/ | https://www.planalto.gov.br/ccivil_03/_ato2015-2018/2017/lei/l13467.htm"/>
    <hyperlink ref="I546" ns1:id="rId525" display="https://www.gsb.stanford.edu/faculty-research/centers-initiatives/ces/research/search-funds | https://searchfunder.com/post/stanford-2024-search-fund-study-highlights"/>
    <hyperlink ref="I547" ns1:id="rId526" display="https://www.joinleland.com/library/a/search-fund-investors"/>
    <hyperlink ref="I548" ns1:id="rId527" display="https://www.folhavitoria.com.br/economia/a-hora-dos-cacadores-de-empresas/"/>
    <hyperlink ref="I549" ns1:id="rId528" display="https://www.conjur.com.br/2023-dez-07/agio-e-empresas-veiculo-lacuna-legal-permanece-mesmo-com-nova-decisao-do-stj//?print=1 | https://rotadajurisprudencia.com.br/2026/07/carf-valida-amortizacao-de-agio-em-incorporacao-reversa-de-holding/"/>
    <hyperlink ref="I550" ns1:id="rId529" display="https://altss.com/glossary/search-fund-economics"/>
    <hyperlink ref="I551" ns1:id="rId530" display="https://www.folhavitoria.com.br/economia/a-hora-dos-cacadores-de-empresas/ | https://portal.fgv.br/en/noticia/search-funds-expand-brazil-alternative-takeover-entrepreneurship"/>
    <hyperlink ref="I552" ns1:id="rId531" display="https://www.legjur.com/legislacao/art/lei_00129732014-22"/>
    <hyperlink ref="I553" ns1:id="rId532" display="https://www.planalto.gov.br/ccivil_03/_ato2023-2026/2025/lei/L15270.htm | https://www.normaslegais.com.br/legislacao/solucao-de-consulta-disit-srrf-7006-2020.htm"/>
    <hyperlink ref="I554" ns1:id="rId533" display="https://www.sec.gov/Archives/edgar/data/1823652/000119312522164292/d349216ds1.htm"/>
    <hyperlink ref="I555" ns1:id="rId534" display="https://tecnoblog.net/responde/como-funciona-o-ze-delivery/"/>
    <hyperlink ref="I556" ns1:id="rId535" display="https://www.nordinvestimentos.com.br/blog/bmob3-ficou-esquecida-no-rally-da-bolsa-conheca-a-bemobi/ | https://www.mobileworldlive.com/?p=112758"/>
    <hyperlink ref="I557" ns1:id="rId536" display="https://www.legjur.com/legislacao/art/lei_00129732014-17"/>
    <hyperlink ref="I558" ns1:id="rId537" display="https://www.planalto.gov.br/ccivil_03/leis/l9249.htm | https://www.idealsoftwares.com.br/idealnewsjd/noticia.php?id=11120"/>
    <hyperlink ref="I559" ns1:id="rId538" display="https://www.stj.jus.br/sites/portalp/Paginas/Comunicacao/Noticias/2024/07102024-Primeira-Secao-define-que-stock-option-plan-tem-carater-mercantil-e-deve-ser-tributado-na-revenda-de-acoes.aspx | https://www.planalto.gov.br/ccivil_03/leis/l8981.htm"/>
    <hyperlink ref="I560" ns1:id="rId539" display="https://www.mayerbrown.com/pt/insights/publications/2025/07/cvm-cria-facil-regime-que-descomplica-o-acesso-de-companhias-de-menor-porte-ao-mercado-de-capitais | https://www.bmalaw.com.br/conteudo/mercados-financeiro-e-de-capitais/informativos-e-newsletters/regime-facil-entra-em-vigor-e-busca-descomplicar-o-acesso-ao-mercado-de-capitais-para-companhias-de-menor-porte/pdf"/>
    <hyperlink ref="I561" ns1:id="rId540" display="https://www.jornaldocomercio.com/economia/2026/05/1248703-b3-volta-a-registrar-um-ipo-apos-cinco-anos-mas-mercado-ainda-ve-retomada-distante.html | https://www.suno.com.br/artigos/ipos-em-2026/"/>
    <hyperlink ref="I562" ns1:id="rId541" display="https://www.sec.gov:443/rules/final/2007/33-8879.pdf"/>
    <hyperlink ref="I563" ns1:id="rId542" display="https://www.migalhas.com.br/depeso/313033/a-teoria-do-proposito-negocial-nos-julgamentos-do-carf | https://www.ibet.com.br/decisao-do-stf-sobre-norma-contra-planejamento-abusivo-ainda-gera-duvidas-entendimento-condutor-de-que-o-dispositivo-e-uma-norma-antievasao-e-nao-antielisao-ainda-e-controverso/"/>
    <hyperlink ref="I564" ns1:id="rId543" display="https://www.planalto.gov.br/ccivil_03/leis/lcp/lcp224.htm | https://blog.econeteditora.com.br/novas-regras-jcp-base-calculo-irrf-2026.md"/>
    <hyperlink ref="I565" ns1:id="rId544" display="https://www.planalto.gov.br/ccivil_03/_ato2023-2026/2023/lei/l14754.htm"/>
    <hyperlink ref="I566" ns1:id="rId545" display="https://www.planalto.gov.br/ccivil_03/leis/l8981.htm | https://www.normaslegais.com.br/legislacao/solucao-de-consulta-disit-srrf-7006-2020.htm"/>
    <hyperlink ref="I567" ns1:id="rId546" display="https://www.hsinvest.com/wp-content/uploads/2025/06/20250616-Tributacao-FII.pdf"/>
    <hyperlink ref="I568" ns1:id="rId547" display="https://www.planalto.gov.br/ccivil_03/leis/l9249.htm | https://www.planalto.gov.br/ccivil_03/leis/l8981.htm"/>
    <hyperlink ref="I569" ns1:id="rId548" display="https://www.planalto.gov.br/ccivil_03/_ato2015-2018/2018/decreto/d9580.htm | https://taxsummaries.pwc.com/United-Arab-Emirates/Individual/Taxes-on-personal-income"/>
    <hyperlink ref="I570" ns1:id="rId549" display="https://www.planalto.gov.br/ccivil_03/_ato2015-2018/2018/decreto/d9580.htm | https://www.gov.br/receitafederal/pt-br/assuntos/meu-imposto-de-renda/preenchimento/dsdp/tributacao"/>
    <hyperlink ref="I571" ns1:id="rId550" display="https://fenacon.org.br/wp-content/uploads/2026/07/SC-Cosit-no-96-2026.pdf"/>
    <hyperlink ref="I572" ns1:id="rId551" display="https://www.legjur.com/legislacao/art/dec_00095802018-503 | https://fenacon.org.br/wp-content/uploads/2026/07/SC-Cosit-no-96-2026.pdf"/>
    <hyperlink ref="I573" ns1:id="rId552" display="https://www.machadomeyer.com.br/pt/inteligencia-juridica/publicacoes-ij/tributario-ij/tributacao-na-operacao-de-incorporacao-de-acoes-a-visao-do-carf"/>
    <hyperlink ref="I574" ns1:id="rId553" display="https://www.planalto.gov.br/ccivil_03/_ato2023-2026/2025/lei/L15270.htm"/>
    <hyperlink ref="I575" ns1:id="rId554" display="https://fenacon.org.br/wp-content/uploads/2026/07/SC-Cosit-no-96-2026.pdf | https://rotadajurisprudencia.com.br/2026/01/hiring-bonus-e-bonus-de-retencao-entram-na-base-da-contribuicao-previdenciaria-decide-carf-por-voto-de-qualidade/"/>
    <hyperlink ref="I576" ns1:id="rId555" display="https://www.mobiletime.com.br/museu-movel/05/04/2024/como-a-99-surgiu-e-se-tornou-o-primeiro-unicornio-brasileiro/ | https://olhardigital.com.br/2018/04/25/noticias/chineses-nomeiam-novo-ceo-para-substituir-brasileiro-a-frente-da-99/"/>
    <hyperlink ref="I577" ns1:id="rId556" display="https://exame.com/pme/de-groupon-para-meituan-apos-onda-de-descontos-como-nada-o-peixe-urbano"/>
    <hyperlink ref="I578" ns1:id="rId557" display="https://exame.com/pme/de-groupon-para-meituan-apos-onda-de-descontos-como-nada-o-peixe-urbano"/>
    <hyperlink ref="I579" ns1:id="rId558" display="https://www.suno.com.br/noticias/?p=468830 | https://www.cnnbrasil.com.br/economia/macroeconomia/maxmilhas-e-incluida-em-processo-de-recuperacao-judicial-da-123-milhas/"/>
    <hyperlink ref="I580" ns1:id="rId559" display="https://revistaoeste.com/brasil/quem-donos-123milhas/"/>
    <hyperlink ref="I581" ns1:id="rId560" display="https://www.planalto.gov.br/ccivil_03/_ato2023-2026/2024/lei/l14978.htm | https://www.planalto.gov.br/ccivil_03/_ato2011-2014/2014/lei/l12974.htm"/>
    <hyperlink ref="I582" ns1:id="rId561" display="https://www.baguete.com.br/noticias/hilab-recebe-aporte-da-eb-capital | https://braziljournal.com/como-a-hilab-fez-dos-testes-rapidos-um-negocio-de-r-300-milhoes"/>
    <hyperlink ref="I583" ns1:id="rId562" display="https://forbes.com.br/forbes-money/2024/01/um-ano-do-caso-americanas-do-declinio-bilionario-a-recuperacao-judicial/ | https://www.gazetasp.com.br/economia/americanas-encerra-recuperacao-judicial-apos-fraude-contabil-de-r-20-bilhoes-e-reestruturacao-de-dividas-que-chegaram-a-r-43-bilhoes-no-brasil/"/>
    <hyperlink ref="I584" ns1:id="rId563" display="https://www.theiia.org/globalassets/site/communication/2020/three-lines-model-updated.pdf"/>
    <hyperlink ref="I585" ns1:id="rId564" display="https://www.infomoney.com.br/mercados/totvs-tots3-adquire-ahgora-pelo-montante-de-r-380-milhoes/amp/"/>
    <hyperlink ref="I586" ns1:id="rId565" display="https://startups.com.br/negocios/depois-do-ipo-e-da-queda-enjoei-faz-a-sua-demissao-em-massa/ | https://bpmoney.com.br/?p=145414"/>
    <hyperlink ref="I587" ns1:id="rId566" display="https://www.suno.com.br/noticias/ipo-enjoei-enju3-estreia-b3-queda/amp/"/>
    <hyperlink ref="I588" ns1:id="rId567" display="https://www.riotimesonline.com/nu-holdings-billion-quarterly-profit-2026/ | https://www.business-standard.com/article/international/brazil-s-nubank-raises-2-6-billion-in-top-of-range-us-ipo-121120901119_1.html"/>
    <hyperlink ref="I589" ns1:id="rId568" display="https://www.migalhas.com.br/depeso/187928/ganho-de-capital-sobre-deposito-em-escrow-account---tributacao-no-momento-da-liberacao"/>
    <hyperlink ref="I590" ns1:id="rId569" display="https://www.suno.com.br/noticias/?p=90747"/>
    <hyperlink ref="I591" ns1:id="rId570" display="https://pradvogados.com.br/2025/10/10/tema-1348-stf-voto-do-relator-propoe-imunidade-incondicional-de-itbi-na-integralizacao-de-capital-mas-o-julgamento-e-suspenso-por-gilmar-mendes/ | https://cnbsp.org.br/2026/05/13/artigo-a-interminavel-saga-do-itbi-na-integralizacao-do-capital-social-por-joao-vitor-c-c-ohara/"/>
    <hyperlink ref="I592" ns1:id="rId571" display="https://www.migalhas.com.br/coluna/familia-e-sucessoes/443250/das-clausulas-restritivas-do-testamento-e-o-projeto-de-reforma-do-cc"/>
    <hyperlink ref="I593" ns1:id="rId572" display="https://www.peticoesonline.com.br/art-1669-cc | https://cnbsp.org.br/2026/01/26/artigo-o-bem-nao-se-divide-mas-o-lucro-sim-os-frutos-dos-bens-particulares-na-comunhao-parcial-camille-trentin/"/>
    <hyperlink ref="I594" ns1:id="rId573" display="https://www.planalto.gov.br/ccivil_03/leis/lcp/lcp227.htm | https://www.machadomeyer.com.br/pt/boletim/stf-stf-afasta-cobranca-de-itcmd-sobre-pgbl-e-vgbl"/>
    <hyperlink ref="I595" ns1:id="rId574" display="https://sethlevine.com/archives/2014/08/venture-outcomes-are-even-more-skewed-than-you-think.html, https://valueaddvc.com/blog/the-power-law-in-vc-returns-why-one-investment-defines-a-fund"/>
    <hyperlink ref="I596" ns1:id="rId575" display="https://redesign.time.com/4092375/how-the-government-created-your-cell-phone"/>
    <hyperlink ref="I597" ns1:id="rId576" display="https://convergenciadigital.com.br/governo/decretos-injetam-r-35-bilhoes-na-finep-e-projetam-r-30-bilhoes-para-inovacao-ate-2028/"/>
    <hyperlink ref="I598" ns1:id="rId577" display="https://www.ey.com/content/dam/ey-unified-site/ey-com/pt-br/campaigns/tax/documents/ey-brasil-alert-decreto-12808-in-rfb2305-01-06-2026.pdf | https://tagdlaw.com.br/desafios-trazidos-pela-lc-224-e-a-lei-do-bem-como-alternativa-para-frear-aumento-da-carga-tributaria/"/>
    <hyperlink ref="I599" ns1:id="rId578" display="https://www.infomoney.com.br/?p=2285853 | https://capitalaberto.com.br/opiniao/artigos/2008/10/um-sonho-sem-limites"/>
    <hyperlink ref="I600" ns1:id="rId579" display="https://www.jefferies.com/insights/the-big-picture/2025-global-secondary-market-review-another-record-breaking-year/"/>
    <hyperlink ref="I601" ns1:id="rId580" display="https://www.infomoney.com.br/?p=1731224"/>
    <hyperlink ref="I602" ns1:id="rId581" display="https://www.mintz.com/insights-center/viewpoints/2906/2025-11-12-innovate-baby-innovate-key-enhancements-canadas-sred | https://www.cicnews.com/2026/06/entrepreneurs-see-their-last-chance-to-apply-for-permanent-residence-through-the-start-up-visa-program-0677385.html"/>
    <hyperlink ref="I603" ns1:id="rId582" display="https://www.sec.gov/Archives/edgar/data/0001762301/000117891325000559/zk2532679.htm, https://www.sec.gov/Archives/edgar/data/1327567/000119312526045600/d40626dex991.htm"/>
    <hyperlink ref="I604" ns1:id="rId583" display="https://www.bcb.gov.br/htms/relinf/port/2002/06/ri200206b4p.pdf | https://tellerwindow.newyorkfed.org/2023/06/26/fednow-is-coming-in-july-what-is-it-and-what-does-it-do"/>
    <hyperlink ref="I605" ns1:id="rId584" display="https://www.bcb.gov.br/conteudo/home-ptbr/TextosApresentacoes/Apresentacao_GabrielGalipolo_FebrabanTech_24.8.2026.pdf | https://cooperativismodecredito.coop.br/2025/11/banco-central-desligara-plataforma-drex-e-diz-que-criara-nova-infraestrutura/"/>
    <hyperlink ref="I606" ns1:id="rId585" display="https://www.letsmoney.com.br/noticias/drex-parado-b3-anbima-tokenizacao/ | https://cooperativismodecredito.coop.br/2025/11/banco-central-desligara-plataforma-drex-e-diz-que-criara-nova-infraestrutura/"/>
    <hyperlink ref="I607" ns1:id="rId586" display="https://canalsolar.com.br/geracao-termeletrica-cresce-matriz-eletrica/ | https://eixos.com.br/energias-renovaveis/matriz-eletrica-fechou-2024-com-88-de-participacao-renovavel-mostra-balanco-da-epe/"/>
    <hyperlink ref="I608" ns1:id="rId587" display="https://www.planalto.gov.br/ccivil_03/constituicao/emendas/emc/emc132.htm"/>
    <hyperlink ref="I609" ns1:id="rId588" display="https://www.moneytimes.com.br/totvs-tots3-que-se-cuide-sankhya-tem-ipo-no-horizonte-e-plano-ambicioso-de-faturar-r-1-bi-ate-2025-confira/"/>
    <hyperlink ref="I610" ns1:id="rId589" display="https://www.planalto.gov.br/ccivil_03/_ato2019-2022/2022/lei/l14454.htm | https://www2.camara.leg.br/legin/fed/lei/1998/lei-9656-3-junho-1998-353439-normaatualizada-pl.html"/>
    <hyperlink ref="I611" ns1:id="rId590" display="https://www.planalto.gov.br/ccivil_03/_ato2023-2026/2023/lei/l14754.htm | https://www.lex.com.br/lei-no-14-596-de-14-de-junho-de-2023/"/>
    <hyperlink ref="I612" ns1:id="rId591" display="https://federalreserve.gov/newsevents/pressreleases/monetary20220316a.htm | https://api.bcb.gov.br/dados/serie/bcdata.sgs.432/dados?formato=json&amp;dataInicial=01/01/2021&amp;dataFinal=21/10/2026"/>
    <hyperlink ref="I613" ns1:id="rId592" display="https://api.bcb.gov.br/dados/serie/bcdata.sgs.432/dados?formato=json&amp;dataInicial=01/01/2025&amp;dataFinal=21/10/2026"/>
    <hyperlink ref="I614" ns1:id="rId593" display="https://www.planalto.gov.br/ccivil_03/constituicao/emendas/emc/emc113.htm | https://www.planalto.gov.br/ccivil_03/_ato2023-2026/2024/lei/l14905.htm | https://www.trt9.jus.br/portal/noticias.xhtml?id=8885889"/>
    <hyperlink ref="I615" ns1:id="rId594" display="https://www.bmalaw.com.br/conteudo/mercados-financeiro-e-de-capitais/informativos-e-newsletters/banco-central-e-cmn-divulgam-nova-resolucao-conjunta-com-ajustes-a-apuracao-do-limite-minimo-de-capital-para-instituicoes-financeiras/pdf"/>
    <hyperlink ref="I616" ns1:id="rId595" display="https://normativos.bcb.gov.br/Lists/Normativos/Attachments/50579/Res_4656_v8_P.pdf"/>
    <hyperlink ref="I617" ns1:id="rId596" display="https://www2.camara.leg.br/legin/fed/lei/1998/lei-9656-3-junho-1998-353439-normaatualizada-pl.html"/>
    <hyperlink ref="I618" ns1:id="rId597" display="https://www.planalto.gov.br/ccivil_03/leis/l9394.htm"/>
    <hyperlink ref="I619" ns1:id="rId598" display="https://www.planalto.gov.br/ccivil_03/_ato2015-2018/2018/lei/l13709.htm"/>
    <hyperlink ref="I620" ns1:id="rId599" display="https://www.planalto.gov.br/ccivil_03/_ato2023-2026/2025/lei/L15211.htm"/>
    <hyperlink ref="I621" ns1:id="rId600" display="https://www.mattosfilho.com.br/unico/decripto-receita-federal-ocde/"/>
    <hyperlink ref="I622" ns1:id="rId601" display="https://www.mayerbrown.com/pt/insights/publications/2026/08/decree-no-13097-2026-opening-of-the-free-electricity-market"/>
    <hyperlink ref="I623" ns1:id="rId602" display="https://fapesp.br/pipe/normas"/>
    <hyperlink ref="I624" ns1:id="rId603" display="https://www.planalto.gov.br/ccivil_03/_ato2011-2014/2013/lei/l12865.htm | https://euqueroinvestir.com/educacao-financeira/nubank-conheca-a-historia-do-banco-digital"/>
    <hyperlink ref="I625" ns1:id="rId604" display="https://www.bcb.gov.br/conteudo/home-ptbr/TextosApresentacoes/Apontamentos_RCN_Lift%20Day%202022_vpub.pdf"/>
    <hyperlink ref="I626" ns1:id="rId605" display="https://www.contadores.cnt.br/projetos/59/noticias/tecnicas/2020/10/06/ministerio-da-economia-publica-norma-que-instrumentaliza-a-investigacao-de-abusos-regulatorios.html | https://www.legjur.com/legislacao/art/dec_00113442023-53"/>
    <hyperlink ref="I627" ns1:id="rId606" display="https://www2.camara.leg.br/legin/fed/lei/2019/lei-13848-25-junho-2019-788523-normaatualizada-pl.html"/>
    <hyperlink ref="I628" ns1:id="rId607" display="https://www.bcb.gov.br/content/estabilidadefinanceira/sandboxdocs/relatorios_cesb/Relatorio_Gestao_Sandbox_Regulatorio_2022_REV3%20(003).pdf | https://conteudo.cvm.gov.br/cvm_institucional/export/sites/cvm/legislacao/instrucoes/anexos/600/inst626.pdf"/>
    <hyperlink ref="I629" ns1:id="rId608" display="https://finsidersbrasil.com.br/noticias-sobre-fintechs/bc-divulga-projetos-selecionados-para-o-primeiro-ciclo-do-sandbox"/>
    <hyperlink ref="I630" ns1:id="rId609" display="https://www.planalto.gov.br/ccivil_03/leis/lcp/lcp182.htm"/>
    <hyperlink ref="I631" ns1:id="rId610" display="https://www.firjan.com.br/data/files/C9/35/A8/1C/0CDF1810C3E5AB18A8A809C2/Apresentacao_edital_Minera__o.pdf"/>
    <hyperlink ref="I632" ns1:id="rId611" display="https://www25.senado.leg.br/web/atividade/materias/-/materia/148906/pdf, https://congressoemfoco.com.br/noticia/105898/lei-do-lobby-e-vacina-contra-falta-de-transparencia"/>
    <hyperlink ref="I633" ns1:id="rId612" display="https://www.infomoney.com.br/?p=225829"/>
    <hyperlink ref="I634" ns1:id="rId613" display="https://www.letsmoney.com.br/noticias/bc-proibir-venda-dados-open-finance/ | https://finsidersbrasil.com.br/?p=355311"/>
    <hyperlink ref="I635" ns1:id="rId614" display="https://www.infomoney.com.br/?p=1527957"/>
    <hyperlink ref="I636" ns1:id="rId615" display="https://analitica.auvp.com.br/noticias/nubank-solicita-licenca-bancaria-para-cumprir-novas-regras-do-banco-central-cRNV5O"/>
    <hyperlink ref="I637" ns1:id="rId616" display="https://istoedinheiro.com.br/apos-adiamentos-banco-central-desiste-de-regular-pix-parcelado"/>
    <hyperlink ref="I638" ns1:id="rId617" display="https://movimentoeconomico.com.br/geral/2024/07/22/bc-faz-ajustes-no-pix-e-promete-versao-automatica-para-2025/ | https://static.poder360.com.br/2024/07/comunicado-bc-pix-automatico-22jul2024.pdf"/>
    <hyperlink ref="I640" ns1:id="rId618" display="https://www.mattosfilho.com.br/unico/boletim-bancos-atualizacoes-trimestre/, https://www.bmalaw.com.br/conteudo/mercados-financeiro-e-de-capitais/informativos-e-newsletters/banco-central-e-cmn-divulgam-nova-resolucao-conjunta-com-ajustes-a-apuracao-do-limite-minimo-de-capital-para-instituicoes-financeiras/pdf"/>
    <hyperlink ref="I641" ns1:id="rId619" display="https://blog.asaas.com/release/historia-do-asaas/ | https://finsidersbrasil.com.br/noticias-sobre-fintechs/em-sua-terceira-aquisicao-celcoin-compra-finansystech/ | https://neofeed.com.br/startups/a-visa-compra-um-unicornio-brasileiro-que-acaba-de-nascer/"/>
    <hyperlink ref="I642" ns1:id="rId620" display="https://www.infomoney.com.br/?p=2861175 | https://www.migalhas.com.br/quentes/425176/tj-sp-proibe-bloqueio-de-celular-dado-em-garantia-de-emprestimo"/>
    <hyperlink ref="I643" ns1:id="rId621" display="https://www.demarest.com.br/resolucao-estabelece-segmentacao-de-entidades-supervisionadas-pela-susep/"/>
    <hyperlink ref="I644" ns1:id="rId622" display="https://preqin.com/data/profile/asset/pottencial-seguradora-s-a/406930 | https://www.letsmoney.com.br/ia/azos-capta-125-milhoes-seguro-vida-ia/"/>
    <hyperlink ref="I645" ns1:id="rId623" display="https://www.planalto.gov.br/ccivil_03/_ato2023-2026/2024/lei/l15040.htm | https://planalto.gov.br/ccivil_03/leis/lcp/Lcp213.htm"/>
    <hyperlink ref="I646" ns1:id="rId624" display="https://revistaapolice.com.br/2023/05/focada-no-modelo-b2b2c-180o-seguros-passa-a-atuar-como-seguradora/ | https://braziljournal.com/fvss"/>
    <hyperlink ref="I647" ns1:id="rId625" display="https://forbes.com.br/forbes-money/2025/12/itau-assume-controle-da-avenue-com-501-do-capital/ | https://bpmoney.com.br/?p=386713"/>
    <hyperlink ref="I648" ns1:id="rId626" display="https://www.mattosfilho.com.br/unico/normas-regulamentacao-ativos-virtuais/"/>
    <hyperlink ref="I649" ns1:id="rId627" display="https://www.infomoney.com.br/minhas-financas/quais-produtos-tem-garantia-do-fgc-veja-a-lista/"/>
    <hyperlink ref="I650" ns1:id="rId628" display="https://www.canalrural.com.br/radar/plano-safra-2026-27-bastidores-mostram-o-desafio-de-traduzir-r-610-bilhoes-ao-produtor/"/>
    <hyperlink ref="I651" ns1:id="rId629" display="https://teletime.com.br/30/04/2025/area-agricola-com-4g-ou-5g-chega-a-33-no-brasil-segundo-conectaragro/"/>
    <hyperlink ref="I652" ns1:id="rId630" display="https://agfeed.com.br/negocios/cooperativas-do-agro-crescem-dois-digitos-em-2025-e-faturam-quase-meio-trilhao"/>
    <hyperlink ref="I653" ns1:id="rId631" display="https://www.contxto.com/en/brazil/agrosmart-from-brazil-wraps-up-us5-5-million-series-a-to-continue-modernizing-farms/"/>
    <hyperlink ref="I654" ns1:id="rId632" display="https://www.dsm-firmenich.com/anh/news/press-releases/2026/2026-02-09-dsm-firmenich-announces-agreement-to-divest-animal-nutrition-and-health-to-cvc-capital-partners.html"/>
    <hyperlink ref="I655" ns1:id="rId633" display="https://www.band.com.br/agro/noticias/eua-mantem-file-fresco-de-tilapia-brasileiro-fora-do-tarifaco-de-25-202607161139, https://www.cnnbrasil.com.br/agro/decisao-de-corte-americana-favorece-setor-de-peixes/"/>
    <hyperlink ref="I656" ns1:id="rId634" display="https://www.cmegroup.com/rulebook/CBOT/II/13O.pdf"/>
    <hyperlink ref="I657" ns1:id="rId635" display="https://www.cnnbrasil.com.br/agro/safra-2025-26-termina-com-colheita-recorde-aponta-conab/"/>
    <hyperlink ref="I658" ns1:id="rId636" display="https://www.canalrural.com.br/radar/plano-safra-2026-27-bastidores-mostram-o-desafio-de-traduzir-r-610-bilhoes-ao-produtor/"/>
    <hyperlink ref="I659" ns1:id="rId637" display="https://agenciainfra.com/blog/?p=7536"/>
    <hyperlink ref="I660" ns1:id="rId638" display="https://forbes.com.br/forbes-agro/2026/05/stf-valida-alteracao-de-limites-no-parque-do-jamanxim-e-destrava-projeto-da-ferrograo/"/>
    <hyperlink ref="I661" ns1:id="rId639" display="https://businesswire.com/news/home/20260203538624/en/ADM-Reports-Fourth-Quarter-and-Full-year-2025-Results-Provides-2026-Guidance"/>
    <hyperlink ref="I662" ns1:id="rId640" display="https://revistacultivar.com.br/noticias/divisao-de-ventures-da-monsanto-faz-primeiro-investimento-direto-em-startup-brasileira, https://agfeed.com.br/financas/grao-direto-encanta-novos-gigantes-e-capta-r-90-milhoes-com-kaszek-slc-e-bradesco/"/>
    <hyperlink ref="I663" ns1:id="rId641" display="https://agfeed.com.br/financas/grao-direto-encanta-novos-gigantes-e-capta-r-90-milhoes-com-kaszek-slc-e-bradesco/"/>
    <hyperlink ref="I664" ns1:id="rId642" display="https://www.brasil247.com/brazilstockguide/insights/kepler-weber-gpt-offer-11-reais-aip | https://safras.com.br/gpt-retira-oferta-de-fusao-com-a-kepler-weber-e-acao-desaba-na-b3/"/>
    <hyperlink ref="I665" ns1:id="rId643" display="https://www.itatiaia.com.br/agro/producao-de-cana-recua-mas-etanol-bate-recorde-na-safra-2025-2026/"/>
    <hyperlink ref="I666" ns1:id="rId644" display="https://cenarioenergia.com.br/2024/10/01/bp-conclui-aquisicao-total-da-bp-bunge-bioenergia-e-reforca-lideranca-em-bioenergia-no-brasil/"/>
    <hyperlink ref="I667" ns1:id="rId645" display="https://www.novacana.com/noticias/preco-cbios-perde-amplitude-fevereiro-valor-medio-r-31-95-030326 | https://www.planalto.gov.br/ccivil_03/_ato2015-2018/2017/lei/l13576.htm"/>
    <hyperlink ref="I668" ns1:id="rId646" display="https://revistas.ufg.br/pat/article/view/74945"/>
    <hyperlink ref="I669" ns1:id="rId647" display="https://www.maisgoias.com.br/brasil/cotidiano/impasse-indigena-ameaca-conclusao-de-ferrovia-entre-mato-grosso-e-goias/ | https://forbes.com.br/forbes-agro/2026/05/stf-valida-alteracao-de-limites-no-parque-do-jamanxim-e-destrava-projeto-da-ferrograo/"/>
    <hyperlink ref="I670" ns1:id="rId648" display="https://abeeolica.org.br/wp-content/uploads/2026/07/424_ABEEOLICA_BOLETIM-ANUAL-2026_PT_DIGITAL_V3.pdf | https://canalsolar.com.br/setor-solar-supera-projecoes-apesar-desafios/"/>
    <hyperlink ref="I671" ns1:id="rId649" display="https://cenarioenergia.com.br/2025/12/26/aneel-define-tarifas-de-otimizacao-servicos-ancilares-e-pld-para-2026-e-reforca-previsibilidade-ao-setor-eletrico/"/>
    <hyperlink ref="I672" ns1:id="rId650" display="https://www.ccee.org.br/documents/80415/25552621/Potencial%20de%20libera%C3%A7%C3%A3o%20de%20UCs_2022_V2.pdf/b6f561d1-c965-b7e3-27c3-be847d0aca7a | https://tagdlaw.com.br/entrada-de-consumidores-no-mercado-livre-recua-365-no-inicio-de-2026/"/>
    <hyperlink ref="I673" ns1:id="rId651" display="https://www.mayerbrown.com/pt/insights/publications/2026/08/decree-no-13097-2026-opening-of-the-free-electricity-market, https://www.planalto.gov.br/ccivil_03/_ato2023-2026/2025/lei/l15269.htm"/>
    <hyperlink ref="I674" ns1:id="rId652" display="https://movimentoeconomico.com.br/economia/energia/2026/09/14/justica-nega-ressarcimento-por-cortes-que-tiraram-r-6-bi-de-eolicas-e-solares/"/>
    <hyperlink ref="I675" ns1:id="rId653" display="https://www.sec.gov/newsroom/press-releases/2026-49-sec-proposes-rescission-climate-related-disclosure-rules"/>
    <hyperlink ref="I676" ns1:id="rId654" display="https://sustainablefutures.linklaters.com/post/102kbh4/b-lab-updates-b-corp-certification-requirements-and-makes-significant-changes, https://capitalaberto.com.br/canais/movimento-empresa-b-emerge-como-forca-poderosa-na-economia-global/"/>
    <hyperlink ref="I677" ns1:id="rId655" display="https://www.mayerbrown.com/pt/insights/publications/2025/12/brazilian-congress-overrides-presidential-vetoes-to-the-general-environmental-licensing-law-and-approves-new-rules-on-the-special-environmental-license"/>
    <hyperlink ref="I678" ns1:id="rId656" display="https://bpmoney.com.br/?p=400217"/>
    <hyperlink ref="I679" ns1:id="rId657" display="https://renovainvest.com.br/blog/ambipar-acordo-credores-green-notes-itau-bba/ | https://www.seudinheiro.com/2026/empresas/ambipar-ambp3-tem-bencao-de-credores-para-reestruturar-divida-que-quase-afundou-a-empresa-aqui-estao-os-detalhes-bdap/"/>
    <hyperlink ref="I680" ns1:id="rId658" display="https://arquivocidadao.stj.jus.br/index.php/623"/>
    <hyperlink ref="I681" ns1:id="rId659" display="https://chambers.com/articles/título-fpm-e-as-garantias-em-contratos-de-ppp"/>
    <hyperlink ref="I682" ns1:id="rId660" display="https://nbso-brazil.com.br/inauguration-mining-hub-belo-horizonte/"/>
    <hyperlink ref="I683" ns1:id="rId661" display="https://www.planalto.gov.br/ccivil_03/_ato2004-2006/2004/lei/l10.973.htm | https://www.planalto.gov.br/ccivil_03/_ato2015-2018/2016/lei/l13303.htm | https://www.planalto.gov.br/ccivil_03/leis/lcp/lcp182.htm"/>
    <hyperlink ref="I684" ns1:id="rId662" display="https://www.nsctotal.com.br/?p=6899775"/>
    <hyperlink ref="I685" ns1:id="rId663" display="https://www.bndes.gov.br/wps/portal/site/home/financiamento/servicos-online/credenciamento-de-equipamentos/credenciamento-maquinas-equipamentos-sistema | https://monitormercantil.com.br/o-que-muda-com-a-nova-metodologia-de-credenciamento-no-finame/"/>
    <hyperlink ref="I686" ns1:id="rId664" display="https://agfeed.com.br/financas/mais-madura-barn-investimentos-prepara-novo-fundo-de-ate-r-800-milhoes"/>
    <hyperlink ref="I687" ns1:id="rId665" display="https://www.opovo.com.br/agencia/bbc/2026/07/31/embraer-vive-oportunidade-rara-para-desafiar-airbus-e-boeing-diz-the-economist.html"/>
    <hyperlink ref="I688" ns1:id="rId666" display="https://www.britishcouncil.org/education/he-science/newton-fund, https://www.fox13seattle.com/news/gates-foundation-name-branding"/>
    <hyperlink ref="I689" ns1:id="rId667" display="https://www.gtlaw.com/pt/insights/2026/7/ustr-announces-section-301-tariffs-on-brazil-new-25-duties-to-take-effect-july-22"/>
    <hyperlink ref="I690" ns1:id="rId668" display="https://www.infomoney.com.br/?p=2491627"/>
    <hyperlink ref="I691" ns1:id="rId669" display="https://dplnews.com/?p=164601"/>
    <hyperlink ref="I692" ns1:id="rId670" display="https://www.baguete.com.br/noticias/braskem-corta-investimentos-em-startups"/>
    <hyperlink ref="I693" ns1:id="rId671" display="https://www.planalto.gov.br/ccivil_03/leis/l9279.htm | https://www.nixonpeabody.com/insights/alerts/2021/09/29/worldwide-patent-grace-periods"/>
    <hyperlink ref="I694" ns1:id="rId672" display="https://www.cnnbrasil.com.br/infra/custo-logistico-cai-mas-ainda-consome-155-do-pib/, https://timesbrasil.com.br/brasil/custos-com-logistica-representam-uma-parcela-maior-do-pib-no-brasil-do-que-nos-eua/"/>
    <hyperlink ref="I695" ns1:id="rId673" display="https://agenciainfra.com/blog/?p=7046"/>
    <hyperlink ref="I696" ns1:id="rId674" display="https://www.vademecumprevidenciario.com.br/jurisprudencia/eme/280.0519.2990.7746"/>
    <hyperlink ref="I697" ns1:id="rId675" display="https://www.migalhas.com.br/depeso/461521/sancionada-mas-nao-pacificada-fragilidade-juridica-por-tras-do-piso"/>
    <hyperlink ref="I698" ns1:id="rId676" display="https://portaldeprefeitura.com.br/brasil/stf-retoma-julgamento-sobre-vinculo-de-emprego-no-caso-de-uber/630939/ | https://www.infomoney.com.br/?p=2369236"/>
    <hyperlink ref="I699" ns1:id="rId677" display="https://www.vrum.com.br/aceleradas/2026/07/7471454-ipva-para-carro-eletrico-em-2026-guia-de-isencao-e-descontos-por-estado.html"/>
    <hyperlink ref="I700" ns1:id="rId678" display="https://startups.com.br/negocios/crise/fim-justica-decreta-falencia-da-yellow-e-grin-de-bikes-e-patinetes/"/>
    <hyperlink ref="I701" ns1:id="rId679" display="https://www.legjur.com/jurisprudencia/eme/668.1026.2640.8104"/>
    <hyperlink ref="I702" ns1:id="rId680" display="https://www.planalto.gov.br/ccivil_03/leis/2003/l10.833.htm | https://www.planalto.gov.br/ccivil_03/leis/l9249.htm"/>
    <hyperlink ref="I703" ns1:id="rId681" display="https://www.planalto.gov.br/ccivil_03/_ato2007-2010/2008/lei/l11795.htm"/>
    <hyperlink ref="I704" ns1:id="rId682" display="https://www.mattosfilho.com.br/unico/postergada-norma-grupos-consorcios"/>
    <hyperlink ref="I705" ns1:id="rId683" display="https://www.planalto.gov.br/ccivil_03/_ato2007-2010/2008/lei/l11795.htm"/>
    <hyperlink ref="I706" ns1:id="rId684" display="https://www.planalto.gov.br/ccivil_03/_ato2007-2010/2008/lei/l11795.htm"/>
    <hyperlink ref="I707" ns1:id="rId685" display="https://tributodevido.com.br/portal/pis-cofins-vedacao-de-creditos-para-locacao-de-veiculos/ | https://www.planalto.gov.br/ccivil_03/leis/2003/l10.833.htm"/>
    <hyperlink ref="I709" ns1:id="rId686" display="https://paragoncare.com.au/brands-partners/classys/"/>
    <hyperlink ref="I710" ns1:id="rId687" display="https://www.infomoney.com.br/?p=2082231 | https://ri.armac.com.br/en/armac/historic"/>
    <hyperlink ref="I711" ns1:id="rId688" display="https://www.planalto.gov.br/ccivil_03/leis/l9249.htm | https://www.planalto.gov.br/ccivil_03/leis/lcp/lcp224.htm"/>
    <hyperlink ref="I712" ns1:id="rId689" display="https://www.hardware.com.br/artigos/quais-provedores-lideram-a-banda-larga-no-brasil/amp/ | https://www.minhaoperadora.com.br/?p=139926"/>
    <hyperlink ref="I713" ns1:id="rId690" display="https://www.hardware.com.br/artigos/quais-provedores-lideram-a-banda-larga-no-brasil/amp/"/>
    <hyperlink ref="I714" ns1:id="rId691" display="https://www.planalto.gov.br/ccivil_03/_ato2004-2006/2005/lei/l11196.htm"/>
    <hyperlink ref="I715" ns1:id="rId692" display="https://teletime.com.br/05/10/2026/claro-fechar-capital-desktop/"/>
    <hyperlink ref="I716" ns1:id="rId693" display="https://conlicitacao.com.br/lei-das-estatais/ | https://eixos.com.br/petroleo-e-gas/consorcios-integrados-pela-petrobras-sao-regidos-pelo-regulamento-de-licitacoes-e-contratos/"/>
    <hyperlink ref="I717" ns1:id="rId694" display="https://www.planalto.gov.br/ccivil_03/_ato2023-2026/2024/lei/l14946.htm"/>
    <hyperlink ref="I718" ns1:id="rId695" display="https://pergamum.anac.gov.br/arquivos/RA2026-0805.pdf | https://www.sociedademilitar.com.br/2026/10/drone-trabalho-prova-teorica-da-anac-ate-31-de-dezembro-rbac-100-ltrj.html"/>
    <hyperlink ref="I719" ns1:id="rId696" display="https://fitoterapiabrasil.com.br/sites/default/files/legislacao/rdc_509-2021.pdf | https://www.gov.br/anvisa/pt-br/assuntos/noticias-anvisa/2022/software-como-dispositivo-medico-perguntas-e-respostas"/>
    <hyperlink ref="I720" ns1:id="rId697" display="https://static.poder360.com.br/2025/01/Resolucao-da-Diretoria-Colegiada-205-Anvisa-2017.pdf | https://ses.sp.bvs.br/wp-content/uploads/2023/08/U_RS-MS-ANVISA-RDC-811_180823.pdf"/>
    <hyperlink ref="I721" ns1:id="rId698" display="https://www.planalto.gov.br/ccivil_03/_ato2023-2026/2024/lei/L14874.htm"/>
    <hyperlink ref="I722" ns1:id="rId699" display="https://sistemas.cfm.org.br/normas/arquivos/pareceres/PR/2024/2914_2024.pdf | https://sistemas.cfm.org.br/normas/arquivos/pareceres/PA/2026/7_2026.pdf"/>
    <hyperlink ref="I723" ns1:id="rId700" display="https://tributodevido.com.br/portal/tributacao-de-procedimentos-dermatologicos/"/>
    <hyperlink ref="I724" ns1:id="rId701" display="https://conteudo.cvm.gov.br/cvm_institucional/export/sites/cvm/legislacao/resolucoes/anexos/100/resol156.pdf"/>
    <hyperlink ref="I725" ns1:id="rId702" display="https://centraldovarejo.com.br/exclusivo-grupo-salus-aposta-em-negocios-que-se-complementam-e-se-apoxima-das-mil-unidades/?amp=1"/>
    <hyperlink ref="I726" ns1:id="rId703" display="https://futurodasaude.com.br/?p=35440 | https://www.correiodamanha.com.br/nacional/2025/08/amp/217817-anvisa-proibe-versoes-manipuladas-da-semaglutida.html | https://www.itatiaia.com.br/saude/anvisa-aprova-2a-caneta-generica-de-semaglutida-no-brasil/"/>
    <hyperlink ref="I727" ns1:id="rId704" display="https://www2.camara.leg.br/legin/fed/lei/1998/lei-9656-3-junho-1998-353439-normaatualizada-pl.html | https://medicinasa.com.br/?p=160624"/>
    <hyperlink ref="I728" ns1:id="rId705" display="https://api.mziq.com/mzfilemanager/v2/d/c20feaed-44d2-4c19-ac46-d1d9426b68eb/5f17650d-0863-9f4e-7aa4-eb1f4f724af9?origin=2 | https://www.bloomberglinea.com.br/negocios/general-atlantic-e-dragoneer-fecham-capital-da-arco-quase-5-anos-apos-o-ipo/"/>
    <hyperlink ref="I729" ns1:id="rId706" display="https://www.fundacaotelefonicavivo.org.br/wp-content/uploads/2026/02/notatecnicacensoescolar2025-1.pdf | https://download.inep.gov.br/censo_escolar/resultados/2024/apresentacao_coletiva.pdf"/>
    <hyperlink ref="I730" ns1:id="rId707" display="https://www.bahianoticias.com.br/noticia/308858-brasil-registra-10-milhoes-de-estudantes-no-ensino-superior-e-ead-supera-cursos-presenciais, https://www.correiobraziliense.com.br/euestudante/ensino-superior/2024/10/6957145-ead-e-responsavel-pelo-ingresso-de-mais-de-3-milhoes-na-faculdade-aponta-inep.html"/>
    <hyperlink ref="I731" ns1:id="rId708" display="https://anec.org.br/wp-content/uploads/2021/08/RESOLUCAO-No-1-DE-6-DE-ABRIL-DE-2018.pdf"/>
    <hyperlink ref="I732" ns1:id="rId709" display="https://www2.camara.leg.br/legin/fed/decret/2017/decreto-9099-18-julho-2017-785224-normaatualizada-pe.html"/>
    <hyperlink ref="I733" ns1:id="rId710" display="https://www.planalto.gov.br/ccivil_03/_ato2023-2026/2025/lei/L15100.htm | https://www.planalto.gov.br/ccivil_03/_ato2015-2018/2018/lei/l13709.htm"/>
    <hyperlink ref="I734" ns1:id="rId711" display="https://www.planalto.gov.br/ccivil_03/leis/lcp/lcp182.htm"/>
    <hyperlink ref="I735" ns1:id="rId712" display="https://www.planalto.gov.br/ccivil_03/leis/lcp/lcp182.htm"/>
    <hyperlink ref="I736" ns1:id="rId713" display="https://www.planalto.gov.br/ccivil_03/_ato2019-2022/2021/lei/l14133.htm | https://www.planalto.gov.br/ccivil_03/leis/lcp/lcp182.htm"/>
    <hyperlink ref="I737" ns1:id="rId714" display="https://www.planalto.gov.br/ccivil_03/_ato2023-2026/2023/decreto/D11531.htm"/>
    <hyperlink ref="I738" ns1:id="rId715" display="https://www.baguete.com.br/noticias/aprova-digital-capta-r-225-milhoes | https://agencia.fapesp.br/technological-platform-increases-cities-fiscal-efficiency/32397 | https://revista.tcu.gov.br/ojs/index.php/sifap/article/download/2436/2084/7190"/>
    <hyperlink ref="I739" ns1:id="rId716" display="https://finsidersbrasil.com.br/noticias-sobre-fintechs/em-sua-terceira-aquisicao-celcoin-compra-finansystech/"/>
    <hyperlink ref="I740" ns1:id="rId717" display="https://zenite.blog.br/os-municipios-ja-podem-aplicar-a-nova-lei-de-licitacoes-em-caso-positivo-o-que-fazer-em-relacao-a-publicidade/ | https://www.planalto.gov.br/ccivil_03/_ato2019-2022/2021/lei/l14133.htm"/>
    <hyperlink ref="I741" ns1:id="rId718" display="https://www.planalto.gov.br/ccivil_03/_ato2015-2018/2015/lei/l13140.htm"/>
    <hyperlink ref="I742" ns1:id="rId719" display="https://www.planalto.gov.br/ccivil_03/leis/l8906.htm"/>
    <hyperlink ref="I743" ns1:id="rId720" display="https://sintse.tse.jus.br/documentos/2025/Mar/14/diario-da-justica-eletronico-cnj/resolucao-no-615-de-11-de-marco-de-2025-estabelece-diretrizes-para-o-desenvolvimento-utilizacao-e"/>
    <hyperlink ref="I744" ns1:id="rId721" display="https://www.infomoney.com.br/minhas-financas/taxa-das-blusinhas-veja-estados-que-sobem-o-icms-de-compras-internacionais-para-20/ | https://www.planalto.gov.br/ccivil_03/_ato2023-2026/2024/lei/l14902.htm"/>
    <hyperlink ref="I745" ns1:id="rId722" display="https://bibliotecadigital.anvisa.gov.br/jspui/bitstream/anvisa/217/1/Suplementos%20alimentares_perguntas%20e%20respostas_7ed_2021.pdf | https://nutritotal.com.br/pro/material/atualizacoes-anvisa-o-que-mudou-para-suplementos-e-fitoterapicos/"/>
    <hyperlink ref="I746" ns1:id="rId723" display="https://planning.com.br/margem-contribuicao-ponto-equilibrio/"/>
    <hyperlink ref="I747" ns1:id="rId724" display="https://neofeed.com.br/negocios/grupo-zelo-da-crescera-capital-faz-captacao-milionaria-e-vai-voltar-aos-mas-dos-cemiterios, https://bmcnews.com.br/bmc-now/crescera-dobra-aposta-no-setor-funerario-e-fecha-aporte-de-r-200-milhoes-no-grupo-zelo/"/>
    <hyperlink ref="I748" ns1:id="rId725" display="https://www.planalto.gov.br/ccivil_03/constituicao/emendas/emc/emc132.htm | https://www.reformatributaria.com/opiniao/split-payment-na-lc-214-2025-o-ponto-de-virada-do-compliance-tributario-digital-no-brasil/"/>
    <hyperlink ref="I749" ns1:id="rId726" display="https://vectorshift.ai/research/companies/afya/acquisition-history | https://www.cbinsights.com/company/clinicorp"/>
    <hyperlink ref="I750" ns1:id="rId727" display="https://www.mattosfilho.com.br/unico/boletim-bancos-atualizacoes-trimestre/ | https://capitalaberto.com.br/regulacao/legislacao-mercados/2025/12/mudancas-estruturais-no-regime-de-autorizacao-de-instituicoes-de-pagamento-as-resolucoes-494-e-495-do-banco-central"/>
    <hyperlink ref="I751" ns1:id="rId728" display="https://www.planalto.gov.br/ccivil_03/leis/2002/l10637.htm | https://www.planalto.gov.br/ccivil_03/constituicao/emendas/emc/emc132.htm"/>
    <hyperlink ref="I752" ns1:id="rId729" display="https://www2.camara.leg.br/legin/fed/lei/1970-1979/lei-6019-3-janeiro-1974-357401-normaatualizada-pl.html"/>
    <hyperlink ref="I753" ns1:id="rId730" display="https://www.baguete.com.br/noticias/compasso-estreia-no-parque-da-upf | https://www.baguete.com.br/noticias/alexis-rockenbach-deixa-air"/>
    <hyperlink ref="I754" ns1:id="rId731" display="https://www.felsberg.com.br/tema-1389-pejotizacao-retomada-processos-stf/ | https://www.conjur.com.br/2026-jul-20/pejotizacao-e-a-espera-pela-decisao-do-stf//?print=1"/>
    <hyperlink ref="I755" ns1:id="rId732" display="https://intuitionlabs.ai/articles/batch-ai-processing-cost-turnaround"/>
    <hyperlink ref="I756" ns1:id="rId733" display="https://dadosabertos.camara.leg.br/api/v2/proposicoes/2487262"/>
    <hyperlink ref="I757" ns1:id="rId734" display="https://www.planalto.gov.br/ccivil_03/_ato2015-2018/2018/lei/l13709.htm"/>
    <hyperlink ref="I758" ns1:id="rId735" display="https://lexlegal.com.br/?p=17322 | https://timesbrasil.com.br/empresas-e-negocios/tecnologia-e-inovacao/jusbrasil-inteligencia-artificial-advogados/ | https://www.oab.org.br/institucionalconselhofederal/quadroadvogados"/>
    <hyperlink ref="I759" ns1:id="rId736" display="https://tecnoblog.net/noticias/mpdft-acusa-serpro-usar-dados-cnh-sem-autorizacao/"/>
    <hyperlink ref="I760" ns1:id="rId737" display="https://fingerprint.com/blog/google-device-recall-api/"/>
    <hyperlink ref="I761" ns1:id="rId738" display="https://planalto.gov.br/ccivil_03/_ato2023-2026/2025/Lei/L15179.htm"/>
    <hyperlink ref="I762" ns1:id="rId739" display="https://www.mattosfilho.com.br/unico/regras-tarifas-intercambio-prazos-liquidacao/ | https://okai.com.br/artigo/decreto-n-127122025-impactos-regulatorios-para-empresas-de-meios-de-pagamento"/>
    <hyperlink ref="I763" ns1:id="rId740" display="https://www.planalto.gov.br/ccivil_03/leis/l8078compilado.htm"/>
    <hyperlink ref="I764" ns1:id="rId741" display="https://www.nuvei.com/br/postagens/navigating-visas-new-vamp-program"/>
    <hyperlink ref="I765" ns1:id="rId742" display="https://www.planalto.gov.br/ccivil_03/_ato2023-2026/2025/lei/L15211.htm | https://www.planalto.gov.br/ccivil_03/_ato2023-2026/2024/lei/l14852.htm"/>
    <hyperlink ref="I766" ns1:id="rId743" display="https://www.planalto.gov.br/ccivil_03/leis/lcp/lcp224.htm"/>
    <hyperlink ref="I767" ns1:id="rId744" display="https://www.planalto.gov.br/ccivil_03/constituicao/emendas/emc/emc132.htm"/>
    <hyperlink ref="I768" ns1:id="rId745" display="https://www.planalto.gov.br/ccivil_03/leis/lcp/lcp224.htm"/>
    <hyperlink ref="I769" ns1:id="rId746" display="https://www.planalto.gov.br/ccivil_03/_ato2023-2026/2026/lei/L15352.htm"/>
    <hyperlink ref="I770" ns1:id="rId747" display="https://www.planalto.gov.br/ccivil_03/leis/lcp/lcp182.htm"/>
    <hyperlink ref="I771" ns1:id="rId748" display="https://www.stibbe.com/publications-and-insights/the-amended-eudr-what-has-changed-and-what-has-remained | https://www.greenqueen.com.hk/eu-deforestation-regulation-delay-2026-eudr-simplification-us-trump/"/>
    <hyperlink ref="I772" ns1:id="rId749" display="https://www.planalto.gov.br/ccivil_03/leis/l9609.htm"/>
    <hyperlink ref="I773" ns1:id="rId750" display="https://www.planalto.gov.br/ccivil_03/_ato2004-2006/2006/decreto/d5798.htm"/>
    <hyperlink ref="I774" ns1:id="rId751" display="https://www.beyondintractability.org/essay/zopa, https://thinkinsights.net/consulting/zopa-strategy"/>
    <hyperlink ref="I775" ns1:id="rId752" display="https://www.legisweb.com.br/legislacao/?id=429817"/>
    <hyperlink ref="I776" ns1:id="rId753" display="https://oreilly.com/library/view/the-four-steps/9781119690351, https://imusic.fi/books/9780989200509/steve-blank-2013-the-four-steps-to-the-epiphany-hardcover-book"/>
    <hyperlink ref="I777" ns1:id="rId754" display="https://catalog.wake.gov/Record/718133"/>
    <hyperlink ref="I778" ns1:id="rId755" display="https://www.ebsco.com/articles/social-sciences-and-humanities/5950937e-d8f2-5c2e-ab3c-dad7b85e9ff1/why-entrepreneurs-should-think-like-scientists | https://www.physicianleaders.org/articles/why-entrepreneurs-should-think-like-scientists | https://openaccess.city.ac.uk/view/creators/Camuffo=3AA=2E=3A=3A.html"/>
    <hyperlink ref="I779" ns1:id="rId756" display="https://www.planalto.gov.br/ccivil_03/leis/l9249.htm"/>
    <hyperlink ref="I780" ns1:id="rId757" display="https://www.planalto.gov.br/ccivil_03/leis/lcp/lcp188.htm | https://www.planalto.gov.br/ccivil_03/leis/lcp/lcp182.htm"/>
    <hyperlink ref="I781" ns1:id="rId758" display="https://www.planalto.gov.br/ccivil_03/_ato2023-2026/2026/lei/L15352.htm"/>
    <hyperlink ref="I782" ns1:id="rId759" display="https://www.planalto.gov.br/ccivil_03/leis/lcp/lcp224.htm | https://www.planalto.gov.br/ccivil_03/leis/l9249.htm"/>
    <hyperlink ref="I783" ns1:id="rId760" display="https://dadosabertos.camara.leg.br/api/v2/proposicoes/2487262"/>
    <hyperlink ref="I784" ns1:id="rId761" display="https://www.reformatributaria.com/wp-content/uploads/2025/12/instrucao-normativa-receita-jcp-2296-2025.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ns1:id="rId762"/>
</worksheet>
</file>

<file path=xl/worksheets/sheet6.xml><?xml version="1.0" encoding="utf-8"?>
<worksheet xmlns="http://schemas.openxmlformats.org/spreadsheetml/2006/main" xmlns:ns1="http://schemas.openxmlformats.org/officeDocument/2006/relationships">
  <sheetPr filterMode="false">
    <pageSetUpPr fitToPage="false"/>
  </sheetPr>
  <dimension ref="A1:J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16"/>
    <col collapsed="false" customWidth="true" hidden="false" outlineLevel="0" max="4" min="4" style="0" width="46"/>
    <col collapsed="false" customWidth="true" hidden="false" outlineLevel="0" max="5" min="5" style="0" width="32"/>
    <col collapsed="false" customWidth="true" hidden="false" outlineLevel="0" max="7" min="6" style="0" width="18"/>
    <col collapsed="false" customWidth="true" hidden="false" outlineLevel="0" max="8" min="8" style="0" width="10"/>
    <col collapsed="false" customWidth="true" hidden="false" outlineLevel="0" max="9" min="9" style="0" width="90"/>
    <col collapsed="false" customWidth="true" hidden="false" outlineLevel="0" max="10" min="10" style="0" width="13"/>
  </cols>
  <sheetData>
    <row r="1" customFormat="false" ht="30" hidden="false" customHeight="true" outlineLevel="0" collapsed="false">
      <c r="A1" s="16" t="s">
        <v>96</v>
      </c>
      <c r="B1" s="16" t="s">
        <v>145</v>
      </c>
      <c r="C1" s="16" t="s">
        <v>146</v>
      </c>
      <c r="D1" s="16" t="s">
        <v>25959</v>
      </c>
      <c r="E1" s="16" t="s">
        <v>25960</v>
      </c>
      <c r="F1" s="16" t="s">
        <v>25961</v>
      </c>
      <c r="G1" s="16" t="s">
        <v>25962</v>
      </c>
      <c r="H1" s="16" t="s">
        <v>25963</v>
      </c>
      <c r="I1" s="16" t="s">
        <v>25964</v>
      </c>
      <c r="J1" s="16" t="s">
        <v>105</v>
      </c>
    </row>
    <row r="2" customFormat="false" ht="35.05" hidden="false" customHeight="false" outlineLevel="0" collapsed="false">
      <c r="A2" s="17" t="n">
        <v>1</v>
      </c>
      <c r="B2" s="17" t="n">
        <v>604</v>
      </c>
      <c r="C2" s="17" t="s">
        <v>257</v>
      </c>
      <c r="D2" s="18" t="s">
        <v>25965</v>
      </c>
      <c r="E2" s="18" t="s">
        <v>25966</v>
      </c>
      <c r="F2" s="19" t="s">
        <v>25967</v>
      </c>
      <c r="G2" s="19" t="s">
        <v>25968</v>
      </c>
      <c r="H2" s="17" t="s">
        <v>163</v>
      </c>
      <c r="I2" s="18" t="s">
        <v>25969</v>
      </c>
      <c r="J2" s="20" t="s">
        <v>28109</v>
      </c>
    </row>
    <row r="3" customFormat="false" ht="35.05" hidden="false" customHeight="false" outlineLevel="0" collapsed="false">
      <c r="A3" s="17" t="n">
        <v>1</v>
      </c>
      <c r="B3" s="17" t="n">
        <v>1654</v>
      </c>
      <c r="C3" s="17" t="s">
        <v>503</v>
      </c>
      <c r="D3" s="18" t="s">
        <v>25970</v>
      </c>
      <c r="E3" s="18" t="s">
        <v>25971</v>
      </c>
      <c r="F3" s="19" t="s">
        <v>25967</v>
      </c>
      <c r="G3" s="19" t="s">
        <v>25967</v>
      </c>
      <c r="H3" s="17" t="s">
        <v>163</v>
      </c>
      <c r="I3" s="18" t="s">
        <v>25972</v>
      </c>
      <c r="J3" s="20" t="s">
        <v>28109</v>
      </c>
    </row>
    <row r="4" customFormat="false" ht="35.05" hidden="false" customHeight="false" outlineLevel="0" collapsed="false">
      <c r="A4" s="17" t="n">
        <v>1</v>
      </c>
      <c r="B4" s="17" t="n">
        <v>2258</v>
      </c>
      <c r="C4" s="17" t="s">
        <v>657</v>
      </c>
      <c r="D4" s="18" t="s">
        <v>25973</v>
      </c>
      <c r="E4" s="18" t="s">
        <v>25974</v>
      </c>
      <c r="F4" s="19" t="s">
        <v>25975</v>
      </c>
      <c r="G4" s="19" t="s">
        <v>25975</v>
      </c>
      <c r="H4" s="17" t="s">
        <v>163</v>
      </c>
      <c r="I4" s="18" t="s">
        <v>25976</v>
      </c>
      <c r="J4" s="20" t="s">
        <v>28109</v>
      </c>
    </row>
    <row r="5" customFormat="false" ht="35.05" hidden="false" customHeight="false" outlineLevel="0" collapsed="false">
      <c r="A5" s="17" t="n">
        <v>1</v>
      </c>
      <c r="B5" s="17" t="n">
        <v>2992</v>
      </c>
      <c r="C5" s="17" t="s">
        <v>779</v>
      </c>
      <c r="D5" s="18" t="s">
        <v>25977</v>
      </c>
      <c r="E5" s="18" t="s">
        <v>25978</v>
      </c>
      <c r="F5" s="19" t="s">
        <v>25979</v>
      </c>
      <c r="G5" s="19" t="s">
        <v>25979</v>
      </c>
      <c r="H5" s="17" t="s">
        <v>163</v>
      </c>
      <c r="I5" s="18" t="s">
        <v>25980</v>
      </c>
      <c r="J5" s="20" t="s">
        <v>28109</v>
      </c>
    </row>
    <row r="6" customFormat="false" ht="35.05" hidden="false" customHeight="false" outlineLevel="0" collapsed="false">
      <c r="A6" s="17" t="n">
        <v>1</v>
      </c>
      <c r="B6" s="17" t="n">
        <v>3746</v>
      </c>
      <c r="C6" s="17" t="s">
        <v>884</v>
      </c>
      <c r="D6" s="18" t="s">
        <v>25981</v>
      </c>
      <c r="E6" s="18" t="s">
        <v>25974</v>
      </c>
      <c r="F6" s="19" t="s">
        <v>25967</v>
      </c>
      <c r="G6" s="19" t="s">
        <v>25967</v>
      </c>
      <c r="H6" s="17" t="s">
        <v>164</v>
      </c>
      <c r="I6" s="18" t="s">
        <v>25982</v>
      </c>
      <c r="J6" s="20" t="s">
        <v>28109</v>
      </c>
    </row>
    <row r="7" customFormat="false" ht="35.05" hidden="false" customHeight="false" outlineLevel="0" collapsed="false">
      <c r="A7" s="17" t="n">
        <v>1</v>
      </c>
      <c r="B7" s="17" t="n">
        <v>4321</v>
      </c>
      <c r="C7" s="17" t="s">
        <v>962</v>
      </c>
      <c r="D7" s="18" t="s">
        <v>25983</v>
      </c>
      <c r="E7" s="18" t="s">
        <v>25984</v>
      </c>
      <c r="F7" s="19" t="s">
        <v>25979</v>
      </c>
      <c r="G7" s="19" t="s">
        <v>25979</v>
      </c>
      <c r="H7" s="17" t="s">
        <v>164</v>
      </c>
      <c r="I7" s="18" t="s">
        <v>25985</v>
      </c>
      <c r="J7" s="20" t="s">
        <v>28109</v>
      </c>
    </row>
    <row r="8" customFormat="false" ht="35.05" hidden="false" customHeight="false" outlineLevel="0" collapsed="false">
      <c r="A8" s="17" t="n">
        <v>1</v>
      </c>
      <c r="B8" s="17" t="n">
        <v>4486</v>
      </c>
      <c r="C8" s="17" t="s">
        <v>1069</v>
      </c>
      <c r="D8" s="18" t="s">
        <v>25986</v>
      </c>
      <c r="E8" s="18" t="s">
        <v>25971</v>
      </c>
      <c r="F8" s="19" t="s">
        <v>25968</v>
      </c>
      <c r="G8" s="19" t="s">
        <v>25968</v>
      </c>
      <c r="H8" s="17" t="s">
        <v>163</v>
      </c>
      <c r="I8" s="18" t="s">
        <v>25987</v>
      </c>
      <c r="J8" s="20" t="s">
        <v>28109</v>
      </c>
    </row>
    <row r="9" customFormat="false" ht="35.05" hidden="false" customHeight="false" outlineLevel="0" collapsed="false">
      <c r="A9" s="17" t="n">
        <v>1</v>
      </c>
      <c r="B9" s="17" t="n">
        <v>4799</v>
      </c>
      <c r="C9" s="17" t="s">
        <v>1238</v>
      </c>
      <c r="D9" s="18" t="s">
        <v>25988</v>
      </c>
      <c r="E9" s="18" t="s">
        <v>25989</v>
      </c>
      <c r="F9" s="19" t="s">
        <v>25975</v>
      </c>
      <c r="G9" s="19" t="s">
        <v>25975</v>
      </c>
      <c r="H9" s="17" t="s">
        <v>164</v>
      </c>
      <c r="I9" s="18" t="s">
        <v>25990</v>
      </c>
      <c r="J9" s="20" t="s">
        <v>28109</v>
      </c>
    </row>
    <row r="10" customFormat="false" ht="35.05" hidden="false" customHeight="false" outlineLevel="0" collapsed="false">
      <c r="A10" s="17" t="n">
        <v>1</v>
      </c>
      <c r="B10" s="17" t="n">
        <v>5060</v>
      </c>
      <c r="C10" s="17" t="s">
        <v>1319</v>
      </c>
      <c r="D10" s="18" t="s">
        <v>25991</v>
      </c>
      <c r="E10" s="18" t="s">
        <v>25966</v>
      </c>
      <c r="F10" s="19" t="s">
        <v>25967</v>
      </c>
      <c r="G10" s="19" t="s">
        <v>25967</v>
      </c>
      <c r="H10" s="17" t="s">
        <v>163</v>
      </c>
      <c r="I10" s="18" t="s">
        <v>25992</v>
      </c>
      <c r="J10" s="20" t="s">
        <v>28109</v>
      </c>
    </row>
    <row r="11" customFormat="false" ht="35.05" hidden="false" customHeight="false" outlineLevel="0" collapsed="false">
      <c r="A11" s="17" t="n">
        <v>1</v>
      </c>
      <c r="B11" s="17" t="n">
        <v>5383</v>
      </c>
      <c r="C11" s="17" t="s">
        <v>1376</v>
      </c>
      <c r="D11" s="18" t="s">
        <v>25993</v>
      </c>
      <c r="E11" s="18" t="s">
        <v>25989</v>
      </c>
      <c r="F11" s="19" t="s">
        <v>25975</v>
      </c>
      <c r="G11" s="19" t="s">
        <v>25975</v>
      </c>
      <c r="H11" s="17" t="s">
        <v>163</v>
      </c>
      <c r="I11" s="18" t="s">
        <v>25994</v>
      </c>
      <c r="J11" s="20" t="s">
        <v>28109</v>
      </c>
    </row>
    <row r="12" customFormat="false" ht="35.05" hidden="false" customHeight="false" outlineLevel="0" collapsed="false">
      <c r="A12" s="17" t="n">
        <v>1</v>
      </c>
      <c r="B12" s="17" t="n">
        <v>5764</v>
      </c>
      <c r="C12" s="17" t="s">
        <v>1463</v>
      </c>
      <c r="D12" s="18" t="s">
        <v>25995</v>
      </c>
      <c r="E12" s="18" t="s">
        <v>25966</v>
      </c>
      <c r="F12" s="19" t="s">
        <v>25967</v>
      </c>
      <c r="G12" s="19" t="s">
        <v>25967</v>
      </c>
      <c r="H12" s="17" t="s">
        <v>163</v>
      </c>
      <c r="I12" s="18" t="s">
        <v>25996</v>
      </c>
      <c r="J12" s="20" t="s">
        <v>28109</v>
      </c>
    </row>
    <row r="13" customFormat="false" ht="35.05" hidden="false" customHeight="false" outlineLevel="0" collapsed="false">
      <c r="A13" s="17" t="n">
        <v>1</v>
      </c>
      <c r="B13" s="17" t="n">
        <v>6174</v>
      </c>
      <c r="C13" s="17" t="s">
        <v>1557</v>
      </c>
      <c r="D13" s="18" t="s">
        <v>25997</v>
      </c>
      <c r="E13" s="18" t="s">
        <v>25971</v>
      </c>
      <c r="F13" s="19" t="s">
        <v>25975</v>
      </c>
      <c r="G13" s="19" t="s">
        <v>25975</v>
      </c>
      <c r="H13" s="17" t="s">
        <v>163</v>
      </c>
      <c r="I13" s="18" t="s">
        <v>25998</v>
      </c>
      <c r="J13" s="20" t="s">
        <v>28109</v>
      </c>
    </row>
    <row r="14" customFormat="false" ht="35.05" hidden="false" customHeight="false" outlineLevel="0" collapsed="false">
      <c r="A14" s="17" t="n">
        <v>1</v>
      </c>
      <c r="B14" s="17" t="n">
        <v>6421</v>
      </c>
      <c r="C14" s="17" t="s">
        <v>1662</v>
      </c>
      <c r="D14" s="18" t="s">
        <v>25999</v>
      </c>
      <c r="E14" s="18" t="s">
        <v>26000</v>
      </c>
      <c r="F14" s="19" t="s">
        <v>25967</v>
      </c>
      <c r="G14" s="19" t="s">
        <v>25967</v>
      </c>
      <c r="H14" s="17" t="s">
        <v>164</v>
      </c>
      <c r="I14" s="18" t="s">
        <v>26001</v>
      </c>
      <c r="J14" s="20" t="s">
        <v>28109</v>
      </c>
    </row>
    <row r="15" customFormat="false" ht="46.25" hidden="false" customHeight="false" outlineLevel="0" collapsed="false">
      <c r="A15" s="17" t="n">
        <v>1</v>
      </c>
      <c r="B15" s="17" t="n">
        <v>6507</v>
      </c>
      <c r="C15" s="17" t="s">
        <v>1749</v>
      </c>
      <c r="D15" s="18" t="s">
        <v>26002</v>
      </c>
      <c r="E15" s="18" t="s">
        <v>26003</v>
      </c>
      <c r="F15" s="19" t="s">
        <v>25967</v>
      </c>
      <c r="G15" s="19" t="s">
        <v>25967</v>
      </c>
      <c r="H15" s="17" t="s">
        <v>164</v>
      </c>
      <c r="I15" s="18" t="s">
        <v>26004</v>
      </c>
      <c r="J15" s="20" t="s">
        <v>28109</v>
      </c>
    </row>
    <row r="16" customFormat="false" ht="35.05" hidden="false" customHeight="false" outlineLevel="0" collapsed="false">
      <c r="A16" s="17" t="n">
        <v>1</v>
      </c>
      <c r="B16" s="17" t="n">
        <v>6621</v>
      </c>
      <c r="C16" s="17" t="s">
        <v>1866</v>
      </c>
      <c r="D16" s="18" t="s">
        <v>26005</v>
      </c>
      <c r="E16" s="18" t="s">
        <v>26000</v>
      </c>
      <c r="F16" s="19" t="s">
        <v>25968</v>
      </c>
      <c r="G16" s="19" t="s">
        <v>25968</v>
      </c>
      <c r="H16" s="17" t="s">
        <v>164</v>
      </c>
      <c r="I16" s="18" t="s">
        <v>26006</v>
      </c>
      <c r="J16" s="20" t="s">
        <v>28109</v>
      </c>
    </row>
    <row r="17" customFormat="false" ht="35.05" hidden="false" customHeight="false" outlineLevel="0" collapsed="false">
      <c r="A17" s="17" t="n">
        <v>2</v>
      </c>
      <c r="B17" s="17" t="n">
        <v>515</v>
      </c>
      <c r="C17" s="17" t="s">
        <v>1964</v>
      </c>
      <c r="D17" s="18" t="s">
        <v>26007</v>
      </c>
      <c r="E17" s="18" t="s">
        <v>25974</v>
      </c>
      <c r="F17" s="19" t="s">
        <v>25967</v>
      </c>
      <c r="G17" s="19" t="s">
        <v>25967</v>
      </c>
      <c r="H17" s="17" t="s">
        <v>164</v>
      </c>
      <c r="I17" s="18" t="s">
        <v>26008</v>
      </c>
      <c r="J17" s="20" t="s">
        <v>28109</v>
      </c>
    </row>
    <row r="18" customFormat="false" ht="35.05" hidden="false" customHeight="false" outlineLevel="0" collapsed="false">
      <c r="A18" s="17" t="n">
        <v>2</v>
      </c>
      <c r="B18" s="17" t="n">
        <v>2156</v>
      </c>
      <c r="C18" s="17" t="s">
        <v>2211</v>
      </c>
      <c r="D18" s="18" t="s">
        <v>26009</v>
      </c>
      <c r="E18" s="18" t="s">
        <v>26003</v>
      </c>
      <c r="F18" s="19" t="s">
        <v>25968</v>
      </c>
      <c r="G18" s="19" t="s">
        <v>25968</v>
      </c>
      <c r="H18" s="17" t="s">
        <v>164</v>
      </c>
      <c r="I18" s="18" t="s">
        <v>26010</v>
      </c>
      <c r="J18" s="20" t="s">
        <v>28109</v>
      </c>
    </row>
    <row r="19" customFormat="false" ht="35.05" hidden="false" customHeight="false" outlineLevel="0" collapsed="false">
      <c r="A19" s="17" t="n">
        <v>2</v>
      </c>
      <c r="B19" s="17" t="n">
        <v>3869</v>
      </c>
      <c r="C19" s="17" t="s">
        <v>2482</v>
      </c>
      <c r="D19" s="18" t="s">
        <v>26011</v>
      </c>
      <c r="E19" s="18" t="s">
        <v>25966</v>
      </c>
      <c r="F19" s="19" t="s">
        <v>25975</v>
      </c>
      <c r="G19" s="19" t="s">
        <v>25975</v>
      </c>
      <c r="H19" s="17" t="s">
        <v>164</v>
      </c>
      <c r="I19" s="18" t="s">
        <v>26012</v>
      </c>
      <c r="J19" s="20" t="s">
        <v>28109</v>
      </c>
    </row>
    <row r="20" customFormat="false" ht="35.05" hidden="false" customHeight="false" outlineLevel="0" collapsed="false">
      <c r="A20" s="17" t="n">
        <v>2</v>
      </c>
      <c r="B20" s="17" t="n">
        <v>5411</v>
      </c>
      <c r="C20" s="17" t="s">
        <v>884</v>
      </c>
      <c r="D20" s="18" t="s">
        <v>26013</v>
      </c>
      <c r="E20" s="18" t="s">
        <v>26003</v>
      </c>
      <c r="F20" s="19" t="s">
        <v>25979</v>
      </c>
      <c r="G20" s="19" t="s">
        <v>25979</v>
      </c>
      <c r="H20" s="17" t="s">
        <v>164</v>
      </c>
      <c r="I20" s="18" t="s">
        <v>26014</v>
      </c>
      <c r="J20" s="20" t="s">
        <v>28109</v>
      </c>
    </row>
    <row r="21" customFormat="false" ht="35.05" hidden="false" customHeight="false" outlineLevel="0" collapsed="false">
      <c r="A21" s="17" t="n">
        <v>2</v>
      </c>
      <c r="B21" s="17" t="n">
        <v>5906</v>
      </c>
      <c r="C21" s="17" t="s">
        <v>962</v>
      </c>
      <c r="D21" s="18" t="s">
        <v>26015</v>
      </c>
      <c r="E21" s="18" t="s">
        <v>25974</v>
      </c>
      <c r="F21" s="19" t="s">
        <v>25975</v>
      </c>
      <c r="G21" s="19" t="s">
        <v>25975</v>
      </c>
      <c r="H21" s="17" t="s">
        <v>164</v>
      </c>
      <c r="I21" s="18" t="s">
        <v>26016</v>
      </c>
      <c r="J21" s="20" t="s">
        <v>28109</v>
      </c>
    </row>
    <row r="22" customFormat="false" ht="35.05" hidden="false" customHeight="false" outlineLevel="0" collapsed="false">
      <c r="A22" s="17" t="n">
        <v>2</v>
      </c>
      <c r="B22" s="17" t="n">
        <v>6089</v>
      </c>
      <c r="C22" s="17" t="s">
        <v>1069</v>
      </c>
      <c r="D22" s="18" t="s">
        <v>26017</v>
      </c>
      <c r="E22" s="18" t="s">
        <v>25984</v>
      </c>
      <c r="F22" s="19" t="s">
        <v>25967</v>
      </c>
      <c r="G22" s="19" t="s">
        <v>25967</v>
      </c>
      <c r="H22" s="17" t="s">
        <v>164</v>
      </c>
      <c r="I22" s="18" t="s">
        <v>26018</v>
      </c>
      <c r="J22" s="20" t="s">
        <v>28109</v>
      </c>
    </row>
    <row r="23" customFormat="false" ht="35.05" hidden="false" customHeight="false" outlineLevel="0" collapsed="false">
      <c r="A23" s="17" t="n">
        <v>3</v>
      </c>
      <c r="B23" s="17" t="n">
        <v>361</v>
      </c>
      <c r="C23" s="17" t="s">
        <v>3057</v>
      </c>
      <c r="D23" s="18" t="s">
        <v>26019</v>
      </c>
      <c r="E23" s="18" t="s">
        <v>25989</v>
      </c>
      <c r="F23" s="19" t="s">
        <v>25979</v>
      </c>
      <c r="G23" s="19" t="s">
        <v>25979</v>
      </c>
      <c r="H23" s="17" t="s">
        <v>164</v>
      </c>
      <c r="I23" s="18" t="s">
        <v>26020</v>
      </c>
      <c r="J23" s="20" t="s">
        <v>28109</v>
      </c>
    </row>
    <row r="24" customFormat="false" ht="35.05" hidden="false" customHeight="false" outlineLevel="0" collapsed="false">
      <c r="A24" s="17" t="n">
        <v>3</v>
      </c>
      <c r="B24" s="17" t="n">
        <v>1259</v>
      </c>
      <c r="C24" s="17" t="s">
        <v>3185</v>
      </c>
      <c r="D24" s="18" t="s">
        <v>26021</v>
      </c>
      <c r="E24" s="18" t="s">
        <v>25966</v>
      </c>
      <c r="F24" s="19" t="s">
        <v>25967</v>
      </c>
      <c r="G24" s="19" t="s">
        <v>25967</v>
      </c>
      <c r="H24" s="17" t="s">
        <v>164</v>
      </c>
      <c r="I24" s="18" t="s">
        <v>26022</v>
      </c>
      <c r="J24" s="20" t="s">
        <v>28109</v>
      </c>
    </row>
    <row r="25" customFormat="false" ht="35.05" hidden="false" customHeight="false" outlineLevel="0" collapsed="false">
      <c r="A25" s="17" t="n">
        <v>3</v>
      </c>
      <c r="B25" s="17" t="n">
        <v>2052</v>
      </c>
      <c r="C25" s="17" t="s">
        <v>3341</v>
      </c>
      <c r="D25" s="18" t="s">
        <v>26023</v>
      </c>
      <c r="E25" s="18" t="s">
        <v>26003</v>
      </c>
      <c r="F25" s="19" t="s">
        <v>25968</v>
      </c>
      <c r="G25" s="19" t="s">
        <v>25968</v>
      </c>
      <c r="H25" s="17" t="s">
        <v>164</v>
      </c>
      <c r="I25" s="18" t="s">
        <v>26024</v>
      </c>
      <c r="J25" s="20" t="s">
        <v>28109</v>
      </c>
    </row>
    <row r="26" customFormat="false" ht="35.05" hidden="false" customHeight="false" outlineLevel="0" collapsed="false">
      <c r="A26" s="17" t="n">
        <v>3</v>
      </c>
      <c r="B26" s="17" t="n">
        <v>2962</v>
      </c>
      <c r="C26" s="17" t="s">
        <v>3504</v>
      </c>
      <c r="D26" s="18" t="s">
        <v>26025</v>
      </c>
      <c r="E26" s="18" t="s">
        <v>25971</v>
      </c>
      <c r="F26" s="19" t="s">
        <v>25967</v>
      </c>
      <c r="G26" s="19" t="s">
        <v>25967</v>
      </c>
      <c r="H26" s="17" t="s">
        <v>164</v>
      </c>
      <c r="I26" s="18" t="s">
        <v>26026</v>
      </c>
      <c r="J26" s="20" t="s">
        <v>28109</v>
      </c>
    </row>
    <row r="27" customFormat="false" ht="35.05" hidden="false" customHeight="false" outlineLevel="0" collapsed="false">
      <c r="A27" s="17" t="n">
        <v>3</v>
      </c>
      <c r="B27" s="17" t="n">
        <v>3736</v>
      </c>
      <c r="C27" s="17" t="s">
        <v>884</v>
      </c>
      <c r="D27" s="18" t="s">
        <v>26027</v>
      </c>
      <c r="E27" s="18" t="s">
        <v>25971</v>
      </c>
      <c r="F27" s="19" t="s">
        <v>25967</v>
      </c>
      <c r="G27" s="19" t="s">
        <v>25975</v>
      </c>
      <c r="H27" s="17" t="s">
        <v>164</v>
      </c>
      <c r="I27" s="18" t="s">
        <v>26028</v>
      </c>
      <c r="J27" s="20" t="s">
        <v>28109</v>
      </c>
    </row>
    <row r="28" customFormat="false" ht="35.05" hidden="false" customHeight="false" outlineLevel="0" collapsed="false">
      <c r="A28" s="17" t="n">
        <v>3</v>
      </c>
      <c r="B28" s="17" t="n">
        <v>4025</v>
      </c>
      <c r="C28" s="17" t="s">
        <v>962</v>
      </c>
      <c r="D28" s="18" t="s">
        <v>26029</v>
      </c>
      <c r="E28" s="18" t="s">
        <v>25989</v>
      </c>
      <c r="F28" s="19" t="s">
        <v>25979</v>
      </c>
      <c r="G28" s="19" t="s">
        <v>25979</v>
      </c>
      <c r="H28" s="17" t="s">
        <v>164</v>
      </c>
      <c r="I28" s="18" t="s">
        <v>26030</v>
      </c>
      <c r="J28" s="20" t="s">
        <v>28109</v>
      </c>
    </row>
    <row r="29" customFormat="false" ht="35.05" hidden="false" customHeight="false" outlineLevel="0" collapsed="false">
      <c r="A29" s="17" t="n">
        <v>3</v>
      </c>
      <c r="B29" s="17" t="n">
        <v>4176</v>
      </c>
      <c r="C29" s="17" t="s">
        <v>1069</v>
      </c>
      <c r="D29" s="18" t="s">
        <v>26031</v>
      </c>
      <c r="E29" s="18" t="s">
        <v>25971</v>
      </c>
      <c r="F29" s="19" t="s">
        <v>25975</v>
      </c>
      <c r="G29" s="19" t="s">
        <v>25975</v>
      </c>
      <c r="H29" s="17" t="s">
        <v>164</v>
      </c>
      <c r="I29" s="18" t="s">
        <v>26032</v>
      </c>
      <c r="J29" s="20" t="s">
        <v>28109</v>
      </c>
    </row>
    <row r="30" customFormat="false" ht="35.05" hidden="false" customHeight="false" outlineLevel="0" collapsed="false">
      <c r="A30" s="17" t="n">
        <v>3</v>
      </c>
      <c r="B30" s="17" t="n">
        <v>4390</v>
      </c>
      <c r="C30" s="17" t="s">
        <v>1145</v>
      </c>
      <c r="D30" s="18" t="s">
        <v>26033</v>
      </c>
      <c r="E30" s="18" t="s">
        <v>25966</v>
      </c>
      <c r="F30" s="19" t="s">
        <v>25979</v>
      </c>
      <c r="G30" s="19" t="s">
        <v>25979</v>
      </c>
      <c r="H30" s="17" t="s">
        <v>164</v>
      </c>
      <c r="I30" s="18" t="s">
        <v>26034</v>
      </c>
      <c r="J30" s="20" t="s">
        <v>28109</v>
      </c>
    </row>
    <row r="31" customFormat="false" ht="35.05" hidden="false" customHeight="false" outlineLevel="0" collapsed="false">
      <c r="A31" s="17" t="n">
        <v>3</v>
      </c>
      <c r="B31" s="17" t="n">
        <v>4597</v>
      </c>
      <c r="C31" s="17" t="s">
        <v>1238</v>
      </c>
      <c r="D31" s="18" t="s">
        <v>26035</v>
      </c>
      <c r="E31" s="18" t="s">
        <v>26003</v>
      </c>
      <c r="F31" s="19" t="s">
        <v>25968</v>
      </c>
      <c r="G31" s="19" t="s">
        <v>25968</v>
      </c>
      <c r="H31" s="17" t="s">
        <v>164</v>
      </c>
      <c r="I31" s="18" t="s">
        <v>26036</v>
      </c>
      <c r="J31" s="20" t="s">
        <v>28109</v>
      </c>
    </row>
    <row r="32" customFormat="false" ht="35.05" hidden="false" customHeight="false" outlineLevel="0" collapsed="false">
      <c r="A32" s="17" t="n">
        <v>3</v>
      </c>
      <c r="B32" s="17" t="n">
        <v>4713</v>
      </c>
      <c r="C32" s="17" t="s">
        <v>1319</v>
      </c>
      <c r="D32" s="18" t="s">
        <v>26037</v>
      </c>
      <c r="E32" s="18" t="s">
        <v>25989</v>
      </c>
      <c r="F32" s="19" t="s">
        <v>25967</v>
      </c>
      <c r="G32" s="19" t="s">
        <v>25967</v>
      </c>
      <c r="H32" s="17" t="s">
        <v>164</v>
      </c>
      <c r="I32" s="18" t="s">
        <v>26038</v>
      </c>
      <c r="J32" s="20" t="s">
        <v>28109</v>
      </c>
    </row>
    <row r="33" customFormat="false" ht="35.05" hidden="false" customHeight="false" outlineLevel="0" collapsed="false">
      <c r="A33" s="17" t="n">
        <v>3</v>
      </c>
      <c r="B33" s="17" t="n">
        <v>4909</v>
      </c>
      <c r="C33" s="17" t="s">
        <v>1376</v>
      </c>
      <c r="D33" s="18" t="s">
        <v>26039</v>
      </c>
      <c r="E33" s="18" t="s">
        <v>26003</v>
      </c>
      <c r="F33" s="19" t="s">
        <v>25975</v>
      </c>
      <c r="G33" s="19" t="s">
        <v>25975</v>
      </c>
      <c r="H33" s="17" t="s">
        <v>164</v>
      </c>
      <c r="I33" s="18" t="s">
        <v>26040</v>
      </c>
      <c r="J33" s="20" t="s">
        <v>28109</v>
      </c>
    </row>
    <row r="34" customFormat="false" ht="35.05" hidden="false" customHeight="false" outlineLevel="0" collapsed="false">
      <c r="A34" s="17" t="n">
        <v>4</v>
      </c>
      <c r="B34" s="17" t="n">
        <v>510</v>
      </c>
      <c r="C34" s="17" t="s">
        <v>4182</v>
      </c>
      <c r="D34" s="18" t="s">
        <v>26041</v>
      </c>
      <c r="E34" s="18" t="s">
        <v>26003</v>
      </c>
      <c r="F34" s="19" t="s">
        <v>25967</v>
      </c>
      <c r="G34" s="19" t="s">
        <v>25967</v>
      </c>
      <c r="H34" s="17" t="s">
        <v>164</v>
      </c>
      <c r="I34" s="18" t="s">
        <v>26042</v>
      </c>
      <c r="J34" s="20" t="s">
        <v>28109</v>
      </c>
    </row>
    <row r="35" customFormat="false" ht="35.05" hidden="false" customHeight="false" outlineLevel="0" collapsed="false">
      <c r="A35" s="17" t="n">
        <v>4</v>
      </c>
      <c r="B35" s="17" t="n">
        <v>1408</v>
      </c>
      <c r="C35" s="17" t="s">
        <v>4331</v>
      </c>
      <c r="D35" s="18" t="s">
        <v>26043</v>
      </c>
      <c r="E35" s="18" t="s">
        <v>26000</v>
      </c>
      <c r="F35" s="19" t="s">
        <v>25979</v>
      </c>
      <c r="G35" s="19" t="s">
        <v>25979</v>
      </c>
      <c r="H35" s="17" t="s">
        <v>164</v>
      </c>
      <c r="I35" s="18" t="s">
        <v>26044</v>
      </c>
      <c r="J35" s="20" t="s">
        <v>28109</v>
      </c>
    </row>
    <row r="36" customFormat="false" ht="35.05" hidden="false" customHeight="false" outlineLevel="0" collapsed="false">
      <c r="A36" s="17" t="n">
        <v>4</v>
      </c>
      <c r="B36" s="17" t="n">
        <v>2327</v>
      </c>
      <c r="C36" s="17" t="s">
        <v>4467</v>
      </c>
      <c r="D36" s="18" t="s">
        <v>26045</v>
      </c>
      <c r="E36" s="18" t="s">
        <v>25966</v>
      </c>
      <c r="F36" s="19" t="s">
        <v>25967</v>
      </c>
      <c r="G36" s="19" t="s">
        <v>25975</v>
      </c>
      <c r="H36" s="17" t="s">
        <v>164</v>
      </c>
      <c r="I36" s="18" t="s">
        <v>26046</v>
      </c>
      <c r="J36" s="20" t="s">
        <v>28109</v>
      </c>
    </row>
    <row r="37" customFormat="false" ht="35.05" hidden="false" customHeight="false" outlineLevel="0" collapsed="false">
      <c r="A37" s="17" t="n">
        <v>4</v>
      </c>
      <c r="B37" s="17" t="n">
        <v>3550</v>
      </c>
      <c r="C37" s="17" t="s">
        <v>884</v>
      </c>
      <c r="D37" s="18" t="s">
        <v>26047</v>
      </c>
      <c r="E37" s="18" t="s">
        <v>26003</v>
      </c>
      <c r="F37" s="19" t="s">
        <v>25967</v>
      </c>
      <c r="G37" s="19" t="s">
        <v>25967</v>
      </c>
      <c r="H37" s="17" t="s">
        <v>164</v>
      </c>
      <c r="I37" s="18" t="s">
        <v>26048</v>
      </c>
      <c r="J37" s="20" t="s">
        <v>28109</v>
      </c>
    </row>
    <row r="38" customFormat="false" ht="35.05" hidden="false" customHeight="false" outlineLevel="0" collapsed="false">
      <c r="A38" s="17" t="n">
        <v>4</v>
      </c>
      <c r="B38" s="17" t="n">
        <v>3712</v>
      </c>
      <c r="C38" s="17" t="s">
        <v>962</v>
      </c>
      <c r="D38" s="18" t="s">
        <v>26049</v>
      </c>
      <c r="E38" s="18" t="s">
        <v>26000</v>
      </c>
      <c r="F38" s="19" t="s">
        <v>25968</v>
      </c>
      <c r="G38" s="19" t="s">
        <v>25979</v>
      </c>
      <c r="H38" s="17" t="s">
        <v>164</v>
      </c>
      <c r="I38" s="18" t="s">
        <v>26050</v>
      </c>
      <c r="J38" s="20" t="s">
        <v>28109</v>
      </c>
    </row>
    <row r="39" customFormat="false" ht="35.05" hidden="false" customHeight="false" outlineLevel="0" collapsed="false">
      <c r="A39" s="17" t="n">
        <v>4</v>
      </c>
      <c r="B39" s="17" t="n">
        <v>4102</v>
      </c>
      <c r="C39" s="17" t="s">
        <v>1069</v>
      </c>
      <c r="D39" s="18" t="s">
        <v>26051</v>
      </c>
      <c r="E39" s="18" t="s">
        <v>26003</v>
      </c>
      <c r="F39" s="19" t="s">
        <v>25979</v>
      </c>
      <c r="G39" s="19" t="s">
        <v>25979</v>
      </c>
      <c r="H39" s="17" t="s">
        <v>164</v>
      </c>
      <c r="I39" s="18" t="s">
        <v>26052</v>
      </c>
      <c r="J39" s="20" t="s">
        <v>28109</v>
      </c>
    </row>
    <row r="40" customFormat="false" ht="35.05" hidden="false" customHeight="false" outlineLevel="0" collapsed="false">
      <c r="A40" s="17" t="n">
        <v>4</v>
      </c>
      <c r="B40" s="17" t="n">
        <v>4724</v>
      </c>
      <c r="C40" s="17" t="s">
        <v>1145</v>
      </c>
      <c r="D40" s="18" t="s">
        <v>26053</v>
      </c>
      <c r="E40" s="18" t="s">
        <v>25984</v>
      </c>
      <c r="F40" s="19" t="s">
        <v>25968</v>
      </c>
      <c r="G40" s="19" t="s">
        <v>25968</v>
      </c>
      <c r="H40" s="17" t="s">
        <v>164</v>
      </c>
      <c r="I40" s="18" t="s">
        <v>26054</v>
      </c>
      <c r="J40" s="20" t="s">
        <v>28109</v>
      </c>
    </row>
    <row r="41" customFormat="false" ht="35.05" hidden="false" customHeight="false" outlineLevel="0" collapsed="false">
      <c r="A41" s="17" t="n">
        <v>4</v>
      </c>
      <c r="B41" s="17" t="n">
        <v>5096</v>
      </c>
      <c r="C41" s="17" t="s">
        <v>1238</v>
      </c>
      <c r="D41" s="18" t="s">
        <v>26055</v>
      </c>
      <c r="E41" s="18" t="s">
        <v>26000</v>
      </c>
      <c r="F41" s="19" t="s">
        <v>25975</v>
      </c>
      <c r="G41" s="19" t="s">
        <v>25975</v>
      </c>
      <c r="H41" s="17" t="s">
        <v>164</v>
      </c>
      <c r="I41" s="18" t="s">
        <v>26056</v>
      </c>
      <c r="J41" s="20" t="s">
        <v>28109</v>
      </c>
    </row>
    <row r="42" customFormat="false" ht="35.05" hidden="false" customHeight="false" outlineLevel="0" collapsed="false">
      <c r="A42" s="17" t="n">
        <v>4</v>
      </c>
      <c r="B42" s="17" t="n">
        <v>5604</v>
      </c>
      <c r="C42" s="17" t="s">
        <v>1319</v>
      </c>
      <c r="D42" s="18" t="s">
        <v>26057</v>
      </c>
      <c r="E42" s="18" t="s">
        <v>25984</v>
      </c>
      <c r="F42" s="19" t="s">
        <v>25967</v>
      </c>
      <c r="G42" s="19" t="s">
        <v>25967</v>
      </c>
      <c r="H42" s="17" t="s">
        <v>164</v>
      </c>
      <c r="I42" s="18" t="s">
        <v>26058</v>
      </c>
      <c r="J42" s="20" t="s">
        <v>28109</v>
      </c>
    </row>
    <row r="43" customFormat="false" ht="35.05" hidden="false" customHeight="false" outlineLevel="0" collapsed="false">
      <c r="A43" s="17" t="n">
        <v>4</v>
      </c>
      <c r="B43" s="17" t="n">
        <v>5912</v>
      </c>
      <c r="C43" s="17" t="s">
        <v>1376</v>
      </c>
      <c r="D43" s="18" t="s">
        <v>26059</v>
      </c>
      <c r="E43" s="18" t="s">
        <v>26000</v>
      </c>
      <c r="F43" s="19" t="s">
        <v>25975</v>
      </c>
      <c r="G43" s="19" t="s">
        <v>25975</v>
      </c>
      <c r="H43" s="17" t="s">
        <v>164</v>
      </c>
      <c r="I43" s="18" t="s">
        <v>26060</v>
      </c>
      <c r="J43" s="20" t="s">
        <v>28109</v>
      </c>
    </row>
    <row r="44" customFormat="false" ht="35.05" hidden="false" customHeight="false" outlineLevel="0" collapsed="false">
      <c r="A44" s="17" t="n">
        <v>4</v>
      </c>
      <c r="B44" s="17" t="n">
        <v>6536</v>
      </c>
      <c r="C44" s="17" t="s">
        <v>1463</v>
      </c>
      <c r="D44" s="18" t="s">
        <v>26061</v>
      </c>
      <c r="E44" s="18" t="s">
        <v>26000</v>
      </c>
      <c r="F44" s="19" t="s">
        <v>25967</v>
      </c>
      <c r="G44" s="19" t="s">
        <v>25967</v>
      </c>
      <c r="H44" s="17" t="s">
        <v>164</v>
      </c>
      <c r="I44" s="18" t="s">
        <v>26062</v>
      </c>
      <c r="J44" s="20" t="s">
        <v>28109</v>
      </c>
    </row>
    <row r="45" customFormat="false" ht="35.05" hidden="false" customHeight="false" outlineLevel="0" collapsed="false">
      <c r="A45" s="17" t="n">
        <v>4</v>
      </c>
      <c r="B45" s="17" t="n">
        <v>6814</v>
      </c>
      <c r="C45" s="17" t="s">
        <v>1557</v>
      </c>
      <c r="D45" s="18" t="s">
        <v>26063</v>
      </c>
      <c r="E45" s="18" t="s">
        <v>26003</v>
      </c>
      <c r="F45" s="19" t="s">
        <v>25967</v>
      </c>
      <c r="G45" s="19" t="s">
        <v>25967</v>
      </c>
      <c r="H45" s="17" t="s">
        <v>164</v>
      </c>
      <c r="I45" s="18" t="s">
        <v>26064</v>
      </c>
      <c r="J45" s="20" t="s">
        <v>28109</v>
      </c>
    </row>
    <row r="46" customFormat="false" ht="35.05" hidden="false" customHeight="false" outlineLevel="0" collapsed="false">
      <c r="A46" s="17" t="n">
        <v>4</v>
      </c>
      <c r="B46" s="17" t="n">
        <v>7134</v>
      </c>
      <c r="C46" s="17" t="s">
        <v>1662</v>
      </c>
      <c r="D46" s="18" t="s">
        <v>26065</v>
      </c>
      <c r="E46" s="18" t="s">
        <v>26003</v>
      </c>
      <c r="F46" s="19" t="s">
        <v>25967</v>
      </c>
      <c r="G46" s="19" t="s">
        <v>25975</v>
      </c>
      <c r="H46" s="17" t="s">
        <v>164</v>
      </c>
      <c r="I46" s="18" t="s">
        <v>26066</v>
      </c>
      <c r="J46" s="20" t="s">
        <v>28109</v>
      </c>
    </row>
    <row r="47" customFormat="false" ht="35.05" hidden="false" customHeight="false" outlineLevel="0" collapsed="false">
      <c r="A47" s="17" t="n">
        <v>4</v>
      </c>
      <c r="B47" s="17" t="n">
        <v>7327</v>
      </c>
      <c r="C47" s="17" t="s">
        <v>1749</v>
      </c>
      <c r="D47" s="18" t="s">
        <v>26067</v>
      </c>
      <c r="E47" s="18" t="s">
        <v>25966</v>
      </c>
      <c r="F47" s="19" t="s">
        <v>25967</v>
      </c>
      <c r="G47" s="19" t="s">
        <v>25967</v>
      </c>
      <c r="H47" s="17" t="s">
        <v>164</v>
      </c>
      <c r="I47" s="18" t="s">
        <v>26068</v>
      </c>
      <c r="J47" s="20" t="s">
        <v>28109</v>
      </c>
    </row>
    <row r="48" customFormat="false" ht="35.05" hidden="false" customHeight="false" outlineLevel="0" collapsed="false">
      <c r="A48" s="17" t="n">
        <v>5</v>
      </c>
      <c r="B48" s="17" t="n">
        <v>200</v>
      </c>
      <c r="C48" s="17" t="s">
        <v>5595</v>
      </c>
      <c r="D48" s="18" t="s">
        <v>26069</v>
      </c>
      <c r="E48" s="18" t="s">
        <v>25966</v>
      </c>
      <c r="F48" s="19" t="s">
        <v>25967</v>
      </c>
      <c r="G48" s="19" t="s">
        <v>25967</v>
      </c>
      <c r="H48" s="17" t="s">
        <v>164</v>
      </c>
      <c r="I48" s="18" t="s">
        <v>26070</v>
      </c>
      <c r="J48" s="20" t="s">
        <v>28109</v>
      </c>
    </row>
    <row r="49" customFormat="false" ht="35.05" hidden="false" customHeight="false" outlineLevel="0" collapsed="false">
      <c r="A49" s="17" t="n">
        <v>5</v>
      </c>
      <c r="B49" s="17" t="n">
        <v>1991</v>
      </c>
      <c r="C49" s="17" t="s">
        <v>884</v>
      </c>
      <c r="D49" s="18" t="s">
        <v>26071</v>
      </c>
      <c r="E49" s="18" t="s">
        <v>25978</v>
      </c>
      <c r="F49" s="19" t="s">
        <v>25968</v>
      </c>
      <c r="G49" s="19" t="s">
        <v>25968</v>
      </c>
      <c r="H49" s="17" t="s">
        <v>164</v>
      </c>
      <c r="I49" s="18" t="s">
        <v>26072</v>
      </c>
      <c r="J49" s="20" t="s">
        <v>28109</v>
      </c>
    </row>
    <row r="50" customFormat="false" ht="35.05" hidden="false" customHeight="false" outlineLevel="0" collapsed="false">
      <c r="A50" s="17" t="n">
        <v>5</v>
      </c>
      <c r="B50" s="17" t="n">
        <v>2675</v>
      </c>
      <c r="C50" s="17" t="s">
        <v>962</v>
      </c>
      <c r="D50" s="18" t="s">
        <v>26073</v>
      </c>
      <c r="E50" s="18" t="s">
        <v>26003</v>
      </c>
      <c r="F50" s="19" t="s">
        <v>25979</v>
      </c>
      <c r="G50" s="19" t="s">
        <v>25979</v>
      </c>
      <c r="H50" s="17" t="s">
        <v>164</v>
      </c>
      <c r="I50" s="18" t="s">
        <v>26074</v>
      </c>
      <c r="J50" s="20" t="s">
        <v>28109</v>
      </c>
    </row>
    <row r="51" customFormat="false" ht="46.25" hidden="false" customHeight="false" outlineLevel="0" collapsed="false">
      <c r="A51" s="17" t="n">
        <v>5</v>
      </c>
      <c r="B51" s="17" t="n">
        <v>3067</v>
      </c>
      <c r="C51" s="17" t="s">
        <v>1069</v>
      </c>
      <c r="D51" s="18" t="s">
        <v>26075</v>
      </c>
      <c r="E51" s="18" t="s">
        <v>26003</v>
      </c>
      <c r="F51" s="19" t="s">
        <v>25967</v>
      </c>
      <c r="G51" s="19" t="s">
        <v>25967</v>
      </c>
      <c r="H51" s="17" t="s">
        <v>164</v>
      </c>
      <c r="I51" s="18" t="s">
        <v>26076</v>
      </c>
      <c r="J51" s="20" t="s">
        <v>28109</v>
      </c>
    </row>
    <row r="52" customFormat="false" ht="35.05" hidden="false" customHeight="false" outlineLevel="0" collapsed="false">
      <c r="A52" s="17" t="n">
        <v>5</v>
      </c>
      <c r="B52" s="17" t="n">
        <v>3618</v>
      </c>
      <c r="C52" s="17" t="s">
        <v>1145</v>
      </c>
      <c r="D52" s="18" t="s">
        <v>26077</v>
      </c>
      <c r="E52" s="18" t="s">
        <v>25974</v>
      </c>
      <c r="F52" s="19" t="s">
        <v>25975</v>
      </c>
      <c r="G52" s="19" t="s">
        <v>25975</v>
      </c>
      <c r="H52" s="17" t="s">
        <v>164</v>
      </c>
      <c r="I52" s="18" t="s">
        <v>26078</v>
      </c>
      <c r="J52" s="20" t="s">
        <v>28109</v>
      </c>
    </row>
    <row r="53" customFormat="false" ht="35.05" hidden="false" customHeight="false" outlineLevel="0" collapsed="false">
      <c r="A53" s="17" t="n">
        <v>5</v>
      </c>
      <c r="B53" s="17" t="n">
        <v>4215</v>
      </c>
      <c r="C53" s="17" t="s">
        <v>1238</v>
      </c>
      <c r="D53" s="18" t="s">
        <v>26079</v>
      </c>
      <c r="E53" s="18" t="s">
        <v>25989</v>
      </c>
      <c r="F53" s="19" t="s">
        <v>25975</v>
      </c>
      <c r="G53" s="19" t="s">
        <v>25975</v>
      </c>
      <c r="H53" s="17" t="s">
        <v>164</v>
      </c>
      <c r="I53" s="18" t="s">
        <v>26080</v>
      </c>
      <c r="J53" s="20" t="s">
        <v>28109</v>
      </c>
    </row>
    <row r="54" customFormat="false" ht="35.05" hidden="false" customHeight="false" outlineLevel="0" collapsed="false">
      <c r="A54" s="17" t="n">
        <v>5</v>
      </c>
      <c r="B54" s="17" t="n">
        <v>4618</v>
      </c>
      <c r="C54" s="17" t="s">
        <v>1319</v>
      </c>
      <c r="D54" s="18" t="s">
        <v>26081</v>
      </c>
      <c r="E54" s="18" t="s">
        <v>25974</v>
      </c>
      <c r="F54" s="19" t="s">
        <v>25979</v>
      </c>
      <c r="G54" s="19" t="s">
        <v>25979</v>
      </c>
      <c r="H54" s="17" t="s">
        <v>164</v>
      </c>
      <c r="I54" s="18" t="s">
        <v>26082</v>
      </c>
      <c r="J54" s="20" t="s">
        <v>28109</v>
      </c>
    </row>
    <row r="55" customFormat="false" ht="35.05" hidden="false" customHeight="false" outlineLevel="0" collapsed="false">
      <c r="A55" s="17" t="n">
        <v>5</v>
      </c>
      <c r="B55" s="17" t="n">
        <v>4792</v>
      </c>
      <c r="C55" s="17" t="s">
        <v>1376</v>
      </c>
      <c r="D55" s="18" t="s">
        <v>26083</v>
      </c>
      <c r="E55" s="18" t="s">
        <v>25978</v>
      </c>
      <c r="F55" s="19" t="s">
        <v>25975</v>
      </c>
      <c r="G55" s="19" t="s">
        <v>25975</v>
      </c>
      <c r="H55" s="17" t="s">
        <v>164</v>
      </c>
      <c r="I55" s="18" t="s">
        <v>26084</v>
      </c>
      <c r="J55" s="20" t="s">
        <v>28109</v>
      </c>
    </row>
    <row r="56" customFormat="false" ht="35.05" hidden="false" customHeight="false" outlineLevel="0" collapsed="false">
      <c r="A56" s="17" t="n">
        <v>5</v>
      </c>
      <c r="B56" s="17" t="n">
        <v>5261</v>
      </c>
      <c r="C56" s="17" t="s">
        <v>1463</v>
      </c>
      <c r="D56" s="18" t="s">
        <v>26085</v>
      </c>
      <c r="E56" s="18" t="s">
        <v>26000</v>
      </c>
      <c r="F56" s="19" t="s">
        <v>25968</v>
      </c>
      <c r="G56" s="19" t="s">
        <v>25968</v>
      </c>
      <c r="H56" s="17" t="s">
        <v>164</v>
      </c>
      <c r="I56" s="18" t="s">
        <v>26086</v>
      </c>
      <c r="J56" s="20" t="s">
        <v>28109</v>
      </c>
    </row>
    <row r="57" customFormat="false" ht="35.05" hidden="false" customHeight="false" outlineLevel="0" collapsed="false">
      <c r="A57" s="17" t="n">
        <v>5</v>
      </c>
      <c r="B57" s="17" t="n">
        <v>5932</v>
      </c>
      <c r="C57" s="17" t="s">
        <v>1557</v>
      </c>
      <c r="D57" s="18" t="s">
        <v>26087</v>
      </c>
      <c r="E57" s="18" t="s">
        <v>25966</v>
      </c>
      <c r="F57" s="19" t="s">
        <v>25967</v>
      </c>
      <c r="G57" s="19" t="s">
        <v>25967</v>
      </c>
      <c r="H57" s="17" t="s">
        <v>164</v>
      </c>
      <c r="I57" s="18" t="s">
        <v>26088</v>
      </c>
      <c r="J57" s="20" t="s">
        <v>28109</v>
      </c>
    </row>
    <row r="58" customFormat="false" ht="35.05" hidden="false" customHeight="false" outlineLevel="0" collapsed="false">
      <c r="A58" s="17" t="n">
        <v>5</v>
      </c>
      <c r="B58" s="17" t="n">
        <v>6373</v>
      </c>
      <c r="C58" s="17" t="s">
        <v>1662</v>
      </c>
      <c r="D58" s="18" t="s">
        <v>26089</v>
      </c>
      <c r="E58" s="18" t="s">
        <v>26000</v>
      </c>
      <c r="F58" s="19" t="s">
        <v>25967</v>
      </c>
      <c r="G58" s="19" t="s">
        <v>25967</v>
      </c>
      <c r="H58" s="17" t="s">
        <v>164</v>
      </c>
      <c r="I58" s="18" t="s">
        <v>26090</v>
      </c>
      <c r="J58" s="20" t="s">
        <v>28109</v>
      </c>
    </row>
    <row r="59" customFormat="false" ht="46.25" hidden="false" customHeight="false" outlineLevel="0" collapsed="false">
      <c r="A59" s="17" t="n">
        <v>5</v>
      </c>
      <c r="B59" s="17" t="n">
        <v>6603</v>
      </c>
      <c r="C59" s="17" t="s">
        <v>1749</v>
      </c>
      <c r="D59" s="18" t="s">
        <v>26091</v>
      </c>
      <c r="E59" s="18" t="s">
        <v>26003</v>
      </c>
      <c r="F59" s="19" t="s">
        <v>25967</v>
      </c>
      <c r="G59" s="19" t="s">
        <v>25967</v>
      </c>
      <c r="H59" s="17" t="s">
        <v>164</v>
      </c>
      <c r="I59" s="18" t="s">
        <v>26092</v>
      </c>
      <c r="J59" s="20" t="s">
        <v>28109</v>
      </c>
    </row>
    <row r="60" customFormat="false" ht="35.05" hidden="false" customHeight="false" outlineLevel="0" collapsed="false">
      <c r="A60" s="17" t="n">
        <v>5</v>
      </c>
      <c r="B60" s="17" t="n">
        <v>6857</v>
      </c>
      <c r="C60" s="17" t="s">
        <v>1866</v>
      </c>
      <c r="D60" s="18" t="s">
        <v>26093</v>
      </c>
      <c r="E60" s="18" t="s">
        <v>25984</v>
      </c>
      <c r="F60" s="19" t="s">
        <v>25975</v>
      </c>
      <c r="G60" s="19" t="s">
        <v>25975</v>
      </c>
      <c r="H60" s="17" t="s">
        <v>164</v>
      </c>
      <c r="I60" s="18" t="s">
        <v>26094</v>
      </c>
      <c r="J60" s="20" t="s">
        <v>28109</v>
      </c>
    </row>
    <row r="61" customFormat="false" ht="35.05" hidden="false" customHeight="false" outlineLevel="0" collapsed="false">
      <c r="A61" s="17" t="n">
        <v>5</v>
      </c>
      <c r="B61" s="17" t="n">
        <v>6939</v>
      </c>
      <c r="C61" s="17" t="s">
        <v>7245</v>
      </c>
      <c r="D61" s="18" t="s">
        <v>26095</v>
      </c>
      <c r="E61" s="18" t="s">
        <v>26003</v>
      </c>
      <c r="F61" s="19" t="s">
        <v>25967</v>
      </c>
      <c r="G61" s="19" t="s">
        <v>25967</v>
      </c>
      <c r="H61" s="17" t="s">
        <v>164</v>
      </c>
      <c r="I61" s="18" t="s">
        <v>26096</v>
      </c>
      <c r="J61" s="20" t="s">
        <v>28109</v>
      </c>
    </row>
    <row r="62" customFormat="false" ht="35.05" hidden="false" customHeight="false" outlineLevel="0" collapsed="false">
      <c r="A62" s="17" t="n">
        <v>5</v>
      </c>
      <c r="B62" s="17" t="n">
        <v>7183</v>
      </c>
      <c r="C62" s="17" t="s">
        <v>7290</v>
      </c>
      <c r="D62" s="18" t="s">
        <v>26097</v>
      </c>
      <c r="E62" s="18" t="s">
        <v>25989</v>
      </c>
      <c r="F62" s="19" t="s">
        <v>25968</v>
      </c>
      <c r="G62" s="19" t="s">
        <v>25968</v>
      </c>
      <c r="H62" s="17" t="s">
        <v>164</v>
      </c>
      <c r="I62" s="18" t="s">
        <v>26098</v>
      </c>
      <c r="J62" s="20" t="s">
        <v>28109</v>
      </c>
    </row>
    <row r="63" customFormat="false" ht="35.05" hidden="false" customHeight="false" outlineLevel="0" collapsed="false">
      <c r="A63" s="17" t="n">
        <v>5</v>
      </c>
      <c r="B63" s="17" t="n">
        <v>7393</v>
      </c>
      <c r="C63" s="17" t="s">
        <v>7341</v>
      </c>
      <c r="D63" s="18" t="s">
        <v>26099</v>
      </c>
      <c r="E63" s="18" t="s">
        <v>25984</v>
      </c>
      <c r="F63" s="19" t="s">
        <v>25967</v>
      </c>
      <c r="G63" s="19" t="s">
        <v>25967</v>
      </c>
      <c r="H63" s="17" t="s">
        <v>164</v>
      </c>
      <c r="I63" s="18" t="s">
        <v>26100</v>
      </c>
      <c r="J63" s="20" t="s">
        <v>28109</v>
      </c>
    </row>
    <row r="64" customFormat="false" ht="46.25" hidden="false" customHeight="false" outlineLevel="0" collapsed="false">
      <c r="A64" s="17" t="n">
        <v>6</v>
      </c>
      <c r="B64" s="17" t="n">
        <v>367</v>
      </c>
      <c r="C64" s="17" t="s">
        <v>7372</v>
      </c>
      <c r="D64" s="18" t="s">
        <v>26101</v>
      </c>
      <c r="E64" s="18" t="s">
        <v>25974</v>
      </c>
      <c r="F64" s="19" t="s">
        <v>25967</v>
      </c>
      <c r="G64" s="19" t="s">
        <v>25967</v>
      </c>
      <c r="H64" s="17" t="s">
        <v>164</v>
      </c>
      <c r="I64" s="18" t="s">
        <v>26102</v>
      </c>
      <c r="J64" s="20" t="s">
        <v>28109</v>
      </c>
    </row>
    <row r="65" customFormat="false" ht="35.05" hidden="false" customHeight="false" outlineLevel="0" collapsed="false">
      <c r="A65" s="17" t="n">
        <v>6</v>
      </c>
      <c r="B65" s="17" t="n">
        <v>1352</v>
      </c>
      <c r="C65" s="17" t="s">
        <v>7502</v>
      </c>
      <c r="D65" s="18" t="s">
        <v>26103</v>
      </c>
      <c r="E65" s="18" t="s">
        <v>25978</v>
      </c>
      <c r="F65" s="19" t="s">
        <v>25968</v>
      </c>
      <c r="G65" s="19" t="s">
        <v>25968</v>
      </c>
      <c r="H65" s="17" t="s">
        <v>164</v>
      </c>
      <c r="I65" s="18" t="s">
        <v>26104</v>
      </c>
      <c r="J65" s="20" t="s">
        <v>28109</v>
      </c>
    </row>
    <row r="66" customFormat="false" ht="35.05" hidden="false" customHeight="false" outlineLevel="0" collapsed="false">
      <c r="A66" s="17" t="n">
        <v>6</v>
      </c>
      <c r="B66" s="17" t="n">
        <v>3171</v>
      </c>
      <c r="C66" s="17" t="s">
        <v>884</v>
      </c>
      <c r="D66" s="18" t="s">
        <v>26105</v>
      </c>
      <c r="E66" s="18" t="s">
        <v>26003</v>
      </c>
      <c r="F66" s="19" t="s">
        <v>25979</v>
      </c>
      <c r="G66" s="19" t="s">
        <v>25979</v>
      </c>
      <c r="H66" s="17" t="s">
        <v>164</v>
      </c>
      <c r="I66" s="18" t="s">
        <v>26106</v>
      </c>
      <c r="J66" s="20" t="s">
        <v>28109</v>
      </c>
    </row>
    <row r="67" customFormat="false" ht="35.05" hidden="false" customHeight="false" outlineLevel="0" collapsed="false">
      <c r="A67" s="17" t="n">
        <v>6</v>
      </c>
      <c r="B67" s="17" t="n">
        <v>3533</v>
      </c>
      <c r="C67" s="17" t="s">
        <v>962</v>
      </c>
      <c r="D67" s="18" t="s">
        <v>26107</v>
      </c>
      <c r="E67" s="18" t="s">
        <v>26000</v>
      </c>
      <c r="F67" s="19" t="s">
        <v>25975</v>
      </c>
      <c r="G67" s="19" t="s">
        <v>25975</v>
      </c>
      <c r="H67" s="17" t="s">
        <v>164</v>
      </c>
      <c r="I67" s="18" t="s">
        <v>26108</v>
      </c>
      <c r="J67" s="20" t="s">
        <v>28109</v>
      </c>
    </row>
    <row r="68" customFormat="false" ht="46.25" hidden="false" customHeight="false" outlineLevel="0" collapsed="false">
      <c r="A68" s="17" t="n">
        <v>6</v>
      </c>
      <c r="B68" s="17" t="n">
        <v>3930</v>
      </c>
      <c r="C68" s="17" t="s">
        <v>1069</v>
      </c>
      <c r="D68" s="18" t="s">
        <v>26109</v>
      </c>
      <c r="E68" s="18" t="s">
        <v>25974</v>
      </c>
      <c r="F68" s="19" t="s">
        <v>25967</v>
      </c>
      <c r="G68" s="19" t="s">
        <v>25967</v>
      </c>
      <c r="H68" s="17" t="s">
        <v>164</v>
      </c>
      <c r="I68" s="18" t="s">
        <v>26110</v>
      </c>
      <c r="J68" s="20" t="s">
        <v>28109</v>
      </c>
    </row>
    <row r="69" customFormat="false" ht="35.05" hidden="false" customHeight="false" outlineLevel="0" collapsed="false">
      <c r="A69" s="17" t="n">
        <v>6</v>
      </c>
      <c r="B69" s="17" t="n">
        <v>4556</v>
      </c>
      <c r="C69" s="17" t="s">
        <v>1145</v>
      </c>
      <c r="D69" s="18" t="s">
        <v>26111</v>
      </c>
      <c r="E69" s="18" t="s">
        <v>25984</v>
      </c>
      <c r="F69" s="19" t="s">
        <v>25967</v>
      </c>
      <c r="G69" s="19" t="s">
        <v>25967</v>
      </c>
      <c r="H69" s="17" t="s">
        <v>164</v>
      </c>
      <c r="I69" s="18" t="s">
        <v>26112</v>
      </c>
      <c r="J69" s="20" t="s">
        <v>28109</v>
      </c>
    </row>
    <row r="70" customFormat="false" ht="35.05" hidden="false" customHeight="false" outlineLevel="0" collapsed="false">
      <c r="A70" s="17" t="n">
        <v>6</v>
      </c>
      <c r="B70" s="17" t="n">
        <v>4754</v>
      </c>
      <c r="C70" s="17" t="s">
        <v>1238</v>
      </c>
      <c r="D70" s="18" t="s">
        <v>26113</v>
      </c>
      <c r="E70" s="18" t="s">
        <v>26003</v>
      </c>
      <c r="F70" s="19" t="s">
        <v>25967</v>
      </c>
      <c r="G70" s="19" t="s">
        <v>25967</v>
      </c>
      <c r="H70" s="17" t="s">
        <v>164</v>
      </c>
      <c r="I70" s="18" t="s">
        <v>26114</v>
      </c>
      <c r="J70" s="20" t="s">
        <v>28109</v>
      </c>
    </row>
    <row r="71" customFormat="false" ht="35.05" hidden="false" customHeight="false" outlineLevel="0" collapsed="false">
      <c r="A71" s="17" t="n">
        <v>6</v>
      </c>
      <c r="B71" s="17" t="n">
        <v>4903</v>
      </c>
      <c r="C71" s="17" t="s">
        <v>1319</v>
      </c>
      <c r="D71" s="18" t="s">
        <v>26115</v>
      </c>
      <c r="E71" s="18" t="s">
        <v>25978</v>
      </c>
      <c r="F71" s="19" t="s">
        <v>25968</v>
      </c>
      <c r="G71" s="19" t="s">
        <v>25968</v>
      </c>
      <c r="H71" s="17" t="s">
        <v>164</v>
      </c>
      <c r="I71" s="18" t="s">
        <v>26116</v>
      </c>
      <c r="J71" s="20" t="s">
        <v>28109</v>
      </c>
    </row>
    <row r="72" customFormat="false" ht="35.05" hidden="false" customHeight="false" outlineLevel="0" collapsed="false">
      <c r="A72" s="17" t="n">
        <v>6</v>
      </c>
      <c r="B72" s="17" t="n">
        <v>5242</v>
      </c>
      <c r="C72" s="17" t="s">
        <v>1376</v>
      </c>
      <c r="D72" s="18" t="s">
        <v>26117</v>
      </c>
      <c r="E72" s="18" t="s">
        <v>26003</v>
      </c>
      <c r="F72" s="19" t="s">
        <v>25979</v>
      </c>
      <c r="G72" s="19" t="s">
        <v>25979</v>
      </c>
      <c r="H72" s="17" t="s">
        <v>164</v>
      </c>
      <c r="I72" s="18" t="s">
        <v>26118</v>
      </c>
      <c r="J72" s="20" t="s">
        <v>28109</v>
      </c>
    </row>
    <row r="73" customFormat="false" ht="35.05" hidden="false" customHeight="false" outlineLevel="0" collapsed="false">
      <c r="A73" s="17" t="n">
        <v>6</v>
      </c>
      <c r="B73" s="17" t="n">
        <v>5636</v>
      </c>
      <c r="C73" s="17" t="s">
        <v>1463</v>
      </c>
      <c r="D73" s="18" t="s">
        <v>26119</v>
      </c>
      <c r="E73" s="18" t="s">
        <v>26000</v>
      </c>
      <c r="F73" s="19" t="s">
        <v>25967</v>
      </c>
      <c r="G73" s="19" t="s">
        <v>25967</v>
      </c>
      <c r="H73" s="17" t="s">
        <v>164</v>
      </c>
      <c r="I73" s="18" t="s">
        <v>26120</v>
      </c>
      <c r="J73" s="20" t="s">
        <v>28109</v>
      </c>
    </row>
    <row r="74" customFormat="false" ht="35.05" hidden="false" customHeight="false" outlineLevel="0" collapsed="false">
      <c r="A74" s="17" t="n">
        <v>6</v>
      </c>
      <c r="B74" s="17" t="n">
        <v>5864</v>
      </c>
      <c r="C74" s="17" t="s">
        <v>1557</v>
      </c>
      <c r="D74" s="18" t="s">
        <v>26121</v>
      </c>
      <c r="E74" s="18" t="s">
        <v>25984</v>
      </c>
      <c r="F74" s="19" t="s">
        <v>25967</v>
      </c>
      <c r="G74" s="19" t="s">
        <v>25967</v>
      </c>
      <c r="H74" s="17" t="s">
        <v>164</v>
      </c>
      <c r="I74" s="18" t="s">
        <v>26122</v>
      </c>
      <c r="J74" s="20" t="s">
        <v>28109</v>
      </c>
    </row>
    <row r="75" customFormat="false" ht="35.05" hidden="false" customHeight="false" outlineLevel="0" collapsed="false">
      <c r="A75" s="17" t="n">
        <v>6</v>
      </c>
      <c r="B75" s="17" t="n">
        <v>6113</v>
      </c>
      <c r="C75" s="17" t="s">
        <v>1662</v>
      </c>
      <c r="D75" s="18" t="s">
        <v>26123</v>
      </c>
      <c r="E75" s="18" t="s">
        <v>25974</v>
      </c>
      <c r="F75" s="19" t="s">
        <v>25975</v>
      </c>
      <c r="G75" s="19" t="s">
        <v>25975</v>
      </c>
      <c r="H75" s="17" t="s">
        <v>164</v>
      </c>
      <c r="I75" s="18" t="s">
        <v>26124</v>
      </c>
      <c r="J75" s="20" t="s">
        <v>28109</v>
      </c>
    </row>
    <row r="76" customFormat="false" ht="35.05" hidden="false" customHeight="false" outlineLevel="0" collapsed="false">
      <c r="A76" s="17" t="n">
        <v>6</v>
      </c>
      <c r="B76" s="17" t="n">
        <v>6636</v>
      </c>
      <c r="C76" s="17" t="s">
        <v>1749</v>
      </c>
      <c r="D76" s="18" t="s">
        <v>26125</v>
      </c>
      <c r="E76" s="18" t="s">
        <v>26000</v>
      </c>
      <c r="F76" s="19" t="s">
        <v>25979</v>
      </c>
      <c r="G76" s="19" t="s">
        <v>25979</v>
      </c>
      <c r="H76" s="17" t="s">
        <v>164</v>
      </c>
      <c r="I76" s="18" t="s">
        <v>26126</v>
      </c>
      <c r="J76" s="20" t="s">
        <v>28109</v>
      </c>
    </row>
    <row r="77" customFormat="false" ht="35.05" hidden="false" customHeight="false" outlineLevel="0" collapsed="false">
      <c r="A77" s="17" t="n">
        <v>6</v>
      </c>
      <c r="B77" s="17" t="n">
        <v>6939</v>
      </c>
      <c r="C77" s="17" t="s">
        <v>1866</v>
      </c>
      <c r="D77" s="18" t="s">
        <v>26127</v>
      </c>
      <c r="E77" s="18" t="s">
        <v>25966</v>
      </c>
      <c r="F77" s="19" t="s">
        <v>25967</v>
      </c>
      <c r="G77" s="19" t="s">
        <v>25967</v>
      </c>
      <c r="H77" s="17" t="s">
        <v>164</v>
      </c>
      <c r="I77" s="18" t="s">
        <v>26128</v>
      </c>
      <c r="J77" s="20" t="s">
        <v>28109</v>
      </c>
    </row>
    <row r="78" customFormat="false" ht="35.05" hidden="false" customHeight="false" outlineLevel="0" collapsed="false">
      <c r="A78" s="17" t="n">
        <v>6</v>
      </c>
      <c r="B78" s="17" t="n">
        <v>7299</v>
      </c>
      <c r="C78" s="17" t="s">
        <v>7245</v>
      </c>
      <c r="D78" s="18" t="s">
        <v>26129</v>
      </c>
      <c r="E78" s="18" t="s">
        <v>25966</v>
      </c>
      <c r="F78" s="19" t="s">
        <v>25975</v>
      </c>
      <c r="G78" s="19" t="s">
        <v>25975</v>
      </c>
      <c r="H78" s="17" t="s">
        <v>164</v>
      </c>
      <c r="I78" s="18" t="s">
        <v>26130</v>
      </c>
      <c r="J78" s="20" t="s">
        <v>28109</v>
      </c>
    </row>
    <row r="79" customFormat="false" ht="35.05" hidden="false" customHeight="false" outlineLevel="0" collapsed="false">
      <c r="A79" s="17" t="n">
        <v>6</v>
      </c>
      <c r="B79" s="17" t="n">
        <v>7496</v>
      </c>
      <c r="C79" s="17" t="s">
        <v>7290</v>
      </c>
      <c r="D79" s="18" t="s">
        <v>26131</v>
      </c>
      <c r="E79" s="18" t="s">
        <v>25984</v>
      </c>
      <c r="F79" s="19" t="s">
        <v>25979</v>
      </c>
      <c r="G79" s="19" t="s">
        <v>25979</v>
      </c>
      <c r="H79" s="17" t="s">
        <v>164</v>
      </c>
      <c r="I79" s="18" t="s">
        <v>26132</v>
      </c>
      <c r="J79" s="20" t="s">
        <v>28109</v>
      </c>
    </row>
    <row r="80" customFormat="false" ht="35.05" hidden="false" customHeight="false" outlineLevel="0" collapsed="false">
      <c r="A80" s="17" t="n">
        <v>6</v>
      </c>
      <c r="B80" s="17" t="n">
        <v>7692</v>
      </c>
      <c r="C80" s="17" t="s">
        <v>7341</v>
      </c>
      <c r="D80" s="18" t="s">
        <v>26133</v>
      </c>
      <c r="E80" s="18" t="s">
        <v>26000</v>
      </c>
      <c r="F80" s="19" t="s">
        <v>25967</v>
      </c>
      <c r="G80" s="19" t="s">
        <v>25967</v>
      </c>
      <c r="H80" s="17" t="s">
        <v>164</v>
      </c>
      <c r="I80" s="18" t="s">
        <v>26134</v>
      </c>
      <c r="J80" s="20" t="s">
        <v>28109</v>
      </c>
    </row>
    <row r="81" customFormat="false" ht="35.05" hidden="false" customHeight="false" outlineLevel="0" collapsed="false">
      <c r="A81" s="17" t="n">
        <v>7</v>
      </c>
      <c r="B81" s="17" t="n">
        <v>380</v>
      </c>
      <c r="C81" s="17" t="s">
        <v>9295</v>
      </c>
      <c r="D81" s="18" t="s">
        <v>26135</v>
      </c>
      <c r="E81" s="18" t="s">
        <v>25971</v>
      </c>
      <c r="F81" s="19" t="s">
        <v>25967</v>
      </c>
      <c r="G81" s="19" t="s">
        <v>25967</v>
      </c>
      <c r="H81" s="17" t="s">
        <v>164</v>
      </c>
      <c r="I81" s="18" t="s">
        <v>26136</v>
      </c>
      <c r="J81" s="20" t="s">
        <v>28109</v>
      </c>
    </row>
    <row r="82" customFormat="false" ht="35.05" hidden="false" customHeight="false" outlineLevel="0" collapsed="false">
      <c r="A82" s="17" t="n">
        <v>7</v>
      </c>
      <c r="B82" s="17" t="n">
        <v>1927</v>
      </c>
      <c r="C82" s="17" t="s">
        <v>884</v>
      </c>
      <c r="D82" s="18" t="s">
        <v>26137</v>
      </c>
      <c r="E82" s="18" t="s">
        <v>25984</v>
      </c>
      <c r="F82" s="19" t="s">
        <v>25967</v>
      </c>
      <c r="G82" s="19" t="s">
        <v>25967</v>
      </c>
      <c r="H82" s="17" t="s">
        <v>164</v>
      </c>
      <c r="I82" s="18" t="s">
        <v>26138</v>
      </c>
      <c r="J82" s="20" t="s">
        <v>28109</v>
      </c>
    </row>
    <row r="83" customFormat="false" ht="35.05" hidden="false" customHeight="false" outlineLevel="0" collapsed="false">
      <c r="A83" s="17" t="n">
        <v>7</v>
      </c>
      <c r="B83" s="17" t="n">
        <v>2367</v>
      </c>
      <c r="C83" s="17" t="s">
        <v>962</v>
      </c>
      <c r="D83" s="18" t="s">
        <v>26139</v>
      </c>
      <c r="E83" s="18" t="s">
        <v>25984</v>
      </c>
      <c r="F83" s="19" t="s">
        <v>25967</v>
      </c>
      <c r="G83" s="19" t="s">
        <v>25967</v>
      </c>
      <c r="H83" s="17" t="s">
        <v>164</v>
      </c>
      <c r="I83" s="18" t="s">
        <v>26140</v>
      </c>
      <c r="J83" s="20" t="s">
        <v>28109</v>
      </c>
    </row>
    <row r="84" customFormat="false" ht="35.05" hidden="false" customHeight="false" outlineLevel="0" collapsed="false">
      <c r="A84" s="17" t="n">
        <v>7</v>
      </c>
      <c r="B84" s="17" t="n">
        <v>2632</v>
      </c>
      <c r="C84" s="17" t="s">
        <v>1069</v>
      </c>
      <c r="D84" s="18" t="s">
        <v>26141</v>
      </c>
      <c r="E84" s="18" t="s">
        <v>25974</v>
      </c>
      <c r="F84" s="19" t="s">
        <v>25967</v>
      </c>
      <c r="G84" s="19" t="s">
        <v>25967</v>
      </c>
      <c r="H84" s="17" t="s">
        <v>164</v>
      </c>
      <c r="I84" s="18" t="s">
        <v>26142</v>
      </c>
      <c r="J84" s="20" t="s">
        <v>28109</v>
      </c>
    </row>
    <row r="85" customFormat="false" ht="35.05" hidden="false" customHeight="false" outlineLevel="0" collapsed="false">
      <c r="A85" s="17" t="n">
        <v>7</v>
      </c>
      <c r="B85" s="17" t="n">
        <v>3020</v>
      </c>
      <c r="C85" s="17" t="s">
        <v>1145</v>
      </c>
      <c r="D85" s="18" t="s">
        <v>26143</v>
      </c>
      <c r="E85" s="18" t="s">
        <v>25971</v>
      </c>
      <c r="F85" s="19" t="s">
        <v>25967</v>
      </c>
      <c r="G85" s="19" t="s">
        <v>25967</v>
      </c>
      <c r="H85" s="17" t="s">
        <v>164</v>
      </c>
      <c r="I85" s="18" t="s">
        <v>26144</v>
      </c>
      <c r="J85" s="20" t="s">
        <v>28109</v>
      </c>
    </row>
    <row r="86" customFormat="false" ht="35.05" hidden="false" customHeight="false" outlineLevel="0" collapsed="false">
      <c r="A86" s="17" t="n">
        <v>7</v>
      </c>
      <c r="B86" s="17" t="n">
        <v>3286</v>
      </c>
      <c r="C86" s="17" t="s">
        <v>1238</v>
      </c>
      <c r="D86" s="18" t="s">
        <v>26145</v>
      </c>
      <c r="E86" s="18" t="s">
        <v>25978</v>
      </c>
      <c r="F86" s="19" t="s">
        <v>25967</v>
      </c>
      <c r="G86" s="19" t="s">
        <v>25967</v>
      </c>
      <c r="H86" s="17" t="s">
        <v>164</v>
      </c>
      <c r="I86" s="18" t="s">
        <v>26146</v>
      </c>
      <c r="J86" s="20" t="s">
        <v>28109</v>
      </c>
    </row>
    <row r="87" customFormat="false" ht="35.05" hidden="false" customHeight="false" outlineLevel="0" collapsed="false">
      <c r="A87" s="17" t="n">
        <v>7</v>
      </c>
      <c r="B87" s="17" t="n">
        <v>3714</v>
      </c>
      <c r="C87" s="17" t="s">
        <v>1319</v>
      </c>
      <c r="D87" s="18" t="s">
        <v>26147</v>
      </c>
      <c r="E87" s="18" t="s">
        <v>25966</v>
      </c>
      <c r="F87" s="19" t="s">
        <v>25968</v>
      </c>
      <c r="G87" s="19" t="s">
        <v>25968</v>
      </c>
      <c r="H87" s="17" t="s">
        <v>164</v>
      </c>
      <c r="I87" s="18" t="s">
        <v>26148</v>
      </c>
      <c r="J87" s="20" t="s">
        <v>28109</v>
      </c>
    </row>
    <row r="88" customFormat="false" ht="35.05" hidden="false" customHeight="false" outlineLevel="0" collapsed="false">
      <c r="A88" s="17" t="n">
        <v>7</v>
      </c>
      <c r="B88" s="17" t="n">
        <v>4186</v>
      </c>
      <c r="C88" s="17" t="s">
        <v>1376</v>
      </c>
      <c r="D88" s="18" t="s">
        <v>26149</v>
      </c>
      <c r="E88" s="18" t="s">
        <v>25966</v>
      </c>
      <c r="F88" s="19" t="s">
        <v>25979</v>
      </c>
      <c r="G88" s="19" t="s">
        <v>25979</v>
      </c>
      <c r="H88" s="17" t="s">
        <v>164</v>
      </c>
      <c r="I88" s="18" t="s">
        <v>26150</v>
      </c>
      <c r="J88" s="20" t="s">
        <v>28109</v>
      </c>
    </row>
    <row r="89" customFormat="false" ht="35.05" hidden="false" customHeight="false" outlineLevel="0" collapsed="false">
      <c r="A89" s="17" t="n">
        <v>7</v>
      </c>
      <c r="B89" s="17" t="n">
        <v>4645</v>
      </c>
      <c r="C89" s="17" t="s">
        <v>1463</v>
      </c>
      <c r="D89" s="18" t="s">
        <v>26151</v>
      </c>
      <c r="E89" s="18" t="s">
        <v>25989</v>
      </c>
      <c r="F89" s="19" t="s">
        <v>25975</v>
      </c>
      <c r="G89" s="19" t="s">
        <v>25975</v>
      </c>
      <c r="H89" s="17" t="s">
        <v>164</v>
      </c>
      <c r="I89" s="18" t="s">
        <v>26152</v>
      </c>
      <c r="J89" s="20" t="s">
        <v>28109</v>
      </c>
    </row>
    <row r="90" customFormat="false" ht="35.05" hidden="false" customHeight="false" outlineLevel="0" collapsed="false">
      <c r="A90" s="17" t="n">
        <v>7</v>
      </c>
      <c r="B90" s="17" t="n">
        <v>5086</v>
      </c>
      <c r="C90" s="17" t="s">
        <v>1557</v>
      </c>
      <c r="D90" s="18" t="s">
        <v>26153</v>
      </c>
      <c r="E90" s="18" t="s">
        <v>25978</v>
      </c>
      <c r="F90" s="19" t="s">
        <v>25979</v>
      </c>
      <c r="G90" s="19" t="s">
        <v>25979</v>
      </c>
      <c r="H90" s="17" t="s">
        <v>164</v>
      </c>
      <c r="I90" s="18" t="s">
        <v>26154</v>
      </c>
      <c r="J90" s="20" t="s">
        <v>28109</v>
      </c>
    </row>
    <row r="91" customFormat="false" ht="35.05" hidden="false" customHeight="false" outlineLevel="0" collapsed="false">
      <c r="A91" s="17" t="n">
        <v>7</v>
      </c>
      <c r="B91" s="17" t="n">
        <v>5669</v>
      </c>
      <c r="C91" s="17" t="s">
        <v>1662</v>
      </c>
      <c r="D91" s="18" t="s">
        <v>26155</v>
      </c>
      <c r="E91" s="18" t="s">
        <v>25989</v>
      </c>
      <c r="F91" s="19" t="s">
        <v>25968</v>
      </c>
      <c r="G91" s="19" t="s">
        <v>25968</v>
      </c>
      <c r="H91" s="17" t="s">
        <v>164</v>
      </c>
      <c r="I91" s="18" t="s">
        <v>26156</v>
      </c>
      <c r="J91" s="20" t="s">
        <v>28109</v>
      </c>
    </row>
    <row r="92" customFormat="false" ht="46.25" hidden="false" customHeight="false" outlineLevel="0" collapsed="false">
      <c r="A92" s="17" t="n">
        <v>8</v>
      </c>
      <c r="B92" s="17" t="n">
        <v>343</v>
      </c>
      <c r="C92" s="17" t="s">
        <v>10387</v>
      </c>
      <c r="D92" s="18" t="s">
        <v>26157</v>
      </c>
      <c r="E92" s="18" t="s">
        <v>25978</v>
      </c>
      <c r="F92" s="19" t="s">
        <v>25967</v>
      </c>
      <c r="G92" s="19" t="s">
        <v>25967</v>
      </c>
      <c r="H92" s="17" t="s">
        <v>164</v>
      </c>
      <c r="I92" s="18" t="s">
        <v>26158</v>
      </c>
      <c r="J92" s="20" t="s">
        <v>28109</v>
      </c>
    </row>
    <row r="93" customFormat="false" ht="35.05" hidden="false" customHeight="false" outlineLevel="0" collapsed="false">
      <c r="A93" s="17" t="n">
        <v>8</v>
      </c>
      <c r="B93" s="17" t="n">
        <v>707</v>
      </c>
      <c r="C93" s="17" t="s">
        <v>884</v>
      </c>
      <c r="D93" s="18" t="s">
        <v>26159</v>
      </c>
      <c r="E93" s="18" t="s">
        <v>25966</v>
      </c>
      <c r="F93" s="19" t="s">
        <v>25968</v>
      </c>
      <c r="G93" s="19" t="s">
        <v>25968</v>
      </c>
      <c r="H93" s="17" t="s">
        <v>164</v>
      </c>
      <c r="I93" s="18" t="s">
        <v>26160</v>
      </c>
      <c r="J93" s="20" t="s">
        <v>28109</v>
      </c>
    </row>
    <row r="94" customFormat="false" ht="35.05" hidden="false" customHeight="false" outlineLevel="0" collapsed="false">
      <c r="A94" s="17" t="n">
        <v>8</v>
      </c>
      <c r="B94" s="17" t="n">
        <v>1069</v>
      </c>
      <c r="C94" s="17" t="s">
        <v>962</v>
      </c>
      <c r="D94" s="18" t="s">
        <v>26161</v>
      </c>
      <c r="E94" s="18" t="s">
        <v>25971</v>
      </c>
      <c r="F94" s="19" t="s">
        <v>25979</v>
      </c>
      <c r="G94" s="19" t="s">
        <v>25979</v>
      </c>
      <c r="H94" s="17" t="s">
        <v>164</v>
      </c>
      <c r="I94" s="18" t="s">
        <v>26162</v>
      </c>
      <c r="J94" s="20" t="s">
        <v>28109</v>
      </c>
    </row>
    <row r="95" customFormat="false" ht="35.05" hidden="false" customHeight="false" outlineLevel="0" collapsed="false">
      <c r="A95" s="17" t="n">
        <v>8</v>
      </c>
      <c r="B95" s="17" t="n">
        <v>1408</v>
      </c>
      <c r="C95" s="17" t="s">
        <v>1069</v>
      </c>
      <c r="D95" s="18" t="s">
        <v>26163</v>
      </c>
      <c r="E95" s="18" t="s">
        <v>25984</v>
      </c>
      <c r="F95" s="19" t="s">
        <v>25975</v>
      </c>
      <c r="G95" s="19" t="s">
        <v>25975</v>
      </c>
      <c r="H95" s="17" t="s">
        <v>164</v>
      </c>
      <c r="I95" s="18" t="s">
        <v>26164</v>
      </c>
      <c r="J95" s="20" t="s">
        <v>28109</v>
      </c>
    </row>
    <row r="96" customFormat="false" ht="35.05" hidden="false" customHeight="false" outlineLevel="0" collapsed="false">
      <c r="A96" s="17" t="n">
        <v>8</v>
      </c>
      <c r="B96" s="17" t="n">
        <v>1602</v>
      </c>
      <c r="C96" s="17" t="s">
        <v>1145</v>
      </c>
      <c r="D96" s="18" t="s">
        <v>26165</v>
      </c>
      <c r="E96" s="18" t="s">
        <v>26003</v>
      </c>
      <c r="F96" s="19" t="s">
        <v>25967</v>
      </c>
      <c r="G96" s="19" t="s">
        <v>25967</v>
      </c>
      <c r="H96" s="17" t="s">
        <v>164</v>
      </c>
      <c r="I96" s="18" t="s">
        <v>26166</v>
      </c>
      <c r="J96" s="20" t="s">
        <v>28109</v>
      </c>
    </row>
    <row r="97" customFormat="false" ht="35.05" hidden="false" customHeight="false" outlineLevel="0" collapsed="false">
      <c r="A97" s="17" t="n">
        <v>8</v>
      </c>
      <c r="B97" s="17" t="n">
        <v>2191</v>
      </c>
      <c r="C97" s="17" t="s">
        <v>1238</v>
      </c>
      <c r="D97" s="18" t="s">
        <v>26167</v>
      </c>
      <c r="E97" s="18" t="s">
        <v>25978</v>
      </c>
      <c r="F97" s="19" t="s">
        <v>25968</v>
      </c>
      <c r="G97" s="19" t="s">
        <v>25968</v>
      </c>
      <c r="H97" s="17" t="s">
        <v>164</v>
      </c>
      <c r="I97" s="18" t="s">
        <v>26168</v>
      </c>
      <c r="J97" s="20" t="s">
        <v>28109</v>
      </c>
    </row>
    <row r="98" customFormat="false" ht="35.05" hidden="false" customHeight="false" outlineLevel="0" collapsed="false">
      <c r="A98" s="17" t="n">
        <v>8</v>
      </c>
      <c r="B98" s="17" t="n">
        <v>2745</v>
      </c>
      <c r="C98" s="17" t="s">
        <v>1319</v>
      </c>
      <c r="D98" s="18" t="s">
        <v>26169</v>
      </c>
      <c r="E98" s="18" t="s">
        <v>25974</v>
      </c>
      <c r="F98" s="19" t="s">
        <v>25979</v>
      </c>
      <c r="G98" s="19" t="s">
        <v>25979</v>
      </c>
      <c r="H98" s="17" t="s">
        <v>164</v>
      </c>
      <c r="I98" s="18" t="s">
        <v>26170</v>
      </c>
      <c r="J98" s="20" t="s">
        <v>28109</v>
      </c>
    </row>
    <row r="99" customFormat="false" ht="35.05" hidden="false" customHeight="false" outlineLevel="0" collapsed="false">
      <c r="A99" s="17" t="n">
        <v>8</v>
      </c>
      <c r="B99" s="17" t="n">
        <v>3142</v>
      </c>
      <c r="C99" s="17" t="s">
        <v>1376</v>
      </c>
      <c r="D99" s="18" t="s">
        <v>26171</v>
      </c>
      <c r="E99" s="18" t="s">
        <v>25989</v>
      </c>
      <c r="F99" s="19" t="s">
        <v>25979</v>
      </c>
      <c r="G99" s="19" t="s">
        <v>25979</v>
      </c>
      <c r="H99" s="17" t="s">
        <v>164</v>
      </c>
      <c r="I99" s="18" t="s">
        <v>26172</v>
      </c>
      <c r="J99" s="20" t="s">
        <v>28109</v>
      </c>
    </row>
    <row r="100" customFormat="false" ht="35.05" hidden="false" customHeight="false" outlineLevel="0" collapsed="false">
      <c r="A100" s="17" t="n">
        <v>8</v>
      </c>
      <c r="B100" s="17" t="n">
        <v>3559</v>
      </c>
      <c r="C100" s="17" t="s">
        <v>1463</v>
      </c>
      <c r="D100" s="18" t="s">
        <v>26173</v>
      </c>
      <c r="E100" s="18" t="s">
        <v>25978</v>
      </c>
      <c r="F100" s="19" t="s">
        <v>25975</v>
      </c>
      <c r="G100" s="19" t="s">
        <v>25975</v>
      </c>
      <c r="H100" s="17" t="s">
        <v>164</v>
      </c>
      <c r="I100" s="18" t="s">
        <v>26174</v>
      </c>
      <c r="J100" s="20" t="s">
        <v>28109</v>
      </c>
    </row>
    <row r="101" customFormat="false" ht="35.05" hidden="false" customHeight="false" outlineLevel="0" collapsed="false">
      <c r="A101" s="17" t="n">
        <v>8</v>
      </c>
      <c r="B101" s="17" t="n">
        <v>3809</v>
      </c>
      <c r="C101" s="17" t="s">
        <v>1557</v>
      </c>
      <c r="D101" s="18" t="s">
        <v>26175</v>
      </c>
      <c r="E101" s="18" t="s">
        <v>25974</v>
      </c>
      <c r="F101" s="19" t="s">
        <v>25968</v>
      </c>
      <c r="G101" s="19" t="s">
        <v>25968</v>
      </c>
      <c r="H101" s="17" t="s">
        <v>164</v>
      </c>
      <c r="I101" s="18" t="s">
        <v>26176</v>
      </c>
      <c r="J101" s="20" t="s">
        <v>28109</v>
      </c>
    </row>
    <row r="102" customFormat="false" ht="35.05" hidden="false" customHeight="false" outlineLevel="0" collapsed="false">
      <c r="A102" s="17" t="n">
        <v>8</v>
      </c>
      <c r="B102" s="17" t="n">
        <v>4365</v>
      </c>
      <c r="C102" s="17" t="s">
        <v>1662</v>
      </c>
      <c r="D102" s="18" t="s">
        <v>26177</v>
      </c>
      <c r="E102" s="18" t="s">
        <v>25971</v>
      </c>
      <c r="F102" s="19" t="s">
        <v>25967</v>
      </c>
      <c r="G102" s="19" t="s">
        <v>25967</v>
      </c>
      <c r="H102" s="17" t="s">
        <v>164</v>
      </c>
      <c r="I102" s="18" t="s">
        <v>26178</v>
      </c>
      <c r="J102" s="20" t="s">
        <v>28109</v>
      </c>
    </row>
    <row r="103" customFormat="false" ht="35.05" hidden="false" customHeight="false" outlineLevel="0" collapsed="false">
      <c r="A103" s="17" t="n">
        <v>8</v>
      </c>
      <c r="B103" s="17" t="n">
        <v>4908</v>
      </c>
      <c r="C103" s="17" t="s">
        <v>1749</v>
      </c>
      <c r="D103" s="18" t="s">
        <v>26179</v>
      </c>
      <c r="E103" s="18" t="s">
        <v>26000</v>
      </c>
      <c r="F103" s="19" t="s">
        <v>25975</v>
      </c>
      <c r="G103" s="19" t="s">
        <v>25975</v>
      </c>
      <c r="H103" s="17" t="s">
        <v>164</v>
      </c>
      <c r="I103" s="18" t="s">
        <v>26180</v>
      </c>
      <c r="J103" s="20" t="s">
        <v>28109</v>
      </c>
    </row>
    <row r="104" customFormat="false" ht="35.05" hidden="false" customHeight="false" outlineLevel="0" collapsed="false">
      <c r="A104" s="17" t="n">
        <v>8</v>
      </c>
      <c r="B104" s="17" t="n">
        <v>5113</v>
      </c>
      <c r="C104" s="17" t="s">
        <v>1866</v>
      </c>
      <c r="D104" s="18" t="s">
        <v>26181</v>
      </c>
      <c r="E104" s="18" t="s">
        <v>25974</v>
      </c>
      <c r="F104" s="19" t="s">
        <v>25968</v>
      </c>
      <c r="G104" s="19" t="s">
        <v>25968</v>
      </c>
      <c r="H104" s="17" t="s">
        <v>164</v>
      </c>
      <c r="I104" s="18" t="s">
        <v>26182</v>
      </c>
      <c r="J104" s="20" t="s">
        <v>28109</v>
      </c>
    </row>
    <row r="105" customFormat="false" ht="46.25" hidden="false" customHeight="false" outlineLevel="0" collapsed="false">
      <c r="A105" s="17" t="n">
        <v>8</v>
      </c>
      <c r="B105" s="17" t="n">
        <v>5329</v>
      </c>
      <c r="C105" s="17" t="s">
        <v>7245</v>
      </c>
      <c r="D105" s="18" t="s">
        <v>26183</v>
      </c>
      <c r="E105" s="18" t="s">
        <v>25974</v>
      </c>
      <c r="F105" s="19" t="s">
        <v>25967</v>
      </c>
      <c r="G105" s="19" t="s">
        <v>25967</v>
      </c>
      <c r="H105" s="17" t="s">
        <v>164</v>
      </c>
      <c r="I105" s="18" t="s">
        <v>26184</v>
      </c>
      <c r="J105" s="20" t="s">
        <v>28109</v>
      </c>
    </row>
    <row r="106" customFormat="false" ht="35.05" hidden="false" customHeight="false" outlineLevel="0" collapsed="false">
      <c r="A106" s="17" t="n">
        <v>9</v>
      </c>
      <c r="B106" s="17" t="n">
        <v>384</v>
      </c>
      <c r="C106" s="17" t="s">
        <v>12026</v>
      </c>
      <c r="D106" s="18" t="s">
        <v>26185</v>
      </c>
      <c r="E106" s="18" t="s">
        <v>25978</v>
      </c>
      <c r="F106" s="19" t="s">
        <v>25979</v>
      </c>
      <c r="G106" s="19" t="s">
        <v>25979</v>
      </c>
      <c r="H106" s="17" t="s">
        <v>164</v>
      </c>
      <c r="I106" s="18" t="s">
        <v>26186</v>
      </c>
      <c r="J106" s="20" t="s">
        <v>28109</v>
      </c>
    </row>
    <row r="107" customFormat="false" ht="35.05" hidden="false" customHeight="false" outlineLevel="0" collapsed="false">
      <c r="A107" s="17" t="n">
        <v>9</v>
      </c>
      <c r="B107" s="17" t="n">
        <v>1391</v>
      </c>
      <c r="C107" s="17" t="s">
        <v>12182</v>
      </c>
      <c r="D107" s="18" t="s">
        <v>26187</v>
      </c>
      <c r="E107" s="18" t="s">
        <v>25989</v>
      </c>
      <c r="F107" s="19" t="s">
        <v>25967</v>
      </c>
      <c r="G107" s="19" t="s">
        <v>25967</v>
      </c>
      <c r="H107" s="17" t="s">
        <v>164</v>
      </c>
      <c r="I107" s="18" t="s">
        <v>26188</v>
      </c>
      <c r="J107" s="20" t="s">
        <v>28109</v>
      </c>
    </row>
    <row r="108" customFormat="false" ht="35.05" hidden="false" customHeight="false" outlineLevel="0" collapsed="false">
      <c r="A108" s="17" t="n">
        <v>9</v>
      </c>
      <c r="B108" s="17" t="n">
        <v>1761</v>
      </c>
      <c r="C108" s="17" t="s">
        <v>884</v>
      </c>
      <c r="D108" s="18" t="s">
        <v>26189</v>
      </c>
      <c r="E108" s="18" t="s">
        <v>25984</v>
      </c>
      <c r="F108" s="19" t="s">
        <v>25967</v>
      </c>
      <c r="G108" s="19" t="s">
        <v>25967</v>
      </c>
      <c r="H108" s="17" t="s">
        <v>164</v>
      </c>
      <c r="I108" s="18" t="s">
        <v>26190</v>
      </c>
      <c r="J108" s="20" t="s">
        <v>28109</v>
      </c>
    </row>
    <row r="109" customFormat="false" ht="35.05" hidden="false" customHeight="false" outlineLevel="0" collapsed="false">
      <c r="A109" s="17" t="n">
        <v>9</v>
      </c>
      <c r="B109" s="17" t="n">
        <v>1908</v>
      </c>
      <c r="C109" s="17" t="s">
        <v>962</v>
      </c>
      <c r="D109" s="18" t="s">
        <v>26191</v>
      </c>
      <c r="E109" s="18" t="s">
        <v>25966</v>
      </c>
      <c r="F109" s="19" t="s">
        <v>25968</v>
      </c>
      <c r="G109" s="19" t="s">
        <v>25968</v>
      </c>
      <c r="H109" s="17" t="s">
        <v>164</v>
      </c>
      <c r="I109" s="18" t="s">
        <v>26192</v>
      </c>
      <c r="J109" s="20" t="s">
        <v>28109</v>
      </c>
    </row>
    <row r="110" customFormat="false" ht="35.05" hidden="false" customHeight="false" outlineLevel="0" collapsed="false">
      <c r="A110" s="17" t="n">
        <v>9</v>
      </c>
      <c r="B110" s="17" t="n">
        <v>2045</v>
      </c>
      <c r="C110" s="17" t="s">
        <v>1069</v>
      </c>
      <c r="D110" s="18" t="s">
        <v>26193</v>
      </c>
      <c r="E110" s="18" t="s">
        <v>26000</v>
      </c>
      <c r="F110" s="19" t="s">
        <v>25979</v>
      </c>
      <c r="G110" s="19" t="s">
        <v>25979</v>
      </c>
      <c r="H110" s="17" t="s">
        <v>164</v>
      </c>
      <c r="I110" s="18" t="s">
        <v>26194</v>
      </c>
      <c r="J110" s="20" t="s">
        <v>28109</v>
      </c>
    </row>
    <row r="111" customFormat="false" ht="35.05" hidden="false" customHeight="false" outlineLevel="0" collapsed="false">
      <c r="A111" s="17" t="n">
        <v>9</v>
      </c>
      <c r="B111" s="17" t="n">
        <v>2183</v>
      </c>
      <c r="C111" s="17" t="s">
        <v>1145</v>
      </c>
      <c r="D111" s="18" t="s">
        <v>26195</v>
      </c>
      <c r="E111" s="18" t="s">
        <v>25989</v>
      </c>
      <c r="F111" s="19" t="s">
        <v>25975</v>
      </c>
      <c r="G111" s="19" t="s">
        <v>25975</v>
      </c>
      <c r="H111" s="17" t="s">
        <v>164</v>
      </c>
      <c r="I111" s="18" t="s">
        <v>26196</v>
      </c>
      <c r="J111" s="20" t="s">
        <v>28109</v>
      </c>
    </row>
    <row r="112" customFormat="false" ht="35.05" hidden="false" customHeight="false" outlineLevel="0" collapsed="false">
      <c r="A112" s="17" t="n">
        <v>9</v>
      </c>
      <c r="B112" s="17" t="n">
        <v>2322</v>
      </c>
      <c r="C112" s="17" t="s">
        <v>1238</v>
      </c>
      <c r="D112" s="18" t="s">
        <v>26197</v>
      </c>
      <c r="E112" s="18" t="s">
        <v>25974</v>
      </c>
      <c r="F112" s="19" t="s">
        <v>25967</v>
      </c>
      <c r="G112" s="19" t="s">
        <v>25967</v>
      </c>
      <c r="H112" s="17" t="s">
        <v>164</v>
      </c>
      <c r="I112" s="18" t="s">
        <v>26198</v>
      </c>
      <c r="J112" s="20" t="s">
        <v>28109</v>
      </c>
    </row>
    <row r="113" customFormat="false" ht="35.05" hidden="false" customHeight="false" outlineLevel="0" collapsed="false">
      <c r="A113" s="17" t="n">
        <v>9</v>
      </c>
      <c r="B113" s="17" t="n">
        <v>2544</v>
      </c>
      <c r="C113" s="17" t="s">
        <v>1319</v>
      </c>
      <c r="D113" s="18" t="s">
        <v>26199</v>
      </c>
      <c r="E113" s="18" t="s">
        <v>25978</v>
      </c>
      <c r="F113" s="19" t="s">
        <v>25967</v>
      </c>
      <c r="G113" s="19" t="s">
        <v>25967</v>
      </c>
      <c r="H113" s="17" t="s">
        <v>164</v>
      </c>
      <c r="I113" s="18" t="s">
        <v>26200</v>
      </c>
      <c r="J113" s="20" t="s">
        <v>28109</v>
      </c>
    </row>
    <row r="114" customFormat="false" ht="35.05" hidden="false" customHeight="false" outlineLevel="0" collapsed="false">
      <c r="A114" s="17" t="n">
        <v>9</v>
      </c>
      <c r="B114" s="17" t="n">
        <v>2705</v>
      </c>
      <c r="C114" s="17" t="s">
        <v>1376</v>
      </c>
      <c r="D114" s="18" t="s">
        <v>26201</v>
      </c>
      <c r="E114" s="18" t="s">
        <v>25984</v>
      </c>
      <c r="F114" s="19" t="s">
        <v>25975</v>
      </c>
      <c r="G114" s="19" t="s">
        <v>25975</v>
      </c>
      <c r="H114" s="17" t="s">
        <v>164</v>
      </c>
      <c r="I114" s="18" t="s">
        <v>26202</v>
      </c>
      <c r="J114" s="20" t="s">
        <v>28109</v>
      </c>
    </row>
    <row r="115" customFormat="false" ht="35.05" hidden="false" customHeight="false" outlineLevel="0" collapsed="false">
      <c r="A115" s="17" t="n">
        <v>9</v>
      </c>
      <c r="B115" s="17" t="n">
        <v>2881</v>
      </c>
      <c r="C115" s="17" t="s">
        <v>1463</v>
      </c>
      <c r="D115" s="18" t="s">
        <v>26203</v>
      </c>
      <c r="E115" s="18" t="s">
        <v>25989</v>
      </c>
      <c r="F115" s="19" t="s">
        <v>25967</v>
      </c>
      <c r="G115" s="19" t="s">
        <v>25967</v>
      </c>
      <c r="H115" s="17" t="s">
        <v>164</v>
      </c>
      <c r="I115" s="18" t="s">
        <v>26204</v>
      </c>
      <c r="J115" s="20" t="s">
        <v>28109</v>
      </c>
    </row>
    <row r="116" customFormat="false" ht="35.05" hidden="false" customHeight="false" outlineLevel="0" collapsed="false">
      <c r="A116" s="17" t="n">
        <v>9</v>
      </c>
      <c r="B116" s="17" t="n">
        <v>3297</v>
      </c>
      <c r="C116" s="17" t="s">
        <v>1557</v>
      </c>
      <c r="D116" s="18" t="s">
        <v>26205</v>
      </c>
      <c r="E116" s="18" t="s">
        <v>25989</v>
      </c>
      <c r="F116" s="19" t="s">
        <v>25975</v>
      </c>
      <c r="G116" s="19" t="s">
        <v>25975</v>
      </c>
      <c r="H116" s="17" t="s">
        <v>164</v>
      </c>
      <c r="I116" s="18" t="s">
        <v>26206</v>
      </c>
      <c r="J116" s="20" t="s">
        <v>28109</v>
      </c>
    </row>
    <row r="117" customFormat="false" ht="35.05" hidden="false" customHeight="false" outlineLevel="0" collapsed="false">
      <c r="A117" s="17" t="n">
        <v>9</v>
      </c>
      <c r="B117" s="17" t="n">
        <v>3475</v>
      </c>
      <c r="C117" s="17" t="s">
        <v>1662</v>
      </c>
      <c r="D117" s="18" t="s">
        <v>26207</v>
      </c>
      <c r="E117" s="18" t="s">
        <v>25984</v>
      </c>
      <c r="F117" s="19" t="s">
        <v>25979</v>
      </c>
      <c r="G117" s="19" t="s">
        <v>25979</v>
      </c>
      <c r="H117" s="17" t="s">
        <v>164</v>
      </c>
      <c r="I117" s="18" t="s">
        <v>26208</v>
      </c>
      <c r="J117" s="20" t="s">
        <v>28109</v>
      </c>
    </row>
    <row r="118" customFormat="false" ht="35.05" hidden="false" customHeight="false" outlineLevel="0" collapsed="false">
      <c r="A118" s="17" t="n">
        <v>9</v>
      </c>
      <c r="B118" s="17" t="n">
        <v>3884</v>
      </c>
      <c r="C118" s="17" t="s">
        <v>1749</v>
      </c>
      <c r="D118" s="18" t="s">
        <v>26209</v>
      </c>
      <c r="E118" s="18" t="s">
        <v>25974</v>
      </c>
      <c r="F118" s="19" t="s">
        <v>25979</v>
      </c>
      <c r="G118" s="19" t="s">
        <v>25979</v>
      </c>
      <c r="H118" s="17" t="s">
        <v>164</v>
      </c>
      <c r="I118" s="18" t="s">
        <v>26210</v>
      </c>
      <c r="J118" s="20" t="s">
        <v>28109</v>
      </c>
    </row>
    <row r="119" customFormat="false" ht="35.05" hidden="false" customHeight="false" outlineLevel="0" collapsed="false">
      <c r="A119" s="17" t="n">
        <v>9</v>
      </c>
      <c r="B119" s="17" t="n">
        <v>4033</v>
      </c>
      <c r="C119" s="17" t="s">
        <v>1866</v>
      </c>
      <c r="D119" s="18" t="s">
        <v>26211</v>
      </c>
      <c r="E119" s="18" t="s">
        <v>25989</v>
      </c>
      <c r="F119" s="19" t="s">
        <v>25975</v>
      </c>
      <c r="G119" s="19" t="s">
        <v>25975</v>
      </c>
      <c r="H119" s="17" t="s">
        <v>164</v>
      </c>
      <c r="I119" s="18" t="s">
        <v>26212</v>
      </c>
      <c r="J119" s="20" t="s">
        <v>28109</v>
      </c>
    </row>
    <row r="120" customFormat="false" ht="35.05" hidden="false" customHeight="false" outlineLevel="0" collapsed="false">
      <c r="A120" s="17" t="n">
        <v>9</v>
      </c>
      <c r="B120" s="17" t="n">
        <v>4209</v>
      </c>
      <c r="C120" s="17" t="s">
        <v>7245</v>
      </c>
      <c r="D120" s="18" t="s">
        <v>26213</v>
      </c>
      <c r="E120" s="18" t="s">
        <v>25989</v>
      </c>
      <c r="F120" s="19" t="s">
        <v>25968</v>
      </c>
      <c r="G120" s="19" t="s">
        <v>25968</v>
      </c>
      <c r="H120" s="17" t="s">
        <v>164</v>
      </c>
      <c r="I120" s="18" t="s">
        <v>26214</v>
      </c>
      <c r="J120" s="20" t="s">
        <v>28109</v>
      </c>
    </row>
    <row r="121" customFormat="false" ht="35.05" hidden="false" customHeight="false" outlineLevel="0" collapsed="false">
      <c r="A121" s="17" t="n">
        <v>9</v>
      </c>
      <c r="B121" s="17" t="n">
        <v>4341</v>
      </c>
      <c r="C121" s="17" t="s">
        <v>7290</v>
      </c>
      <c r="D121" s="18" t="s">
        <v>26215</v>
      </c>
      <c r="E121" s="18" t="s">
        <v>26003</v>
      </c>
      <c r="F121" s="19" t="s">
        <v>25975</v>
      </c>
      <c r="G121" s="19" t="s">
        <v>25975</v>
      </c>
      <c r="H121" s="17" t="s">
        <v>164</v>
      </c>
      <c r="I121" s="18" t="s">
        <v>26216</v>
      </c>
      <c r="J121" s="20" t="s">
        <v>28109</v>
      </c>
    </row>
    <row r="122" customFormat="false" ht="35.05" hidden="false" customHeight="false" outlineLevel="0" collapsed="false">
      <c r="A122" s="17" t="n">
        <v>9</v>
      </c>
      <c r="B122" s="17" t="n">
        <v>4501</v>
      </c>
      <c r="C122" s="17" t="s">
        <v>7341</v>
      </c>
      <c r="D122" s="18" t="s">
        <v>26217</v>
      </c>
      <c r="E122" s="18" t="s">
        <v>26003</v>
      </c>
      <c r="F122" s="19" t="s">
        <v>25967</v>
      </c>
      <c r="G122" s="19" t="s">
        <v>25967</v>
      </c>
      <c r="H122" s="17" t="s">
        <v>164</v>
      </c>
      <c r="I122" s="18" t="s">
        <v>26218</v>
      </c>
      <c r="J122" s="20" t="s">
        <v>28109</v>
      </c>
    </row>
    <row r="123" customFormat="false" ht="35.05" hidden="false" customHeight="false" outlineLevel="0" collapsed="false">
      <c r="A123" s="17" t="n">
        <v>9</v>
      </c>
      <c r="B123" s="17" t="n">
        <v>4727</v>
      </c>
      <c r="C123" s="17" t="s">
        <v>13574</v>
      </c>
      <c r="D123" s="18" t="s">
        <v>26219</v>
      </c>
      <c r="E123" s="18" t="s">
        <v>26000</v>
      </c>
      <c r="F123" s="19" t="s">
        <v>25968</v>
      </c>
      <c r="G123" s="19" t="s">
        <v>25968</v>
      </c>
      <c r="H123" s="17" t="s">
        <v>164</v>
      </c>
      <c r="I123" s="18" t="s">
        <v>26220</v>
      </c>
      <c r="J123" s="20" t="s">
        <v>28109</v>
      </c>
    </row>
    <row r="124" customFormat="false" ht="35.05" hidden="false" customHeight="false" outlineLevel="0" collapsed="false">
      <c r="A124" s="17" t="n">
        <v>9</v>
      </c>
      <c r="B124" s="17" t="n">
        <v>4962</v>
      </c>
      <c r="C124" s="17" t="s">
        <v>13637</v>
      </c>
      <c r="D124" s="18" t="s">
        <v>26221</v>
      </c>
      <c r="E124" s="18" t="s">
        <v>25978</v>
      </c>
      <c r="F124" s="19" t="s">
        <v>25975</v>
      </c>
      <c r="G124" s="19" t="s">
        <v>25975</v>
      </c>
      <c r="H124" s="17" t="s">
        <v>164</v>
      </c>
      <c r="I124" s="18" t="s">
        <v>26222</v>
      </c>
      <c r="J124" s="20" t="s">
        <v>28109</v>
      </c>
    </row>
    <row r="125" customFormat="false" ht="35.05" hidden="false" customHeight="false" outlineLevel="0" collapsed="false">
      <c r="A125" s="17" t="n">
        <v>9</v>
      </c>
      <c r="B125" s="17" t="n">
        <v>5260</v>
      </c>
      <c r="C125" s="17" t="s">
        <v>13756</v>
      </c>
      <c r="D125" s="18" t="s">
        <v>26223</v>
      </c>
      <c r="E125" s="18" t="s">
        <v>25974</v>
      </c>
      <c r="F125" s="19" t="s">
        <v>25967</v>
      </c>
      <c r="G125" s="19" t="s">
        <v>25967</v>
      </c>
      <c r="H125" s="17" t="s">
        <v>164</v>
      </c>
      <c r="I125" s="18" t="s">
        <v>26224</v>
      </c>
      <c r="J125" s="20" t="s">
        <v>28109</v>
      </c>
    </row>
    <row r="126" customFormat="false" ht="35.05" hidden="false" customHeight="false" outlineLevel="0" collapsed="false">
      <c r="A126" s="17" t="n">
        <v>9</v>
      </c>
      <c r="B126" s="17" t="n">
        <v>5827</v>
      </c>
      <c r="C126" s="17" t="s">
        <v>13830</v>
      </c>
      <c r="D126" s="18" t="s">
        <v>26225</v>
      </c>
      <c r="E126" s="18" t="s">
        <v>25984</v>
      </c>
      <c r="F126" s="19" t="s">
        <v>25975</v>
      </c>
      <c r="G126" s="19" t="s">
        <v>25975</v>
      </c>
      <c r="H126" s="17" t="s">
        <v>164</v>
      </c>
      <c r="I126" s="18" t="s">
        <v>26226</v>
      </c>
      <c r="J126" s="20" t="s">
        <v>28109</v>
      </c>
    </row>
    <row r="127" customFormat="false" ht="35.05" hidden="false" customHeight="false" outlineLevel="0" collapsed="false">
      <c r="A127" s="17" t="n">
        <v>9</v>
      </c>
      <c r="B127" s="17" t="n">
        <v>5936</v>
      </c>
      <c r="C127" s="17" t="s">
        <v>13955</v>
      </c>
      <c r="D127" s="18" t="s">
        <v>26227</v>
      </c>
      <c r="E127" s="18" t="s">
        <v>25971</v>
      </c>
      <c r="F127" s="19" t="s">
        <v>25967</v>
      </c>
      <c r="G127" s="19" t="s">
        <v>25967</v>
      </c>
      <c r="H127" s="17" t="s">
        <v>164</v>
      </c>
      <c r="I127" s="18" t="s">
        <v>26228</v>
      </c>
      <c r="J127" s="20" t="s">
        <v>28109</v>
      </c>
    </row>
    <row r="128" customFormat="false" ht="35.05" hidden="false" customHeight="false" outlineLevel="0" collapsed="false">
      <c r="A128" s="17" t="n">
        <v>9</v>
      </c>
      <c r="B128" s="17" t="n">
        <v>6093</v>
      </c>
      <c r="C128" s="17" t="s">
        <v>14030</v>
      </c>
      <c r="D128" s="18" t="s">
        <v>26229</v>
      </c>
      <c r="E128" s="18" t="s">
        <v>26003</v>
      </c>
      <c r="F128" s="19" t="s">
        <v>25968</v>
      </c>
      <c r="G128" s="19" t="s">
        <v>25968</v>
      </c>
      <c r="H128" s="17" t="s">
        <v>164</v>
      </c>
      <c r="I128" s="18" t="s">
        <v>26230</v>
      </c>
      <c r="J128" s="20" t="s">
        <v>28109</v>
      </c>
    </row>
    <row r="129" customFormat="false" ht="35.05" hidden="false" customHeight="false" outlineLevel="0" collapsed="false">
      <c r="A129" s="17" t="n">
        <v>9</v>
      </c>
      <c r="B129" s="17" t="n">
        <v>6156</v>
      </c>
      <c r="C129" s="17" t="s">
        <v>26231</v>
      </c>
      <c r="D129" s="18"/>
      <c r="E129" s="18" t="s">
        <v>25974</v>
      </c>
      <c r="F129" s="19" t="s">
        <v>25967</v>
      </c>
      <c r="G129" s="19"/>
      <c r="H129" s="17" t="s">
        <v>164</v>
      </c>
      <c r="I129" s="18" t="s">
        <v>26232</v>
      </c>
      <c r="J129" s="20" t="s">
        <v>28109</v>
      </c>
    </row>
    <row r="130" customFormat="false" ht="35.05" hidden="false" customHeight="false" outlineLevel="0" collapsed="false">
      <c r="A130" s="17" t="n">
        <v>10</v>
      </c>
      <c r="B130" s="17" t="n">
        <v>381</v>
      </c>
      <c r="C130" s="17" t="s">
        <v>884</v>
      </c>
      <c r="D130" s="18" t="s">
        <v>26233</v>
      </c>
      <c r="E130" s="18" t="s">
        <v>25966</v>
      </c>
      <c r="F130" s="19" t="s">
        <v>25968</v>
      </c>
      <c r="G130" s="19" t="s">
        <v>25968</v>
      </c>
      <c r="H130" s="17" t="s">
        <v>164</v>
      </c>
      <c r="I130" s="18" t="s">
        <v>26234</v>
      </c>
      <c r="J130" s="20" t="s">
        <v>28109</v>
      </c>
    </row>
    <row r="131" customFormat="false" ht="35.05" hidden="false" customHeight="false" outlineLevel="0" collapsed="false">
      <c r="A131" s="17" t="n">
        <v>10</v>
      </c>
      <c r="B131" s="17" t="n">
        <v>597</v>
      </c>
      <c r="C131" s="17" t="s">
        <v>962</v>
      </c>
      <c r="D131" s="18" t="s">
        <v>26235</v>
      </c>
      <c r="E131" s="18" t="s">
        <v>25966</v>
      </c>
      <c r="F131" s="19" t="s">
        <v>25979</v>
      </c>
      <c r="G131" s="19" t="s">
        <v>25979</v>
      </c>
      <c r="H131" s="17" t="s">
        <v>164</v>
      </c>
      <c r="I131" s="18" t="s">
        <v>26236</v>
      </c>
      <c r="J131" s="20" t="s">
        <v>28109</v>
      </c>
    </row>
    <row r="132" customFormat="false" ht="35.05" hidden="false" customHeight="false" outlineLevel="0" collapsed="false">
      <c r="A132" s="17" t="n">
        <v>10</v>
      </c>
      <c r="B132" s="17" t="n">
        <v>1006</v>
      </c>
      <c r="C132" s="17" t="s">
        <v>1069</v>
      </c>
      <c r="D132" s="18" t="s">
        <v>26237</v>
      </c>
      <c r="E132" s="18" t="s">
        <v>26000</v>
      </c>
      <c r="F132" s="19" t="s">
        <v>25979</v>
      </c>
      <c r="G132" s="19" t="s">
        <v>25979</v>
      </c>
      <c r="H132" s="17" t="s">
        <v>164</v>
      </c>
      <c r="I132" s="18" t="s">
        <v>26238</v>
      </c>
      <c r="J132" s="20" t="s">
        <v>28109</v>
      </c>
    </row>
    <row r="133" customFormat="false" ht="35.05" hidden="false" customHeight="false" outlineLevel="0" collapsed="false">
      <c r="A133" s="17" t="n">
        <v>10</v>
      </c>
      <c r="B133" s="17" t="n">
        <v>1494</v>
      </c>
      <c r="C133" s="17" t="s">
        <v>1145</v>
      </c>
      <c r="D133" s="18" t="s">
        <v>26239</v>
      </c>
      <c r="E133" s="18" t="s">
        <v>25974</v>
      </c>
      <c r="F133" s="19" t="s">
        <v>25967</v>
      </c>
      <c r="G133" s="19" t="s">
        <v>25967</v>
      </c>
      <c r="H133" s="17" t="s">
        <v>164</v>
      </c>
      <c r="I133" s="18" t="s">
        <v>26240</v>
      </c>
      <c r="J133" s="20" t="s">
        <v>28109</v>
      </c>
    </row>
    <row r="134" customFormat="false" ht="35.05" hidden="false" customHeight="false" outlineLevel="0" collapsed="false">
      <c r="A134" s="17" t="n">
        <v>10</v>
      </c>
      <c r="B134" s="17" t="n">
        <v>1816</v>
      </c>
      <c r="C134" s="17" t="s">
        <v>1238</v>
      </c>
      <c r="D134" s="18" t="s">
        <v>26241</v>
      </c>
      <c r="E134" s="18" t="s">
        <v>25966</v>
      </c>
      <c r="F134" s="19" t="s">
        <v>25979</v>
      </c>
      <c r="G134" s="19" t="s">
        <v>25979</v>
      </c>
      <c r="H134" s="17" t="s">
        <v>164</v>
      </c>
      <c r="I134" s="18" t="s">
        <v>26242</v>
      </c>
      <c r="J134" s="20" t="s">
        <v>28109</v>
      </c>
    </row>
    <row r="135" customFormat="false" ht="35.05" hidden="false" customHeight="false" outlineLevel="0" collapsed="false">
      <c r="A135" s="17" t="n">
        <v>10</v>
      </c>
      <c r="B135" s="17" t="n">
        <v>2394</v>
      </c>
      <c r="C135" s="17" t="s">
        <v>1319</v>
      </c>
      <c r="D135" s="18" t="s">
        <v>26243</v>
      </c>
      <c r="E135" s="18" t="s">
        <v>25971</v>
      </c>
      <c r="F135" s="19" t="s">
        <v>25979</v>
      </c>
      <c r="G135" s="19" t="s">
        <v>25979</v>
      </c>
      <c r="H135" s="17" t="s">
        <v>164</v>
      </c>
      <c r="I135" s="18" t="s">
        <v>26244</v>
      </c>
      <c r="J135" s="20" t="s">
        <v>28109</v>
      </c>
    </row>
    <row r="136" customFormat="false" ht="35.05" hidden="false" customHeight="false" outlineLevel="0" collapsed="false">
      <c r="A136" s="17" t="n">
        <v>10</v>
      </c>
      <c r="B136" s="17" t="n">
        <v>2530</v>
      </c>
      <c r="C136" s="17" t="s">
        <v>1376</v>
      </c>
      <c r="D136" s="18" t="s">
        <v>26245</v>
      </c>
      <c r="E136" s="18" t="s">
        <v>25971</v>
      </c>
      <c r="F136" s="19" t="s">
        <v>25975</v>
      </c>
      <c r="G136" s="19" t="s">
        <v>25975</v>
      </c>
      <c r="H136" s="17" t="s">
        <v>164</v>
      </c>
      <c r="I136" s="18" t="s">
        <v>26246</v>
      </c>
      <c r="J136" s="20" t="s">
        <v>28109</v>
      </c>
    </row>
    <row r="137" customFormat="false" ht="35.05" hidden="false" customHeight="false" outlineLevel="0" collapsed="false">
      <c r="A137" s="17" t="n">
        <v>10</v>
      </c>
      <c r="B137" s="17" t="n">
        <v>2658</v>
      </c>
      <c r="C137" s="17" t="s">
        <v>1463</v>
      </c>
      <c r="D137" s="18" t="s">
        <v>26247</v>
      </c>
      <c r="E137" s="18" t="s">
        <v>25971</v>
      </c>
      <c r="F137" s="19" t="s">
        <v>25979</v>
      </c>
      <c r="G137" s="19" t="s">
        <v>25979</v>
      </c>
      <c r="H137" s="17" t="s">
        <v>164</v>
      </c>
      <c r="I137" s="18" t="s">
        <v>26248</v>
      </c>
      <c r="J137" s="20" t="s">
        <v>28109</v>
      </c>
    </row>
    <row r="138" customFormat="false" ht="35.05" hidden="false" customHeight="false" outlineLevel="0" collapsed="false">
      <c r="A138" s="17" t="n">
        <v>10</v>
      </c>
      <c r="B138" s="17" t="n">
        <v>2760</v>
      </c>
      <c r="C138" s="17" t="s">
        <v>1557</v>
      </c>
      <c r="D138" s="18" t="s">
        <v>26249</v>
      </c>
      <c r="E138" s="18" t="s">
        <v>25966</v>
      </c>
      <c r="F138" s="19" t="s">
        <v>25975</v>
      </c>
      <c r="G138" s="19" t="s">
        <v>25975</v>
      </c>
      <c r="H138" s="17" t="s">
        <v>164</v>
      </c>
      <c r="I138" s="18" t="s">
        <v>26250</v>
      </c>
      <c r="J138" s="20" t="s">
        <v>28109</v>
      </c>
    </row>
    <row r="139" customFormat="false" ht="35.05" hidden="false" customHeight="false" outlineLevel="0" collapsed="false">
      <c r="A139" s="17" t="n">
        <v>10</v>
      </c>
      <c r="B139" s="17" t="n">
        <v>2861</v>
      </c>
      <c r="C139" s="17" t="s">
        <v>1662</v>
      </c>
      <c r="D139" s="18" t="s">
        <v>26251</v>
      </c>
      <c r="E139" s="18" t="s">
        <v>25984</v>
      </c>
      <c r="F139" s="19" t="s">
        <v>25975</v>
      </c>
      <c r="G139" s="19" t="s">
        <v>25975</v>
      </c>
      <c r="H139" s="17" t="s">
        <v>164</v>
      </c>
      <c r="I139" s="18" t="s">
        <v>26252</v>
      </c>
      <c r="J139" s="20" t="s">
        <v>28109</v>
      </c>
    </row>
    <row r="140" customFormat="false" ht="35.05" hidden="false" customHeight="false" outlineLevel="0" collapsed="false">
      <c r="A140" s="17" t="n">
        <v>10</v>
      </c>
      <c r="B140" s="17" t="n">
        <v>3094</v>
      </c>
      <c r="C140" s="17" t="s">
        <v>1749</v>
      </c>
      <c r="D140" s="18" t="s">
        <v>26253</v>
      </c>
      <c r="E140" s="18" t="s">
        <v>25974</v>
      </c>
      <c r="F140" s="19" t="s">
        <v>25967</v>
      </c>
      <c r="G140" s="19" t="s">
        <v>25967</v>
      </c>
      <c r="H140" s="17" t="s">
        <v>164</v>
      </c>
      <c r="I140" s="18" t="s">
        <v>26254</v>
      </c>
      <c r="J140" s="20" t="s">
        <v>28109</v>
      </c>
    </row>
    <row r="141" customFormat="false" ht="35.05" hidden="false" customHeight="false" outlineLevel="0" collapsed="false">
      <c r="A141" s="17" t="n">
        <v>10</v>
      </c>
      <c r="B141" s="17" t="n">
        <v>3259</v>
      </c>
      <c r="C141" s="17" t="s">
        <v>1866</v>
      </c>
      <c r="D141" s="18" t="s">
        <v>26255</v>
      </c>
      <c r="E141" s="18" t="s">
        <v>25989</v>
      </c>
      <c r="F141" s="19" t="s">
        <v>25967</v>
      </c>
      <c r="G141" s="19" t="s">
        <v>25967</v>
      </c>
      <c r="H141" s="17" t="s">
        <v>164</v>
      </c>
      <c r="I141" s="18" t="s">
        <v>26256</v>
      </c>
      <c r="J141" s="20" t="s">
        <v>28109</v>
      </c>
    </row>
    <row r="142" customFormat="false" ht="35.05" hidden="false" customHeight="false" outlineLevel="0" collapsed="false">
      <c r="A142" s="17" t="n">
        <v>10</v>
      </c>
      <c r="B142" s="17" t="n">
        <v>3457</v>
      </c>
      <c r="C142" s="17" t="s">
        <v>7245</v>
      </c>
      <c r="D142" s="18" t="s">
        <v>26257</v>
      </c>
      <c r="E142" s="18" t="s">
        <v>26000</v>
      </c>
      <c r="F142" s="19" t="s">
        <v>25975</v>
      </c>
      <c r="G142" s="19" t="s">
        <v>25975</v>
      </c>
      <c r="H142" s="17" t="s">
        <v>164</v>
      </c>
      <c r="I142" s="18" t="s">
        <v>26258</v>
      </c>
      <c r="J142" s="20" t="s">
        <v>28109</v>
      </c>
    </row>
    <row r="143" customFormat="false" ht="35.05" hidden="false" customHeight="false" outlineLevel="0" collapsed="false">
      <c r="A143" s="17" t="n">
        <v>10</v>
      </c>
      <c r="B143" s="17" t="n">
        <v>3625</v>
      </c>
      <c r="C143" s="17" t="s">
        <v>7290</v>
      </c>
      <c r="D143" s="18" t="s">
        <v>26259</v>
      </c>
      <c r="E143" s="18" t="s">
        <v>26000</v>
      </c>
      <c r="F143" s="19" t="s">
        <v>25968</v>
      </c>
      <c r="G143" s="19" t="s">
        <v>25968</v>
      </c>
      <c r="H143" s="17" t="s">
        <v>164</v>
      </c>
      <c r="I143" s="18" t="s">
        <v>26260</v>
      </c>
      <c r="J143" s="20" t="s">
        <v>28109</v>
      </c>
    </row>
    <row r="144" customFormat="false" ht="35.05" hidden="false" customHeight="false" outlineLevel="0" collapsed="false">
      <c r="A144" s="17" t="n">
        <v>10</v>
      </c>
      <c r="B144" s="17" t="n">
        <v>3725</v>
      </c>
      <c r="C144" s="17" t="s">
        <v>7341</v>
      </c>
      <c r="D144" s="18" t="s">
        <v>26261</v>
      </c>
      <c r="E144" s="18" t="s">
        <v>25984</v>
      </c>
      <c r="F144" s="19" t="s">
        <v>25968</v>
      </c>
      <c r="G144" s="19" t="s">
        <v>25968</v>
      </c>
      <c r="H144" s="17" t="s">
        <v>164</v>
      </c>
      <c r="I144" s="18" t="s">
        <v>26262</v>
      </c>
      <c r="J144" s="20" t="s">
        <v>28109</v>
      </c>
    </row>
    <row r="145" customFormat="false" ht="35.05" hidden="false" customHeight="false" outlineLevel="0" collapsed="false">
      <c r="A145" s="17" t="n">
        <v>10</v>
      </c>
      <c r="B145" s="17" t="n">
        <v>3823</v>
      </c>
      <c r="C145" s="17" t="s">
        <v>13574</v>
      </c>
      <c r="D145" s="18" t="s">
        <v>26263</v>
      </c>
      <c r="E145" s="18" t="s">
        <v>26003</v>
      </c>
      <c r="F145" s="19" t="s">
        <v>25979</v>
      </c>
      <c r="G145" s="19" t="s">
        <v>25979</v>
      </c>
      <c r="H145" s="17" t="s">
        <v>164</v>
      </c>
      <c r="I145" s="18" t="s">
        <v>26264</v>
      </c>
      <c r="J145" s="20" t="s">
        <v>28109</v>
      </c>
    </row>
    <row r="146" customFormat="false" ht="35.05" hidden="false" customHeight="false" outlineLevel="0" collapsed="false">
      <c r="A146" s="17" t="n">
        <v>10</v>
      </c>
      <c r="B146" s="17" t="n">
        <v>4116</v>
      </c>
      <c r="C146" s="17" t="s">
        <v>13637</v>
      </c>
      <c r="D146" s="18" t="s">
        <v>26265</v>
      </c>
      <c r="E146" s="18" t="s">
        <v>25978</v>
      </c>
      <c r="F146" s="19" t="s">
        <v>25975</v>
      </c>
      <c r="G146" s="19" t="s">
        <v>25975</v>
      </c>
      <c r="H146" s="17" t="s">
        <v>164</v>
      </c>
      <c r="I146" s="18" t="s">
        <v>26266</v>
      </c>
      <c r="J146" s="20" t="s">
        <v>28109</v>
      </c>
    </row>
    <row r="147" customFormat="false" ht="35.05" hidden="false" customHeight="false" outlineLevel="0" collapsed="false">
      <c r="A147" s="17" t="n">
        <v>10</v>
      </c>
      <c r="B147" s="17" t="n">
        <v>4247</v>
      </c>
      <c r="C147" s="17" t="s">
        <v>13756</v>
      </c>
      <c r="D147" s="18" t="s">
        <v>26267</v>
      </c>
      <c r="E147" s="18" t="s">
        <v>26003</v>
      </c>
      <c r="F147" s="19" t="s">
        <v>25975</v>
      </c>
      <c r="G147" s="19" t="s">
        <v>25975</v>
      </c>
      <c r="H147" s="17" t="s">
        <v>164</v>
      </c>
      <c r="I147" s="18" t="s">
        <v>26268</v>
      </c>
      <c r="J147" s="20" t="s">
        <v>28109</v>
      </c>
    </row>
    <row r="148" customFormat="false" ht="35.05" hidden="false" customHeight="false" outlineLevel="0" collapsed="false">
      <c r="A148" s="17" t="n">
        <v>10</v>
      </c>
      <c r="B148" s="17" t="n">
        <v>4340</v>
      </c>
      <c r="C148" s="17" t="s">
        <v>13830</v>
      </c>
      <c r="D148" s="18" t="s">
        <v>26269</v>
      </c>
      <c r="E148" s="18" t="s">
        <v>25978</v>
      </c>
      <c r="F148" s="19" t="s">
        <v>25975</v>
      </c>
      <c r="G148" s="19" t="s">
        <v>25975</v>
      </c>
      <c r="H148" s="17" t="s">
        <v>164</v>
      </c>
      <c r="I148" s="18" t="s">
        <v>26270</v>
      </c>
      <c r="J148" s="20" t="s">
        <v>28109</v>
      </c>
    </row>
    <row r="149" customFormat="false" ht="35.05" hidden="false" customHeight="false" outlineLevel="0" collapsed="false">
      <c r="A149" s="17" t="n">
        <v>10</v>
      </c>
      <c r="B149" s="17" t="n">
        <v>4441</v>
      </c>
      <c r="C149" s="17" t="s">
        <v>13955</v>
      </c>
      <c r="D149" s="18" t="s">
        <v>26271</v>
      </c>
      <c r="E149" s="18" t="s">
        <v>26000</v>
      </c>
      <c r="F149" s="19" t="s">
        <v>25967</v>
      </c>
      <c r="G149" s="19" t="s">
        <v>25967</v>
      </c>
      <c r="H149" s="17" t="s">
        <v>164</v>
      </c>
      <c r="I149" s="18" t="s">
        <v>26272</v>
      </c>
      <c r="J149" s="20" t="s">
        <v>28109</v>
      </c>
    </row>
    <row r="150" customFormat="false" ht="35.05" hidden="false" customHeight="false" outlineLevel="0" collapsed="false">
      <c r="A150" s="17" t="n">
        <v>10</v>
      </c>
      <c r="B150" s="17" t="n">
        <v>4612</v>
      </c>
      <c r="C150" s="17" t="s">
        <v>14030</v>
      </c>
      <c r="D150" s="18" t="s">
        <v>26273</v>
      </c>
      <c r="E150" s="18" t="s">
        <v>25978</v>
      </c>
      <c r="F150" s="19" t="s">
        <v>25967</v>
      </c>
      <c r="G150" s="19" t="s">
        <v>25967</v>
      </c>
      <c r="H150" s="17" t="s">
        <v>164</v>
      </c>
      <c r="I150" s="18" t="s">
        <v>26274</v>
      </c>
      <c r="J150" s="20" t="s">
        <v>28109</v>
      </c>
    </row>
    <row r="151" customFormat="false" ht="35.05" hidden="false" customHeight="false" outlineLevel="0" collapsed="false">
      <c r="A151" s="17" t="n">
        <v>10</v>
      </c>
      <c r="B151" s="17" t="n">
        <v>4931</v>
      </c>
      <c r="C151" s="17" t="s">
        <v>16156</v>
      </c>
      <c r="D151" s="18" t="s">
        <v>26275</v>
      </c>
      <c r="E151" s="18" t="s">
        <v>25989</v>
      </c>
      <c r="F151" s="19" t="s">
        <v>25968</v>
      </c>
      <c r="G151" s="19" t="s">
        <v>25968</v>
      </c>
      <c r="H151" s="17" t="s">
        <v>164</v>
      </c>
      <c r="I151" s="18" t="s">
        <v>26276</v>
      </c>
      <c r="J151" s="20" t="s">
        <v>28109</v>
      </c>
    </row>
    <row r="152" customFormat="false" ht="35.05" hidden="false" customHeight="false" outlineLevel="0" collapsed="false">
      <c r="A152" s="17" t="n">
        <v>10</v>
      </c>
      <c r="B152" s="17" t="n">
        <v>5076</v>
      </c>
      <c r="C152" s="17" t="s">
        <v>16236</v>
      </c>
      <c r="D152" s="18" t="s">
        <v>26277</v>
      </c>
      <c r="E152" s="18" t="s">
        <v>25978</v>
      </c>
      <c r="F152" s="19" t="s">
        <v>25967</v>
      </c>
      <c r="G152" s="19" t="s">
        <v>25967</v>
      </c>
      <c r="H152" s="17" t="s">
        <v>164</v>
      </c>
      <c r="I152" s="18" t="s">
        <v>26278</v>
      </c>
      <c r="J152" s="20" t="s">
        <v>28109</v>
      </c>
    </row>
    <row r="153" customFormat="false" ht="35.05" hidden="false" customHeight="false" outlineLevel="0" collapsed="false">
      <c r="A153" s="17" t="n">
        <v>10</v>
      </c>
      <c r="B153" s="17" t="n">
        <v>5243</v>
      </c>
      <c r="C153" s="17" t="s">
        <v>16294</v>
      </c>
      <c r="D153" s="18" t="s">
        <v>26279</v>
      </c>
      <c r="E153" s="18" t="s">
        <v>25989</v>
      </c>
      <c r="F153" s="19" t="s">
        <v>25968</v>
      </c>
      <c r="G153" s="19" t="s">
        <v>25968</v>
      </c>
      <c r="H153" s="17" t="s">
        <v>164</v>
      </c>
      <c r="I153" s="18" t="s">
        <v>26280</v>
      </c>
      <c r="J153" s="20" t="s">
        <v>28109</v>
      </c>
    </row>
    <row r="154" customFormat="false" ht="35.05" hidden="false" customHeight="false" outlineLevel="0" collapsed="false">
      <c r="A154" s="17" t="n">
        <v>10</v>
      </c>
      <c r="B154" s="17" t="n">
        <v>5561</v>
      </c>
      <c r="C154" s="17" t="s">
        <v>16431</v>
      </c>
      <c r="D154" s="18" t="s">
        <v>26281</v>
      </c>
      <c r="E154" s="18" t="s">
        <v>25966</v>
      </c>
      <c r="F154" s="19" t="s">
        <v>25979</v>
      </c>
      <c r="G154" s="19" t="s">
        <v>25979</v>
      </c>
      <c r="H154" s="17" t="s">
        <v>164</v>
      </c>
      <c r="I154" s="18" t="s">
        <v>26282</v>
      </c>
      <c r="J154" s="20" t="s">
        <v>28109</v>
      </c>
    </row>
    <row r="155" customFormat="false" ht="35.05" hidden="false" customHeight="false" outlineLevel="0" collapsed="false">
      <c r="A155" s="17" t="n">
        <v>10</v>
      </c>
      <c r="B155" s="17" t="n">
        <v>5686</v>
      </c>
      <c r="C155" s="17" t="s">
        <v>16506</v>
      </c>
      <c r="D155" s="18" t="s">
        <v>26283</v>
      </c>
      <c r="E155" s="18" t="s">
        <v>26000</v>
      </c>
      <c r="F155" s="19" t="s">
        <v>25968</v>
      </c>
      <c r="G155" s="19" t="s">
        <v>25968</v>
      </c>
      <c r="H155" s="17" t="s">
        <v>164</v>
      </c>
      <c r="I155" s="18" t="s">
        <v>26284</v>
      </c>
      <c r="J155" s="20" t="s">
        <v>28109</v>
      </c>
    </row>
    <row r="156" customFormat="false" ht="35.05" hidden="false" customHeight="false" outlineLevel="0" collapsed="false">
      <c r="A156" s="17" t="n">
        <v>10</v>
      </c>
      <c r="B156" s="17" t="n">
        <v>5807</v>
      </c>
      <c r="C156" s="17" t="s">
        <v>16570</v>
      </c>
      <c r="D156" s="18" t="s">
        <v>26285</v>
      </c>
      <c r="E156" s="18" t="s">
        <v>25971</v>
      </c>
      <c r="F156" s="19" t="s">
        <v>25967</v>
      </c>
      <c r="G156" s="19" t="s">
        <v>25967</v>
      </c>
      <c r="H156" s="17" t="s">
        <v>164</v>
      </c>
      <c r="I156" s="18" t="s">
        <v>26286</v>
      </c>
      <c r="J156" s="20" t="s">
        <v>28109</v>
      </c>
    </row>
    <row r="157" customFormat="false" ht="46.25" hidden="false" customHeight="false" outlineLevel="0" collapsed="false">
      <c r="A157" s="17" t="n">
        <v>10</v>
      </c>
      <c r="B157" s="17" t="n">
        <v>5961</v>
      </c>
      <c r="C157" s="17" t="s">
        <v>16651</v>
      </c>
      <c r="D157" s="18" t="s">
        <v>26287</v>
      </c>
      <c r="E157" s="18" t="s">
        <v>25978</v>
      </c>
      <c r="F157" s="19" t="s">
        <v>25967</v>
      </c>
      <c r="G157" s="19" t="s">
        <v>25967</v>
      </c>
      <c r="H157" s="17" t="s">
        <v>164</v>
      </c>
      <c r="I157" s="18" t="s">
        <v>26288</v>
      </c>
      <c r="J157" s="20" t="s">
        <v>28109</v>
      </c>
    </row>
    <row r="158" customFormat="false" ht="46.25" hidden="false" customHeight="false" outlineLevel="0" collapsed="false">
      <c r="A158" s="17" t="n">
        <v>10</v>
      </c>
      <c r="B158" s="17" t="n">
        <v>6179</v>
      </c>
      <c r="C158" s="17" t="s">
        <v>16713</v>
      </c>
      <c r="D158" s="18" t="s">
        <v>26289</v>
      </c>
      <c r="E158" s="18" t="s">
        <v>25974</v>
      </c>
      <c r="F158" s="19" t="s">
        <v>25967</v>
      </c>
      <c r="G158" s="19" t="s">
        <v>25967</v>
      </c>
      <c r="H158" s="17" t="s">
        <v>164</v>
      </c>
      <c r="I158" s="18" t="s">
        <v>26290</v>
      </c>
      <c r="J158" s="20" t="s">
        <v>28109</v>
      </c>
    </row>
    <row r="159" customFormat="false" ht="35.05" hidden="false" customHeight="false" outlineLevel="0" collapsed="false">
      <c r="A159" s="17" t="n">
        <v>10</v>
      </c>
      <c r="B159" s="17" t="n">
        <v>6338</v>
      </c>
      <c r="C159" s="17" t="s">
        <v>16788</v>
      </c>
      <c r="D159" s="18" t="s">
        <v>26291</v>
      </c>
      <c r="E159" s="18" t="s">
        <v>25984</v>
      </c>
      <c r="F159" s="19" t="s">
        <v>25979</v>
      </c>
      <c r="G159" s="19" t="s">
        <v>25979</v>
      </c>
      <c r="H159" s="17" t="s">
        <v>164</v>
      </c>
      <c r="I159" s="18" t="s">
        <v>26292</v>
      </c>
      <c r="J159" s="20" t="s">
        <v>28109</v>
      </c>
    </row>
    <row r="160" customFormat="false" ht="35.05" hidden="false" customHeight="false" outlineLevel="0" collapsed="false">
      <c r="A160" s="17" t="n">
        <v>10</v>
      </c>
      <c r="B160" s="17" t="n">
        <v>6648</v>
      </c>
      <c r="C160" s="17" t="s">
        <v>16880</v>
      </c>
      <c r="D160" s="18" t="s">
        <v>26293</v>
      </c>
      <c r="E160" s="18" t="s">
        <v>26003</v>
      </c>
      <c r="F160" s="19" t="s">
        <v>25968</v>
      </c>
      <c r="G160" s="19" t="s">
        <v>25968</v>
      </c>
      <c r="H160" s="17" t="s">
        <v>164</v>
      </c>
      <c r="I160" s="18" t="s">
        <v>26294</v>
      </c>
      <c r="J160" s="20" t="s">
        <v>28109</v>
      </c>
    </row>
    <row r="161" customFormat="false" ht="35.05" hidden="false" customHeight="false" outlineLevel="0" collapsed="false">
      <c r="A161" s="17" t="n">
        <v>10</v>
      </c>
      <c r="B161" s="17" t="n">
        <v>7008</v>
      </c>
      <c r="C161" s="17" t="s">
        <v>16991</v>
      </c>
      <c r="D161" s="18" t="s">
        <v>26295</v>
      </c>
      <c r="E161" s="18" t="s">
        <v>26003</v>
      </c>
      <c r="F161" s="19" t="s">
        <v>25979</v>
      </c>
      <c r="G161" s="19" t="s">
        <v>25975</v>
      </c>
      <c r="H161" s="17" t="s">
        <v>164</v>
      </c>
      <c r="I161" s="18" t="s">
        <v>26296</v>
      </c>
      <c r="J161" s="20" t="s">
        <v>28109</v>
      </c>
    </row>
    <row r="162" customFormat="false" ht="35.05" hidden="false" customHeight="false" outlineLevel="0" collapsed="false">
      <c r="A162" s="17" t="n">
        <v>10</v>
      </c>
      <c r="B162" s="17" t="n">
        <v>7335</v>
      </c>
      <c r="C162" s="17" t="s">
        <v>17116</v>
      </c>
      <c r="D162" s="18" t="s">
        <v>26297</v>
      </c>
      <c r="E162" s="18" t="s">
        <v>25974</v>
      </c>
      <c r="F162" s="19" t="s">
        <v>25967</v>
      </c>
      <c r="G162" s="19" t="s">
        <v>25967</v>
      </c>
      <c r="H162" s="17" t="s">
        <v>164</v>
      </c>
      <c r="I162" s="18" t="s">
        <v>26298</v>
      </c>
      <c r="J162" s="20" t="s">
        <v>28109</v>
      </c>
    </row>
    <row r="163" customFormat="false" ht="35.05" hidden="false" customHeight="false" outlineLevel="0" collapsed="false">
      <c r="A163" s="17" t="n">
        <v>10</v>
      </c>
      <c r="B163" s="17" t="n">
        <v>7494</v>
      </c>
      <c r="C163" s="17" t="s">
        <v>17182</v>
      </c>
      <c r="D163" s="18" t="s">
        <v>26299</v>
      </c>
      <c r="E163" s="18" t="s">
        <v>25984</v>
      </c>
      <c r="F163" s="19" t="s">
        <v>25975</v>
      </c>
      <c r="G163" s="19" t="s">
        <v>25975</v>
      </c>
      <c r="H163" s="17" t="s">
        <v>164</v>
      </c>
      <c r="I163" s="18" t="s">
        <v>26300</v>
      </c>
      <c r="J163" s="20" t="s">
        <v>28109</v>
      </c>
    </row>
    <row r="164" customFormat="false" ht="35.05" hidden="false" customHeight="false" outlineLevel="0" collapsed="false">
      <c r="A164" s="17" t="n">
        <v>10</v>
      </c>
      <c r="B164" s="17" t="n">
        <v>7635</v>
      </c>
      <c r="C164" s="17" t="s">
        <v>17259</v>
      </c>
      <c r="D164" s="18" t="s">
        <v>26301</v>
      </c>
      <c r="E164" s="18" t="s">
        <v>25971</v>
      </c>
      <c r="F164" s="19" t="s">
        <v>25968</v>
      </c>
      <c r="G164" s="19" t="s">
        <v>25968</v>
      </c>
      <c r="H164" s="17" t="s">
        <v>164</v>
      </c>
      <c r="I164" s="18" t="s">
        <v>26302</v>
      </c>
      <c r="J164" s="20" t="s">
        <v>28109</v>
      </c>
    </row>
    <row r="165" customFormat="false" ht="35.05" hidden="false" customHeight="false" outlineLevel="0" collapsed="false">
      <c r="A165" s="17" t="n">
        <v>10</v>
      </c>
      <c r="B165" s="17" t="n">
        <v>7770</v>
      </c>
      <c r="C165" s="17" t="s">
        <v>17330</v>
      </c>
      <c r="D165" s="18" t="s">
        <v>26303</v>
      </c>
      <c r="E165" s="18" t="s">
        <v>26000</v>
      </c>
      <c r="F165" s="19" t="s">
        <v>25975</v>
      </c>
      <c r="G165" s="19" t="s">
        <v>25975</v>
      </c>
      <c r="H165" s="17" t="s">
        <v>164</v>
      </c>
      <c r="I165" s="18" t="s">
        <v>26304</v>
      </c>
      <c r="J165" s="20" t="s">
        <v>28109</v>
      </c>
    </row>
    <row r="166" customFormat="false" ht="35.05" hidden="false" customHeight="false" outlineLevel="0" collapsed="false">
      <c r="A166" s="17" t="n">
        <v>10</v>
      </c>
      <c r="B166" s="17" t="n">
        <v>7906</v>
      </c>
      <c r="C166" s="17" t="s">
        <v>17395</v>
      </c>
      <c r="D166" s="18" t="s">
        <v>26305</v>
      </c>
      <c r="E166" s="18" t="s">
        <v>26000</v>
      </c>
      <c r="F166" s="19" t="s">
        <v>25979</v>
      </c>
      <c r="G166" s="19" t="s">
        <v>25979</v>
      </c>
      <c r="H166" s="17" t="s">
        <v>164</v>
      </c>
      <c r="I166" s="18" t="s">
        <v>26306</v>
      </c>
      <c r="J166" s="20" t="s">
        <v>28109</v>
      </c>
    </row>
    <row r="167" customFormat="false" ht="35.05" hidden="false" customHeight="false" outlineLevel="0" collapsed="false">
      <c r="A167" s="17" t="n">
        <v>10</v>
      </c>
      <c r="B167" s="17" t="n">
        <v>8025</v>
      </c>
      <c r="C167" s="17" t="s">
        <v>17459</v>
      </c>
      <c r="D167" s="18" t="s">
        <v>26307</v>
      </c>
      <c r="E167" s="18" t="s">
        <v>25966</v>
      </c>
      <c r="F167" s="19" t="s">
        <v>25979</v>
      </c>
      <c r="G167" s="19" t="s">
        <v>25979</v>
      </c>
      <c r="H167" s="17" t="s">
        <v>164</v>
      </c>
      <c r="I167" s="18" t="s">
        <v>26308</v>
      </c>
      <c r="J167" s="20" t="s">
        <v>28109</v>
      </c>
    </row>
    <row r="168" customFormat="false" ht="35.05" hidden="false" customHeight="false" outlineLevel="0" collapsed="false">
      <c r="A168" s="17" t="n">
        <v>10</v>
      </c>
      <c r="B168" s="17" t="n">
        <v>8185</v>
      </c>
      <c r="C168" s="17" t="s">
        <v>17533</v>
      </c>
      <c r="D168" s="18" t="s">
        <v>26309</v>
      </c>
      <c r="E168" s="18" t="s">
        <v>25966</v>
      </c>
      <c r="F168" s="19" t="s">
        <v>25975</v>
      </c>
      <c r="G168" s="19" t="s">
        <v>25975</v>
      </c>
      <c r="H168" s="17" t="s">
        <v>164</v>
      </c>
      <c r="I168" s="18" t="s">
        <v>26310</v>
      </c>
      <c r="J168" s="20" t="s">
        <v>28109</v>
      </c>
    </row>
    <row r="169" customFormat="false" ht="35.05" hidden="false" customHeight="false" outlineLevel="0" collapsed="false">
      <c r="A169" s="17" t="n">
        <v>10</v>
      </c>
      <c r="B169" s="17" t="n">
        <v>8320</v>
      </c>
      <c r="C169" s="17" t="s">
        <v>17596</v>
      </c>
      <c r="D169" s="18" t="s">
        <v>26311</v>
      </c>
      <c r="E169" s="18" t="s">
        <v>26003</v>
      </c>
      <c r="F169" s="19" t="s">
        <v>25975</v>
      </c>
      <c r="G169" s="19" t="s">
        <v>25975</v>
      </c>
      <c r="H169" s="17" t="s">
        <v>164</v>
      </c>
      <c r="I169" s="18" t="s">
        <v>26312</v>
      </c>
      <c r="J169" s="20" t="s">
        <v>28109</v>
      </c>
    </row>
    <row r="170" customFormat="false" ht="35.05" hidden="false" customHeight="false" outlineLevel="0" collapsed="false">
      <c r="A170" s="17" t="n">
        <v>10</v>
      </c>
      <c r="B170" s="17" t="n">
        <v>8442</v>
      </c>
      <c r="C170" s="17" t="s">
        <v>17673</v>
      </c>
      <c r="D170" s="18" t="s">
        <v>26313</v>
      </c>
      <c r="E170" s="18" t="s">
        <v>26000</v>
      </c>
      <c r="F170" s="19" t="s">
        <v>25967</v>
      </c>
      <c r="G170" s="19" t="s">
        <v>25967</v>
      </c>
      <c r="H170" s="17" t="s">
        <v>164</v>
      </c>
      <c r="I170" s="18" t="s">
        <v>26314</v>
      </c>
      <c r="J170" s="20" t="s">
        <v>28109</v>
      </c>
    </row>
    <row r="171" customFormat="false" ht="35.05" hidden="false" customHeight="false" outlineLevel="0" collapsed="false">
      <c r="A171" s="17" t="n">
        <v>10</v>
      </c>
      <c r="B171" s="17" t="n">
        <v>8599</v>
      </c>
      <c r="C171" s="17" t="s">
        <v>17746</v>
      </c>
      <c r="D171" s="18" t="s">
        <v>26315</v>
      </c>
      <c r="E171" s="18" t="s">
        <v>25974</v>
      </c>
      <c r="F171" s="19" t="s">
        <v>25968</v>
      </c>
      <c r="G171" s="19"/>
      <c r="H171" s="17" t="s">
        <v>164</v>
      </c>
      <c r="I171" s="18" t="s">
        <v>26316</v>
      </c>
      <c r="J171" s="20" t="s">
        <v>28109</v>
      </c>
    </row>
    <row r="172" customFormat="false" ht="35.05" hidden="false" customHeight="false" outlineLevel="0" collapsed="false">
      <c r="A172" s="17" t="n">
        <v>10</v>
      </c>
      <c r="B172" s="17" t="n">
        <v>8732</v>
      </c>
      <c r="C172" s="17" t="s">
        <v>17837</v>
      </c>
      <c r="D172" s="18" t="s">
        <v>26317</v>
      </c>
      <c r="E172" s="18" t="s">
        <v>25989</v>
      </c>
      <c r="F172" s="19" t="s">
        <v>25975</v>
      </c>
      <c r="G172" s="19" t="s">
        <v>25975</v>
      </c>
      <c r="H172" s="17" t="s">
        <v>164</v>
      </c>
      <c r="I172" s="18" t="s">
        <v>26318</v>
      </c>
      <c r="J172" s="20" t="s">
        <v>28109</v>
      </c>
    </row>
    <row r="173" customFormat="false" ht="35.05" hidden="false" customHeight="false" outlineLevel="0" collapsed="false">
      <c r="A173" s="17" t="n">
        <v>10</v>
      </c>
      <c r="B173" s="17" t="n">
        <v>8875</v>
      </c>
      <c r="C173" s="17" t="s">
        <v>17908</v>
      </c>
      <c r="D173" s="18" t="s">
        <v>26319</v>
      </c>
      <c r="E173" s="18" t="s">
        <v>25971</v>
      </c>
      <c r="F173" s="19" t="s">
        <v>25979</v>
      </c>
      <c r="G173" s="19" t="s">
        <v>25979</v>
      </c>
      <c r="H173" s="17" t="s">
        <v>164</v>
      </c>
      <c r="I173" s="18" t="s">
        <v>26320</v>
      </c>
      <c r="J173" s="20" t="s">
        <v>28109</v>
      </c>
    </row>
    <row r="174" customFormat="false" ht="35.05" hidden="false" customHeight="false" outlineLevel="0" collapsed="false">
      <c r="A174" s="17" t="n">
        <v>10</v>
      </c>
      <c r="B174" s="17" t="n">
        <v>9006</v>
      </c>
      <c r="C174" s="17" t="s">
        <v>17948</v>
      </c>
      <c r="D174" s="18" t="s">
        <v>26321</v>
      </c>
      <c r="E174" s="18" t="s">
        <v>25984</v>
      </c>
      <c r="F174" s="19" t="s">
        <v>25979</v>
      </c>
      <c r="G174" s="19" t="s">
        <v>25979</v>
      </c>
      <c r="H174" s="17" t="s">
        <v>164</v>
      </c>
      <c r="I174" s="18" t="s">
        <v>26322</v>
      </c>
      <c r="J174" s="20" t="s">
        <v>28109</v>
      </c>
    </row>
    <row r="175" customFormat="false" ht="35.05" hidden="false" customHeight="false" outlineLevel="0" collapsed="false">
      <c r="A175" s="17" t="n">
        <v>10</v>
      </c>
      <c r="B175" s="17" t="n">
        <v>9138</v>
      </c>
      <c r="C175" s="17" t="s">
        <v>18010</v>
      </c>
      <c r="D175" s="18" t="s">
        <v>26323</v>
      </c>
      <c r="E175" s="18" t="s">
        <v>26000</v>
      </c>
      <c r="F175" s="19" t="s">
        <v>25967</v>
      </c>
      <c r="G175" s="19" t="s">
        <v>25967</v>
      </c>
      <c r="H175" s="17" t="s">
        <v>164</v>
      </c>
      <c r="I175" s="18" t="s">
        <v>26324</v>
      </c>
      <c r="J175" s="20" t="s">
        <v>28109</v>
      </c>
    </row>
    <row r="176" customFormat="false" ht="46.25" hidden="false" customHeight="false" outlineLevel="0" collapsed="false">
      <c r="A176" s="17" t="n">
        <v>10</v>
      </c>
      <c r="B176" s="17" t="n">
        <v>9261</v>
      </c>
      <c r="C176" s="17" t="s">
        <v>18082</v>
      </c>
      <c r="D176" s="18" t="s">
        <v>26325</v>
      </c>
      <c r="E176" s="18" t="s">
        <v>25978</v>
      </c>
      <c r="F176" s="19" t="s">
        <v>25967</v>
      </c>
      <c r="G176" s="19" t="s">
        <v>25967</v>
      </c>
      <c r="H176" s="17" t="s">
        <v>164</v>
      </c>
      <c r="I176" s="18" t="s">
        <v>26326</v>
      </c>
      <c r="J176" s="20" t="s">
        <v>28109</v>
      </c>
    </row>
    <row r="177" customFormat="false" ht="35.05" hidden="false" customHeight="false" outlineLevel="0" collapsed="false">
      <c r="A177" s="17" t="n">
        <v>10</v>
      </c>
      <c r="B177" s="17" t="n">
        <v>9382</v>
      </c>
      <c r="C177" s="17" t="s">
        <v>18152</v>
      </c>
      <c r="D177" s="18" t="s">
        <v>26327</v>
      </c>
      <c r="E177" s="18" t="s">
        <v>25984</v>
      </c>
      <c r="F177" s="19" t="s">
        <v>25979</v>
      </c>
      <c r="G177" s="19" t="s">
        <v>25979</v>
      </c>
      <c r="H177" s="17" t="s">
        <v>164</v>
      </c>
      <c r="I177" s="18" t="s">
        <v>26328</v>
      </c>
      <c r="J177" s="20" t="s">
        <v>28109</v>
      </c>
    </row>
  </sheetData>
  <autoFilter ref="A1:J177"/>
  <dataValidations count="1">
    <dataValidation allowBlank="false" errorStyle="stop" operator="between" showDropDown="false" showErrorMessage="false" showInputMessage="false" sqref="J2:J177" type="list">
      <formula1>"Pendente,Em revisão,Corrigido,Descartado"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ns1:id="rId1"/>
</worksheet>
</file>

<file path=xl/worksheets/sheet7.xml><?xml version="1.0" encoding="utf-8"?>
<worksheet xmlns="http://schemas.openxmlformats.org/spreadsheetml/2006/main" xmlns:ns1="http://schemas.openxmlformats.org/officeDocument/2006/relationships">
  <sheetPr filterMode="false">
    <pageSetUpPr fitToPage="false"/>
  </sheetPr>
  <dimension ref="A1:M4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 min="1" style="0" width="9"/>
    <col collapsed="false" customWidth="true" hidden="false" outlineLevel="0" max="4" min="4" style="0" width="30"/>
    <col collapsed="false" customWidth="true" hidden="false" outlineLevel="0" max="5" min="5" style="0" width="22"/>
    <col collapsed="false" customWidth="true" hidden="false" outlineLevel="0" max="6" min="6" style="0" width="14"/>
    <col collapsed="false" customWidth="true" hidden="false" outlineLevel="0" max="7" min="7" style="0" width="44"/>
    <col collapsed="false" customWidth="true" hidden="false" outlineLevel="0" max="8" min="8" style="0" width="13"/>
    <col collapsed="false" customWidth="true" hidden="false" outlineLevel="0" max="9" min="9" style="0" width="16"/>
    <col collapsed="false" customWidth="true" hidden="false" outlineLevel="0" max="10" min="10" style="0" width="11"/>
    <col collapsed="false" customWidth="true" hidden="false" outlineLevel="0" max="11" min="11" style="0" width="48"/>
    <col collapsed="false" customWidth="true" hidden="false" outlineLevel="0" max="12" min="12" style="0" width="70"/>
    <col collapsed="false" customWidth="true" hidden="false" outlineLevel="0" max="13" min="13" style="0" width="13"/>
  </cols>
  <sheetData>
    <row r="1" customFormat="false" ht="30" hidden="false" customHeight="true" outlineLevel="0" collapsed="false">
      <c r="A1" s="16" t="s">
        <v>18689</v>
      </c>
      <c r="B1" s="16" t="s">
        <v>96</v>
      </c>
      <c r="C1" s="16" t="s">
        <v>145</v>
      </c>
      <c r="D1" s="16" t="s">
        <v>146</v>
      </c>
      <c r="E1" s="16" t="s">
        <v>26329</v>
      </c>
      <c r="F1" s="16" t="s">
        <v>26330</v>
      </c>
      <c r="G1" s="16" t="s">
        <v>26331</v>
      </c>
      <c r="H1" s="16" t="s">
        <v>26332</v>
      </c>
      <c r="I1" s="16" t="s">
        <v>26333</v>
      </c>
      <c r="J1" s="16" t="s">
        <v>26334</v>
      </c>
      <c r="K1" s="16" t="s">
        <v>18701</v>
      </c>
      <c r="L1" s="16" t="s">
        <v>26335</v>
      </c>
      <c r="M1" s="16" t="s">
        <v>105</v>
      </c>
    </row>
    <row r="2" customFormat="false" ht="23.85" hidden="false" customHeight="false" outlineLevel="0" collapsed="false">
      <c r="A2" s="17" t="s">
        <v>26336</v>
      </c>
      <c r="B2" s="17" t="n">
        <v>1</v>
      </c>
      <c r="C2" s="17" t="n">
        <v>3</v>
      </c>
      <c r="D2" s="18" t="s">
        <v>193</v>
      </c>
      <c r="E2" s="19" t="s">
        <v>26337</v>
      </c>
      <c r="F2" s="17" t="s">
        <v>26338</v>
      </c>
      <c r="G2" s="18" t="s">
        <v>25981</v>
      </c>
      <c r="H2" s="17" t="s">
        <v>26339</v>
      </c>
      <c r="I2" s="17"/>
      <c r="J2" s="17" t="s">
        <v>163</v>
      </c>
      <c r="K2" s="18" t="s">
        <v>26340</v>
      </c>
      <c r="L2" s="18" t="s">
        <v>26341</v>
      </c>
      <c r="M2" s="20" t="s">
        <v>28109</v>
      </c>
    </row>
    <row r="3" customFormat="false" ht="23.85" hidden="false" customHeight="false" outlineLevel="0" collapsed="false">
      <c r="A3" s="17" t="s">
        <v>26342</v>
      </c>
      <c r="B3" s="17" t="n">
        <v>1</v>
      </c>
      <c r="C3" s="17" t="n">
        <v>14</v>
      </c>
      <c r="D3" s="18" t="s">
        <v>193</v>
      </c>
      <c r="E3" s="19" t="s">
        <v>26337</v>
      </c>
      <c r="F3" s="17" t="s">
        <v>26338</v>
      </c>
      <c r="G3" s="18" t="s">
        <v>25981</v>
      </c>
      <c r="H3" s="17" t="s">
        <v>26339</v>
      </c>
      <c r="I3" s="17"/>
      <c r="J3" s="17" t="s">
        <v>163</v>
      </c>
      <c r="K3" s="18" t="s">
        <v>26343</v>
      </c>
      <c r="L3" s="18" t="s">
        <v>26344</v>
      </c>
      <c r="M3" s="20" t="s">
        <v>28109</v>
      </c>
    </row>
    <row r="4" customFormat="false" ht="57.45" hidden="false" customHeight="false" outlineLevel="0" collapsed="false">
      <c r="A4" s="17" t="s">
        <v>26345</v>
      </c>
      <c r="B4" s="17" t="n">
        <v>1</v>
      </c>
      <c r="C4" s="17" t="n">
        <v>242</v>
      </c>
      <c r="D4" s="18" t="s">
        <v>257</v>
      </c>
      <c r="E4" s="19" t="s">
        <v>26346</v>
      </c>
      <c r="F4" s="17" t="s">
        <v>26347</v>
      </c>
      <c r="G4" s="18" t="s">
        <v>26165</v>
      </c>
      <c r="H4" s="17" t="s">
        <v>26339</v>
      </c>
      <c r="I4" s="17"/>
      <c r="J4" s="17" t="s">
        <v>163</v>
      </c>
      <c r="K4" s="18" t="s">
        <v>26348</v>
      </c>
      <c r="L4" s="18" t="s">
        <v>26349</v>
      </c>
      <c r="M4" s="20" t="s">
        <v>28109</v>
      </c>
    </row>
    <row r="5" customFormat="false" ht="57.45" hidden="false" customHeight="false" outlineLevel="0" collapsed="false">
      <c r="A5" s="17" t="s">
        <v>26350</v>
      </c>
      <c r="B5" s="17" t="n">
        <v>1</v>
      </c>
      <c r="C5" s="17" t="n">
        <v>242</v>
      </c>
      <c r="D5" s="18" t="s">
        <v>257</v>
      </c>
      <c r="E5" s="19" t="s">
        <v>26346</v>
      </c>
      <c r="F5" s="17" t="s">
        <v>26351</v>
      </c>
      <c r="G5" s="18" t="s">
        <v>26171</v>
      </c>
      <c r="H5" s="17" t="s">
        <v>26352</v>
      </c>
      <c r="I5" s="17" t="s">
        <v>26353</v>
      </c>
      <c r="J5" s="17" t="s">
        <v>164</v>
      </c>
      <c r="K5" s="18" t="s">
        <v>26354</v>
      </c>
      <c r="L5" s="18" t="s">
        <v>26349</v>
      </c>
      <c r="M5" s="20" t="s">
        <v>28109</v>
      </c>
    </row>
    <row r="6" customFormat="false" ht="23.85" hidden="false" customHeight="false" outlineLevel="0" collapsed="false">
      <c r="A6" s="17" t="s">
        <v>26355</v>
      </c>
      <c r="B6" s="17" t="n">
        <v>1</v>
      </c>
      <c r="C6" s="17" t="n">
        <v>244</v>
      </c>
      <c r="D6" s="18" t="s">
        <v>257</v>
      </c>
      <c r="E6" s="19" t="s">
        <v>26356</v>
      </c>
      <c r="F6" s="17" t="s">
        <v>26338</v>
      </c>
      <c r="G6" s="18" t="s">
        <v>25981</v>
      </c>
      <c r="H6" s="17" t="s">
        <v>26339</v>
      </c>
      <c r="I6" s="17"/>
      <c r="J6" s="17" t="s">
        <v>163</v>
      </c>
      <c r="K6" s="18" t="s">
        <v>26357</v>
      </c>
      <c r="L6" s="18" t="s">
        <v>26358</v>
      </c>
      <c r="M6" s="20" t="s">
        <v>28109</v>
      </c>
    </row>
    <row r="7" customFormat="false" ht="35.05" hidden="false" customHeight="false" outlineLevel="0" collapsed="false">
      <c r="A7" s="17" t="s">
        <v>26359</v>
      </c>
      <c r="B7" s="17" t="n">
        <v>1</v>
      </c>
      <c r="C7" s="17" t="n">
        <v>253</v>
      </c>
      <c r="D7" s="18" t="s">
        <v>257</v>
      </c>
      <c r="E7" s="19" t="s">
        <v>26360</v>
      </c>
      <c r="F7" s="17" t="s">
        <v>26361</v>
      </c>
      <c r="G7" s="18" t="s">
        <v>25993</v>
      </c>
      <c r="H7" s="17" t="s">
        <v>26339</v>
      </c>
      <c r="I7" s="17"/>
      <c r="J7" s="17" t="s">
        <v>163</v>
      </c>
      <c r="K7" s="18" t="s">
        <v>26362</v>
      </c>
      <c r="L7" s="18" t="s">
        <v>26363</v>
      </c>
      <c r="M7" s="20" t="s">
        <v>28109</v>
      </c>
    </row>
    <row r="8" customFormat="false" ht="57.45" hidden="false" customHeight="false" outlineLevel="0" collapsed="false">
      <c r="A8" s="17" t="s">
        <v>26364</v>
      </c>
      <c r="B8" s="17" t="n">
        <v>1</v>
      </c>
      <c r="C8" s="17" t="n">
        <v>261</v>
      </c>
      <c r="D8" s="18" t="s">
        <v>257</v>
      </c>
      <c r="E8" s="19" t="s">
        <v>26365</v>
      </c>
      <c r="F8" s="17" t="s">
        <v>26366</v>
      </c>
      <c r="G8" s="18" t="s">
        <v>25991</v>
      </c>
      <c r="H8" s="17" t="s">
        <v>26339</v>
      </c>
      <c r="I8" s="17"/>
      <c r="J8" s="17" t="s">
        <v>163</v>
      </c>
      <c r="K8" s="18" t="s">
        <v>26367</v>
      </c>
      <c r="L8" s="18" t="s">
        <v>26368</v>
      </c>
      <c r="M8" s="20" t="s">
        <v>28109</v>
      </c>
    </row>
    <row r="9" customFormat="false" ht="79.85" hidden="false" customHeight="false" outlineLevel="0" collapsed="false">
      <c r="A9" s="17" t="s">
        <v>26369</v>
      </c>
      <c r="B9" s="17" t="n">
        <v>1</v>
      </c>
      <c r="C9" s="17" t="n">
        <v>500</v>
      </c>
      <c r="D9" s="18" t="s">
        <v>257</v>
      </c>
      <c r="E9" s="19" t="s">
        <v>26370</v>
      </c>
      <c r="F9" s="17" t="s">
        <v>26371</v>
      </c>
      <c r="G9" s="18" t="s">
        <v>25983</v>
      </c>
      <c r="H9" s="17" t="s">
        <v>26339</v>
      </c>
      <c r="I9" s="17"/>
      <c r="J9" s="17" t="s">
        <v>163</v>
      </c>
      <c r="K9" s="18" t="s">
        <v>26372</v>
      </c>
      <c r="L9" s="18" t="s">
        <v>26373</v>
      </c>
      <c r="M9" s="20" t="s">
        <v>28109</v>
      </c>
    </row>
    <row r="10" customFormat="false" ht="68.65" hidden="false" customHeight="false" outlineLevel="0" collapsed="false">
      <c r="A10" s="17" t="s">
        <v>26374</v>
      </c>
      <c r="B10" s="17" t="n">
        <v>1</v>
      </c>
      <c r="C10" s="17" t="n">
        <v>505</v>
      </c>
      <c r="D10" s="18" t="s">
        <v>257</v>
      </c>
      <c r="E10" s="19" t="s">
        <v>26370</v>
      </c>
      <c r="F10" s="17" t="s">
        <v>26371</v>
      </c>
      <c r="G10" s="18" t="s">
        <v>25983</v>
      </c>
      <c r="H10" s="17" t="s">
        <v>26339</v>
      </c>
      <c r="I10" s="17"/>
      <c r="J10" s="17" t="s">
        <v>163</v>
      </c>
      <c r="K10" s="18" t="s">
        <v>26375</v>
      </c>
      <c r="L10" s="18" t="s">
        <v>26376</v>
      </c>
      <c r="M10" s="20" t="s">
        <v>28109</v>
      </c>
    </row>
    <row r="11" customFormat="false" ht="23.85" hidden="false" customHeight="false" outlineLevel="0" collapsed="false">
      <c r="A11" s="17" t="s">
        <v>26377</v>
      </c>
      <c r="B11" s="17" t="n">
        <v>1</v>
      </c>
      <c r="C11" s="17" t="n">
        <v>561</v>
      </c>
      <c r="D11" s="18" t="s">
        <v>257</v>
      </c>
      <c r="E11" s="19" t="s">
        <v>26378</v>
      </c>
      <c r="F11" s="17" t="s">
        <v>26379</v>
      </c>
      <c r="G11" s="18" t="s">
        <v>25986</v>
      </c>
      <c r="H11" s="17" t="s">
        <v>26339</v>
      </c>
      <c r="I11" s="17"/>
      <c r="J11" s="17" t="s">
        <v>163</v>
      </c>
      <c r="K11" s="18" t="s">
        <v>26380</v>
      </c>
      <c r="L11" s="18" t="s">
        <v>26381</v>
      </c>
      <c r="M11" s="20" t="s">
        <v>28109</v>
      </c>
    </row>
    <row r="12" customFormat="false" ht="57.45" hidden="false" customHeight="false" outlineLevel="0" collapsed="false">
      <c r="A12" s="17" t="s">
        <v>26382</v>
      </c>
      <c r="B12" s="17" t="n">
        <v>1</v>
      </c>
      <c r="C12" s="17" t="n">
        <v>1005</v>
      </c>
      <c r="D12" s="18" t="s">
        <v>257</v>
      </c>
      <c r="E12" s="19" t="s">
        <v>26383</v>
      </c>
      <c r="F12" s="17" t="s">
        <v>26384</v>
      </c>
      <c r="G12" s="18" t="s">
        <v>26385</v>
      </c>
      <c r="H12" s="17" t="s">
        <v>26339</v>
      </c>
      <c r="I12" s="17"/>
      <c r="J12" s="17" t="s">
        <v>163</v>
      </c>
      <c r="K12" s="18" t="s">
        <v>26386</v>
      </c>
      <c r="L12" s="18" t="s">
        <v>26387</v>
      </c>
      <c r="M12" s="20" t="s">
        <v>28109</v>
      </c>
    </row>
    <row r="13" customFormat="false" ht="46.25" hidden="false" customHeight="false" outlineLevel="0" collapsed="false">
      <c r="A13" s="17" t="s">
        <v>26388</v>
      </c>
      <c r="B13" s="17" t="n">
        <v>1</v>
      </c>
      <c r="C13" s="17" t="n">
        <v>1303</v>
      </c>
      <c r="D13" s="18" t="s">
        <v>257</v>
      </c>
      <c r="E13" s="19" t="s">
        <v>26389</v>
      </c>
      <c r="F13" s="17" t="s">
        <v>26390</v>
      </c>
      <c r="G13" s="18" t="s">
        <v>26391</v>
      </c>
      <c r="H13" s="17" t="s">
        <v>26392</v>
      </c>
      <c r="I13" s="17" t="s">
        <v>26393</v>
      </c>
      <c r="J13" s="17" t="s">
        <v>164</v>
      </c>
      <c r="K13" s="18" t="s">
        <v>26394</v>
      </c>
      <c r="L13" s="18" t="s">
        <v>26395</v>
      </c>
      <c r="M13" s="20" t="s">
        <v>28109</v>
      </c>
    </row>
    <row r="14" customFormat="false" ht="57.45" hidden="false" customHeight="false" outlineLevel="0" collapsed="false">
      <c r="A14" s="17" t="s">
        <v>26396</v>
      </c>
      <c r="B14" s="17" t="n">
        <v>1</v>
      </c>
      <c r="C14" s="17" t="n">
        <v>1477</v>
      </c>
      <c r="D14" s="18" t="s">
        <v>503</v>
      </c>
      <c r="E14" s="19" t="s">
        <v>26397</v>
      </c>
      <c r="F14" s="17" t="s">
        <v>26398</v>
      </c>
      <c r="G14" s="18" t="s">
        <v>26031</v>
      </c>
      <c r="H14" s="17" t="s">
        <v>26339</v>
      </c>
      <c r="I14" s="17"/>
      <c r="J14" s="17" t="s">
        <v>163</v>
      </c>
      <c r="K14" s="18" t="s">
        <v>26399</v>
      </c>
      <c r="L14" s="18" t="s">
        <v>26400</v>
      </c>
      <c r="M14" s="20" t="s">
        <v>28109</v>
      </c>
    </row>
    <row r="15" customFormat="false" ht="23.85" hidden="false" customHeight="false" outlineLevel="0" collapsed="false">
      <c r="A15" s="17" t="s">
        <v>26401</v>
      </c>
      <c r="B15" s="17" t="n">
        <v>1</v>
      </c>
      <c r="C15" s="17" t="n">
        <v>1578</v>
      </c>
      <c r="D15" s="18" t="s">
        <v>503</v>
      </c>
      <c r="E15" s="19" t="s">
        <v>26378</v>
      </c>
      <c r="F15" s="17" t="s">
        <v>26379</v>
      </c>
      <c r="G15" s="18" t="s">
        <v>25986</v>
      </c>
      <c r="H15" s="17" t="s">
        <v>26339</v>
      </c>
      <c r="I15" s="17"/>
      <c r="J15" s="17" t="s">
        <v>163</v>
      </c>
      <c r="K15" s="18" t="s">
        <v>26380</v>
      </c>
      <c r="L15" s="18" t="s">
        <v>26381</v>
      </c>
      <c r="M15" s="20" t="s">
        <v>28109</v>
      </c>
    </row>
    <row r="16" customFormat="false" ht="23.85" hidden="false" customHeight="false" outlineLevel="0" collapsed="false">
      <c r="A16" s="17" t="s">
        <v>26402</v>
      </c>
      <c r="B16" s="17" t="n">
        <v>1</v>
      </c>
      <c r="C16" s="17" t="n">
        <v>1618</v>
      </c>
      <c r="D16" s="18" t="s">
        <v>503</v>
      </c>
      <c r="E16" s="19" t="s">
        <v>26403</v>
      </c>
      <c r="F16" s="17" t="s">
        <v>26404</v>
      </c>
      <c r="G16" s="18" t="s">
        <v>26027</v>
      </c>
      <c r="H16" s="17" t="s">
        <v>26339</v>
      </c>
      <c r="I16" s="17"/>
      <c r="J16" s="17" t="s">
        <v>163</v>
      </c>
      <c r="K16" s="18" t="s">
        <v>26405</v>
      </c>
      <c r="L16" s="18" t="s">
        <v>26406</v>
      </c>
      <c r="M16" s="20" t="s">
        <v>28109</v>
      </c>
    </row>
    <row r="17" customFormat="false" ht="35.05" hidden="false" customHeight="false" outlineLevel="0" collapsed="false">
      <c r="A17" s="17" t="s">
        <v>26407</v>
      </c>
      <c r="B17" s="17" t="n">
        <v>1</v>
      </c>
      <c r="C17" s="17" t="n">
        <v>1618</v>
      </c>
      <c r="D17" s="18" t="s">
        <v>503</v>
      </c>
      <c r="E17" s="19" t="s">
        <v>26403</v>
      </c>
      <c r="F17" s="17" t="s">
        <v>26408</v>
      </c>
      <c r="G17" s="18" t="s">
        <v>26409</v>
      </c>
      <c r="H17" s="17" t="s">
        <v>26339</v>
      </c>
      <c r="I17" s="17"/>
      <c r="J17" s="17" t="s">
        <v>163</v>
      </c>
      <c r="K17" s="18" t="s">
        <v>26410</v>
      </c>
      <c r="L17" s="18" t="s">
        <v>26406</v>
      </c>
      <c r="M17" s="20" t="s">
        <v>28109</v>
      </c>
    </row>
    <row r="18" customFormat="false" ht="57.45" hidden="false" customHeight="false" outlineLevel="0" collapsed="false">
      <c r="A18" s="17" t="s">
        <v>26411</v>
      </c>
      <c r="B18" s="17" t="n">
        <v>1</v>
      </c>
      <c r="C18" s="17" t="n">
        <v>1622</v>
      </c>
      <c r="D18" s="18" t="s">
        <v>503</v>
      </c>
      <c r="E18" s="19" t="s">
        <v>26412</v>
      </c>
      <c r="F18" s="17" t="s">
        <v>26404</v>
      </c>
      <c r="G18" s="18" t="s">
        <v>26027</v>
      </c>
      <c r="H18" s="17" t="s">
        <v>26339</v>
      </c>
      <c r="I18" s="17"/>
      <c r="J18" s="17" t="s">
        <v>163</v>
      </c>
      <c r="K18" s="18" t="s">
        <v>26413</v>
      </c>
      <c r="L18" s="18" t="s">
        <v>26414</v>
      </c>
      <c r="M18" s="20" t="s">
        <v>28109</v>
      </c>
    </row>
    <row r="19" customFormat="false" ht="23.85" hidden="false" customHeight="false" outlineLevel="0" collapsed="false">
      <c r="A19" s="17" t="s">
        <v>26415</v>
      </c>
      <c r="B19" s="17" t="n">
        <v>1</v>
      </c>
      <c r="C19" s="17" t="n">
        <v>2083</v>
      </c>
      <c r="D19" s="18" t="s">
        <v>657</v>
      </c>
      <c r="E19" s="19" t="s">
        <v>26412</v>
      </c>
      <c r="F19" s="17" t="s">
        <v>26404</v>
      </c>
      <c r="G19" s="18" t="s">
        <v>26027</v>
      </c>
      <c r="H19" s="17" t="s">
        <v>26339</v>
      </c>
      <c r="I19" s="17"/>
      <c r="J19" s="17" t="s">
        <v>163</v>
      </c>
      <c r="K19" s="18" t="s">
        <v>26413</v>
      </c>
      <c r="L19" s="18" t="s">
        <v>26416</v>
      </c>
      <c r="M19" s="20" t="s">
        <v>28109</v>
      </c>
    </row>
    <row r="20" customFormat="false" ht="57.45" hidden="false" customHeight="false" outlineLevel="0" collapsed="false">
      <c r="A20" s="17" t="s">
        <v>26417</v>
      </c>
      <c r="B20" s="17" t="n">
        <v>1</v>
      </c>
      <c r="C20" s="17" t="n">
        <v>2143</v>
      </c>
      <c r="D20" s="18" t="s">
        <v>657</v>
      </c>
      <c r="E20" s="19" t="s">
        <v>26418</v>
      </c>
      <c r="F20" s="17" t="s">
        <v>26379</v>
      </c>
      <c r="G20" s="18" t="s">
        <v>25986</v>
      </c>
      <c r="H20" s="17" t="s">
        <v>26352</v>
      </c>
      <c r="I20" s="17" t="s">
        <v>26419</v>
      </c>
      <c r="J20" s="17" t="s">
        <v>163</v>
      </c>
      <c r="K20" s="18" t="s">
        <v>26420</v>
      </c>
      <c r="L20" s="18" t="s">
        <v>26421</v>
      </c>
      <c r="M20" s="20" t="s">
        <v>28109</v>
      </c>
    </row>
    <row r="21" customFormat="false" ht="23.85" hidden="false" customHeight="false" outlineLevel="0" collapsed="false">
      <c r="A21" s="17" t="s">
        <v>26422</v>
      </c>
      <c r="B21" s="17" t="n">
        <v>1</v>
      </c>
      <c r="C21" s="17" t="n">
        <v>2242</v>
      </c>
      <c r="D21" s="18" t="s">
        <v>657</v>
      </c>
      <c r="E21" s="19" t="s">
        <v>26378</v>
      </c>
      <c r="F21" s="17" t="s">
        <v>26379</v>
      </c>
      <c r="G21" s="18" t="s">
        <v>25986</v>
      </c>
      <c r="H21" s="17" t="s">
        <v>26339</v>
      </c>
      <c r="I21" s="17"/>
      <c r="J21" s="17" t="s">
        <v>163</v>
      </c>
      <c r="K21" s="18" t="s">
        <v>26380</v>
      </c>
      <c r="L21" s="18" t="s">
        <v>26381</v>
      </c>
      <c r="M21" s="20" t="s">
        <v>28109</v>
      </c>
    </row>
    <row r="22" customFormat="false" ht="68.65" hidden="false" customHeight="false" outlineLevel="0" collapsed="false">
      <c r="A22" s="17" t="s">
        <v>26423</v>
      </c>
      <c r="B22" s="17" t="n">
        <v>1</v>
      </c>
      <c r="C22" s="17" t="n">
        <v>3672</v>
      </c>
      <c r="D22" s="18" t="s">
        <v>884</v>
      </c>
      <c r="E22" s="19" t="s">
        <v>26356</v>
      </c>
      <c r="F22" s="17" t="s">
        <v>26338</v>
      </c>
      <c r="G22" s="18" t="s">
        <v>25981</v>
      </c>
      <c r="H22" s="17" t="s">
        <v>26339</v>
      </c>
      <c r="I22" s="17"/>
      <c r="J22" s="17" t="s">
        <v>163</v>
      </c>
      <c r="K22" s="18" t="s">
        <v>26424</v>
      </c>
      <c r="L22" s="18" t="s">
        <v>26425</v>
      </c>
      <c r="M22" s="20" t="s">
        <v>28109</v>
      </c>
    </row>
    <row r="23" customFormat="false" ht="68.65" hidden="false" customHeight="false" outlineLevel="0" collapsed="false">
      <c r="A23" s="17" t="s">
        <v>26426</v>
      </c>
      <c r="B23" s="17" t="n">
        <v>1</v>
      </c>
      <c r="C23" s="17" t="n">
        <v>3764</v>
      </c>
      <c r="D23" s="18" t="s">
        <v>962</v>
      </c>
      <c r="E23" s="19" t="s">
        <v>26370</v>
      </c>
      <c r="F23" s="17" t="s">
        <v>26371</v>
      </c>
      <c r="G23" s="18" t="s">
        <v>25983</v>
      </c>
      <c r="H23" s="17" t="s">
        <v>26339</v>
      </c>
      <c r="I23" s="17"/>
      <c r="J23" s="17" t="s">
        <v>163</v>
      </c>
      <c r="K23" s="18" t="s">
        <v>26427</v>
      </c>
      <c r="L23" s="18" t="s">
        <v>26428</v>
      </c>
      <c r="M23" s="20" t="s">
        <v>28109</v>
      </c>
    </row>
    <row r="24" customFormat="false" ht="57.45" hidden="false" customHeight="false" outlineLevel="0" collapsed="false">
      <c r="A24" s="17" t="s">
        <v>26429</v>
      </c>
      <c r="B24" s="17" t="n">
        <v>1</v>
      </c>
      <c r="C24" s="17" t="n">
        <v>3960</v>
      </c>
      <c r="D24" s="18" t="s">
        <v>962</v>
      </c>
      <c r="E24" s="19" t="s">
        <v>26430</v>
      </c>
      <c r="F24" s="17" t="s">
        <v>26338</v>
      </c>
      <c r="G24" s="18" t="s">
        <v>25981</v>
      </c>
      <c r="H24" s="17" t="s">
        <v>26339</v>
      </c>
      <c r="I24" s="17"/>
      <c r="J24" s="17" t="s">
        <v>163</v>
      </c>
      <c r="K24" s="18" t="s">
        <v>26431</v>
      </c>
      <c r="L24" s="18" t="s">
        <v>26432</v>
      </c>
      <c r="M24" s="20" t="s">
        <v>28109</v>
      </c>
    </row>
    <row r="25" customFormat="false" ht="35.05" hidden="false" customHeight="false" outlineLevel="0" collapsed="false">
      <c r="A25" s="17" t="s">
        <v>26433</v>
      </c>
      <c r="B25" s="17" t="n">
        <v>1</v>
      </c>
      <c r="C25" s="17" t="n">
        <v>3966</v>
      </c>
      <c r="D25" s="18" t="s">
        <v>962</v>
      </c>
      <c r="E25" s="19" t="s">
        <v>26370</v>
      </c>
      <c r="F25" s="17" t="s">
        <v>26371</v>
      </c>
      <c r="G25" s="18" t="s">
        <v>25983</v>
      </c>
      <c r="H25" s="17" t="s">
        <v>26339</v>
      </c>
      <c r="I25" s="17"/>
      <c r="J25" s="17" t="s">
        <v>163</v>
      </c>
      <c r="K25" s="18" t="s">
        <v>26434</v>
      </c>
      <c r="L25" s="18" t="s">
        <v>26435</v>
      </c>
      <c r="M25" s="20" t="s">
        <v>28109</v>
      </c>
    </row>
    <row r="26" customFormat="false" ht="46.25" hidden="false" customHeight="false" outlineLevel="0" collapsed="false">
      <c r="A26" s="17" t="s">
        <v>26436</v>
      </c>
      <c r="B26" s="17" t="n">
        <v>1</v>
      </c>
      <c r="C26" s="17" t="n">
        <v>4006</v>
      </c>
      <c r="D26" s="18" t="s">
        <v>962</v>
      </c>
      <c r="E26" s="19" t="s">
        <v>26437</v>
      </c>
      <c r="F26" s="17" t="s">
        <v>26351</v>
      </c>
      <c r="G26" s="18" t="s">
        <v>26171</v>
      </c>
      <c r="H26" s="17" t="s">
        <v>26352</v>
      </c>
      <c r="I26" s="17" t="s">
        <v>26438</v>
      </c>
      <c r="J26" s="17" t="s">
        <v>164</v>
      </c>
      <c r="K26" s="18" t="s">
        <v>26439</v>
      </c>
      <c r="L26" s="18" t="s">
        <v>26440</v>
      </c>
      <c r="M26" s="20" t="s">
        <v>28109</v>
      </c>
    </row>
    <row r="27" customFormat="false" ht="46.25" hidden="false" customHeight="false" outlineLevel="0" collapsed="false">
      <c r="A27" s="17" t="s">
        <v>26441</v>
      </c>
      <c r="B27" s="17" t="n">
        <v>1</v>
      </c>
      <c r="C27" s="17" t="n">
        <v>4036</v>
      </c>
      <c r="D27" s="18" t="s">
        <v>962</v>
      </c>
      <c r="E27" s="19" t="s">
        <v>26442</v>
      </c>
      <c r="F27" s="17" t="s">
        <v>26443</v>
      </c>
      <c r="G27" s="18" t="s">
        <v>26177</v>
      </c>
      <c r="H27" s="17" t="s">
        <v>26352</v>
      </c>
      <c r="I27" s="17" t="s">
        <v>26444</v>
      </c>
      <c r="J27" s="17" t="s">
        <v>164</v>
      </c>
      <c r="K27" s="18" t="s">
        <v>26445</v>
      </c>
      <c r="L27" s="18" t="s">
        <v>26446</v>
      </c>
      <c r="M27" s="20" t="s">
        <v>28109</v>
      </c>
    </row>
    <row r="28" customFormat="false" ht="46.25" hidden="false" customHeight="false" outlineLevel="0" collapsed="false">
      <c r="A28" s="17" t="s">
        <v>26447</v>
      </c>
      <c r="B28" s="17" t="n">
        <v>1</v>
      </c>
      <c r="C28" s="17" t="n">
        <v>4045</v>
      </c>
      <c r="D28" s="18" t="s">
        <v>962</v>
      </c>
      <c r="E28" s="19" t="s">
        <v>26448</v>
      </c>
      <c r="F28" s="17" t="s">
        <v>26449</v>
      </c>
      <c r="G28" s="18" t="s">
        <v>26205</v>
      </c>
      <c r="H28" s="17" t="s">
        <v>26339</v>
      </c>
      <c r="I28" s="17"/>
      <c r="J28" s="17" t="s">
        <v>163</v>
      </c>
      <c r="K28" s="18" t="s">
        <v>26450</v>
      </c>
      <c r="L28" s="18" t="s">
        <v>26451</v>
      </c>
      <c r="M28" s="20" t="s">
        <v>28109</v>
      </c>
    </row>
    <row r="29" customFormat="false" ht="46.25" hidden="false" customHeight="false" outlineLevel="0" collapsed="false">
      <c r="A29" s="17" t="s">
        <v>26452</v>
      </c>
      <c r="B29" s="17" t="n">
        <v>1</v>
      </c>
      <c r="C29" s="17" t="n">
        <v>4047</v>
      </c>
      <c r="D29" s="18" t="s">
        <v>962</v>
      </c>
      <c r="E29" s="19" t="s">
        <v>26453</v>
      </c>
      <c r="F29" s="17" t="s">
        <v>26443</v>
      </c>
      <c r="G29" s="18" t="s">
        <v>26177</v>
      </c>
      <c r="H29" s="17" t="s">
        <v>26352</v>
      </c>
      <c r="I29" s="17" t="s">
        <v>26444</v>
      </c>
      <c r="J29" s="17" t="s">
        <v>164</v>
      </c>
      <c r="K29" s="18" t="s">
        <v>26454</v>
      </c>
      <c r="L29" s="18" t="s">
        <v>26455</v>
      </c>
      <c r="M29" s="20" t="s">
        <v>28109</v>
      </c>
    </row>
    <row r="30" customFormat="false" ht="35.05" hidden="false" customHeight="false" outlineLevel="0" collapsed="false">
      <c r="A30" s="17" t="s">
        <v>26456</v>
      </c>
      <c r="B30" s="17" t="n">
        <v>1</v>
      </c>
      <c r="C30" s="17" t="n">
        <v>4089</v>
      </c>
      <c r="D30" s="18" t="s">
        <v>962</v>
      </c>
      <c r="E30" s="19" t="s">
        <v>26370</v>
      </c>
      <c r="F30" s="17" t="s">
        <v>26371</v>
      </c>
      <c r="G30" s="18" t="s">
        <v>25983</v>
      </c>
      <c r="H30" s="17" t="s">
        <v>26339</v>
      </c>
      <c r="I30" s="17"/>
      <c r="J30" s="17" t="s">
        <v>163</v>
      </c>
      <c r="K30" s="18" t="s">
        <v>26457</v>
      </c>
      <c r="L30" s="18" t="s">
        <v>26458</v>
      </c>
      <c r="M30" s="20" t="s">
        <v>28109</v>
      </c>
    </row>
    <row r="31" customFormat="false" ht="68.65" hidden="false" customHeight="false" outlineLevel="0" collapsed="false">
      <c r="A31" s="17" t="s">
        <v>26459</v>
      </c>
      <c r="B31" s="17" t="n">
        <v>1</v>
      </c>
      <c r="C31" s="17" t="n">
        <v>4337</v>
      </c>
      <c r="D31" s="18" t="s">
        <v>1069</v>
      </c>
      <c r="E31" s="19" t="s">
        <v>26378</v>
      </c>
      <c r="F31" s="17" t="s">
        <v>26379</v>
      </c>
      <c r="G31" s="18" t="s">
        <v>25986</v>
      </c>
      <c r="H31" s="17" t="s">
        <v>26339</v>
      </c>
      <c r="I31" s="17"/>
      <c r="J31" s="17" t="s">
        <v>163</v>
      </c>
      <c r="K31" s="18" t="s">
        <v>26460</v>
      </c>
      <c r="L31" s="18" t="s">
        <v>26461</v>
      </c>
      <c r="M31" s="20" t="s">
        <v>28109</v>
      </c>
    </row>
    <row r="32" customFormat="false" ht="23.85" hidden="false" customHeight="false" outlineLevel="0" collapsed="false">
      <c r="A32" s="17" t="s">
        <v>26462</v>
      </c>
      <c r="B32" s="17" t="n">
        <v>1</v>
      </c>
      <c r="C32" s="17" t="n">
        <v>4345</v>
      </c>
      <c r="D32" s="18" t="s">
        <v>1069</v>
      </c>
      <c r="E32" s="19" t="s">
        <v>26365</v>
      </c>
      <c r="F32" s="17" t="s">
        <v>26366</v>
      </c>
      <c r="G32" s="18" t="s">
        <v>25991</v>
      </c>
      <c r="H32" s="17" t="s">
        <v>26339</v>
      </c>
      <c r="I32" s="17"/>
      <c r="J32" s="17" t="s">
        <v>163</v>
      </c>
      <c r="K32" s="18" t="s">
        <v>26463</v>
      </c>
      <c r="L32" s="18" t="s">
        <v>26464</v>
      </c>
      <c r="M32" s="20" t="s">
        <v>28109</v>
      </c>
    </row>
    <row r="33" customFormat="false" ht="68.65" hidden="false" customHeight="false" outlineLevel="0" collapsed="false">
      <c r="A33" s="17" t="s">
        <v>26465</v>
      </c>
      <c r="B33" s="17" t="n">
        <v>1</v>
      </c>
      <c r="C33" s="17" t="n">
        <v>4378</v>
      </c>
      <c r="D33" s="18" t="s">
        <v>1069</v>
      </c>
      <c r="E33" s="19" t="s">
        <v>26466</v>
      </c>
      <c r="F33" s="17" t="s">
        <v>26467</v>
      </c>
      <c r="G33" s="18" t="s">
        <v>26468</v>
      </c>
      <c r="H33" s="17" t="s">
        <v>26352</v>
      </c>
      <c r="I33" s="17" t="s">
        <v>26469</v>
      </c>
      <c r="J33" s="17" t="s">
        <v>163</v>
      </c>
      <c r="K33" s="18" t="s">
        <v>26470</v>
      </c>
      <c r="L33" s="18" t="s">
        <v>26471</v>
      </c>
      <c r="M33" s="20" t="s">
        <v>28109</v>
      </c>
    </row>
    <row r="34" customFormat="false" ht="68.65" hidden="false" customHeight="false" outlineLevel="0" collapsed="false">
      <c r="A34" s="17" t="s">
        <v>26472</v>
      </c>
      <c r="B34" s="17" t="n">
        <v>1</v>
      </c>
      <c r="C34" s="17" t="n">
        <v>4398</v>
      </c>
      <c r="D34" s="18" t="s">
        <v>1069</v>
      </c>
      <c r="E34" s="19" t="s">
        <v>26473</v>
      </c>
      <c r="F34" s="17" t="s">
        <v>26474</v>
      </c>
      <c r="G34" s="18" t="s">
        <v>26055</v>
      </c>
      <c r="H34" s="17" t="s">
        <v>26339</v>
      </c>
      <c r="I34" s="17"/>
      <c r="J34" s="17" t="s">
        <v>163</v>
      </c>
      <c r="K34" s="18" t="s">
        <v>26475</v>
      </c>
      <c r="L34" s="18" t="s">
        <v>26476</v>
      </c>
      <c r="M34" s="20" t="s">
        <v>28109</v>
      </c>
    </row>
    <row r="35" customFormat="false" ht="68.65" hidden="false" customHeight="false" outlineLevel="0" collapsed="false">
      <c r="A35" s="17" t="s">
        <v>26477</v>
      </c>
      <c r="B35" s="17" t="n">
        <v>1</v>
      </c>
      <c r="C35" s="17" t="n">
        <v>4527</v>
      </c>
      <c r="D35" s="18" t="s">
        <v>1145</v>
      </c>
      <c r="E35" s="19" t="s">
        <v>26478</v>
      </c>
      <c r="F35" s="17" t="s">
        <v>26479</v>
      </c>
      <c r="G35" s="18" t="s">
        <v>26095</v>
      </c>
      <c r="H35" s="17" t="s">
        <v>26352</v>
      </c>
      <c r="I35" s="17" t="s">
        <v>26480</v>
      </c>
      <c r="J35" s="17" t="s">
        <v>163</v>
      </c>
      <c r="K35" s="18" t="s">
        <v>26481</v>
      </c>
      <c r="L35" s="18" t="s">
        <v>26482</v>
      </c>
      <c r="M35" s="20" t="s">
        <v>28109</v>
      </c>
    </row>
    <row r="36" customFormat="false" ht="15" hidden="false" customHeight="false" outlineLevel="0" collapsed="false">
      <c r="A36" s="17" t="s">
        <v>26483</v>
      </c>
      <c r="B36" s="17" t="n">
        <v>1</v>
      </c>
      <c r="C36" s="17" t="n">
        <v>4828</v>
      </c>
      <c r="D36" s="18" t="s">
        <v>1319</v>
      </c>
      <c r="E36" s="19" t="s">
        <v>26378</v>
      </c>
      <c r="F36" s="17" t="s">
        <v>26379</v>
      </c>
      <c r="G36" s="18" t="s">
        <v>25986</v>
      </c>
      <c r="H36" s="17" t="s">
        <v>26339</v>
      </c>
      <c r="I36" s="17"/>
      <c r="J36" s="17" t="s">
        <v>163</v>
      </c>
      <c r="K36" s="18" t="s">
        <v>26484</v>
      </c>
      <c r="L36" s="18" t="s">
        <v>26485</v>
      </c>
      <c r="M36" s="20" t="s">
        <v>28109</v>
      </c>
    </row>
    <row r="37" customFormat="false" ht="57.45" hidden="false" customHeight="false" outlineLevel="0" collapsed="false">
      <c r="A37" s="17" t="s">
        <v>26486</v>
      </c>
      <c r="B37" s="17" t="n">
        <v>1</v>
      </c>
      <c r="C37" s="17" t="n">
        <v>4918</v>
      </c>
      <c r="D37" s="18" t="s">
        <v>1319</v>
      </c>
      <c r="E37" s="19" t="s">
        <v>26378</v>
      </c>
      <c r="F37" s="17" t="s">
        <v>26379</v>
      </c>
      <c r="G37" s="18" t="s">
        <v>25986</v>
      </c>
      <c r="H37" s="17" t="s">
        <v>26339</v>
      </c>
      <c r="I37" s="17"/>
      <c r="J37" s="17" t="s">
        <v>163</v>
      </c>
      <c r="K37" s="18" t="s">
        <v>26487</v>
      </c>
      <c r="L37" s="18" t="s">
        <v>26488</v>
      </c>
      <c r="M37" s="20" t="s">
        <v>28109</v>
      </c>
    </row>
    <row r="38" customFormat="false" ht="68.65" hidden="false" customHeight="false" outlineLevel="0" collapsed="false">
      <c r="A38" s="17" t="s">
        <v>26489</v>
      </c>
      <c r="B38" s="17" t="n">
        <v>1</v>
      </c>
      <c r="C38" s="17" t="n">
        <v>5075</v>
      </c>
      <c r="D38" s="18" t="s">
        <v>1376</v>
      </c>
      <c r="E38" s="19" t="s">
        <v>26490</v>
      </c>
      <c r="F38" s="17" t="s">
        <v>26491</v>
      </c>
      <c r="G38" s="18" t="s">
        <v>25988</v>
      </c>
      <c r="H38" s="17" t="s">
        <v>26339</v>
      </c>
      <c r="I38" s="17"/>
      <c r="J38" s="17" t="s">
        <v>163</v>
      </c>
      <c r="K38" s="18" t="s">
        <v>26492</v>
      </c>
      <c r="L38" s="18" t="s">
        <v>26493</v>
      </c>
      <c r="M38" s="20" t="s">
        <v>28109</v>
      </c>
    </row>
    <row r="39" customFormat="false" ht="23.85" hidden="false" customHeight="false" outlineLevel="0" collapsed="false">
      <c r="A39" s="17" t="s">
        <v>26494</v>
      </c>
      <c r="B39" s="17" t="n">
        <v>1</v>
      </c>
      <c r="C39" s="17" t="n">
        <v>5083</v>
      </c>
      <c r="D39" s="18" t="s">
        <v>1376</v>
      </c>
      <c r="E39" s="19" t="s">
        <v>26360</v>
      </c>
      <c r="F39" s="17" t="s">
        <v>26361</v>
      </c>
      <c r="G39" s="18" t="s">
        <v>25993</v>
      </c>
      <c r="H39" s="17" t="s">
        <v>26339</v>
      </c>
      <c r="I39" s="17"/>
      <c r="J39" s="17" t="s">
        <v>163</v>
      </c>
      <c r="K39" s="18" t="s">
        <v>26495</v>
      </c>
      <c r="L39" s="18" t="s">
        <v>26496</v>
      </c>
      <c r="M39" s="20" t="s">
        <v>28109</v>
      </c>
    </row>
    <row r="40" customFormat="false" ht="79.85" hidden="false" customHeight="false" outlineLevel="0" collapsed="false">
      <c r="A40" s="17" t="s">
        <v>26497</v>
      </c>
      <c r="B40" s="17" t="n">
        <v>1</v>
      </c>
      <c r="C40" s="17" t="n">
        <v>5084</v>
      </c>
      <c r="D40" s="18" t="s">
        <v>1376</v>
      </c>
      <c r="E40" s="19" t="s">
        <v>26498</v>
      </c>
      <c r="F40" s="17" t="s">
        <v>26498</v>
      </c>
      <c r="G40" s="18" t="s">
        <v>26499</v>
      </c>
      <c r="H40" s="17" t="s">
        <v>26339</v>
      </c>
      <c r="I40" s="17"/>
      <c r="J40" s="17" t="s">
        <v>163</v>
      </c>
      <c r="K40" s="18" t="s">
        <v>26500</v>
      </c>
      <c r="L40" s="18" t="s">
        <v>26501</v>
      </c>
      <c r="M40" s="20" t="s">
        <v>28109</v>
      </c>
    </row>
    <row r="41" customFormat="false" ht="79.85" hidden="false" customHeight="false" outlineLevel="0" collapsed="false">
      <c r="A41" s="17" t="s">
        <v>26502</v>
      </c>
      <c r="B41" s="17" t="n">
        <v>1</v>
      </c>
      <c r="C41" s="17" t="n">
        <v>5084</v>
      </c>
      <c r="D41" s="18" t="s">
        <v>1376</v>
      </c>
      <c r="E41" s="19" t="s">
        <v>26503</v>
      </c>
      <c r="F41" s="17" t="s">
        <v>26503</v>
      </c>
      <c r="G41" s="18" t="s">
        <v>26153</v>
      </c>
      <c r="H41" s="17" t="s">
        <v>26339</v>
      </c>
      <c r="I41" s="17"/>
      <c r="J41" s="17" t="s">
        <v>163</v>
      </c>
      <c r="K41" s="18" t="s">
        <v>26504</v>
      </c>
      <c r="L41" s="18" t="s">
        <v>26505</v>
      </c>
      <c r="M41" s="20" t="s">
        <v>28109</v>
      </c>
    </row>
    <row r="42" customFormat="false" ht="46.25" hidden="false" customHeight="false" outlineLevel="0" collapsed="false">
      <c r="A42" s="17" t="s">
        <v>26506</v>
      </c>
      <c r="B42" s="17" t="n">
        <v>1</v>
      </c>
      <c r="C42" s="17" t="n">
        <v>5084</v>
      </c>
      <c r="D42" s="18" t="s">
        <v>1376</v>
      </c>
      <c r="E42" s="19" t="s">
        <v>26449</v>
      </c>
      <c r="F42" s="17" t="s">
        <v>26449</v>
      </c>
      <c r="G42" s="18" t="s">
        <v>26205</v>
      </c>
      <c r="H42" s="17" t="s">
        <v>26339</v>
      </c>
      <c r="I42" s="17"/>
      <c r="J42" s="17" t="s">
        <v>163</v>
      </c>
      <c r="K42" s="18" t="s">
        <v>26507</v>
      </c>
      <c r="L42" s="18" t="s">
        <v>26508</v>
      </c>
      <c r="M42" s="20" t="s">
        <v>28109</v>
      </c>
    </row>
    <row r="43" customFormat="false" ht="68.65" hidden="false" customHeight="false" outlineLevel="0" collapsed="false">
      <c r="A43" s="17" t="s">
        <v>26509</v>
      </c>
      <c r="B43" s="17" t="n">
        <v>1</v>
      </c>
      <c r="C43" s="17" t="n">
        <v>5400</v>
      </c>
      <c r="D43" s="18" t="s">
        <v>1463</v>
      </c>
      <c r="E43" s="19" t="s">
        <v>26510</v>
      </c>
      <c r="F43" s="17" t="s">
        <v>26511</v>
      </c>
      <c r="G43" s="18" t="s">
        <v>25995</v>
      </c>
      <c r="H43" s="17" t="s">
        <v>26339</v>
      </c>
      <c r="I43" s="17"/>
      <c r="J43" s="17" t="s">
        <v>163</v>
      </c>
      <c r="K43" s="18" t="s">
        <v>26512</v>
      </c>
      <c r="L43" s="18" t="s">
        <v>26513</v>
      </c>
      <c r="M43" s="20" t="s">
        <v>28109</v>
      </c>
    </row>
    <row r="44" customFormat="false" ht="23.85" hidden="false" customHeight="false" outlineLevel="0" collapsed="false">
      <c r="A44" s="17" t="s">
        <v>26514</v>
      </c>
      <c r="B44" s="17" t="n">
        <v>1</v>
      </c>
      <c r="C44" s="17" t="n">
        <v>5406</v>
      </c>
      <c r="D44" s="18" t="s">
        <v>1463</v>
      </c>
      <c r="E44" s="19" t="s">
        <v>26510</v>
      </c>
      <c r="F44" s="17" t="s">
        <v>26511</v>
      </c>
      <c r="G44" s="18" t="s">
        <v>25995</v>
      </c>
      <c r="H44" s="17" t="s">
        <v>26339</v>
      </c>
      <c r="I44" s="17"/>
      <c r="J44" s="17" t="s">
        <v>163</v>
      </c>
      <c r="K44" s="18" t="s">
        <v>26512</v>
      </c>
      <c r="L44" s="18" t="s">
        <v>26515</v>
      </c>
      <c r="M44" s="20" t="s">
        <v>28109</v>
      </c>
    </row>
    <row r="45" customFormat="false" ht="79.85" hidden="false" customHeight="false" outlineLevel="0" collapsed="false">
      <c r="A45" s="17" t="s">
        <v>26516</v>
      </c>
      <c r="B45" s="17" t="n">
        <v>1</v>
      </c>
      <c r="C45" s="17" t="n">
        <v>5407</v>
      </c>
      <c r="D45" s="18" t="s">
        <v>1463</v>
      </c>
      <c r="E45" s="19" t="s">
        <v>26517</v>
      </c>
      <c r="F45" s="17" t="s">
        <v>26503</v>
      </c>
      <c r="G45" s="18" t="s">
        <v>26153</v>
      </c>
      <c r="H45" s="17" t="s">
        <v>26339</v>
      </c>
      <c r="I45" s="17"/>
      <c r="J45" s="17" t="s">
        <v>163</v>
      </c>
      <c r="K45" s="18" t="s">
        <v>26518</v>
      </c>
      <c r="L45" s="18" t="s">
        <v>26519</v>
      </c>
      <c r="M45" s="20" t="s">
        <v>28109</v>
      </c>
    </row>
    <row r="46" customFormat="false" ht="57.45" hidden="false" customHeight="false" outlineLevel="0" collapsed="false">
      <c r="A46" s="17" t="s">
        <v>26520</v>
      </c>
      <c r="B46" s="17" t="n">
        <v>1</v>
      </c>
      <c r="C46" s="17" t="n">
        <v>5407</v>
      </c>
      <c r="D46" s="18" t="s">
        <v>1463</v>
      </c>
      <c r="E46" s="19" t="s">
        <v>26521</v>
      </c>
      <c r="F46" s="17" t="s">
        <v>26498</v>
      </c>
      <c r="G46" s="18" t="s">
        <v>26499</v>
      </c>
      <c r="H46" s="17" t="s">
        <v>26339</v>
      </c>
      <c r="I46" s="17"/>
      <c r="J46" s="17" t="s">
        <v>163</v>
      </c>
      <c r="K46" s="18" t="s">
        <v>26522</v>
      </c>
      <c r="L46" s="18" t="s">
        <v>26523</v>
      </c>
      <c r="M46" s="20" t="s">
        <v>28109</v>
      </c>
    </row>
    <row r="47" customFormat="false" ht="79.85" hidden="false" customHeight="false" outlineLevel="0" collapsed="false">
      <c r="A47" s="17" t="s">
        <v>26524</v>
      </c>
      <c r="B47" s="17" t="n">
        <v>1</v>
      </c>
      <c r="C47" s="17" t="n">
        <v>5407</v>
      </c>
      <c r="D47" s="18" t="s">
        <v>1463</v>
      </c>
      <c r="E47" s="19" t="s">
        <v>26510</v>
      </c>
      <c r="F47" s="17" t="s">
        <v>26511</v>
      </c>
      <c r="G47" s="18" t="s">
        <v>25995</v>
      </c>
      <c r="H47" s="17" t="s">
        <v>26339</v>
      </c>
      <c r="I47" s="17"/>
      <c r="J47" s="17" t="s">
        <v>163</v>
      </c>
      <c r="K47" s="18" t="s">
        <v>26512</v>
      </c>
      <c r="L47" s="18" t="s">
        <v>26525</v>
      </c>
      <c r="M47" s="20" t="s">
        <v>28109</v>
      </c>
    </row>
    <row r="48" customFormat="false" ht="23.85" hidden="false" customHeight="false" outlineLevel="0" collapsed="false">
      <c r="A48" s="17" t="s">
        <v>26526</v>
      </c>
      <c r="B48" s="17" t="n">
        <v>1</v>
      </c>
      <c r="C48" s="17" t="n">
        <v>5661</v>
      </c>
      <c r="D48" s="18" t="s">
        <v>1463</v>
      </c>
      <c r="E48" s="19" t="s">
        <v>26527</v>
      </c>
      <c r="F48" s="17" t="s">
        <v>26528</v>
      </c>
      <c r="G48" s="18" t="s">
        <v>26391</v>
      </c>
      <c r="H48" s="17" t="s">
        <v>26392</v>
      </c>
      <c r="I48" s="17" t="s">
        <v>26384</v>
      </c>
      <c r="J48" s="17" t="s">
        <v>164</v>
      </c>
      <c r="K48" s="18" t="s">
        <v>26529</v>
      </c>
      <c r="L48" s="18" t="s">
        <v>1528</v>
      </c>
      <c r="M48" s="20" t="s">
        <v>28109</v>
      </c>
    </row>
    <row r="49" customFormat="false" ht="23.85" hidden="false" customHeight="false" outlineLevel="0" collapsed="false">
      <c r="A49" s="17" t="s">
        <v>26530</v>
      </c>
      <c r="B49" s="17" t="n">
        <v>1</v>
      </c>
      <c r="C49" s="17" t="n">
        <v>5785</v>
      </c>
      <c r="D49" s="18" t="s">
        <v>1557</v>
      </c>
      <c r="E49" s="19" t="s">
        <v>26531</v>
      </c>
      <c r="F49" s="17" t="s">
        <v>26532</v>
      </c>
      <c r="G49" s="18" t="s">
        <v>25997</v>
      </c>
      <c r="H49" s="17" t="s">
        <v>26339</v>
      </c>
      <c r="I49" s="17"/>
      <c r="J49" s="17" t="s">
        <v>163</v>
      </c>
      <c r="K49" s="18" t="s">
        <v>26533</v>
      </c>
      <c r="L49" s="18" t="s">
        <v>26534</v>
      </c>
      <c r="M49" s="20" t="s">
        <v>28109</v>
      </c>
    </row>
    <row r="50" customFormat="false" ht="46.25" hidden="false" customHeight="false" outlineLevel="0" collapsed="false">
      <c r="A50" s="17" t="s">
        <v>26535</v>
      </c>
      <c r="B50" s="17" t="n">
        <v>1</v>
      </c>
      <c r="C50" s="17" t="n">
        <v>5786</v>
      </c>
      <c r="D50" s="18" t="s">
        <v>1557</v>
      </c>
      <c r="E50" s="19" t="s">
        <v>26536</v>
      </c>
      <c r="F50" s="17" t="s">
        <v>26449</v>
      </c>
      <c r="G50" s="18" t="s">
        <v>26205</v>
      </c>
      <c r="H50" s="17" t="s">
        <v>26339</v>
      </c>
      <c r="I50" s="17"/>
      <c r="J50" s="17" t="s">
        <v>163</v>
      </c>
      <c r="K50" s="18" t="s">
        <v>26537</v>
      </c>
      <c r="L50" s="18" t="s">
        <v>26538</v>
      </c>
      <c r="M50" s="20" t="s">
        <v>28109</v>
      </c>
    </row>
    <row r="51" customFormat="false" ht="79.85" hidden="false" customHeight="false" outlineLevel="0" collapsed="false">
      <c r="A51" s="17" t="s">
        <v>26539</v>
      </c>
      <c r="B51" s="17" t="n">
        <v>1</v>
      </c>
      <c r="C51" s="17" t="n">
        <v>5786</v>
      </c>
      <c r="D51" s="18" t="s">
        <v>1557</v>
      </c>
      <c r="E51" s="19" t="s">
        <v>26531</v>
      </c>
      <c r="F51" s="17" t="s">
        <v>26532</v>
      </c>
      <c r="G51" s="18" t="s">
        <v>25997</v>
      </c>
      <c r="H51" s="17" t="s">
        <v>26339</v>
      </c>
      <c r="I51" s="17"/>
      <c r="J51" s="17" t="s">
        <v>163</v>
      </c>
      <c r="K51" s="18" t="s">
        <v>26533</v>
      </c>
      <c r="L51" s="18" t="s">
        <v>26540</v>
      </c>
      <c r="M51" s="20" t="s">
        <v>28109</v>
      </c>
    </row>
    <row r="52" customFormat="false" ht="57.45" hidden="false" customHeight="false" outlineLevel="0" collapsed="false">
      <c r="A52" s="17" t="s">
        <v>26541</v>
      </c>
      <c r="B52" s="17" t="n">
        <v>1</v>
      </c>
      <c r="C52" s="17" t="n">
        <v>5865</v>
      </c>
      <c r="D52" s="18" t="s">
        <v>1557</v>
      </c>
      <c r="E52" s="19" t="s">
        <v>26542</v>
      </c>
      <c r="F52" s="17" t="s">
        <v>26543</v>
      </c>
      <c r="G52" s="18" t="s">
        <v>26544</v>
      </c>
      <c r="H52" s="17" t="s">
        <v>26352</v>
      </c>
      <c r="I52" s="17" t="s">
        <v>26545</v>
      </c>
      <c r="J52" s="17" t="s">
        <v>164</v>
      </c>
      <c r="K52" s="18" t="s">
        <v>26546</v>
      </c>
      <c r="L52" s="18" t="s">
        <v>26547</v>
      </c>
      <c r="M52" s="20" t="s">
        <v>28109</v>
      </c>
    </row>
    <row r="53" customFormat="false" ht="46.25" hidden="false" customHeight="false" outlineLevel="0" collapsed="false">
      <c r="A53" s="17" t="s">
        <v>26548</v>
      </c>
      <c r="B53" s="17" t="n">
        <v>1</v>
      </c>
      <c r="C53" s="17" t="n">
        <v>6201</v>
      </c>
      <c r="D53" s="18" t="s">
        <v>1662</v>
      </c>
      <c r="E53" s="19" t="s">
        <v>26549</v>
      </c>
      <c r="F53" s="17" t="s">
        <v>26550</v>
      </c>
      <c r="G53" s="18" t="s">
        <v>26551</v>
      </c>
      <c r="H53" s="17" t="s">
        <v>26339</v>
      </c>
      <c r="I53" s="17"/>
      <c r="J53" s="17" t="s">
        <v>163</v>
      </c>
      <c r="K53" s="18" t="s">
        <v>26552</v>
      </c>
      <c r="L53" s="18" t="s">
        <v>26553</v>
      </c>
      <c r="M53" s="20" t="s">
        <v>28109</v>
      </c>
    </row>
    <row r="54" customFormat="false" ht="46.25" hidden="false" customHeight="false" outlineLevel="0" collapsed="false">
      <c r="A54" s="17" t="s">
        <v>26554</v>
      </c>
      <c r="B54" s="17" t="n">
        <v>1</v>
      </c>
      <c r="C54" s="17" t="n">
        <v>6350</v>
      </c>
      <c r="D54" s="18" t="s">
        <v>1662</v>
      </c>
      <c r="E54" s="19" t="s">
        <v>26510</v>
      </c>
      <c r="F54" s="17" t="s">
        <v>26511</v>
      </c>
      <c r="G54" s="18" t="s">
        <v>25995</v>
      </c>
      <c r="H54" s="17" t="s">
        <v>26339</v>
      </c>
      <c r="I54" s="17"/>
      <c r="J54" s="17" t="s">
        <v>163</v>
      </c>
      <c r="K54" s="18" t="s">
        <v>26555</v>
      </c>
      <c r="L54" s="18" t="s">
        <v>26556</v>
      </c>
      <c r="M54" s="20" t="s">
        <v>28109</v>
      </c>
    </row>
    <row r="55" customFormat="false" ht="57.45" hidden="false" customHeight="false" outlineLevel="0" collapsed="false">
      <c r="A55" s="17" t="s">
        <v>26557</v>
      </c>
      <c r="B55" s="17" t="n">
        <v>1</v>
      </c>
      <c r="C55" s="17" t="n">
        <v>6442</v>
      </c>
      <c r="D55" s="18" t="s">
        <v>1749</v>
      </c>
      <c r="E55" s="19" t="s">
        <v>26531</v>
      </c>
      <c r="F55" s="17" t="s">
        <v>26532</v>
      </c>
      <c r="G55" s="18" t="s">
        <v>25997</v>
      </c>
      <c r="H55" s="17" t="s">
        <v>26339</v>
      </c>
      <c r="I55" s="17"/>
      <c r="J55" s="17" t="s">
        <v>163</v>
      </c>
      <c r="K55" s="18" t="s">
        <v>26558</v>
      </c>
      <c r="L55" s="18" t="s">
        <v>26559</v>
      </c>
      <c r="M55" s="20" t="s">
        <v>28109</v>
      </c>
    </row>
    <row r="56" customFormat="false" ht="68.65" hidden="false" customHeight="false" outlineLevel="0" collapsed="false">
      <c r="A56" s="17" t="s">
        <v>26560</v>
      </c>
      <c r="B56" s="17" t="n">
        <v>1</v>
      </c>
      <c r="C56" s="17" t="n">
        <v>6451</v>
      </c>
      <c r="D56" s="18" t="s">
        <v>1749</v>
      </c>
      <c r="E56" s="19" t="s">
        <v>26561</v>
      </c>
      <c r="F56" s="17" t="s">
        <v>26479</v>
      </c>
      <c r="G56" s="18" t="s">
        <v>26095</v>
      </c>
      <c r="H56" s="17" t="s">
        <v>26352</v>
      </c>
      <c r="I56" s="17" t="s">
        <v>26562</v>
      </c>
      <c r="J56" s="17" t="s">
        <v>164</v>
      </c>
      <c r="K56" s="18" t="s">
        <v>26563</v>
      </c>
      <c r="L56" s="18" t="s">
        <v>26564</v>
      </c>
      <c r="M56" s="20" t="s">
        <v>28109</v>
      </c>
    </row>
    <row r="57" customFormat="false" ht="68.65" hidden="false" customHeight="false" outlineLevel="0" collapsed="false">
      <c r="A57" s="17" t="s">
        <v>26565</v>
      </c>
      <c r="B57" s="17" t="n">
        <v>1</v>
      </c>
      <c r="C57" s="17" t="n">
        <v>6451</v>
      </c>
      <c r="D57" s="18" t="s">
        <v>1749</v>
      </c>
      <c r="E57" s="19" t="s">
        <v>26561</v>
      </c>
      <c r="F57" s="17" t="s">
        <v>26566</v>
      </c>
      <c r="G57" s="18" t="s">
        <v>26567</v>
      </c>
      <c r="H57" s="17" t="s">
        <v>26392</v>
      </c>
      <c r="I57" s="17" t="s">
        <v>26568</v>
      </c>
      <c r="J57" s="17" t="s">
        <v>164</v>
      </c>
      <c r="K57" s="18" t="s">
        <v>26569</v>
      </c>
      <c r="L57" s="18" t="s">
        <v>26564</v>
      </c>
      <c r="M57" s="20" t="s">
        <v>28109</v>
      </c>
    </row>
    <row r="58" customFormat="false" ht="68.65" hidden="false" customHeight="false" outlineLevel="0" collapsed="false">
      <c r="A58" s="17" t="s">
        <v>26570</v>
      </c>
      <c r="B58" s="17" t="n">
        <v>1</v>
      </c>
      <c r="C58" s="17" t="n">
        <v>6451</v>
      </c>
      <c r="D58" s="18" t="s">
        <v>1749</v>
      </c>
      <c r="E58" s="19" t="s">
        <v>26561</v>
      </c>
      <c r="F58" s="17" t="s">
        <v>26571</v>
      </c>
      <c r="G58" s="18" t="s">
        <v>26567</v>
      </c>
      <c r="H58" s="17" t="s">
        <v>26392</v>
      </c>
      <c r="I58" s="17" t="s">
        <v>26572</v>
      </c>
      <c r="J58" s="17" t="s">
        <v>164</v>
      </c>
      <c r="K58" s="18" t="s">
        <v>26573</v>
      </c>
      <c r="L58" s="18" t="s">
        <v>26564</v>
      </c>
      <c r="M58" s="20" t="s">
        <v>28109</v>
      </c>
    </row>
    <row r="59" customFormat="false" ht="68.65" hidden="false" customHeight="false" outlineLevel="0" collapsed="false">
      <c r="A59" s="17" t="s">
        <v>26574</v>
      </c>
      <c r="B59" s="17" t="n">
        <v>1</v>
      </c>
      <c r="C59" s="17" t="n">
        <v>6471</v>
      </c>
      <c r="D59" s="18" t="s">
        <v>1749</v>
      </c>
      <c r="E59" s="19" t="s">
        <v>26575</v>
      </c>
      <c r="F59" s="17" t="s">
        <v>26571</v>
      </c>
      <c r="G59" s="18" t="s">
        <v>26391</v>
      </c>
      <c r="H59" s="17" t="s">
        <v>26392</v>
      </c>
      <c r="I59" s="17" t="s">
        <v>26576</v>
      </c>
      <c r="J59" s="17" t="s">
        <v>164</v>
      </c>
      <c r="K59" s="18" t="s">
        <v>26577</v>
      </c>
      <c r="L59" s="18" t="s">
        <v>26578</v>
      </c>
      <c r="M59" s="20" t="s">
        <v>28109</v>
      </c>
    </row>
    <row r="60" customFormat="false" ht="68.65" hidden="false" customHeight="false" outlineLevel="0" collapsed="false">
      <c r="A60" s="17" t="s">
        <v>26579</v>
      </c>
      <c r="B60" s="17" t="n">
        <v>1</v>
      </c>
      <c r="C60" s="17" t="n">
        <v>6481</v>
      </c>
      <c r="D60" s="18" t="s">
        <v>1749</v>
      </c>
      <c r="E60" s="19" t="s">
        <v>26580</v>
      </c>
      <c r="F60" s="17" t="s">
        <v>26566</v>
      </c>
      <c r="G60" s="18" t="s">
        <v>26391</v>
      </c>
      <c r="H60" s="17" t="s">
        <v>26392</v>
      </c>
      <c r="I60" s="17" t="s">
        <v>26581</v>
      </c>
      <c r="J60" s="17" t="s">
        <v>164</v>
      </c>
      <c r="K60" s="18" t="s">
        <v>26582</v>
      </c>
      <c r="L60" s="18" t="s">
        <v>26583</v>
      </c>
      <c r="M60" s="20" t="s">
        <v>28109</v>
      </c>
    </row>
    <row r="61" customFormat="false" ht="68.65" hidden="false" customHeight="false" outlineLevel="0" collapsed="false">
      <c r="A61" s="17" t="s">
        <v>26584</v>
      </c>
      <c r="B61" s="17" t="n">
        <v>1</v>
      </c>
      <c r="C61" s="17" t="n">
        <v>6484</v>
      </c>
      <c r="D61" s="18" t="s">
        <v>1749</v>
      </c>
      <c r="E61" s="19" t="s">
        <v>26527</v>
      </c>
      <c r="F61" s="17" t="s">
        <v>26528</v>
      </c>
      <c r="G61" s="18" t="s">
        <v>26391</v>
      </c>
      <c r="H61" s="17" t="s">
        <v>26392</v>
      </c>
      <c r="I61" s="17" t="s">
        <v>26384</v>
      </c>
      <c r="J61" s="17" t="s">
        <v>164</v>
      </c>
      <c r="K61" s="18" t="s">
        <v>26585</v>
      </c>
      <c r="L61" s="18" t="s">
        <v>26586</v>
      </c>
      <c r="M61" s="20" t="s">
        <v>28109</v>
      </c>
    </row>
    <row r="62" customFormat="false" ht="57.45" hidden="false" customHeight="false" outlineLevel="0" collapsed="false">
      <c r="A62" s="17" t="s">
        <v>26587</v>
      </c>
      <c r="B62" s="17" t="n">
        <v>1</v>
      </c>
      <c r="C62" s="17" t="n">
        <v>6510</v>
      </c>
      <c r="D62" s="18" t="s">
        <v>1749</v>
      </c>
      <c r="E62" s="19" t="s">
        <v>26527</v>
      </c>
      <c r="F62" s="17" t="s">
        <v>26528</v>
      </c>
      <c r="G62" s="18" t="s">
        <v>26391</v>
      </c>
      <c r="H62" s="17" t="s">
        <v>26392</v>
      </c>
      <c r="I62" s="17" t="s">
        <v>26384</v>
      </c>
      <c r="J62" s="17" t="s">
        <v>164</v>
      </c>
      <c r="K62" s="18" t="s">
        <v>26588</v>
      </c>
      <c r="L62" s="18" t="s">
        <v>26589</v>
      </c>
      <c r="M62" s="20" t="s">
        <v>28109</v>
      </c>
    </row>
    <row r="63" customFormat="false" ht="46.25" hidden="false" customHeight="false" outlineLevel="0" collapsed="false">
      <c r="A63" s="17" t="s">
        <v>26590</v>
      </c>
      <c r="B63" s="17" t="n">
        <v>1</v>
      </c>
      <c r="C63" s="17" t="n">
        <v>6549</v>
      </c>
      <c r="D63" s="18" t="s">
        <v>1866</v>
      </c>
      <c r="E63" s="19" t="s">
        <v>26510</v>
      </c>
      <c r="F63" s="17" t="s">
        <v>26511</v>
      </c>
      <c r="G63" s="18" t="s">
        <v>25995</v>
      </c>
      <c r="H63" s="17" t="s">
        <v>26339</v>
      </c>
      <c r="I63" s="17"/>
      <c r="J63" s="17" t="s">
        <v>163</v>
      </c>
      <c r="K63" s="18" t="s">
        <v>26591</v>
      </c>
      <c r="L63" s="18" t="s">
        <v>26592</v>
      </c>
      <c r="M63" s="20" t="s">
        <v>28109</v>
      </c>
    </row>
    <row r="64" customFormat="false" ht="79.85" hidden="false" customHeight="false" outlineLevel="0" collapsed="false">
      <c r="A64" s="17" t="s">
        <v>26593</v>
      </c>
      <c r="B64" s="17" t="n">
        <v>1</v>
      </c>
      <c r="C64" s="17" t="n">
        <v>6567</v>
      </c>
      <c r="D64" s="18" t="s">
        <v>1866</v>
      </c>
      <c r="E64" s="19" t="s">
        <v>26594</v>
      </c>
      <c r="F64" s="17" t="s">
        <v>26595</v>
      </c>
      <c r="G64" s="18" t="s">
        <v>26391</v>
      </c>
      <c r="H64" s="17" t="s">
        <v>26392</v>
      </c>
      <c r="I64" s="17" t="s">
        <v>26596</v>
      </c>
      <c r="J64" s="17" t="s">
        <v>164</v>
      </c>
      <c r="K64" s="18" t="s">
        <v>26597</v>
      </c>
      <c r="L64" s="18" t="s">
        <v>26598</v>
      </c>
      <c r="M64" s="20" t="s">
        <v>28109</v>
      </c>
    </row>
    <row r="65" customFormat="false" ht="35.05" hidden="false" customHeight="false" outlineLevel="0" collapsed="false">
      <c r="A65" s="17" t="s">
        <v>26599</v>
      </c>
      <c r="B65" s="17" t="n">
        <v>2</v>
      </c>
      <c r="C65" s="17" t="n">
        <v>3</v>
      </c>
      <c r="D65" s="18" t="s">
        <v>193</v>
      </c>
      <c r="E65" s="19" t="s">
        <v>26337</v>
      </c>
      <c r="F65" s="17" t="s">
        <v>26600</v>
      </c>
      <c r="G65" s="18" t="s">
        <v>26601</v>
      </c>
      <c r="H65" s="17" t="s">
        <v>26339</v>
      </c>
      <c r="I65" s="17"/>
      <c r="J65" s="17" t="s">
        <v>163</v>
      </c>
      <c r="K65" s="18" t="s">
        <v>26602</v>
      </c>
      <c r="L65" s="18" t="s">
        <v>26603</v>
      </c>
      <c r="M65" s="20" t="s">
        <v>28109</v>
      </c>
    </row>
    <row r="66" customFormat="false" ht="35.05" hidden="false" customHeight="false" outlineLevel="0" collapsed="false">
      <c r="A66" s="17" t="s">
        <v>26604</v>
      </c>
      <c r="B66" s="17" t="n">
        <v>2</v>
      </c>
      <c r="C66" s="17" t="n">
        <v>14</v>
      </c>
      <c r="D66" s="18" t="s">
        <v>193</v>
      </c>
      <c r="E66" s="19" t="s">
        <v>26337</v>
      </c>
      <c r="F66" s="17" t="s">
        <v>26600</v>
      </c>
      <c r="G66" s="18" t="s">
        <v>26601</v>
      </c>
      <c r="H66" s="17" t="s">
        <v>26339</v>
      </c>
      <c r="I66" s="17"/>
      <c r="J66" s="17" t="s">
        <v>163</v>
      </c>
      <c r="K66" s="18" t="s">
        <v>26605</v>
      </c>
      <c r="L66" s="18" t="s">
        <v>26606</v>
      </c>
      <c r="M66" s="20" t="s">
        <v>28109</v>
      </c>
    </row>
    <row r="67" customFormat="false" ht="57.45" hidden="false" customHeight="false" outlineLevel="0" collapsed="false">
      <c r="A67" s="17" t="s">
        <v>26607</v>
      </c>
      <c r="B67" s="17" t="n">
        <v>2</v>
      </c>
      <c r="C67" s="17" t="n">
        <v>1859</v>
      </c>
      <c r="D67" s="18" t="s">
        <v>2211</v>
      </c>
      <c r="E67" s="19" t="s">
        <v>26608</v>
      </c>
      <c r="F67" s="17" t="s">
        <v>26609</v>
      </c>
      <c r="G67" s="18" t="s">
        <v>26610</v>
      </c>
      <c r="H67" s="17" t="s">
        <v>26339</v>
      </c>
      <c r="I67" s="17"/>
      <c r="J67" s="17" t="s">
        <v>163</v>
      </c>
      <c r="K67" s="18" t="s">
        <v>26611</v>
      </c>
      <c r="L67" s="18" t="s">
        <v>26612</v>
      </c>
      <c r="M67" s="20" t="s">
        <v>28109</v>
      </c>
    </row>
    <row r="68" customFormat="false" ht="68.65" hidden="false" customHeight="false" outlineLevel="0" collapsed="false">
      <c r="A68" s="17" t="s">
        <v>26613</v>
      </c>
      <c r="B68" s="17" t="n">
        <v>2</v>
      </c>
      <c r="C68" s="17" t="n">
        <v>1944</v>
      </c>
      <c r="D68" s="18" t="s">
        <v>2211</v>
      </c>
      <c r="E68" s="19" t="s">
        <v>26614</v>
      </c>
      <c r="F68" s="17" t="s">
        <v>26550</v>
      </c>
      <c r="G68" s="18" t="s">
        <v>26551</v>
      </c>
      <c r="H68" s="17" t="s">
        <v>26339</v>
      </c>
      <c r="I68" s="17"/>
      <c r="J68" s="17" t="s">
        <v>163</v>
      </c>
      <c r="K68" s="18" t="s">
        <v>26405</v>
      </c>
      <c r="L68" s="18" t="s">
        <v>26615</v>
      </c>
      <c r="M68" s="20" t="s">
        <v>28109</v>
      </c>
    </row>
    <row r="69" customFormat="false" ht="68.65" hidden="false" customHeight="false" outlineLevel="0" collapsed="false">
      <c r="A69" s="17" t="s">
        <v>26616</v>
      </c>
      <c r="B69" s="17" t="n">
        <v>2</v>
      </c>
      <c r="C69" s="17" t="n">
        <v>1944</v>
      </c>
      <c r="D69" s="18" t="s">
        <v>2211</v>
      </c>
      <c r="E69" s="19" t="s">
        <v>26614</v>
      </c>
      <c r="F69" s="17" t="s">
        <v>26617</v>
      </c>
      <c r="G69" s="18" t="s">
        <v>26618</v>
      </c>
      <c r="H69" s="17" t="s">
        <v>26352</v>
      </c>
      <c r="I69" s="17" t="s">
        <v>26619</v>
      </c>
      <c r="J69" s="17" t="s">
        <v>164</v>
      </c>
      <c r="K69" s="18" t="s">
        <v>26620</v>
      </c>
      <c r="L69" s="18" t="s">
        <v>26615</v>
      </c>
      <c r="M69" s="20" t="s">
        <v>28109</v>
      </c>
    </row>
    <row r="70" customFormat="false" ht="46.25" hidden="false" customHeight="false" outlineLevel="0" collapsed="false">
      <c r="A70" s="17" t="s">
        <v>26621</v>
      </c>
      <c r="B70" s="17" t="n">
        <v>2</v>
      </c>
      <c r="C70" s="17" t="n">
        <v>2304</v>
      </c>
      <c r="D70" s="18" t="s">
        <v>2211</v>
      </c>
      <c r="E70" s="19" t="s">
        <v>26453</v>
      </c>
      <c r="F70" s="17" t="s">
        <v>26443</v>
      </c>
      <c r="G70" s="18" t="s">
        <v>26177</v>
      </c>
      <c r="H70" s="17" t="s">
        <v>26352</v>
      </c>
      <c r="I70" s="17" t="s">
        <v>26444</v>
      </c>
      <c r="J70" s="17" t="s">
        <v>164</v>
      </c>
      <c r="K70" s="18" t="s">
        <v>26622</v>
      </c>
      <c r="L70" s="18" t="s">
        <v>26623</v>
      </c>
      <c r="M70" s="20" t="s">
        <v>28109</v>
      </c>
    </row>
    <row r="71" customFormat="false" ht="57.45" hidden="false" customHeight="false" outlineLevel="0" collapsed="false">
      <c r="A71" s="17" t="s">
        <v>26624</v>
      </c>
      <c r="B71" s="17" t="n">
        <v>2</v>
      </c>
      <c r="C71" s="17" t="n">
        <v>3014</v>
      </c>
      <c r="D71" s="18" t="s">
        <v>2211</v>
      </c>
      <c r="E71" s="19" t="s">
        <v>26389</v>
      </c>
      <c r="F71" s="17" t="s">
        <v>26390</v>
      </c>
      <c r="G71" s="18" t="s">
        <v>26391</v>
      </c>
      <c r="H71" s="17" t="s">
        <v>26392</v>
      </c>
      <c r="I71" s="17" t="s">
        <v>26393</v>
      </c>
      <c r="J71" s="17" t="s">
        <v>164</v>
      </c>
      <c r="K71" s="18" t="s">
        <v>26625</v>
      </c>
      <c r="L71" s="18" t="s">
        <v>26626</v>
      </c>
      <c r="M71" s="20" t="s">
        <v>28109</v>
      </c>
    </row>
    <row r="72" customFormat="false" ht="23.85" hidden="false" customHeight="false" outlineLevel="0" collapsed="false">
      <c r="A72" s="17" t="s">
        <v>26627</v>
      </c>
      <c r="B72" s="17" t="n">
        <v>2</v>
      </c>
      <c r="C72" s="17" t="n">
        <v>3541</v>
      </c>
      <c r="D72" s="18" t="s">
        <v>2482</v>
      </c>
      <c r="E72" s="19" t="s">
        <v>26370</v>
      </c>
      <c r="F72" s="17" t="s">
        <v>26628</v>
      </c>
      <c r="G72" s="18" t="s">
        <v>26015</v>
      </c>
      <c r="H72" s="17" t="s">
        <v>26339</v>
      </c>
      <c r="I72" s="17"/>
      <c r="J72" s="17" t="s">
        <v>163</v>
      </c>
      <c r="K72" s="18" t="s">
        <v>26629</v>
      </c>
      <c r="L72" s="18" t="s">
        <v>26630</v>
      </c>
      <c r="M72" s="20" t="s">
        <v>28109</v>
      </c>
    </row>
    <row r="73" customFormat="false" ht="46.25" hidden="false" customHeight="false" outlineLevel="0" collapsed="false">
      <c r="A73" s="17" t="s">
        <v>26631</v>
      </c>
      <c r="B73" s="17" t="n">
        <v>2</v>
      </c>
      <c r="C73" s="17" t="n">
        <v>4519</v>
      </c>
      <c r="D73" s="18" t="s">
        <v>2482</v>
      </c>
      <c r="E73" s="19" t="s">
        <v>26378</v>
      </c>
      <c r="F73" s="17" t="s">
        <v>26632</v>
      </c>
      <c r="G73" s="18" t="s">
        <v>26017</v>
      </c>
      <c r="H73" s="17" t="s">
        <v>26352</v>
      </c>
      <c r="I73" s="17" t="s">
        <v>26628</v>
      </c>
      <c r="J73" s="17" t="s">
        <v>164</v>
      </c>
      <c r="K73" s="18" t="s">
        <v>26633</v>
      </c>
      <c r="L73" s="18" t="s">
        <v>26634</v>
      </c>
      <c r="M73" s="20" t="s">
        <v>28109</v>
      </c>
    </row>
    <row r="74" customFormat="false" ht="46.25" hidden="false" customHeight="false" outlineLevel="0" collapsed="false">
      <c r="A74" s="17" t="s">
        <v>26635</v>
      </c>
      <c r="B74" s="17" t="n">
        <v>2</v>
      </c>
      <c r="C74" s="17" t="n">
        <v>5411</v>
      </c>
      <c r="D74" s="18" t="s">
        <v>884</v>
      </c>
      <c r="E74" s="19" t="s">
        <v>26356</v>
      </c>
      <c r="F74" s="17" t="s">
        <v>26600</v>
      </c>
      <c r="G74" s="18" t="s">
        <v>26601</v>
      </c>
      <c r="H74" s="17" t="s">
        <v>26339</v>
      </c>
      <c r="I74" s="17"/>
      <c r="J74" s="17" t="s">
        <v>163</v>
      </c>
      <c r="K74" s="18" t="s">
        <v>26424</v>
      </c>
      <c r="L74" s="18" t="s">
        <v>26014</v>
      </c>
      <c r="M74" s="20" t="s">
        <v>28109</v>
      </c>
    </row>
    <row r="75" customFormat="false" ht="46.25" hidden="false" customHeight="false" outlineLevel="0" collapsed="false">
      <c r="A75" s="17" t="s">
        <v>26636</v>
      </c>
      <c r="B75" s="17" t="n">
        <v>2</v>
      </c>
      <c r="C75" s="17" t="n">
        <v>5906</v>
      </c>
      <c r="D75" s="18" t="s">
        <v>962</v>
      </c>
      <c r="E75" s="19" t="s">
        <v>26370</v>
      </c>
      <c r="F75" s="17" t="s">
        <v>26628</v>
      </c>
      <c r="G75" s="18" t="s">
        <v>26015</v>
      </c>
      <c r="H75" s="17" t="s">
        <v>26339</v>
      </c>
      <c r="I75" s="17"/>
      <c r="J75" s="17" t="s">
        <v>163</v>
      </c>
      <c r="K75" s="18" t="s">
        <v>26427</v>
      </c>
      <c r="L75" s="18" t="s">
        <v>26016</v>
      </c>
      <c r="M75" s="20" t="s">
        <v>28109</v>
      </c>
    </row>
    <row r="76" customFormat="false" ht="35.05" hidden="false" customHeight="false" outlineLevel="0" collapsed="false">
      <c r="A76" s="17" t="s">
        <v>26637</v>
      </c>
      <c r="B76" s="17" t="n">
        <v>2</v>
      </c>
      <c r="C76" s="17" t="n">
        <v>5923</v>
      </c>
      <c r="D76" s="18" t="s">
        <v>962</v>
      </c>
      <c r="E76" s="19" t="s">
        <v>26638</v>
      </c>
      <c r="F76" s="17" t="s">
        <v>26639</v>
      </c>
      <c r="G76" s="18" t="s">
        <v>26057</v>
      </c>
      <c r="H76" s="17" t="s">
        <v>26352</v>
      </c>
      <c r="I76" s="17" t="s">
        <v>26640</v>
      </c>
      <c r="J76" s="17" t="s">
        <v>164</v>
      </c>
      <c r="K76" s="18" t="s">
        <v>26641</v>
      </c>
      <c r="L76" s="18" t="s">
        <v>26642</v>
      </c>
      <c r="M76" s="20" t="s">
        <v>28109</v>
      </c>
    </row>
    <row r="77" customFormat="false" ht="57.45" hidden="false" customHeight="false" outlineLevel="0" collapsed="false">
      <c r="A77" s="17" t="s">
        <v>26643</v>
      </c>
      <c r="B77" s="17" t="n">
        <v>2</v>
      </c>
      <c r="C77" s="17" t="n">
        <v>5944</v>
      </c>
      <c r="D77" s="18" t="s">
        <v>1069</v>
      </c>
      <c r="E77" s="19" t="s">
        <v>26644</v>
      </c>
      <c r="F77" s="17" t="s">
        <v>26645</v>
      </c>
      <c r="G77" s="18" t="s">
        <v>26225</v>
      </c>
      <c r="H77" s="17" t="s">
        <v>26339</v>
      </c>
      <c r="I77" s="17"/>
      <c r="J77" s="17" t="s">
        <v>163</v>
      </c>
      <c r="K77" s="18" t="s">
        <v>26646</v>
      </c>
      <c r="L77" s="18" t="s">
        <v>26647</v>
      </c>
      <c r="M77" s="20" t="s">
        <v>28109</v>
      </c>
    </row>
    <row r="78" customFormat="false" ht="46.25" hidden="false" customHeight="false" outlineLevel="0" collapsed="false">
      <c r="A78" s="17" t="s">
        <v>26648</v>
      </c>
      <c r="B78" s="17" t="n">
        <v>2</v>
      </c>
      <c r="C78" s="17" t="n">
        <v>6089</v>
      </c>
      <c r="D78" s="18" t="s">
        <v>1069</v>
      </c>
      <c r="E78" s="19" t="s">
        <v>26378</v>
      </c>
      <c r="F78" s="17" t="s">
        <v>26632</v>
      </c>
      <c r="G78" s="18" t="s">
        <v>26017</v>
      </c>
      <c r="H78" s="17" t="s">
        <v>26339</v>
      </c>
      <c r="I78" s="17"/>
      <c r="J78" s="17" t="s">
        <v>163</v>
      </c>
      <c r="K78" s="18" t="s">
        <v>26460</v>
      </c>
      <c r="L78" s="18" t="s">
        <v>26018</v>
      </c>
      <c r="M78" s="20" t="s">
        <v>28109</v>
      </c>
    </row>
    <row r="79" customFormat="false" ht="23.85" hidden="false" customHeight="false" outlineLevel="0" collapsed="false">
      <c r="A79" s="17" t="s">
        <v>26649</v>
      </c>
      <c r="B79" s="17" t="n">
        <v>3</v>
      </c>
      <c r="C79" s="17" t="n">
        <v>3</v>
      </c>
      <c r="D79" s="18" t="s">
        <v>193</v>
      </c>
      <c r="E79" s="19" t="s">
        <v>26337</v>
      </c>
      <c r="F79" s="17" t="s">
        <v>26404</v>
      </c>
      <c r="G79" s="18" t="s">
        <v>26027</v>
      </c>
      <c r="H79" s="17" t="s">
        <v>26339</v>
      </c>
      <c r="I79" s="17"/>
      <c r="J79" s="17" t="s">
        <v>163</v>
      </c>
      <c r="K79" s="18" t="s">
        <v>26650</v>
      </c>
      <c r="L79" s="18" t="s">
        <v>26651</v>
      </c>
      <c r="M79" s="20" t="s">
        <v>28109</v>
      </c>
    </row>
    <row r="80" customFormat="false" ht="23.85" hidden="false" customHeight="false" outlineLevel="0" collapsed="false">
      <c r="A80" s="17" t="s">
        <v>26652</v>
      </c>
      <c r="B80" s="17" t="n">
        <v>3</v>
      </c>
      <c r="C80" s="17" t="n">
        <v>14</v>
      </c>
      <c r="D80" s="18" t="s">
        <v>193</v>
      </c>
      <c r="E80" s="19" t="s">
        <v>26337</v>
      </c>
      <c r="F80" s="17" t="s">
        <v>26404</v>
      </c>
      <c r="G80" s="18" t="s">
        <v>26027</v>
      </c>
      <c r="H80" s="17" t="s">
        <v>26339</v>
      </c>
      <c r="I80" s="17"/>
      <c r="J80" s="17" t="s">
        <v>163</v>
      </c>
      <c r="K80" s="18" t="s">
        <v>26653</v>
      </c>
      <c r="L80" s="18" t="s">
        <v>26654</v>
      </c>
      <c r="M80" s="20" t="s">
        <v>28109</v>
      </c>
    </row>
    <row r="81" customFormat="false" ht="23.85" hidden="false" customHeight="false" outlineLevel="0" collapsed="false">
      <c r="A81" s="17" t="s">
        <v>26655</v>
      </c>
      <c r="B81" s="17" t="n">
        <v>3</v>
      </c>
      <c r="C81" s="17" t="n">
        <v>137</v>
      </c>
      <c r="D81" s="18" t="s">
        <v>3057</v>
      </c>
      <c r="E81" s="19" t="s">
        <v>26356</v>
      </c>
      <c r="F81" s="17" t="s">
        <v>26404</v>
      </c>
      <c r="G81" s="18" t="s">
        <v>26027</v>
      </c>
      <c r="H81" s="17" t="s">
        <v>26339</v>
      </c>
      <c r="I81" s="17"/>
      <c r="J81" s="17" t="s">
        <v>163</v>
      </c>
      <c r="K81" s="18" t="s">
        <v>26656</v>
      </c>
      <c r="L81" s="18" t="s">
        <v>26657</v>
      </c>
      <c r="M81" s="20" t="s">
        <v>28109</v>
      </c>
    </row>
    <row r="82" customFormat="false" ht="23.85" hidden="false" customHeight="false" outlineLevel="0" collapsed="false">
      <c r="A82" s="17" t="s">
        <v>26658</v>
      </c>
      <c r="B82" s="17" t="n">
        <v>3</v>
      </c>
      <c r="C82" s="17" t="n">
        <v>897</v>
      </c>
      <c r="D82" s="18" t="s">
        <v>3185</v>
      </c>
      <c r="E82" s="19" t="s">
        <v>26356</v>
      </c>
      <c r="F82" s="17" t="s">
        <v>26404</v>
      </c>
      <c r="G82" s="18" t="s">
        <v>26027</v>
      </c>
      <c r="H82" s="17" t="s">
        <v>26339</v>
      </c>
      <c r="I82" s="17"/>
      <c r="J82" s="17" t="s">
        <v>163</v>
      </c>
      <c r="K82" s="18" t="s">
        <v>26656</v>
      </c>
      <c r="L82" s="18" t="s">
        <v>26657</v>
      </c>
      <c r="M82" s="20" t="s">
        <v>28109</v>
      </c>
    </row>
    <row r="83" customFormat="false" ht="35.05" hidden="false" customHeight="false" outlineLevel="0" collapsed="false">
      <c r="A83" s="17" t="s">
        <v>26659</v>
      </c>
      <c r="B83" s="17" t="n">
        <v>3</v>
      </c>
      <c r="C83" s="17" t="n">
        <v>1821</v>
      </c>
      <c r="D83" s="18" t="s">
        <v>3341</v>
      </c>
      <c r="E83" s="19" t="s">
        <v>26370</v>
      </c>
      <c r="F83" s="17" t="s">
        <v>26408</v>
      </c>
      <c r="G83" s="18" t="s">
        <v>26660</v>
      </c>
      <c r="H83" s="17" t="s">
        <v>26339</v>
      </c>
      <c r="I83" s="17"/>
      <c r="J83" s="17" t="s">
        <v>163</v>
      </c>
      <c r="K83" s="18" t="s">
        <v>26661</v>
      </c>
      <c r="L83" s="18" t="s">
        <v>26662</v>
      </c>
      <c r="M83" s="20" t="s">
        <v>28109</v>
      </c>
    </row>
    <row r="84" customFormat="false" ht="46.25" hidden="false" customHeight="false" outlineLevel="0" collapsed="false">
      <c r="A84" s="17" t="s">
        <v>26663</v>
      </c>
      <c r="B84" s="17" t="n">
        <v>3</v>
      </c>
      <c r="C84" s="17" t="n">
        <v>1825</v>
      </c>
      <c r="D84" s="18" t="s">
        <v>3341</v>
      </c>
      <c r="E84" s="19" t="s">
        <v>26664</v>
      </c>
      <c r="F84" s="17" t="s">
        <v>26600</v>
      </c>
      <c r="G84" s="18" t="s">
        <v>26601</v>
      </c>
      <c r="H84" s="17" t="s">
        <v>26339</v>
      </c>
      <c r="I84" s="17"/>
      <c r="J84" s="17" t="s">
        <v>163</v>
      </c>
      <c r="K84" s="18" t="s">
        <v>26665</v>
      </c>
      <c r="L84" s="18" t="s">
        <v>26666</v>
      </c>
      <c r="M84" s="20" t="s">
        <v>28109</v>
      </c>
    </row>
    <row r="85" customFormat="false" ht="57.45" hidden="false" customHeight="false" outlineLevel="0" collapsed="false">
      <c r="A85" s="17" t="s">
        <v>26667</v>
      </c>
      <c r="B85" s="17" t="n">
        <v>3</v>
      </c>
      <c r="C85" s="17" t="n">
        <v>1825</v>
      </c>
      <c r="D85" s="18" t="s">
        <v>3341</v>
      </c>
      <c r="E85" s="19" t="s">
        <v>26337</v>
      </c>
      <c r="F85" s="17" t="s">
        <v>26404</v>
      </c>
      <c r="G85" s="18" t="s">
        <v>26027</v>
      </c>
      <c r="H85" s="17" t="s">
        <v>26339</v>
      </c>
      <c r="I85" s="17"/>
      <c r="J85" s="17" t="s">
        <v>163</v>
      </c>
      <c r="K85" s="18" t="s">
        <v>26668</v>
      </c>
      <c r="L85" s="18" t="s">
        <v>26669</v>
      </c>
      <c r="M85" s="20" t="s">
        <v>28109</v>
      </c>
    </row>
    <row r="86" customFormat="false" ht="57.45" hidden="false" customHeight="false" outlineLevel="0" collapsed="false">
      <c r="A86" s="17" t="s">
        <v>26670</v>
      </c>
      <c r="B86" s="17" t="n">
        <v>3</v>
      </c>
      <c r="C86" s="17" t="n">
        <v>1825</v>
      </c>
      <c r="D86" s="18" t="s">
        <v>3341</v>
      </c>
      <c r="E86" s="19" t="s">
        <v>26671</v>
      </c>
      <c r="F86" s="17" t="s">
        <v>26408</v>
      </c>
      <c r="G86" s="18" t="s">
        <v>26409</v>
      </c>
      <c r="H86" s="17" t="s">
        <v>26339</v>
      </c>
      <c r="I86" s="17"/>
      <c r="J86" s="17" t="s">
        <v>163</v>
      </c>
      <c r="K86" s="18" t="s">
        <v>26405</v>
      </c>
      <c r="L86" s="18" t="s">
        <v>26672</v>
      </c>
      <c r="M86" s="20" t="s">
        <v>28109</v>
      </c>
    </row>
    <row r="87" customFormat="false" ht="35.05" hidden="false" customHeight="false" outlineLevel="0" collapsed="false">
      <c r="A87" s="17" t="s">
        <v>26673</v>
      </c>
      <c r="B87" s="17" t="n">
        <v>3</v>
      </c>
      <c r="C87" s="17" t="n">
        <v>2764</v>
      </c>
      <c r="D87" s="18" t="s">
        <v>3504</v>
      </c>
      <c r="E87" s="19" t="s">
        <v>26674</v>
      </c>
      <c r="F87" s="17" t="s">
        <v>26600</v>
      </c>
      <c r="G87" s="18" t="s">
        <v>26601</v>
      </c>
      <c r="H87" s="17" t="s">
        <v>26339</v>
      </c>
      <c r="I87" s="17"/>
      <c r="J87" s="17" t="s">
        <v>163</v>
      </c>
      <c r="K87" s="18" t="s">
        <v>26665</v>
      </c>
      <c r="L87" s="18" t="s">
        <v>26675</v>
      </c>
      <c r="M87" s="20" t="s">
        <v>28109</v>
      </c>
    </row>
    <row r="88" customFormat="false" ht="46.25" hidden="false" customHeight="false" outlineLevel="0" collapsed="false">
      <c r="A88" s="17" t="s">
        <v>26676</v>
      </c>
      <c r="B88" s="17" t="n">
        <v>3</v>
      </c>
      <c r="C88" s="17" t="n">
        <v>2788</v>
      </c>
      <c r="D88" s="18" t="s">
        <v>3504</v>
      </c>
      <c r="E88" s="19" t="s">
        <v>26677</v>
      </c>
      <c r="F88" s="17" t="s">
        <v>26678</v>
      </c>
      <c r="G88" s="18" t="s">
        <v>26679</v>
      </c>
      <c r="H88" s="17" t="s">
        <v>26352</v>
      </c>
      <c r="I88" s="17" t="s">
        <v>26680</v>
      </c>
      <c r="J88" s="17" t="s">
        <v>163</v>
      </c>
      <c r="K88" s="18" t="s">
        <v>26681</v>
      </c>
      <c r="L88" s="18" t="s">
        <v>26682</v>
      </c>
      <c r="M88" s="20" t="s">
        <v>28109</v>
      </c>
    </row>
    <row r="89" customFormat="false" ht="46.25" hidden="false" customHeight="false" outlineLevel="0" collapsed="false">
      <c r="A89" s="17" t="s">
        <v>26683</v>
      </c>
      <c r="B89" s="17" t="n">
        <v>3</v>
      </c>
      <c r="C89" s="17" t="n">
        <v>3553</v>
      </c>
      <c r="D89" s="18" t="s">
        <v>884</v>
      </c>
      <c r="E89" s="19" t="s">
        <v>26356</v>
      </c>
      <c r="F89" s="17" t="s">
        <v>26404</v>
      </c>
      <c r="G89" s="18" t="s">
        <v>26027</v>
      </c>
      <c r="H89" s="17" t="s">
        <v>26339</v>
      </c>
      <c r="I89" s="17"/>
      <c r="J89" s="17" t="s">
        <v>163</v>
      </c>
      <c r="K89" s="18" t="s">
        <v>26684</v>
      </c>
      <c r="L89" s="18" t="s">
        <v>26685</v>
      </c>
      <c r="M89" s="20" t="s">
        <v>28109</v>
      </c>
    </row>
    <row r="90" customFormat="false" ht="46.25" hidden="false" customHeight="false" outlineLevel="0" collapsed="false">
      <c r="A90" s="17" t="s">
        <v>26686</v>
      </c>
      <c r="B90" s="17" t="n">
        <v>3</v>
      </c>
      <c r="C90" s="17" t="n">
        <v>3553</v>
      </c>
      <c r="D90" s="18" t="s">
        <v>884</v>
      </c>
      <c r="E90" s="19" t="s">
        <v>26370</v>
      </c>
      <c r="F90" s="17" t="s">
        <v>26408</v>
      </c>
      <c r="G90" s="18" t="s">
        <v>26660</v>
      </c>
      <c r="H90" s="17" t="s">
        <v>26339</v>
      </c>
      <c r="I90" s="17"/>
      <c r="J90" s="17" t="s">
        <v>163</v>
      </c>
      <c r="K90" s="18" t="s">
        <v>26687</v>
      </c>
      <c r="L90" s="18" t="s">
        <v>26685</v>
      </c>
      <c r="M90" s="20" t="s">
        <v>28109</v>
      </c>
    </row>
    <row r="91" customFormat="false" ht="46.25" hidden="false" customHeight="false" outlineLevel="0" collapsed="false">
      <c r="A91" s="17" t="s">
        <v>26688</v>
      </c>
      <c r="B91" s="17" t="n">
        <v>3</v>
      </c>
      <c r="C91" s="17" t="n">
        <v>3553</v>
      </c>
      <c r="D91" s="18" t="s">
        <v>884</v>
      </c>
      <c r="E91" s="19" t="s">
        <v>26689</v>
      </c>
      <c r="F91" s="17" t="s">
        <v>26690</v>
      </c>
      <c r="G91" s="18" t="s">
        <v>26691</v>
      </c>
      <c r="H91" s="17" t="s">
        <v>26352</v>
      </c>
      <c r="I91" s="17" t="s">
        <v>26408</v>
      </c>
      <c r="J91" s="17" t="s">
        <v>164</v>
      </c>
      <c r="K91" s="18" t="s">
        <v>26692</v>
      </c>
      <c r="L91" s="18" t="s">
        <v>26685</v>
      </c>
      <c r="M91" s="20" t="s">
        <v>28109</v>
      </c>
    </row>
    <row r="92" customFormat="false" ht="46.25" hidden="false" customHeight="false" outlineLevel="0" collapsed="false">
      <c r="A92" s="17" t="s">
        <v>26693</v>
      </c>
      <c r="B92" s="17" t="n">
        <v>3</v>
      </c>
      <c r="C92" s="17" t="n">
        <v>3553</v>
      </c>
      <c r="D92" s="18" t="s">
        <v>884</v>
      </c>
      <c r="E92" s="19" t="s">
        <v>26490</v>
      </c>
      <c r="F92" s="17" t="s">
        <v>26694</v>
      </c>
      <c r="G92" s="18" t="s">
        <v>26695</v>
      </c>
      <c r="H92" s="17" t="s">
        <v>26352</v>
      </c>
      <c r="I92" s="17" t="s">
        <v>26398</v>
      </c>
      <c r="J92" s="17" t="s">
        <v>164</v>
      </c>
      <c r="K92" s="18" t="s">
        <v>26696</v>
      </c>
      <c r="L92" s="18" t="s">
        <v>26685</v>
      </c>
      <c r="M92" s="20" t="s">
        <v>28109</v>
      </c>
    </row>
    <row r="93" customFormat="false" ht="46.25" hidden="false" customHeight="false" outlineLevel="0" collapsed="false">
      <c r="A93" s="17" t="s">
        <v>26697</v>
      </c>
      <c r="B93" s="17" t="n">
        <v>3</v>
      </c>
      <c r="C93" s="17" t="n">
        <v>3736</v>
      </c>
      <c r="D93" s="18" t="s">
        <v>884</v>
      </c>
      <c r="E93" s="19" t="s">
        <v>26356</v>
      </c>
      <c r="F93" s="17" t="s">
        <v>26404</v>
      </c>
      <c r="G93" s="18" t="s">
        <v>26027</v>
      </c>
      <c r="H93" s="17" t="s">
        <v>26339</v>
      </c>
      <c r="I93" s="17"/>
      <c r="J93" s="17" t="s">
        <v>163</v>
      </c>
      <c r="K93" s="18" t="s">
        <v>26424</v>
      </c>
      <c r="L93" s="18" t="s">
        <v>26028</v>
      </c>
      <c r="M93" s="20" t="s">
        <v>28109</v>
      </c>
    </row>
    <row r="94" customFormat="false" ht="46.25" hidden="false" customHeight="false" outlineLevel="0" collapsed="false">
      <c r="A94" s="17" t="s">
        <v>26698</v>
      </c>
      <c r="B94" s="17" t="n">
        <v>3</v>
      </c>
      <c r="C94" s="17" t="n">
        <v>4025</v>
      </c>
      <c r="D94" s="18" t="s">
        <v>962</v>
      </c>
      <c r="E94" s="19" t="s">
        <v>26370</v>
      </c>
      <c r="F94" s="17" t="s">
        <v>26408</v>
      </c>
      <c r="G94" s="18" t="s">
        <v>26660</v>
      </c>
      <c r="H94" s="17" t="s">
        <v>26339</v>
      </c>
      <c r="I94" s="17"/>
      <c r="J94" s="17" t="s">
        <v>163</v>
      </c>
      <c r="K94" s="18" t="s">
        <v>26427</v>
      </c>
      <c r="L94" s="18" t="s">
        <v>26030</v>
      </c>
      <c r="M94" s="20" t="s">
        <v>28109</v>
      </c>
    </row>
    <row r="95" customFormat="false" ht="35.05" hidden="false" customHeight="false" outlineLevel="0" collapsed="false">
      <c r="A95" s="17" t="s">
        <v>26699</v>
      </c>
      <c r="B95" s="17" t="n">
        <v>3</v>
      </c>
      <c r="C95" s="17" t="n">
        <v>4067</v>
      </c>
      <c r="D95" s="18" t="s">
        <v>1069</v>
      </c>
      <c r="E95" s="19" t="s">
        <v>26490</v>
      </c>
      <c r="F95" s="17" t="s">
        <v>26694</v>
      </c>
      <c r="G95" s="18" t="s">
        <v>26695</v>
      </c>
      <c r="H95" s="17" t="s">
        <v>26352</v>
      </c>
      <c r="I95" s="17" t="s">
        <v>26690</v>
      </c>
      <c r="J95" s="17" t="s">
        <v>163</v>
      </c>
      <c r="K95" s="18" t="s">
        <v>26700</v>
      </c>
      <c r="L95" s="18" t="s">
        <v>3806</v>
      </c>
      <c r="M95" s="20" t="s">
        <v>28109</v>
      </c>
    </row>
    <row r="96" customFormat="false" ht="46.25" hidden="false" customHeight="false" outlineLevel="0" collapsed="false">
      <c r="A96" s="17" t="s">
        <v>26701</v>
      </c>
      <c r="B96" s="17" t="n">
        <v>3</v>
      </c>
      <c r="C96" s="17" t="n">
        <v>4176</v>
      </c>
      <c r="D96" s="18" t="s">
        <v>1069</v>
      </c>
      <c r="E96" s="19" t="s">
        <v>26378</v>
      </c>
      <c r="F96" s="17" t="s">
        <v>26398</v>
      </c>
      <c r="G96" s="18" t="s">
        <v>26031</v>
      </c>
      <c r="H96" s="17" t="s">
        <v>26339</v>
      </c>
      <c r="I96" s="17"/>
      <c r="J96" s="17" t="s">
        <v>163</v>
      </c>
      <c r="K96" s="18" t="s">
        <v>26460</v>
      </c>
      <c r="L96" s="18" t="s">
        <v>26032</v>
      </c>
      <c r="M96" s="20" t="s">
        <v>28109</v>
      </c>
    </row>
    <row r="97" customFormat="false" ht="46.25" hidden="false" customHeight="false" outlineLevel="0" collapsed="false">
      <c r="A97" s="17" t="s">
        <v>26702</v>
      </c>
      <c r="B97" s="17" t="n">
        <v>3</v>
      </c>
      <c r="C97" s="17" t="n">
        <v>4345</v>
      </c>
      <c r="D97" s="18" t="s">
        <v>1145</v>
      </c>
      <c r="E97" s="19" t="s">
        <v>26365</v>
      </c>
      <c r="F97" s="17" t="s">
        <v>26703</v>
      </c>
      <c r="G97" s="18" t="s">
        <v>26037</v>
      </c>
      <c r="H97" s="17" t="s">
        <v>26352</v>
      </c>
      <c r="I97" s="17" t="s">
        <v>26690</v>
      </c>
      <c r="J97" s="17" t="s">
        <v>164</v>
      </c>
      <c r="K97" s="18" t="s">
        <v>26704</v>
      </c>
      <c r="L97" s="18" t="s">
        <v>26705</v>
      </c>
      <c r="M97" s="20" t="s">
        <v>28109</v>
      </c>
    </row>
    <row r="98" customFormat="false" ht="46.25" hidden="false" customHeight="false" outlineLevel="0" collapsed="false">
      <c r="A98" s="17" t="s">
        <v>26706</v>
      </c>
      <c r="B98" s="17" t="n">
        <v>3</v>
      </c>
      <c r="C98" s="17" t="n">
        <v>4390</v>
      </c>
      <c r="D98" s="18" t="s">
        <v>1145</v>
      </c>
      <c r="E98" s="19" t="s">
        <v>26689</v>
      </c>
      <c r="F98" s="17" t="s">
        <v>26690</v>
      </c>
      <c r="G98" s="18" t="s">
        <v>26691</v>
      </c>
      <c r="H98" s="17" t="s">
        <v>26339</v>
      </c>
      <c r="I98" s="17"/>
      <c r="J98" s="17" t="s">
        <v>163</v>
      </c>
      <c r="K98" s="18" t="s">
        <v>26707</v>
      </c>
      <c r="L98" s="18" t="s">
        <v>26034</v>
      </c>
      <c r="M98" s="20" t="s">
        <v>28109</v>
      </c>
    </row>
    <row r="99" customFormat="false" ht="46.25" hidden="false" customHeight="false" outlineLevel="0" collapsed="false">
      <c r="A99" s="17" t="s">
        <v>26708</v>
      </c>
      <c r="B99" s="17" t="n">
        <v>3</v>
      </c>
      <c r="C99" s="17" t="n">
        <v>4597</v>
      </c>
      <c r="D99" s="18" t="s">
        <v>1238</v>
      </c>
      <c r="E99" s="19" t="s">
        <v>26490</v>
      </c>
      <c r="F99" s="17" t="s">
        <v>26694</v>
      </c>
      <c r="G99" s="18" t="s">
        <v>26695</v>
      </c>
      <c r="H99" s="17" t="s">
        <v>26339</v>
      </c>
      <c r="I99" s="17"/>
      <c r="J99" s="17" t="s">
        <v>163</v>
      </c>
      <c r="K99" s="18" t="s">
        <v>26709</v>
      </c>
      <c r="L99" s="18" t="s">
        <v>26036</v>
      </c>
      <c r="M99" s="20" t="s">
        <v>28109</v>
      </c>
    </row>
    <row r="100" customFormat="false" ht="57.45" hidden="false" customHeight="false" outlineLevel="0" collapsed="false">
      <c r="A100" s="17" t="s">
        <v>26710</v>
      </c>
      <c r="B100" s="17" t="n">
        <v>3</v>
      </c>
      <c r="C100" s="17" t="n">
        <v>4623</v>
      </c>
      <c r="D100" s="18" t="s">
        <v>1319</v>
      </c>
      <c r="E100" s="19" t="s">
        <v>26689</v>
      </c>
      <c r="F100" s="17" t="s">
        <v>26690</v>
      </c>
      <c r="G100" s="18" t="s">
        <v>26691</v>
      </c>
      <c r="H100" s="17" t="s">
        <v>26352</v>
      </c>
      <c r="I100" s="17" t="s">
        <v>26408</v>
      </c>
      <c r="J100" s="17" t="s">
        <v>164</v>
      </c>
      <c r="K100" s="18" t="s">
        <v>26711</v>
      </c>
      <c r="L100" s="18" t="s">
        <v>26712</v>
      </c>
      <c r="M100" s="20" t="s">
        <v>28109</v>
      </c>
    </row>
    <row r="101" customFormat="false" ht="46.25" hidden="false" customHeight="false" outlineLevel="0" collapsed="false">
      <c r="A101" s="17" t="s">
        <v>26713</v>
      </c>
      <c r="B101" s="17" t="n">
        <v>3</v>
      </c>
      <c r="C101" s="17" t="n">
        <v>4713</v>
      </c>
      <c r="D101" s="18" t="s">
        <v>1319</v>
      </c>
      <c r="E101" s="19" t="s">
        <v>26365</v>
      </c>
      <c r="F101" s="17" t="s">
        <v>26703</v>
      </c>
      <c r="G101" s="18" t="s">
        <v>26037</v>
      </c>
      <c r="H101" s="17" t="s">
        <v>26339</v>
      </c>
      <c r="I101" s="17"/>
      <c r="J101" s="17" t="s">
        <v>163</v>
      </c>
      <c r="K101" s="18" t="s">
        <v>26714</v>
      </c>
      <c r="L101" s="18" t="s">
        <v>26038</v>
      </c>
      <c r="M101" s="20" t="s">
        <v>28109</v>
      </c>
    </row>
    <row r="102" customFormat="false" ht="57.45" hidden="false" customHeight="false" outlineLevel="0" collapsed="false">
      <c r="A102" s="17" t="s">
        <v>26715</v>
      </c>
      <c r="B102" s="17" t="n">
        <v>3</v>
      </c>
      <c r="C102" s="17" t="n">
        <v>4891</v>
      </c>
      <c r="D102" s="18" t="s">
        <v>1376</v>
      </c>
      <c r="E102" s="19" t="s">
        <v>26716</v>
      </c>
      <c r="F102" s="17" t="s">
        <v>26717</v>
      </c>
      <c r="G102" s="18" t="s">
        <v>26718</v>
      </c>
      <c r="H102" s="17" t="s">
        <v>26339</v>
      </c>
      <c r="I102" s="17"/>
      <c r="J102" s="17" t="s">
        <v>163</v>
      </c>
      <c r="K102" s="18" t="s">
        <v>26719</v>
      </c>
      <c r="L102" s="18" t="s">
        <v>26720</v>
      </c>
      <c r="M102" s="20" t="s">
        <v>28109</v>
      </c>
    </row>
    <row r="103" customFormat="false" ht="46.25" hidden="false" customHeight="false" outlineLevel="0" collapsed="false">
      <c r="A103" s="17" t="s">
        <v>26721</v>
      </c>
      <c r="B103" s="17" t="n">
        <v>3</v>
      </c>
      <c r="C103" s="17" t="n">
        <v>4909</v>
      </c>
      <c r="D103" s="18" t="s">
        <v>1376</v>
      </c>
      <c r="E103" s="19" t="s">
        <v>26360</v>
      </c>
      <c r="F103" s="17" t="s">
        <v>26722</v>
      </c>
      <c r="G103" s="18" t="s">
        <v>26723</v>
      </c>
      <c r="H103" s="17" t="s">
        <v>26339</v>
      </c>
      <c r="I103" s="17"/>
      <c r="J103" s="17" t="s">
        <v>163</v>
      </c>
      <c r="K103" s="18" t="s">
        <v>26495</v>
      </c>
      <c r="L103" s="18" t="s">
        <v>26040</v>
      </c>
      <c r="M103" s="20" t="s">
        <v>28109</v>
      </c>
    </row>
    <row r="104" customFormat="false" ht="35.05" hidden="false" customHeight="false" outlineLevel="0" collapsed="false">
      <c r="A104" s="17" t="s">
        <v>26724</v>
      </c>
      <c r="B104" s="17" t="n">
        <v>4</v>
      </c>
      <c r="C104" s="17" t="n">
        <v>3</v>
      </c>
      <c r="D104" s="18" t="s">
        <v>193</v>
      </c>
      <c r="E104" s="19" t="s">
        <v>26337</v>
      </c>
      <c r="F104" s="17" t="s">
        <v>26725</v>
      </c>
      <c r="G104" s="18" t="s">
        <v>26726</v>
      </c>
      <c r="H104" s="17" t="s">
        <v>26339</v>
      </c>
      <c r="I104" s="17"/>
      <c r="J104" s="17" t="s">
        <v>163</v>
      </c>
      <c r="K104" s="18" t="s">
        <v>26727</v>
      </c>
      <c r="L104" s="18" t="s">
        <v>26728</v>
      </c>
      <c r="M104" s="20" t="s">
        <v>28109</v>
      </c>
    </row>
    <row r="105" customFormat="false" ht="35.05" hidden="false" customHeight="false" outlineLevel="0" collapsed="false">
      <c r="A105" s="17" t="s">
        <v>26729</v>
      </c>
      <c r="B105" s="17" t="n">
        <v>4</v>
      </c>
      <c r="C105" s="17" t="n">
        <v>14</v>
      </c>
      <c r="D105" s="18" t="s">
        <v>193</v>
      </c>
      <c r="E105" s="19" t="s">
        <v>26337</v>
      </c>
      <c r="F105" s="17" t="s">
        <v>26725</v>
      </c>
      <c r="G105" s="18" t="s">
        <v>26726</v>
      </c>
      <c r="H105" s="17" t="s">
        <v>26339</v>
      </c>
      <c r="I105" s="17"/>
      <c r="J105" s="17" t="s">
        <v>163</v>
      </c>
      <c r="K105" s="18" t="s">
        <v>26730</v>
      </c>
      <c r="L105" s="18" t="s">
        <v>26731</v>
      </c>
      <c r="M105" s="20" t="s">
        <v>28109</v>
      </c>
    </row>
    <row r="106" customFormat="false" ht="57.45" hidden="false" customHeight="false" outlineLevel="0" collapsed="false">
      <c r="A106" s="17" t="s">
        <v>26732</v>
      </c>
      <c r="B106" s="17" t="n">
        <v>4</v>
      </c>
      <c r="C106" s="17" t="n">
        <v>518</v>
      </c>
      <c r="D106" s="18" t="s">
        <v>4182</v>
      </c>
      <c r="E106" s="19" t="s">
        <v>26360</v>
      </c>
      <c r="F106" s="17" t="s">
        <v>26733</v>
      </c>
      <c r="G106" s="18" t="s">
        <v>26059</v>
      </c>
      <c r="H106" s="17" t="s">
        <v>26352</v>
      </c>
      <c r="I106" s="17" t="s">
        <v>26640</v>
      </c>
      <c r="J106" s="17" t="s">
        <v>164</v>
      </c>
      <c r="K106" s="18" t="s">
        <v>26734</v>
      </c>
      <c r="L106" s="18" t="s">
        <v>26735</v>
      </c>
      <c r="M106" s="20" t="s">
        <v>28109</v>
      </c>
    </row>
    <row r="107" customFormat="false" ht="23.85" hidden="false" customHeight="false" outlineLevel="0" collapsed="false">
      <c r="A107" s="17" t="s">
        <v>26736</v>
      </c>
      <c r="B107" s="17" t="n">
        <v>4</v>
      </c>
      <c r="C107" s="17" t="n">
        <v>1031</v>
      </c>
      <c r="D107" s="18" t="s">
        <v>4331</v>
      </c>
      <c r="E107" s="19" t="s">
        <v>26365</v>
      </c>
      <c r="F107" s="17" t="s">
        <v>26639</v>
      </c>
      <c r="G107" s="18" t="s">
        <v>26057</v>
      </c>
      <c r="H107" s="17" t="s">
        <v>26339</v>
      </c>
      <c r="I107" s="17"/>
      <c r="J107" s="17" t="s">
        <v>163</v>
      </c>
      <c r="K107" s="18" t="s">
        <v>26737</v>
      </c>
      <c r="L107" s="18" t="s">
        <v>26738</v>
      </c>
      <c r="M107" s="20" t="s">
        <v>28109</v>
      </c>
    </row>
    <row r="108" customFormat="false" ht="46.25" hidden="false" customHeight="false" outlineLevel="0" collapsed="false">
      <c r="A108" s="17" t="s">
        <v>26739</v>
      </c>
      <c r="B108" s="17" t="n">
        <v>4</v>
      </c>
      <c r="C108" s="17" t="n">
        <v>1137</v>
      </c>
      <c r="D108" s="18" t="s">
        <v>4331</v>
      </c>
      <c r="E108" s="19" t="s">
        <v>26566</v>
      </c>
      <c r="F108" s="17" t="s">
        <v>26566</v>
      </c>
      <c r="G108" s="18" t="s">
        <v>26391</v>
      </c>
      <c r="H108" s="17" t="s">
        <v>26392</v>
      </c>
      <c r="I108" s="17" t="s">
        <v>26581</v>
      </c>
      <c r="J108" s="17" t="s">
        <v>164</v>
      </c>
      <c r="K108" s="18" t="s">
        <v>26740</v>
      </c>
      <c r="L108" s="18" t="s">
        <v>26741</v>
      </c>
      <c r="M108" s="20" t="s">
        <v>28109</v>
      </c>
    </row>
    <row r="109" customFormat="false" ht="35.05" hidden="false" customHeight="false" outlineLevel="0" collapsed="false">
      <c r="A109" s="17" t="s">
        <v>26742</v>
      </c>
      <c r="B109" s="17" t="n">
        <v>4</v>
      </c>
      <c r="C109" s="17" t="n">
        <v>2124</v>
      </c>
      <c r="D109" s="18" t="s">
        <v>4467</v>
      </c>
      <c r="E109" s="19" t="s">
        <v>26510</v>
      </c>
      <c r="F109" s="17" t="s">
        <v>26609</v>
      </c>
      <c r="G109" s="18" t="s">
        <v>26610</v>
      </c>
      <c r="H109" s="17" t="s">
        <v>26339</v>
      </c>
      <c r="I109" s="17"/>
      <c r="J109" s="17" t="s">
        <v>163</v>
      </c>
      <c r="K109" s="18" t="s">
        <v>26743</v>
      </c>
      <c r="L109" s="18" t="s">
        <v>26744</v>
      </c>
      <c r="M109" s="20" t="s">
        <v>28109</v>
      </c>
    </row>
    <row r="110" customFormat="false" ht="35.05" hidden="false" customHeight="false" outlineLevel="0" collapsed="false">
      <c r="A110" s="17" t="s">
        <v>26745</v>
      </c>
      <c r="B110" s="17" t="n">
        <v>4</v>
      </c>
      <c r="C110" s="17" t="n">
        <v>2138</v>
      </c>
      <c r="D110" s="18" t="s">
        <v>4467</v>
      </c>
      <c r="E110" s="19" t="s">
        <v>26510</v>
      </c>
      <c r="F110" s="17" t="s">
        <v>26609</v>
      </c>
      <c r="G110" s="18" t="s">
        <v>26610</v>
      </c>
      <c r="H110" s="17" t="s">
        <v>26339</v>
      </c>
      <c r="I110" s="17"/>
      <c r="J110" s="17" t="s">
        <v>163</v>
      </c>
      <c r="K110" s="18" t="s">
        <v>26746</v>
      </c>
      <c r="L110" s="18" t="s">
        <v>26747</v>
      </c>
      <c r="M110" s="20" t="s">
        <v>28109</v>
      </c>
    </row>
    <row r="111" customFormat="false" ht="46.25" hidden="false" customHeight="false" outlineLevel="0" collapsed="false">
      <c r="A111" s="17" t="s">
        <v>26748</v>
      </c>
      <c r="B111" s="17" t="n">
        <v>4</v>
      </c>
      <c r="C111" s="17" t="n">
        <v>2360</v>
      </c>
      <c r="D111" s="18" t="s">
        <v>4467</v>
      </c>
      <c r="E111" s="19" t="s">
        <v>26418</v>
      </c>
      <c r="F111" s="17" t="s">
        <v>26749</v>
      </c>
      <c r="G111" s="18" t="s">
        <v>26051</v>
      </c>
      <c r="H111" s="17" t="s">
        <v>26352</v>
      </c>
      <c r="I111" s="17" t="s">
        <v>26750</v>
      </c>
      <c r="J111" s="17" t="s">
        <v>164</v>
      </c>
      <c r="K111" s="18" t="s">
        <v>26751</v>
      </c>
      <c r="L111" s="18" t="s">
        <v>26752</v>
      </c>
      <c r="M111" s="20" t="s">
        <v>28109</v>
      </c>
    </row>
    <row r="112" customFormat="false" ht="57.45" hidden="false" customHeight="false" outlineLevel="0" collapsed="false">
      <c r="A112" s="17" t="s">
        <v>26753</v>
      </c>
      <c r="B112" s="17" t="n">
        <v>4</v>
      </c>
      <c r="C112" s="17" t="n">
        <v>2882</v>
      </c>
      <c r="D112" s="18" t="s">
        <v>4467</v>
      </c>
      <c r="E112" s="19" t="s">
        <v>26378</v>
      </c>
      <c r="F112" s="17" t="s">
        <v>26749</v>
      </c>
      <c r="G112" s="18" t="s">
        <v>26051</v>
      </c>
      <c r="H112" s="17" t="s">
        <v>26352</v>
      </c>
      <c r="I112" s="17" t="s">
        <v>26750</v>
      </c>
      <c r="J112" s="17" t="s">
        <v>164</v>
      </c>
      <c r="K112" s="18" t="s">
        <v>26754</v>
      </c>
      <c r="L112" s="18" t="s">
        <v>26755</v>
      </c>
      <c r="M112" s="20" t="s">
        <v>28109</v>
      </c>
    </row>
    <row r="113" customFormat="false" ht="68.65" hidden="false" customHeight="false" outlineLevel="0" collapsed="false">
      <c r="A113" s="17" t="s">
        <v>26756</v>
      </c>
      <c r="B113" s="17" t="n">
        <v>4</v>
      </c>
      <c r="C113" s="17" t="n">
        <v>2989</v>
      </c>
      <c r="D113" s="18" t="s">
        <v>884</v>
      </c>
      <c r="E113" s="19" t="s">
        <v>26689</v>
      </c>
      <c r="F113" s="17" t="s">
        <v>26640</v>
      </c>
      <c r="G113" s="18" t="s">
        <v>26053</v>
      </c>
      <c r="H113" s="17" t="s">
        <v>26339</v>
      </c>
      <c r="I113" s="17"/>
      <c r="J113" s="17" t="s">
        <v>163</v>
      </c>
      <c r="K113" s="18" t="s">
        <v>26757</v>
      </c>
      <c r="L113" s="18" t="s">
        <v>26758</v>
      </c>
      <c r="M113" s="20" t="s">
        <v>28109</v>
      </c>
    </row>
    <row r="114" customFormat="false" ht="46.25" hidden="false" customHeight="false" outlineLevel="0" collapsed="false">
      <c r="A114" s="17" t="s">
        <v>26759</v>
      </c>
      <c r="B114" s="17" t="n">
        <v>4</v>
      </c>
      <c r="C114" s="17" t="n">
        <v>3550</v>
      </c>
      <c r="D114" s="18" t="s">
        <v>884</v>
      </c>
      <c r="E114" s="19" t="s">
        <v>26356</v>
      </c>
      <c r="F114" s="17" t="s">
        <v>26725</v>
      </c>
      <c r="G114" s="18" t="s">
        <v>26726</v>
      </c>
      <c r="H114" s="17" t="s">
        <v>26339</v>
      </c>
      <c r="I114" s="17"/>
      <c r="J114" s="17" t="s">
        <v>163</v>
      </c>
      <c r="K114" s="18" t="s">
        <v>26424</v>
      </c>
      <c r="L114" s="18" t="s">
        <v>26048</v>
      </c>
      <c r="M114" s="20" t="s">
        <v>28109</v>
      </c>
    </row>
    <row r="115" customFormat="false" ht="46.25" hidden="false" customHeight="false" outlineLevel="0" collapsed="false">
      <c r="A115" s="17" t="s">
        <v>26760</v>
      </c>
      <c r="B115" s="17" t="n">
        <v>4</v>
      </c>
      <c r="C115" s="17" t="n">
        <v>3712</v>
      </c>
      <c r="D115" s="18" t="s">
        <v>962</v>
      </c>
      <c r="E115" s="19" t="s">
        <v>26370</v>
      </c>
      <c r="F115" s="17" t="s">
        <v>26750</v>
      </c>
      <c r="G115" s="18" t="s">
        <v>26761</v>
      </c>
      <c r="H115" s="17" t="s">
        <v>26339</v>
      </c>
      <c r="I115" s="17"/>
      <c r="J115" s="17" t="s">
        <v>163</v>
      </c>
      <c r="K115" s="18" t="s">
        <v>26427</v>
      </c>
      <c r="L115" s="18" t="s">
        <v>26050</v>
      </c>
      <c r="M115" s="20" t="s">
        <v>28109</v>
      </c>
    </row>
    <row r="116" customFormat="false" ht="46.25" hidden="false" customHeight="false" outlineLevel="0" collapsed="false">
      <c r="A116" s="17" t="s">
        <v>26762</v>
      </c>
      <c r="B116" s="17" t="n">
        <v>4</v>
      </c>
      <c r="C116" s="17" t="n">
        <v>4102</v>
      </c>
      <c r="D116" s="18" t="s">
        <v>1069</v>
      </c>
      <c r="E116" s="19" t="s">
        <v>26378</v>
      </c>
      <c r="F116" s="17" t="s">
        <v>26749</v>
      </c>
      <c r="G116" s="18" t="s">
        <v>26051</v>
      </c>
      <c r="H116" s="17" t="s">
        <v>26339</v>
      </c>
      <c r="I116" s="17"/>
      <c r="J116" s="17" t="s">
        <v>163</v>
      </c>
      <c r="K116" s="18" t="s">
        <v>26460</v>
      </c>
      <c r="L116" s="18" t="s">
        <v>26052</v>
      </c>
      <c r="M116" s="20" t="s">
        <v>28109</v>
      </c>
    </row>
    <row r="117" customFormat="false" ht="35.05" hidden="false" customHeight="false" outlineLevel="0" collapsed="false">
      <c r="A117" s="17" t="s">
        <v>26763</v>
      </c>
      <c r="B117" s="17" t="n">
        <v>4</v>
      </c>
      <c r="C117" s="17" t="n">
        <v>4140</v>
      </c>
      <c r="D117" s="18" t="s">
        <v>1145</v>
      </c>
      <c r="E117" s="19" t="s">
        <v>26365</v>
      </c>
      <c r="F117" s="17" t="s">
        <v>26639</v>
      </c>
      <c r="G117" s="18" t="s">
        <v>26057</v>
      </c>
      <c r="H117" s="17" t="s">
        <v>26352</v>
      </c>
      <c r="I117" s="17" t="s">
        <v>26750</v>
      </c>
      <c r="J117" s="17" t="s">
        <v>163</v>
      </c>
      <c r="K117" s="18" t="s">
        <v>26764</v>
      </c>
      <c r="L117" s="18" t="s">
        <v>4915</v>
      </c>
      <c r="M117" s="20" t="s">
        <v>28109</v>
      </c>
    </row>
    <row r="118" customFormat="false" ht="68.65" hidden="false" customHeight="false" outlineLevel="0" collapsed="false">
      <c r="A118" s="17" t="s">
        <v>26765</v>
      </c>
      <c r="B118" s="17" t="n">
        <v>4</v>
      </c>
      <c r="C118" s="17" t="n">
        <v>4141</v>
      </c>
      <c r="D118" s="18" t="s">
        <v>1145</v>
      </c>
      <c r="E118" s="19" t="s">
        <v>26689</v>
      </c>
      <c r="F118" s="17" t="s">
        <v>26640</v>
      </c>
      <c r="G118" s="18" t="s">
        <v>26053</v>
      </c>
      <c r="H118" s="17" t="s">
        <v>26339</v>
      </c>
      <c r="I118" s="17"/>
      <c r="J118" s="17" t="s">
        <v>163</v>
      </c>
      <c r="K118" s="18" t="s">
        <v>26766</v>
      </c>
      <c r="L118" s="18" t="s">
        <v>26767</v>
      </c>
      <c r="M118" s="20" t="s">
        <v>28109</v>
      </c>
    </row>
    <row r="119" customFormat="false" ht="68.65" hidden="false" customHeight="false" outlineLevel="0" collapsed="false">
      <c r="A119" s="17" t="s">
        <v>26768</v>
      </c>
      <c r="B119" s="17" t="n">
        <v>4</v>
      </c>
      <c r="C119" s="17" t="n">
        <v>4141</v>
      </c>
      <c r="D119" s="18" t="s">
        <v>1145</v>
      </c>
      <c r="E119" s="19" t="s">
        <v>26360</v>
      </c>
      <c r="F119" s="17" t="s">
        <v>26733</v>
      </c>
      <c r="G119" s="18" t="s">
        <v>26059</v>
      </c>
      <c r="H119" s="17" t="s">
        <v>26352</v>
      </c>
      <c r="I119" s="17" t="s">
        <v>26640</v>
      </c>
      <c r="J119" s="17" t="s">
        <v>164</v>
      </c>
      <c r="K119" s="18" t="s">
        <v>26769</v>
      </c>
      <c r="L119" s="18" t="s">
        <v>26770</v>
      </c>
      <c r="M119" s="20" t="s">
        <v>28109</v>
      </c>
    </row>
    <row r="120" customFormat="false" ht="57.45" hidden="false" customHeight="false" outlineLevel="0" collapsed="false">
      <c r="A120" s="17" t="s">
        <v>26771</v>
      </c>
      <c r="B120" s="17" t="n">
        <v>4</v>
      </c>
      <c r="C120" s="17" t="n">
        <v>4141</v>
      </c>
      <c r="D120" s="18" t="s">
        <v>1145</v>
      </c>
      <c r="E120" s="19" t="s">
        <v>26365</v>
      </c>
      <c r="F120" s="17" t="s">
        <v>26639</v>
      </c>
      <c r="G120" s="18" t="s">
        <v>26057</v>
      </c>
      <c r="H120" s="17" t="s">
        <v>26352</v>
      </c>
      <c r="I120" s="17" t="s">
        <v>26640</v>
      </c>
      <c r="J120" s="17" t="s">
        <v>164</v>
      </c>
      <c r="K120" s="18" t="s">
        <v>26772</v>
      </c>
      <c r="L120" s="18" t="s">
        <v>26773</v>
      </c>
      <c r="M120" s="20" t="s">
        <v>28109</v>
      </c>
    </row>
    <row r="121" customFormat="false" ht="46.25" hidden="false" customHeight="false" outlineLevel="0" collapsed="false">
      <c r="A121" s="17" t="s">
        <v>26774</v>
      </c>
      <c r="B121" s="17" t="n">
        <v>4</v>
      </c>
      <c r="C121" s="17" t="n">
        <v>4724</v>
      </c>
      <c r="D121" s="18" t="s">
        <v>1145</v>
      </c>
      <c r="E121" s="19" t="s">
        <v>26689</v>
      </c>
      <c r="F121" s="17" t="s">
        <v>26640</v>
      </c>
      <c r="G121" s="18" t="s">
        <v>26053</v>
      </c>
      <c r="H121" s="17" t="s">
        <v>26339</v>
      </c>
      <c r="I121" s="17"/>
      <c r="J121" s="17" t="s">
        <v>163</v>
      </c>
      <c r="K121" s="18" t="s">
        <v>26707</v>
      </c>
      <c r="L121" s="18" t="s">
        <v>26054</v>
      </c>
      <c r="M121" s="20" t="s">
        <v>28109</v>
      </c>
    </row>
    <row r="122" customFormat="false" ht="46.25" hidden="false" customHeight="false" outlineLevel="0" collapsed="false">
      <c r="A122" s="17" t="s">
        <v>26775</v>
      </c>
      <c r="B122" s="17" t="n">
        <v>4</v>
      </c>
      <c r="C122" s="17" t="n">
        <v>4845</v>
      </c>
      <c r="D122" s="18" t="s">
        <v>1238</v>
      </c>
      <c r="E122" s="19" t="s">
        <v>26437</v>
      </c>
      <c r="F122" s="17" t="s">
        <v>26351</v>
      </c>
      <c r="G122" s="18" t="s">
        <v>26171</v>
      </c>
      <c r="H122" s="17" t="s">
        <v>26352</v>
      </c>
      <c r="I122" s="17" t="s">
        <v>26438</v>
      </c>
      <c r="J122" s="17" t="s">
        <v>164</v>
      </c>
      <c r="K122" s="18" t="s">
        <v>26776</v>
      </c>
      <c r="L122" s="18" t="s">
        <v>26777</v>
      </c>
      <c r="M122" s="20" t="s">
        <v>28109</v>
      </c>
    </row>
    <row r="123" customFormat="false" ht="46.25" hidden="false" customHeight="false" outlineLevel="0" collapsed="false">
      <c r="A123" s="17" t="s">
        <v>26778</v>
      </c>
      <c r="B123" s="17" t="n">
        <v>4</v>
      </c>
      <c r="C123" s="17" t="n">
        <v>4860</v>
      </c>
      <c r="D123" s="18" t="s">
        <v>1238</v>
      </c>
      <c r="E123" s="19" t="s">
        <v>26779</v>
      </c>
      <c r="F123" s="17" t="s">
        <v>26780</v>
      </c>
      <c r="G123" s="18" t="s">
        <v>26781</v>
      </c>
      <c r="H123" s="17" t="s">
        <v>26339</v>
      </c>
      <c r="I123" s="17"/>
      <c r="J123" s="17" t="s">
        <v>163</v>
      </c>
      <c r="K123" s="18" t="s">
        <v>26782</v>
      </c>
      <c r="L123" s="18" t="s">
        <v>26783</v>
      </c>
      <c r="M123" s="20" t="s">
        <v>28109</v>
      </c>
    </row>
    <row r="124" customFormat="false" ht="46.25" hidden="false" customHeight="false" outlineLevel="0" collapsed="false">
      <c r="A124" s="17" t="s">
        <v>26784</v>
      </c>
      <c r="B124" s="17" t="n">
        <v>4</v>
      </c>
      <c r="C124" s="17" t="n">
        <v>4912</v>
      </c>
      <c r="D124" s="18" t="s">
        <v>1238</v>
      </c>
      <c r="E124" s="19" t="s">
        <v>26785</v>
      </c>
      <c r="F124" s="17" t="s">
        <v>26786</v>
      </c>
      <c r="G124" s="18" t="s">
        <v>26159</v>
      </c>
      <c r="H124" s="17" t="s">
        <v>26339</v>
      </c>
      <c r="I124" s="17"/>
      <c r="J124" s="17" t="s">
        <v>163</v>
      </c>
      <c r="K124" s="18" t="s">
        <v>26787</v>
      </c>
      <c r="L124" s="18" t="s">
        <v>26788</v>
      </c>
      <c r="M124" s="20" t="s">
        <v>28109</v>
      </c>
    </row>
    <row r="125" customFormat="false" ht="46.25" hidden="false" customHeight="false" outlineLevel="0" collapsed="false">
      <c r="A125" s="17" t="s">
        <v>26789</v>
      </c>
      <c r="B125" s="17" t="n">
        <v>4</v>
      </c>
      <c r="C125" s="17" t="n">
        <v>5096</v>
      </c>
      <c r="D125" s="18" t="s">
        <v>1238</v>
      </c>
      <c r="E125" s="19" t="s">
        <v>26490</v>
      </c>
      <c r="F125" s="17" t="s">
        <v>26474</v>
      </c>
      <c r="G125" s="18" t="s">
        <v>26055</v>
      </c>
      <c r="H125" s="17" t="s">
        <v>26339</v>
      </c>
      <c r="I125" s="17"/>
      <c r="J125" s="17" t="s">
        <v>163</v>
      </c>
      <c r="K125" s="18" t="s">
        <v>26709</v>
      </c>
      <c r="L125" s="18" t="s">
        <v>26056</v>
      </c>
      <c r="M125" s="20" t="s">
        <v>28109</v>
      </c>
    </row>
    <row r="126" customFormat="false" ht="46.25" hidden="false" customHeight="false" outlineLevel="0" collapsed="false">
      <c r="A126" s="17" t="s">
        <v>26790</v>
      </c>
      <c r="B126" s="17" t="n">
        <v>4</v>
      </c>
      <c r="C126" s="17" t="n">
        <v>5377</v>
      </c>
      <c r="D126" s="18" t="s">
        <v>1319</v>
      </c>
      <c r="E126" s="19" t="s">
        <v>26791</v>
      </c>
      <c r="F126" s="17" t="s">
        <v>26792</v>
      </c>
      <c r="G126" s="18" t="s">
        <v>26793</v>
      </c>
      <c r="H126" s="17" t="s">
        <v>26339</v>
      </c>
      <c r="I126" s="17"/>
      <c r="J126" s="17" t="s">
        <v>163</v>
      </c>
      <c r="K126" s="18" t="s">
        <v>26794</v>
      </c>
      <c r="L126" s="18" t="s">
        <v>26795</v>
      </c>
      <c r="M126" s="20" t="s">
        <v>28109</v>
      </c>
    </row>
    <row r="127" customFormat="false" ht="68.65" hidden="false" customHeight="false" outlineLevel="0" collapsed="false">
      <c r="A127" s="17" t="s">
        <v>26796</v>
      </c>
      <c r="B127" s="17" t="n">
        <v>4</v>
      </c>
      <c r="C127" s="17" t="n">
        <v>5451</v>
      </c>
      <c r="D127" s="18" t="s">
        <v>1319</v>
      </c>
      <c r="E127" s="19" t="s">
        <v>26797</v>
      </c>
      <c r="F127" s="17" t="s">
        <v>26798</v>
      </c>
      <c r="G127" s="18" t="s">
        <v>26391</v>
      </c>
      <c r="H127" s="17" t="s">
        <v>26392</v>
      </c>
      <c r="I127" s="17" t="s">
        <v>26799</v>
      </c>
      <c r="J127" s="17" t="s">
        <v>164</v>
      </c>
      <c r="K127" s="18" t="s">
        <v>26800</v>
      </c>
      <c r="L127" s="18" t="s">
        <v>26801</v>
      </c>
      <c r="M127" s="20" t="s">
        <v>28109</v>
      </c>
    </row>
    <row r="128" customFormat="false" ht="46.25" hidden="false" customHeight="false" outlineLevel="0" collapsed="false">
      <c r="A128" s="17" t="s">
        <v>26802</v>
      </c>
      <c r="B128" s="17" t="n">
        <v>4</v>
      </c>
      <c r="C128" s="17" t="n">
        <v>5481</v>
      </c>
      <c r="D128" s="18" t="s">
        <v>1319</v>
      </c>
      <c r="E128" s="19" t="s">
        <v>26531</v>
      </c>
      <c r="F128" s="17" t="s">
        <v>26803</v>
      </c>
      <c r="G128" s="18" t="s">
        <v>26063</v>
      </c>
      <c r="H128" s="17" t="s">
        <v>26352</v>
      </c>
      <c r="I128" s="17" t="s">
        <v>26639</v>
      </c>
      <c r="J128" s="17" t="s">
        <v>164</v>
      </c>
      <c r="K128" s="18" t="s">
        <v>26804</v>
      </c>
      <c r="L128" s="18" t="s">
        <v>26805</v>
      </c>
      <c r="M128" s="20" t="s">
        <v>28109</v>
      </c>
    </row>
    <row r="129" customFormat="false" ht="68.65" hidden="false" customHeight="false" outlineLevel="0" collapsed="false">
      <c r="A129" s="17" t="s">
        <v>26806</v>
      </c>
      <c r="B129" s="17" t="n">
        <v>4</v>
      </c>
      <c r="C129" s="17" t="n">
        <v>5507</v>
      </c>
      <c r="D129" s="18" t="s">
        <v>1319</v>
      </c>
      <c r="E129" s="19" t="s">
        <v>26807</v>
      </c>
      <c r="F129" s="17" t="s">
        <v>26808</v>
      </c>
      <c r="G129" s="18" t="s">
        <v>26173</v>
      </c>
      <c r="H129" s="17" t="s">
        <v>26352</v>
      </c>
      <c r="I129" s="17" t="s">
        <v>26351</v>
      </c>
      <c r="J129" s="17" t="s">
        <v>164</v>
      </c>
      <c r="K129" s="18" t="s">
        <v>26809</v>
      </c>
      <c r="L129" s="18" t="s">
        <v>26810</v>
      </c>
      <c r="M129" s="20" t="s">
        <v>28109</v>
      </c>
    </row>
    <row r="130" customFormat="false" ht="68.65" hidden="false" customHeight="false" outlineLevel="0" collapsed="false">
      <c r="A130" s="17" t="s">
        <v>26811</v>
      </c>
      <c r="B130" s="17" t="n">
        <v>4</v>
      </c>
      <c r="C130" s="17" t="n">
        <v>5553</v>
      </c>
      <c r="D130" s="18" t="s">
        <v>1319</v>
      </c>
      <c r="E130" s="19" t="s">
        <v>26716</v>
      </c>
      <c r="F130" s="17" t="s">
        <v>26717</v>
      </c>
      <c r="G130" s="18" t="s">
        <v>26718</v>
      </c>
      <c r="H130" s="17" t="s">
        <v>26339</v>
      </c>
      <c r="I130" s="17"/>
      <c r="J130" s="17" t="s">
        <v>163</v>
      </c>
      <c r="K130" s="18" t="s">
        <v>26812</v>
      </c>
      <c r="L130" s="18" t="s">
        <v>26813</v>
      </c>
      <c r="M130" s="20" t="s">
        <v>28109</v>
      </c>
    </row>
    <row r="131" customFormat="false" ht="46.25" hidden="false" customHeight="false" outlineLevel="0" collapsed="false">
      <c r="A131" s="17" t="s">
        <v>26814</v>
      </c>
      <c r="B131" s="17" t="n">
        <v>4</v>
      </c>
      <c r="C131" s="17" t="n">
        <v>5604</v>
      </c>
      <c r="D131" s="18" t="s">
        <v>1319</v>
      </c>
      <c r="E131" s="19" t="s">
        <v>26365</v>
      </c>
      <c r="F131" s="17" t="s">
        <v>26639</v>
      </c>
      <c r="G131" s="18" t="s">
        <v>26057</v>
      </c>
      <c r="H131" s="17" t="s">
        <v>26339</v>
      </c>
      <c r="I131" s="17"/>
      <c r="J131" s="17" t="s">
        <v>163</v>
      </c>
      <c r="K131" s="18" t="s">
        <v>26714</v>
      </c>
      <c r="L131" s="18" t="s">
        <v>26058</v>
      </c>
      <c r="M131" s="20" t="s">
        <v>28109</v>
      </c>
    </row>
    <row r="132" customFormat="false" ht="68.65" hidden="false" customHeight="false" outlineLevel="0" collapsed="false">
      <c r="A132" s="17" t="s">
        <v>26815</v>
      </c>
      <c r="B132" s="17" t="n">
        <v>4</v>
      </c>
      <c r="C132" s="17" t="n">
        <v>5807</v>
      </c>
      <c r="D132" s="18" t="s">
        <v>1376</v>
      </c>
      <c r="E132" s="19" t="s">
        <v>26816</v>
      </c>
      <c r="F132" s="17" t="s">
        <v>26438</v>
      </c>
      <c r="G132" s="18" t="s">
        <v>26169</v>
      </c>
      <c r="H132" s="17" t="s">
        <v>26352</v>
      </c>
      <c r="I132" s="17" t="s">
        <v>26792</v>
      </c>
      <c r="J132" s="17" t="s">
        <v>164</v>
      </c>
      <c r="K132" s="18" t="s">
        <v>26817</v>
      </c>
      <c r="L132" s="18" t="s">
        <v>26818</v>
      </c>
      <c r="M132" s="20" t="s">
        <v>28109</v>
      </c>
    </row>
    <row r="133" customFormat="false" ht="57.45" hidden="false" customHeight="false" outlineLevel="0" collapsed="false">
      <c r="A133" s="17" t="s">
        <v>26819</v>
      </c>
      <c r="B133" s="17" t="n">
        <v>4</v>
      </c>
      <c r="C133" s="17" t="n">
        <v>5835</v>
      </c>
      <c r="D133" s="18" t="s">
        <v>1376</v>
      </c>
      <c r="E133" s="19" t="s">
        <v>26820</v>
      </c>
      <c r="F133" s="17" t="s">
        <v>26821</v>
      </c>
      <c r="G133" s="18" t="s">
        <v>26181</v>
      </c>
      <c r="H133" s="17" t="s">
        <v>26352</v>
      </c>
      <c r="I133" s="17" t="s">
        <v>26822</v>
      </c>
      <c r="J133" s="17" t="s">
        <v>164</v>
      </c>
      <c r="K133" s="18" t="s">
        <v>26823</v>
      </c>
      <c r="L133" s="18" t="s">
        <v>26824</v>
      </c>
      <c r="M133" s="20" t="s">
        <v>28109</v>
      </c>
    </row>
    <row r="134" customFormat="false" ht="46.25" hidden="false" customHeight="false" outlineLevel="0" collapsed="false">
      <c r="A134" s="17" t="s">
        <v>26825</v>
      </c>
      <c r="B134" s="17" t="n">
        <v>4</v>
      </c>
      <c r="C134" s="17" t="n">
        <v>5839</v>
      </c>
      <c r="D134" s="18" t="s">
        <v>1376</v>
      </c>
      <c r="E134" s="19" t="s">
        <v>26826</v>
      </c>
      <c r="F134" s="17" t="s">
        <v>26821</v>
      </c>
      <c r="G134" s="18" t="s">
        <v>26181</v>
      </c>
      <c r="H134" s="17" t="s">
        <v>26352</v>
      </c>
      <c r="I134" s="17" t="s">
        <v>26822</v>
      </c>
      <c r="J134" s="17" t="s">
        <v>164</v>
      </c>
      <c r="K134" s="18" t="s">
        <v>26823</v>
      </c>
      <c r="L134" s="18" t="s">
        <v>26827</v>
      </c>
      <c r="M134" s="20" t="s">
        <v>28109</v>
      </c>
    </row>
    <row r="135" customFormat="false" ht="46.25" hidden="false" customHeight="false" outlineLevel="0" collapsed="false">
      <c r="A135" s="17" t="s">
        <v>26828</v>
      </c>
      <c r="B135" s="17" t="n">
        <v>4</v>
      </c>
      <c r="C135" s="17" t="n">
        <v>5912</v>
      </c>
      <c r="D135" s="18" t="s">
        <v>1376</v>
      </c>
      <c r="E135" s="19" t="s">
        <v>26360</v>
      </c>
      <c r="F135" s="17" t="s">
        <v>26733</v>
      </c>
      <c r="G135" s="18" t="s">
        <v>26059</v>
      </c>
      <c r="H135" s="17" t="s">
        <v>26339</v>
      </c>
      <c r="I135" s="17"/>
      <c r="J135" s="17" t="s">
        <v>163</v>
      </c>
      <c r="K135" s="18" t="s">
        <v>26495</v>
      </c>
      <c r="L135" s="18" t="s">
        <v>26060</v>
      </c>
      <c r="M135" s="20" t="s">
        <v>28109</v>
      </c>
    </row>
    <row r="136" customFormat="false" ht="23.85" hidden="false" customHeight="false" outlineLevel="0" collapsed="false">
      <c r="A136" s="17" t="s">
        <v>26829</v>
      </c>
      <c r="B136" s="17" t="n">
        <v>4</v>
      </c>
      <c r="C136" s="17" t="n">
        <v>6022</v>
      </c>
      <c r="D136" s="18" t="s">
        <v>1376</v>
      </c>
      <c r="E136" s="19" t="s">
        <v>26830</v>
      </c>
      <c r="F136" s="17" t="s">
        <v>26733</v>
      </c>
      <c r="G136" s="18" t="s">
        <v>26059</v>
      </c>
      <c r="H136" s="17" t="s">
        <v>26339</v>
      </c>
      <c r="I136" s="17"/>
      <c r="J136" s="17" t="s">
        <v>163</v>
      </c>
      <c r="K136" s="18" t="s">
        <v>26831</v>
      </c>
      <c r="L136" s="18" t="s">
        <v>5283</v>
      </c>
      <c r="M136" s="20" t="s">
        <v>28109</v>
      </c>
    </row>
    <row r="137" customFormat="false" ht="46.25" hidden="false" customHeight="false" outlineLevel="0" collapsed="false">
      <c r="A137" s="17" t="s">
        <v>26832</v>
      </c>
      <c r="B137" s="17" t="n">
        <v>4</v>
      </c>
      <c r="C137" s="17" t="n">
        <v>6120</v>
      </c>
      <c r="D137" s="18" t="s">
        <v>1376</v>
      </c>
      <c r="E137" s="19" t="s">
        <v>26830</v>
      </c>
      <c r="F137" s="17" t="s">
        <v>26733</v>
      </c>
      <c r="G137" s="18" t="s">
        <v>26059</v>
      </c>
      <c r="H137" s="17" t="s">
        <v>26339</v>
      </c>
      <c r="I137" s="17"/>
      <c r="J137" s="17" t="s">
        <v>163</v>
      </c>
      <c r="K137" s="18" t="s">
        <v>26833</v>
      </c>
      <c r="L137" s="18" t="s">
        <v>26834</v>
      </c>
      <c r="M137" s="20" t="s">
        <v>28109</v>
      </c>
    </row>
    <row r="138" customFormat="false" ht="57.45" hidden="false" customHeight="false" outlineLevel="0" collapsed="false">
      <c r="A138" s="17" t="s">
        <v>26835</v>
      </c>
      <c r="B138" s="17" t="n">
        <v>4</v>
      </c>
      <c r="C138" s="17" t="n">
        <v>6451</v>
      </c>
      <c r="D138" s="18" t="s">
        <v>1463</v>
      </c>
      <c r="E138" s="19" t="s">
        <v>26383</v>
      </c>
      <c r="F138" s="17" t="s">
        <v>26836</v>
      </c>
      <c r="G138" s="18" t="s">
        <v>26391</v>
      </c>
      <c r="H138" s="17" t="s">
        <v>26392</v>
      </c>
      <c r="I138" s="17" t="s">
        <v>26609</v>
      </c>
      <c r="J138" s="17" t="s">
        <v>164</v>
      </c>
      <c r="K138" s="18" t="s">
        <v>26837</v>
      </c>
      <c r="L138" s="18" t="s">
        <v>26838</v>
      </c>
      <c r="M138" s="20" t="s">
        <v>28109</v>
      </c>
    </row>
    <row r="139" customFormat="false" ht="46.25" hidden="false" customHeight="false" outlineLevel="0" collapsed="false">
      <c r="A139" s="17" t="s">
        <v>26839</v>
      </c>
      <c r="B139" s="17" t="n">
        <v>4</v>
      </c>
      <c r="C139" s="17" t="n">
        <v>6536</v>
      </c>
      <c r="D139" s="18" t="s">
        <v>1463</v>
      </c>
      <c r="E139" s="19" t="s">
        <v>26510</v>
      </c>
      <c r="F139" s="17" t="s">
        <v>26609</v>
      </c>
      <c r="G139" s="18" t="s">
        <v>26610</v>
      </c>
      <c r="H139" s="17" t="s">
        <v>26339</v>
      </c>
      <c r="I139" s="17"/>
      <c r="J139" s="17" t="s">
        <v>163</v>
      </c>
      <c r="K139" s="18" t="s">
        <v>26512</v>
      </c>
      <c r="L139" s="18" t="s">
        <v>26062</v>
      </c>
      <c r="M139" s="20" t="s">
        <v>28109</v>
      </c>
    </row>
    <row r="140" customFormat="false" ht="46.25" hidden="false" customHeight="false" outlineLevel="0" collapsed="false">
      <c r="A140" s="17" t="s">
        <v>26840</v>
      </c>
      <c r="B140" s="17" t="n">
        <v>4</v>
      </c>
      <c r="C140" s="17" t="n">
        <v>6814</v>
      </c>
      <c r="D140" s="18" t="s">
        <v>1557</v>
      </c>
      <c r="E140" s="19" t="s">
        <v>26531</v>
      </c>
      <c r="F140" s="17" t="s">
        <v>26803</v>
      </c>
      <c r="G140" s="18" t="s">
        <v>26063</v>
      </c>
      <c r="H140" s="17" t="s">
        <v>26339</v>
      </c>
      <c r="I140" s="17"/>
      <c r="J140" s="17" t="s">
        <v>163</v>
      </c>
      <c r="K140" s="18" t="s">
        <v>26533</v>
      </c>
      <c r="L140" s="18" t="s">
        <v>26064</v>
      </c>
      <c r="M140" s="20" t="s">
        <v>28109</v>
      </c>
    </row>
    <row r="141" customFormat="false" ht="46.25" hidden="false" customHeight="false" outlineLevel="0" collapsed="false">
      <c r="A141" s="17" t="s">
        <v>26841</v>
      </c>
      <c r="B141" s="17" t="n">
        <v>4</v>
      </c>
      <c r="C141" s="17" t="n">
        <v>6849</v>
      </c>
      <c r="D141" s="18" t="s">
        <v>1662</v>
      </c>
      <c r="E141" s="19" t="s">
        <v>26842</v>
      </c>
      <c r="F141" s="17" t="s">
        <v>26550</v>
      </c>
      <c r="G141" s="18" t="s">
        <v>26551</v>
      </c>
      <c r="H141" s="17" t="s">
        <v>26339</v>
      </c>
      <c r="I141" s="17"/>
      <c r="J141" s="17" t="s">
        <v>163</v>
      </c>
      <c r="K141" s="18" t="s">
        <v>26843</v>
      </c>
      <c r="L141" s="18" t="s">
        <v>26844</v>
      </c>
      <c r="M141" s="20" t="s">
        <v>28109</v>
      </c>
    </row>
    <row r="142" customFormat="false" ht="46.25" hidden="false" customHeight="false" outlineLevel="0" collapsed="false">
      <c r="A142" s="17" t="s">
        <v>26845</v>
      </c>
      <c r="B142" s="17" t="n">
        <v>4</v>
      </c>
      <c r="C142" s="17" t="n">
        <v>6850</v>
      </c>
      <c r="D142" s="18" t="s">
        <v>1662</v>
      </c>
      <c r="E142" s="19" t="s">
        <v>26846</v>
      </c>
      <c r="F142" s="17" t="s">
        <v>26847</v>
      </c>
      <c r="G142" s="18" t="s">
        <v>26147</v>
      </c>
      <c r="H142" s="17" t="s">
        <v>26339</v>
      </c>
      <c r="I142" s="17"/>
      <c r="J142" s="17" t="s">
        <v>163</v>
      </c>
      <c r="K142" s="18" t="s">
        <v>26848</v>
      </c>
      <c r="L142" s="18" t="s">
        <v>26849</v>
      </c>
      <c r="M142" s="20" t="s">
        <v>28109</v>
      </c>
    </row>
    <row r="143" customFormat="false" ht="46.25" hidden="false" customHeight="false" outlineLevel="0" collapsed="false">
      <c r="A143" s="17" t="s">
        <v>26850</v>
      </c>
      <c r="B143" s="17" t="n">
        <v>4</v>
      </c>
      <c r="C143" s="17" t="n">
        <v>7066</v>
      </c>
      <c r="D143" s="18" t="s">
        <v>1662</v>
      </c>
      <c r="E143" s="19" t="s">
        <v>26851</v>
      </c>
      <c r="F143" s="17" t="s">
        <v>26822</v>
      </c>
      <c r="G143" s="18" t="s">
        <v>26179</v>
      </c>
      <c r="H143" s="17" t="s">
        <v>26352</v>
      </c>
      <c r="I143" s="17" t="s">
        <v>26443</v>
      </c>
      <c r="J143" s="17" t="s">
        <v>164</v>
      </c>
      <c r="K143" s="18" t="s">
        <v>26852</v>
      </c>
      <c r="L143" s="18" t="s">
        <v>26853</v>
      </c>
      <c r="M143" s="20" t="s">
        <v>28109</v>
      </c>
    </row>
    <row r="144" customFormat="false" ht="46.25" hidden="false" customHeight="false" outlineLevel="0" collapsed="false">
      <c r="A144" s="17" t="s">
        <v>26854</v>
      </c>
      <c r="B144" s="17" t="n">
        <v>4</v>
      </c>
      <c r="C144" s="17" t="n">
        <v>7134</v>
      </c>
      <c r="D144" s="18" t="s">
        <v>1662</v>
      </c>
      <c r="E144" s="19" t="s">
        <v>26549</v>
      </c>
      <c r="F144" s="17" t="s">
        <v>26799</v>
      </c>
      <c r="G144" s="18" t="s">
        <v>26065</v>
      </c>
      <c r="H144" s="17" t="s">
        <v>26339</v>
      </c>
      <c r="I144" s="17"/>
      <c r="J144" s="17" t="s">
        <v>163</v>
      </c>
      <c r="K144" s="18" t="s">
        <v>26552</v>
      </c>
      <c r="L144" s="18" t="s">
        <v>26066</v>
      </c>
      <c r="M144" s="20" t="s">
        <v>28109</v>
      </c>
    </row>
    <row r="145" customFormat="false" ht="46.25" hidden="false" customHeight="false" outlineLevel="0" collapsed="false">
      <c r="A145" s="17" t="s">
        <v>26855</v>
      </c>
      <c r="B145" s="17" t="n">
        <v>4</v>
      </c>
      <c r="C145" s="17" t="n">
        <v>7327</v>
      </c>
      <c r="D145" s="18" t="s">
        <v>1749</v>
      </c>
      <c r="E145" s="19" t="s">
        <v>26856</v>
      </c>
      <c r="F145" s="17" t="s">
        <v>26393</v>
      </c>
      <c r="G145" s="18" t="s">
        <v>26067</v>
      </c>
      <c r="H145" s="17" t="s">
        <v>26339</v>
      </c>
      <c r="I145" s="17"/>
      <c r="J145" s="17" t="s">
        <v>163</v>
      </c>
      <c r="K145" s="18" t="s">
        <v>26857</v>
      </c>
      <c r="L145" s="18" t="s">
        <v>26068</v>
      </c>
      <c r="M145" s="20" t="s">
        <v>28109</v>
      </c>
    </row>
    <row r="146" customFormat="false" ht="23.85" hidden="false" customHeight="false" outlineLevel="0" collapsed="false">
      <c r="A146" s="17" t="s">
        <v>26858</v>
      </c>
      <c r="B146" s="17" t="n">
        <v>5</v>
      </c>
      <c r="C146" s="17" t="n">
        <v>3</v>
      </c>
      <c r="D146" s="18" t="s">
        <v>193</v>
      </c>
      <c r="E146" s="19" t="s">
        <v>26337</v>
      </c>
      <c r="F146" s="17" t="s">
        <v>26859</v>
      </c>
      <c r="G146" s="18" t="s">
        <v>26071</v>
      </c>
      <c r="H146" s="17" t="s">
        <v>26339</v>
      </c>
      <c r="I146" s="17"/>
      <c r="J146" s="17" t="s">
        <v>163</v>
      </c>
      <c r="K146" s="18" t="s">
        <v>26860</v>
      </c>
      <c r="L146" s="18" t="s">
        <v>26861</v>
      </c>
      <c r="M146" s="20" t="s">
        <v>28109</v>
      </c>
    </row>
    <row r="147" customFormat="false" ht="23.85" hidden="false" customHeight="false" outlineLevel="0" collapsed="false">
      <c r="A147" s="17" t="s">
        <v>26862</v>
      </c>
      <c r="B147" s="17" t="n">
        <v>5</v>
      </c>
      <c r="C147" s="17" t="n">
        <v>14</v>
      </c>
      <c r="D147" s="18" t="s">
        <v>193</v>
      </c>
      <c r="E147" s="19" t="s">
        <v>26337</v>
      </c>
      <c r="F147" s="17" t="s">
        <v>26859</v>
      </c>
      <c r="G147" s="18" t="s">
        <v>26071</v>
      </c>
      <c r="H147" s="17" t="s">
        <v>26339</v>
      </c>
      <c r="I147" s="17"/>
      <c r="J147" s="17" t="s">
        <v>163</v>
      </c>
      <c r="K147" s="18" t="s">
        <v>26863</v>
      </c>
      <c r="L147" s="18" t="s">
        <v>26864</v>
      </c>
      <c r="M147" s="20" t="s">
        <v>28109</v>
      </c>
    </row>
    <row r="148" customFormat="false" ht="35.05" hidden="false" customHeight="false" outlineLevel="0" collapsed="false">
      <c r="A148" s="17" t="s">
        <v>26865</v>
      </c>
      <c r="B148" s="17" t="n">
        <v>5</v>
      </c>
      <c r="C148" s="17" t="n">
        <v>175</v>
      </c>
      <c r="D148" s="18" t="s">
        <v>5595</v>
      </c>
      <c r="E148" s="19" t="s">
        <v>26866</v>
      </c>
      <c r="F148" s="17" t="s">
        <v>26867</v>
      </c>
      <c r="G148" s="18" t="s">
        <v>26213</v>
      </c>
      <c r="H148" s="17" t="s">
        <v>26352</v>
      </c>
      <c r="I148" s="17" t="s">
        <v>26868</v>
      </c>
      <c r="J148" s="17" t="s">
        <v>164</v>
      </c>
      <c r="K148" s="18" t="s">
        <v>26869</v>
      </c>
      <c r="L148" s="18" t="s">
        <v>26870</v>
      </c>
      <c r="M148" s="20" t="s">
        <v>28109</v>
      </c>
    </row>
    <row r="149" customFormat="false" ht="35.05" hidden="false" customHeight="false" outlineLevel="0" collapsed="false">
      <c r="A149" s="17" t="s">
        <v>26871</v>
      </c>
      <c r="B149" s="17" t="n">
        <v>5</v>
      </c>
      <c r="C149" s="17" t="n">
        <v>677</v>
      </c>
      <c r="D149" s="18" t="s">
        <v>5595</v>
      </c>
      <c r="E149" s="19" t="s">
        <v>26797</v>
      </c>
      <c r="F149" s="17" t="s">
        <v>26872</v>
      </c>
      <c r="G149" s="18" t="s">
        <v>26099</v>
      </c>
      <c r="H149" s="17" t="s">
        <v>26352</v>
      </c>
      <c r="I149" s="17" t="s">
        <v>26873</v>
      </c>
      <c r="J149" s="17" t="s">
        <v>164</v>
      </c>
      <c r="K149" s="18" t="s">
        <v>26874</v>
      </c>
      <c r="L149" s="18" t="s">
        <v>26875</v>
      </c>
      <c r="M149" s="20" t="s">
        <v>28109</v>
      </c>
    </row>
    <row r="150" customFormat="false" ht="46.25" hidden="false" customHeight="false" outlineLevel="0" collapsed="false">
      <c r="A150" s="17" t="s">
        <v>26876</v>
      </c>
      <c r="B150" s="17" t="n">
        <v>5</v>
      </c>
      <c r="C150" s="17" t="n">
        <v>683</v>
      </c>
      <c r="D150" s="18" t="s">
        <v>5595</v>
      </c>
      <c r="E150" s="19" t="s">
        <v>26797</v>
      </c>
      <c r="F150" s="17" t="s">
        <v>26872</v>
      </c>
      <c r="G150" s="18" t="s">
        <v>26099</v>
      </c>
      <c r="H150" s="17" t="s">
        <v>26352</v>
      </c>
      <c r="I150" s="17" t="s">
        <v>26873</v>
      </c>
      <c r="J150" s="17" t="s">
        <v>164</v>
      </c>
      <c r="K150" s="18" t="s">
        <v>26877</v>
      </c>
      <c r="L150" s="18" t="s">
        <v>26878</v>
      </c>
      <c r="M150" s="20" t="s">
        <v>28109</v>
      </c>
    </row>
    <row r="151" customFormat="false" ht="68.65" hidden="false" customHeight="false" outlineLevel="0" collapsed="false">
      <c r="A151" s="17" t="s">
        <v>26879</v>
      </c>
      <c r="B151" s="17" t="n">
        <v>5</v>
      </c>
      <c r="C151" s="17" t="n">
        <v>2127</v>
      </c>
      <c r="D151" s="18" t="s">
        <v>962</v>
      </c>
      <c r="E151" s="19" t="s">
        <v>26594</v>
      </c>
      <c r="F151" s="17" t="s">
        <v>26595</v>
      </c>
      <c r="G151" s="18" t="s">
        <v>26391</v>
      </c>
      <c r="H151" s="17" t="s">
        <v>26392</v>
      </c>
      <c r="I151" s="17" t="s">
        <v>26596</v>
      </c>
      <c r="J151" s="17" t="s">
        <v>164</v>
      </c>
      <c r="K151" s="18" t="s">
        <v>26880</v>
      </c>
      <c r="L151" s="18" t="s">
        <v>26881</v>
      </c>
      <c r="M151" s="20" t="s">
        <v>28109</v>
      </c>
    </row>
    <row r="152" customFormat="false" ht="68.65" hidden="false" customHeight="false" outlineLevel="0" collapsed="false">
      <c r="A152" s="17" t="s">
        <v>26882</v>
      </c>
      <c r="B152" s="17" t="n">
        <v>5</v>
      </c>
      <c r="C152" s="17" t="n">
        <v>2178</v>
      </c>
      <c r="D152" s="18" t="s">
        <v>962</v>
      </c>
      <c r="E152" s="19" t="s">
        <v>26378</v>
      </c>
      <c r="F152" s="17" t="s">
        <v>26883</v>
      </c>
      <c r="G152" s="18" t="s">
        <v>26884</v>
      </c>
      <c r="H152" s="17" t="s">
        <v>26352</v>
      </c>
      <c r="I152" s="17" t="s">
        <v>26717</v>
      </c>
      <c r="J152" s="17" t="s">
        <v>164</v>
      </c>
      <c r="K152" s="18" t="s">
        <v>26885</v>
      </c>
      <c r="L152" s="18" t="s">
        <v>26886</v>
      </c>
      <c r="M152" s="20" t="s">
        <v>28109</v>
      </c>
    </row>
    <row r="153" customFormat="false" ht="46.25" hidden="false" customHeight="false" outlineLevel="0" collapsed="false">
      <c r="A153" s="17" t="s">
        <v>26887</v>
      </c>
      <c r="B153" s="17" t="n">
        <v>5</v>
      </c>
      <c r="C153" s="17" t="n">
        <v>2181</v>
      </c>
      <c r="D153" s="18" t="s">
        <v>962</v>
      </c>
      <c r="E153" s="19" t="s">
        <v>26378</v>
      </c>
      <c r="F153" s="17" t="s">
        <v>26883</v>
      </c>
      <c r="G153" s="18" t="s">
        <v>26884</v>
      </c>
      <c r="H153" s="17" t="s">
        <v>26352</v>
      </c>
      <c r="I153" s="17" t="s">
        <v>26717</v>
      </c>
      <c r="J153" s="17" t="s">
        <v>164</v>
      </c>
      <c r="K153" s="18" t="s">
        <v>26888</v>
      </c>
      <c r="L153" s="18" t="s">
        <v>26889</v>
      </c>
      <c r="M153" s="20" t="s">
        <v>28109</v>
      </c>
    </row>
    <row r="154" customFormat="false" ht="46.25" hidden="false" customHeight="false" outlineLevel="0" collapsed="false">
      <c r="A154" s="17" t="s">
        <v>26890</v>
      </c>
      <c r="B154" s="17" t="n">
        <v>5</v>
      </c>
      <c r="C154" s="17" t="n">
        <v>2185</v>
      </c>
      <c r="D154" s="18" t="s">
        <v>962</v>
      </c>
      <c r="E154" s="19" t="s">
        <v>26418</v>
      </c>
      <c r="F154" s="17" t="s">
        <v>26883</v>
      </c>
      <c r="G154" s="18" t="s">
        <v>26884</v>
      </c>
      <c r="H154" s="17" t="s">
        <v>26352</v>
      </c>
      <c r="I154" s="17" t="s">
        <v>26717</v>
      </c>
      <c r="J154" s="17" t="s">
        <v>164</v>
      </c>
      <c r="K154" s="18" t="s">
        <v>26891</v>
      </c>
      <c r="L154" s="18" t="s">
        <v>26892</v>
      </c>
      <c r="M154" s="20" t="s">
        <v>28109</v>
      </c>
    </row>
    <row r="155" customFormat="false" ht="57.45" hidden="false" customHeight="false" outlineLevel="0" collapsed="false">
      <c r="A155" s="17" t="s">
        <v>26893</v>
      </c>
      <c r="B155" s="17" t="n">
        <v>5</v>
      </c>
      <c r="C155" s="17" t="n">
        <v>2539</v>
      </c>
      <c r="D155" s="18" t="s">
        <v>962</v>
      </c>
      <c r="E155" s="19" t="s">
        <v>26894</v>
      </c>
      <c r="F155" s="17" t="s">
        <v>26895</v>
      </c>
      <c r="G155" s="18" t="s">
        <v>26896</v>
      </c>
      <c r="H155" s="17" t="s">
        <v>26352</v>
      </c>
      <c r="I155" s="17" t="s">
        <v>26897</v>
      </c>
      <c r="J155" s="17" t="s">
        <v>164</v>
      </c>
      <c r="K155" s="18" t="s">
        <v>26898</v>
      </c>
      <c r="L155" s="18" t="s">
        <v>26899</v>
      </c>
      <c r="M155" s="20" t="s">
        <v>28109</v>
      </c>
    </row>
    <row r="156" customFormat="false" ht="46.25" hidden="false" customHeight="false" outlineLevel="0" collapsed="false">
      <c r="A156" s="17" t="s">
        <v>26900</v>
      </c>
      <c r="B156" s="17" t="n">
        <v>5</v>
      </c>
      <c r="C156" s="17" t="n">
        <v>2830</v>
      </c>
      <c r="D156" s="18" t="s">
        <v>1069</v>
      </c>
      <c r="E156" s="19" t="s">
        <v>26365</v>
      </c>
      <c r="F156" s="17" t="s">
        <v>26901</v>
      </c>
      <c r="G156" s="18" t="s">
        <v>26081</v>
      </c>
      <c r="H156" s="17" t="s">
        <v>26352</v>
      </c>
      <c r="I156" s="17" t="s">
        <v>26902</v>
      </c>
      <c r="J156" s="17" t="s">
        <v>164</v>
      </c>
      <c r="K156" s="18" t="s">
        <v>26903</v>
      </c>
      <c r="L156" s="18" t="s">
        <v>26904</v>
      </c>
      <c r="M156" s="20" t="s">
        <v>28109</v>
      </c>
    </row>
    <row r="157" customFormat="false" ht="68.65" hidden="false" customHeight="false" outlineLevel="0" collapsed="false">
      <c r="A157" s="17" t="s">
        <v>26905</v>
      </c>
      <c r="B157" s="17" t="n">
        <v>5</v>
      </c>
      <c r="C157" s="17" t="n">
        <v>2830</v>
      </c>
      <c r="D157" s="18" t="s">
        <v>1069</v>
      </c>
      <c r="E157" s="19" t="s">
        <v>26365</v>
      </c>
      <c r="F157" s="17" t="s">
        <v>26901</v>
      </c>
      <c r="G157" s="18" t="s">
        <v>26081</v>
      </c>
      <c r="H157" s="17" t="s">
        <v>26352</v>
      </c>
      <c r="I157" s="17" t="s">
        <v>26902</v>
      </c>
      <c r="J157" s="17" t="s">
        <v>164</v>
      </c>
      <c r="K157" s="18" t="s">
        <v>26906</v>
      </c>
      <c r="L157" s="18" t="s">
        <v>26907</v>
      </c>
      <c r="M157" s="20" t="s">
        <v>28109</v>
      </c>
    </row>
    <row r="158" customFormat="false" ht="46.25" hidden="false" customHeight="false" outlineLevel="0" collapsed="false">
      <c r="A158" s="17" t="s">
        <v>26908</v>
      </c>
      <c r="B158" s="17" t="n">
        <v>5</v>
      </c>
      <c r="C158" s="17" t="n">
        <v>2874</v>
      </c>
      <c r="D158" s="18" t="s">
        <v>1069</v>
      </c>
      <c r="E158" s="19" t="s">
        <v>26365</v>
      </c>
      <c r="F158" s="17" t="s">
        <v>26901</v>
      </c>
      <c r="G158" s="18" t="s">
        <v>26081</v>
      </c>
      <c r="H158" s="17" t="s">
        <v>26352</v>
      </c>
      <c r="I158" s="17" t="s">
        <v>26902</v>
      </c>
      <c r="J158" s="17" t="s">
        <v>164</v>
      </c>
      <c r="K158" s="18" t="s">
        <v>26909</v>
      </c>
      <c r="L158" s="18" t="s">
        <v>26910</v>
      </c>
      <c r="M158" s="20" t="s">
        <v>28109</v>
      </c>
    </row>
    <row r="159" customFormat="false" ht="46.25" hidden="false" customHeight="false" outlineLevel="0" collapsed="false">
      <c r="A159" s="17" t="s">
        <v>26911</v>
      </c>
      <c r="B159" s="17" t="n">
        <v>5</v>
      </c>
      <c r="C159" s="17" t="n">
        <v>2879</v>
      </c>
      <c r="D159" s="18" t="s">
        <v>1069</v>
      </c>
      <c r="E159" s="19" t="s">
        <v>26365</v>
      </c>
      <c r="F159" s="17" t="s">
        <v>26901</v>
      </c>
      <c r="G159" s="18" t="s">
        <v>26081</v>
      </c>
      <c r="H159" s="17" t="s">
        <v>26352</v>
      </c>
      <c r="I159" s="17" t="s">
        <v>26902</v>
      </c>
      <c r="J159" s="17" t="s">
        <v>164</v>
      </c>
      <c r="K159" s="18" t="s">
        <v>26912</v>
      </c>
      <c r="L159" s="18" t="s">
        <v>26913</v>
      </c>
      <c r="M159" s="20" t="s">
        <v>28109</v>
      </c>
    </row>
    <row r="160" customFormat="false" ht="57.45" hidden="false" customHeight="false" outlineLevel="0" collapsed="false">
      <c r="A160" s="17" t="s">
        <v>26914</v>
      </c>
      <c r="B160" s="17" t="n">
        <v>5</v>
      </c>
      <c r="C160" s="17" t="n">
        <v>2885</v>
      </c>
      <c r="D160" s="18" t="s">
        <v>1069</v>
      </c>
      <c r="E160" s="19" t="s">
        <v>26360</v>
      </c>
      <c r="F160" s="17" t="s">
        <v>26915</v>
      </c>
      <c r="G160" s="18" t="s">
        <v>26916</v>
      </c>
      <c r="H160" s="17" t="s">
        <v>26352</v>
      </c>
      <c r="I160" s="17" t="s">
        <v>26902</v>
      </c>
      <c r="J160" s="17" t="s">
        <v>164</v>
      </c>
      <c r="K160" s="18" t="s">
        <v>26917</v>
      </c>
      <c r="L160" s="18" t="s">
        <v>26918</v>
      </c>
      <c r="M160" s="20" t="s">
        <v>28109</v>
      </c>
    </row>
    <row r="161" customFormat="false" ht="57.45" hidden="false" customHeight="false" outlineLevel="0" collapsed="false">
      <c r="A161" s="17" t="s">
        <v>26919</v>
      </c>
      <c r="B161" s="17" t="n">
        <v>5</v>
      </c>
      <c r="C161" s="17" t="n">
        <v>3174</v>
      </c>
      <c r="D161" s="18" t="s">
        <v>1145</v>
      </c>
      <c r="E161" s="19" t="s">
        <v>26370</v>
      </c>
      <c r="F161" s="17" t="s">
        <v>26717</v>
      </c>
      <c r="G161" s="18" t="s">
        <v>26718</v>
      </c>
      <c r="H161" s="17" t="s">
        <v>26339</v>
      </c>
      <c r="I161" s="17"/>
      <c r="J161" s="17" t="s">
        <v>163</v>
      </c>
      <c r="K161" s="18" t="s">
        <v>26920</v>
      </c>
      <c r="L161" s="18" t="s">
        <v>26921</v>
      </c>
      <c r="M161" s="20" t="s">
        <v>28109</v>
      </c>
    </row>
    <row r="162" customFormat="false" ht="46.25" hidden="false" customHeight="false" outlineLevel="0" collapsed="false">
      <c r="A162" s="17" t="s">
        <v>26922</v>
      </c>
      <c r="B162" s="17" t="n">
        <v>5</v>
      </c>
      <c r="C162" s="17" t="n">
        <v>3307</v>
      </c>
      <c r="D162" s="18" t="s">
        <v>1145</v>
      </c>
      <c r="E162" s="19" t="s">
        <v>26689</v>
      </c>
      <c r="F162" s="17" t="s">
        <v>26902</v>
      </c>
      <c r="G162" s="18" t="s">
        <v>26077</v>
      </c>
      <c r="H162" s="17" t="s">
        <v>26352</v>
      </c>
      <c r="I162" s="17" t="s">
        <v>26883</v>
      </c>
      <c r="J162" s="17" t="s">
        <v>164</v>
      </c>
      <c r="K162" s="18" t="s">
        <v>26923</v>
      </c>
      <c r="L162" s="18" t="s">
        <v>26924</v>
      </c>
      <c r="M162" s="20" t="s">
        <v>28109</v>
      </c>
    </row>
    <row r="163" customFormat="false" ht="57.45" hidden="false" customHeight="false" outlineLevel="0" collapsed="false">
      <c r="A163" s="17" t="s">
        <v>26925</v>
      </c>
      <c r="B163" s="17" t="n">
        <v>5</v>
      </c>
      <c r="C163" s="17" t="n">
        <v>3651</v>
      </c>
      <c r="D163" s="18" t="s">
        <v>1238</v>
      </c>
      <c r="E163" s="19" t="s">
        <v>26490</v>
      </c>
      <c r="F163" s="17" t="s">
        <v>26926</v>
      </c>
      <c r="G163" s="18" t="s">
        <v>26079</v>
      </c>
      <c r="H163" s="17" t="s">
        <v>26339</v>
      </c>
      <c r="I163" s="17"/>
      <c r="J163" s="17" t="s">
        <v>163</v>
      </c>
      <c r="K163" s="18" t="s">
        <v>26927</v>
      </c>
      <c r="L163" s="18" t="s">
        <v>26928</v>
      </c>
      <c r="M163" s="20" t="s">
        <v>28109</v>
      </c>
    </row>
    <row r="164" customFormat="false" ht="35.05" hidden="false" customHeight="false" outlineLevel="0" collapsed="false">
      <c r="A164" s="17" t="s">
        <v>26929</v>
      </c>
      <c r="B164" s="17" t="n">
        <v>5</v>
      </c>
      <c r="C164" s="17" t="n">
        <v>3892</v>
      </c>
      <c r="D164" s="18" t="s">
        <v>1238</v>
      </c>
      <c r="E164" s="19" t="s">
        <v>26365</v>
      </c>
      <c r="F164" s="17" t="s">
        <v>26901</v>
      </c>
      <c r="G164" s="18" t="s">
        <v>26081</v>
      </c>
      <c r="H164" s="17" t="s">
        <v>26339</v>
      </c>
      <c r="I164" s="17"/>
      <c r="J164" s="17" t="s">
        <v>163</v>
      </c>
      <c r="K164" s="18" t="s">
        <v>26930</v>
      </c>
      <c r="L164" s="18" t="s">
        <v>26931</v>
      </c>
      <c r="M164" s="20" t="s">
        <v>28109</v>
      </c>
    </row>
    <row r="165" customFormat="false" ht="35.05" hidden="false" customHeight="false" outlineLevel="0" collapsed="false">
      <c r="A165" s="17" t="s">
        <v>26932</v>
      </c>
      <c r="B165" s="17" t="n">
        <v>5</v>
      </c>
      <c r="C165" s="17" t="n">
        <v>3980</v>
      </c>
      <c r="D165" s="18" t="s">
        <v>1238</v>
      </c>
      <c r="E165" s="19" t="s">
        <v>26510</v>
      </c>
      <c r="F165" s="17" t="s">
        <v>26933</v>
      </c>
      <c r="G165" s="18" t="s">
        <v>26085</v>
      </c>
      <c r="H165" s="17" t="s">
        <v>26352</v>
      </c>
      <c r="I165" s="17" t="s">
        <v>26926</v>
      </c>
      <c r="J165" s="17" t="s">
        <v>164</v>
      </c>
      <c r="K165" s="18" t="s">
        <v>26934</v>
      </c>
      <c r="L165" s="18" t="s">
        <v>26935</v>
      </c>
      <c r="M165" s="20" t="s">
        <v>28109</v>
      </c>
    </row>
    <row r="166" customFormat="false" ht="46.25" hidden="false" customHeight="false" outlineLevel="0" collapsed="false">
      <c r="A166" s="17" t="s">
        <v>26936</v>
      </c>
      <c r="B166" s="17" t="n">
        <v>5</v>
      </c>
      <c r="C166" s="17" t="n">
        <v>4003</v>
      </c>
      <c r="D166" s="18" t="s">
        <v>1238</v>
      </c>
      <c r="E166" s="19" t="s">
        <v>26856</v>
      </c>
      <c r="F166" s="17" t="s">
        <v>26581</v>
      </c>
      <c r="G166" s="18" t="s">
        <v>26937</v>
      </c>
      <c r="H166" s="17" t="s">
        <v>26352</v>
      </c>
      <c r="I166" s="17" t="s">
        <v>26926</v>
      </c>
      <c r="J166" s="17" t="s">
        <v>164</v>
      </c>
      <c r="K166" s="18" t="s">
        <v>26938</v>
      </c>
      <c r="L166" s="18" t="s">
        <v>26939</v>
      </c>
      <c r="M166" s="20" t="s">
        <v>28109</v>
      </c>
    </row>
    <row r="167" customFormat="false" ht="46.25" hidden="false" customHeight="false" outlineLevel="0" collapsed="false">
      <c r="A167" s="17" t="s">
        <v>26940</v>
      </c>
      <c r="B167" s="17" t="n">
        <v>5</v>
      </c>
      <c r="C167" s="17" t="n">
        <v>4003</v>
      </c>
      <c r="D167" s="18" t="s">
        <v>1238</v>
      </c>
      <c r="E167" s="19" t="s">
        <v>26510</v>
      </c>
      <c r="F167" s="17" t="s">
        <v>26933</v>
      </c>
      <c r="G167" s="18" t="s">
        <v>26085</v>
      </c>
      <c r="H167" s="17" t="s">
        <v>26352</v>
      </c>
      <c r="I167" s="17" t="s">
        <v>26926</v>
      </c>
      <c r="J167" s="17" t="s">
        <v>164</v>
      </c>
      <c r="K167" s="18" t="s">
        <v>26941</v>
      </c>
      <c r="L167" s="18" t="s">
        <v>26942</v>
      </c>
      <c r="M167" s="20" t="s">
        <v>28109</v>
      </c>
    </row>
    <row r="168" customFormat="false" ht="46.25" hidden="false" customHeight="false" outlineLevel="0" collapsed="false">
      <c r="A168" s="17" t="s">
        <v>26943</v>
      </c>
      <c r="B168" s="17" t="n">
        <v>5</v>
      </c>
      <c r="C168" s="17" t="n">
        <v>4003</v>
      </c>
      <c r="D168" s="18" t="s">
        <v>1238</v>
      </c>
      <c r="E168" s="19" t="s">
        <v>26856</v>
      </c>
      <c r="F168" s="17" t="s">
        <v>26581</v>
      </c>
      <c r="G168" s="18" t="s">
        <v>26937</v>
      </c>
      <c r="H168" s="17" t="s">
        <v>26352</v>
      </c>
      <c r="I168" s="17" t="s">
        <v>26926</v>
      </c>
      <c r="J168" s="17" t="s">
        <v>164</v>
      </c>
      <c r="K168" s="18" t="s">
        <v>26944</v>
      </c>
      <c r="L168" s="18" t="s">
        <v>26945</v>
      </c>
      <c r="M168" s="20" t="s">
        <v>28109</v>
      </c>
    </row>
    <row r="169" customFormat="false" ht="23.85" hidden="false" customHeight="false" outlineLevel="0" collapsed="false">
      <c r="A169" s="17" t="s">
        <v>26946</v>
      </c>
      <c r="B169" s="17" t="n">
        <v>5</v>
      </c>
      <c r="C169" s="17" t="n">
        <v>4008</v>
      </c>
      <c r="D169" s="18" t="s">
        <v>1238</v>
      </c>
      <c r="E169" s="19" t="s">
        <v>26510</v>
      </c>
      <c r="F169" s="17" t="s">
        <v>26933</v>
      </c>
      <c r="G169" s="18" t="s">
        <v>26085</v>
      </c>
      <c r="H169" s="17" t="s">
        <v>26352</v>
      </c>
      <c r="I169" s="17" t="s">
        <v>26926</v>
      </c>
      <c r="J169" s="17" t="s">
        <v>164</v>
      </c>
      <c r="K169" s="18" t="s">
        <v>26947</v>
      </c>
      <c r="L169" s="18" t="s">
        <v>26948</v>
      </c>
      <c r="M169" s="20" t="s">
        <v>28109</v>
      </c>
    </row>
    <row r="170" customFormat="false" ht="46.25" hidden="false" customHeight="false" outlineLevel="0" collapsed="false">
      <c r="A170" s="17" t="s">
        <v>26949</v>
      </c>
      <c r="B170" s="17" t="n">
        <v>5</v>
      </c>
      <c r="C170" s="17" t="n">
        <v>4091</v>
      </c>
      <c r="D170" s="18" t="s">
        <v>1238</v>
      </c>
      <c r="E170" s="19" t="s">
        <v>26950</v>
      </c>
      <c r="F170" s="17" t="s">
        <v>26951</v>
      </c>
      <c r="G170" s="18" t="s">
        <v>26391</v>
      </c>
      <c r="H170" s="17" t="s">
        <v>26392</v>
      </c>
      <c r="I170" s="17" t="s">
        <v>26479</v>
      </c>
      <c r="J170" s="17" t="s">
        <v>164</v>
      </c>
      <c r="K170" s="18" t="s">
        <v>26952</v>
      </c>
      <c r="L170" s="18" t="s">
        <v>26953</v>
      </c>
      <c r="M170" s="20" t="s">
        <v>28109</v>
      </c>
    </row>
    <row r="171" customFormat="false" ht="23.85" hidden="false" customHeight="false" outlineLevel="0" collapsed="false">
      <c r="A171" s="17" t="s">
        <v>26954</v>
      </c>
      <c r="B171" s="17" t="n">
        <v>5</v>
      </c>
      <c r="C171" s="17" t="n">
        <v>4148</v>
      </c>
      <c r="D171" s="18" t="s">
        <v>1238</v>
      </c>
      <c r="E171" s="19" t="s">
        <v>26510</v>
      </c>
      <c r="F171" s="17" t="s">
        <v>26933</v>
      </c>
      <c r="G171" s="18" t="s">
        <v>26085</v>
      </c>
      <c r="H171" s="17" t="s">
        <v>26352</v>
      </c>
      <c r="I171" s="17" t="s">
        <v>26926</v>
      </c>
      <c r="J171" s="17" t="s">
        <v>164</v>
      </c>
      <c r="K171" s="18" t="s">
        <v>26955</v>
      </c>
      <c r="L171" s="18" t="s">
        <v>26956</v>
      </c>
      <c r="M171" s="20" t="s">
        <v>28109</v>
      </c>
    </row>
    <row r="172" customFormat="false" ht="46.25" hidden="false" customHeight="false" outlineLevel="0" collapsed="false">
      <c r="A172" s="17" t="s">
        <v>26957</v>
      </c>
      <c r="B172" s="17" t="n">
        <v>5</v>
      </c>
      <c r="C172" s="17" t="n">
        <v>4193</v>
      </c>
      <c r="D172" s="18" t="s">
        <v>1238</v>
      </c>
      <c r="E172" s="19" t="s">
        <v>26950</v>
      </c>
      <c r="F172" s="17" t="s">
        <v>26951</v>
      </c>
      <c r="G172" s="18" t="s">
        <v>26391</v>
      </c>
      <c r="H172" s="17" t="s">
        <v>26392</v>
      </c>
      <c r="I172" s="17" t="s">
        <v>26479</v>
      </c>
      <c r="J172" s="17" t="s">
        <v>164</v>
      </c>
      <c r="K172" s="18" t="s">
        <v>26958</v>
      </c>
      <c r="L172" s="18" t="s">
        <v>26959</v>
      </c>
      <c r="M172" s="20" t="s">
        <v>28109</v>
      </c>
    </row>
    <row r="173" customFormat="false" ht="57.45" hidden="false" customHeight="false" outlineLevel="0" collapsed="false">
      <c r="A173" s="17" t="s">
        <v>26960</v>
      </c>
      <c r="B173" s="17" t="n">
        <v>5</v>
      </c>
      <c r="C173" s="17" t="n">
        <v>4585</v>
      </c>
      <c r="D173" s="18" t="s">
        <v>1319</v>
      </c>
      <c r="E173" s="19" t="s">
        <v>26950</v>
      </c>
      <c r="F173" s="17" t="s">
        <v>26951</v>
      </c>
      <c r="G173" s="18" t="s">
        <v>26391</v>
      </c>
      <c r="H173" s="17" t="s">
        <v>26392</v>
      </c>
      <c r="I173" s="17" t="s">
        <v>26479</v>
      </c>
      <c r="J173" s="17" t="s">
        <v>164</v>
      </c>
      <c r="K173" s="18" t="s">
        <v>26961</v>
      </c>
      <c r="L173" s="18" t="s">
        <v>26962</v>
      </c>
      <c r="M173" s="20" t="s">
        <v>28109</v>
      </c>
    </row>
    <row r="174" customFormat="false" ht="23.85" hidden="false" customHeight="false" outlineLevel="0" collapsed="false">
      <c r="A174" s="17" t="s">
        <v>26963</v>
      </c>
      <c r="B174" s="17" t="n">
        <v>5</v>
      </c>
      <c r="C174" s="17" t="n">
        <v>4599</v>
      </c>
      <c r="D174" s="18" t="s">
        <v>1319</v>
      </c>
      <c r="E174" s="19" t="s">
        <v>26964</v>
      </c>
      <c r="F174" s="17" t="s">
        <v>26951</v>
      </c>
      <c r="G174" s="18" t="s">
        <v>26391</v>
      </c>
      <c r="H174" s="17" t="s">
        <v>26392</v>
      </c>
      <c r="I174" s="17" t="s">
        <v>26479</v>
      </c>
      <c r="J174" s="17" t="s">
        <v>164</v>
      </c>
      <c r="K174" s="18" t="s">
        <v>26965</v>
      </c>
      <c r="L174" s="18" t="s">
        <v>26966</v>
      </c>
      <c r="M174" s="20" t="s">
        <v>28109</v>
      </c>
    </row>
    <row r="175" customFormat="false" ht="46.25" hidden="false" customHeight="false" outlineLevel="0" collapsed="false">
      <c r="A175" s="17" t="s">
        <v>26967</v>
      </c>
      <c r="B175" s="17" t="n">
        <v>5</v>
      </c>
      <c r="C175" s="17" t="n">
        <v>5296</v>
      </c>
      <c r="D175" s="18" t="s">
        <v>1557</v>
      </c>
      <c r="E175" s="19" t="s">
        <v>26531</v>
      </c>
      <c r="F175" s="17" t="s">
        <v>26968</v>
      </c>
      <c r="G175" s="18" t="s">
        <v>26969</v>
      </c>
      <c r="H175" s="17" t="s">
        <v>26339</v>
      </c>
      <c r="I175" s="17"/>
      <c r="J175" s="17" t="s">
        <v>163</v>
      </c>
      <c r="K175" s="18" t="s">
        <v>26970</v>
      </c>
      <c r="L175" s="18" t="s">
        <v>26971</v>
      </c>
      <c r="M175" s="20" t="s">
        <v>28109</v>
      </c>
    </row>
    <row r="176" customFormat="false" ht="35.05" hidden="false" customHeight="false" outlineLevel="0" collapsed="false">
      <c r="A176" s="17" t="s">
        <v>26972</v>
      </c>
      <c r="B176" s="17" t="n">
        <v>5</v>
      </c>
      <c r="C176" s="17" t="n">
        <v>5454</v>
      </c>
      <c r="D176" s="18" t="s">
        <v>1557</v>
      </c>
      <c r="E176" s="19" t="s">
        <v>26531</v>
      </c>
      <c r="F176" s="17" t="s">
        <v>26968</v>
      </c>
      <c r="G176" s="18" t="s">
        <v>26969</v>
      </c>
      <c r="H176" s="17" t="s">
        <v>26339</v>
      </c>
      <c r="I176" s="17"/>
      <c r="J176" s="17" t="s">
        <v>163</v>
      </c>
      <c r="K176" s="18" t="s">
        <v>26973</v>
      </c>
      <c r="L176" s="18" t="s">
        <v>26974</v>
      </c>
      <c r="M176" s="20" t="s">
        <v>28109</v>
      </c>
    </row>
    <row r="177" customFormat="false" ht="35.05" hidden="false" customHeight="false" outlineLevel="0" collapsed="false">
      <c r="A177" s="17" t="s">
        <v>26975</v>
      </c>
      <c r="B177" s="17" t="n">
        <v>5</v>
      </c>
      <c r="C177" s="17" t="n">
        <v>5460</v>
      </c>
      <c r="D177" s="18" t="s">
        <v>1557</v>
      </c>
      <c r="E177" s="19" t="s">
        <v>26531</v>
      </c>
      <c r="F177" s="17" t="s">
        <v>26968</v>
      </c>
      <c r="G177" s="18" t="s">
        <v>26969</v>
      </c>
      <c r="H177" s="17" t="s">
        <v>26339</v>
      </c>
      <c r="I177" s="17"/>
      <c r="J177" s="17" t="s">
        <v>163</v>
      </c>
      <c r="K177" s="18" t="s">
        <v>26976</v>
      </c>
      <c r="L177" s="18" t="s">
        <v>26977</v>
      </c>
      <c r="M177" s="20" t="s">
        <v>28109</v>
      </c>
    </row>
    <row r="178" customFormat="false" ht="46.25" hidden="false" customHeight="false" outlineLevel="0" collapsed="false">
      <c r="A178" s="17" t="s">
        <v>26978</v>
      </c>
      <c r="B178" s="17" t="n">
        <v>5</v>
      </c>
      <c r="C178" s="17" t="n">
        <v>5490</v>
      </c>
      <c r="D178" s="18" t="s">
        <v>1557</v>
      </c>
      <c r="E178" s="19" t="s">
        <v>26979</v>
      </c>
      <c r="F178" s="17" t="s">
        <v>26786</v>
      </c>
      <c r="G178" s="18" t="s">
        <v>26159</v>
      </c>
      <c r="H178" s="17" t="s">
        <v>26339</v>
      </c>
      <c r="I178" s="17"/>
      <c r="J178" s="17" t="s">
        <v>163</v>
      </c>
      <c r="K178" s="18" t="s">
        <v>26980</v>
      </c>
      <c r="L178" s="18" t="s">
        <v>26981</v>
      </c>
      <c r="M178" s="20" t="s">
        <v>28109</v>
      </c>
    </row>
    <row r="179" customFormat="false" ht="57.45" hidden="false" customHeight="false" outlineLevel="0" collapsed="false">
      <c r="A179" s="17" t="s">
        <v>26982</v>
      </c>
      <c r="B179" s="17" t="n">
        <v>5</v>
      </c>
      <c r="C179" s="17" t="n">
        <v>5535</v>
      </c>
      <c r="D179" s="18" t="s">
        <v>1557</v>
      </c>
      <c r="E179" s="19" t="s">
        <v>26531</v>
      </c>
      <c r="F179" s="17" t="s">
        <v>26968</v>
      </c>
      <c r="G179" s="18" t="s">
        <v>26969</v>
      </c>
      <c r="H179" s="17" t="s">
        <v>26339</v>
      </c>
      <c r="I179" s="17"/>
      <c r="J179" s="17" t="s">
        <v>163</v>
      </c>
      <c r="K179" s="18" t="s">
        <v>26983</v>
      </c>
      <c r="L179" s="18" t="s">
        <v>26984</v>
      </c>
      <c r="M179" s="20" t="s">
        <v>28109</v>
      </c>
    </row>
    <row r="180" customFormat="false" ht="46.25" hidden="false" customHeight="false" outlineLevel="0" collapsed="false">
      <c r="A180" s="17" t="s">
        <v>26985</v>
      </c>
      <c r="B180" s="17" t="n">
        <v>5</v>
      </c>
      <c r="C180" s="17" t="n">
        <v>5608</v>
      </c>
      <c r="D180" s="18" t="s">
        <v>1557</v>
      </c>
      <c r="E180" s="19" t="s">
        <v>26986</v>
      </c>
      <c r="F180" s="17" t="s">
        <v>26987</v>
      </c>
      <c r="G180" s="18" t="s">
        <v>26391</v>
      </c>
      <c r="H180" s="17" t="s">
        <v>26392</v>
      </c>
      <c r="I180" s="17" t="s">
        <v>26872</v>
      </c>
      <c r="J180" s="17" t="s">
        <v>164</v>
      </c>
      <c r="K180" s="18" t="s">
        <v>26988</v>
      </c>
      <c r="L180" s="18" t="s">
        <v>26989</v>
      </c>
      <c r="M180" s="20" t="s">
        <v>28109</v>
      </c>
    </row>
    <row r="181" customFormat="false" ht="68.65" hidden="false" customHeight="false" outlineLevel="0" collapsed="false">
      <c r="A181" s="17" t="s">
        <v>26990</v>
      </c>
      <c r="B181" s="17" t="n">
        <v>5</v>
      </c>
      <c r="C181" s="17" t="n">
        <v>5614</v>
      </c>
      <c r="D181" s="18" t="s">
        <v>1557</v>
      </c>
      <c r="E181" s="19" t="s">
        <v>26986</v>
      </c>
      <c r="F181" s="17" t="s">
        <v>26987</v>
      </c>
      <c r="G181" s="18" t="s">
        <v>26391</v>
      </c>
      <c r="H181" s="17" t="s">
        <v>26392</v>
      </c>
      <c r="I181" s="17" t="s">
        <v>26872</v>
      </c>
      <c r="J181" s="17" t="s">
        <v>164</v>
      </c>
      <c r="K181" s="18" t="s">
        <v>26991</v>
      </c>
      <c r="L181" s="18" t="s">
        <v>26992</v>
      </c>
      <c r="M181" s="20" t="s">
        <v>28109</v>
      </c>
    </row>
    <row r="182" customFormat="false" ht="35.05" hidden="false" customHeight="false" outlineLevel="0" collapsed="false">
      <c r="A182" s="17" t="s">
        <v>26993</v>
      </c>
      <c r="B182" s="17" t="n">
        <v>5</v>
      </c>
      <c r="C182" s="17" t="n">
        <v>5800</v>
      </c>
      <c r="D182" s="18" t="s">
        <v>1557</v>
      </c>
      <c r="E182" s="19" t="s">
        <v>26531</v>
      </c>
      <c r="F182" s="17" t="s">
        <v>26968</v>
      </c>
      <c r="G182" s="18" t="s">
        <v>26969</v>
      </c>
      <c r="H182" s="17" t="s">
        <v>26339</v>
      </c>
      <c r="I182" s="17"/>
      <c r="J182" s="17" t="s">
        <v>163</v>
      </c>
      <c r="K182" s="18" t="s">
        <v>26994</v>
      </c>
      <c r="L182" s="18" t="s">
        <v>6910</v>
      </c>
      <c r="M182" s="20" t="s">
        <v>28109</v>
      </c>
    </row>
    <row r="183" customFormat="false" ht="68.65" hidden="false" customHeight="false" outlineLevel="0" collapsed="false">
      <c r="A183" s="17" t="s">
        <v>26995</v>
      </c>
      <c r="B183" s="17" t="n">
        <v>5</v>
      </c>
      <c r="C183" s="17" t="n">
        <v>6631</v>
      </c>
      <c r="D183" s="18" t="s">
        <v>1866</v>
      </c>
      <c r="E183" s="19" t="s">
        <v>26527</v>
      </c>
      <c r="F183" s="17" t="s">
        <v>26479</v>
      </c>
      <c r="G183" s="18" t="s">
        <v>26095</v>
      </c>
      <c r="H183" s="17" t="s">
        <v>26339</v>
      </c>
      <c r="I183" s="17"/>
      <c r="J183" s="17" t="s">
        <v>163</v>
      </c>
      <c r="K183" s="18" t="s">
        <v>26996</v>
      </c>
      <c r="L183" s="18" t="s">
        <v>26997</v>
      </c>
      <c r="M183" s="20" t="s">
        <v>28109</v>
      </c>
    </row>
    <row r="184" customFormat="false" ht="57.45" hidden="false" customHeight="false" outlineLevel="0" collapsed="false">
      <c r="A184" s="17" t="s">
        <v>26998</v>
      </c>
      <c r="B184" s="17" t="n">
        <v>5</v>
      </c>
      <c r="C184" s="17" t="n">
        <v>6631</v>
      </c>
      <c r="D184" s="18" t="s">
        <v>1866</v>
      </c>
      <c r="E184" s="19" t="s">
        <v>26856</v>
      </c>
      <c r="F184" s="17" t="s">
        <v>26581</v>
      </c>
      <c r="G184" s="18" t="s">
        <v>26937</v>
      </c>
      <c r="H184" s="17" t="s">
        <v>26339</v>
      </c>
      <c r="I184" s="17"/>
      <c r="J184" s="17" t="s">
        <v>163</v>
      </c>
      <c r="K184" s="18" t="s">
        <v>26999</v>
      </c>
      <c r="L184" s="18" t="s">
        <v>27000</v>
      </c>
      <c r="M184" s="20" t="s">
        <v>28109</v>
      </c>
    </row>
    <row r="185" customFormat="false" ht="46.25" hidden="false" customHeight="false" outlineLevel="0" collapsed="false">
      <c r="A185" s="17" t="s">
        <v>27001</v>
      </c>
      <c r="B185" s="17" t="n">
        <v>5</v>
      </c>
      <c r="C185" s="17" t="n">
        <v>6631</v>
      </c>
      <c r="D185" s="18" t="s">
        <v>1866</v>
      </c>
      <c r="E185" s="19" t="s">
        <v>27002</v>
      </c>
      <c r="F185" s="17" t="s">
        <v>26480</v>
      </c>
      <c r="G185" s="18" t="s">
        <v>27003</v>
      </c>
      <c r="H185" s="17" t="s">
        <v>26339</v>
      </c>
      <c r="I185" s="17"/>
      <c r="J185" s="17" t="s">
        <v>163</v>
      </c>
      <c r="K185" s="18" t="s">
        <v>27004</v>
      </c>
      <c r="L185" s="18" t="s">
        <v>27005</v>
      </c>
      <c r="M185" s="20" t="s">
        <v>28109</v>
      </c>
    </row>
    <row r="186" customFormat="false" ht="57.45" hidden="false" customHeight="false" outlineLevel="0" collapsed="false">
      <c r="A186" s="17" t="s">
        <v>27006</v>
      </c>
      <c r="B186" s="17" t="n">
        <v>5</v>
      </c>
      <c r="C186" s="17" t="n">
        <v>6763</v>
      </c>
      <c r="D186" s="18" t="s">
        <v>1866</v>
      </c>
      <c r="E186" s="19" t="s">
        <v>27007</v>
      </c>
      <c r="F186" s="17" t="s">
        <v>26566</v>
      </c>
      <c r="G186" s="18" t="s">
        <v>26391</v>
      </c>
      <c r="H186" s="17" t="s">
        <v>26392</v>
      </c>
      <c r="I186" s="17" t="s">
        <v>26581</v>
      </c>
      <c r="J186" s="17" t="s">
        <v>164</v>
      </c>
      <c r="K186" s="18" t="s">
        <v>27008</v>
      </c>
      <c r="L186" s="18" t="s">
        <v>27009</v>
      </c>
      <c r="M186" s="20" t="s">
        <v>28109</v>
      </c>
    </row>
    <row r="187" customFormat="false" ht="23.85" hidden="false" customHeight="false" outlineLevel="0" collapsed="false">
      <c r="A187" s="17" t="s">
        <v>27010</v>
      </c>
      <c r="B187" s="17" t="n">
        <v>5</v>
      </c>
      <c r="C187" s="17" t="n">
        <v>6812</v>
      </c>
      <c r="D187" s="18" t="s">
        <v>1866</v>
      </c>
      <c r="E187" s="19" t="s">
        <v>26950</v>
      </c>
      <c r="F187" s="17" t="s">
        <v>26951</v>
      </c>
      <c r="G187" s="18" t="s">
        <v>26391</v>
      </c>
      <c r="H187" s="17" t="s">
        <v>26392</v>
      </c>
      <c r="I187" s="17" t="s">
        <v>26479</v>
      </c>
      <c r="J187" s="17" t="s">
        <v>164</v>
      </c>
      <c r="K187" s="18" t="s">
        <v>27011</v>
      </c>
      <c r="L187" s="18" t="s">
        <v>27012</v>
      </c>
      <c r="M187" s="20" t="s">
        <v>28109</v>
      </c>
    </row>
    <row r="188" customFormat="false" ht="46.25" hidden="false" customHeight="false" outlineLevel="0" collapsed="false">
      <c r="A188" s="17" t="s">
        <v>27013</v>
      </c>
      <c r="B188" s="17" t="n">
        <v>5</v>
      </c>
      <c r="C188" s="17" t="n">
        <v>7044</v>
      </c>
      <c r="D188" s="18" t="s">
        <v>7290</v>
      </c>
      <c r="E188" s="19" t="s">
        <v>27014</v>
      </c>
      <c r="F188" s="17" t="s">
        <v>27015</v>
      </c>
      <c r="G188" s="18" t="s">
        <v>26391</v>
      </c>
      <c r="H188" s="17" t="s">
        <v>26392</v>
      </c>
      <c r="I188" s="17" t="s">
        <v>26480</v>
      </c>
      <c r="J188" s="17" t="s">
        <v>164</v>
      </c>
      <c r="K188" s="18" t="s">
        <v>27016</v>
      </c>
      <c r="L188" s="18" t="s">
        <v>27017</v>
      </c>
      <c r="M188" s="20" t="s">
        <v>28109</v>
      </c>
    </row>
    <row r="189" customFormat="false" ht="57.45" hidden="false" customHeight="false" outlineLevel="0" collapsed="false">
      <c r="A189" s="17" t="s">
        <v>27018</v>
      </c>
      <c r="B189" s="17" t="n">
        <v>5</v>
      </c>
      <c r="C189" s="17" t="n">
        <v>7087</v>
      </c>
      <c r="D189" s="18" t="s">
        <v>7290</v>
      </c>
      <c r="E189" s="19" t="s">
        <v>27002</v>
      </c>
      <c r="F189" s="17" t="s">
        <v>26480</v>
      </c>
      <c r="G189" s="18" t="s">
        <v>27003</v>
      </c>
      <c r="H189" s="17" t="s">
        <v>26339</v>
      </c>
      <c r="I189" s="17"/>
      <c r="J189" s="17" t="s">
        <v>163</v>
      </c>
      <c r="K189" s="18" t="s">
        <v>27019</v>
      </c>
      <c r="L189" s="18" t="s">
        <v>27020</v>
      </c>
      <c r="M189" s="20" t="s">
        <v>28109</v>
      </c>
    </row>
    <row r="190" customFormat="false" ht="57.45" hidden="false" customHeight="false" outlineLevel="0" collapsed="false">
      <c r="A190" s="17" t="s">
        <v>27021</v>
      </c>
      <c r="B190" s="17" t="n">
        <v>5</v>
      </c>
      <c r="C190" s="17" t="n">
        <v>7387</v>
      </c>
      <c r="D190" s="18" t="s">
        <v>7341</v>
      </c>
      <c r="E190" s="19" t="s">
        <v>26531</v>
      </c>
      <c r="F190" s="17" t="s">
        <v>26968</v>
      </c>
      <c r="G190" s="18" t="s">
        <v>26969</v>
      </c>
      <c r="H190" s="17" t="s">
        <v>26339</v>
      </c>
      <c r="I190" s="17"/>
      <c r="J190" s="17" t="s">
        <v>163</v>
      </c>
      <c r="K190" s="18" t="s">
        <v>27022</v>
      </c>
      <c r="L190" s="18" t="s">
        <v>27023</v>
      </c>
      <c r="M190" s="20" t="s">
        <v>28109</v>
      </c>
    </row>
    <row r="191" customFormat="false" ht="35.05" hidden="false" customHeight="false" outlineLevel="0" collapsed="false">
      <c r="A191" s="17" t="s">
        <v>27024</v>
      </c>
      <c r="B191" s="17" t="n">
        <v>6</v>
      </c>
      <c r="C191" s="17" t="n">
        <v>3</v>
      </c>
      <c r="D191" s="18" t="s">
        <v>193</v>
      </c>
      <c r="E191" s="19" t="s">
        <v>26337</v>
      </c>
      <c r="F191" s="17" t="s">
        <v>27025</v>
      </c>
      <c r="G191" s="18" t="s">
        <v>27026</v>
      </c>
      <c r="H191" s="17" t="s">
        <v>26339</v>
      </c>
      <c r="I191" s="17"/>
      <c r="J191" s="17" t="s">
        <v>163</v>
      </c>
      <c r="K191" s="18" t="s">
        <v>27027</v>
      </c>
      <c r="L191" s="18" t="s">
        <v>27028</v>
      </c>
      <c r="M191" s="20" t="s">
        <v>28109</v>
      </c>
    </row>
    <row r="192" customFormat="false" ht="35.05" hidden="false" customHeight="false" outlineLevel="0" collapsed="false">
      <c r="A192" s="17" t="s">
        <v>27029</v>
      </c>
      <c r="B192" s="17" t="n">
        <v>6</v>
      </c>
      <c r="C192" s="17" t="n">
        <v>14</v>
      </c>
      <c r="D192" s="18" t="s">
        <v>193</v>
      </c>
      <c r="E192" s="19" t="s">
        <v>26337</v>
      </c>
      <c r="F192" s="17" t="s">
        <v>27025</v>
      </c>
      <c r="G192" s="18" t="s">
        <v>27026</v>
      </c>
      <c r="H192" s="17" t="s">
        <v>26339</v>
      </c>
      <c r="I192" s="17"/>
      <c r="J192" s="17" t="s">
        <v>163</v>
      </c>
      <c r="K192" s="18" t="s">
        <v>27030</v>
      </c>
      <c r="L192" s="18" t="s">
        <v>27031</v>
      </c>
      <c r="M192" s="20" t="s">
        <v>28109</v>
      </c>
    </row>
    <row r="193" customFormat="false" ht="57.45" hidden="false" customHeight="false" outlineLevel="0" collapsed="false">
      <c r="A193" s="17" t="s">
        <v>27032</v>
      </c>
      <c r="B193" s="17" t="n">
        <v>6</v>
      </c>
      <c r="C193" s="17" t="n">
        <v>201</v>
      </c>
      <c r="D193" s="18" t="s">
        <v>7372</v>
      </c>
      <c r="E193" s="19" t="s">
        <v>26856</v>
      </c>
      <c r="F193" s="17" t="s">
        <v>27033</v>
      </c>
      <c r="G193" s="18" t="s">
        <v>26125</v>
      </c>
      <c r="H193" s="17" t="s">
        <v>26339</v>
      </c>
      <c r="I193" s="17"/>
      <c r="J193" s="17" t="s">
        <v>163</v>
      </c>
      <c r="K193" s="18" t="s">
        <v>27034</v>
      </c>
      <c r="L193" s="18" t="s">
        <v>27035</v>
      </c>
      <c r="M193" s="20" t="s">
        <v>28109</v>
      </c>
    </row>
    <row r="194" customFormat="false" ht="68.65" hidden="false" customHeight="false" outlineLevel="0" collapsed="false">
      <c r="A194" s="17" t="s">
        <v>27036</v>
      </c>
      <c r="B194" s="17" t="n">
        <v>6</v>
      </c>
      <c r="C194" s="17" t="n">
        <v>341</v>
      </c>
      <c r="D194" s="18" t="s">
        <v>7372</v>
      </c>
      <c r="E194" s="19" t="s">
        <v>26527</v>
      </c>
      <c r="F194" s="17" t="s">
        <v>27037</v>
      </c>
      <c r="G194" s="18" t="s">
        <v>27038</v>
      </c>
      <c r="H194" s="17" t="s">
        <v>26352</v>
      </c>
      <c r="I194" s="17" t="s">
        <v>27039</v>
      </c>
      <c r="J194" s="17" t="s">
        <v>164</v>
      </c>
      <c r="K194" s="18" t="s">
        <v>27040</v>
      </c>
      <c r="L194" s="18" t="s">
        <v>27041</v>
      </c>
      <c r="M194" s="20" t="s">
        <v>28109</v>
      </c>
    </row>
    <row r="195" customFormat="false" ht="46.25" hidden="false" customHeight="false" outlineLevel="0" collapsed="false">
      <c r="A195" s="17" t="s">
        <v>27042</v>
      </c>
      <c r="B195" s="17" t="n">
        <v>6</v>
      </c>
      <c r="C195" s="17" t="n">
        <v>922</v>
      </c>
      <c r="D195" s="18" t="s">
        <v>7372</v>
      </c>
      <c r="E195" s="19" t="s">
        <v>27043</v>
      </c>
      <c r="F195" s="17" t="s">
        <v>26469</v>
      </c>
      <c r="G195" s="18" t="s">
        <v>27044</v>
      </c>
      <c r="H195" s="17" t="s">
        <v>26339</v>
      </c>
      <c r="I195" s="17"/>
      <c r="J195" s="17" t="s">
        <v>163</v>
      </c>
      <c r="K195" s="18" t="s">
        <v>27045</v>
      </c>
      <c r="L195" s="18" t="s">
        <v>27046</v>
      </c>
      <c r="M195" s="20" t="s">
        <v>28109</v>
      </c>
    </row>
    <row r="196" customFormat="false" ht="23.85" hidden="false" customHeight="false" outlineLevel="0" collapsed="false">
      <c r="A196" s="17" t="s">
        <v>27047</v>
      </c>
      <c r="B196" s="17" t="n">
        <v>6</v>
      </c>
      <c r="C196" s="17" t="n">
        <v>1050</v>
      </c>
      <c r="D196" s="18" t="s">
        <v>7502</v>
      </c>
      <c r="E196" s="19" t="s">
        <v>26856</v>
      </c>
      <c r="F196" s="17" t="s">
        <v>27033</v>
      </c>
      <c r="G196" s="18" t="s">
        <v>26125</v>
      </c>
      <c r="H196" s="17" t="s">
        <v>26339</v>
      </c>
      <c r="I196" s="17"/>
      <c r="J196" s="17" t="s">
        <v>163</v>
      </c>
      <c r="K196" s="18" t="s">
        <v>27048</v>
      </c>
      <c r="L196" s="18" t="s">
        <v>27049</v>
      </c>
      <c r="M196" s="20" t="s">
        <v>28109</v>
      </c>
    </row>
    <row r="197" customFormat="false" ht="46.25" hidden="false" customHeight="false" outlineLevel="0" collapsed="false">
      <c r="A197" s="17" t="s">
        <v>27050</v>
      </c>
      <c r="B197" s="17" t="n">
        <v>6</v>
      </c>
      <c r="C197" s="17" t="n">
        <v>1055</v>
      </c>
      <c r="D197" s="18" t="s">
        <v>7502</v>
      </c>
      <c r="E197" s="19" t="s">
        <v>27007</v>
      </c>
      <c r="F197" s="17" t="s">
        <v>26595</v>
      </c>
      <c r="G197" s="18" t="s">
        <v>26391</v>
      </c>
      <c r="H197" s="17" t="s">
        <v>26392</v>
      </c>
      <c r="I197" s="17" t="s">
        <v>26596</v>
      </c>
      <c r="J197" s="17" t="s">
        <v>164</v>
      </c>
      <c r="K197" s="18" t="s">
        <v>27051</v>
      </c>
      <c r="L197" s="18" t="s">
        <v>27052</v>
      </c>
      <c r="M197" s="20" t="s">
        <v>28109</v>
      </c>
    </row>
    <row r="198" customFormat="false" ht="23.85" hidden="false" customHeight="false" outlineLevel="0" collapsed="false">
      <c r="A198" s="17" t="s">
        <v>27053</v>
      </c>
      <c r="B198" s="17" t="n">
        <v>6</v>
      </c>
      <c r="C198" s="17" t="n">
        <v>1165</v>
      </c>
      <c r="D198" s="18" t="s">
        <v>7502</v>
      </c>
      <c r="E198" s="19" t="s">
        <v>26531</v>
      </c>
      <c r="F198" s="17" t="s">
        <v>27039</v>
      </c>
      <c r="G198" s="18" t="s">
        <v>26121</v>
      </c>
      <c r="H198" s="17" t="s">
        <v>26339</v>
      </c>
      <c r="I198" s="17"/>
      <c r="J198" s="17" t="s">
        <v>163</v>
      </c>
      <c r="K198" s="18" t="s">
        <v>27054</v>
      </c>
      <c r="L198" s="18" t="s">
        <v>27055</v>
      </c>
      <c r="M198" s="20" t="s">
        <v>28109</v>
      </c>
    </row>
    <row r="199" customFormat="false" ht="35.05" hidden="false" customHeight="false" outlineLevel="0" collapsed="false">
      <c r="A199" s="17" t="s">
        <v>27056</v>
      </c>
      <c r="B199" s="17" t="n">
        <v>6</v>
      </c>
      <c r="C199" s="17" t="n">
        <v>1198</v>
      </c>
      <c r="D199" s="18" t="s">
        <v>7502</v>
      </c>
      <c r="E199" s="19" t="s">
        <v>26510</v>
      </c>
      <c r="F199" s="17" t="s">
        <v>26467</v>
      </c>
      <c r="G199" s="18" t="s">
        <v>26468</v>
      </c>
      <c r="H199" s="17" t="s">
        <v>26339</v>
      </c>
      <c r="I199" s="17"/>
      <c r="J199" s="17" t="s">
        <v>163</v>
      </c>
      <c r="K199" s="18" t="s">
        <v>27057</v>
      </c>
      <c r="L199" s="18" t="s">
        <v>27058</v>
      </c>
      <c r="M199" s="20" t="s">
        <v>28109</v>
      </c>
    </row>
    <row r="200" customFormat="false" ht="35.05" hidden="false" customHeight="false" outlineLevel="0" collapsed="false">
      <c r="A200" s="17" t="s">
        <v>27059</v>
      </c>
      <c r="B200" s="17" t="n">
        <v>6</v>
      </c>
      <c r="C200" s="17" t="n">
        <v>1203</v>
      </c>
      <c r="D200" s="18" t="s">
        <v>7502</v>
      </c>
      <c r="E200" s="19" t="s">
        <v>26527</v>
      </c>
      <c r="F200" s="17" t="s">
        <v>27037</v>
      </c>
      <c r="G200" s="18" t="s">
        <v>27038</v>
      </c>
      <c r="H200" s="17" t="s">
        <v>26339</v>
      </c>
      <c r="I200" s="17"/>
      <c r="J200" s="17" t="s">
        <v>163</v>
      </c>
      <c r="K200" s="18" t="s">
        <v>27060</v>
      </c>
      <c r="L200" s="18" t="s">
        <v>27061</v>
      </c>
      <c r="M200" s="20" t="s">
        <v>28109</v>
      </c>
    </row>
    <row r="201" customFormat="false" ht="35.05" hidden="false" customHeight="false" outlineLevel="0" collapsed="false">
      <c r="A201" s="17" t="s">
        <v>27062</v>
      </c>
      <c r="B201" s="17" t="n">
        <v>6</v>
      </c>
      <c r="C201" s="17" t="n">
        <v>1214</v>
      </c>
      <c r="D201" s="18" t="s">
        <v>7502</v>
      </c>
      <c r="E201" s="19" t="s">
        <v>26549</v>
      </c>
      <c r="F201" s="17" t="s">
        <v>27063</v>
      </c>
      <c r="G201" s="18" t="s">
        <v>27064</v>
      </c>
      <c r="H201" s="17" t="s">
        <v>26339</v>
      </c>
      <c r="I201" s="17"/>
      <c r="J201" s="17" t="s">
        <v>163</v>
      </c>
      <c r="K201" s="18" t="s">
        <v>27065</v>
      </c>
      <c r="L201" s="18" t="s">
        <v>27066</v>
      </c>
      <c r="M201" s="20" t="s">
        <v>28109</v>
      </c>
    </row>
    <row r="202" customFormat="false" ht="68.65" hidden="false" customHeight="false" outlineLevel="0" collapsed="false">
      <c r="A202" s="17" t="s">
        <v>27067</v>
      </c>
      <c r="B202" s="17" t="n">
        <v>6</v>
      </c>
      <c r="C202" s="17" t="n">
        <v>1305</v>
      </c>
      <c r="D202" s="18" t="s">
        <v>7502</v>
      </c>
      <c r="E202" s="19" t="s">
        <v>26797</v>
      </c>
      <c r="F202" s="17" t="s">
        <v>27068</v>
      </c>
      <c r="G202" s="18" t="s">
        <v>26133</v>
      </c>
      <c r="H202" s="17" t="s">
        <v>26352</v>
      </c>
      <c r="I202" s="17" t="s">
        <v>27033</v>
      </c>
      <c r="J202" s="17" t="s">
        <v>164</v>
      </c>
      <c r="K202" s="18" t="s">
        <v>27069</v>
      </c>
      <c r="L202" s="18" t="s">
        <v>27070</v>
      </c>
      <c r="M202" s="20" t="s">
        <v>28109</v>
      </c>
    </row>
    <row r="203" customFormat="false" ht="46.25" hidden="false" customHeight="false" outlineLevel="0" collapsed="false">
      <c r="A203" s="17" t="s">
        <v>27071</v>
      </c>
      <c r="B203" s="17" t="n">
        <v>6</v>
      </c>
      <c r="C203" s="17" t="n">
        <v>2621</v>
      </c>
      <c r="D203" s="18" t="s">
        <v>7502</v>
      </c>
      <c r="E203" s="19" t="s">
        <v>26383</v>
      </c>
      <c r="F203" s="17" t="s">
        <v>26596</v>
      </c>
      <c r="G203" s="18" t="s">
        <v>26127</v>
      </c>
      <c r="H203" s="17" t="s">
        <v>26352</v>
      </c>
      <c r="I203" s="17" t="s">
        <v>26467</v>
      </c>
      <c r="J203" s="17" t="s">
        <v>164</v>
      </c>
      <c r="K203" s="18" t="s">
        <v>27072</v>
      </c>
      <c r="L203" s="18" t="s">
        <v>27073</v>
      </c>
      <c r="M203" s="20" t="s">
        <v>28109</v>
      </c>
    </row>
    <row r="204" customFormat="false" ht="68.65" hidden="false" customHeight="false" outlineLevel="0" collapsed="false">
      <c r="A204" s="17" t="s">
        <v>27074</v>
      </c>
      <c r="B204" s="17" t="n">
        <v>6</v>
      </c>
      <c r="C204" s="17" t="n">
        <v>3197</v>
      </c>
      <c r="D204" s="18" t="s">
        <v>962</v>
      </c>
      <c r="E204" s="19" t="s">
        <v>27075</v>
      </c>
      <c r="F204" s="17" t="s">
        <v>26474</v>
      </c>
      <c r="G204" s="18" t="s">
        <v>26055</v>
      </c>
      <c r="H204" s="17" t="s">
        <v>26339</v>
      </c>
      <c r="I204" s="17"/>
      <c r="J204" s="17" t="s">
        <v>163</v>
      </c>
      <c r="K204" s="18" t="s">
        <v>27076</v>
      </c>
      <c r="L204" s="18" t="s">
        <v>27077</v>
      </c>
      <c r="M204" s="20" t="s">
        <v>28109</v>
      </c>
    </row>
    <row r="205" customFormat="false" ht="46.25" hidden="false" customHeight="false" outlineLevel="0" collapsed="false">
      <c r="A205" s="17" t="s">
        <v>27078</v>
      </c>
      <c r="B205" s="17" t="n">
        <v>6</v>
      </c>
      <c r="C205" s="17" t="n">
        <v>3210</v>
      </c>
      <c r="D205" s="18" t="s">
        <v>962</v>
      </c>
      <c r="E205" s="19" t="s">
        <v>26608</v>
      </c>
      <c r="F205" s="17" t="s">
        <v>26609</v>
      </c>
      <c r="G205" s="18" t="s">
        <v>26610</v>
      </c>
      <c r="H205" s="17" t="s">
        <v>26352</v>
      </c>
      <c r="I205" s="17" t="s">
        <v>26474</v>
      </c>
      <c r="J205" s="17" t="s">
        <v>164</v>
      </c>
      <c r="K205" s="18" t="s">
        <v>27079</v>
      </c>
      <c r="L205" s="18" t="s">
        <v>27080</v>
      </c>
      <c r="M205" s="20" t="s">
        <v>28109</v>
      </c>
    </row>
    <row r="206" customFormat="false" ht="46.25" hidden="false" customHeight="false" outlineLevel="0" collapsed="false">
      <c r="A206" s="17" t="s">
        <v>27081</v>
      </c>
      <c r="B206" s="17" t="n">
        <v>6</v>
      </c>
      <c r="C206" s="17" t="n">
        <v>3497</v>
      </c>
      <c r="D206" s="18" t="s">
        <v>962</v>
      </c>
      <c r="E206" s="19" t="s">
        <v>26378</v>
      </c>
      <c r="F206" s="17" t="s">
        <v>27082</v>
      </c>
      <c r="G206" s="18" t="s">
        <v>27083</v>
      </c>
      <c r="H206" s="17" t="s">
        <v>26339</v>
      </c>
      <c r="I206" s="17"/>
      <c r="J206" s="17" t="s">
        <v>163</v>
      </c>
      <c r="K206" s="18" t="s">
        <v>27084</v>
      </c>
      <c r="L206" s="18" t="s">
        <v>27085</v>
      </c>
      <c r="M206" s="20" t="s">
        <v>28109</v>
      </c>
    </row>
    <row r="207" customFormat="false" ht="46.25" hidden="false" customHeight="false" outlineLevel="0" collapsed="false">
      <c r="A207" s="17" t="s">
        <v>27086</v>
      </c>
      <c r="B207" s="17" t="n">
        <v>6</v>
      </c>
      <c r="C207" s="17" t="n">
        <v>4110</v>
      </c>
      <c r="D207" s="18" t="s">
        <v>1145</v>
      </c>
      <c r="E207" s="19" t="s">
        <v>26360</v>
      </c>
      <c r="F207" s="17" t="s">
        <v>26498</v>
      </c>
      <c r="G207" s="18" t="s">
        <v>26499</v>
      </c>
      <c r="H207" s="17" t="s">
        <v>26352</v>
      </c>
      <c r="I207" s="17" t="s">
        <v>27087</v>
      </c>
      <c r="J207" s="17" t="s">
        <v>164</v>
      </c>
      <c r="K207" s="18" t="s">
        <v>27088</v>
      </c>
      <c r="L207" s="18" t="s">
        <v>27089</v>
      </c>
      <c r="M207" s="20" t="s">
        <v>28109</v>
      </c>
    </row>
    <row r="208" customFormat="false" ht="35.05" hidden="false" customHeight="false" outlineLevel="0" collapsed="false">
      <c r="A208" s="17" t="s">
        <v>27090</v>
      </c>
      <c r="B208" s="17" t="n">
        <v>6</v>
      </c>
      <c r="C208" s="17" t="n">
        <v>4324</v>
      </c>
      <c r="D208" s="18" t="s">
        <v>1145</v>
      </c>
      <c r="E208" s="19" t="s">
        <v>26365</v>
      </c>
      <c r="F208" s="17" t="s">
        <v>27087</v>
      </c>
      <c r="G208" s="18" t="s">
        <v>27091</v>
      </c>
      <c r="H208" s="17" t="s">
        <v>26352</v>
      </c>
      <c r="I208" s="17" t="s">
        <v>27092</v>
      </c>
      <c r="J208" s="17" t="s">
        <v>164</v>
      </c>
      <c r="K208" s="18" t="s">
        <v>27093</v>
      </c>
      <c r="L208" s="18" t="s">
        <v>27094</v>
      </c>
      <c r="M208" s="20" t="s">
        <v>28109</v>
      </c>
    </row>
    <row r="209" customFormat="false" ht="46.25" hidden="false" customHeight="false" outlineLevel="0" collapsed="false">
      <c r="A209" s="17" t="s">
        <v>27095</v>
      </c>
      <c r="B209" s="17" t="n">
        <v>6</v>
      </c>
      <c r="C209" s="17" t="n">
        <v>4326</v>
      </c>
      <c r="D209" s="18" t="s">
        <v>1145</v>
      </c>
      <c r="E209" s="19" t="s">
        <v>26365</v>
      </c>
      <c r="F209" s="17" t="s">
        <v>27087</v>
      </c>
      <c r="G209" s="18" t="s">
        <v>27091</v>
      </c>
      <c r="H209" s="17" t="s">
        <v>26352</v>
      </c>
      <c r="I209" s="17" t="s">
        <v>27092</v>
      </c>
      <c r="J209" s="17" t="s">
        <v>164</v>
      </c>
      <c r="K209" s="18" t="s">
        <v>27096</v>
      </c>
      <c r="L209" s="18" t="s">
        <v>27097</v>
      </c>
      <c r="M209" s="20" t="s">
        <v>28109</v>
      </c>
    </row>
    <row r="210" customFormat="false" ht="46.25" hidden="false" customHeight="false" outlineLevel="0" collapsed="false">
      <c r="A210" s="17" t="s">
        <v>27098</v>
      </c>
      <c r="B210" s="17" t="n">
        <v>6</v>
      </c>
      <c r="C210" s="17" t="n">
        <v>4539</v>
      </c>
      <c r="D210" s="18" t="s">
        <v>1145</v>
      </c>
      <c r="E210" s="19" t="s">
        <v>27099</v>
      </c>
      <c r="F210" s="17" t="s">
        <v>26933</v>
      </c>
      <c r="G210" s="18" t="s">
        <v>26085</v>
      </c>
      <c r="H210" s="17" t="s">
        <v>26352</v>
      </c>
      <c r="I210" s="17" t="s">
        <v>26926</v>
      </c>
      <c r="J210" s="17" t="s">
        <v>164</v>
      </c>
      <c r="K210" s="18" t="s">
        <v>27100</v>
      </c>
      <c r="L210" s="18" t="s">
        <v>27101</v>
      </c>
      <c r="M210" s="20" t="s">
        <v>28109</v>
      </c>
    </row>
    <row r="211" customFormat="false" ht="46.25" hidden="false" customHeight="false" outlineLevel="0" collapsed="false">
      <c r="A211" s="17" t="s">
        <v>27102</v>
      </c>
      <c r="B211" s="17" t="n">
        <v>6</v>
      </c>
      <c r="C211" s="17" t="n">
        <v>4582</v>
      </c>
      <c r="D211" s="18" t="s">
        <v>1238</v>
      </c>
      <c r="E211" s="19" t="s">
        <v>26689</v>
      </c>
      <c r="F211" s="17" t="s">
        <v>26469</v>
      </c>
      <c r="G211" s="18" t="s">
        <v>27044</v>
      </c>
      <c r="H211" s="17" t="s">
        <v>26339</v>
      </c>
      <c r="I211" s="17"/>
      <c r="J211" s="17" t="s">
        <v>163</v>
      </c>
      <c r="K211" s="18" t="s">
        <v>27103</v>
      </c>
      <c r="L211" s="18" t="s">
        <v>27104</v>
      </c>
      <c r="M211" s="20" t="s">
        <v>28109</v>
      </c>
    </row>
    <row r="212" customFormat="false" ht="68.65" hidden="false" customHeight="false" outlineLevel="0" collapsed="false">
      <c r="A212" s="17" t="s">
        <v>27105</v>
      </c>
      <c r="B212" s="17" t="n">
        <v>6</v>
      </c>
      <c r="C212" s="17" t="n">
        <v>4584</v>
      </c>
      <c r="D212" s="18" t="s">
        <v>1238</v>
      </c>
      <c r="E212" s="19" t="s">
        <v>26360</v>
      </c>
      <c r="F212" s="17" t="s">
        <v>26498</v>
      </c>
      <c r="G212" s="18" t="s">
        <v>26499</v>
      </c>
      <c r="H212" s="17" t="s">
        <v>26352</v>
      </c>
      <c r="I212" s="17" t="s">
        <v>27087</v>
      </c>
      <c r="J212" s="17" t="s">
        <v>164</v>
      </c>
      <c r="K212" s="18" t="s">
        <v>27106</v>
      </c>
      <c r="L212" s="18" t="s">
        <v>27107</v>
      </c>
      <c r="M212" s="20" t="s">
        <v>28109</v>
      </c>
    </row>
    <row r="213" customFormat="false" ht="57.45" hidden="false" customHeight="false" outlineLevel="0" collapsed="false">
      <c r="A213" s="17" t="s">
        <v>27108</v>
      </c>
      <c r="B213" s="17" t="n">
        <v>6</v>
      </c>
      <c r="C213" s="17" t="n">
        <v>4594</v>
      </c>
      <c r="D213" s="18" t="s">
        <v>1238</v>
      </c>
      <c r="E213" s="19" t="s">
        <v>26689</v>
      </c>
      <c r="F213" s="17" t="s">
        <v>26469</v>
      </c>
      <c r="G213" s="18" t="s">
        <v>27044</v>
      </c>
      <c r="H213" s="17" t="s">
        <v>26339</v>
      </c>
      <c r="I213" s="17"/>
      <c r="J213" s="17" t="s">
        <v>163</v>
      </c>
      <c r="K213" s="18" t="s">
        <v>27109</v>
      </c>
      <c r="L213" s="18" t="s">
        <v>27110</v>
      </c>
      <c r="M213" s="20" t="s">
        <v>28109</v>
      </c>
    </row>
    <row r="214" customFormat="false" ht="68.65" hidden="false" customHeight="false" outlineLevel="0" collapsed="false">
      <c r="A214" s="17" t="s">
        <v>27111</v>
      </c>
      <c r="B214" s="17" t="n">
        <v>6</v>
      </c>
      <c r="C214" s="17" t="n">
        <v>4627</v>
      </c>
      <c r="D214" s="18" t="s">
        <v>1238</v>
      </c>
      <c r="E214" s="19" t="s">
        <v>26360</v>
      </c>
      <c r="F214" s="17" t="s">
        <v>26498</v>
      </c>
      <c r="G214" s="18" t="s">
        <v>26499</v>
      </c>
      <c r="H214" s="17" t="s">
        <v>26352</v>
      </c>
      <c r="I214" s="17" t="s">
        <v>27087</v>
      </c>
      <c r="J214" s="17" t="s">
        <v>164</v>
      </c>
      <c r="K214" s="18" t="s">
        <v>27112</v>
      </c>
      <c r="L214" s="18" t="s">
        <v>27113</v>
      </c>
      <c r="M214" s="20" t="s">
        <v>28109</v>
      </c>
    </row>
    <row r="215" customFormat="false" ht="46.25" hidden="false" customHeight="false" outlineLevel="0" collapsed="false">
      <c r="A215" s="17" t="s">
        <v>27114</v>
      </c>
      <c r="B215" s="17" t="n">
        <v>6</v>
      </c>
      <c r="C215" s="17" t="n">
        <v>4645</v>
      </c>
      <c r="D215" s="18" t="s">
        <v>1238</v>
      </c>
      <c r="E215" s="19" t="s">
        <v>26360</v>
      </c>
      <c r="F215" s="17" t="s">
        <v>26498</v>
      </c>
      <c r="G215" s="18" t="s">
        <v>26499</v>
      </c>
      <c r="H215" s="17" t="s">
        <v>26352</v>
      </c>
      <c r="I215" s="17" t="s">
        <v>27087</v>
      </c>
      <c r="J215" s="17" t="s">
        <v>164</v>
      </c>
      <c r="K215" s="18" t="s">
        <v>27115</v>
      </c>
      <c r="L215" s="18" t="s">
        <v>27116</v>
      </c>
      <c r="M215" s="20" t="s">
        <v>28109</v>
      </c>
    </row>
    <row r="216" customFormat="false" ht="46.25" hidden="false" customHeight="false" outlineLevel="0" collapsed="false">
      <c r="A216" s="17" t="s">
        <v>27117</v>
      </c>
      <c r="B216" s="17" t="n">
        <v>6</v>
      </c>
      <c r="C216" s="17" t="n">
        <v>4661</v>
      </c>
      <c r="D216" s="18" t="s">
        <v>1238</v>
      </c>
      <c r="E216" s="19" t="s">
        <v>26360</v>
      </c>
      <c r="F216" s="17" t="s">
        <v>26498</v>
      </c>
      <c r="G216" s="18" t="s">
        <v>26499</v>
      </c>
      <c r="H216" s="17" t="s">
        <v>26352</v>
      </c>
      <c r="I216" s="17" t="s">
        <v>27087</v>
      </c>
      <c r="J216" s="17" t="s">
        <v>164</v>
      </c>
      <c r="K216" s="18" t="s">
        <v>27118</v>
      </c>
      <c r="L216" s="18" t="s">
        <v>27119</v>
      </c>
      <c r="M216" s="20" t="s">
        <v>28109</v>
      </c>
    </row>
    <row r="217" customFormat="false" ht="46.25" hidden="false" customHeight="false" outlineLevel="0" collapsed="false">
      <c r="A217" s="17" t="s">
        <v>27120</v>
      </c>
      <c r="B217" s="17" t="n">
        <v>6</v>
      </c>
      <c r="C217" s="17" t="n">
        <v>4667</v>
      </c>
      <c r="D217" s="18" t="s">
        <v>1238</v>
      </c>
      <c r="E217" s="19" t="s">
        <v>26360</v>
      </c>
      <c r="F217" s="17" t="s">
        <v>26498</v>
      </c>
      <c r="G217" s="18" t="s">
        <v>26499</v>
      </c>
      <c r="H217" s="17" t="s">
        <v>26352</v>
      </c>
      <c r="I217" s="17" t="s">
        <v>27087</v>
      </c>
      <c r="J217" s="17" t="s">
        <v>164</v>
      </c>
      <c r="K217" s="18" t="s">
        <v>27121</v>
      </c>
      <c r="L217" s="18" t="s">
        <v>27122</v>
      </c>
      <c r="M217" s="20" t="s">
        <v>28109</v>
      </c>
    </row>
    <row r="218" customFormat="false" ht="46.25" hidden="false" customHeight="false" outlineLevel="0" collapsed="false">
      <c r="A218" s="17" t="s">
        <v>27123</v>
      </c>
      <c r="B218" s="17" t="n">
        <v>6</v>
      </c>
      <c r="C218" s="17" t="n">
        <v>4692</v>
      </c>
      <c r="D218" s="18" t="s">
        <v>1238</v>
      </c>
      <c r="E218" s="19" t="s">
        <v>26689</v>
      </c>
      <c r="F218" s="17" t="s">
        <v>26469</v>
      </c>
      <c r="G218" s="18" t="s">
        <v>27044</v>
      </c>
      <c r="H218" s="17" t="s">
        <v>26339</v>
      </c>
      <c r="I218" s="17"/>
      <c r="J218" s="17" t="s">
        <v>163</v>
      </c>
      <c r="K218" s="18" t="s">
        <v>27124</v>
      </c>
      <c r="L218" s="18" t="s">
        <v>27125</v>
      </c>
      <c r="M218" s="20" t="s">
        <v>28109</v>
      </c>
    </row>
    <row r="219" customFormat="false" ht="57.45" hidden="false" customHeight="false" outlineLevel="0" collapsed="false">
      <c r="A219" s="17" t="s">
        <v>27126</v>
      </c>
      <c r="B219" s="17" t="n">
        <v>6</v>
      </c>
      <c r="C219" s="17" t="n">
        <v>4785</v>
      </c>
      <c r="D219" s="18" t="s">
        <v>1319</v>
      </c>
      <c r="E219" s="19" t="s">
        <v>26365</v>
      </c>
      <c r="F219" s="17" t="s">
        <v>27087</v>
      </c>
      <c r="G219" s="18" t="s">
        <v>27091</v>
      </c>
      <c r="H219" s="17" t="s">
        <v>26352</v>
      </c>
      <c r="I219" s="17" t="s">
        <v>27092</v>
      </c>
      <c r="J219" s="17" t="s">
        <v>164</v>
      </c>
      <c r="K219" s="18" t="s">
        <v>27127</v>
      </c>
      <c r="L219" s="18" t="s">
        <v>27128</v>
      </c>
      <c r="M219" s="20" t="s">
        <v>28109</v>
      </c>
    </row>
    <row r="220" customFormat="false" ht="68.65" hidden="false" customHeight="false" outlineLevel="0" collapsed="false">
      <c r="A220" s="17" t="s">
        <v>27129</v>
      </c>
      <c r="B220" s="17" t="n">
        <v>6</v>
      </c>
      <c r="C220" s="17" t="n">
        <v>4865</v>
      </c>
      <c r="D220" s="18" t="s">
        <v>1319</v>
      </c>
      <c r="E220" s="19" t="s">
        <v>27130</v>
      </c>
      <c r="F220" s="17" t="s">
        <v>27131</v>
      </c>
      <c r="G220" s="18" t="s">
        <v>27132</v>
      </c>
      <c r="H220" s="17" t="s">
        <v>26339</v>
      </c>
      <c r="I220" s="17"/>
      <c r="J220" s="17" t="s">
        <v>163</v>
      </c>
      <c r="K220" s="18" t="s">
        <v>26405</v>
      </c>
      <c r="L220" s="18" t="s">
        <v>27133</v>
      </c>
      <c r="M220" s="20" t="s">
        <v>28109</v>
      </c>
    </row>
    <row r="221" customFormat="false" ht="68.65" hidden="false" customHeight="false" outlineLevel="0" collapsed="false">
      <c r="A221" s="17" t="s">
        <v>27134</v>
      </c>
      <c r="B221" s="17" t="n">
        <v>6</v>
      </c>
      <c r="C221" s="17" t="n">
        <v>4865</v>
      </c>
      <c r="D221" s="18" t="s">
        <v>1319</v>
      </c>
      <c r="E221" s="19" t="s">
        <v>27130</v>
      </c>
      <c r="F221" s="17" t="s">
        <v>27135</v>
      </c>
      <c r="G221" s="18" t="s">
        <v>27136</v>
      </c>
      <c r="H221" s="17" t="s">
        <v>26339</v>
      </c>
      <c r="I221" s="17"/>
      <c r="J221" s="17" t="s">
        <v>163</v>
      </c>
      <c r="K221" s="18" t="s">
        <v>26405</v>
      </c>
      <c r="L221" s="18" t="s">
        <v>27133</v>
      </c>
      <c r="M221" s="20" t="s">
        <v>28109</v>
      </c>
    </row>
    <row r="222" customFormat="false" ht="57.45" hidden="false" customHeight="false" outlineLevel="0" collapsed="false">
      <c r="A222" s="17" t="s">
        <v>27137</v>
      </c>
      <c r="B222" s="17" t="n">
        <v>6</v>
      </c>
      <c r="C222" s="17" t="n">
        <v>4969</v>
      </c>
      <c r="D222" s="18" t="s">
        <v>1376</v>
      </c>
      <c r="E222" s="19" t="s">
        <v>26360</v>
      </c>
      <c r="F222" s="17" t="s">
        <v>26498</v>
      </c>
      <c r="G222" s="18" t="s">
        <v>26499</v>
      </c>
      <c r="H222" s="17" t="s">
        <v>26339</v>
      </c>
      <c r="I222" s="17"/>
      <c r="J222" s="17" t="s">
        <v>163</v>
      </c>
      <c r="K222" s="18" t="s">
        <v>27138</v>
      </c>
      <c r="L222" s="18" t="s">
        <v>27139</v>
      </c>
      <c r="M222" s="20" t="s">
        <v>28109</v>
      </c>
    </row>
    <row r="223" customFormat="false" ht="57.45" hidden="false" customHeight="false" outlineLevel="0" collapsed="false">
      <c r="A223" s="17" t="s">
        <v>27140</v>
      </c>
      <c r="B223" s="17" t="n">
        <v>6</v>
      </c>
      <c r="C223" s="17" t="n">
        <v>5078</v>
      </c>
      <c r="D223" s="18" t="s">
        <v>1376</v>
      </c>
      <c r="E223" s="19" t="s">
        <v>26549</v>
      </c>
      <c r="F223" s="17" t="s">
        <v>27063</v>
      </c>
      <c r="G223" s="18" t="s">
        <v>27064</v>
      </c>
      <c r="H223" s="17" t="s">
        <v>26352</v>
      </c>
      <c r="I223" s="17" t="s">
        <v>26498</v>
      </c>
      <c r="J223" s="17" t="s">
        <v>164</v>
      </c>
      <c r="K223" s="18" t="s">
        <v>27141</v>
      </c>
      <c r="L223" s="18" t="s">
        <v>27142</v>
      </c>
      <c r="M223" s="20" t="s">
        <v>28109</v>
      </c>
    </row>
    <row r="224" customFormat="false" ht="68.65" hidden="false" customHeight="false" outlineLevel="0" collapsed="false">
      <c r="A224" s="17" t="s">
        <v>27143</v>
      </c>
      <c r="B224" s="17" t="n">
        <v>6</v>
      </c>
      <c r="C224" s="17" t="n">
        <v>5078</v>
      </c>
      <c r="D224" s="18" t="s">
        <v>1376</v>
      </c>
      <c r="E224" s="19" t="s">
        <v>26360</v>
      </c>
      <c r="F224" s="17" t="s">
        <v>26498</v>
      </c>
      <c r="G224" s="18" t="s">
        <v>26499</v>
      </c>
      <c r="H224" s="17" t="s">
        <v>26339</v>
      </c>
      <c r="I224" s="17"/>
      <c r="J224" s="17" t="s">
        <v>163</v>
      </c>
      <c r="K224" s="18" t="s">
        <v>27144</v>
      </c>
      <c r="L224" s="18" t="s">
        <v>27145</v>
      </c>
      <c r="M224" s="20" t="s">
        <v>28109</v>
      </c>
    </row>
    <row r="225" customFormat="false" ht="57.45" hidden="false" customHeight="false" outlineLevel="0" collapsed="false">
      <c r="A225" s="17" t="s">
        <v>27146</v>
      </c>
      <c r="B225" s="17" t="n">
        <v>6</v>
      </c>
      <c r="C225" s="17" t="n">
        <v>5082</v>
      </c>
      <c r="D225" s="18" t="s">
        <v>1376</v>
      </c>
      <c r="E225" s="19" t="s">
        <v>26365</v>
      </c>
      <c r="F225" s="17" t="s">
        <v>27087</v>
      </c>
      <c r="G225" s="18" t="s">
        <v>27091</v>
      </c>
      <c r="H225" s="17" t="s">
        <v>26352</v>
      </c>
      <c r="I225" s="17" t="s">
        <v>26498</v>
      </c>
      <c r="J225" s="17" t="s">
        <v>163</v>
      </c>
      <c r="K225" s="18" t="s">
        <v>27147</v>
      </c>
      <c r="L225" s="18" t="s">
        <v>27148</v>
      </c>
      <c r="M225" s="20" t="s">
        <v>28109</v>
      </c>
    </row>
    <row r="226" customFormat="false" ht="57.45" hidden="false" customHeight="false" outlineLevel="0" collapsed="false">
      <c r="A226" s="17" t="s">
        <v>27149</v>
      </c>
      <c r="B226" s="17" t="n">
        <v>6</v>
      </c>
      <c r="C226" s="17" t="n">
        <v>5090</v>
      </c>
      <c r="D226" s="18" t="s">
        <v>1376</v>
      </c>
      <c r="E226" s="19" t="s">
        <v>26510</v>
      </c>
      <c r="F226" s="17" t="s">
        <v>26467</v>
      </c>
      <c r="G226" s="18" t="s">
        <v>26468</v>
      </c>
      <c r="H226" s="17" t="s">
        <v>26352</v>
      </c>
      <c r="I226" s="17" t="s">
        <v>26498</v>
      </c>
      <c r="J226" s="17" t="s">
        <v>164</v>
      </c>
      <c r="K226" s="18" t="s">
        <v>27150</v>
      </c>
      <c r="L226" s="18" t="s">
        <v>27151</v>
      </c>
      <c r="M226" s="20" t="s">
        <v>28109</v>
      </c>
    </row>
    <row r="227" customFormat="false" ht="68.65" hidden="false" customHeight="false" outlineLevel="0" collapsed="false">
      <c r="A227" s="17" t="s">
        <v>27152</v>
      </c>
      <c r="B227" s="17" t="n">
        <v>6</v>
      </c>
      <c r="C227" s="17" t="n">
        <v>5129</v>
      </c>
      <c r="D227" s="18" t="s">
        <v>1376</v>
      </c>
      <c r="E227" s="19" t="s">
        <v>26453</v>
      </c>
      <c r="F227" s="17" t="s">
        <v>26443</v>
      </c>
      <c r="G227" s="18" t="s">
        <v>26177</v>
      </c>
      <c r="H227" s="17" t="s">
        <v>26352</v>
      </c>
      <c r="I227" s="17" t="s">
        <v>26444</v>
      </c>
      <c r="J227" s="17" t="s">
        <v>164</v>
      </c>
      <c r="K227" s="18" t="s">
        <v>27153</v>
      </c>
      <c r="L227" s="18" t="s">
        <v>27154</v>
      </c>
      <c r="M227" s="20" t="s">
        <v>28109</v>
      </c>
    </row>
    <row r="228" customFormat="false" ht="57.45" hidden="false" customHeight="false" outlineLevel="0" collapsed="false">
      <c r="A228" s="17" t="s">
        <v>27155</v>
      </c>
      <c r="B228" s="17" t="n">
        <v>6</v>
      </c>
      <c r="C228" s="17" t="n">
        <v>5131</v>
      </c>
      <c r="D228" s="18" t="s">
        <v>1376</v>
      </c>
      <c r="E228" s="19" t="s">
        <v>27156</v>
      </c>
      <c r="F228" s="17" t="s">
        <v>26351</v>
      </c>
      <c r="G228" s="18" t="s">
        <v>26171</v>
      </c>
      <c r="H228" s="17" t="s">
        <v>26352</v>
      </c>
      <c r="I228" s="17" t="s">
        <v>26545</v>
      </c>
      <c r="J228" s="17" t="s">
        <v>164</v>
      </c>
      <c r="K228" s="18" t="s">
        <v>27157</v>
      </c>
      <c r="L228" s="18" t="s">
        <v>27158</v>
      </c>
      <c r="M228" s="20" t="s">
        <v>28109</v>
      </c>
    </row>
    <row r="229" customFormat="false" ht="46.25" hidden="false" customHeight="false" outlineLevel="0" collapsed="false">
      <c r="A229" s="17" t="s">
        <v>27159</v>
      </c>
      <c r="B229" s="17" t="n">
        <v>6</v>
      </c>
      <c r="C229" s="17" t="n">
        <v>5167</v>
      </c>
      <c r="D229" s="18" t="s">
        <v>1376</v>
      </c>
      <c r="E229" s="19" t="s">
        <v>26549</v>
      </c>
      <c r="F229" s="17" t="s">
        <v>27063</v>
      </c>
      <c r="G229" s="18" t="s">
        <v>27064</v>
      </c>
      <c r="H229" s="17" t="s">
        <v>26352</v>
      </c>
      <c r="I229" s="17" t="s">
        <v>26498</v>
      </c>
      <c r="J229" s="17" t="s">
        <v>164</v>
      </c>
      <c r="K229" s="18" t="s">
        <v>27160</v>
      </c>
      <c r="L229" s="18" t="s">
        <v>27161</v>
      </c>
      <c r="M229" s="20" t="s">
        <v>28109</v>
      </c>
    </row>
    <row r="230" customFormat="false" ht="35.05" hidden="false" customHeight="false" outlineLevel="0" collapsed="false">
      <c r="A230" s="17" t="s">
        <v>27162</v>
      </c>
      <c r="B230" s="17" t="n">
        <v>6</v>
      </c>
      <c r="C230" s="17" t="n">
        <v>5229</v>
      </c>
      <c r="D230" s="18" t="s">
        <v>1376</v>
      </c>
      <c r="E230" s="19" t="s">
        <v>26360</v>
      </c>
      <c r="F230" s="17" t="s">
        <v>26498</v>
      </c>
      <c r="G230" s="18" t="s">
        <v>26499</v>
      </c>
      <c r="H230" s="17" t="s">
        <v>26339</v>
      </c>
      <c r="I230" s="17"/>
      <c r="J230" s="17" t="s">
        <v>163</v>
      </c>
      <c r="K230" s="18" t="s">
        <v>27163</v>
      </c>
      <c r="L230" s="18" t="s">
        <v>27164</v>
      </c>
      <c r="M230" s="20" t="s">
        <v>28109</v>
      </c>
    </row>
    <row r="231" customFormat="false" ht="57.45" hidden="false" customHeight="false" outlineLevel="0" collapsed="false">
      <c r="A231" s="17" t="s">
        <v>27165</v>
      </c>
      <c r="B231" s="17" t="n">
        <v>6</v>
      </c>
      <c r="C231" s="17" t="n">
        <v>5251</v>
      </c>
      <c r="D231" s="18" t="s">
        <v>1376</v>
      </c>
      <c r="E231" s="19" t="s">
        <v>27166</v>
      </c>
      <c r="F231" s="17" t="s">
        <v>26443</v>
      </c>
      <c r="G231" s="18" t="s">
        <v>26177</v>
      </c>
      <c r="H231" s="17" t="s">
        <v>26352</v>
      </c>
      <c r="I231" s="17" t="s">
        <v>26444</v>
      </c>
      <c r="J231" s="17" t="s">
        <v>164</v>
      </c>
      <c r="K231" s="18" t="s">
        <v>27167</v>
      </c>
      <c r="L231" s="18" t="s">
        <v>27168</v>
      </c>
      <c r="M231" s="20" t="s">
        <v>28109</v>
      </c>
    </row>
    <row r="232" customFormat="false" ht="57.45" hidden="false" customHeight="false" outlineLevel="0" collapsed="false">
      <c r="A232" s="17" t="s">
        <v>27169</v>
      </c>
      <c r="B232" s="17" t="n">
        <v>6</v>
      </c>
      <c r="C232" s="17" t="n">
        <v>5269</v>
      </c>
      <c r="D232" s="18" t="s">
        <v>1463</v>
      </c>
      <c r="E232" s="19" t="s">
        <v>26689</v>
      </c>
      <c r="F232" s="17" t="s">
        <v>26469</v>
      </c>
      <c r="G232" s="18" t="s">
        <v>27044</v>
      </c>
      <c r="H232" s="17" t="s">
        <v>26339</v>
      </c>
      <c r="I232" s="17"/>
      <c r="J232" s="17" t="s">
        <v>163</v>
      </c>
      <c r="K232" s="18" t="s">
        <v>27170</v>
      </c>
      <c r="L232" s="18" t="s">
        <v>27171</v>
      </c>
      <c r="M232" s="20" t="s">
        <v>28109</v>
      </c>
    </row>
    <row r="233" customFormat="false" ht="35.05" hidden="false" customHeight="false" outlineLevel="0" collapsed="false">
      <c r="A233" s="17" t="s">
        <v>27172</v>
      </c>
      <c r="B233" s="17" t="n">
        <v>6</v>
      </c>
      <c r="C233" s="17" t="n">
        <v>5283</v>
      </c>
      <c r="D233" s="18" t="s">
        <v>1463</v>
      </c>
      <c r="E233" s="19" t="s">
        <v>26510</v>
      </c>
      <c r="F233" s="17" t="s">
        <v>26467</v>
      </c>
      <c r="G233" s="18" t="s">
        <v>26468</v>
      </c>
      <c r="H233" s="17" t="s">
        <v>26339</v>
      </c>
      <c r="I233" s="17"/>
      <c r="J233" s="17" t="s">
        <v>163</v>
      </c>
      <c r="K233" s="18" t="s">
        <v>27173</v>
      </c>
      <c r="L233" s="18" t="s">
        <v>27174</v>
      </c>
      <c r="M233" s="20" t="s">
        <v>28109</v>
      </c>
    </row>
    <row r="234" customFormat="false" ht="68.65" hidden="false" customHeight="false" outlineLevel="0" collapsed="false">
      <c r="A234" s="17" t="s">
        <v>27175</v>
      </c>
      <c r="B234" s="17" t="n">
        <v>6</v>
      </c>
      <c r="C234" s="17" t="n">
        <v>5487</v>
      </c>
      <c r="D234" s="18" t="s">
        <v>1463</v>
      </c>
      <c r="E234" s="19" t="s">
        <v>26510</v>
      </c>
      <c r="F234" s="17" t="s">
        <v>26467</v>
      </c>
      <c r="G234" s="18" t="s">
        <v>26468</v>
      </c>
      <c r="H234" s="17" t="s">
        <v>26339</v>
      </c>
      <c r="I234" s="17"/>
      <c r="J234" s="17" t="s">
        <v>163</v>
      </c>
      <c r="K234" s="18" t="s">
        <v>27176</v>
      </c>
      <c r="L234" s="18" t="s">
        <v>27177</v>
      </c>
      <c r="M234" s="20" t="s">
        <v>28109</v>
      </c>
    </row>
    <row r="235" customFormat="false" ht="46.25" hidden="false" customHeight="false" outlineLevel="0" collapsed="false">
      <c r="A235" s="17" t="s">
        <v>27178</v>
      </c>
      <c r="B235" s="17" t="n">
        <v>6</v>
      </c>
      <c r="C235" s="17" t="n">
        <v>5547</v>
      </c>
      <c r="D235" s="18" t="s">
        <v>1463</v>
      </c>
      <c r="E235" s="19" t="s">
        <v>26549</v>
      </c>
      <c r="F235" s="17" t="s">
        <v>27063</v>
      </c>
      <c r="G235" s="18" t="s">
        <v>27064</v>
      </c>
      <c r="H235" s="17" t="s">
        <v>26339</v>
      </c>
      <c r="I235" s="17"/>
      <c r="J235" s="17" t="s">
        <v>163</v>
      </c>
      <c r="K235" s="18" t="s">
        <v>27179</v>
      </c>
      <c r="L235" s="18" t="s">
        <v>27180</v>
      </c>
      <c r="M235" s="20" t="s">
        <v>28109</v>
      </c>
    </row>
    <row r="236" customFormat="false" ht="68.65" hidden="false" customHeight="false" outlineLevel="0" collapsed="false">
      <c r="A236" s="17" t="s">
        <v>27181</v>
      </c>
      <c r="B236" s="17" t="n">
        <v>6</v>
      </c>
      <c r="C236" s="17" t="n">
        <v>5594</v>
      </c>
      <c r="D236" s="18" t="s">
        <v>1463</v>
      </c>
      <c r="E236" s="19" t="s">
        <v>27156</v>
      </c>
      <c r="F236" s="17" t="s">
        <v>26351</v>
      </c>
      <c r="G236" s="18" t="s">
        <v>26171</v>
      </c>
      <c r="H236" s="17" t="s">
        <v>26352</v>
      </c>
      <c r="I236" s="17" t="s">
        <v>26438</v>
      </c>
      <c r="J236" s="17" t="s">
        <v>164</v>
      </c>
      <c r="K236" s="18" t="s">
        <v>27182</v>
      </c>
      <c r="L236" s="18" t="s">
        <v>27183</v>
      </c>
      <c r="M236" s="20" t="s">
        <v>28109</v>
      </c>
    </row>
    <row r="237" customFormat="false" ht="57.45" hidden="false" customHeight="false" outlineLevel="0" collapsed="false">
      <c r="A237" s="17" t="s">
        <v>27184</v>
      </c>
      <c r="B237" s="17" t="n">
        <v>6</v>
      </c>
      <c r="C237" s="17" t="n">
        <v>5691</v>
      </c>
      <c r="D237" s="18" t="s">
        <v>1557</v>
      </c>
      <c r="E237" s="19" t="s">
        <v>26383</v>
      </c>
      <c r="F237" s="17" t="s">
        <v>26596</v>
      </c>
      <c r="G237" s="18" t="s">
        <v>26127</v>
      </c>
      <c r="H237" s="17" t="s">
        <v>26352</v>
      </c>
      <c r="I237" s="17" t="s">
        <v>26467</v>
      </c>
      <c r="J237" s="17" t="s">
        <v>164</v>
      </c>
      <c r="K237" s="18" t="s">
        <v>27185</v>
      </c>
      <c r="L237" s="18" t="s">
        <v>27186</v>
      </c>
      <c r="M237" s="20" t="s">
        <v>28109</v>
      </c>
    </row>
    <row r="238" customFormat="false" ht="46.25" hidden="false" customHeight="false" outlineLevel="0" collapsed="false">
      <c r="A238" s="17" t="s">
        <v>27187</v>
      </c>
      <c r="B238" s="17" t="n">
        <v>6</v>
      </c>
      <c r="C238" s="17" t="n">
        <v>5747</v>
      </c>
      <c r="D238" s="18" t="s">
        <v>1557</v>
      </c>
      <c r="E238" s="19" t="s">
        <v>27188</v>
      </c>
      <c r="F238" s="17" t="s">
        <v>26467</v>
      </c>
      <c r="G238" s="18" t="s">
        <v>26468</v>
      </c>
      <c r="H238" s="17" t="s">
        <v>26339</v>
      </c>
      <c r="I238" s="17"/>
      <c r="J238" s="17" t="s">
        <v>163</v>
      </c>
      <c r="K238" s="18" t="s">
        <v>27189</v>
      </c>
      <c r="L238" s="18" t="s">
        <v>27190</v>
      </c>
      <c r="M238" s="20" t="s">
        <v>28109</v>
      </c>
    </row>
    <row r="239" customFormat="false" ht="46.25" hidden="false" customHeight="false" outlineLevel="0" collapsed="false">
      <c r="A239" s="17" t="s">
        <v>27191</v>
      </c>
      <c r="B239" s="17" t="n">
        <v>6</v>
      </c>
      <c r="C239" s="17" t="n">
        <v>5906</v>
      </c>
      <c r="D239" s="18" t="s">
        <v>1662</v>
      </c>
      <c r="E239" s="19" t="s">
        <v>26437</v>
      </c>
      <c r="F239" s="17" t="s">
        <v>26351</v>
      </c>
      <c r="G239" s="18" t="s">
        <v>26171</v>
      </c>
      <c r="H239" s="17" t="s">
        <v>26352</v>
      </c>
      <c r="I239" s="17" t="s">
        <v>26438</v>
      </c>
      <c r="J239" s="17" t="s">
        <v>164</v>
      </c>
      <c r="K239" s="18" t="s">
        <v>27192</v>
      </c>
      <c r="L239" s="18" t="s">
        <v>27193</v>
      </c>
      <c r="M239" s="20" t="s">
        <v>28109</v>
      </c>
    </row>
    <row r="240" customFormat="false" ht="46.25" hidden="false" customHeight="false" outlineLevel="0" collapsed="false">
      <c r="A240" s="17" t="s">
        <v>27194</v>
      </c>
      <c r="B240" s="17" t="n">
        <v>6</v>
      </c>
      <c r="C240" s="17" t="n">
        <v>5916</v>
      </c>
      <c r="D240" s="18" t="s">
        <v>1662</v>
      </c>
      <c r="E240" s="19" t="s">
        <v>26383</v>
      </c>
      <c r="F240" s="17" t="s">
        <v>26596</v>
      </c>
      <c r="G240" s="18" t="s">
        <v>26127</v>
      </c>
      <c r="H240" s="17" t="s">
        <v>26352</v>
      </c>
      <c r="I240" s="17" t="s">
        <v>26467</v>
      </c>
      <c r="J240" s="17" t="s">
        <v>164</v>
      </c>
      <c r="K240" s="18" t="s">
        <v>27195</v>
      </c>
      <c r="L240" s="18" t="s">
        <v>27196</v>
      </c>
      <c r="M240" s="20" t="s">
        <v>28109</v>
      </c>
    </row>
    <row r="241" customFormat="false" ht="57.45" hidden="false" customHeight="false" outlineLevel="0" collapsed="false">
      <c r="A241" s="17" t="s">
        <v>27197</v>
      </c>
      <c r="B241" s="17" t="n">
        <v>6</v>
      </c>
      <c r="C241" s="17" t="n">
        <v>5962</v>
      </c>
      <c r="D241" s="18" t="s">
        <v>1662</v>
      </c>
      <c r="E241" s="19" t="s">
        <v>26383</v>
      </c>
      <c r="F241" s="17" t="s">
        <v>26596</v>
      </c>
      <c r="G241" s="18" t="s">
        <v>26127</v>
      </c>
      <c r="H241" s="17" t="s">
        <v>26352</v>
      </c>
      <c r="I241" s="17" t="s">
        <v>26467</v>
      </c>
      <c r="J241" s="17" t="s">
        <v>164</v>
      </c>
      <c r="K241" s="18" t="s">
        <v>27198</v>
      </c>
      <c r="L241" s="18" t="s">
        <v>27199</v>
      </c>
      <c r="M241" s="20" t="s">
        <v>28109</v>
      </c>
    </row>
    <row r="242" customFormat="false" ht="46.25" hidden="false" customHeight="false" outlineLevel="0" collapsed="false">
      <c r="A242" s="17" t="s">
        <v>27200</v>
      </c>
      <c r="B242" s="17" t="n">
        <v>6</v>
      </c>
      <c r="C242" s="17" t="n">
        <v>6085</v>
      </c>
      <c r="D242" s="18" t="s">
        <v>1662</v>
      </c>
      <c r="E242" s="19" t="s">
        <v>27166</v>
      </c>
      <c r="F242" s="17" t="s">
        <v>26443</v>
      </c>
      <c r="G242" s="18" t="s">
        <v>26177</v>
      </c>
      <c r="H242" s="17" t="s">
        <v>26352</v>
      </c>
      <c r="I242" s="17" t="s">
        <v>26444</v>
      </c>
      <c r="J242" s="17" t="s">
        <v>164</v>
      </c>
      <c r="K242" s="18" t="s">
        <v>27201</v>
      </c>
      <c r="L242" s="18" t="s">
        <v>27202</v>
      </c>
      <c r="M242" s="20" t="s">
        <v>28109</v>
      </c>
    </row>
    <row r="243" customFormat="false" ht="57.45" hidden="false" customHeight="false" outlineLevel="0" collapsed="false">
      <c r="A243" s="17" t="s">
        <v>27203</v>
      </c>
      <c r="B243" s="17" t="n">
        <v>6</v>
      </c>
      <c r="C243" s="17" t="n">
        <v>6140</v>
      </c>
      <c r="D243" s="18" t="s">
        <v>1749</v>
      </c>
      <c r="E243" s="19" t="s">
        <v>26527</v>
      </c>
      <c r="F243" s="17" t="s">
        <v>27037</v>
      </c>
      <c r="G243" s="18" t="s">
        <v>27038</v>
      </c>
      <c r="H243" s="17" t="s">
        <v>26352</v>
      </c>
      <c r="I243" s="17" t="s">
        <v>27039</v>
      </c>
      <c r="J243" s="17" t="s">
        <v>164</v>
      </c>
      <c r="K243" s="18" t="s">
        <v>27204</v>
      </c>
      <c r="L243" s="18" t="s">
        <v>27205</v>
      </c>
      <c r="M243" s="20" t="s">
        <v>28109</v>
      </c>
    </row>
    <row r="244" customFormat="false" ht="68.65" hidden="false" customHeight="false" outlineLevel="0" collapsed="false">
      <c r="A244" s="17" t="s">
        <v>27206</v>
      </c>
      <c r="B244" s="17" t="n">
        <v>6</v>
      </c>
      <c r="C244" s="17" t="n">
        <v>6140</v>
      </c>
      <c r="D244" s="18" t="s">
        <v>1749</v>
      </c>
      <c r="E244" s="19" t="s">
        <v>27007</v>
      </c>
      <c r="F244" s="17" t="s">
        <v>26595</v>
      </c>
      <c r="G244" s="18" t="s">
        <v>26391</v>
      </c>
      <c r="H244" s="17" t="s">
        <v>26392</v>
      </c>
      <c r="I244" s="17" t="s">
        <v>26596</v>
      </c>
      <c r="J244" s="17" t="s">
        <v>164</v>
      </c>
      <c r="K244" s="18" t="s">
        <v>27207</v>
      </c>
      <c r="L244" s="18" t="s">
        <v>27208</v>
      </c>
      <c r="M244" s="20" t="s">
        <v>28109</v>
      </c>
    </row>
    <row r="245" customFormat="false" ht="46.25" hidden="false" customHeight="false" outlineLevel="0" collapsed="false">
      <c r="A245" s="17" t="s">
        <v>27209</v>
      </c>
      <c r="B245" s="17" t="n">
        <v>6</v>
      </c>
      <c r="C245" s="17" t="n">
        <v>6267</v>
      </c>
      <c r="D245" s="18" t="s">
        <v>1749</v>
      </c>
      <c r="E245" s="19" t="s">
        <v>27007</v>
      </c>
      <c r="F245" s="17" t="s">
        <v>26595</v>
      </c>
      <c r="G245" s="18" t="s">
        <v>26391</v>
      </c>
      <c r="H245" s="17" t="s">
        <v>26392</v>
      </c>
      <c r="I245" s="17" t="s">
        <v>26596</v>
      </c>
      <c r="J245" s="17" t="s">
        <v>164</v>
      </c>
      <c r="K245" s="18" t="s">
        <v>27210</v>
      </c>
      <c r="L245" s="18" t="s">
        <v>27211</v>
      </c>
      <c r="M245" s="20" t="s">
        <v>28109</v>
      </c>
    </row>
    <row r="246" customFormat="false" ht="46.25" hidden="false" customHeight="false" outlineLevel="0" collapsed="false">
      <c r="A246" s="17" t="s">
        <v>27212</v>
      </c>
      <c r="B246" s="17" t="n">
        <v>6</v>
      </c>
      <c r="C246" s="17" t="n">
        <v>6276</v>
      </c>
      <c r="D246" s="18" t="s">
        <v>1749</v>
      </c>
      <c r="E246" s="19" t="s">
        <v>26365</v>
      </c>
      <c r="F246" s="17" t="s">
        <v>27087</v>
      </c>
      <c r="G246" s="18" t="s">
        <v>27091</v>
      </c>
      <c r="H246" s="17" t="s">
        <v>26339</v>
      </c>
      <c r="I246" s="17"/>
      <c r="J246" s="17" t="s">
        <v>163</v>
      </c>
      <c r="K246" s="18" t="s">
        <v>27213</v>
      </c>
      <c r="L246" s="18" t="s">
        <v>27214</v>
      </c>
      <c r="M246" s="20" t="s">
        <v>28109</v>
      </c>
    </row>
    <row r="247" customFormat="false" ht="79.85" hidden="false" customHeight="false" outlineLevel="0" collapsed="false">
      <c r="A247" s="17" t="s">
        <v>27215</v>
      </c>
      <c r="B247" s="17" t="n">
        <v>6</v>
      </c>
      <c r="C247" s="17" t="n">
        <v>6426</v>
      </c>
      <c r="D247" s="18" t="s">
        <v>1749</v>
      </c>
      <c r="E247" s="19" t="s">
        <v>27216</v>
      </c>
      <c r="F247" s="17" t="s">
        <v>26438</v>
      </c>
      <c r="G247" s="18" t="s">
        <v>26169</v>
      </c>
      <c r="H247" s="17" t="s">
        <v>26339</v>
      </c>
      <c r="I247" s="17"/>
      <c r="J247" s="17" t="s">
        <v>163</v>
      </c>
      <c r="K247" s="18" t="s">
        <v>27217</v>
      </c>
      <c r="L247" s="18" t="s">
        <v>27218</v>
      </c>
      <c r="M247" s="20" t="s">
        <v>28109</v>
      </c>
    </row>
    <row r="248" customFormat="false" ht="68.65" hidden="false" customHeight="false" outlineLevel="0" collapsed="false">
      <c r="A248" s="17" t="s">
        <v>27219</v>
      </c>
      <c r="B248" s="17" t="n">
        <v>6</v>
      </c>
      <c r="C248" s="17" t="n">
        <v>6624</v>
      </c>
      <c r="D248" s="18" t="s">
        <v>1749</v>
      </c>
      <c r="E248" s="19" t="s">
        <v>27007</v>
      </c>
      <c r="F248" s="17" t="s">
        <v>26595</v>
      </c>
      <c r="G248" s="18" t="s">
        <v>26391</v>
      </c>
      <c r="H248" s="17" t="s">
        <v>26392</v>
      </c>
      <c r="I248" s="17" t="s">
        <v>26596</v>
      </c>
      <c r="J248" s="17" t="s">
        <v>164</v>
      </c>
      <c r="K248" s="18" t="s">
        <v>27220</v>
      </c>
      <c r="L248" s="18" t="s">
        <v>27221</v>
      </c>
      <c r="M248" s="20" t="s">
        <v>28109</v>
      </c>
    </row>
    <row r="249" customFormat="false" ht="35.05" hidden="false" customHeight="false" outlineLevel="0" collapsed="false">
      <c r="A249" s="17" t="s">
        <v>27222</v>
      </c>
      <c r="B249" s="17" t="n">
        <v>6</v>
      </c>
      <c r="C249" s="17" t="n">
        <v>7123</v>
      </c>
      <c r="D249" s="18" t="s">
        <v>7245</v>
      </c>
      <c r="E249" s="19" t="s">
        <v>26527</v>
      </c>
      <c r="F249" s="17" t="s">
        <v>27037</v>
      </c>
      <c r="G249" s="18" t="s">
        <v>27038</v>
      </c>
      <c r="H249" s="17" t="s">
        <v>26339</v>
      </c>
      <c r="I249" s="17"/>
      <c r="J249" s="17" t="s">
        <v>163</v>
      </c>
      <c r="K249" s="18" t="s">
        <v>27223</v>
      </c>
      <c r="L249" s="18" t="s">
        <v>27224</v>
      </c>
      <c r="M249" s="20" t="s">
        <v>28109</v>
      </c>
    </row>
    <row r="250" customFormat="false" ht="35.05" hidden="false" customHeight="false" outlineLevel="0" collapsed="false">
      <c r="A250" s="17" t="s">
        <v>27225</v>
      </c>
      <c r="B250" s="17" t="n">
        <v>6</v>
      </c>
      <c r="C250" s="17" t="n">
        <v>7135</v>
      </c>
      <c r="D250" s="18" t="s">
        <v>7245</v>
      </c>
      <c r="E250" s="19" t="s">
        <v>27226</v>
      </c>
      <c r="F250" s="17" t="s">
        <v>27227</v>
      </c>
      <c r="G250" s="18" t="s">
        <v>26391</v>
      </c>
      <c r="H250" s="17" t="s">
        <v>26392</v>
      </c>
      <c r="I250" s="17" t="s">
        <v>27228</v>
      </c>
      <c r="J250" s="17" t="s">
        <v>164</v>
      </c>
      <c r="K250" s="18" t="s">
        <v>27229</v>
      </c>
      <c r="L250" s="18" t="s">
        <v>27230</v>
      </c>
      <c r="M250" s="20" t="s">
        <v>28109</v>
      </c>
    </row>
    <row r="251" customFormat="false" ht="68.65" hidden="false" customHeight="false" outlineLevel="0" collapsed="false">
      <c r="A251" s="17" t="s">
        <v>27231</v>
      </c>
      <c r="B251" s="17" t="n">
        <v>6</v>
      </c>
      <c r="C251" s="17" t="n">
        <v>7176</v>
      </c>
      <c r="D251" s="18" t="s">
        <v>7245</v>
      </c>
      <c r="E251" s="19" t="s">
        <v>27232</v>
      </c>
      <c r="F251" s="17" t="s">
        <v>27233</v>
      </c>
      <c r="G251" s="18" t="s">
        <v>26391</v>
      </c>
      <c r="H251" s="17" t="s">
        <v>26392</v>
      </c>
      <c r="I251" s="17" t="s">
        <v>27037</v>
      </c>
      <c r="J251" s="17" t="s">
        <v>164</v>
      </c>
      <c r="K251" s="18" t="s">
        <v>27234</v>
      </c>
      <c r="L251" s="18" t="s">
        <v>27235</v>
      </c>
      <c r="M251" s="20" t="s">
        <v>28109</v>
      </c>
    </row>
    <row r="252" customFormat="false" ht="35.05" hidden="false" customHeight="false" outlineLevel="0" collapsed="false">
      <c r="A252" s="17" t="s">
        <v>27236</v>
      </c>
      <c r="B252" s="17" t="n">
        <v>6</v>
      </c>
      <c r="C252" s="17" t="n">
        <v>7293</v>
      </c>
      <c r="D252" s="18" t="s">
        <v>7245</v>
      </c>
      <c r="E252" s="19" t="s">
        <v>26527</v>
      </c>
      <c r="F252" s="17" t="s">
        <v>27037</v>
      </c>
      <c r="G252" s="18" t="s">
        <v>27038</v>
      </c>
      <c r="H252" s="17" t="s">
        <v>26339</v>
      </c>
      <c r="I252" s="17"/>
      <c r="J252" s="17" t="s">
        <v>163</v>
      </c>
      <c r="K252" s="18" t="s">
        <v>27237</v>
      </c>
      <c r="L252" s="18" t="s">
        <v>27238</v>
      </c>
      <c r="M252" s="20" t="s">
        <v>28109</v>
      </c>
    </row>
    <row r="253" customFormat="false" ht="68.65" hidden="false" customHeight="false" outlineLevel="0" collapsed="false">
      <c r="A253" s="17" t="s">
        <v>27239</v>
      </c>
      <c r="B253" s="17" t="n">
        <v>6</v>
      </c>
      <c r="C253" s="17" t="n">
        <v>7678</v>
      </c>
      <c r="D253" s="18" t="s">
        <v>7341</v>
      </c>
      <c r="E253" s="19" t="s">
        <v>26797</v>
      </c>
      <c r="F253" s="17" t="s">
        <v>27068</v>
      </c>
      <c r="G253" s="18" t="s">
        <v>26133</v>
      </c>
      <c r="H253" s="17" t="s">
        <v>26352</v>
      </c>
      <c r="I253" s="17" t="s">
        <v>27033</v>
      </c>
      <c r="J253" s="17" t="s">
        <v>164</v>
      </c>
      <c r="K253" s="18" t="s">
        <v>27240</v>
      </c>
      <c r="L253" s="18" t="s">
        <v>27241</v>
      </c>
      <c r="M253" s="20" t="s">
        <v>28109</v>
      </c>
    </row>
    <row r="254" customFormat="false" ht="23.85" hidden="false" customHeight="false" outlineLevel="0" collapsed="false">
      <c r="A254" s="17" t="s">
        <v>27242</v>
      </c>
      <c r="B254" s="17" t="n">
        <v>7</v>
      </c>
      <c r="C254" s="17" t="n">
        <v>3</v>
      </c>
      <c r="D254" s="18" t="s">
        <v>193</v>
      </c>
      <c r="E254" s="19" t="s">
        <v>26337</v>
      </c>
      <c r="F254" s="17" t="s">
        <v>26680</v>
      </c>
      <c r="G254" s="18" t="s">
        <v>26137</v>
      </c>
      <c r="H254" s="17" t="s">
        <v>26339</v>
      </c>
      <c r="I254" s="17"/>
      <c r="J254" s="17" t="s">
        <v>163</v>
      </c>
      <c r="K254" s="18" t="s">
        <v>27243</v>
      </c>
      <c r="L254" s="18" t="s">
        <v>27244</v>
      </c>
      <c r="M254" s="20" t="s">
        <v>28109</v>
      </c>
    </row>
    <row r="255" customFormat="false" ht="23.85" hidden="false" customHeight="false" outlineLevel="0" collapsed="false">
      <c r="A255" s="17" t="s">
        <v>27245</v>
      </c>
      <c r="B255" s="17" t="n">
        <v>7</v>
      </c>
      <c r="C255" s="17" t="n">
        <v>14</v>
      </c>
      <c r="D255" s="18" t="s">
        <v>193</v>
      </c>
      <c r="E255" s="19" t="s">
        <v>26337</v>
      </c>
      <c r="F255" s="17" t="s">
        <v>26680</v>
      </c>
      <c r="G255" s="18" t="s">
        <v>26137</v>
      </c>
      <c r="H255" s="17" t="s">
        <v>26339</v>
      </c>
      <c r="I255" s="17"/>
      <c r="J255" s="17" t="s">
        <v>163</v>
      </c>
      <c r="K255" s="18" t="s">
        <v>27246</v>
      </c>
      <c r="L255" s="18" t="s">
        <v>27247</v>
      </c>
      <c r="M255" s="20" t="s">
        <v>28109</v>
      </c>
    </row>
    <row r="256" customFormat="false" ht="46.25" hidden="false" customHeight="false" outlineLevel="0" collapsed="false">
      <c r="A256" s="17" t="s">
        <v>27248</v>
      </c>
      <c r="B256" s="17" t="n">
        <v>7</v>
      </c>
      <c r="C256" s="17" t="n">
        <v>180</v>
      </c>
      <c r="D256" s="18" t="s">
        <v>9295</v>
      </c>
      <c r="E256" s="19" t="s">
        <v>26531</v>
      </c>
      <c r="F256" s="17" t="s">
        <v>26503</v>
      </c>
      <c r="G256" s="18" t="s">
        <v>26153</v>
      </c>
      <c r="H256" s="17" t="s">
        <v>26352</v>
      </c>
      <c r="I256" s="17" t="s">
        <v>27249</v>
      </c>
      <c r="J256" s="17" t="s">
        <v>164</v>
      </c>
      <c r="K256" s="18" t="s">
        <v>27250</v>
      </c>
      <c r="L256" s="18" t="s">
        <v>27251</v>
      </c>
      <c r="M256" s="20" t="s">
        <v>28109</v>
      </c>
    </row>
    <row r="257" customFormat="false" ht="35.05" hidden="false" customHeight="false" outlineLevel="0" collapsed="false">
      <c r="A257" s="17" t="s">
        <v>27252</v>
      </c>
      <c r="B257" s="17" t="n">
        <v>7</v>
      </c>
      <c r="C257" s="17" t="n">
        <v>401</v>
      </c>
      <c r="D257" s="18" t="s">
        <v>9295</v>
      </c>
      <c r="E257" s="19" t="s">
        <v>26356</v>
      </c>
      <c r="F257" s="17" t="s">
        <v>26680</v>
      </c>
      <c r="G257" s="18" t="s">
        <v>26137</v>
      </c>
      <c r="H257" s="17" t="s">
        <v>26339</v>
      </c>
      <c r="I257" s="17"/>
      <c r="J257" s="17" t="s">
        <v>163</v>
      </c>
      <c r="K257" s="18" t="s">
        <v>27253</v>
      </c>
      <c r="L257" s="18" t="s">
        <v>27254</v>
      </c>
      <c r="M257" s="20" t="s">
        <v>28109</v>
      </c>
    </row>
    <row r="258" customFormat="false" ht="68.65" hidden="false" customHeight="false" outlineLevel="0" collapsed="false">
      <c r="A258" s="17" t="s">
        <v>27255</v>
      </c>
      <c r="B258" s="17" t="n">
        <v>7</v>
      </c>
      <c r="C258" s="17" t="n">
        <v>1380</v>
      </c>
      <c r="D258" s="18" t="s">
        <v>9295</v>
      </c>
      <c r="E258" s="19" t="s">
        <v>26856</v>
      </c>
      <c r="F258" s="17" t="s">
        <v>27256</v>
      </c>
      <c r="G258" s="18" t="s">
        <v>26391</v>
      </c>
      <c r="H258" s="17" t="s">
        <v>26392</v>
      </c>
      <c r="I258" s="17" t="s">
        <v>27257</v>
      </c>
      <c r="J258" s="17" t="s">
        <v>164</v>
      </c>
      <c r="K258" s="18" t="s">
        <v>27258</v>
      </c>
      <c r="L258" s="18" t="s">
        <v>27259</v>
      </c>
      <c r="M258" s="20" t="s">
        <v>28109</v>
      </c>
    </row>
    <row r="259" customFormat="false" ht="57.45" hidden="false" customHeight="false" outlineLevel="0" collapsed="false">
      <c r="A259" s="17" t="s">
        <v>27260</v>
      </c>
      <c r="B259" s="17" t="n">
        <v>7</v>
      </c>
      <c r="C259" s="17" t="n">
        <v>1954</v>
      </c>
      <c r="D259" s="18" t="s">
        <v>962</v>
      </c>
      <c r="E259" s="19" t="s">
        <v>26689</v>
      </c>
      <c r="F259" s="17" t="s">
        <v>26678</v>
      </c>
      <c r="G259" s="18" t="s">
        <v>26679</v>
      </c>
      <c r="H259" s="17" t="s">
        <v>26339</v>
      </c>
      <c r="I259" s="17"/>
      <c r="J259" s="17" t="s">
        <v>163</v>
      </c>
      <c r="K259" s="18" t="s">
        <v>27261</v>
      </c>
      <c r="L259" s="18" t="s">
        <v>27262</v>
      </c>
      <c r="M259" s="20" t="s">
        <v>28109</v>
      </c>
    </row>
    <row r="260" customFormat="false" ht="46.25" hidden="false" customHeight="false" outlineLevel="0" collapsed="false">
      <c r="A260" s="17" t="s">
        <v>27263</v>
      </c>
      <c r="B260" s="17" t="n">
        <v>7</v>
      </c>
      <c r="C260" s="17" t="n">
        <v>2250</v>
      </c>
      <c r="D260" s="18" t="s">
        <v>962</v>
      </c>
      <c r="E260" s="19" t="s">
        <v>26689</v>
      </c>
      <c r="F260" s="17" t="s">
        <v>26678</v>
      </c>
      <c r="G260" s="18" t="s">
        <v>26679</v>
      </c>
      <c r="H260" s="17" t="s">
        <v>26339</v>
      </c>
      <c r="I260" s="17"/>
      <c r="J260" s="17" t="s">
        <v>163</v>
      </c>
      <c r="K260" s="18" t="s">
        <v>27264</v>
      </c>
      <c r="L260" s="18" t="s">
        <v>27265</v>
      </c>
      <c r="M260" s="20" t="s">
        <v>28109</v>
      </c>
    </row>
    <row r="261" customFormat="false" ht="46.25" hidden="false" customHeight="false" outlineLevel="0" collapsed="false">
      <c r="A261" s="17" t="s">
        <v>27266</v>
      </c>
      <c r="B261" s="17" t="n">
        <v>7</v>
      </c>
      <c r="C261" s="17" t="n">
        <v>2254</v>
      </c>
      <c r="D261" s="18" t="s">
        <v>962</v>
      </c>
      <c r="E261" s="19" t="s">
        <v>27156</v>
      </c>
      <c r="F261" s="17" t="s">
        <v>26351</v>
      </c>
      <c r="G261" s="18" t="s">
        <v>26171</v>
      </c>
      <c r="H261" s="17" t="s">
        <v>26352</v>
      </c>
      <c r="I261" s="17" t="s">
        <v>26438</v>
      </c>
      <c r="J261" s="17" t="s">
        <v>164</v>
      </c>
      <c r="K261" s="18" t="s">
        <v>27267</v>
      </c>
      <c r="L261" s="18" t="s">
        <v>27268</v>
      </c>
      <c r="M261" s="20" t="s">
        <v>28109</v>
      </c>
    </row>
    <row r="262" customFormat="false" ht="46.25" hidden="false" customHeight="false" outlineLevel="0" collapsed="false">
      <c r="A262" s="17" t="s">
        <v>27269</v>
      </c>
      <c r="B262" s="17" t="n">
        <v>7</v>
      </c>
      <c r="C262" s="17" t="n">
        <v>2277</v>
      </c>
      <c r="D262" s="18" t="s">
        <v>962</v>
      </c>
      <c r="E262" s="19" t="s">
        <v>27156</v>
      </c>
      <c r="F262" s="17" t="s">
        <v>26351</v>
      </c>
      <c r="G262" s="18" t="s">
        <v>26171</v>
      </c>
      <c r="H262" s="17" t="s">
        <v>26352</v>
      </c>
      <c r="I262" s="17" t="s">
        <v>26438</v>
      </c>
      <c r="J262" s="17" t="s">
        <v>164</v>
      </c>
      <c r="K262" s="18" t="s">
        <v>27270</v>
      </c>
      <c r="L262" s="18" t="s">
        <v>27271</v>
      </c>
      <c r="M262" s="20" t="s">
        <v>28109</v>
      </c>
    </row>
    <row r="263" customFormat="false" ht="79.85" hidden="false" customHeight="false" outlineLevel="0" collapsed="false">
      <c r="A263" s="17" t="s">
        <v>27272</v>
      </c>
      <c r="B263" s="17" t="n">
        <v>7</v>
      </c>
      <c r="C263" s="17" t="n">
        <v>2386</v>
      </c>
      <c r="D263" s="18" t="s">
        <v>1069</v>
      </c>
      <c r="E263" s="19" t="s">
        <v>27156</v>
      </c>
      <c r="F263" s="17" t="s">
        <v>26351</v>
      </c>
      <c r="G263" s="18" t="s">
        <v>26171</v>
      </c>
      <c r="H263" s="17" t="s">
        <v>26352</v>
      </c>
      <c r="I263" s="17" t="s">
        <v>26438</v>
      </c>
      <c r="J263" s="17" t="s">
        <v>164</v>
      </c>
      <c r="K263" s="18" t="s">
        <v>27273</v>
      </c>
      <c r="L263" s="18" t="s">
        <v>27274</v>
      </c>
      <c r="M263" s="20" t="s">
        <v>28109</v>
      </c>
    </row>
    <row r="264" customFormat="false" ht="68.65" hidden="false" customHeight="false" outlineLevel="0" collapsed="false">
      <c r="A264" s="17" t="s">
        <v>27275</v>
      </c>
      <c r="B264" s="17" t="n">
        <v>7</v>
      </c>
      <c r="C264" s="17" t="n">
        <v>2462</v>
      </c>
      <c r="D264" s="18" t="s">
        <v>1069</v>
      </c>
      <c r="E264" s="19" t="s">
        <v>26365</v>
      </c>
      <c r="F264" s="17" t="s">
        <v>26847</v>
      </c>
      <c r="G264" s="18" t="s">
        <v>26147</v>
      </c>
      <c r="H264" s="17" t="s">
        <v>26352</v>
      </c>
      <c r="I264" s="17" t="s">
        <v>27276</v>
      </c>
      <c r="J264" s="17" t="s">
        <v>164</v>
      </c>
      <c r="K264" s="18" t="s">
        <v>27277</v>
      </c>
      <c r="L264" s="18" t="s">
        <v>27278</v>
      </c>
      <c r="M264" s="20" t="s">
        <v>28109</v>
      </c>
    </row>
    <row r="265" customFormat="false" ht="35.05" hidden="false" customHeight="false" outlineLevel="0" collapsed="false">
      <c r="A265" s="17" t="s">
        <v>27279</v>
      </c>
      <c r="B265" s="17" t="n">
        <v>7</v>
      </c>
      <c r="C265" s="17" t="n">
        <v>2503</v>
      </c>
      <c r="D265" s="18" t="s">
        <v>1069</v>
      </c>
      <c r="E265" s="19" t="s">
        <v>26689</v>
      </c>
      <c r="F265" s="17" t="s">
        <v>26678</v>
      </c>
      <c r="G265" s="18" t="s">
        <v>26679</v>
      </c>
      <c r="H265" s="17" t="s">
        <v>26339</v>
      </c>
      <c r="I265" s="17"/>
      <c r="J265" s="17" t="s">
        <v>163</v>
      </c>
      <c r="K265" s="18" t="s">
        <v>27280</v>
      </c>
      <c r="L265" s="18" t="s">
        <v>27281</v>
      </c>
      <c r="M265" s="20" t="s">
        <v>28109</v>
      </c>
    </row>
    <row r="266" customFormat="false" ht="35.05" hidden="false" customHeight="false" outlineLevel="0" collapsed="false">
      <c r="A266" s="17" t="s">
        <v>27282</v>
      </c>
      <c r="B266" s="17" t="n">
        <v>7</v>
      </c>
      <c r="C266" s="17" t="n">
        <v>2526</v>
      </c>
      <c r="D266" s="18" t="s">
        <v>1069</v>
      </c>
      <c r="E266" s="19" t="s">
        <v>26689</v>
      </c>
      <c r="F266" s="17" t="s">
        <v>26678</v>
      </c>
      <c r="G266" s="18" t="s">
        <v>26679</v>
      </c>
      <c r="H266" s="17" t="s">
        <v>26339</v>
      </c>
      <c r="I266" s="17"/>
      <c r="J266" s="17" t="s">
        <v>163</v>
      </c>
      <c r="K266" s="18" t="s">
        <v>27283</v>
      </c>
      <c r="L266" s="18" t="s">
        <v>27284</v>
      </c>
      <c r="M266" s="20" t="s">
        <v>28109</v>
      </c>
    </row>
    <row r="267" customFormat="false" ht="35.05" hidden="false" customHeight="false" outlineLevel="0" collapsed="false">
      <c r="A267" s="17" t="s">
        <v>27285</v>
      </c>
      <c r="B267" s="17" t="n">
        <v>7</v>
      </c>
      <c r="C267" s="17" t="n">
        <v>2528</v>
      </c>
      <c r="D267" s="18" t="s">
        <v>1069</v>
      </c>
      <c r="E267" s="19" t="s">
        <v>26689</v>
      </c>
      <c r="F267" s="17" t="s">
        <v>26678</v>
      </c>
      <c r="G267" s="18" t="s">
        <v>26679</v>
      </c>
      <c r="H267" s="17" t="s">
        <v>26339</v>
      </c>
      <c r="I267" s="17"/>
      <c r="J267" s="17" t="s">
        <v>163</v>
      </c>
      <c r="K267" s="18" t="s">
        <v>27286</v>
      </c>
      <c r="L267" s="18" t="s">
        <v>27287</v>
      </c>
      <c r="M267" s="20" t="s">
        <v>28109</v>
      </c>
    </row>
    <row r="268" customFormat="false" ht="68.65" hidden="false" customHeight="false" outlineLevel="0" collapsed="false">
      <c r="A268" s="17" t="s">
        <v>27288</v>
      </c>
      <c r="B268" s="17" t="n">
        <v>7</v>
      </c>
      <c r="C268" s="17" t="n">
        <v>2532</v>
      </c>
      <c r="D268" s="18" t="s">
        <v>1069</v>
      </c>
      <c r="E268" s="19" t="s">
        <v>27156</v>
      </c>
      <c r="F268" s="17" t="s">
        <v>26351</v>
      </c>
      <c r="G268" s="18" t="s">
        <v>26171</v>
      </c>
      <c r="H268" s="17" t="s">
        <v>26352</v>
      </c>
      <c r="I268" s="17" t="s">
        <v>26438</v>
      </c>
      <c r="J268" s="17" t="s">
        <v>164</v>
      </c>
      <c r="K268" s="18" t="s">
        <v>27289</v>
      </c>
      <c r="L268" s="18" t="s">
        <v>27290</v>
      </c>
      <c r="M268" s="20" t="s">
        <v>28109</v>
      </c>
    </row>
    <row r="269" customFormat="false" ht="46.25" hidden="false" customHeight="false" outlineLevel="0" collapsed="false">
      <c r="A269" s="17" t="s">
        <v>27291</v>
      </c>
      <c r="B269" s="17" t="n">
        <v>7</v>
      </c>
      <c r="C269" s="17" t="n">
        <v>2540</v>
      </c>
      <c r="D269" s="18" t="s">
        <v>1069</v>
      </c>
      <c r="E269" s="19" t="s">
        <v>27292</v>
      </c>
      <c r="F269" s="17" t="s">
        <v>27227</v>
      </c>
      <c r="G269" s="18" t="s">
        <v>26391</v>
      </c>
      <c r="H269" s="17" t="s">
        <v>26392</v>
      </c>
      <c r="I269" s="17" t="s">
        <v>27228</v>
      </c>
      <c r="J269" s="17" t="s">
        <v>164</v>
      </c>
      <c r="K269" s="18" t="s">
        <v>27293</v>
      </c>
      <c r="L269" s="18" t="s">
        <v>27294</v>
      </c>
      <c r="M269" s="20" t="s">
        <v>28109</v>
      </c>
    </row>
    <row r="270" customFormat="false" ht="23.85" hidden="false" customHeight="false" outlineLevel="0" collapsed="false">
      <c r="A270" s="17" t="s">
        <v>27295</v>
      </c>
      <c r="B270" s="17" t="n">
        <v>7</v>
      </c>
      <c r="C270" s="17" t="n">
        <v>2707</v>
      </c>
      <c r="D270" s="18" t="s">
        <v>1145</v>
      </c>
      <c r="E270" s="19" t="s">
        <v>27296</v>
      </c>
      <c r="F270" s="17" t="s">
        <v>27297</v>
      </c>
      <c r="G270" s="18" t="s">
        <v>26141</v>
      </c>
      <c r="H270" s="17" t="s">
        <v>26339</v>
      </c>
      <c r="I270" s="17"/>
      <c r="J270" s="17" t="s">
        <v>163</v>
      </c>
      <c r="K270" s="18" t="s">
        <v>27298</v>
      </c>
      <c r="L270" s="18" t="s">
        <v>27299</v>
      </c>
      <c r="M270" s="20" t="s">
        <v>28109</v>
      </c>
    </row>
    <row r="271" customFormat="false" ht="68.65" hidden="false" customHeight="false" outlineLevel="0" collapsed="false">
      <c r="A271" s="17" t="s">
        <v>27300</v>
      </c>
      <c r="B271" s="17" t="n">
        <v>7</v>
      </c>
      <c r="C271" s="17" t="n">
        <v>2732</v>
      </c>
      <c r="D271" s="18" t="s">
        <v>1145</v>
      </c>
      <c r="E271" s="19" t="s">
        <v>26370</v>
      </c>
      <c r="F271" s="17" t="s">
        <v>27301</v>
      </c>
      <c r="G271" s="18" t="s">
        <v>26139</v>
      </c>
      <c r="H271" s="17" t="s">
        <v>26339</v>
      </c>
      <c r="I271" s="17"/>
      <c r="J271" s="17" t="s">
        <v>163</v>
      </c>
      <c r="K271" s="18" t="s">
        <v>27302</v>
      </c>
      <c r="L271" s="18" t="s">
        <v>27303</v>
      </c>
      <c r="M271" s="20" t="s">
        <v>28109</v>
      </c>
    </row>
    <row r="272" customFormat="false" ht="46.25" hidden="false" customHeight="false" outlineLevel="0" collapsed="false">
      <c r="A272" s="17" t="s">
        <v>27304</v>
      </c>
      <c r="B272" s="17" t="n">
        <v>7</v>
      </c>
      <c r="C272" s="17" t="n">
        <v>2751</v>
      </c>
      <c r="D272" s="18" t="s">
        <v>1145</v>
      </c>
      <c r="E272" s="19" t="s">
        <v>26370</v>
      </c>
      <c r="F272" s="17" t="s">
        <v>27301</v>
      </c>
      <c r="G272" s="18" t="s">
        <v>26139</v>
      </c>
      <c r="H272" s="17" t="s">
        <v>26339</v>
      </c>
      <c r="I272" s="17"/>
      <c r="J272" s="17" t="s">
        <v>163</v>
      </c>
      <c r="K272" s="18" t="s">
        <v>27305</v>
      </c>
      <c r="L272" s="18" t="s">
        <v>27306</v>
      </c>
      <c r="M272" s="20" t="s">
        <v>28109</v>
      </c>
    </row>
    <row r="273" customFormat="false" ht="46.25" hidden="false" customHeight="false" outlineLevel="0" collapsed="false">
      <c r="A273" s="17" t="s">
        <v>27307</v>
      </c>
      <c r="B273" s="17" t="n">
        <v>7</v>
      </c>
      <c r="C273" s="17" t="n">
        <v>2755</v>
      </c>
      <c r="D273" s="18" t="s">
        <v>1145</v>
      </c>
      <c r="E273" s="19" t="s">
        <v>26370</v>
      </c>
      <c r="F273" s="17" t="s">
        <v>27301</v>
      </c>
      <c r="G273" s="18" t="s">
        <v>26139</v>
      </c>
      <c r="H273" s="17" t="s">
        <v>26339</v>
      </c>
      <c r="I273" s="17"/>
      <c r="J273" s="17" t="s">
        <v>163</v>
      </c>
      <c r="K273" s="18" t="s">
        <v>27305</v>
      </c>
      <c r="L273" s="18" t="s">
        <v>27308</v>
      </c>
      <c r="M273" s="20" t="s">
        <v>28109</v>
      </c>
    </row>
    <row r="274" customFormat="false" ht="68.65" hidden="false" customHeight="false" outlineLevel="0" collapsed="false">
      <c r="A274" s="17" t="s">
        <v>27309</v>
      </c>
      <c r="B274" s="17" t="n">
        <v>7</v>
      </c>
      <c r="C274" s="17" t="n">
        <v>2773</v>
      </c>
      <c r="D274" s="18" t="s">
        <v>1145</v>
      </c>
      <c r="E274" s="19" t="s">
        <v>26510</v>
      </c>
      <c r="F274" s="17" t="s">
        <v>27249</v>
      </c>
      <c r="G274" s="18" t="s">
        <v>26151</v>
      </c>
      <c r="H274" s="17" t="s">
        <v>26352</v>
      </c>
      <c r="I274" s="17" t="s">
        <v>27310</v>
      </c>
      <c r="J274" s="17" t="s">
        <v>164</v>
      </c>
      <c r="K274" s="18" t="s">
        <v>27311</v>
      </c>
      <c r="L274" s="18" t="s">
        <v>27312</v>
      </c>
      <c r="M274" s="20" t="s">
        <v>28109</v>
      </c>
    </row>
    <row r="275" customFormat="false" ht="68.65" hidden="false" customHeight="false" outlineLevel="0" collapsed="false">
      <c r="A275" s="17" t="s">
        <v>27313</v>
      </c>
      <c r="B275" s="17" t="n">
        <v>7</v>
      </c>
      <c r="C275" s="17" t="n">
        <v>2789</v>
      </c>
      <c r="D275" s="18" t="s">
        <v>1145</v>
      </c>
      <c r="E275" s="19" t="s">
        <v>27156</v>
      </c>
      <c r="F275" s="17" t="s">
        <v>26351</v>
      </c>
      <c r="G275" s="18" t="s">
        <v>26171</v>
      </c>
      <c r="H275" s="17" t="s">
        <v>26352</v>
      </c>
      <c r="I275" s="17" t="s">
        <v>26438</v>
      </c>
      <c r="J275" s="17" t="s">
        <v>164</v>
      </c>
      <c r="K275" s="18" t="s">
        <v>27314</v>
      </c>
      <c r="L275" s="18" t="s">
        <v>27315</v>
      </c>
      <c r="M275" s="20" t="s">
        <v>28109</v>
      </c>
    </row>
    <row r="276" customFormat="false" ht="57.45" hidden="false" customHeight="false" outlineLevel="0" collapsed="false">
      <c r="A276" s="17" t="s">
        <v>27316</v>
      </c>
      <c r="B276" s="17" t="n">
        <v>7</v>
      </c>
      <c r="C276" s="17" t="n">
        <v>2789</v>
      </c>
      <c r="D276" s="18" t="s">
        <v>1145</v>
      </c>
      <c r="E276" s="19" t="s">
        <v>26370</v>
      </c>
      <c r="F276" s="17" t="s">
        <v>27301</v>
      </c>
      <c r="G276" s="18" t="s">
        <v>26139</v>
      </c>
      <c r="H276" s="17" t="s">
        <v>26339</v>
      </c>
      <c r="I276" s="17"/>
      <c r="J276" s="17" t="s">
        <v>163</v>
      </c>
      <c r="K276" s="18" t="s">
        <v>27317</v>
      </c>
      <c r="L276" s="18" t="s">
        <v>27318</v>
      </c>
      <c r="M276" s="20" t="s">
        <v>28109</v>
      </c>
    </row>
    <row r="277" customFormat="false" ht="68.65" hidden="false" customHeight="false" outlineLevel="0" collapsed="false">
      <c r="A277" s="17" t="s">
        <v>27319</v>
      </c>
      <c r="B277" s="17" t="n">
        <v>7</v>
      </c>
      <c r="C277" s="17" t="n">
        <v>2789</v>
      </c>
      <c r="D277" s="18" t="s">
        <v>1145</v>
      </c>
      <c r="E277" s="19" t="s">
        <v>26490</v>
      </c>
      <c r="F277" s="17" t="s">
        <v>27276</v>
      </c>
      <c r="G277" s="18" t="s">
        <v>26145</v>
      </c>
      <c r="H277" s="17" t="s">
        <v>26352</v>
      </c>
      <c r="I277" s="17" t="s">
        <v>26678</v>
      </c>
      <c r="J277" s="17" t="s">
        <v>164</v>
      </c>
      <c r="K277" s="18" t="s">
        <v>27320</v>
      </c>
      <c r="L277" s="18" t="s">
        <v>27321</v>
      </c>
      <c r="M277" s="20" t="s">
        <v>28109</v>
      </c>
    </row>
    <row r="278" customFormat="false" ht="46.25" hidden="false" customHeight="false" outlineLevel="0" collapsed="false">
      <c r="A278" s="17" t="s">
        <v>27322</v>
      </c>
      <c r="B278" s="17" t="n">
        <v>7</v>
      </c>
      <c r="C278" s="17" t="n">
        <v>2889</v>
      </c>
      <c r="D278" s="18" t="s">
        <v>1145</v>
      </c>
      <c r="E278" s="19" t="s">
        <v>26689</v>
      </c>
      <c r="F278" s="17" t="s">
        <v>26678</v>
      </c>
      <c r="G278" s="18" t="s">
        <v>26679</v>
      </c>
      <c r="H278" s="17" t="s">
        <v>26339</v>
      </c>
      <c r="I278" s="17"/>
      <c r="J278" s="17" t="s">
        <v>163</v>
      </c>
      <c r="K278" s="18" t="s">
        <v>27323</v>
      </c>
      <c r="L278" s="18" t="s">
        <v>27324</v>
      </c>
      <c r="M278" s="20" t="s">
        <v>28109</v>
      </c>
    </row>
    <row r="279" customFormat="false" ht="46.25" hidden="false" customHeight="false" outlineLevel="0" collapsed="false">
      <c r="A279" s="17" t="s">
        <v>27325</v>
      </c>
      <c r="B279" s="17" t="n">
        <v>7</v>
      </c>
      <c r="C279" s="17" t="n">
        <v>2974</v>
      </c>
      <c r="D279" s="18" t="s">
        <v>1145</v>
      </c>
      <c r="E279" s="19" t="s">
        <v>26370</v>
      </c>
      <c r="F279" s="17" t="s">
        <v>27301</v>
      </c>
      <c r="G279" s="18" t="s">
        <v>26139</v>
      </c>
      <c r="H279" s="17" t="s">
        <v>26339</v>
      </c>
      <c r="I279" s="17"/>
      <c r="J279" s="17" t="s">
        <v>163</v>
      </c>
      <c r="K279" s="18" t="s">
        <v>27326</v>
      </c>
      <c r="L279" s="18" t="s">
        <v>27327</v>
      </c>
      <c r="M279" s="20" t="s">
        <v>28109</v>
      </c>
    </row>
    <row r="280" customFormat="false" ht="46.25" hidden="false" customHeight="false" outlineLevel="0" collapsed="false">
      <c r="A280" s="17" t="s">
        <v>27328</v>
      </c>
      <c r="B280" s="17" t="n">
        <v>7</v>
      </c>
      <c r="C280" s="17" t="n">
        <v>2974</v>
      </c>
      <c r="D280" s="18" t="s">
        <v>1145</v>
      </c>
      <c r="E280" s="19" t="s">
        <v>26531</v>
      </c>
      <c r="F280" s="17" t="s">
        <v>26503</v>
      </c>
      <c r="G280" s="18" t="s">
        <v>26153</v>
      </c>
      <c r="H280" s="17" t="s">
        <v>26339</v>
      </c>
      <c r="I280" s="17"/>
      <c r="J280" s="17" t="s">
        <v>163</v>
      </c>
      <c r="K280" s="18" t="s">
        <v>27329</v>
      </c>
      <c r="L280" s="18" t="s">
        <v>27327</v>
      </c>
      <c r="M280" s="20" t="s">
        <v>28109</v>
      </c>
    </row>
    <row r="281" customFormat="false" ht="46.25" hidden="false" customHeight="false" outlineLevel="0" collapsed="false">
      <c r="A281" s="17" t="s">
        <v>27330</v>
      </c>
      <c r="B281" s="17" t="n">
        <v>7</v>
      </c>
      <c r="C281" s="17" t="n">
        <v>3317</v>
      </c>
      <c r="D281" s="18" t="s">
        <v>1319</v>
      </c>
      <c r="E281" s="19" t="s">
        <v>26842</v>
      </c>
      <c r="F281" s="17" t="s">
        <v>26550</v>
      </c>
      <c r="G281" s="18" t="s">
        <v>26551</v>
      </c>
      <c r="H281" s="17" t="s">
        <v>26339</v>
      </c>
      <c r="I281" s="17"/>
      <c r="J281" s="17" t="s">
        <v>163</v>
      </c>
      <c r="K281" s="18" t="s">
        <v>27331</v>
      </c>
      <c r="L281" s="18" t="s">
        <v>27332</v>
      </c>
      <c r="M281" s="20" t="s">
        <v>28109</v>
      </c>
    </row>
    <row r="282" customFormat="false" ht="46.25" hidden="false" customHeight="false" outlineLevel="0" collapsed="false">
      <c r="A282" s="17" t="s">
        <v>27333</v>
      </c>
      <c r="B282" s="17" t="n">
        <v>7</v>
      </c>
      <c r="C282" s="17" t="n">
        <v>3318</v>
      </c>
      <c r="D282" s="18" t="s">
        <v>1319</v>
      </c>
      <c r="E282" s="19" t="s">
        <v>27334</v>
      </c>
      <c r="F282" s="17" t="s">
        <v>26799</v>
      </c>
      <c r="G282" s="18" t="s">
        <v>26065</v>
      </c>
      <c r="H282" s="17" t="s">
        <v>26339</v>
      </c>
      <c r="I282" s="17"/>
      <c r="J282" s="17" t="s">
        <v>163</v>
      </c>
      <c r="K282" s="18" t="s">
        <v>27335</v>
      </c>
      <c r="L282" s="18" t="s">
        <v>27336</v>
      </c>
      <c r="M282" s="20" t="s">
        <v>28109</v>
      </c>
    </row>
    <row r="283" customFormat="false" ht="57.45" hidden="false" customHeight="false" outlineLevel="0" collapsed="false">
      <c r="A283" s="17" t="s">
        <v>27337</v>
      </c>
      <c r="B283" s="17" t="n">
        <v>7</v>
      </c>
      <c r="C283" s="17" t="n">
        <v>3404</v>
      </c>
      <c r="D283" s="18" t="s">
        <v>1319</v>
      </c>
      <c r="E283" s="19" t="s">
        <v>26531</v>
      </c>
      <c r="F283" s="17" t="s">
        <v>26503</v>
      </c>
      <c r="G283" s="18" t="s">
        <v>26153</v>
      </c>
      <c r="H283" s="17" t="s">
        <v>26352</v>
      </c>
      <c r="I283" s="17" t="s">
        <v>27249</v>
      </c>
      <c r="J283" s="17" t="s">
        <v>164</v>
      </c>
      <c r="K283" s="18" t="s">
        <v>27338</v>
      </c>
      <c r="L283" s="18" t="s">
        <v>27339</v>
      </c>
      <c r="M283" s="20" t="s">
        <v>28109</v>
      </c>
    </row>
    <row r="284" customFormat="false" ht="23.85" hidden="false" customHeight="false" outlineLevel="0" collapsed="false">
      <c r="A284" s="17" t="s">
        <v>27340</v>
      </c>
      <c r="B284" s="17" t="n">
        <v>7</v>
      </c>
      <c r="C284" s="17" t="n">
        <v>3766</v>
      </c>
      <c r="D284" s="18" t="s">
        <v>1376</v>
      </c>
      <c r="E284" s="19" t="s">
        <v>26510</v>
      </c>
      <c r="F284" s="17" t="s">
        <v>27249</v>
      </c>
      <c r="G284" s="18" t="s">
        <v>26151</v>
      </c>
      <c r="H284" s="17" t="s">
        <v>26352</v>
      </c>
      <c r="I284" s="17" t="s">
        <v>27310</v>
      </c>
      <c r="J284" s="17" t="s">
        <v>164</v>
      </c>
      <c r="K284" s="18" t="s">
        <v>27341</v>
      </c>
      <c r="L284" s="18" t="s">
        <v>10061</v>
      </c>
      <c r="M284" s="20" t="s">
        <v>28109</v>
      </c>
    </row>
    <row r="285" customFormat="false" ht="35.05" hidden="false" customHeight="false" outlineLevel="0" collapsed="false">
      <c r="A285" s="17" t="s">
        <v>27342</v>
      </c>
      <c r="B285" s="17" t="n">
        <v>7</v>
      </c>
      <c r="C285" s="17" t="n">
        <v>3862</v>
      </c>
      <c r="D285" s="18" t="s">
        <v>1376</v>
      </c>
      <c r="E285" s="19" t="s">
        <v>26689</v>
      </c>
      <c r="F285" s="17" t="s">
        <v>26678</v>
      </c>
      <c r="G285" s="18" t="s">
        <v>26679</v>
      </c>
      <c r="H285" s="17" t="s">
        <v>26339</v>
      </c>
      <c r="I285" s="17"/>
      <c r="J285" s="17" t="s">
        <v>163</v>
      </c>
      <c r="K285" s="18" t="s">
        <v>27343</v>
      </c>
      <c r="L285" s="18" t="s">
        <v>27344</v>
      </c>
      <c r="M285" s="20" t="s">
        <v>28109</v>
      </c>
    </row>
    <row r="286" customFormat="false" ht="57.45" hidden="false" customHeight="false" outlineLevel="0" collapsed="false">
      <c r="A286" s="17" t="s">
        <v>27345</v>
      </c>
      <c r="B286" s="17" t="n">
        <v>7</v>
      </c>
      <c r="C286" s="17" t="n">
        <v>4087</v>
      </c>
      <c r="D286" s="18" t="s">
        <v>1376</v>
      </c>
      <c r="E286" s="19" t="s">
        <v>27346</v>
      </c>
      <c r="F286" s="17" t="s">
        <v>27347</v>
      </c>
      <c r="G286" s="18" t="s">
        <v>26391</v>
      </c>
      <c r="H286" s="17" t="s">
        <v>26392</v>
      </c>
      <c r="I286" s="17" t="s">
        <v>27068</v>
      </c>
      <c r="J286" s="17" t="s">
        <v>164</v>
      </c>
      <c r="K286" s="18" t="s">
        <v>27348</v>
      </c>
      <c r="L286" s="18" t="s">
        <v>27349</v>
      </c>
      <c r="M286" s="20" t="s">
        <v>28109</v>
      </c>
    </row>
    <row r="287" customFormat="false" ht="68.65" hidden="false" customHeight="false" outlineLevel="0" collapsed="false">
      <c r="A287" s="17" t="s">
        <v>27350</v>
      </c>
      <c r="B287" s="17" t="n">
        <v>7</v>
      </c>
      <c r="C287" s="17" t="n">
        <v>4281</v>
      </c>
      <c r="D287" s="18" t="s">
        <v>1463</v>
      </c>
      <c r="E287" s="19" t="s">
        <v>26360</v>
      </c>
      <c r="F287" s="17" t="s">
        <v>27310</v>
      </c>
      <c r="G287" s="18" t="s">
        <v>26149</v>
      </c>
      <c r="H287" s="17" t="s">
        <v>26352</v>
      </c>
      <c r="I287" s="17" t="s">
        <v>26847</v>
      </c>
      <c r="J287" s="17" t="s">
        <v>164</v>
      </c>
      <c r="K287" s="18" t="s">
        <v>27351</v>
      </c>
      <c r="L287" s="18" t="s">
        <v>27352</v>
      </c>
      <c r="M287" s="20" t="s">
        <v>28109</v>
      </c>
    </row>
    <row r="288" customFormat="false" ht="35.05" hidden="false" customHeight="false" outlineLevel="0" collapsed="false">
      <c r="A288" s="17" t="s">
        <v>27353</v>
      </c>
      <c r="B288" s="17" t="n">
        <v>7</v>
      </c>
      <c r="C288" s="17" t="n">
        <v>4610</v>
      </c>
      <c r="D288" s="18" t="s">
        <v>1463</v>
      </c>
      <c r="E288" s="19" t="s">
        <v>26689</v>
      </c>
      <c r="F288" s="17" t="s">
        <v>26678</v>
      </c>
      <c r="G288" s="18" t="s">
        <v>26679</v>
      </c>
      <c r="H288" s="17" t="s">
        <v>26339</v>
      </c>
      <c r="I288" s="17"/>
      <c r="J288" s="17" t="s">
        <v>163</v>
      </c>
      <c r="K288" s="18" t="s">
        <v>27354</v>
      </c>
      <c r="L288" s="18" t="s">
        <v>27355</v>
      </c>
      <c r="M288" s="20" t="s">
        <v>28109</v>
      </c>
    </row>
    <row r="289" customFormat="false" ht="15" hidden="false" customHeight="false" outlineLevel="0" collapsed="false">
      <c r="A289" s="17" t="s">
        <v>27356</v>
      </c>
      <c r="B289" s="17" t="n">
        <v>7</v>
      </c>
      <c r="C289" s="17" t="n">
        <v>4672</v>
      </c>
      <c r="D289" s="18" t="s">
        <v>1557</v>
      </c>
      <c r="E289" s="19" t="s">
        <v>26531</v>
      </c>
      <c r="F289" s="17" t="s">
        <v>26503</v>
      </c>
      <c r="G289" s="18" t="s">
        <v>26153</v>
      </c>
      <c r="H289" s="17" t="s">
        <v>26339</v>
      </c>
      <c r="I289" s="17"/>
      <c r="J289" s="17" t="s">
        <v>163</v>
      </c>
      <c r="K289" s="18" t="s">
        <v>27357</v>
      </c>
      <c r="L289" s="18" t="s">
        <v>27358</v>
      </c>
      <c r="M289" s="20" t="s">
        <v>28109</v>
      </c>
    </row>
    <row r="290" customFormat="false" ht="79.85" hidden="false" customHeight="false" outlineLevel="0" collapsed="false">
      <c r="A290" s="17" t="s">
        <v>27359</v>
      </c>
      <c r="B290" s="17" t="n">
        <v>7</v>
      </c>
      <c r="C290" s="17" t="n">
        <v>4673</v>
      </c>
      <c r="D290" s="18" t="s">
        <v>1557</v>
      </c>
      <c r="E290" s="19" t="s">
        <v>26498</v>
      </c>
      <c r="F290" s="17" t="s">
        <v>26498</v>
      </c>
      <c r="G290" s="18" t="s">
        <v>26499</v>
      </c>
      <c r="H290" s="17" t="s">
        <v>26339</v>
      </c>
      <c r="I290" s="17"/>
      <c r="J290" s="17" t="s">
        <v>163</v>
      </c>
      <c r="K290" s="18" t="s">
        <v>27360</v>
      </c>
      <c r="L290" s="18" t="s">
        <v>27361</v>
      </c>
      <c r="M290" s="20" t="s">
        <v>28109</v>
      </c>
    </row>
    <row r="291" customFormat="false" ht="46.25" hidden="false" customHeight="false" outlineLevel="0" collapsed="false">
      <c r="A291" s="17" t="s">
        <v>27362</v>
      </c>
      <c r="B291" s="17" t="n">
        <v>7</v>
      </c>
      <c r="C291" s="17" t="n">
        <v>4673</v>
      </c>
      <c r="D291" s="18" t="s">
        <v>1557</v>
      </c>
      <c r="E291" s="19" t="s">
        <v>26449</v>
      </c>
      <c r="F291" s="17" t="s">
        <v>26449</v>
      </c>
      <c r="G291" s="18" t="s">
        <v>26205</v>
      </c>
      <c r="H291" s="17" t="s">
        <v>26339</v>
      </c>
      <c r="I291" s="17"/>
      <c r="J291" s="17" t="s">
        <v>163</v>
      </c>
      <c r="K291" s="18" t="s">
        <v>27363</v>
      </c>
      <c r="L291" s="18" t="s">
        <v>27364</v>
      </c>
      <c r="M291" s="20" t="s">
        <v>28109</v>
      </c>
    </row>
    <row r="292" customFormat="false" ht="68.65" hidden="false" customHeight="false" outlineLevel="0" collapsed="false">
      <c r="A292" s="17" t="s">
        <v>27365</v>
      </c>
      <c r="B292" s="17" t="n">
        <v>7</v>
      </c>
      <c r="C292" s="17" t="n">
        <v>4759</v>
      </c>
      <c r="D292" s="18" t="s">
        <v>1557</v>
      </c>
      <c r="E292" s="19" t="s">
        <v>27366</v>
      </c>
      <c r="F292" s="17" t="s">
        <v>26543</v>
      </c>
      <c r="G292" s="18" t="s">
        <v>26544</v>
      </c>
      <c r="H292" s="17" t="s">
        <v>26352</v>
      </c>
      <c r="I292" s="17" t="s">
        <v>26545</v>
      </c>
      <c r="J292" s="17" t="s">
        <v>164</v>
      </c>
      <c r="K292" s="18" t="s">
        <v>27367</v>
      </c>
      <c r="L292" s="18" t="s">
        <v>27368</v>
      </c>
      <c r="M292" s="20" t="s">
        <v>28109</v>
      </c>
    </row>
    <row r="293" customFormat="false" ht="23.85" hidden="false" customHeight="false" outlineLevel="0" collapsed="false">
      <c r="A293" s="17" t="s">
        <v>27369</v>
      </c>
      <c r="B293" s="17" t="n">
        <v>7</v>
      </c>
      <c r="C293" s="17" t="n">
        <v>4802</v>
      </c>
      <c r="D293" s="18" t="s">
        <v>1557</v>
      </c>
      <c r="E293" s="19" t="s">
        <v>27370</v>
      </c>
      <c r="F293" s="17" t="s">
        <v>26545</v>
      </c>
      <c r="G293" s="18" t="s">
        <v>27371</v>
      </c>
      <c r="H293" s="17" t="s">
        <v>26339</v>
      </c>
      <c r="I293" s="17"/>
      <c r="J293" s="17" t="s">
        <v>163</v>
      </c>
      <c r="K293" s="18" t="s">
        <v>27372</v>
      </c>
      <c r="L293" s="18" t="s">
        <v>27373</v>
      </c>
      <c r="M293" s="20" t="s">
        <v>28109</v>
      </c>
    </row>
    <row r="294" customFormat="false" ht="35.05" hidden="false" customHeight="false" outlineLevel="0" collapsed="false">
      <c r="A294" s="17" t="s">
        <v>27374</v>
      </c>
      <c r="B294" s="17" t="n">
        <v>7</v>
      </c>
      <c r="C294" s="17" t="n">
        <v>4802</v>
      </c>
      <c r="D294" s="18" t="s">
        <v>1557</v>
      </c>
      <c r="E294" s="19" t="s">
        <v>27370</v>
      </c>
      <c r="F294" s="17" t="s">
        <v>26543</v>
      </c>
      <c r="G294" s="18" t="s">
        <v>26544</v>
      </c>
      <c r="H294" s="17" t="s">
        <v>26352</v>
      </c>
      <c r="I294" s="17" t="s">
        <v>27375</v>
      </c>
      <c r="J294" s="17" t="s">
        <v>164</v>
      </c>
      <c r="K294" s="18" t="s">
        <v>27376</v>
      </c>
      <c r="L294" s="18" t="s">
        <v>27373</v>
      </c>
      <c r="M294" s="20" t="s">
        <v>28109</v>
      </c>
    </row>
    <row r="295" customFormat="false" ht="23.85" hidden="false" customHeight="false" outlineLevel="0" collapsed="false">
      <c r="A295" s="17" t="s">
        <v>27377</v>
      </c>
      <c r="B295" s="17" t="n">
        <v>7</v>
      </c>
      <c r="C295" s="17" t="n">
        <v>4828</v>
      </c>
      <c r="D295" s="18" t="s">
        <v>1557</v>
      </c>
      <c r="E295" s="19" t="s">
        <v>26856</v>
      </c>
      <c r="F295" s="17" t="s">
        <v>27256</v>
      </c>
      <c r="G295" s="18" t="s">
        <v>26391</v>
      </c>
      <c r="H295" s="17" t="s">
        <v>26392</v>
      </c>
      <c r="I295" s="17" t="s">
        <v>27257</v>
      </c>
      <c r="J295" s="17" t="s">
        <v>164</v>
      </c>
      <c r="K295" s="18" t="s">
        <v>27378</v>
      </c>
      <c r="L295" s="18" t="s">
        <v>27379</v>
      </c>
      <c r="M295" s="20" t="s">
        <v>28109</v>
      </c>
    </row>
    <row r="296" customFormat="false" ht="46.25" hidden="false" customHeight="false" outlineLevel="0" collapsed="false">
      <c r="A296" s="17" t="s">
        <v>27380</v>
      </c>
      <c r="B296" s="17" t="n">
        <v>7</v>
      </c>
      <c r="C296" s="17" t="n">
        <v>4843</v>
      </c>
      <c r="D296" s="18" t="s">
        <v>1557</v>
      </c>
      <c r="E296" s="19" t="s">
        <v>26531</v>
      </c>
      <c r="F296" s="17" t="s">
        <v>26503</v>
      </c>
      <c r="G296" s="18" t="s">
        <v>26153</v>
      </c>
      <c r="H296" s="17" t="s">
        <v>26339</v>
      </c>
      <c r="I296" s="17"/>
      <c r="J296" s="17" t="s">
        <v>163</v>
      </c>
      <c r="K296" s="18" t="s">
        <v>27381</v>
      </c>
      <c r="L296" s="18" t="s">
        <v>27382</v>
      </c>
      <c r="M296" s="20" t="s">
        <v>28109</v>
      </c>
    </row>
    <row r="297" customFormat="false" ht="35.05" hidden="false" customHeight="false" outlineLevel="0" collapsed="false">
      <c r="A297" s="17" t="s">
        <v>27383</v>
      </c>
      <c r="B297" s="17" t="n">
        <v>7</v>
      </c>
      <c r="C297" s="17" t="n">
        <v>4884</v>
      </c>
      <c r="D297" s="18" t="s">
        <v>1557</v>
      </c>
      <c r="E297" s="19" t="s">
        <v>26531</v>
      </c>
      <c r="F297" s="17" t="s">
        <v>26503</v>
      </c>
      <c r="G297" s="18" t="s">
        <v>26153</v>
      </c>
      <c r="H297" s="17" t="s">
        <v>26352</v>
      </c>
      <c r="I297" s="17" t="s">
        <v>27249</v>
      </c>
      <c r="J297" s="17" t="s">
        <v>164</v>
      </c>
      <c r="K297" s="18" t="s">
        <v>27384</v>
      </c>
      <c r="L297" s="18" t="s">
        <v>27385</v>
      </c>
      <c r="M297" s="20" t="s">
        <v>28109</v>
      </c>
    </row>
    <row r="298" customFormat="false" ht="57.45" hidden="false" customHeight="false" outlineLevel="0" collapsed="false">
      <c r="A298" s="17" t="s">
        <v>27386</v>
      </c>
      <c r="B298" s="17" t="n">
        <v>7</v>
      </c>
      <c r="C298" s="17" t="n">
        <v>5170</v>
      </c>
      <c r="D298" s="18" t="s">
        <v>1662</v>
      </c>
      <c r="E298" s="19" t="s">
        <v>26531</v>
      </c>
      <c r="F298" s="17" t="s">
        <v>26503</v>
      </c>
      <c r="G298" s="18" t="s">
        <v>26153</v>
      </c>
      <c r="H298" s="17" t="s">
        <v>26352</v>
      </c>
      <c r="I298" s="17" t="s">
        <v>27249</v>
      </c>
      <c r="J298" s="17" t="s">
        <v>164</v>
      </c>
      <c r="K298" s="18" t="s">
        <v>27387</v>
      </c>
      <c r="L298" s="18" t="s">
        <v>27388</v>
      </c>
      <c r="M298" s="20" t="s">
        <v>28109</v>
      </c>
    </row>
    <row r="299" customFormat="false" ht="23.85" hidden="false" customHeight="false" outlineLevel="0" collapsed="false">
      <c r="A299" s="17" t="s">
        <v>27389</v>
      </c>
      <c r="B299" s="17" t="n">
        <v>8</v>
      </c>
      <c r="C299" s="17" t="n">
        <v>3</v>
      </c>
      <c r="D299" s="18" t="s">
        <v>193</v>
      </c>
      <c r="E299" s="19" t="s">
        <v>26337</v>
      </c>
      <c r="F299" s="17" t="s">
        <v>26786</v>
      </c>
      <c r="G299" s="18" t="s">
        <v>26159</v>
      </c>
      <c r="H299" s="17" t="s">
        <v>26339</v>
      </c>
      <c r="I299" s="17"/>
      <c r="J299" s="17" t="s">
        <v>163</v>
      </c>
      <c r="K299" s="18" t="s">
        <v>27390</v>
      </c>
      <c r="L299" s="18" t="s">
        <v>27391</v>
      </c>
      <c r="M299" s="20" t="s">
        <v>28109</v>
      </c>
    </row>
    <row r="300" customFormat="false" ht="23.85" hidden="false" customHeight="false" outlineLevel="0" collapsed="false">
      <c r="A300" s="17" t="s">
        <v>27392</v>
      </c>
      <c r="B300" s="17" t="n">
        <v>8</v>
      </c>
      <c r="C300" s="17" t="n">
        <v>14</v>
      </c>
      <c r="D300" s="18" t="s">
        <v>193</v>
      </c>
      <c r="E300" s="19" t="s">
        <v>26337</v>
      </c>
      <c r="F300" s="17" t="s">
        <v>26786</v>
      </c>
      <c r="G300" s="18" t="s">
        <v>26159</v>
      </c>
      <c r="H300" s="17" t="s">
        <v>26339</v>
      </c>
      <c r="I300" s="17"/>
      <c r="J300" s="17" t="s">
        <v>163</v>
      </c>
      <c r="K300" s="18" t="s">
        <v>27393</v>
      </c>
      <c r="L300" s="18" t="s">
        <v>27394</v>
      </c>
      <c r="M300" s="20" t="s">
        <v>28109</v>
      </c>
    </row>
    <row r="301" customFormat="false" ht="23.85" hidden="false" customHeight="false" outlineLevel="0" collapsed="false">
      <c r="A301" s="17" t="s">
        <v>27395</v>
      </c>
      <c r="B301" s="17" t="n">
        <v>8</v>
      </c>
      <c r="C301" s="17" t="n">
        <v>125</v>
      </c>
      <c r="D301" s="18" t="s">
        <v>10387</v>
      </c>
      <c r="E301" s="19" t="s">
        <v>26356</v>
      </c>
      <c r="F301" s="17" t="s">
        <v>26786</v>
      </c>
      <c r="G301" s="18" t="s">
        <v>26159</v>
      </c>
      <c r="H301" s="17" t="s">
        <v>26339</v>
      </c>
      <c r="I301" s="17"/>
      <c r="J301" s="17" t="s">
        <v>163</v>
      </c>
      <c r="K301" s="18" t="s">
        <v>27396</v>
      </c>
      <c r="L301" s="18" t="s">
        <v>27397</v>
      </c>
      <c r="M301" s="20" t="s">
        <v>28109</v>
      </c>
    </row>
    <row r="302" customFormat="false" ht="46.25" hidden="false" customHeight="false" outlineLevel="0" collapsed="false">
      <c r="A302" s="17" t="s">
        <v>27398</v>
      </c>
      <c r="B302" s="17" t="n">
        <v>8</v>
      </c>
      <c r="C302" s="17" t="n">
        <v>132</v>
      </c>
      <c r="D302" s="18" t="s">
        <v>10387</v>
      </c>
      <c r="E302" s="19" t="s">
        <v>27399</v>
      </c>
      <c r="F302" s="17" t="s">
        <v>26717</v>
      </c>
      <c r="G302" s="18" t="s">
        <v>26718</v>
      </c>
      <c r="H302" s="17" t="s">
        <v>26339</v>
      </c>
      <c r="I302" s="17"/>
      <c r="J302" s="17" t="s">
        <v>163</v>
      </c>
      <c r="K302" s="18" t="s">
        <v>27400</v>
      </c>
      <c r="L302" s="18" t="s">
        <v>27401</v>
      </c>
      <c r="M302" s="20" t="s">
        <v>28109</v>
      </c>
    </row>
    <row r="303" customFormat="false" ht="35.05" hidden="false" customHeight="false" outlineLevel="0" collapsed="false">
      <c r="A303" s="17" t="s">
        <v>27402</v>
      </c>
      <c r="B303" s="17" t="n">
        <v>8</v>
      </c>
      <c r="C303" s="17" t="n">
        <v>215</v>
      </c>
      <c r="D303" s="18" t="s">
        <v>10387</v>
      </c>
      <c r="E303" s="19" t="s">
        <v>26490</v>
      </c>
      <c r="F303" s="17" t="s">
        <v>26792</v>
      </c>
      <c r="G303" s="18" t="s">
        <v>26793</v>
      </c>
      <c r="H303" s="17" t="s">
        <v>26339</v>
      </c>
      <c r="I303" s="17"/>
      <c r="J303" s="17" t="s">
        <v>163</v>
      </c>
      <c r="K303" s="18" t="s">
        <v>27403</v>
      </c>
      <c r="L303" s="18" t="s">
        <v>27404</v>
      </c>
      <c r="M303" s="20" t="s">
        <v>28109</v>
      </c>
    </row>
    <row r="304" customFormat="false" ht="57.45" hidden="false" customHeight="false" outlineLevel="0" collapsed="false">
      <c r="A304" s="17" t="s">
        <v>27405</v>
      </c>
      <c r="B304" s="17" t="n">
        <v>8</v>
      </c>
      <c r="C304" s="17" t="n">
        <v>223</v>
      </c>
      <c r="D304" s="18" t="s">
        <v>10387</v>
      </c>
      <c r="E304" s="19" t="s">
        <v>26549</v>
      </c>
      <c r="F304" s="17" t="s">
        <v>26443</v>
      </c>
      <c r="G304" s="18" t="s">
        <v>26177</v>
      </c>
      <c r="H304" s="17" t="s">
        <v>26352</v>
      </c>
      <c r="I304" s="17" t="s">
        <v>26444</v>
      </c>
      <c r="J304" s="17" t="s">
        <v>164</v>
      </c>
      <c r="K304" s="18" t="s">
        <v>27406</v>
      </c>
      <c r="L304" s="18" t="s">
        <v>27407</v>
      </c>
      <c r="M304" s="20" t="s">
        <v>28109</v>
      </c>
    </row>
    <row r="305" customFormat="false" ht="46.25" hidden="false" customHeight="false" outlineLevel="0" collapsed="false">
      <c r="A305" s="17" t="s">
        <v>27408</v>
      </c>
      <c r="B305" s="17" t="n">
        <v>8</v>
      </c>
      <c r="C305" s="17" t="n">
        <v>234</v>
      </c>
      <c r="D305" s="18" t="s">
        <v>10387</v>
      </c>
      <c r="E305" s="19" t="s">
        <v>27399</v>
      </c>
      <c r="F305" s="17" t="s">
        <v>26717</v>
      </c>
      <c r="G305" s="18" t="s">
        <v>26718</v>
      </c>
      <c r="H305" s="17" t="s">
        <v>26339</v>
      </c>
      <c r="I305" s="17"/>
      <c r="J305" s="17" t="s">
        <v>163</v>
      </c>
      <c r="K305" s="18" t="s">
        <v>27409</v>
      </c>
      <c r="L305" s="18" t="s">
        <v>27410</v>
      </c>
      <c r="M305" s="20" t="s">
        <v>28109</v>
      </c>
    </row>
    <row r="306" customFormat="false" ht="57.45" hidden="false" customHeight="false" outlineLevel="0" collapsed="false">
      <c r="A306" s="17" t="s">
        <v>27411</v>
      </c>
      <c r="B306" s="17" t="n">
        <v>8</v>
      </c>
      <c r="C306" s="17" t="n">
        <v>296</v>
      </c>
      <c r="D306" s="18" t="s">
        <v>10387</v>
      </c>
      <c r="E306" s="19" t="s">
        <v>26356</v>
      </c>
      <c r="F306" s="17" t="s">
        <v>26786</v>
      </c>
      <c r="G306" s="18" t="s">
        <v>26159</v>
      </c>
      <c r="H306" s="17" t="s">
        <v>26339</v>
      </c>
      <c r="I306" s="17"/>
      <c r="J306" s="17" t="s">
        <v>163</v>
      </c>
      <c r="K306" s="18" t="s">
        <v>27412</v>
      </c>
      <c r="L306" s="18" t="s">
        <v>27413</v>
      </c>
      <c r="M306" s="20" t="s">
        <v>28109</v>
      </c>
    </row>
    <row r="307" customFormat="false" ht="79.85" hidden="false" customHeight="false" outlineLevel="0" collapsed="false">
      <c r="A307" s="17" t="s">
        <v>27414</v>
      </c>
      <c r="B307" s="17" t="n">
        <v>8</v>
      </c>
      <c r="C307" s="17" t="n">
        <v>416</v>
      </c>
      <c r="D307" s="18" t="s">
        <v>884</v>
      </c>
      <c r="E307" s="19" t="s">
        <v>26378</v>
      </c>
      <c r="F307" s="17" t="s">
        <v>27415</v>
      </c>
      <c r="G307" s="18" t="s">
        <v>26163</v>
      </c>
      <c r="H307" s="17" t="s">
        <v>26339</v>
      </c>
      <c r="I307" s="17"/>
      <c r="J307" s="17" t="s">
        <v>163</v>
      </c>
      <c r="K307" s="18" t="s">
        <v>27416</v>
      </c>
      <c r="L307" s="18" t="s">
        <v>27417</v>
      </c>
      <c r="M307" s="20" t="s">
        <v>28109</v>
      </c>
    </row>
    <row r="308" customFormat="false" ht="35.05" hidden="false" customHeight="false" outlineLevel="0" collapsed="false">
      <c r="A308" s="17" t="s">
        <v>27418</v>
      </c>
      <c r="B308" s="17" t="n">
        <v>8</v>
      </c>
      <c r="C308" s="17" t="n">
        <v>1635</v>
      </c>
      <c r="D308" s="18" t="s">
        <v>1238</v>
      </c>
      <c r="E308" s="19" t="s">
        <v>26490</v>
      </c>
      <c r="F308" s="17" t="s">
        <v>26792</v>
      </c>
      <c r="G308" s="18" t="s">
        <v>26793</v>
      </c>
      <c r="H308" s="17" t="s">
        <v>26339</v>
      </c>
      <c r="I308" s="17"/>
      <c r="J308" s="17" t="s">
        <v>163</v>
      </c>
      <c r="K308" s="18" t="s">
        <v>27419</v>
      </c>
      <c r="L308" s="18" t="s">
        <v>10931</v>
      </c>
      <c r="M308" s="20" t="s">
        <v>28109</v>
      </c>
    </row>
    <row r="309" customFormat="false" ht="46.25" hidden="false" customHeight="false" outlineLevel="0" collapsed="false">
      <c r="A309" s="17" t="s">
        <v>27420</v>
      </c>
      <c r="B309" s="17" t="n">
        <v>8</v>
      </c>
      <c r="C309" s="17" t="n">
        <v>1636</v>
      </c>
      <c r="D309" s="18" t="s">
        <v>1238</v>
      </c>
      <c r="E309" s="19" t="s">
        <v>26490</v>
      </c>
      <c r="F309" s="17" t="s">
        <v>26792</v>
      </c>
      <c r="G309" s="18" t="s">
        <v>26793</v>
      </c>
      <c r="H309" s="17" t="s">
        <v>26339</v>
      </c>
      <c r="I309" s="17"/>
      <c r="J309" s="17" t="s">
        <v>163</v>
      </c>
      <c r="K309" s="18" t="s">
        <v>27421</v>
      </c>
      <c r="L309" s="18" t="s">
        <v>27422</v>
      </c>
      <c r="M309" s="20" t="s">
        <v>28109</v>
      </c>
    </row>
    <row r="310" customFormat="false" ht="46.25" hidden="false" customHeight="false" outlineLevel="0" collapsed="false">
      <c r="A310" s="17" t="s">
        <v>27423</v>
      </c>
      <c r="B310" s="17" t="n">
        <v>8</v>
      </c>
      <c r="C310" s="17" t="n">
        <v>1642</v>
      </c>
      <c r="D310" s="18" t="s">
        <v>1238</v>
      </c>
      <c r="E310" s="19" t="s">
        <v>26490</v>
      </c>
      <c r="F310" s="17" t="s">
        <v>26792</v>
      </c>
      <c r="G310" s="18" t="s">
        <v>26793</v>
      </c>
      <c r="H310" s="17" t="s">
        <v>26339</v>
      </c>
      <c r="I310" s="17"/>
      <c r="J310" s="17" t="s">
        <v>163</v>
      </c>
      <c r="K310" s="18" t="s">
        <v>27424</v>
      </c>
      <c r="L310" s="18" t="s">
        <v>27425</v>
      </c>
      <c r="M310" s="20" t="s">
        <v>28109</v>
      </c>
    </row>
    <row r="311" customFormat="false" ht="46.25" hidden="false" customHeight="false" outlineLevel="0" collapsed="false">
      <c r="A311" s="17" t="s">
        <v>27426</v>
      </c>
      <c r="B311" s="17" t="n">
        <v>8</v>
      </c>
      <c r="C311" s="17" t="n">
        <v>2060</v>
      </c>
      <c r="D311" s="18" t="s">
        <v>1238</v>
      </c>
      <c r="E311" s="19" t="s">
        <v>26510</v>
      </c>
      <c r="F311" s="17" t="s">
        <v>26808</v>
      </c>
      <c r="G311" s="18" t="s">
        <v>26173</v>
      </c>
      <c r="H311" s="17" t="s">
        <v>26352</v>
      </c>
      <c r="I311" s="17" t="s">
        <v>26351</v>
      </c>
      <c r="J311" s="17" t="s">
        <v>164</v>
      </c>
      <c r="K311" s="18" t="s">
        <v>27427</v>
      </c>
      <c r="L311" s="18" t="s">
        <v>27428</v>
      </c>
      <c r="M311" s="20" t="s">
        <v>28109</v>
      </c>
    </row>
    <row r="312" customFormat="false" ht="57.45" hidden="false" customHeight="false" outlineLevel="0" collapsed="false">
      <c r="A312" s="17" t="s">
        <v>27429</v>
      </c>
      <c r="B312" s="17" t="n">
        <v>8</v>
      </c>
      <c r="C312" s="17" t="n">
        <v>2161</v>
      </c>
      <c r="D312" s="18" t="s">
        <v>1238</v>
      </c>
      <c r="E312" s="19" t="s">
        <v>26490</v>
      </c>
      <c r="F312" s="17" t="s">
        <v>26792</v>
      </c>
      <c r="G312" s="18" t="s">
        <v>26793</v>
      </c>
      <c r="H312" s="17" t="s">
        <v>26339</v>
      </c>
      <c r="I312" s="17"/>
      <c r="J312" s="17" t="s">
        <v>163</v>
      </c>
      <c r="K312" s="18" t="s">
        <v>27430</v>
      </c>
      <c r="L312" s="18" t="s">
        <v>27431</v>
      </c>
      <c r="M312" s="20" t="s">
        <v>28109</v>
      </c>
    </row>
    <row r="313" customFormat="false" ht="46.25" hidden="false" customHeight="false" outlineLevel="0" collapsed="false">
      <c r="A313" s="17" t="s">
        <v>27432</v>
      </c>
      <c r="B313" s="17" t="n">
        <v>8</v>
      </c>
      <c r="C313" s="17" t="n">
        <v>2185</v>
      </c>
      <c r="D313" s="18" t="s">
        <v>1238</v>
      </c>
      <c r="E313" s="19" t="s">
        <v>26490</v>
      </c>
      <c r="F313" s="17" t="s">
        <v>26792</v>
      </c>
      <c r="G313" s="18" t="s">
        <v>26793</v>
      </c>
      <c r="H313" s="17" t="s">
        <v>26339</v>
      </c>
      <c r="I313" s="17"/>
      <c r="J313" s="17" t="s">
        <v>163</v>
      </c>
      <c r="K313" s="18" t="s">
        <v>27433</v>
      </c>
      <c r="L313" s="18" t="s">
        <v>27434</v>
      </c>
      <c r="M313" s="20" t="s">
        <v>28109</v>
      </c>
    </row>
    <row r="314" customFormat="false" ht="57.45" hidden="false" customHeight="false" outlineLevel="0" collapsed="false">
      <c r="A314" s="17" t="s">
        <v>27435</v>
      </c>
      <c r="B314" s="17" t="n">
        <v>8</v>
      </c>
      <c r="C314" s="17" t="n">
        <v>2210</v>
      </c>
      <c r="D314" s="18" t="s">
        <v>1319</v>
      </c>
      <c r="E314" s="19" t="s">
        <v>26370</v>
      </c>
      <c r="F314" s="17" t="s">
        <v>27436</v>
      </c>
      <c r="G314" s="18" t="s">
        <v>26161</v>
      </c>
      <c r="H314" s="17" t="s">
        <v>26339</v>
      </c>
      <c r="I314" s="17"/>
      <c r="J314" s="17" t="s">
        <v>163</v>
      </c>
      <c r="K314" s="18" t="s">
        <v>27437</v>
      </c>
      <c r="L314" s="18" t="s">
        <v>27438</v>
      </c>
      <c r="M314" s="20" t="s">
        <v>28109</v>
      </c>
    </row>
    <row r="315" customFormat="false" ht="68.65" hidden="false" customHeight="false" outlineLevel="0" collapsed="false">
      <c r="A315" s="17" t="s">
        <v>27439</v>
      </c>
      <c r="B315" s="17" t="n">
        <v>8</v>
      </c>
      <c r="C315" s="17" t="n">
        <v>2462</v>
      </c>
      <c r="D315" s="18" t="s">
        <v>1319</v>
      </c>
      <c r="E315" s="19" t="s">
        <v>27440</v>
      </c>
      <c r="F315" s="17" t="s">
        <v>27068</v>
      </c>
      <c r="G315" s="18" t="s">
        <v>26133</v>
      </c>
      <c r="H315" s="17" t="s">
        <v>26352</v>
      </c>
      <c r="I315" s="17" t="s">
        <v>27033</v>
      </c>
      <c r="J315" s="17" t="s">
        <v>164</v>
      </c>
      <c r="K315" s="18" t="s">
        <v>27441</v>
      </c>
      <c r="L315" s="18" t="s">
        <v>27442</v>
      </c>
      <c r="M315" s="20" t="s">
        <v>28109</v>
      </c>
    </row>
    <row r="316" customFormat="false" ht="57.45" hidden="false" customHeight="false" outlineLevel="0" collapsed="false">
      <c r="A316" s="17" t="s">
        <v>27443</v>
      </c>
      <c r="B316" s="17" t="n">
        <v>8</v>
      </c>
      <c r="C316" s="17" t="n">
        <v>2774</v>
      </c>
      <c r="D316" s="18" t="s">
        <v>1376</v>
      </c>
      <c r="E316" s="19" t="s">
        <v>26365</v>
      </c>
      <c r="F316" s="17" t="s">
        <v>26438</v>
      </c>
      <c r="G316" s="18" t="s">
        <v>26169</v>
      </c>
      <c r="H316" s="17" t="s">
        <v>26352</v>
      </c>
      <c r="I316" s="17" t="s">
        <v>26792</v>
      </c>
      <c r="J316" s="17" t="s">
        <v>164</v>
      </c>
      <c r="K316" s="18" t="s">
        <v>27444</v>
      </c>
      <c r="L316" s="18" t="s">
        <v>27445</v>
      </c>
      <c r="M316" s="20" t="s">
        <v>28109</v>
      </c>
    </row>
    <row r="317" customFormat="false" ht="46.25" hidden="false" customHeight="false" outlineLevel="0" collapsed="false">
      <c r="A317" s="17" t="s">
        <v>27446</v>
      </c>
      <c r="B317" s="17" t="n">
        <v>8</v>
      </c>
      <c r="C317" s="17" t="n">
        <v>2774</v>
      </c>
      <c r="D317" s="18" t="s">
        <v>1376</v>
      </c>
      <c r="E317" s="19" t="s">
        <v>26531</v>
      </c>
      <c r="F317" s="17" t="s">
        <v>26444</v>
      </c>
      <c r="G317" s="18" t="s">
        <v>26175</v>
      </c>
      <c r="H317" s="17" t="s">
        <v>26339</v>
      </c>
      <c r="I317" s="17"/>
      <c r="J317" s="17" t="s">
        <v>163</v>
      </c>
      <c r="K317" s="18" t="s">
        <v>27447</v>
      </c>
      <c r="L317" s="18" t="s">
        <v>27448</v>
      </c>
      <c r="M317" s="20" t="s">
        <v>28109</v>
      </c>
    </row>
    <row r="318" customFormat="false" ht="68.65" hidden="false" customHeight="false" outlineLevel="0" collapsed="false">
      <c r="A318" s="17" t="s">
        <v>27449</v>
      </c>
      <c r="B318" s="17" t="n">
        <v>8</v>
      </c>
      <c r="C318" s="17" t="n">
        <v>3225</v>
      </c>
      <c r="D318" s="18" t="s">
        <v>1463</v>
      </c>
      <c r="E318" s="19" t="s">
        <v>26360</v>
      </c>
      <c r="F318" s="17" t="s">
        <v>26351</v>
      </c>
      <c r="G318" s="18" t="s">
        <v>26171</v>
      </c>
      <c r="H318" s="17" t="s">
        <v>26352</v>
      </c>
      <c r="I318" s="17" t="s">
        <v>26438</v>
      </c>
      <c r="J318" s="17" t="s">
        <v>164</v>
      </c>
      <c r="K318" s="18" t="s">
        <v>27450</v>
      </c>
      <c r="L318" s="18" t="s">
        <v>27451</v>
      </c>
      <c r="M318" s="20" t="s">
        <v>28109</v>
      </c>
    </row>
    <row r="319" customFormat="false" ht="68.65" hidden="false" customHeight="false" outlineLevel="0" collapsed="false">
      <c r="A319" s="17" t="s">
        <v>27452</v>
      </c>
      <c r="B319" s="17" t="n">
        <v>8</v>
      </c>
      <c r="C319" s="17" t="n">
        <v>3350</v>
      </c>
      <c r="D319" s="18" t="s">
        <v>1463</v>
      </c>
      <c r="E319" s="19" t="s">
        <v>27399</v>
      </c>
      <c r="F319" s="17" t="s">
        <v>26717</v>
      </c>
      <c r="G319" s="18" t="s">
        <v>26718</v>
      </c>
      <c r="H319" s="17" t="s">
        <v>26339</v>
      </c>
      <c r="I319" s="17"/>
      <c r="J319" s="17" t="s">
        <v>163</v>
      </c>
      <c r="K319" s="18" t="s">
        <v>27453</v>
      </c>
      <c r="L319" s="18" t="s">
        <v>27454</v>
      </c>
      <c r="M319" s="20" t="s">
        <v>28109</v>
      </c>
    </row>
    <row r="320" customFormat="false" ht="57.45" hidden="false" customHeight="false" outlineLevel="0" collapsed="false">
      <c r="A320" s="17" t="s">
        <v>27455</v>
      </c>
      <c r="B320" s="17" t="n">
        <v>8</v>
      </c>
      <c r="C320" s="17" t="n">
        <v>3447</v>
      </c>
      <c r="D320" s="18" t="s">
        <v>1463</v>
      </c>
      <c r="E320" s="19" t="s">
        <v>26360</v>
      </c>
      <c r="F320" s="17" t="s">
        <v>26351</v>
      </c>
      <c r="G320" s="18" t="s">
        <v>26171</v>
      </c>
      <c r="H320" s="17" t="s">
        <v>26352</v>
      </c>
      <c r="I320" s="17" t="s">
        <v>26438</v>
      </c>
      <c r="J320" s="17" t="s">
        <v>164</v>
      </c>
      <c r="K320" s="18" t="s">
        <v>27456</v>
      </c>
      <c r="L320" s="18" t="s">
        <v>27457</v>
      </c>
      <c r="M320" s="20" t="s">
        <v>28109</v>
      </c>
    </row>
    <row r="321" customFormat="false" ht="46.25" hidden="false" customHeight="false" outlineLevel="0" collapsed="false">
      <c r="A321" s="17" t="s">
        <v>27458</v>
      </c>
      <c r="B321" s="17" t="n">
        <v>8</v>
      </c>
      <c r="C321" s="17" t="n">
        <v>3595</v>
      </c>
      <c r="D321" s="18" t="s">
        <v>1557</v>
      </c>
      <c r="E321" s="19" t="s">
        <v>26531</v>
      </c>
      <c r="F321" s="17" t="s">
        <v>26444</v>
      </c>
      <c r="G321" s="18" t="s">
        <v>26175</v>
      </c>
      <c r="H321" s="17" t="s">
        <v>26339</v>
      </c>
      <c r="I321" s="17"/>
      <c r="J321" s="17" t="s">
        <v>163</v>
      </c>
      <c r="K321" s="18" t="s">
        <v>27459</v>
      </c>
      <c r="L321" s="18" t="s">
        <v>27460</v>
      </c>
      <c r="M321" s="20" t="s">
        <v>28109</v>
      </c>
    </row>
    <row r="322" customFormat="false" ht="46.25" hidden="false" customHeight="false" outlineLevel="0" collapsed="false">
      <c r="A322" s="17" t="s">
        <v>27461</v>
      </c>
      <c r="B322" s="17" t="n">
        <v>8</v>
      </c>
      <c r="C322" s="17" t="n">
        <v>4590</v>
      </c>
      <c r="D322" s="18" t="s">
        <v>1749</v>
      </c>
      <c r="E322" s="19" t="s">
        <v>26549</v>
      </c>
      <c r="F322" s="17" t="s">
        <v>26443</v>
      </c>
      <c r="G322" s="18" t="s">
        <v>26177</v>
      </c>
      <c r="H322" s="17" t="s">
        <v>26352</v>
      </c>
      <c r="I322" s="17" t="s">
        <v>26444</v>
      </c>
      <c r="J322" s="17" t="s">
        <v>164</v>
      </c>
      <c r="K322" s="18" t="s">
        <v>27462</v>
      </c>
      <c r="L322" s="18" t="s">
        <v>27463</v>
      </c>
      <c r="M322" s="20" t="s">
        <v>28109</v>
      </c>
    </row>
    <row r="323" customFormat="false" ht="35.05" hidden="false" customHeight="false" outlineLevel="0" collapsed="false">
      <c r="A323" s="17" t="s">
        <v>27464</v>
      </c>
      <c r="B323" s="17" t="n">
        <v>8</v>
      </c>
      <c r="C323" s="17" t="n">
        <v>4937</v>
      </c>
      <c r="D323" s="18" t="s">
        <v>1866</v>
      </c>
      <c r="E323" s="19" t="s">
        <v>27465</v>
      </c>
      <c r="F323" s="17" t="s">
        <v>26449</v>
      </c>
      <c r="G323" s="18" t="s">
        <v>26205</v>
      </c>
      <c r="H323" s="17" t="s">
        <v>26339</v>
      </c>
      <c r="I323" s="17"/>
      <c r="J323" s="17" t="s">
        <v>163</v>
      </c>
      <c r="K323" s="18" t="s">
        <v>27466</v>
      </c>
      <c r="L323" s="18" t="s">
        <v>27467</v>
      </c>
      <c r="M323" s="20" t="s">
        <v>28109</v>
      </c>
    </row>
    <row r="324" customFormat="false" ht="46.25" hidden="false" customHeight="false" outlineLevel="0" collapsed="false">
      <c r="A324" s="17" t="s">
        <v>27468</v>
      </c>
      <c r="B324" s="17" t="n">
        <v>8</v>
      </c>
      <c r="C324" s="17" t="n">
        <v>4976</v>
      </c>
      <c r="D324" s="18" t="s">
        <v>1866</v>
      </c>
      <c r="E324" s="19" t="s">
        <v>26383</v>
      </c>
      <c r="F324" s="17" t="s">
        <v>26821</v>
      </c>
      <c r="G324" s="18" t="s">
        <v>26181</v>
      </c>
      <c r="H324" s="17" t="s">
        <v>26339</v>
      </c>
      <c r="I324" s="17"/>
      <c r="J324" s="17" t="s">
        <v>163</v>
      </c>
      <c r="K324" s="18" t="s">
        <v>27469</v>
      </c>
      <c r="L324" s="18" t="s">
        <v>27470</v>
      </c>
      <c r="M324" s="20" t="s">
        <v>28109</v>
      </c>
    </row>
    <row r="325" customFormat="false" ht="46.25" hidden="false" customHeight="false" outlineLevel="0" collapsed="false">
      <c r="A325" s="17" t="s">
        <v>27471</v>
      </c>
      <c r="B325" s="17" t="n">
        <v>8</v>
      </c>
      <c r="C325" s="17" t="n">
        <v>5059</v>
      </c>
      <c r="D325" s="18" t="s">
        <v>1866</v>
      </c>
      <c r="E325" s="19" t="s">
        <v>26383</v>
      </c>
      <c r="F325" s="17" t="s">
        <v>26821</v>
      </c>
      <c r="G325" s="18" t="s">
        <v>26181</v>
      </c>
      <c r="H325" s="17" t="s">
        <v>26352</v>
      </c>
      <c r="I325" s="17" t="s">
        <v>26822</v>
      </c>
      <c r="J325" s="17" t="s">
        <v>164</v>
      </c>
      <c r="K325" s="18" t="s">
        <v>27472</v>
      </c>
      <c r="L325" s="18" t="s">
        <v>27473</v>
      </c>
      <c r="M325" s="20" t="s">
        <v>28109</v>
      </c>
    </row>
    <row r="326" customFormat="false" ht="46.25" hidden="false" customHeight="false" outlineLevel="0" collapsed="false">
      <c r="A326" s="17" t="s">
        <v>27474</v>
      </c>
      <c r="B326" s="17" t="n">
        <v>8</v>
      </c>
      <c r="C326" s="17" t="n">
        <v>5152</v>
      </c>
      <c r="D326" s="18" t="s">
        <v>7245</v>
      </c>
      <c r="E326" s="19" t="s">
        <v>26549</v>
      </c>
      <c r="F326" s="17" t="s">
        <v>26443</v>
      </c>
      <c r="G326" s="18" t="s">
        <v>26177</v>
      </c>
      <c r="H326" s="17" t="s">
        <v>26352</v>
      </c>
      <c r="I326" s="17" t="s">
        <v>26444</v>
      </c>
      <c r="J326" s="17" t="s">
        <v>164</v>
      </c>
      <c r="K326" s="18" t="s">
        <v>27475</v>
      </c>
      <c r="L326" s="18" t="s">
        <v>27476</v>
      </c>
      <c r="M326" s="20" t="s">
        <v>28109</v>
      </c>
    </row>
    <row r="327" customFormat="false" ht="46.25" hidden="false" customHeight="false" outlineLevel="0" collapsed="false">
      <c r="A327" s="17" t="s">
        <v>27477</v>
      </c>
      <c r="B327" s="17" t="n">
        <v>8</v>
      </c>
      <c r="C327" s="17" t="n">
        <v>5249</v>
      </c>
      <c r="D327" s="18" t="s">
        <v>7245</v>
      </c>
      <c r="E327" s="19" t="s">
        <v>27478</v>
      </c>
      <c r="F327" s="17" t="s">
        <v>26443</v>
      </c>
      <c r="G327" s="18" t="s">
        <v>26177</v>
      </c>
      <c r="H327" s="17" t="s">
        <v>26352</v>
      </c>
      <c r="I327" s="17" t="s">
        <v>26444</v>
      </c>
      <c r="J327" s="17" t="s">
        <v>164</v>
      </c>
      <c r="K327" s="18" t="s">
        <v>27479</v>
      </c>
      <c r="L327" s="18" t="s">
        <v>27480</v>
      </c>
      <c r="M327" s="20" t="s">
        <v>28109</v>
      </c>
    </row>
    <row r="328" customFormat="false" ht="46.25" hidden="false" customHeight="false" outlineLevel="0" collapsed="false">
      <c r="A328" s="17" t="s">
        <v>27481</v>
      </c>
      <c r="B328" s="17" t="n">
        <v>8</v>
      </c>
      <c r="C328" s="17" t="n">
        <v>5290</v>
      </c>
      <c r="D328" s="18" t="s">
        <v>7245</v>
      </c>
      <c r="E328" s="19" t="s">
        <v>26549</v>
      </c>
      <c r="F328" s="17" t="s">
        <v>26443</v>
      </c>
      <c r="G328" s="18" t="s">
        <v>26177</v>
      </c>
      <c r="H328" s="17" t="s">
        <v>26352</v>
      </c>
      <c r="I328" s="17" t="s">
        <v>26444</v>
      </c>
      <c r="J328" s="17" t="s">
        <v>164</v>
      </c>
      <c r="K328" s="18" t="s">
        <v>27482</v>
      </c>
      <c r="L328" s="18" t="s">
        <v>27483</v>
      </c>
      <c r="M328" s="20" t="s">
        <v>28109</v>
      </c>
    </row>
    <row r="329" customFormat="false" ht="23.85" hidden="false" customHeight="false" outlineLevel="0" collapsed="false">
      <c r="A329" s="17" t="s">
        <v>27484</v>
      </c>
      <c r="B329" s="17" t="n">
        <v>9</v>
      </c>
      <c r="C329" s="17" t="n">
        <v>3</v>
      </c>
      <c r="D329" s="18" t="s">
        <v>193</v>
      </c>
      <c r="E329" s="19" t="s">
        <v>26337</v>
      </c>
      <c r="F329" s="17" t="s">
        <v>27485</v>
      </c>
      <c r="G329" s="18" t="s">
        <v>26189</v>
      </c>
      <c r="H329" s="17" t="s">
        <v>26339</v>
      </c>
      <c r="I329" s="17"/>
      <c r="J329" s="17" t="s">
        <v>163</v>
      </c>
      <c r="K329" s="18" t="s">
        <v>27486</v>
      </c>
      <c r="L329" s="18" t="s">
        <v>27487</v>
      </c>
      <c r="M329" s="20" t="s">
        <v>28109</v>
      </c>
    </row>
    <row r="330" customFormat="false" ht="23.85" hidden="false" customHeight="false" outlineLevel="0" collapsed="false">
      <c r="A330" s="17" t="s">
        <v>27488</v>
      </c>
      <c r="B330" s="17" t="n">
        <v>9</v>
      </c>
      <c r="C330" s="17" t="n">
        <v>14</v>
      </c>
      <c r="D330" s="18" t="s">
        <v>193</v>
      </c>
      <c r="E330" s="19" t="s">
        <v>26337</v>
      </c>
      <c r="F330" s="17" t="s">
        <v>27485</v>
      </c>
      <c r="G330" s="18" t="s">
        <v>26189</v>
      </c>
      <c r="H330" s="17" t="s">
        <v>26339</v>
      </c>
      <c r="I330" s="17"/>
      <c r="J330" s="17" t="s">
        <v>163</v>
      </c>
      <c r="K330" s="18" t="s">
        <v>27486</v>
      </c>
      <c r="L330" s="18" t="s">
        <v>27489</v>
      </c>
      <c r="M330" s="20" t="s">
        <v>28109</v>
      </c>
    </row>
    <row r="331" customFormat="false" ht="57.45" hidden="false" customHeight="false" outlineLevel="0" collapsed="false">
      <c r="A331" s="17" t="s">
        <v>27490</v>
      </c>
      <c r="B331" s="17" t="n">
        <v>9</v>
      </c>
      <c r="C331" s="17" t="n">
        <v>103</v>
      </c>
      <c r="D331" s="18" t="s">
        <v>12026</v>
      </c>
      <c r="E331" s="19" t="s">
        <v>26856</v>
      </c>
      <c r="F331" s="17" t="s">
        <v>26543</v>
      </c>
      <c r="G331" s="18" t="s">
        <v>26544</v>
      </c>
      <c r="H331" s="17" t="s">
        <v>26352</v>
      </c>
      <c r="I331" s="17" t="s">
        <v>26545</v>
      </c>
      <c r="J331" s="17" t="s">
        <v>164</v>
      </c>
      <c r="K331" s="18" t="s">
        <v>27491</v>
      </c>
      <c r="L331" s="18" t="s">
        <v>27492</v>
      </c>
      <c r="M331" s="20" t="s">
        <v>28109</v>
      </c>
    </row>
    <row r="332" customFormat="false" ht="23.85" hidden="false" customHeight="false" outlineLevel="0" collapsed="false">
      <c r="A332" s="17" t="s">
        <v>27493</v>
      </c>
      <c r="B332" s="17" t="n">
        <v>9</v>
      </c>
      <c r="C332" s="17" t="n">
        <v>285</v>
      </c>
      <c r="D332" s="18" t="s">
        <v>12026</v>
      </c>
      <c r="E332" s="19" t="s">
        <v>27226</v>
      </c>
      <c r="F332" s="17" t="s">
        <v>26645</v>
      </c>
      <c r="G332" s="18" t="s">
        <v>26225</v>
      </c>
      <c r="H332" s="17" t="s">
        <v>26339</v>
      </c>
      <c r="I332" s="17"/>
      <c r="J332" s="17" t="s">
        <v>163</v>
      </c>
      <c r="K332" s="18" t="s">
        <v>27494</v>
      </c>
      <c r="L332" s="18" t="s">
        <v>27495</v>
      </c>
      <c r="M332" s="20" t="s">
        <v>28109</v>
      </c>
    </row>
    <row r="333" customFormat="false" ht="46.25" hidden="false" customHeight="false" outlineLevel="0" collapsed="false">
      <c r="A333" s="17" t="s">
        <v>27496</v>
      </c>
      <c r="B333" s="17" t="n">
        <v>9</v>
      </c>
      <c r="C333" s="17" t="n">
        <v>286</v>
      </c>
      <c r="D333" s="18" t="s">
        <v>12026</v>
      </c>
      <c r="E333" s="19" t="s">
        <v>26986</v>
      </c>
      <c r="F333" s="17" t="s">
        <v>27497</v>
      </c>
      <c r="G333" s="18" t="s">
        <v>27498</v>
      </c>
      <c r="H333" s="17" t="s">
        <v>26352</v>
      </c>
      <c r="I333" s="17" t="s">
        <v>26645</v>
      </c>
      <c r="J333" s="17" t="s">
        <v>164</v>
      </c>
      <c r="K333" s="18" t="s">
        <v>27499</v>
      </c>
      <c r="L333" s="18" t="s">
        <v>27500</v>
      </c>
      <c r="M333" s="20" t="s">
        <v>28109</v>
      </c>
    </row>
    <row r="334" customFormat="false" ht="57.45" hidden="false" customHeight="false" outlineLevel="0" collapsed="false">
      <c r="A334" s="17" t="s">
        <v>27501</v>
      </c>
      <c r="B334" s="17" t="n">
        <v>9</v>
      </c>
      <c r="C334" s="17" t="n">
        <v>947</v>
      </c>
      <c r="D334" s="18" t="s">
        <v>12026</v>
      </c>
      <c r="E334" s="19" t="s">
        <v>27226</v>
      </c>
      <c r="F334" s="17" t="s">
        <v>26645</v>
      </c>
      <c r="G334" s="18" t="s">
        <v>26225</v>
      </c>
      <c r="H334" s="17" t="s">
        <v>26352</v>
      </c>
      <c r="I334" s="17" t="s">
        <v>27502</v>
      </c>
      <c r="J334" s="17" t="s">
        <v>163</v>
      </c>
      <c r="K334" s="18" t="s">
        <v>27503</v>
      </c>
      <c r="L334" s="18" t="s">
        <v>27504</v>
      </c>
      <c r="M334" s="20" t="s">
        <v>28109</v>
      </c>
    </row>
    <row r="335" customFormat="false" ht="57.45" hidden="false" customHeight="false" outlineLevel="0" collapsed="false">
      <c r="A335" s="17" t="s">
        <v>27505</v>
      </c>
      <c r="B335" s="17" t="n">
        <v>9</v>
      </c>
      <c r="C335" s="17" t="n">
        <v>947</v>
      </c>
      <c r="D335" s="18" t="s">
        <v>12026</v>
      </c>
      <c r="E335" s="19" t="s">
        <v>27506</v>
      </c>
      <c r="F335" s="17" t="s">
        <v>27507</v>
      </c>
      <c r="G335" s="18" t="s">
        <v>26391</v>
      </c>
      <c r="H335" s="17" t="s">
        <v>26392</v>
      </c>
      <c r="I335" s="17" t="s">
        <v>27502</v>
      </c>
      <c r="J335" s="17" t="s">
        <v>164</v>
      </c>
      <c r="K335" s="18" t="s">
        <v>27508</v>
      </c>
      <c r="L335" s="18" t="s">
        <v>27509</v>
      </c>
      <c r="M335" s="20" t="s">
        <v>28109</v>
      </c>
    </row>
    <row r="336" customFormat="false" ht="68.65" hidden="false" customHeight="false" outlineLevel="0" collapsed="false">
      <c r="A336" s="17" t="s">
        <v>27510</v>
      </c>
      <c r="B336" s="17" t="n">
        <v>9</v>
      </c>
      <c r="C336" s="17" t="n">
        <v>955</v>
      </c>
      <c r="D336" s="18" t="s">
        <v>12182</v>
      </c>
      <c r="E336" s="19" t="s">
        <v>27007</v>
      </c>
      <c r="F336" s="17" t="s">
        <v>27511</v>
      </c>
      <c r="G336" s="18" t="s">
        <v>26219</v>
      </c>
      <c r="H336" s="17" t="s">
        <v>26352</v>
      </c>
      <c r="I336" s="17" t="s">
        <v>27512</v>
      </c>
      <c r="J336" s="17" t="s">
        <v>164</v>
      </c>
      <c r="K336" s="18" t="s">
        <v>27513</v>
      </c>
      <c r="L336" s="18" t="s">
        <v>27514</v>
      </c>
      <c r="M336" s="20" t="s">
        <v>28109</v>
      </c>
    </row>
    <row r="337" customFormat="false" ht="68.65" hidden="false" customHeight="false" outlineLevel="0" collapsed="false">
      <c r="A337" s="17" t="s">
        <v>27515</v>
      </c>
      <c r="B337" s="17" t="n">
        <v>9</v>
      </c>
      <c r="C337" s="17" t="n">
        <v>955</v>
      </c>
      <c r="D337" s="18" t="s">
        <v>12182</v>
      </c>
      <c r="E337" s="19" t="s">
        <v>27226</v>
      </c>
      <c r="F337" s="17" t="s">
        <v>26645</v>
      </c>
      <c r="G337" s="18" t="s">
        <v>26225</v>
      </c>
      <c r="H337" s="17" t="s">
        <v>26352</v>
      </c>
      <c r="I337" s="17" t="s">
        <v>26895</v>
      </c>
      <c r="J337" s="17" t="s">
        <v>164</v>
      </c>
      <c r="K337" s="18" t="s">
        <v>27516</v>
      </c>
      <c r="L337" s="18" t="s">
        <v>27517</v>
      </c>
      <c r="M337" s="20" t="s">
        <v>28109</v>
      </c>
    </row>
    <row r="338" customFormat="false" ht="68.65" hidden="false" customHeight="false" outlineLevel="0" collapsed="false">
      <c r="A338" s="17" t="s">
        <v>27518</v>
      </c>
      <c r="B338" s="17" t="n">
        <v>9</v>
      </c>
      <c r="C338" s="17" t="n">
        <v>959</v>
      </c>
      <c r="D338" s="18" t="s">
        <v>12182</v>
      </c>
      <c r="E338" s="19" t="s">
        <v>26527</v>
      </c>
      <c r="F338" s="17" t="s">
        <v>26867</v>
      </c>
      <c r="G338" s="18" t="s">
        <v>26213</v>
      </c>
      <c r="H338" s="17" t="s">
        <v>26352</v>
      </c>
      <c r="I338" s="17" t="s">
        <v>26868</v>
      </c>
      <c r="J338" s="17" t="s">
        <v>164</v>
      </c>
      <c r="K338" s="18" t="s">
        <v>27519</v>
      </c>
      <c r="L338" s="18" t="s">
        <v>27520</v>
      </c>
      <c r="M338" s="20" t="s">
        <v>28109</v>
      </c>
    </row>
    <row r="339" customFormat="false" ht="46.25" hidden="false" customHeight="false" outlineLevel="0" collapsed="false">
      <c r="A339" s="17" t="s">
        <v>27521</v>
      </c>
      <c r="B339" s="17" t="n">
        <v>9</v>
      </c>
      <c r="C339" s="17" t="n">
        <v>959</v>
      </c>
      <c r="D339" s="18" t="s">
        <v>12182</v>
      </c>
      <c r="E339" s="19" t="s">
        <v>27522</v>
      </c>
      <c r="F339" s="17" t="s">
        <v>27523</v>
      </c>
      <c r="G339" s="18" t="s">
        <v>26391</v>
      </c>
      <c r="H339" s="17" t="s">
        <v>26392</v>
      </c>
      <c r="I339" s="17" t="s">
        <v>27497</v>
      </c>
      <c r="J339" s="17" t="s">
        <v>164</v>
      </c>
      <c r="K339" s="18" t="s">
        <v>27524</v>
      </c>
      <c r="L339" s="18" t="s">
        <v>27525</v>
      </c>
      <c r="M339" s="20" t="s">
        <v>28109</v>
      </c>
    </row>
    <row r="340" customFormat="false" ht="79.85" hidden="false" customHeight="false" outlineLevel="0" collapsed="false">
      <c r="A340" s="17" t="s">
        <v>27526</v>
      </c>
      <c r="B340" s="17" t="n">
        <v>9</v>
      </c>
      <c r="C340" s="17" t="n">
        <v>1015</v>
      </c>
      <c r="D340" s="18" t="s">
        <v>12182</v>
      </c>
      <c r="E340" s="19" t="s">
        <v>27007</v>
      </c>
      <c r="F340" s="17" t="s">
        <v>27511</v>
      </c>
      <c r="G340" s="18" t="s">
        <v>26219</v>
      </c>
      <c r="H340" s="17" t="s">
        <v>26339</v>
      </c>
      <c r="I340" s="17"/>
      <c r="J340" s="17" t="s">
        <v>163</v>
      </c>
      <c r="K340" s="18" t="s">
        <v>27527</v>
      </c>
      <c r="L340" s="18" t="s">
        <v>27528</v>
      </c>
      <c r="M340" s="20" t="s">
        <v>28109</v>
      </c>
    </row>
    <row r="341" customFormat="false" ht="23.85" hidden="false" customHeight="false" outlineLevel="0" collapsed="false">
      <c r="A341" s="17" t="s">
        <v>27529</v>
      </c>
      <c r="B341" s="17" t="n">
        <v>9</v>
      </c>
      <c r="C341" s="17" t="n">
        <v>1017</v>
      </c>
      <c r="D341" s="18" t="s">
        <v>12182</v>
      </c>
      <c r="E341" s="19" t="s">
        <v>27007</v>
      </c>
      <c r="F341" s="17" t="s">
        <v>27511</v>
      </c>
      <c r="G341" s="18" t="s">
        <v>26219</v>
      </c>
      <c r="H341" s="17" t="s">
        <v>26339</v>
      </c>
      <c r="I341" s="17"/>
      <c r="J341" s="17" t="s">
        <v>163</v>
      </c>
      <c r="K341" s="18" t="s">
        <v>27530</v>
      </c>
      <c r="L341" s="18" t="s">
        <v>27531</v>
      </c>
      <c r="M341" s="20" t="s">
        <v>28109</v>
      </c>
    </row>
    <row r="342" customFormat="false" ht="35.05" hidden="false" customHeight="false" outlineLevel="0" collapsed="false">
      <c r="A342" s="17" t="s">
        <v>27532</v>
      </c>
      <c r="B342" s="17" t="n">
        <v>9</v>
      </c>
      <c r="C342" s="17" t="n">
        <v>1024</v>
      </c>
      <c r="D342" s="18" t="s">
        <v>12182</v>
      </c>
      <c r="E342" s="19" t="s">
        <v>26797</v>
      </c>
      <c r="F342" s="17" t="s">
        <v>27512</v>
      </c>
      <c r="G342" s="18" t="s">
        <v>27533</v>
      </c>
      <c r="H342" s="17" t="s">
        <v>26339</v>
      </c>
      <c r="I342" s="17"/>
      <c r="J342" s="17" t="s">
        <v>163</v>
      </c>
      <c r="K342" s="18" t="s">
        <v>27534</v>
      </c>
      <c r="L342" s="18" t="s">
        <v>27535</v>
      </c>
      <c r="M342" s="20" t="s">
        <v>28109</v>
      </c>
    </row>
    <row r="343" customFormat="false" ht="35.05" hidden="false" customHeight="false" outlineLevel="0" collapsed="false">
      <c r="A343" s="17" t="s">
        <v>27536</v>
      </c>
      <c r="B343" s="17" t="n">
        <v>9</v>
      </c>
      <c r="C343" s="17" t="n">
        <v>1027</v>
      </c>
      <c r="D343" s="18" t="s">
        <v>12182</v>
      </c>
      <c r="E343" s="19" t="s">
        <v>26797</v>
      </c>
      <c r="F343" s="17" t="s">
        <v>27512</v>
      </c>
      <c r="G343" s="18" t="s">
        <v>27533</v>
      </c>
      <c r="H343" s="17" t="s">
        <v>26339</v>
      </c>
      <c r="I343" s="17"/>
      <c r="J343" s="17" t="s">
        <v>163</v>
      </c>
      <c r="K343" s="18" t="s">
        <v>27537</v>
      </c>
      <c r="L343" s="18" t="s">
        <v>27538</v>
      </c>
      <c r="M343" s="20" t="s">
        <v>28109</v>
      </c>
    </row>
    <row r="344" customFormat="false" ht="23.85" hidden="false" customHeight="false" outlineLevel="0" collapsed="false">
      <c r="A344" s="17" t="s">
        <v>27539</v>
      </c>
      <c r="B344" s="17" t="n">
        <v>9</v>
      </c>
      <c r="C344" s="17" t="n">
        <v>1098</v>
      </c>
      <c r="D344" s="18" t="s">
        <v>12182</v>
      </c>
      <c r="E344" s="19" t="s">
        <v>26383</v>
      </c>
      <c r="F344" s="17" t="s">
        <v>26868</v>
      </c>
      <c r="G344" s="18" t="s">
        <v>26211</v>
      </c>
      <c r="H344" s="17" t="s">
        <v>26339</v>
      </c>
      <c r="I344" s="17"/>
      <c r="J344" s="17" t="s">
        <v>163</v>
      </c>
      <c r="K344" s="18" t="s">
        <v>27540</v>
      </c>
      <c r="L344" s="18" t="s">
        <v>27541</v>
      </c>
      <c r="M344" s="20" t="s">
        <v>28109</v>
      </c>
    </row>
    <row r="345" customFormat="false" ht="23.85" hidden="false" customHeight="false" outlineLevel="0" collapsed="false">
      <c r="A345" s="17" t="s">
        <v>27542</v>
      </c>
      <c r="B345" s="17" t="n">
        <v>9</v>
      </c>
      <c r="C345" s="17" t="n">
        <v>1168</v>
      </c>
      <c r="D345" s="18" t="s">
        <v>12182</v>
      </c>
      <c r="E345" s="19" t="s">
        <v>27543</v>
      </c>
      <c r="F345" s="17" t="s">
        <v>26897</v>
      </c>
      <c r="G345" s="18" t="s">
        <v>26221</v>
      </c>
      <c r="H345" s="17" t="s">
        <v>26339</v>
      </c>
      <c r="I345" s="17"/>
      <c r="J345" s="17" t="s">
        <v>163</v>
      </c>
      <c r="K345" s="18" t="s">
        <v>27544</v>
      </c>
      <c r="L345" s="18" t="s">
        <v>27545</v>
      </c>
      <c r="M345" s="20" t="s">
        <v>28109</v>
      </c>
    </row>
    <row r="346" customFormat="false" ht="46.25" hidden="false" customHeight="false" outlineLevel="0" collapsed="false">
      <c r="A346" s="17" t="s">
        <v>27546</v>
      </c>
      <c r="B346" s="17" t="n">
        <v>9</v>
      </c>
      <c r="C346" s="17" t="n">
        <v>1169</v>
      </c>
      <c r="D346" s="18" t="s">
        <v>12182</v>
      </c>
      <c r="E346" s="19" t="s">
        <v>27543</v>
      </c>
      <c r="F346" s="17" t="s">
        <v>26897</v>
      </c>
      <c r="G346" s="18" t="s">
        <v>26221</v>
      </c>
      <c r="H346" s="17" t="s">
        <v>26339</v>
      </c>
      <c r="I346" s="17"/>
      <c r="J346" s="17" t="s">
        <v>163</v>
      </c>
      <c r="K346" s="18" t="s">
        <v>27544</v>
      </c>
      <c r="L346" s="18" t="s">
        <v>27547</v>
      </c>
      <c r="M346" s="20" t="s">
        <v>28109</v>
      </c>
    </row>
    <row r="347" customFormat="false" ht="35.05" hidden="false" customHeight="false" outlineLevel="0" collapsed="false">
      <c r="A347" s="17" t="s">
        <v>27548</v>
      </c>
      <c r="B347" s="17" t="n">
        <v>9</v>
      </c>
      <c r="C347" s="17" t="n">
        <v>1187</v>
      </c>
      <c r="D347" s="18" t="s">
        <v>12182</v>
      </c>
      <c r="E347" s="19" t="s">
        <v>26950</v>
      </c>
      <c r="F347" s="17" t="s">
        <v>26895</v>
      </c>
      <c r="G347" s="18" t="s">
        <v>26896</v>
      </c>
      <c r="H347" s="17" t="s">
        <v>26339</v>
      </c>
      <c r="I347" s="17"/>
      <c r="J347" s="17" t="s">
        <v>163</v>
      </c>
      <c r="K347" s="18" t="s">
        <v>27549</v>
      </c>
      <c r="L347" s="18" t="s">
        <v>27550</v>
      </c>
      <c r="M347" s="20" t="s">
        <v>28109</v>
      </c>
    </row>
    <row r="348" customFormat="false" ht="68.65" hidden="false" customHeight="false" outlineLevel="0" collapsed="false">
      <c r="A348" s="17" t="s">
        <v>27551</v>
      </c>
      <c r="B348" s="17" t="n">
        <v>9</v>
      </c>
      <c r="C348" s="17" t="n">
        <v>1524</v>
      </c>
      <c r="D348" s="18" t="s">
        <v>12182</v>
      </c>
      <c r="E348" s="19" t="s">
        <v>27522</v>
      </c>
      <c r="F348" s="17" t="s">
        <v>27523</v>
      </c>
      <c r="G348" s="18" t="s">
        <v>26391</v>
      </c>
      <c r="H348" s="17" t="s">
        <v>26392</v>
      </c>
      <c r="I348" s="17" t="s">
        <v>27497</v>
      </c>
      <c r="J348" s="17" t="s">
        <v>164</v>
      </c>
      <c r="K348" s="18" t="s">
        <v>27552</v>
      </c>
      <c r="L348" s="18" t="s">
        <v>27553</v>
      </c>
      <c r="M348" s="20" t="s">
        <v>28109</v>
      </c>
    </row>
    <row r="349" customFormat="false" ht="57.45" hidden="false" customHeight="false" outlineLevel="0" collapsed="false">
      <c r="A349" s="17" t="s">
        <v>27554</v>
      </c>
      <c r="B349" s="17" t="n">
        <v>9</v>
      </c>
      <c r="C349" s="17" t="n">
        <v>1918</v>
      </c>
      <c r="D349" s="18" t="s">
        <v>962</v>
      </c>
      <c r="E349" s="19" t="s">
        <v>27543</v>
      </c>
      <c r="F349" s="17" t="s">
        <v>26897</v>
      </c>
      <c r="G349" s="18" t="s">
        <v>26221</v>
      </c>
      <c r="H349" s="17" t="s">
        <v>26339</v>
      </c>
      <c r="I349" s="17"/>
      <c r="J349" s="17" t="s">
        <v>163</v>
      </c>
      <c r="K349" s="18" t="s">
        <v>27555</v>
      </c>
      <c r="L349" s="18" t="s">
        <v>27556</v>
      </c>
      <c r="M349" s="20" t="s">
        <v>28109</v>
      </c>
    </row>
    <row r="350" customFormat="false" ht="35.05" hidden="false" customHeight="false" outlineLevel="0" collapsed="false">
      <c r="A350" s="17" t="s">
        <v>27557</v>
      </c>
      <c r="B350" s="17" t="n">
        <v>9</v>
      </c>
      <c r="C350" s="17" t="n">
        <v>2350</v>
      </c>
      <c r="D350" s="18" t="s">
        <v>1319</v>
      </c>
      <c r="E350" s="19" t="s">
        <v>27543</v>
      </c>
      <c r="F350" s="17" t="s">
        <v>26897</v>
      </c>
      <c r="G350" s="18" t="s">
        <v>26221</v>
      </c>
      <c r="H350" s="17" t="s">
        <v>26339</v>
      </c>
      <c r="I350" s="17"/>
      <c r="J350" s="17" t="s">
        <v>163</v>
      </c>
      <c r="K350" s="18" t="s">
        <v>27558</v>
      </c>
      <c r="L350" s="18" t="s">
        <v>27559</v>
      </c>
      <c r="M350" s="20" t="s">
        <v>28109</v>
      </c>
    </row>
    <row r="351" customFormat="false" ht="68.65" hidden="false" customHeight="false" outlineLevel="0" collapsed="false">
      <c r="A351" s="17" t="s">
        <v>27560</v>
      </c>
      <c r="B351" s="17" t="n">
        <v>9</v>
      </c>
      <c r="C351" s="17" t="n">
        <v>2655</v>
      </c>
      <c r="D351" s="18" t="s">
        <v>1376</v>
      </c>
      <c r="E351" s="19" t="s">
        <v>26490</v>
      </c>
      <c r="F351" s="17" t="s">
        <v>27561</v>
      </c>
      <c r="G351" s="18" t="s">
        <v>26197</v>
      </c>
      <c r="H351" s="17" t="s">
        <v>26339</v>
      </c>
      <c r="I351" s="17"/>
      <c r="J351" s="17" t="s">
        <v>163</v>
      </c>
      <c r="K351" s="18" t="s">
        <v>27562</v>
      </c>
      <c r="L351" s="18" t="s">
        <v>27563</v>
      </c>
      <c r="M351" s="20" t="s">
        <v>28109</v>
      </c>
    </row>
    <row r="352" customFormat="false" ht="46.25" hidden="false" customHeight="false" outlineLevel="0" collapsed="false">
      <c r="A352" s="17" t="s">
        <v>27564</v>
      </c>
      <c r="B352" s="17" t="n">
        <v>9</v>
      </c>
      <c r="C352" s="17" t="n">
        <v>2710</v>
      </c>
      <c r="D352" s="18" t="s">
        <v>1376</v>
      </c>
      <c r="E352" s="19" t="s">
        <v>27565</v>
      </c>
      <c r="F352" s="17" t="s">
        <v>26883</v>
      </c>
      <c r="G352" s="18" t="s">
        <v>26884</v>
      </c>
      <c r="H352" s="17" t="s">
        <v>26352</v>
      </c>
      <c r="I352" s="17" t="s">
        <v>26717</v>
      </c>
      <c r="J352" s="17" t="s">
        <v>164</v>
      </c>
      <c r="K352" s="18" t="s">
        <v>27566</v>
      </c>
      <c r="L352" s="18" t="s">
        <v>27567</v>
      </c>
      <c r="M352" s="20" t="s">
        <v>28109</v>
      </c>
    </row>
    <row r="353" customFormat="false" ht="35.05" hidden="false" customHeight="false" outlineLevel="0" collapsed="false">
      <c r="A353" s="17" t="s">
        <v>27568</v>
      </c>
      <c r="B353" s="17" t="n">
        <v>9</v>
      </c>
      <c r="C353" s="17" t="n">
        <v>2917</v>
      </c>
      <c r="D353" s="18" t="s">
        <v>1557</v>
      </c>
      <c r="E353" s="19" t="s">
        <v>26531</v>
      </c>
      <c r="F353" s="17" t="s">
        <v>26449</v>
      </c>
      <c r="G353" s="18" t="s">
        <v>26205</v>
      </c>
      <c r="H353" s="17" t="s">
        <v>26339</v>
      </c>
      <c r="I353" s="17"/>
      <c r="J353" s="17" t="s">
        <v>163</v>
      </c>
      <c r="K353" s="18" t="s">
        <v>27569</v>
      </c>
      <c r="L353" s="18" t="s">
        <v>27570</v>
      </c>
      <c r="M353" s="20" t="s">
        <v>28109</v>
      </c>
    </row>
    <row r="354" customFormat="false" ht="46.25" hidden="false" customHeight="false" outlineLevel="0" collapsed="false">
      <c r="A354" s="17" t="s">
        <v>27571</v>
      </c>
      <c r="B354" s="17" t="n">
        <v>9</v>
      </c>
      <c r="C354" s="17" t="n">
        <v>2917</v>
      </c>
      <c r="D354" s="18" t="s">
        <v>1557</v>
      </c>
      <c r="E354" s="19" t="s">
        <v>26549</v>
      </c>
      <c r="F354" s="17" t="s">
        <v>26545</v>
      </c>
      <c r="G354" s="18" t="s">
        <v>27371</v>
      </c>
      <c r="H354" s="17" t="s">
        <v>26352</v>
      </c>
      <c r="I354" s="17" t="s">
        <v>26449</v>
      </c>
      <c r="J354" s="17" t="s">
        <v>164</v>
      </c>
      <c r="K354" s="18" t="s">
        <v>27572</v>
      </c>
      <c r="L354" s="18" t="s">
        <v>27573</v>
      </c>
      <c r="M354" s="20" t="s">
        <v>28109</v>
      </c>
    </row>
    <row r="355" customFormat="false" ht="46.25" hidden="false" customHeight="false" outlineLevel="0" collapsed="false">
      <c r="A355" s="17" t="s">
        <v>27574</v>
      </c>
      <c r="B355" s="17" t="n">
        <v>9</v>
      </c>
      <c r="C355" s="17" t="n">
        <v>2917</v>
      </c>
      <c r="D355" s="18" t="s">
        <v>1557</v>
      </c>
      <c r="E355" s="19" t="s">
        <v>26856</v>
      </c>
      <c r="F355" s="17" t="s">
        <v>26543</v>
      </c>
      <c r="G355" s="18" t="s">
        <v>26544</v>
      </c>
      <c r="H355" s="17" t="s">
        <v>26352</v>
      </c>
      <c r="I355" s="17" t="s">
        <v>26545</v>
      </c>
      <c r="J355" s="17" t="s">
        <v>164</v>
      </c>
      <c r="K355" s="18" t="s">
        <v>27575</v>
      </c>
      <c r="L355" s="18" t="s">
        <v>27573</v>
      </c>
      <c r="M355" s="20" t="s">
        <v>28109</v>
      </c>
    </row>
    <row r="356" customFormat="false" ht="35.05" hidden="false" customHeight="false" outlineLevel="0" collapsed="false">
      <c r="A356" s="17" t="s">
        <v>27576</v>
      </c>
      <c r="B356" s="17" t="n">
        <v>9</v>
      </c>
      <c r="C356" s="17" t="n">
        <v>2918</v>
      </c>
      <c r="D356" s="18" t="s">
        <v>1557</v>
      </c>
      <c r="E356" s="19" t="s">
        <v>26531</v>
      </c>
      <c r="F356" s="17" t="s">
        <v>26449</v>
      </c>
      <c r="G356" s="18" t="s">
        <v>26205</v>
      </c>
      <c r="H356" s="17" t="s">
        <v>26339</v>
      </c>
      <c r="I356" s="17"/>
      <c r="J356" s="17" t="s">
        <v>163</v>
      </c>
      <c r="K356" s="18" t="s">
        <v>27577</v>
      </c>
      <c r="L356" s="18" t="s">
        <v>13015</v>
      </c>
      <c r="M356" s="20" t="s">
        <v>28109</v>
      </c>
    </row>
    <row r="357" customFormat="false" ht="57.45" hidden="false" customHeight="false" outlineLevel="0" collapsed="false">
      <c r="A357" s="17" t="s">
        <v>27578</v>
      </c>
      <c r="B357" s="17" t="n">
        <v>9</v>
      </c>
      <c r="C357" s="17" t="n">
        <v>3003</v>
      </c>
      <c r="D357" s="18" t="s">
        <v>1557</v>
      </c>
      <c r="E357" s="19" t="s">
        <v>26549</v>
      </c>
      <c r="F357" s="17" t="s">
        <v>26545</v>
      </c>
      <c r="G357" s="18" t="s">
        <v>27371</v>
      </c>
      <c r="H357" s="17" t="s">
        <v>26352</v>
      </c>
      <c r="I357" s="17" t="s">
        <v>26449</v>
      </c>
      <c r="J357" s="17" t="s">
        <v>164</v>
      </c>
      <c r="K357" s="18" t="s">
        <v>27579</v>
      </c>
      <c r="L357" s="18" t="s">
        <v>27580</v>
      </c>
      <c r="M357" s="20" t="s">
        <v>28109</v>
      </c>
    </row>
    <row r="358" customFormat="false" ht="68.65" hidden="false" customHeight="false" outlineLevel="0" collapsed="false">
      <c r="A358" s="17" t="s">
        <v>27581</v>
      </c>
      <c r="B358" s="17" t="n">
        <v>9</v>
      </c>
      <c r="C358" s="17" t="n">
        <v>3505</v>
      </c>
      <c r="D358" s="18" t="s">
        <v>1749</v>
      </c>
      <c r="E358" s="19" t="s">
        <v>26856</v>
      </c>
      <c r="F358" s="17" t="s">
        <v>26543</v>
      </c>
      <c r="G358" s="18" t="s">
        <v>26544</v>
      </c>
      <c r="H358" s="17" t="s">
        <v>26352</v>
      </c>
      <c r="I358" s="17" t="s">
        <v>26545</v>
      </c>
      <c r="J358" s="17" t="s">
        <v>164</v>
      </c>
      <c r="K358" s="18" t="s">
        <v>27582</v>
      </c>
      <c r="L358" s="18" t="s">
        <v>27583</v>
      </c>
      <c r="M358" s="20" t="s">
        <v>28109</v>
      </c>
    </row>
    <row r="359" customFormat="false" ht="57.45" hidden="false" customHeight="false" outlineLevel="0" collapsed="false">
      <c r="A359" s="17" t="s">
        <v>27584</v>
      </c>
      <c r="B359" s="17" t="n">
        <v>9</v>
      </c>
      <c r="C359" s="17" t="n">
        <v>4094</v>
      </c>
      <c r="D359" s="18" t="s">
        <v>7245</v>
      </c>
      <c r="E359" s="19" t="s">
        <v>27543</v>
      </c>
      <c r="F359" s="17" t="s">
        <v>26897</v>
      </c>
      <c r="G359" s="18" t="s">
        <v>26221</v>
      </c>
      <c r="H359" s="17" t="s">
        <v>26339</v>
      </c>
      <c r="I359" s="17"/>
      <c r="J359" s="17" t="s">
        <v>163</v>
      </c>
      <c r="K359" s="18" t="s">
        <v>27585</v>
      </c>
      <c r="L359" s="18" t="s">
        <v>27586</v>
      </c>
      <c r="M359" s="20" t="s">
        <v>28109</v>
      </c>
    </row>
    <row r="360" customFormat="false" ht="68.65" hidden="false" customHeight="false" outlineLevel="0" collapsed="false">
      <c r="A360" s="17" t="s">
        <v>27587</v>
      </c>
      <c r="B360" s="17" t="n">
        <v>9</v>
      </c>
      <c r="C360" s="17" t="n">
        <v>4137</v>
      </c>
      <c r="D360" s="18" t="s">
        <v>7245</v>
      </c>
      <c r="E360" s="19" t="s">
        <v>26950</v>
      </c>
      <c r="F360" s="17" t="s">
        <v>26895</v>
      </c>
      <c r="G360" s="18" t="s">
        <v>26896</v>
      </c>
      <c r="H360" s="17" t="s">
        <v>26352</v>
      </c>
      <c r="I360" s="17" t="s">
        <v>26897</v>
      </c>
      <c r="J360" s="17" t="s">
        <v>164</v>
      </c>
      <c r="K360" s="18" t="s">
        <v>27588</v>
      </c>
      <c r="L360" s="18" t="s">
        <v>27589</v>
      </c>
      <c r="M360" s="20" t="s">
        <v>28109</v>
      </c>
    </row>
    <row r="361" customFormat="false" ht="23.85" hidden="false" customHeight="false" outlineLevel="0" collapsed="false">
      <c r="A361" s="17" t="s">
        <v>27590</v>
      </c>
      <c r="B361" s="17" t="n">
        <v>9</v>
      </c>
      <c r="C361" s="17" t="n">
        <v>4696</v>
      </c>
      <c r="D361" s="18" t="s">
        <v>13574</v>
      </c>
      <c r="E361" s="19" t="s">
        <v>27591</v>
      </c>
      <c r="F361" s="17" t="s">
        <v>26868</v>
      </c>
      <c r="G361" s="18" t="s">
        <v>26211</v>
      </c>
      <c r="H361" s="17" t="s">
        <v>26339</v>
      </c>
      <c r="I361" s="17"/>
      <c r="J361" s="17" t="s">
        <v>163</v>
      </c>
      <c r="K361" s="18" t="s">
        <v>27592</v>
      </c>
      <c r="L361" s="18" t="s">
        <v>27593</v>
      </c>
      <c r="M361" s="20" t="s">
        <v>28109</v>
      </c>
    </row>
    <row r="362" customFormat="false" ht="57.45" hidden="false" customHeight="false" outlineLevel="0" collapsed="false">
      <c r="A362" s="17" t="s">
        <v>27594</v>
      </c>
      <c r="B362" s="17" t="n">
        <v>9</v>
      </c>
      <c r="C362" s="17" t="n">
        <v>4746</v>
      </c>
      <c r="D362" s="18" t="s">
        <v>13637</v>
      </c>
      <c r="E362" s="19" t="s">
        <v>26797</v>
      </c>
      <c r="F362" s="17" t="s">
        <v>27512</v>
      </c>
      <c r="G362" s="18" t="s">
        <v>27533</v>
      </c>
      <c r="H362" s="17" t="s">
        <v>26352</v>
      </c>
      <c r="I362" s="17" t="s">
        <v>27595</v>
      </c>
      <c r="J362" s="17" t="s">
        <v>164</v>
      </c>
      <c r="K362" s="18" t="s">
        <v>27596</v>
      </c>
      <c r="L362" s="18" t="s">
        <v>27597</v>
      </c>
      <c r="M362" s="20" t="s">
        <v>28109</v>
      </c>
    </row>
    <row r="363" customFormat="false" ht="57.45" hidden="false" customHeight="false" outlineLevel="0" collapsed="false">
      <c r="A363" s="17" t="s">
        <v>27598</v>
      </c>
      <c r="B363" s="17" t="n">
        <v>9</v>
      </c>
      <c r="C363" s="17" t="n">
        <v>4858</v>
      </c>
      <c r="D363" s="18" t="s">
        <v>13637</v>
      </c>
      <c r="E363" s="19" t="s">
        <v>27522</v>
      </c>
      <c r="F363" s="17" t="s">
        <v>27523</v>
      </c>
      <c r="G363" s="18" t="s">
        <v>26391</v>
      </c>
      <c r="H363" s="17" t="s">
        <v>26392</v>
      </c>
      <c r="I363" s="17" t="s">
        <v>27497</v>
      </c>
      <c r="J363" s="17" t="s">
        <v>164</v>
      </c>
      <c r="K363" s="18" t="s">
        <v>27599</v>
      </c>
      <c r="L363" s="18" t="s">
        <v>27600</v>
      </c>
      <c r="M363" s="20" t="s">
        <v>28109</v>
      </c>
    </row>
    <row r="364" customFormat="false" ht="57.45" hidden="false" customHeight="false" outlineLevel="0" collapsed="false">
      <c r="A364" s="17" t="s">
        <v>27601</v>
      </c>
      <c r="B364" s="17" t="n">
        <v>9</v>
      </c>
      <c r="C364" s="17" t="n">
        <v>5047</v>
      </c>
      <c r="D364" s="18" t="s">
        <v>13756</v>
      </c>
      <c r="E364" s="19" t="s">
        <v>27014</v>
      </c>
      <c r="F364" s="17" t="s">
        <v>27502</v>
      </c>
      <c r="G364" s="18" t="s">
        <v>26227</v>
      </c>
      <c r="H364" s="17" t="s">
        <v>26352</v>
      </c>
      <c r="I364" s="17" t="s">
        <v>26895</v>
      </c>
      <c r="J364" s="17" t="s">
        <v>164</v>
      </c>
      <c r="K364" s="18" t="s">
        <v>27602</v>
      </c>
      <c r="L364" s="18" t="s">
        <v>27603</v>
      </c>
      <c r="M364" s="20" t="s">
        <v>28109</v>
      </c>
    </row>
    <row r="365" customFormat="false" ht="46.25" hidden="false" customHeight="false" outlineLevel="0" collapsed="false">
      <c r="A365" s="17" t="s">
        <v>27604</v>
      </c>
      <c r="B365" s="17" t="n">
        <v>9</v>
      </c>
      <c r="C365" s="17" t="n">
        <v>5059</v>
      </c>
      <c r="D365" s="18" t="s">
        <v>13756</v>
      </c>
      <c r="E365" s="19" t="s">
        <v>27014</v>
      </c>
      <c r="F365" s="17" t="s">
        <v>27502</v>
      </c>
      <c r="G365" s="18" t="s">
        <v>26227</v>
      </c>
      <c r="H365" s="17" t="s">
        <v>26352</v>
      </c>
      <c r="I365" s="17" t="s">
        <v>26895</v>
      </c>
      <c r="J365" s="17" t="s">
        <v>164</v>
      </c>
      <c r="K365" s="18" t="s">
        <v>27605</v>
      </c>
      <c r="L365" s="18" t="s">
        <v>27606</v>
      </c>
      <c r="M365" s="20" t="s">
        <v>28109</v>
      </c>
    </row>
    <row r="366" customFormat="false" ht="23.85" hidden="false" customHeight="false" outlineLevel="0" collapsed="false">
      <c r="A366" s="17" t="s">
        <v>27607</v>
      </c>
      <c r="B366" s="17" t="n">
        <v>9</v>
      </c>
      <c r="C366" s="17" t="n">
        <v>5061</v>
      </c>
      <c r="D366" s="18" t="s">
        <v>13756</v>
      </c>
      <c r="E366" s="19" t="s">
        <v>27014</v>
      </c>
      <c r="F366" s="17" t="s">
        <v>27502</v>
      </c>
      <c r="G366" s="18" t="s">
        <v>26227</v>
      </c>
      <c r="H366" s="17" t="s">
        <v>26352</v>
      </c>
      <c r="I366" s="17" t="s">
        <v>26895</v>
      </c>
      <c r="J366" s="17" t="s">
        <v>164</v>
      </c>
      <c r="K366" s="18" t="s">
        <v>27608</v>
      </c>
      <c r="L366" s="18" t="s">
        <v>27609</v>
      </c>
      <c r="M366" s="20" t="s">
        <v>28109</v>
      </c>
    </row>
    <row r="367" customFormat="false" ht="46.25" hidden="false" customHeight="false" outlineLevel="0" collapsed="false">
      <c r="A367" s="17" t="s">
        <v>27610</v>
      </c>
      <c r="B367" s="17" t="n">
        <v>9</v>
      </c>
      <c r="C367" s="17" t="n">
        <v>5590</v>
      </c>
      <c r="D367" s="18" t="s">
        <v>13830</v>
      </c>
      <c r="E367" s="19" t="s">
        <v>27611</v>
      </c>
      <c r="F367" s="17" t="s">
        <v>26393</v>
      </c>
      <c r="G367" s="18" t="s">
        <v>26067</v>
      </c>
      <c r="H367" s="17" t="s">
        <v>26339</v>
      </c>
      <c r="I367" s="17"/>
      <c r="J367" s="17" t="s">
        <v>163</v>
      </c>
      <c r="K367" s="18" t="s">
        <v>27612</v>
      </c>
      <c r="L367" s="18" t="s">
        <v>27613</v>
      </c>
      <c r="M367" s="20" t="s">
        <v>28109</v>
      </c>
    </row>
    <row r="368" customFormat="false" ht="46.25" hidden="false" customHeight="false" outlineLevel="0" collapsed="false">
      <c r="A368" s="17" t="s">
        <v>27614</v>
      </c>
      <c r="B368" s="17" t="n">
        <v>9</v>
      </c>
      <c r="C368" s="17" t="n">
        <v>5994</v>
      </c>
      <c r="D368" s="18" t="s">
        <v>14030</v>
      </c>
      <c r="E368" s="19" t="s">
        <v>27615</v>
      </c>
      <c r="F368" s="17" t="s">
        <v>26595</v>
      </c>
      <c r="G368" s="18" t="s">
        <v>26391</v>
      </c>
      <c r="H368" s="17" t="s">
        <v>26392</v>
      </c>
      <c r="I368" s="17" t="s">
        <v>26596</v>
      </c>
      <c r="J368" s="17" t="s">
        <v>164</v>
      </c>
      <c r="K368" s="18" t="s">
        <v>27616</v>
      </c>
      <c r="L368" s="18" t="s">
        <v>27617</v>
      </c>
      <c r="M368" s="20" t="s">
        <v>28109</v>
      </c>
    </row>
    <row r="369" customFormat="false" ht="68.65" hidden="false" customHeight="false" outlineLevel="0" collapsed="false">
      <c r="A369" s="17" t="s">
        <v>27618</v>
      </c>
      <c r="B369" s="17" t="n">
        <v>9</v>
      </c>
      <c r="C369" s="17" t="n">
        <v>6060</v>
      </c>
      <c r="D369" s="18" t="s">
        <v>14030</v>
      </c>
      <c r="E369" s="19" t="s">
        <v>26950</v>
      </c>
      <c r="F369" s="17" t="s">
        <v>26895</v>
      </c>
      <c r="G369" s="18" t="s">
        <v>26896</v>
      </c>
      <c r="H369" s="17" t="s">
        <v>26352</v>
      </c>
      <c r="I369" s="17" t="s">
        <v>26897</v>
      </c>
      <c r="J369" s="17" t="s">
        <v>164</v>
      </c>
      <c r="K369" s="18" t="s">
        <v>27619</v>
      </c>
      <c r="L369" s="18" t="s">
        <v>27620</v>
      </c>
      <c r="M369" s="20" t="s">
        <v>28109</v>
      </c>
    </row>
    <row r="370" customFormat="false" ht="35.05" hidden="false" customHeight="false" outlineLevel="0" collapsed="false">
      <c r="A370" s="17" t="s">
        <v>27621</v>
      </c>
      <c r="B370" s="17" t="n">
        <v>10</v>
      </c>
      <c r="C370" s="17" t="n">
        <v>3</v>
      </c>
      <c r="D370" s="18" t="s">
        <v>193</v>
      </c>
      <c r="E370" s="19" t="s">
        <v>26337</v>
      </c>
      <c r="F370" s="17" t="s">
        <v>27622</v>
      </c>
      <c r="G370" s="18" t="s">
        <v>27623</v>
      </c>
      <c r="H370" s="17" t="s">
        <v>26339</v>
      </c>
      <c r="I370" s="17"/>
      <c r="J370" s="17" t="s">
        <v>163</v>
      </c>
      <c r="K370" s="18" t="s">
        <v>27624</v>
      </c>
      <c r="L370" s="18" t="s">
        <v>27625</v>
      </c>
      <c r="M370" s="20" t="s">
        <v>28109</v>
      </c>
    </row>
    <row r="371" customFormat="false" ht="35.05" hidden="false" customHeight="false" outlineLevel="0" collapsed="false">
      <c r="A371" s="17" t="s">
        <v>27626</v>
      </c>
      <c r="B371" s="17" t="n">
        <v>10</v>
      </c>
      <c r="C371" s="17" t="n">
        <v>14</v>
      </c>
      <c r="D371" s="18" t="s">
        <v>193</v>
      </c>
      <c r="E371" s="19" t="s">
        <v>26337</v>
      </c>
      <c r="F371" s="17" t="s">
        <v>27622</v>
      </c>
      <c r="G371" s="18" t="s">
        <v>27623</v>
      </c>
      <c r="H371" s="17" t="s">
        <v>26339</v>
      </c>
      <c r="I371" s="17"/>
      <c r="J371" s="17" t="s">
        <v>163</v>
      </c>
      <c r="K371" s="18" t="s">
        <v>27624</v>
      </c>
      <c r="L371" s="18" t="s">
        <v>27627</v>
      </c>
      <c r="M371" s="20" t="s">
        <v>28109</v>
      </c>
    </row>
    <row r="372" customFormat="false" ht="68.65" hidden="false" customHeight="false" outlineLevel="0" collapsed="false">
      <c r="A372" s="17" t="s">
        <v>27628</v>
      </c>
      <c r="B372" s="17" t="n">
        <v>10</v>
      </c>
      <c r="C372" s="17" t="n">
        <v>24</v>
      </c>
      <c r="D372" s="18" t="s">
        <v>193</v>
      </c>
      <c r="E372" s="19" t="s">
        <v>26337</v>
      </c>
      <c r="F372" s="17" t="s">
        <v>27622</v>
      </c>
      <c r="G372" s="18" t="s">
        <v>27623</v>
      </c>
      <c r="H372" s="17" t="s">
        <v>26339</v>
      </c>
      <c r="I372" s="17"/>
      <c r="J372" s="17" t="s">
        <v>163</v>
      </c>
      <c r="K372" s="18" t="s">
        <v>27629</v>
      </c>
      <c r="L372" s="18" t="s">
        <v>27630</v>
      </c>
      <c r="M372" s="20" t="s">
        <v>28109</v>
      </c>
    </row>
    <row r="373" customFormat="false" ht="57.45" hidden="false" customHeight="false" outlineLevel="0" collapsed="false">
      <c r="A373" s="17" t="s">
        <v>27631</v>
      </c>
      <c r="B373" s="17" t="n">
        <v>10</v>
      </c>
      <c r="C373" s="17" t="n">
        <v>24</v>
      </c>
      <c r="D373" s="18" t="s">
        <v>193</v>
      </c>
      <c r="E373" s="19" t="s">
        <v>27632</v>
      </c>
      <c r="F373" s="17" t="s">
        <v>27131</v>
      </c>
      <c r="G373" s="18" t="s">
        <v>27633</v>
      </c>
      <c r="H373" s="17" t="s">
        <v>26339</v>
      </c>
      <c r="I373" s="17"/>
      <c r="J373" s="17" t="s">
        <v>163</v>
      </c>
      <c r="K373" s="18" t="s">
        <v>27634</v>
      </c>
      <c r="L373" s="18" t="s">
        <v>27635</v>
      </c>
      <c r="M373" s="20" t="s">
        <v>28109</v>
      </c>
    </row>
    <row r="374" customFormat="false" ht="68.65" hidden="false" customHeight="false" outlineLevel="0" collapsed="false">
      <c r="A374" s="17" t="s">
        <v>27636</v>
      </c>
      <c r="B374" s="17" t="n">
        <v>10</v>
      </c>
      <c r="C374" s="17" t="n">
        <v>154</v>
      </c>
      <c r="D374" s="18" t="s">
        <v>884</v>
      </c>
      <c r="E374" s="19" t="s">
        <v>27637</v>
      </c>
      <c r="F374" s="17" t="s">
        <v>27638</v>
      </c>
      <c r="G374" s="18" t="s">
        <v>27639</v>
      </c>
      <c r="H374" s="17" t="s">
        <v>26339</v>
      </c>
      <c r="I374" s="17"/>
      <c r="J374" s="17" t="s">
        <v>163</v>
      </c>
      <c r="K374" s="18" t="s">
        <v>27640</v>
      </c>
      <c r="L374" s="18" t="s">
        <v>27641</v>
      </c>
      <c r="M374" s="20" t="s">
        <v>28109</v>
      </c>
    </row>
    <row r="375" customFormat="false" ht="57.45" hidden="false" customHeight="false" outlineLevel="0" collapsed="false">
      <c r="A375" s="17" t="s">
        <v>27642</v>
      </c>
      <c r="B375" s="17" t="n">
        <v>10</v>
      </c>
      <c r="C375" s="17" t="n">
        <v>259</v>
      </c>
      <c r="D375" s="18" t="s">
        <v>884</v>
      </c>
      <c r="E375" s="19" t="s">
        <v>26986</v>
      </c>
      <c r="F375" s="17" t="s">
        <v>27643</v>
      </c>
      <c r="G375" s="18" t="s">
        <v>27644</v>
      </c>
      <c r="H375" s="17" t="s">
        <v>26339</v>
      </c>
      <c r="I375" s="17"/>
      <c r="J375" s="17" t="s">
        <v>163</v>
      </c>
      <c r="K375" s="18" t="s">
        <v>27645</v>
      </c>
      <c r="L375" s="18" t="s">
        <v>27646</v>
      </c>
      <c r="M375" s="20" t="s">
        <v>28109</v>
      </c>
    </row>
    <row r="376" customFormat="false" ht="46.25" hidden="false" customHeight="false" outlineLevel="0" collapsed="false">
      <c r="A376" s="17" t="s">
        <v>27647</v>
      </c>
      <c r="B376" s="17" t="n">
        <v>10</v>
      </c>
      <c r="C376" s="17" t="n">
        <v>259</v>
      </c>
      <c r="D376" s="18" t="s">
        <v>884</v>
      </c>
      <c r="E376" s="19" t="s">
        <v>27648</v>
      </c>
      <c r="F376" s="17" t="s">
        <v>27649</v>
      </c>
      <c r="G376" s="18" t="s">
        <v>26295</v>
      </c>
      <c r="H376" s="17" t="s">
        <v>26339</v>
      </c>
      <c r="I376" s="17"/>
      <c r="J376" s="17" t="s">
        <v>163</v>
      </c>
      <c r="K376" s="18" t="s">
        <v>27650</v>
      </c>
      <c r="L376" s="18" t="s">
        <v>27651</v>
      </c>
      <c r="M376" s="20" t="s">
        <v>28109</v>
      </c>
    </row>
    <row r="377" customFormat="false" ht="68.65" hidden="false" customHeight="false" outlineLevel="0" collapsed="false">
      <c r="A377" s="17" t="s">
        <v>27652</v>
      </c>
      <c r="B377" s="17" t="n">
        <v>10</v>
      </c>
      <c r="C377" s="17" t="n">
        <v>362</v>
      </c>
      <c r="D377" s="18" t="s">
        <v>884</v>
      </c>
      <c r="E377" s="19" t="s">
        <v>26378</v>
      </c>
      <c r="F377" s="17" t="s">
        <v>27653</v>
      </c>
      <c r="G377" s="18" t="s">
        <v>26237</v>
      </c>
      <c r="H377" s="17" t="s">
        <v>26339</v>
      </c>
      <c r="I377" s="17"/>
      <c r="J377" s="17" t="s">
        <v>163</v>
      </c>
      <c r="K377" s="18" t="s">
        <v>27654</v>
      </c>
      <c r="L377" s="18" t="s">
        <v>27655</v>
      </c>
      <c r="M377" s="20" t="s">
        <v>28109</v>
      </c>
    </row>
    <row r="378" customFormat="false" ht="57.45" hidden="false" customHeight="false" outlineLevel="0" collapsed="false">
      <c r="A378" s="17" t="s">
        <v>27656</v>
      </c>
      <c r="B378" s="17" t="n">
        <v>10</v>
      </c>
      <c r="C378" s="17" t="n">
        <v>364</v>
      </c>
      <c r="D378" s="18" t="s">
        <v>884</v>
      </c>
      <c r="E378" s="19" t="s">
        <v>27043</v>
      </c>
      <c r="F378" s="17" t="s">
        <v>27657</v>
      </c>
      <c r="G378" s="18" t="s">
        <v>26239</v>
      </c>
      <c r="H378" s="17" t="s">
        <v>26339</v>
      </c>
      <c r="I378" s="17"/>
      <c r="J378" s="17" t="s">
        <v>163</v>
      </c>
      <c r="K378" s="18" t="s">
        <v>27658</v>
      </c>
      <c r="L378" s="18" t="s">
        <v>27659</v>
      </c>
      <c r="M378" s="20" t="s">
        <v>28109</v>
      </c>
    </row>
    <row r="379" customFormat="false" ht="46.25" hidden="false" customHeight="false" outlineLevel="0" collapsed="false">
      <c r="A379" s="17" t="s">
        <v>27660</v>
      </c>
      <c r="B379" s="17" t="n">
        <v>10</v>
      </c>
      <c r="C379" s="17" t="n">
        <v>527</v>
      </c>
      <c r="D379" s="18" t="s">
        <v>962</v>
      </c>
      <c r="E379" s="19" t="s">
        <v>27661</v>
      </c>
      <c r="F379" s="17" t="s">
        <v>27662</v>
      </c>
      <c r="G379" s="18" t="s">
        <v>26253</v>
      </c>
      <c r="H379" s="17" t="s">
        <v>26339</v>
      </c>
      <c r="I379" s="17"/>
      <c r="J379" s="17" t="s">
        <v>163</v>
      </c>
      <c r="K379" s="18" t="s">
        <v>27663</v>
      </c>
      <c r="L379" s="18" t="s">
        <v>27664</v>
      </c>
      <c r="M379" s="20" t="s">
        <v>28109</v>
      </c>
    </row>
    <row r="380" customFormat="false" ht="46.25" hidden="false" customHeight="false" outlineLevel="0" collapsed="false">
      <c r="A380" s="17" t="s">
        <v>27665</v>
      </c>
      <c r="B380" s="17" t="n">
        <v>10</v>
      </c>
      <c r="C380" s="17" t="n">
        <v>531</v>
      </c>
      <c r="D380" s="18" t="s">
        <v>962</v>
      </c>
      <c r="E380" s="19" t="s">
        <v>27666</v>
      </c>
      <c r="F380" s="17" t="s">
        <v>27667</v>
      </c>
      <c r="G380" s="18" t="s">
        <v>27668</v>
      </c>
      <c r="H380" s="17" t="s">
        <v>26339</v>
      </c>
      <c r="I380" s="17"/>
      <c r="J380" s="17" t="s">
        <v>163</v>
      </c>
      <c r="K380" s="18" t="s">
        <v>27669</v>
      </c>
      <c r="L380" s="18" t="s">
        <v>27670</v>
      </c>
      <c r="M380" s="20" t="s">
        <v>28109</v>
      </c>
    </row>
    <row r="381" customFormat="false" ht="57.45" hidden="false" customHeight="false" outlineLevel="0" collapsed="false">
      <c r="A381" s="17" t="s">
        <v>27671</v>
      </c>
      <c r="B381" s="17" t="n">
        <v>10</v>
      </c>
      <c r="C381" s="17" t="n">
        <v>531</v>
      </c>
      <c r="D381" s="18" t="s">
        <v>962</v>
      </c>
      <c r="E381" s="19" t="s">
        <v>27672</v>
      </c>
      <c r="F381" s="17" t="s">
        <v>27673</v>
      </c>
      <c r="G381" s="18" t="s">
        <v>27674</v>
      </c>
      <c r="H381" s="17" t="s">
        <v>26339</v>
      </c>
      <c r="I381" s="17"/>
      <c r="J381" s="17" t="s">
        <v>163</v>
      </c>
      <c r="K381" s="18" t="s">
        <v>26405</v>
      </c>
      <c r="L381" s="18" t="s">
        <v>27675</v>
      </c>
      <c r="M381" s="20" t="s">
        <v>28109</v>
      </c>
    </row>
    <row r="382" customFormat="false" ht="57.45" hidden="false" customHeight="false" outlineLevel="0" collapsed="false">
      <c r="A382" s="17" t="s">
        <v>27676</v>
      </c>
      <c r="B382" s="17" t="n">
        <v>10</v>
      </c>
      <c r="C382" s="17" t="n">
        <v>531</v>
      </c>
      <c r="D382" s="18" t="s">
        <v>962</v>
      </c>
      <c r="E382" s="19" t="s">
        <v>27672</v>
      </c>
      <c r="F382" s="17" t="s">
        <v>27677</v>
      </c>
      <c r="G382" s="18" t="s">
        <v>26265</v>
      </c>
      <c r="H382" s="17" t="s">
        <v>26339</v>
      </c>
      <c r="I382" s="17"/>
      <c r="J382" s="17" t="s">
        <v>163</v>
      </c>
      <c r="K382" s="18" t="s">
        <v>26405</v>
      </c>
      <c r="L382" s="18" t="s">
        <v>27675</v>
      </c>
      <c r="M382" s="20" t="s">
        <v>28109</v>
      </c>
    </row>
    <row r="383" customFormat="false" ht="68.65" hidden="false" customHeight="false" outlineLevel="0" collapsed="false">
      <c r="A383" s="17" t="s">
        <v>27678</v>
      </c>
      <c r="B383" s="17" t="n">
        <v>10</v>
      </c>
      <c r="C383" s="17" t="n">
        <v>763</v>
      </c>
      <c r="D383" s="18" t="s">
        <v>1069</v>
      </c>
      <c r="E383" s="19" t="s">
        <v>27366</v>
      </c>
      <c r="F383" s="17" t="s">
        <v>26543</v>
      </c>
      <c r="G383" s="18" t="s">
        <v>26544</v>
      </c>
      <c r="H383" s="17" t="s">
        <v>26352</v>
      </c>
      <c r="I383" s="17" t="s">
        <v>26545</v>
      </c>
      <c r="J383" s="17" t="s">
        <v>164</v>
      </c>
      <c r="K383" s="18" t="s">
        <v>27679</v>
      </c>
      <c r="L383" s="18" t="s">
        <v>27680</v>
      </c>
      <c r="M383" s="20" t="s">
        <v>28109</v>
      </c>
    </row>
    <row r="384" customFormat="false" ht="35.05" hidden="false" customHeight="false" outlineLevel="0" collapsed="false">
      <c r="A384" s="17" t="s">
        <v>27681</v>
      </c>
      <c r="B384" s="17" t="n">
        <v>10</v>
      </c>
      <c r="C384" s="17" t="n">
        <v>992</v>
      </c>
      <c r="D384" s="18" t="s">
        <v>1069</v>
      </c>
      <c r="E384" s="19" t="s">
        <v>27682</v>
      </c>
      <c r="F384" s="17" t="s">
        <v>26803</v>
      </c>
      <c r="G384" s="18" t="s">
        <v>26063</v>
      </c>
      <c r="H384" s="17" t="s">
        <v>26352</v>
      </c>
      <c r="I384" s="17" t="s">
        <v>26639</v>
      </c>
      <c r="J384" s="17" t="s">
        <v>164</v>
      </c>
      <c r="K384" s="18" t="s">
        <v>27683</v>
      </c>
      <c r="L384" s="18" t="s">
        <v>27684</v>
      </c>
      <c r="M384" s="20" t="s">
        <v>28109</v>
      </c>
    </row>
    <row r="385" customFormat="false" ht="35.05" hidden="false" customHeight="false" outlineLevel="0" collapsed="false">
      <c r="A385" s="17" t="s">
        <v>27685</v>
      </c>
      <c r="B385" s="17" t="n">
        <v>10</v>
      </c>
      <c r="C385" s="17" t="n">
        <v>992</v>
      </c>
      <c r="D385" s="18" t="s">
        <v>1069</v>
      </c>
      <c r="E385" s="19" t="s">
        <v>27686</v>
      </c>
      <c r="F385" s="17" t="s">
        <v>27687</v>
      </c>
      <c r="G385" s="18" t="s">
        <v>26201</v>
      </c>
      <c r="H385" s="17" t="s">
        <v>26339</v>
      </c>
      <c r="I385" s="17"/>
      <c r="J385" s="17" t="s">
        <v>163</v>
      </c>
      <c r="K385" s="18" t="s">
        <v>27688</v>
      </c>
      <c r="L385" s="18" t="s">
        <v>27684</v>
      </c>
      <c r="M385" s="20" t="s">
        <v>28109</v>
      </c>
    </row>
    <row r="386" customFormat="false" ht="35.05" hidden="false" customHeight="false" outlineLevel="0" collapsed="false">
      <c r="A386" s="17" t="s">
        <v>27689</v>
      </c>
      <c r="B386" s="17" t="n">
        <v>10</v>
      </c>
      <c r="C386" s="17" t="n">
        <v>992</v>
      </c>
      <c r="D386" s="18" t="s">
        <v>1069</v>
      </c>
      <c r="E386" s="19" t="s">
        <v>27690</v>
      </c>
      <c r="F386" s="17" t="s">
        <v>26581</v>
      </c>
      <c r="G386" s="18" t="s">
        <v>26937</v>
      </c>
      <c r="H386" s="17" t="s">
        <v>26352</v>
      </c>
      <c r="I386" s="17" t="s">
        <v>27691</v>
      </c>
      <c r="J386" s="17" t="s">
        <v>164</v>
      </c>
      <c r="K386" s="18" t="s">
        <v>27692</v>
      </c>
      <c r="L386" s="18" t="s">
        <v>27684</v>
      </c>
      <c r="M386" s="20" t="s">
        <v>28109</v>
      </c>
    </row>
    <row r="387" customFormat="false" ht="35.05" hidden="false" customHeight="false" outlineLevel="0" collapsed="false">
      <c r="A387" s="17" t="s">
        <v>27693</v>
      </c>
      <c r="B387" s="17" t="n">
        <v>10</v>
      </c>
      <c r="C387" s="17" t="n">
        <v>992</v>
      </c>
      <c r="D387" s="18" t="s">
        <v>1069</v>
      </c>
      <c r="E387" s="19" t="s">
        <v>27690</v>
      </c>
      <c r="F387" s="17" t="s">
        <v>26479</v>
      </c>
      <c r="G387" s="18" t="s">
        <v>26095</v>
      </c>
      <c r="H387" s="17" t="s">
        <v>26352</v>
      </c>
      <c r="I387" s="17" t="s">
        <v>26562</v>
      </c>
      <c r="J387" s="17" t="s">
        <v>164</v>
      </c>
      <c r="K387" s="18" t="s">
        <v>27694</v>
      </c>
      <c r="L387" s="18" t="s">
        <v>27684</v>
      </c>
      <c r="M387" s="20" t="s">
        <v>28109</v>
      </c>
    </row>
    <row r="388" customFormat="false" ht="35.05" hidden="false" customHeight="false" outlineLevel="0" collapsed="false">
      <c r="A388" s="17" t="s">
        <v>27695</v>
      </c>
      <c r="B388" s="17" t="n">
        <v>10</v>
      </c>
      <c r="C388" s="17" t="n">
        <v>992</v>
      </c>
      <c r="D388" s="18" t="s">
        <v>1069</v>
      </c>
      <c r="E388" s="19" t="s">
        <v>27690</v>
      </c>
      <c r="F388" s="17" t="s">
        <v>26480</v>
      </c>
      <c r="G388" s="18" t="s">
        <v>27696</v>
      </c>
      <c r="H388" s="17" t="s">
        <v>26352</v>
      </c>
      <c r="I388" s="17" t="s">
        <v>27697</v>
      </c>
      <c r="J388" s="17" t="s">
        <v>164</v>
      </c>
      <c r="K388" s="18" t="s">
        <v>27698</v>
      </c>
      <c r="L388" s="18" t="s">
        <v>27684</v>
      </c>
      <c r="M388" s="20" t="s">
        <v>28109</v>
      </c>
    </row>
    <row r="389" customFormat="false" ht="68.65" hidden="false" customHeight="false" outlineLevel="0" collapsed="false">
      <c r="A389" s="17" t="s">
        <v>27699</v>
      </c>
      <c r="B389" s="17" t="n">
        <v>10</v>
      </c>
      <c r="C389" s="17" t="n">
        <v>1025</v>
      </c>
      <c r="D389" s="18" t="s">
        <v>1145</v>
      </c>
      <c r="E389" s="19" t="s">
        <v>26490</v>
      </c>
      <c r="F389" s="17" t="s">
        <v>27700</v>
      </c>
      <c r="G389" s="18" t="s">
        <v>26241</v>
      </c>
      <c r="H389" s="17" t="s">
        <v>26339</v>
      </c>
      <c r="I389" s="17"/>
      <c r="J389" s="17" t="s">
        <v>163</v>
      </c>
      <c r="K389" s="18" t="s">
        <v>27701</v>
      </c>
      <c r="L389" s="18" t="s">
        <v>27702</v>
      </c>
      <c r="M389" s="20" t="s">
        <v>28109</v>
      </c>
    </row>
    <row r="390" customFormat="false" ht="57.45" hidden="false" customHeight="false" outlineLevel="0" collapsed="false">
      <c r="A390" s="17" t="s">
        <v>27703</v>
      </c>
      <c r="B390" s="17" t="n">
        <v>10</v>
      </c>
      <c r="C390" s="17" t="n">
        <v>1034</v>
      </c>
      <c r="D390" s="18" t="s">
        <v>1145</v>
      </c>
      <c r="E390" s="19" t="s">
        <v>26360</v>
      </c>
      <c r="F390" s="17" t="s">
        <v>27131</v>
      </c>
      <c r="G390" s="18" t="s">
        <v>27633</v>
      </c>
      <c r="H390" s="17" t="s">
        <v>26339</v>
      </c>
      <c r="I390" s="17"/>
      <c r="J390" s="17" t="s">
        <v>163</v>
      </c>
      <c r="K390" s="18" t="s">
        <v>27704</v>
      </c>
      <c r="L390" s="18" t="s">
        <v>27705</v>
      </c>
      <c r="M390" s="20" t="s">
        <v>28109</v>
      </c>
    </row>
    <row r="391" customFormat="false" ht="57.45" hidden="false" customHeight="false" outlineLevel="0" collapsed="false">
      <c r="A391" s="17" t="s">
        <v>27706</v>
      </c>
      <c r="B391" s="17" t="n">
        <v>10</v>
      </c>
      <c r="C391" s="17" t="n">
        <v>1034</v>
      </c>
      <c r="D391" s="18" t="s">
        <v>1145</v>
      </c>
      <c r="E391" s="19" t="s">
        <v>26510</v>
      </c>
      <c r="F391" s="17" t="s">
        <v>27707</v>
      </c>
      <c r="G391" s="18" t="s">
        <v>27708</v>
      </c>
      <c r="H391" s="17" t="s">
        <v>26339</v>
      </c>
      <c r="I391" s="17"/>
      <c r="J391" s="17" t="s">
        <v>163</v>
      </c>
      <c r="K391" s="18" t="s">
        <v>27709</v>
      </c>
      <c r="L391" s="18" t="s">
        <v>27710</v>
      </c>
      <c r="M391" s="20" t="s">
        <v>28109</v>
      </c>
    </row>
    <row r="392" customFormat="false" ht="57.45" hidden="false" customHeight="false" outlineLevel="0" collapsed="false">
      <c r="A392" s="17" t="s">
        <v>27711</v>
      </c>
      <c r="B392" s="17" t="n">
        <v>10</v>
      </c>
      <c r="C392" s="17" t="n">
        <v>1034</v>
      </c>
      <c r="D392" s="18" t="s">
        <v>1145</v>
      </c>
      <c r="E392" s="19" t="s">
        <v>26531</v>
      </c>
      <c r="F392" s="17" t="s">
        <v>27712</v>
      </c>
      <c r="G392" s="18" t="s">
        <v>27713</v>
      </c>
      <c r="H392" s="17" t="s">
        <v>26339</v>
      </c>
      <c r="I392" s="17"/>
      <c r="J392" s="17" t="s">
        <v>163</v>
      </c>
      <c r="K392" s="18" t="s">
        <v>27714</v>
      </c>
      <c r="L392" s="18" t="s">
        <v>27715</v>
      </c>
      <c r="M392" s="20" t="s">
        <v>28109</v>
      </c>
    </row>
    <row r="393" customFormat="false" ht="68.65" hidden="false" customHeight="false" outlineLevel="0" collapsed="false">
      <c r="A393" s="17" t="s">
        <v>27716</v>
      </c>
      <c r="B393" s="17" t="n">
        <v>10</v>
      </c>
      <c r="C393" s="17" t="n">
        <v>1034</v>
      </c>
      <c r="D393" s="18" t="s">
        <v>1145</v>
      </c>
      <c r="E393" s="19" t="s">
        <v>26549</v>
      </c>
      <c r="F393" s="17" t="s">
        <v>27717</v>
      </c>
      <c r="G393" s="18" t="s">
        <v>27718</v>
      </c>
      <c r="H393" s="17" t="s">
        <v>26339</v>
      </c>
      <c r="I393" s="17"/>
      <c r="J393" s="17" t="s">
        <v>163</v>
      </c>
      <c r="K393" s="18" t="s">
        <v>27719</v>
      </c>
      <c r="L393" s="18" t="s">
        <v>27720</v>
      </c>
      <c r="M393" s="20" t="s">
        <v>28109</v>
      </c>
    </row>
    <row r="394" customFormat="false" ht="68.65" hidden="false" customHeight="false" outlineLevel="0" collapsed="false">
      <c r="A394" s="17" t="s">
        <v>27721</v>
      </c>
      <c r="B394" s="17" t="n">
        <v>10</v>
      </c>
      <c r="C394" s="17" t="n">
        <v>1034</v>
      </c>
      <c r="D394" s="18" t="s">
        <v>1145</v>
      </c>
      <c r="E394" s="19" t="s">
        <v>26856</v>
      </c>
      <c r="F394" s="17" t="s">
        <v>27662</v>
      </c>
      <c r="G394" s="18" t="s">
        <v>26253</v>
      </c>
      <c r="H394" s="17" t="s">
        <v>26339</v>
      </c>
      <c r="I394" s="17"/>
      <c r="J394" s="17" t="s">
        <v>163</v>
      </c>
      <c r="K394" s="18" t="s">
        <v>27722</v>
      </c>
      <c r="L394" s="18" t="s">
        <v>27720</v>
      </c>
      <c r="M394" s="20" t="s">
        <v>28109</v>
      </c>
    </row>
    <row r="395" customFormat="false" ht="68.65" hidden="false" customHeight="false" outlineLevel="0" collapsed="false">
      <c r="A395" s="17" t="s">
        <v>27723</v>
      </c>
      <c r="B395" s="17" t="n">
        <v>10</v>
      </c>
      <c r="C395" s="17" t="n">
        <v>1034</v>
      </c>
      <c r="D395" s="18" t="s">
        <v>1145</v>
      </c>
      <c r="E395" s="19" t="s">
        <v>27543</v>
      </c>
      <c r="F395" s="17" t="s">
        <v>27677</v>
      </c>
      <c r="G395" s="18" t="s">
        <v>26265</v>
      </c>
      <c r="H395" s="17" t="s">
        <v>26339</v>
      </c>
      <c r="I395" s="17"/>
      <c r="J395" s="17" t="s">
        <v>163</v>
      </c>
      <c r="K395" s="18" t="s">
        <v>27724</v>
      </c>
      <c r="L395" s="18" t="s">
        <v>27725</v>
      </c>
      <c r="M395" s="20" t="s">
        <v>28109</v>
      </c>
    </row>
    <row r="396" customFormat="false" ht="57.45" hidden="false" customHeight="false" outlineLevel="0" collapsed="false">
      <c r="A396" s="17" t="s">
        <v>27726</v>
      </c>
      <c r="B396" s="17" t="n">
        <v>10</v>
      </c>
      <c r="C396" s="17" t="n">
        <v>1034</v>
      </c>
      <c r="D396" s="18" t="s">
        <v>1145</v>
      </c>
      <c r="E396" s="19" t="s">
        <v>26986</v>
      </c>
      <c r="F396" s="17" t="s">
        <v>27643</v>
      </c>
      <c r="G396" s="18" t="s">
        <v>27644</v>
      </c>
      <c r="H396" s="17" t="s">
        <v>26339</v>
      </c>
      <c r="I396" s="17"/>
      <c r="J396" s="17" t="s">
        <v>163</v>
      </c>
      <c r="K396" s="18" t="s">
        <v>27645</v>
      </c>
      <c r="L396" s="18" t="s">
        <v>27727</v>
      </c>
      <c r="M396" s="20" t="s">
        <v>28109</v>
      </c>
    </row>
    <row r="397" customFormat="false" ht="57.45" hidden="false" customHeight="false" outlineLevel="0" collapsed="false">
      <c r="A397" s="17" t="s">
        <v>27728</v>
      </c>
      <c r="B397" s="17" t="n">
        <v>10</v>
      </c>
      <c r="C397" s="17" t="n">
        <v>1034</v>
      </c>
      <c r="D397" s="18" t="s">
        <v>1145</v>
      </c>
      <c r="E397" s="19" t="s">
        <v>27729</v>
      </c>
      <c r="F397" s="17" t="s">
        <v>27730</v>
      </c>
      <c r="G397" s="18" t="s">
        <v>26281</v>
      </c>
      <c r="H397" s="17" t="s">
        <v>26339</v>
      </c>
      <c r="I397" s="17"/>
      <c r="J397" s="17" t="s">
        <v>163</v>
      </c>
      <c r="K397" s="18" t="s">
        <v>27731</v>
      </c>
      <c r="L397" s="18" t="s">
        <v>27732</v>
      </c>
      <c r="M397" s="20" t="s">
        <v>28109</v>
      </c>
    </row>
    <row r="398" customFormat="false" ht="46.25" hidden="false" customHeight="false" outlineLevel="0" collapsed="false">
      <c r="A398" s="17" t="s">
        <v>27733</v>
      </c>
      <c r="B398" s="17" t="n">
        <v>10</v>
      </c>
      <c r="C398" s="17" t="n">
        <v>1034</v>
      </c>
      <c r="D398" s="18" t="s">
        <v>1145</v>
      </c>
      <c r="E398" s="19" t="s">
        <v>27734</v>
      </c>
      <c r="F398" s="17" t="s">
        <v>27735</v>
      </c>
      <c r="G398" s="18" t="s">
        <v>26289</v>
      </c>
      <c r="H398" s="17" t="s">
        <v>26339</v>
      </c>
      <c r="I398" s="17"/>
      <c r="J398" s="17" t="s">
        <v>163</v>
      </c>
      <c r="K398" s="18" t="s">
        <v>27736</v>
      </c>
      <c r="L398" s="18" t="s">
        <v>27737</v>
      </c>
      <c r="M398" s="20" t="s">
        <v>28109</v>
      </c>
    </row>
    <row r="399" customFormat="false" ht="46.25" hidden="false" customHeight="false" outlineLevel="0" collapsed="false">
      <c r="A399" s="17" t="s">
        <v>27738</v>
      </c>
      <c r="B399" s="17" t="n">
        <v>10</v>
      </c>
      <c r="C399" s="17" t="n">
        <v>1034</v>
      </c>
      <c r="D399" s="18" t="s">
        <v>1145</v>
      </c>
      <c r="E399" s="19" t="s">
        <v>27739</v>
      </c>
      <c r="F399" s="17" t="s">
        <v>27740</v>
      </c>
      <c r="G399" s="18" t="s">
        <v>26293</v>
      </c>
      <c r="H399" s="17" t="s">
        <v>26339</v>
      </c>
      <c r="I399" s="17"/>
      <c r="J399" s="17" t="s">
        <v>163</v>
      </c>
      <c r="K399" s="18" t="s">
        <v>27741</v>
      </c>
      <c r="L399" s="18" t="s">
        <v>27742</v>
      </c>
      <c r="M399" s="20" t="s">
        <v>28109</v>
      </c>
    </row>
    <row r="400" customFormat="false" ht="46.25" hidden="false" customHeight="false" outlineLevel="0" collapsed="false">
      <c r="A400" s="17" t="s">
        <v>27743</v>
      </c>
      <c r="B400" s="17" t="n">
        <v>10</v>
      </c>
      <c r="C400" s="17" t="n">
        <v>1034</v>
      </c>
      <c r="D400" s="18" t="s">
        <v>1145</v>
      </c>
      <c r="E400" s="19" t="s">
        <v>27648</v>
      </c>
      <c r="F400" s="17" t="s">
        <v>27649</v>
      </c>
      <c r="G400" s="18" t="s">
        <v>26295</v>
      </c>
      <c r="H400" s="17" t="s">
        <v>26339</v>
      </c>
      <c r="I400" s="17"/>
      <c r="J400" s="17" t="s">
        <v>163</v>
      </c>
      <c r="K400" s="18" t="s">
        <v>27744</v>
      </c>
      <c r="L400" s="18" t="s">
        <v>27745</v>
      </c>
      <c r="M400" s="20" t="s">
        <v>28109</v>
      </c>
    </row>
    <row r="401" customFormat="false" ht="35.05" hidden="false" customHeight="false" outlineLevel="0" collapsed="false">
      <c r="A401" s="17" t="s">
        <v>27746</v>
      </c>
      <c r="B401" s="17" t="n">
        <v>10</v>
      </c>
      <c r="C401" s="17" t="n">
        <v>1039</v>
      </c>
      <c r="D401" s="18" t="s">
        <v>1145</v>
      </c>
      <c r="E401" s="19" t="s">
        <v>26856</v>
      </c>
      <c r="F401" s="17" t="s">
        <v>27662</v>
      </c>
      <c r="G401" s="18" t="s">
        <v>26253</v>
      </c>
      <c r="H401" s="17" t="s">
        <v>26339</v>
      </c>
      <c r="I401" s="17"/>
      <c r="J401" s="17" t="s">
        <v>163</v>
      </c>
      <c r="K401" s="18" t="s">
        <v>27722</v>
      </c>
      <c r="L401" s="18" t="s">
        <v>27747</v>
      </c>
      <c r="M401" s="20" t="s">
        <v>28109</v>
      </c>
    </row>
    <row r="402" customFormat="false" ht="46.25" hidden="false" customHeight="false" outlineLevel="0" collapsed="false">
      <c r="A402" s="17" t="s">
        <v>27748</v>
      </c>
      <c r="B402" s="17" t="n">
        <v>10</v>
      </c>
      <c r="C402" s="17" t="n">
        <v>1039</v>
      </c>
      <c r="D402" s="18" t="s">
        <v>1145</v>
      </c>
      <c r="E402" s="19" t="s">
        <v>27543</v>
      </c>
      <c r="F402" s="17" t="s">
        <v>27677</v>
      </c>
      <c r="G402" s="18" t="s">
        <v>26265</v>
      </c>
      <c r="H402" s="17" t="s">
        <v>26339</v>
      </c>
      <c r="I402" s="17"/>
      <c r="J402" s="17" t="s">
        <v>163</v>
      </c>
      <c r="K402" s="18" t="s">
        <v>27724</v>
      </c>
      <c r="L402" s="18" t="s">
        <v>27749</v>
      </c>
      <c r="M402" s="20" t="s">
        <v>28109</v>
      </c>
    </row>
    <row r="403" customFormat="false" ht="46.25" hidden="false" customHeight="false" outlineLevel="0" collapsed="false">
      <c r="A403" s="17" t="s">
        <v>27750</v>
      </c>
      <c r="B403" s="17" t="n">
        <v>10</v>
      </c>
      <c r="C403" s="17" t="n">
        <v>1039</v>
      </c>
      <c r="D403" s="18" t="s">
        <v>1145</v>
      </c>
      <c r="E403" s="19" t="s">
        <v>26986</v>
      </c>
      <c r="F403" s="17" t="s">
        <v>27643</v>
      </c>
      <c r="G403" s="18" t="s">
        <v>27644</v>
      </c>
      <c r="H403" s="17" t="s">
        <v>26339</v>
      </c>
      <c r="I403" s="17"/>
      <c r="J403" s="17" t="s">
        <v>163</v>
      </c>
      <c r="K403" s="18" t="s">
        <v>27645</v>
      </c>
      <c r="L403" s="18" t="s">
        <v>27751</v>
      </c>
      <c r="M403" s="20" t="s">
        <v>28109</v>
      </c>
    </row>
    <row r="404" customFormat="false" ht="46.25" hidden="false" customHeight="false" outlineLevel="0" collapsed="false">
      <c r="A404" s="17" t="s">
        <v>27752</v>
      </c>
      <c r="B404" s="17" t="n">
        <v>10</v>
      </c>
      <c r="C404" s="17" t="n">
        <v>1039</v>
      </c>
      <c r="D404" s="18" t="s">
        <v>1145</v>
      </c>
      <c r="E404" s="19" t="s">
        <v>27729</v>
      </c>
      <c r="F404" s="17" t="s">
        <v>27730</v>
      </c>
      <c r="G404" s="18" t="s">
        <v>26281</v>
      </c>
      <c r="H404" s="17" t="s">
        <v>26339</v>
      </c>
      <c r="I404" s="17"/>
      <c r="J404" s="17" t="s">
        <v>163</v>
      </c>
      <c r="K404" s="18" t="s">
        <v>27731</v>
      </c>
      <c r="L404" s="18" t="s">
        <v>27751</v>
      </c>
      <c r="M404" s="20" t="s">
        <v>28109</v>
      </c>
    </row>
    <row r="405" customFormat="false" ht="46.25" hidden="false" customHeight="false" outlineLevel="0" collapsed="false">
      <c r="A405" s="17" t="s">
        <v>27753</v>
      </c>
      <c r="B405" s="17" t="n">
        <v>10</v>
      </c>
      <c r="C405" s="17" t="n">
        <v>1039</v>
      </c>
      <c r="D405" s="18" t="s">
        <v>1145</v>
      </c>
      <c r="E405" s="19" t="s">
        <v>27734</v>
      </c>
      <c r="F405" s="17" t="s">
        <v>27735</v>
      </c>
      <c r="G405" s="18" t="s">
        <v>26289</v>
      </c>
      <c r="H405" s="17" t="s">
        <v>26339</v>
      </c>
      <c r="I405" s="17"/>
      <c r="J405" s="17" t="s">
        <v>163</v>
      </c>
      <c r="K405" s="18" t="s">
        <v>27736</v>
      </c>
      <c r="L405" s="18" t="s">
        <v>27751</v>
      </c>
      <c r="M405" s="20" t="s">
        <v>28109</v>
      </c>
    </row>
    <row r="406" customFormat="false" ht="46.25" hidden="false" customHeight="false" outlineLevel="0" collapsed="false">
      <c r="A406" s="17" t="s">
        <v>27754</v>
      </c>
      <c r="B406" s="17" t="n">
        <v>10</v>
      </c>
      <c r="C406" s="17" t="n">
        <v>1039</v>
      </c>
      <c r="D406" s="18" t="s">
        <v>1145</v>
      </c>
      <c r="E406" s="19" t="s">
        <v>27739</v>
      </c>
      <c r="F406" s="17" t="s">
        <v>27740</v>
      </c>
      <c r="G406" s="18" t="s">
        <v>26293</v>
      </c>
      <c r="H406" s="17" t="s">
        <v>26339</v>
      </c>
      <c r="I406" s="17"/>
      <c r="J406" s="17" t="s">
        <v>163</v>
      </c>
      <c r="K406" s="18" t="s">
        <v>27741</v>
      </c>
      <c r="L406" s="18" t="s">
        <v>27751</v>
      </c>
      <c r="M406" s="20" t="s">
        <v>28109</v>
      </c>
    </row>
    <row r="407" customFormat="false" ht="46.25" hidden="false" customHeight="false" outlineLevel="0" collapsed="false">
      <c r="A407" s="17" t="s">
        <v>27755</v>
      </c>
      <c r="B407" s="17" t="n">
        <v>10</v>
      </c>
      <c r="C407" s="17" t="n">
        <v>1039</v>
      </c>
      <c r="D407" s="18" t="s">
        <v>1145</v>
      </c>
      <c r="E407" s="19" t="s">
        <v>27648</v>
      </c>
      <c r="F407" s="17" t="s">
        <v>27649</v>
      </c>
      <c r="G407" s="18" t="s">
        <v>26295</v>
      </c>
      <c r="H407" s="17" t="s">
        <v>26339</v>
      </c>
      <c r="I407" s="17"/>
      <c r="J407" s="17" t="s">
        <v>163</v>
      </c>
      <c r="K407" s="18" t="s">
        <v>27744</v>
      </c>
      <c r="L407" s="18" t="s">
        <v>27751</v>
      </c>
      <c r="M407" s="20" t="s">
        <v>28109</v>
      </c>
    </row>
    <row r="408" customFormat="false" ht="23.85" hidden="false" customHeight="false" outlineLevel="0" collapsed="false">
      <c r="A408" s="17" t="s">
        <v>27756</v>
      </c>
      <c r="B408" s="17" t="n">
        <v>10</v>
      </c>
      <c r="C408" s="17" t="n">
        <v>1042</v>
      </c>
      <c r="D408" s="18" t="s">
        <v>1145</v>
      </c>
      <c r="E408" s="19" t="s">
        <v>26689</v>
      </c>
      <c r="F408" s="17" t="s">
        <v>27657</v>
      </c>
      <c r="G408" s="18" t="s">
        <v>26239</v>
      </c>
      <c r="H408" s="17" t="s">
        <v>26339</v>
      </c>
      <c r="I408" s="17"/>
      <c r="J408" s="17" t="s">
        <v>163</v>
      </c>
      <c r="K408" s="18" t="s">
        <v>27757</v>
      </c>
      <c r="L408" s="18" t="s">
        <v>14610</v>
      </c>
      <c r="M408" s="20" t="s">
        <v>28109</v>
      </c>
    </row>
    <row r="409" customFormat="false" ht="46.25" hidden="false" customHeight="false" outlineLevel="0" collapsed="false">
      <c r="A409" s="17" t="s">
        <v>27758</v>
      </c>
      <c r="B409" s="17" t="n">
        <v>10</v>
      </c>
      <c r="C409" s="17" t="n">
        <v>1061</v>
      </c>
      <c r="D409" s="18" t="s">
        <v>1145</v>
      </c>
      <c r="E409" s="19" t="s">
        <v>26360</v>
      </c>
      <c r="F409" s="17" t="s">
        <v>27131</v>
      </c>
      <c r="G409" s="18" t="s">
        <v>27633</v>
      </c>
      <c r="H409" s="17" t="s">
        <v>26339</v>
      </c>
      <c r="I409" s="17"/>
      <c r="J409" s="17" t="s">
        <v>163</v>
      </c>
      <c r="K409" s="18" t="s">
        <v>27759</v>
      </c>
      <c r="L409" s="18" t="s">
        <v>27760</v>
      </c>
      <c r="M409" s="20" t="s">
        <v>28109</v>
      </c>
    </row>
    <row r="410" customFormat="false" ht="68.65" hidden="false" customHeight="false" outlineLevel="0" collapsed="false">
      <c r="A410" s="17" t="s">
        <v>27761</v>
      </c>
      <c r="B410" s="17" t="n">
        <v>10</v>
      </c>
      <c r="C410" s="17" t="n">
        <v>1067</v>
      </c>
      <c r="D410" s="18" t="s">
        <v>1145</v>
      </c>
      <c r="E410" s="19" t="s">
        <v>26531</v>
      </c>
      <c r="F410" s="17" t="s">
        <v>27712</v>
      </c>
      <c r="G410" s="18" t="s">
        <v>27713</v>
      </c>
      <c r="H410" s="17" t="s">
        <v>26339</v>
      </c>
      <c r="I410" s="17"/>
      <c r="J410" s="17" t="s">
        <v>163</v>
      </c>
      <c r="K410" s="18" t="s">
        <v>27762</v>
      </c>
      <c r="L410" s="18" t="s">
        <v>27763</v>
      </c>
      <c r="M410" s="20" t="s">
        <v>28109</v>
      </c>
    </row>
    <row r="411" customFormat="false" ht="68.65" hidden="false" customHeight="false" outlineLevel="0" collapsed="false">
      <c r="A411" s="17" t="s">
        <v>27764</v>
      </c>
      <c r="B411" s="17" t="n">
        <v>10</v>
      </c>
      <c r="C411" s="17" t="n">
        <v>1067</v>
      </c>
      <c r="D411" s="18" t="s">
        <v>1145</v>
      </c>
      <c r="E411" s="19" t="s">
        <v>27765</v>
      </c>
      <c r="F411" s="17" t="s">
        <v>27643</v>
      </c>
      <c r="G411" s="18" t="s">
        <v>27644</v>
      </c>
      <c r="H411" s="17" t="s">
        <v>26339</v>
      </c>
      <c r="I411" s="17"/>
      <c r="J411" s="17" t="s">
        <v>163</v>
      </c>
      <c r="K411" s="18" t="s">
        <v>27766</v>
      </c>
      <c r="L411" s="18" t="s">
        <v>27767</v>
      </c>
      <c r="M411" s="20" t="s">
        <v>28109</v>
      </c>
    </row>
    <row r="412" customFormat="false" ht="68.65" hidden="false" customHeight="false" outlineLevel="0" collapsed="false">
      <c r="A412" s="17" t="s">
        <v>27768</v>
      </c>
      <c r="B412" s="17" t="n">
        <v>10</v>
      </c>
      <c r="C412" s="17" t="n">
        <v>1067</v>
      </c>
      <c r="D412" s="18" t="s">
        <v>1145</v>
      </c>
      <c r="E412" s="19" t="s">
        <v>27666</v>
      </c>
      <c r="F412" s="17" t="s">
        <v>27667</v>
      </c>
      <c r="G412" s="18" t="s">
        <v>27668</v>
      </c>
      <c r="H412" s="17" t="s">
        <v>26339</v>
      </c>
      <c r="I412" s="17"/>
      <c r="J412" s="17" t="s">
        <v>163</v>
      </c>
      <c r="K412" s="18" t="s">
        <v>27769</v>
      </c>
      <c r="L412" s="18" t="s">
        <v>27770</v>
      </c>
      <c r="M412" s="20" t="s">
        <v>28109</v>
      </c>
    </row>
    <row r="413" customFormat="false" ht="46.25" hidden="false" customHeight="false" outlineLevel="0" collapsed="false">
      <c r="A413" s="17" t="s">
        <v>27771</v>
      </c>
      <c r="B413" s="17" t="n">
        <v>10</v>
      </c>
      <c r="C413" s="17" t="n">
        <v>1120</v>
      </c>
      <c r="D413" s="18" t="s">
        <v>1145</v>
      </c>
      <c r="E413" s="19" t="s">
        <v>26549</v>
      </c>
      <c r="F413" s="17" t="s">
        <v>27717</v>
      </c>
      <c r="G413" s="18" t="s">
        <v>27718</v>
      </c>
      <c r="H413" s="17" t="s">
        <v>26339</v>
      </c>
      <c r="I413" s="17"/>
      <c r="J413" s="17" t="s">
        <v>163</v>
      </c>
      <c r="K413" s="18" t="s">
        <v>27772</v>
      </c>
      <c r="L413" s="18" t="s">
        <v>27773</v>
      </c>
      <c r="M413" s="20" t="s">
        <v>28109</v>
      </c>
    </row>
    <row r="414" customFormat="false" ht="46.25" hidden="false" customHeight="false" outlineLevel="0" collapsed="false">
      <c r="A414" s="17" t="s">
        <v>27774</v>
      </c>
      <c r="B414" s="17" t="n">
        <v>10</v>
      </c>
      <c r="C414" s="17" t="n">
        <v>1121</v>
      </c>
      <c r="D414" s="18" t="s">
        <v>1145</v>
      </c>
      <c r="E414" s="19" t="s">
        <v>26549</v>
      </c>
      <c r="F414" s="17" t="s">
        <v>27717</v>
      </c>
      <c r="G414" s="18" t="s">
        <v>27718</v>
      </c>
      <c r="H414" s="17" t="s">
        <v>26339</v>
      </c>
      <c r="I414" s="17"/>
      <c r="J414" s="17" t="s">
        <v>163</v>
      </c>
      <c r="K414" s="18" t="s">
        <v>27775</v>
      </c>
      <c r="L414" s="18" t="s">
        <v>27776</v>
      </c>
      <c r="M414" s="20" t="s">
        <v>28109</v>
      </c>
    </row>
    <row r="415" customFormat="false" ht="46.25" hidden="false" customHeight="false" outlineLevel="0" collapsed="false">
      <c r="A415" s="17" t="s">
        <v>27777</v>
      </c>
      <c r="B415" s="17" t="n">
        <v>10</v>
      </c>
      <c r="C415" s="17" t="n">
        <v>1163</v>
      </c>
      <c r="D415" s="18" t="s">
        <v>1145</v>
      </c>
      <c r="E415" s="19" t="s">
        <v>27778</v>
      </c>
      <c r="F415" s="17" t="s">
        <v>27735</v>
      </c>
      <c r="G415" s="18" t="s">
        <v>26289</v>
      </c>
      <c r="H415" s="17" t="s">
        <v>26339</v>
      </c>
      <c r="I415" s="17"/>
      <c r="J415" s="17" t="s">
        <v>163</v>
      </c>
      <c r="K415" s="18" t="s">
        <v>27779</v>
      </c>
      <c r="L415" s="18" t="s">
        <v>27780</v>
      </c>
      <c r="M415" s="20" t="s">
        <v>28109</v>
      </c>
    </row>
    <row r="416" customFormat="false" ht="46.25" hidden="false" customHeight="false" outlineLevel="0" collapsed="false">
      <c r="A416" s="17" t="s">
        <v>27781</v>
      </c>
      <c r="B416" s="17" t="n">
        <v>10</v>
      </c>
      <c r="C416" s="17" t="n">
        <v>1349</v>
      </c>
      <c r="D416" s="18" t="s">
        <v>1145</v>
      </c>
      <c r="E416" s="19" t="s">
        <v>26490</v>
      </c>
      <c r="F416" s="17" t="s">
        <v>27700</v>
      </c>
      <c r="G416" s="18" t="s">
        <v>26241</v>
      </c>
      <c r="H416" s="17" t="s">
        <v>26339</v>
      </c>
      <c r="I416" s="17"/>
      <c r="J416" s="17" t="s">
        <v>163</v>
      </c>
      <c r="K416" s="18" t="s">
        <v>27782</v>
      </c>
      <c r="L416" s="18" t="s">
        <v>27783</v>
      </c>
      <c r="M416" s="20" t="s">
        <v>28109</v>
      </c>
    </row>
    <row r="417" customFormat="false" ht="57.45" hidden="false" customHeight="false" outlineLevel="0" collapsed="false">
      <c r="A417" s="17" t="s">
        <v>27784</v>
      </c>
      <c r="B417" s="17" t="n">
        <v>10</v>
      </c>
      <c r="C417" s="17" t="n">
        <v>1671</v>
      </c>
      <c r="D417" s="18" t="s">
        <v>1238</v>
      </c>
      <c r="E417" s="19" t="s">
        <v>26365</v>
      </c>
      <c r="F417" s="17" t="s">
        <v>27785</v>
      </c>
      <c r="G417" s="18" t="s">
        <v>26243</v>
      </c>
      <c r="H417" s="17" t="s">
        <v>26339</v>
      </c>
      <c r="I417" s="17"/>
      <c r="J417" s="17" t="s">
        <v>163</v>
      </c>
      <c r="K417" s="18" t="s">
        <v>27786</v>
      </c>
      <c r="L417" s="18" t="s">
        <v>27787</v>
      </c>
      <c r="M417" s="20" t="s">
        <v>28109</v>
      </c>
    </row>
    <row r="418" customFormat="false" ht="68.65" hidden="false" customHeight="false" outlineLevel="0" collapsed="false">
      <c r="A418" s="17" t="s">
        <v>27788</v>
      </c>
      <c r="B418" s="17" t="n">
        <v>10</v>
      </c>
      <c r="C418" s="17" t="n">
        <v>1810</v>
      </c>
      <c r="D418" s="18" t="s">
        <v>1238</v>
      </c>
      <c r="E418" s="19" t="s">
        <v>27789</v>
      </c>
      <c r="F418" s="17" t="s">
        <v>26438</v>
      </c>
      <c r="G418" s="18" t="s">
        <v>26169</v>
      </c>
      <c r="H418" s="17" t="s">
        <v>26352</v>
      </c>
      <c r="I418" s="17" t="s">
        <v>27790</v>
      </c>
      <c r="J418" s="17" t="s">
        <v>164</v>
      </c>
      <c r="K418" s="18" t="s">
        <v>27791</v>
      </c>
      <c r="L418" s="18" t="s">
        <v>27792</v>
      </c>
      <c r="M418" s="20" t="s">
        <v>28109</v>
      </c>
    </row>
    <row r="419" customFormat="false" ht="68.65" hidden="false" customHeight="false" outlineLevel="0" collapsed="false">
      <c r="A419" s="17" t="s">
        <v>27793</v>
      </c>
      <c r="B419" s="17" t="n">
        <v>10</v>
      </c>
      <c r="C419" s="17" t="n">
        <v>1810</v>
      </c>
      <c r="D419" s="18" t="s">
        <v>1238</v>
      </c>
      <c r="E419" s="19" t="s">
        <v>27789</v>
      </c>
      <c r="F419" s="17" t="s">
        <v>26821</v>
      </c>
      <c r="G419" s="18" t="s">
        <v>26181</v>
      </c>
      <c r="H419" s="17" t="s">
        <v>26352</v>
      </c>
      <c r="I419" s="17" t="s">
        <v>27794</v>
      </c>
      <c r="J419" s="17" t="s">
        <v>164</v>
      </c>
      <c r="K419" s="18" t="s">
        <v>27795</v>
      </c>
      <c r="L419" s="18" t="s">
        <v>27792</v>
      </c>
      <c r="M419" s="20" t="s">
        <v>28109</v>
      </c>
    </row>
    <row r="420" customFormat="false" ht="46.25" hidden="false" customHeight="false" outlineLevel="0" collapsed="false">
      <c r="A420" s="17" t="s">
        <v>27796</v>
      </c>
      <c r="B420" s="17" t="n">
        <v>10</v>
      </c>
      <c r="C420" s="17" t="n">
        <v>1992</v>
      </c>
      <c r="D420" s="18" t="s">
        <v>1319</v>
      </c>
      <c r="E420" s="19" t="s">
        <v>26490</v>
      </c>
      <c r="F420" s="17" t="s">
        <v>27700</v>
      </c>
      <c r="G420" s="18" t="s">
        <v>26241</v>
      </c>
      <c r="H420" s="17" t="s">
        <v>26339</v>
      </c>
      <c r="I420" s="17"/>
      <c r="J420" s="17" t="s">
        <v>163</v>
      </c>
      <c r="K420" s="18" t="s">
        <v>27797</v>
      </c>
      <c r="L420" s="18" t="s">
        <v>27798</v>
      </c>
      <c r="M420" s="20" t="s">
        <v>28109</v>
      </c>
    </row>
    <row r="421" customFormat="false" ht="68.65" hidden="false" customHeight="false" outlineLevel="0" collapsed="false">
      <c r="A421" s="17" t="s">
        <v>27799</v>
      </c>
      <c r="B421" s="17" t="n">
        <v>10</v>
      </c>
      <c r="C421" s="17" t="n">
        <v>2100</v>
      </c>
      <c r="D421" s="18" t="s">
        <v>1319</v>
      </c>
      <c r="E421" s="19" t="s">
        <v>27648</v>
      </c>
      <c r="F421" s="17" t="s">
        <v>27649</v>
      </c>
      <c r="G421" s="18" t="s">
        <v>26295</v>
      </c>
      <c r="H421" s="17" t="s">
        <v>26339</v>
      </c>
      <c r="I421" s="17"/>
      <c r="J421" s="17" t="s">
        <v>163</v>
      </c>
      <c r="K421" s="18" t="s">
        <v>27800</v>
      </c>
      <c r="L421" s="18" t="s">
        <v>27801</v>
      </c>
      <c r="M421" s="20" t="s">
        <v>28109</v>
      </c>
    </row>
    <row r="422" customFormat="false" ht="68.65" hidden="false" customHeight="false" outlineLevel="0" collapsed="false">
      <c r="A422" s="17" t="s">
        <v>27802</v>
      </c>
      <c r="B422" s="17" t="n">
        <v>10</v>
      </c>
      <c r="C422" s="17" t="n">
        <v>2174</v>
      </c>
      <c r="D422" s="18" t="s">
        <v>1319</v>
      </c>
      <c r="E422" s="19" t="s">
        <v>26356</v>
      </c>
      <c r="F422" s="17" t="s">
        <v>27622</v>
      </c>
      <c r="G422" s="18" t="s">
        <v>27623</v>
      </c>
      <c r="H422" s="17" t="s">
        <v>26339</v>
      </c>
      <c r="I422" s="17"/>
      <c r="J422" s="17" t="s">
        <v>163</v>
      </c>
      <c r="K422" s="18" t="s">
        <v>27803</v>
      </c>
      <c r="L422" s="18" t="s">
        <v>27804</v>
      </c>
      <c r="M422" s="20" t="s">
        <v>28109</v>
      </c>
    </row>
    <row r="423" customFormat="false" ht="46.25" hidden="false" customHeight="false" outlineLevel="0" collapsed="false">
      <c r="A423" s="17" t="s">
        <v>27805</v>
      </c>
      <c r="B423" s="17" t="n">
        <v>10</v>
      </c>
      <c r="C423" s="17" t="n">
        <v>2386</v>
      </c>
      <c r="D423" s="18" t="s">
        <v>1319</v>
      </c>
      <c r="E423" s="19" t="s">
        <v>27648</v>
      </c>
      <c r="F423" s="17" t="s">
        <v>27649</v>
      </c>
      <c r="G423" s="18" t="s">
        <v>26295</v>
      </c>
      <c r="H423" s="17" t="s">
        <v>26339</v>
      </c>
      <c r="I423" s="17"/>
      <c r="J423" s="17" t="s">
        <v>163</v>
      </c>
      <c r="K423" s="18" t="s">
        <v>27744</v>
      </c>
      <c r="L423" s="18" t="s">
        <v>27806</v>
      </c>
      <c r="M423" s="20" t="s">
        <v>28109</v>
      </c>
    </row>
    <row r="424" customFormat="false" ht="68.65" hidden="false" customHeight="false" outlineLevel="0" collapsed="false">
      <c r="A424" s="17" t="s">
        <v>27807</v>
      </c>
      <c r="B424" s="17" t="n">
        <v>10</v>
      </c>
      <c r="C424" s="17" t="n">
        <v>2472</v>
      </c>
      <c r="D424" s="18" t="s">
        <v>1376</v>
      </c>
      <c r="E424" s="19" t="s">
        <v>26689</v>
      </c>
      <c r="F424" s="17" t="s">
        <v>27657</v>
      </c>
      <c r="G424" s="18" t="s">
        <v>26239</v>
      </c>
      <c r="H424" s="17" t="s">
        <v>26339</v>
      </c>
      <c r="I424" s="17"/>
      <c r="J424" s="17" t="s">
        <v>163</v>
      </c>
      <c r="K424" s="18" t="s">
        <v>27658</v>
      </c>
      <c r="L424" s="18" t="s">
        <v>27808</v>
      </c>
      <c r="M424" s="20" t="s">
        <v>28109</v>
      </c>
    </row>
    <row r="425" customFormat="false" ht="68.65" hidden="false" customHeight="false" outlineLevel="0" collapsed="false">
      <c r="A425" s="17" t="s">
        <v>27809</v>
      </c>
      <c r="B425" s="17" t="n">
        <v>10</v>
      </c>
      <c r="C425" s="17" t="n">
        <v>2472</v>
      </c>
      <c r="D425" s="18" t="s">
        <v>1376</v>
      </c>
      <c r="E425" s="19" t="s">
        <v>26360</v>
      </c>
      <c r="F425" s="17" t="s">
        <v>27131</v>
      </c>
      <c r="G425" s="18" t="s">
        <v>27633</v>
      </c>
      <c r="H425" s="17" t="s">
        <v>26339</v>
      </c>
      <c r="I425" s="17"/>
      <c r="J425" s="17" t="s">
        <v>163</v>
      </c>
      <c r="K425" s="18" t="s">
        <v>27810</v>
      </c>
      <c r="L425" s="18" t="s">
        <v>27811</v>
      </c>
      <c r="M425" s="20" t="s">
        <v>28109</v>
      </c>
    </row>
    <row r="426" customFormat="false" ht="57.45" hidden="false" customHeight="false" outlineLevel="0" collapsed="false">
      <c r="A426" s="17" t="s">
        <v>27812</v>
      </c>
      <c r="B426" s="17" t="n">
        <v>10</v>
      </c>
      <c r="C426" s="17" t="n">
        <v>2876</v>
      </c>
      <c r="D426" s="18" t="s">
        <v>15216</v>
      </c>
      <c r="E426" s="19" t="s">
        <v>26856</v>
      </c>
      <c r="F426" s="17" t="s">
        <v>27662</v>
      </c>
      <c r="G426" s="18" t="s">
        <v>26253</v>
      </c>
      <c r="H426" s="17" t="s">
        <v>26339</v>
      </c>
      <c r="I426" s="17"/>
      <c r="J426" s="17" t="s">
        <v>163</v>
      </c>
      <c r="K426" s="18" t="s">
        <v>27813</v>
      </c>
      <c r="L426" s="18" t="s">
        <v>27814</v>
      </c>
      <c r="M426" s="20" t="s">
        <v>28109</v>
      </c>
    </row>
    <row r="427" customFormat="false" ht="57.45" hidden="false" customHeight="false" outlineLevel="0" collapsed="false">
      <c r="A427" s="17" t="s">
        <v>27815</v>
      </c>
      <c r="B427" s="17" t="n">
        <v>10</v>
      </c>
      <c r="C427" s="17" t="n">
        <v>2876</v>
      </c>
      <c r="D427" s="18" t="s">
        <v>15216</v>
      </c>
      <c r="E427" s="19" t="s">
        <v>26383</v>
      </c>
      <c r="F427" s="17" t="s">
        <v>27816</v>
      </c>
      <c r="G427" s="18" t="s">
        <v>27817</v>
      </c>
      <c r="H427" s="17" t="s">
        <v>26339</v>
      </c>
      <c r="I427" s="17"/>
      <c r="J427" s="17" t="s">
        <v>163</v>
      </c>
      <c r="K427" s="18" t="s">
        <v>27818</v>
      </c>
      <c r="L427" s="18" t="s">
        <v>27819</v>
      </c>
      <c r="M427" s="20" t="s">
        <v>28109</v>
      </c>
    </row>
    <row r="428" customFormat="false" ht="68.65" hidden="false" customHeight="false" outlineLevel="0" collapsed="false">
      <c r="A428" s="17" t="s">
        <v>27820</v>
      </c>
      <c r="B428" s="17" t="n">
        <v>10</v>
      </c>
      <c r="C428" s="17" t="n">
        <v>2876</v>
      </c>
      <c r="D428" s="18" t="s">
        <v>15216</v>
      </c>
      <c r="E428" s="19" t="s">
        <v>26527</v>
      </c>
      <c r="F428" s="17" t="s">
        <v>27821</v>
      </c>
      <c r="G428" s="18" t="s">
        <v>27822</v>
      </c>
      <c r="H428" s="17" t="s">
        <v>26339</v>
      </c>
      <c r="I428" s="17"/>
      <c r="J428" s="17" t="s">
        <v>163</v>
      </c>
      <c r="K428" s="18" t="s">
        <v>27823</v>
      </c>
      <c r="L428" s="18" t="s">
        <v>27824</v>
      </c>
      <c r="M428" s="20" t="s">
        <v>28109</v>
      </c>
    </row>
    <row r="429" customFormat="false" ht="68.65" hidden="false" customHeight="false" outlineLevel="0" collapsed="false">
      <c r="A429" s="17" t="s">
        <v>27825</v>
      </c>
      <c r="B429" s="17" t="n">
        <v>10</v>
      </c>
      <c r="C429" s="17" t="n">
        <v>2876</v>
      </c>
      <c r="D429" s="18" t="s">
        <v>15216</v>
      </c>
      <c r="E429" s="19" t="s">
        <v>27002</v>
      </c>
      <c r="F429" s="17" t="s">
        <v>27667</v>
      </c>
      <c r="G429" s="18" t="s">
        <v>27668</v>
      </c>
      <c r="H429" s="17" t="s">
        <v>26339</v>
      </c>
      <c r="I429" s="17"/>
      <c r="J429" s="17" t="s">
        <v>163</v>
      </c>
      <c r="K429" s="18" t="s">
        <v>27826</v>
      </c>
      <c r="L429" s="18" t="s">
        <v>27827</v>
      </c>
      <c r="M429" s="20" t="s">
        <v>28109</v>
      </c>
    </row>
    <row r="430" customFormat="false" ht="68.65" hidden="false" customHeight="false" outlineLevel="0" collapsed="false">
      <c r="A430" s="17" t="s">
        <v>27828</v>
      </c>
      <c r="B430" s="17" t="n">
        <v>10</v>
      </c>
      <c r="C430" s="17" t="n">
        <v>2876</v>
      </c>
      <c r="D430" s="18" t="s">
        <v>15216</v>
      </c>
      <c r="E430" s="19" t="s">
        <v>26797</v>
      </c>
      <c r="F430" s="17" t="s">
        <v>27829</v>
      </c>
      <c r="G430" s="18" t="s">
        <v>27830</v>
      </c>
      <c r="H430" s="17" t="s">
        <v>26339</v>
      </c>
      <c r="I430" s="17"/>
      <c r="J430" s="17" t="s">
        <v>163</v>
      </c>
      <c r="K430" s="18" t="s">
        <v>27831</v>
      </c>
      <c r="L430" s="18" t="s">
        <v>27832</v>
      </c>
      <c r="M430" s="20" t="s">
        <v>28109</v>
      </c>
    </row>
    <row r="431" customFormat="false" ht="68.65" hidden="false" customHeight="false" outlineLevel="0" collapsed="false">
      <c r="A431" s="17" t="s">
        <v>27833</v>
      </c>
      <c r="B431" s="17" t="n">
        <v>10</v>
      </c>
      <c r="C431" s="17" t="n">
        <v>2876</v>
      </c>
      <c r="D431" s="18" t="s">
        <v>15216</v>
      </c>
      <c r="E431" s="19" t="s">
        <v>27007</v>
      </c>
      <c r="F431" s="17" t="s">
        <v>27673</v>
      </c>
      <c r="G431" s="18" t="s">
        <v>27834</v>
      </c>
      <c r="H431" s="17" t="s">
        <v>26339</v>
      </c>
      <c r="I431" s="17"/>
      <c r="J431" s="17" t="s">
        <v>163</v>
      </c>
      <c r="K431" s="18" t="s">
        <v>27835</v>
      </c>
      <c r="L431" s="18" t="s">
        <v>27836</v>
      </c>
      <c r="M431" s="20" t="s">
        <v>28109</v>
      </c>
    </row>
    <row r="432" customFormat="false" ht="68.65" hidden="false" customHeight="false" outlineLevel="0" collapsed="false">
      <c r="A432" s="17" t="s">
        <v>27837</v>
      </c>
      <c r="B432" s="17" t="n">
        <v>10</v>
      </c>
      <c r="C432" s="17" t="n">
        <v>2876</v>
      </c>
      <c r="D432" s="18" t="s">
        <v>15216</v>
      </c>
      <c r="E432" s="19" t="s">
        <v>27543</v>
      </c>
      <c r="F432" s="17" t="s">
        <v>27677</v>
      </c>
      <c r="G432" s="18" t="s">
        <v>26265</v>
      </c>
      <c r="H432" s="17" t="s">
        <v>26339</v>
      </c>
      <c r="I432" s="17"/>
      <c r="J432" s="17" t="s">
        <v>163</v>
      </c>
      <c r="K432" s="18" t="s">
        <v>27838</v>
      </c>
      <c r="L432" s="18" t="s">
        <v>27839</v>
      </c>
      <c r="M432" s="20" t="s">
        <v>28109</v>
      </c>
    </row>
    <row r="433" customFormat="false" ht="57.45" hidden="false" customHeight="false" outlineLevel="0" collapsed="false">
      <c r="A433" s="17" t="s">
        <v>27840</v>
      </c>
      <c r="B433" s="17" t="n">
        <v>10</v>
      </c>
      <c r="C433" s="17" t="n">
        <v>2876</v>
      </c>
      <c r="D433" s="18" t="s">
        <v>15216</v>
      </c>
      <c r="E433" s="19" t="s">
        <v>26950</v>
      </c>
      <c r="F433" s="17" t="s">
        <v>27841</v>
      </c>
      <c r="G433" s="18" t="s">
        <v>27842</v>
      </c>
      <c r="H433" s="17" t="s">
        <v>26339</v>
      </c>
      <c r="I433" s="17"/>
      <c r="J433" s="17" t="s">
        <v>163</v>
      </c>
      <c r="K433" s="18" t="s">
        <v>27843</v>
      </c>
      <c r="L433" s="18" t="s">
        <v>27844</v>
      </c>
      <c r="M433" s="20" t="s">
        <v>28109</v>
      </c>
    </row>
    <row r="434" customFormat="false" ht="57.45" hidden="false" customHeight="false" outlineLevel="0" collapsed="false">
      <c r="A434" s="17" t="s">
        <v>27845</v>
      </c>
      <c r="B434" s="17" t="n">
        <v>10</v>
      </c>
      <c r="C434" s="17" t="n">
        <v>2876</v>
      </c>
      <c r="D434" s="18" t="s">
        <v>15216</v>
      </c>
      <c r="E434" s="19" t="s">
        <v>27226</v>
      </c>
      <c r="F434" s="17" t="s">
        <v>27846</v>
      </c>
      <c r="G434" s="18" t="s">
        <v>27847</v>
      </c>
      <c r="H434" s="17" t="s">
        <v>26339</v>
      </c>
      <c r="I434" s="17"/>
      <c r="J434" s="17" t="s">
        <v>163</v>
      </c>
      <c r="K434" s="18" t="s">
        <v>27848</v>
      </c>
      <c r="L434" s="18" t="s">
        <v>27849</v>
      </c>
      <c r="M434" s="20" t="s">
        <v>28109</v>
      </c>
    </row>
    <row r="435" customFormat="false" ht="46.25" hidden="false" customHeight="false" outlineLevel="0" collapsed="false">
      <c r="A435" s="17" t="s">
        <v>27850</v>
      </c>
      <c r="B435" s="17" t="n">
        <v>10</v>
      </c>
      <c r="C435" s="17" t="n">
        <v>2876</v>
      </c>
      <c r="D435" s="18" t="s">
        <v>15216</v>
      </c>
      <c r="E435" s="19" t="s">
        <v>27014</v>
      </c>
      <c r="F435" s="17" t="s">
        <v>27851</v>
      </c>
      <c r="G435" s="18" t="s">
        <v>27852</v>
      </c>
      <c r="H435" s="17" t="s">
        <v>26339</v>
      </c>
      <c r="I435" s="17"/>
      <c r="J435" s="17" t="s">
        <v>163</v>
      </c>
      <c r="K435" s="18" t="s">
        <v>27853</v>
      </c>
      <c r="L435" s="18" t="s">
        <v>27854</v>
      </c>
      <c r="M435" s="20" t="s">
        <v>28109</v>
      </c>
    </row>
    <row r="436" customFormat="false" ht="46.25" hidden="false" customHeight="false" outlineLevel="0" collapsed="false">
      <c r="A436" s="17" t="s">
        <v>27855</v>
      </c>
      <c r="B436" s="17" t="n">
        <v>10</v>
      </c>
      <c r="C436" s="17" t="n">
        <v>2876</v>
      </c>
      <c r="D436" s="18" t="s">
        <v>15216</v>
      </c>
      <c r="E436" s="19" t="s">
        <v>26986</v>
      </c>
      <c r="F436" s="17" t="s">
        <v>27643</v>
      </c>
      <c r="G436" s="18" t="s">
        <v>27644</v>
      </c>
      <c r="H436" s="17" t="s">
        <v>26339</v>
      </c>
      <c r="I436" s="17"/>
      <c r="J436" s="17" t="s">
        <v>163</v>
      </c>
      <c r="K436" s="18" t="s">
        <v>27645</v>
      </c>
      <c r="L436" s="18" t="s">
        <v>27856</v>
      </c>
      <c r="M436" s="20" t="s">
        <v>28109</v>
      </c>
    </row>
    <row r="437" customFormat="false" ht="57.45" hidden="false" customHeight="false" outlineLevel="0" collapsed="false">
      <c r="A437" s="17" t="s">
        <v>27857</v>
      </c>
      <c r="B437" s="17" t="n">
        <v>10</v>
      </c>
      <c r="C437" s="17" t="n">
        <v>3025</v>
      </c>
      <c r="D437" s="18" t="s">
        <v>1749</v>
      </c>
      <c r="E437" s="19" t="s">
        <v>27858</v>
      </c>
      <c r="F437" s="17" t="s">
        <v>27816</v>
      </c>
      <c r="G437" s="18" t="s">
        <v>27817</v>
      </c>
      <c r="H437" s="17" t="s">
        <v>26339</v>
      </c>
      <c r="I437" s="17"/>
      <c r="J437" s="17" t="s">
        <v>163</v>
      </c>
      <c r="K437" s="18" t="s">
        <v>27859</v>
      </c>
      <c r="L437" s="18" t="s">
        <v>27860</v>
      </c>
      <c r="M437" s="20" t="s">
        <v>28109</v>
      </c>
    </row>
    <row r="438" customFormat="false" ht="46.25" hidden="false" customHeight="false" outlineLevel="0" collapsed="false">
      <c r="A438" s="17" t="s">
        <v>27861</v>
      </c>
      <c r="B438" s="17" t="n">
        <v>10</v>
      </c>
      <c r="C438" s="17" t="n">
        <v>3025</v>
      </c>
      <c r="D438" s="18" t="s">
        <v>1749</v>
      </c>
      <c r="E438" s="19" t="s">
        <v>27543</v>
      </c>
      <c r="F438" s="17" t="s">
        <v>27677</v>
      </c>
      <c r="G438" s="18" t="s">
        <v>26265</v>
      </c>
      <c r="H438" s="17" t="s">
        <v>26339</v>
      </c>
      <c r="I438" s="17"/>
      <c r="J438" s="17" t="s">
        <v>163</v>
      </c>
      <c r="K438" s="18" t="s">
        <v>27862</v>
      </c>
      <c r="L438" s="18" t="s">
        <v>27863</v>
      </c>
      <c r="M438" s="20" t="s">
        <v>28109</v>
      </c>
    </row>
    <row r="439" customFormat="false" ht="46.25" hidden="false" customHeight="false" outlineLevel="0" collapsed="false">
      <c r="A439" s="17" t="s">
        <v>27864</v>
      </c>
      <c r="B439" s="17" t="n">
        <v>10</v>
      </c>
      <c r="C439" s="17" t="n">
        <v>3025</v>
      </c>
      <c r="D439" s="18" t="s">
        <v>1749</v>
      </c>
      <c r="E439" s="19" t="s">
        <v>26950</v>
      </c>
      <c r="F439" s="17" t="s">
        <v>27841</v>
      </c>
      <c r="G439" s="18" t="s">
        <v>27842</v>
      </c>
      <c r="H439" s="17" t="s">
        <v>26339</v>
      </c>
      <c r="I439" s="17"/>
      <c r="J439" s="17" t="s">
        <v>163</v>
      </c>
      <c r="K439" s="18" t="s">
        <v>27865</v>
      </c>
      <c r="L439" s="18" t="s">
        <v>27866</v>
      </c>
      <c r="M439" s="20" t="s">
        <v>28109</v>
      </c>
    </row>
    <row r="440" customFormat="false" ht="46.25" hidden="false" customHeight="false" outlineLevel="0" collapsed="false">
      <c r="A440" s="17" t="s">
        <v>27867</v>
      </c>
      <c r="B440" s="17" t="n">
        <v>10</v>
      </c>
      <c r="C440" s="17" t="n">
        <v>3025</v>
      </c>
      <c r="D440" s="18" t="s">
        <v>1749</v>
      </c>
      <c r="E440" s="19" t="s">
        <v>27506</v>
      </c>
      <c r="F440" s="17" t="s">
        <v>27868</v>
      </c>
      <c r="G440" s="18" t="s">
        <v>26275</v>
      </c>
      <c r="H440" s="17" t="s">
        <v>26339</v>
      </c>
      <c r="I440" s="17"/>
      <c r="J440" s="17" t="s">
        <v>163</v>
      </c>
      <c r="K440" s="18" t="s">
        <v>27869</v>
      </c>
      <c r="L440" s="18" t="s">
        <v>27870</v>
      </c>
      <c r="M440" s="20" t="s">
        <v>28109</v>
      </c>
    </row>
    <row r="441" customFormat="false" ht="68.65" hidden="false" customHeight="false" outlineLevel="0" collapsed="false">
      <c r="A441" s="17" t="s">
        <v>27871</v>
      </c>
      <c r="B441" s="17" t="n">
        <v>10</v>
      </c>
      <c r="C441" s="17" t="n">
        <v>3252</v>
      </c>
      <c r="D441" s="18" t="s">
        <v>1866</v>
      </c>
      <c r="E441" s="19" t="s">
        <v>26527</v>
      </c>
      <c r="F441" s="17" t="s">
        <v>27821</v>
      </c>
      <c r="G441" s="18" t="s">
        <v>27822</v>
      </c>
      <c r="H441" s="17" t="s">
        <v>26339</v>
      </c>
      <c r="I441" s="17"/>
      <c r="J441" s="17" t="s">
        <v>163</v>
      </c>
      <c r="K441" s="18" t="s">
        <v>27872</v>
      </c>
      <c r="L441" s="18" t="s">
        <v>27873</v>
      </c>
      <c r="M441" s="20" t="s">
        <v>28109</v>
      </c>
    </row>
    <row r="442" customFormat="false" ht="23.85" hidden="false" customHeight="false" outlineLevel="0" collapsed="false">
      <c r="A442" s="17" t="s">
        <v>27874</v>
      </c>
      <c r="B442" s="17" t="n">
        <v>10</v>
      </c>
      <c r="C442" s="17" t="n">
        <v>3325</v>
      </c>
      <c r="D442" s="18" t="s">
        <v>7245</v>
      </c>
      <c r="E442" s="19" t="s">
        <v>27875</v>
      </c>
      <c r="F442" s="17" t="s">
        <v>27662</v>
      </c>
      <c r="G442" s="18" t="s">
        <v>26253</v>
      </c>
      <c r="H442" s="17" t="s">
        <v>26339</v>
      </c>
      <c r="I442" s="17"/>
      <c r="J442" s="17" t="s">
        <v>163</v>
      </c>
      <c r="K442" s="18" t="s">
        <v>27876</v>
      </c>
      <c r="L442" s="18" t="s">
        <v>27877</v>
      </c>
      <c r="M442" s="20" t="s">
        <v>28109</v>
      </c>
    </row>
    <row r="443" customFormat="false" ht="23.85" hidden="false" customHeight="false" outlineLevel="0" collapsed="false">
      <c r="A443" s="17" t="s">
        <v>27878</v>
      </c>
      <c r="B443" s="17" t="n">
        <v>10</v>
      </c>
      <c r="C443" s="17" t="n">
        <v>3325</v>
      </c>
      <c r="D443" s="18" t="s">
        <v>7245</v>
      </c>
      <c r="E443" s="19" t="s">
        <v>27879</v>
      </c>
      <c r="F443" s="17" t="s">
        <v>27677</v>
      </c>
      <c r="G443" s="18" t="s">
        <v>26265</v>
      </c>
      <c r="H443" s="17" t="s">
        <v>26352</v>
      </c>
      <c r="I443" s="17" t="s">
        <v>27662</v>
      </c>
      <c r="J443" s="17" t="s">
        <v>163</v>
      </c>
      <c r="K443" s="18" t="s">
        <v>27880</v>
      </c>
      <c r="L443" s="18" t="s">
        <v>27877</v>
      </c>
      <c r="M443" s="20" t="s">
        <v>28109</v>
      </c>
    </row>
    <row r="444" customFormat="false" ht="35.05" hidden="false" customHeight="false" outlineLevel="0" collapsed="false">
      <c r="A444" s="17" t="s">
        <v>27881</v>
      </c>
      <c r="B444" s="17" t="n">
        <v>10</v>
      </c>
      <c r="C444" s="17" t="n">
        <v>3325</v>
      </c>
      <c r="D444" s="18" t="s">
        <v>7245</v>
      </c>
      <c r="E444" s="19" t="s">
        <v>26964</v>
      </c>
      <c r="F444" s="17" t="s">
        <v>27841</v>
      </c>
      <c r="G444" s="18" t="s">
        <v>27842</v>
      </c>
      <c r="H444" s="17" t="s">
        <v>26352</v>
      </c>
      <c r="I444" s="17" t="s">
        <v>27662</v>
      </c>
      <c r="J444" s="17" t="s">
        <v>163</v>
      </c>
      <c r="K444" s="18" t="s">
        <v>27882</v>
      </c>
      <c r="L444" s="18" t="s">
        <v>27877</v>
      </c>
      <c r="M444" s="20" t="s">
        <v>28109</v>
      </c>
    </row>
    <row r="445" customFormat="false" ht="23.85" hidden="false" customHeight="false" outlineLevel="0" collapsed="false">
      <c r="A445" s="17" t="s">
        <v>27883</v>
      </c>
      <c r="B445" s="17" t="n">
        <v>10</v>
      </c>
      <c r="C445" s="17" t="n">
        <v>3325</v>
      </c>
      <c r="D445" s="18" t="s">
        <v>7245</v>
      </c>
      <c r="E445" s="19" t="s">
        <v>27884</v>
      </c>
      <c r="F445" s="17" t="s">
        <v>27868</v>
      </c>
      <c r="G445" s="18" t="s">
        <v>26275</v>
      </c>
      <c r="H445" s="17" t="s">
        <v>26352</v>
      </c>
      <c r="I445" s="17" t="s">
        <v>27662</v>
      </c>
      <c r="J445" s="17" t="s">
        <v>163</v>
      </c>
      <c r="K445" s="18" t="s">
        <v>27885</v>
      </c>
      <c r="L445" s="18" t="s">
        <v>27877</v>
      </c>
      <c r="M445" s="20" t="s">
        <v>28109</v>
      </c>
    </row>
    <row r="446" customFormat="false" ht="68.65" hidden="false" customHeight="false" outlineLevel="0" collapsed="false">
      <c r="A446" s="17" t="s">
        <v>27886</v>
      </c>
      <c r="B446" s="17" t="n">
        <v>10</v>
      </c>
      <c r="C446" s="17" t="n">
        <v>3498</v>
      </c>
      <c r="D446" s="18" t="s">
        <v>7290</v>
      </c>
      <c r="E446" s="19" t="s">
        <v>26950</v>
      </c>
      <c r="F446" s="17" t="s">
        <v>27841</v>
      </c>
      <c r="G446" s="18" t="s">
        <v>27842</v>
      </c>
      <c r="H446" s="17" t="s">
        <v>26339</v>
      </c>
      <c r="I446" s="17"/>
      <c r="J446" s="17" t="s">
        <v>163</v>
      </c>
      <c r="K446" s="18" t="s">
        <v>27887</v>
      </c>
      <c r="L446" s="18" t="s">
        <v>27888</v>
      </c>
      <c r="M446" s="20" t="s">
        <v>28109</v>
      </c>
    </row>
    <row r="447" customFormat="false" ht="57.45" hidden="false" customHeight="false" outlineLevel="0" collapsed="false">
      <c r="A447" s="17" t="s">
        <v>27889</v>
      </c>
      <c r="B447" s="17" t="n">
        <v>10</v>
      </c>
      <c r="C447" s="17" t="n">
        <v>3498</v>
      </c>
      <c r="D447" s="18" t="s">
        <v>7290</v>
      </c>
      <c r="E447" s="19" t="s">
        <v>27543</v>
      </c>
      <c r="F447" s="17" t="s">
        <v>27677</v>
      </c>
      <c r="G447" s="18" t="s">
        <v>26265</v>
      </c>
      <c r="H447" s="17" t="s">
        <v>26339</v>
      </c>
      <c r="I447" s="17"/>
      <c r="J447" s="17" t="s">
        <v>163</v>
      </c>
      <c r="K447" s="18" t="s">
        <v>27890</v>
      </c>
      <c r="L447" s="18" t="s">
        <v>27891</v>
      </c>
      <c r="M447" s="20" t="s">
        <v>28109</v>
      </c>
    </row>
    <row r="448" customFormat="false" ht="68.65" hidden="false" customHeight="false" outlineLevel="0" collapsed="false">
      <c r="A448" s="17" t="s">
        <v>27892</v>
      </c>
      <c r="B448" s="17" t="n">
        <v>10</v>
      </c>
      <c r="C448" s="17" t="n">
        <v>3852</v>
      </c>
      <c r="D448" s="18" t="s">
        <v>13637</v>
      </c>
      <c r="E448" s="19" t="s">
        <v>27893</v>
      </c>
      <c r="F448" s="17" t="s">
        <v>27894</v>
      </c>
      <c r="G448" s="18" t="s">
        <v>26195</v>
      </c>
      <c r="H448" s="17" t="s">
        <v>26339</v>
      </c>
      <c r="I448" s="17"/>
      <c r="J448" s="17" t="s">
        <v>163</v>
      </c>
      <c r="K448" s="18" t="s">
        <v>27895</v>
      </c>
      <c r="L448" s="18" t="s">
        <v>27896</v>
      </c>
      <c r="M448" s="20" t="s">
        <v>28109</v>
      </c>
    </row>
    <row r="449" customFormat="false" ht="57.45" hidden="false" customHeight="false" outlineLevel="0" collapsed="false">
      <c r="A449" s="17" t="s">
        <v>27897</v>
      </c>
      <c r="B449" s="17" t="n">
        <v>10</v>
      </c>
      <c r="C449" s="17" t="n">
        <v>3852</v>
      </c>
      <c r="D449" s="18" t="s">
        <v>13637</v>
      </c>
      <c r="E449" s="19" t="s">
        <v>27002</v>
      </c>
      <c r="F449" s="17" t="s">
        <v>27667</v>
      </c>
      <c r="G449" s="18" t="s">
        <v>27668</v>
      </c>
      <c r="H449" s="17" t="s">
        <v>26339</v>
      </c>
      <c r="I449" s="17"/>
      <c r="J449" s="17" t="s">
        <v>163</v>
      </c>
      <c r="K449" s="18" t="s">
        <v>27898</v>
      </c>
      <c r="L449" s="18" t="s">
        <v>27899</v>
      </c>
      <c r="M449" s="20" t="s">
        <v>28109</v>
      </c>
    </row>
    <row r="450" customFormat="false" ht="68.65" hidden="false" customHeight="false" outlineLevel="0" collapsed="false">
      <c r="A450" s="17" t="s">
        <v>27900</v>
      </c>
      <c r="B450" s="17" t="n">
        <v>10</v>
      </c>
      <c r="C450" s="17" t="n">
        <v>3852</v>
      </c>
      <c r="D450" s="18" t="s">
        <v>13637</v>
      </c>
      <c r="E450" s="19" t="s">
        <v>27007</v>
      </c>
      <c r="F450" s="17" t="s">
        <v>27673</v>
      </c>
      <c r="G450" s="18" t="s">
        <v>27834</v>
      </c>
      <c r="H450" s="17" t="s">
        <v>26339</v>
      </c>
      <c r="I450" s="17"/>
      <c r="J450" s="17" t="s">
        <v>163</v>
      </c>
      <c r="K450" s="18" t="s">
        <v>27901</v>
      </c>
      <c r="L450" s="18" t="s">
        <v>27902</v>
      </c>
      <c r="M450" s="20" t="s">
        <v>28109</v>
      </c>
    </row>
    <row r="451" customFormat="false" ht="68.65" hidden="false" customHeight="false" outlineLevel="0" collapsed="false">
      <c r="A451" s="17" t="s">
        <v>27903</v>
      </c>
      <c r="B451" s="17" t="n">
        <v>10</v>
      </c>
      <c r="C451" s="17" t="n">
        <v>3852</v>
      </c>
      <c r="D451" s="18" t="s">
        <v>13637</v>
      </c>
      <c r="E451" s="19" t="s">
        <v>26950</v>
      </c>
      <c r="F451" s="17" t="s">
        <v>27841</v>
      </c>
      <c r="G451" s="18" t="s">
        <v>27842</v>
      </c>
      <c r="H451" s="17" t="s">
        <v>26339</v>
      </c>
      <c r="I451" s="17"/>
      <c r="J451" s="17" t="s">
        <v>163</v>
      </c>
      <c r="K451" s="18" t="s">
        <v>27904</v>
      </c>
      <c r="L451" s="18" t="s">
        <v>27905</v>
      </c>
      <c r="M451" s="20" t="s">
        <v>28109</v>
      </c>
    </row>
    <row r="452" customFormat="false" ht="68.65" hidden="false" customHeight="false" outlineLevel="0" collapsed="false">
      <c r="A452" s="17" t="s">
        <v>27906</v>
      </c>
      <c r="B452" s="17" t="n">
        <v>10</v>
      </c>
      <c r="C452" s="17" t="n">
        <v>3852</v>
      </c>
      <c r="D452" s="18" t="s">
        <v>13637</v>
      </c>
      <c r="E452" s="19" t="s">
        <v>27522</v>
      </c>
      <c r="F452" s="17" t="s">
        <v>27907</v>
      </c>
      <c r="G452" s="18" t="s">
        <v>27908</v>
      </c>
      <c r="H452" s="17" t="s">
        <v>26352</v>
      </c>
      <c r="I452" s="17" t="s">
        <v>27730</v>
      </c>
      <c r="J452" s="17" t="s">
        <v>163</v>
      </c>
      <c r="K452" s="18" t="s">
        <v>27909</v>
      </c>
      <c r="L452" s="18" t="s">
        <v>27910</v>
      </c>
      <c r="M452" s="20" t="s">
        <v>28109</v>
      </c>
    </row>
    <row r="453" customFormat="false" ht="57.45" hidden="false" customHeight="false" outlineLevel="0" collapsed="false">
      <c r="A453" s="17" t="s">
        <v>27911</v>
      </c>
      <c r="B453" s="17" t="n">
        <v>10</v>
      </c>
      <c r="C453" s="17" t="n">
        <v>3873</v>
      </c>
      <c r="D453" s="18" t="s">
        <v>13637</v>
      </c>
      <c r="E453" s="19" t="s">
        <v>27007</v>
      </c>
      <c r="F453" s="17" t="s">
        <v>27673</v>
      </c>
      <c r="G453" s="18" t="s">
        <v>27834</v>
      </c>
      <c r="H453" s="17" t="s">
        <v>26339</v>
      </c>
      <c r="I453" s="17"/>
      <c r="J453" s="17" t="s">
        <v>163</v>
      </c>
      <c r="K453" s="18" t="s">
        <v>27912</v>
      </c>
      <c r="L453" s="18" t="s">
        <v>27913</v>
      </c>
      <c r="M453" s="20" t="s">
        <v>28109</v>
      </c>
    </row>
    <row r="454" customFormat="false" ht="57.45" hidden="false" customHeight="false" outlineLevel="0" collapsed="false">
      <c r="A454" s="17" t="s">
        <v>27914</v>
      </c>
      <c r="B454" s="17" t="n">
        <v>10</v>
      </c>
      <c r="C454" s="17" t="n">
        <v>3907</v>
      </c>
      <c r="D454" s="18" t="s">
        <v>13637</v>
      </c>
      <c r="E454" s="19" t="s">
        <v>26950</v>
      </c>
      <c r="F454" s="17" t="s">
        <v>27841</v>
      </c>
      <c r="G454" s="18" t="s">
        <v>27842</v>
      </c>
      <c r="H454" s="17" t="s">
        <v>26339</v>
      </c>
      <c r="I454" s="17"/>
      <c r="J454" s="17" t="s">
        <v>163</v>
      </c>
      <c r="K454" s="18" t="s">
        <v>27915</v>
      </c>
      <c r="L454" s="18" t="s">
        <v>27916</v>
      </c>
      <c r="M454" s="20" t="s">
        <v>28109</v>
      </c>
    </row>
    <row r="455" customFormat="false" ht="57.45" hidden="false" customHeight="false" outlineLevel="0" collapsed="false">
      <c r="A455" s="17" t="s">
        <v>27917</v>
      </c>
      <c r="B455" s="17" t="n">
        <v>10</v>
      </c>
      <c r="C455" s="17" t="n">
        <v>3983</v>
      </c>
      <c r="D455" s="18" t="s">
        <v>13637</v>
      </c>
      <c r="E455" s="19" t="s">
        <v>27918</v>
      </c>
      <c r="F455" s="17" t="s">
        <v>27667</v>
      </c>
      <c r="G455" s="18" t="s">
        <v>27668</v>
      </c>
      <c r="H455" s="17" t="s">
        <v>26339</v>
      </c>
      <c r="I455" s="17"/>
      <c r="J455" s="17" t="s">
        <v>163</v>
      </c>
      <c r="K455" s="18" t="s">
        <v>27919</v>
      </c>
      <c r="L455" s="18" t="s">
        <v>27920</v>
      </c>
      <c r="M455" s="20" t="s">
        <v>28109</v>
      </c>
    </row>
    <row r="456" customFormat="false" ht="57.45" hidden="false" customHeight="false" outlineLevel="0" collapsed="false">
      <c r="A456" s="17" t="s">
        <v>27921</v>
      </c>
      <c r="B456" s="17" t="n">
        <v>10</v>
      </c>
      <c r="C456" s="17" t="n">
        <v>4035</v>
      </c>
      <c r="D456" s="18" t="s">
        <v>13637</v>
      </c>
      <c r="E456" s="19" t="s">
        <v>26950</v>
      </c>
      <c r="F456" s="17" t="s">
        <v>27841</v>
      </c>
      <c r="G456" s="18" t="s">
        <v>27842</v>
      </c>
      <c r="H456" s="17" t="s">
        <v>26339</v>
      </c>
      <c r="I456" s="17"/>
      <c r="J456" s="17" t="s">
        <v>163</v>
      </c>
      <c r="K456" s="18" t="s">
        <v>27922</v>
      </c>
      <c r="L456" s="18" t="s">
        <v>27923</v>
      </c>
      <c r="M456" s="20" t="s">
        <v>28109</v>
      </c>
    </row>
    <row r="457" customFormat="false" ht="68.65" hidden="false" customHeight="false" outlineLevel="0" collapsed="false">
      <c r="A457" s="17" t="s">
        <v>27924</v>
      </c>
      <c r="B457" s="17" t="n">
        <v>10</v>
      </c>
      <c r="C457" s="17" t="n">
        <v>4039</v>
      </c>
      <c r="D457" s="18" t="s">
        <v>13637</v>
      </c>
      <c r="E457" s="19" t="s">
        <v>27002</v>
      </c>
      <c r="F457" s="17" t="s">
        <v>27667</v>
      </c>
      <c r="G457" s="18" t="s">
        <v>27668</v>
      </c>
      <c r="H457" s="17" t="s">
        <v>26339</v>
      </c>
      <c r="I457" s="17"/>
      <c r="J457" s="17" t="s">
        <v>163</v>
      </c>
      <c r="K457" s="18" t="s">
        <v>27898</v>
      </c>
      <c r="L457" s="18" t="s">
        <v>27925</v>
      </c>
      <c r="M457" s="20" t="s">
        <v>28109</v>
      </c>
    </row>
    <row r="458" customFormat="false" ht="68.65" hidden="false" customHeight="false" outlineLevel="0" collapsed="false">
      <c r="A458" s="17" t="s">
        <v>27926</v>
      </c>
      <c r="B458" s="17" t="n">
        <v>10</v>
      </c>
      <c r="C458" s="17" t="n">
        <v>4043</v>
      </c>
      <c r="D458" s="18" t="s">
        <v>13637</v>
      </c>
      <c r="E458" s="19" t="s">
        <v>26950</v>
      </c>
      <c r="F458" s="17" t="s">
        <v>27841</v>
      </c>
      <c r="G458" s="18" t="s">
        <v>27842</v>
      </c>
      <c r="H458" s="17" t="s">
        <v>26339</v>
      </c>
      <c r="I458" s="17"/>
      <c r="J458" s="17" t="s">
        <v>163</v>
      </c>
      <c r="K458" s="18" t="s">
        <v>27927</v>
      </c>
      <c r="L458" s="18" t="s">
        <v>27928</v>
      </c>
      <c r="M458" s="20" t="s">
        <v>28109</v>
      </c>
    </row>
    <row r="459" customFormat="false" ht="68.65" hidden="false" customHeight="false" outlineLevel="0" collapsed="false">
      <c r="A459" s="17" t="s">
        <v>27929</v>
      </c>
      <c r="B459" s="17" t="n">
        <v>10</v>
      </c>
      <c r="C459" s="17" t="n">
        <v>4045</v>
      </c>
      <c r="D459" s="18" t="s">
        <v>13637</v>
      </c>
      <c r="E459" s="19" t="s">
        <v>27522</v>
      </c>
      <c r="F459" s="17" t="s">
        <v>27907</v>
      </c>
      <c r="G459" s="18" t="s">
        <v>27908</v>
      </c>
      <c r="H459" s="17" t="s">
        <v>26339</v>
      </c>
      <c r="I459" s="17"/>
      <c r="J459" s="17" t="s">
        <v>163</v>
      </c>
      <c r="K459" s="18" t="s">
        <v>27930</v>
      </c>
      <c r="L459" s="18" t="s">
        <v>27931</v>
      </c>
      <c r="M459" s="20" t="s">
        <v>28109</v>
      </c>
    </row>
    <row r="460" customFormat="false" ht="68.65" hidden="false" customHeight="false" outlineLevel="0" collapsed="false">
      <c r="A460" s="17" t="s">
        <v>27932</v>
      </c>
      <c r="B460" s="17" t="n">
        <v>10</v>
      </c>
      <c r="C460" s="17" t="n">
        <v>4061</v>
      </c>
      <c r="D460" s="18" t="s">
        <v>13637</v>
      </c>
      <c r="E460" s="19" t="s">
        <v>27007</v>
      </c>
      <c r="F460" s="17" t="s">
        <v>27673</v>
      </c>
      <c r="G460" s="18" t="s">
        <v>27834</v>
      </c>
      <c r="H460" s="17" t="s">
        <v>26339</v>
      </c>
      <c r="I460" s="17"/>
      <c r="J460" s="17" t="s">
        <v>163</v>
      </c>
      <c r="K460" s="18" t="s">
        <v>27933</v>
      </c>
      <c r="L460" s="18" t="s">
        <v>27934</v>
      </c>
      <c r="M460" s="20" t="s">
        <v>28109</v>
      </c>
    </row>
    <row r="461" customFormat="false" ht="57.45" hidden="false" customHeight="false" outlineLevel="0" collapsed="false">
      <c r="A461" s="17" t="s">
        <v>27935</v>
      </c>
      <c r="B461" s="17" t="n">
        <v>10</v>
      </c>
      <c r="C461" s="17" t="n">
        <v>4110</v>
      </c>
      <c r="D461" s="18" t="s">
        <v>13637</v>
      </c>
      <c r="E461" s="19" t="s">
        <v>27682</v>
      </c>
      <c r="F461" s="17" t="s">
        <v>26803</v>
      </c>
      <c r="G461" s="18" t="s">
        <v>26063</v>
      </c>
      <c r="H461" s="17" t="s">
        <v>26352</v>
      </c>
      <c r="I461" s="17" t="s">
        <v>26639</v>
      </c>
      <c r="J461" s="17" t="s">
        <v>164</v>
      </c>
      <c r="K461" s="18" t="s">
        <v>27683</v>
      </c>
      <c r="L461" s="18" t="s">
        <v>27936</v>
      </c>
      <c r="M461" s="20" t="s">
        <v>28109</v>
      </c>
    </row>
    <row r="462" customFormat="false" ht="68.65" hidden="false" customHeight="false" outlineLevel="0" collapsed="false">
      <c r="A462" s="17" t="s">
        <v>27937</v>
      </c>
      <c r="B462" s="17" t="n">
        <v>10</v>
      </c>
      <c r="C462" s="17" t="n">
        <v>4110</v>
      </c>
      <c r="D462" s="18" t="s">
        <v>13637</v>
      </c>
      <c r="E462" s="19" t="s">
        <v>27686</v>
      </c>
      <c r="F462" s="17" t="s">
        <v>27687</v>
      </c>
      <c r="G462" s="18" t="s">
        <v>26201</v>
      </c>
      <c r="H462" s="17" t="s">
        <v>26339</v>
      </c>
      <c r="I462" s="17"/>
      <c r="J462" s="17" t="s">
        <v>163</v>
      </c>
      <c r="K462" s="18" t="s">
        <v>27688</v>
      </c>
      <c r="L462" s="18" t="s">
        <v>27938</v>
      </c>
      <c r="M462" s="20" t="s">
        <v>28109</v>
      </c>
    </row>
    <row r="463" customFormat="false" ht="68.65" hidden="false" customHeight="false" outlineLevel="0" collapsed="false">
      <c r="A463" s="17" t="s">
        <v>27939</v>
      </c>
      <c r="B463" s="17" t="n">
        <v>10</v>
      </c>
      <c r="C463" s="17" t="n">
        <v>4110</v>
      </c>
      <c r="D463" s="18" t="s">
        <v>13637</v>
      </c>
      <c r="E463" s="19" t="s">
        <v>27690</v>
      </c>
      <c r="F463" s="17" t="s">
        <v>26581</v>
      </c>
      <c r="G463" s="18" t="s">
        <v>26937</v>
      </c>
      <c r="H463" s="17" t="s">
        <v>26352</v>
      </c>
      <c r="I463" s="17" t="s">
        <v>27691</v>
      </c>
      <c r="J463" s="17" t="s">
        <v>164</v>
      </c>
      <c r="K463" s="18" t="s">
        <v>27692</v>
      </c>
      <c r="L463" s="18" t="s">
        <v>27940</v>
      </c>
      <c r="M463" s="20" t="s">
        <v>28109</v>
      </c>
    </row>
    <row r="464" customFormat="false" ht="68.65" hidden="false" customHeight="false" outlineLevel="0" collapsed="false">
      <c r="A464" s="17" t="s">
        <v>27941</v>
      </c>
      <c r="B464" s="17" t="n">
        <v>10</v>
      </c>
      <c r="C464" s="17" t="n">
        <v>4110</v>
      </c>
      <c r="D464" s="18" t="s">
        <v>13637</v>
      </c>
      <c r="E464" s="19" t="s">
        <v>27690</v>
      </c>
      <c r="F464" s="17" t="s">
        <v>26479</v>
      </c>
      <c r="G464" s="18" t="s">
        <v>26095</v>
      </c>
      <c r="H464" s="17" t="s">
        <v>26352</v>
      </c>
      <c r="I464" s="17" t="s">
        <v>26562</v>
      </c>
      <c r="J464" s="17" t="s">
        <v>164</v>
      </c>
      <c r="K464" s="18" t="s">
        <v>27694</v>
      </c>
      <c r="L464" s="18" t="s">
        <v>27940</v>
      </c>
      <c r="M464" s="20" t="s">
        <v>28109</v>
      </c>
    </row>
    <row r="465" customFormat="false" ht="68.65" hidden="false" customHeight="false" outlineLevel="0" collapsed="false">
      <c r="A465" s="17" t="s">
        <v>27942</v>
      </c>
      <c r="B465" s="17" t="n">
        <v>10</v>
      </c>
      <c r="C465" s="17" t="n">
        <v>4110</v>
      </c>
      <c r="D465" s="18" t="s">
        <v>13637</v>
      </c>
      <c r="E465" s="19" t="s">
        <v>27690</v>
      </c>
      <c r="F465" s="17" t="s">
        <v>26480</v>
      </c>
      <c r="G465" s="18" t="s">
        <v>27696</v>
      </c>
      <c r="H465" s="17" t="s">
        <v>26352</v>
      </c>
      <c r="I465" s="17" t="s">
        <v>27697</v>
      </c>
      <c r="J465" s="17" t="s">
        <v>164</v>
      </c>
      <c r="K465" s="18" t="s">
        <v>27698</v>
      </c>
      <c r="L465" s="18" t="s">
        <v>27940</v>
      </c>
      <c r="M465" s="20" t="s">
        <v>28109</v>
      </c>
    </row>
    <row r="466" customFormat="false" ht="68.65" hidden="false" customHeight="false" outlineLevel="0" collapsed="false">
      <c r="A466" s="17" t="s">
        <v>27943</v>
      </c>
      <c r="B466" s="17" t="n">
        <v>10</v>
      </c>
      <c r="C466" s="17" t="n">
        <v>4165</v>
      </c>
      <c r="D466" s="18" t="s">
        <v>13756</v>
      </c>
      <c r="E466" s="19" t="s">
        <v>27543</v>
      </c>
      <c r="F466" s="17" t="s">
        <v>27677</v>
      </c>
      <c r="G466" s="18" t="s">
        <v>26265</v>
      </c>
      <c r="H466" s="17" t="s">
        <v>26339</v>
      </c>
      <c r="I466" s="17"/>
      <c r="J466" s="17" t="s">
        <v>163</v>
      </c>
      <c r="K466" s="18" t="s">
        <v>27944</v>
      </c>
      <c r="L466" s="18" t="s">
        <v>27945</v>
      </c>
      <c r="M466" s="20" t="s">
        <v>28109</v>
      </c>
    </row>
    <row r="467" customFormat="false" ht="68.65" hidden="false" customHeight="false" outlineLevel="0" collapsed="false">
      <c r="A467" s="17" t="s">
        <v>27946</v>
      </c>
      <c r="B467" s="17" t="n">
        <v>10</v>
      </c>
      <c r="C467" s="17" t="n">
        <v>4177</v>
      </c>
      <c r="D467" s="18" t="s">
        <v>13756</v>
      </c>
      <c r="E467" s="19" t="s">
        <v>27543</v>
      </c>
      <c r="F467" s="17" t="s">
        <v>27677</v>
      </c>
      <c r="G467" s="18" t="s">
        <v>26265</v>
      </c>
      <c r="H467" s="17" t="s">
        <v>26339</v>
      </c>
      <c r="I467" s="17"/>
      <c r="J467" s="17" t="s">
        <v>163</v>
      </c>
      <c r="K467" s="18" t="s">
        <v>27947</v>
      </c>
      <c r="L467" s="18" t="s">
        <v>27948</v>
      </c>
      <c r="M467" s="20" t="s">
        <v>28109</v>
      </c>
    </row>
    <row r="468" customFormat="false" ht="68.65" hidden="false" customHeight="false" outlineLevel="0" collapsed="false">
      <c r="A468" s="17" t="s">
        <v>27949</v>
      </c>
      <c r="B468" s="17" t="n">
        <v>10</v>
      </c>
      <c r="C468" s="17" t="n">
        <v>5091</v>
      </c>
      <c r="D468" s="18" t="s">
        <v>16294</v>
      </c>
      <c r="E468" s="19" t="s">
        <v>27632</v>
      </c>
      <c r="F468" s="17" t="s">
        <v>27131</v>
      </c>
      <c r="G468" s="18" t="s">
        <v>27633</v>
      </c>
      <c r="H468" s="17" t="s">
        <v>26339</v>
      </c>
      <c r="I468" s="17"/>
      <c r="J468" s="17" t="s">
        <v>163</v>
      </c>
      <c r="K468" s="18" t="s">
        <v>27950</v>
      </c>
      <c r="L468" s="18" t="s">
        <v>27951</v>
      </c>
      <c r="M468" s="20" t="s">
        <v>28109</v>
      </c>
    </row>
    <row r="469" customFormat="false" ht="46.25" hidden="false" customHeight="false" outlineLevel="0" collapsed="false">
      <c r="A469" s="17" t="s">
        <v>27952</v>
      </c>
      <c r="B469" s="17" t="n">
        <v>10</v>
      </c>
      <c r="C469" s="17" t="n">
        <v>5376</v>
      </c>
      <c r="D469" s="18" t="s">
        <v>16431</v>
      </c>
      <c r="E469" s="19" t="s">
        <v>27953</v>
      </c>
      <c r="F469" s="17" t="s">
        <v>27015</v>
      </c>
      <c r="G469" s="18" t="s">
        <v>26391</v>
      </c>
      <c r="H469" s="17" t="s">
        <v>26392</v>
      </c>
      <c r="I469" s="17" t="s">
        <v>26480</v>
      </c>
      <c r="J469" s="17" t="s">
        <v>164</v>
      </c>
      <c r="K469" s="18" t="s">
        <v>27954</v>
      </c>
      <c r="L469" s="18" t="s">
        <v>27955</v>
      </c>
      <c r="M469" s="20" t="s">
        <v>28109</v>
      </c>
    </row>
    <row r="470" customFormat="false" ht="57.45" hidden="false" customHeight="false" outlineLevel="0" collapsed="false">
      <c r="A470" s="17" t="s">
        <v>27956</v>
      </c>
      <c r="B470" s="17" t="n">
        <v>10</v>
      </c>
      <c r="C470" s="17" t="n">
        <v>6642</v>
      </c>
      <c r="D470" s="18" t="s">
        <v>16880</v>
      </c>
      <c r="E470" s="19" t="s">
        <v>27682</v>
      </c>
      <c r="F470" s="17" t="s">
        <v>26803</v>
      </c>
      <c r="G470" s="18" t="s">
        <v>26063</v>
      </c>
      <c r="H470" s="17" t="s">
        <v>26352</v>
      </c>
      <c r="I470" s="17" t="s">
        <v>26639</v>
      </c>
      <c r="J470" s="17" t="s">
        <v>164</v>
      </c>
      <c r="K470" s="18" t="s">
        <v>27683</v>
      </c>
      <c r="L470" s="18" t="s">
        <v>27957</v>
      </c>
      <c r="M470" s="20" t="s">
        <v>28109</v>
      </c>
    </row>
    <row r="471" customFormat="false" ht="68.65" hidden="false" customHeight="false" outlineLevel="0" collapsed="false">
      <c r="A471" s="17" t="s">
        <v>27958</v>
      </c>
      <c r="B471" s="17" t="n">
        <v>10</v>
      </c>
      <c r="C471" s="17" t="n">
        <v>6642</v>
      </c>
      <c r="D471" s="18" t="s">
        <v>16880</v>
      </c>
      <c r="E471" s="19" t="s">
        <v>27686</v>
      </c>
      <c r="F471" s="17" t="s">
        <v>27687</v>
      </c>
      <c r="G471" s="18" t="s">
        <v>26201</v>
      </c>
      <c r="H471" s="17" t="s">
        <v>26339</v>
      </c>
      <c r="I471" s="17"/>
      <c r="J471" s="17" t="s">
        <v>163</v>
      </c>
      <c r="K471" s="18" t="s">
        <v>27688</v>
      </c>
      <c r="L471" s="18" t="s">
        <v>27959</v>
      </c>
      <c r="M471" s="20" t="s">
        <v>28109</v>
      </c>
    </row>
    <row r="472" customFormat="false" ht="68.65" hidden="false" customHeight="false" outlineLevel="0" collapsed="false">
      <c r="A472" s="17" t="s">
        <v>27960</v>
      </c>
      <c r="B472" s="17" t="n">
        <v>10</v>
      </c>
      <c r="C472" s="17" t="n">
        <v>6642</v>
      </c>
      <c r="D472" s="18" t="s">
        <v>16880</v>
      </c>
      <c r="E472" s="19" t="s">
        <v>27690</v>
      </c>
      <c r="F472" s="17" t="s">
        <v>26581</v>
      </c>
      <c r="G472" s="18" t="s">
        <v>26937</v>
      </c>
      <c r="H472" s="17" t="s">
        <v>26352</v>
      </c>
      <c r="I472" s="17" t="s">
        <v>27691</v>
      </c>
      <c r="J472" s="17" t="s">
        <v>164</v>
      </c>
      <c r="K472" s="18" t="s">
        <v>27692</v>
      </c>
      <c r="L472" s="18" t="s">
        <v>27961</v>
      </c>
      <c r="M472" s="20" t="s">
        <v>28109</v>
      </c>
    </row>
    <row r="473" customFormat="false" ht="68.65" hidden="false" customHeight="false" outlineLevel="0" collapsed="false">
      <c r="A473" s="17" t="s">
        <v>27962</v>
      </c>
      <c r="B473" s="17" t="n">
        <v>10</v>
      </c>
      <c r="C473" s="17" t="n">
        <v>6642</v>
      </c>
      <c r="D473" s="18" t="s">
        <v>16880</v>
      </c>
      <c r="E473" s="19" t="s">
        <v>27690</v>
      </c>
      <c r="F473" s="17" t="s">
        <v>26479</v>
      </c>
      <c r="G473" s="18" t="s">
        <v>26095</v>
      </c>
      <c r="H473" s="17" t="s">
        <v>26352</v>
      </c>
      <c r="I473" s="17" t="s">
        <v>26562</v>
      </c>
      <c r="J473" s="17" t="s">
        <v>164</v>
      </c>
      <c r="K473" s="18" t="s">
        <v>27694</v>
      </c>
      <c r="L473" s="18" t="s">
        <v>27961</v>
      </c>
      <c r="M473" s="20" t="s">
        <v>28109</v>
      </c>
    </row>
    <row r="474" customFormat="false" ht="68.65" hidden="false" customHeight="false" outlineLevel="0" collapsed="false">
      <c r="A474" s="17" t="s">
        <v>27963</v>
      </c>
      <c r="B474" s="17" t="n">
        <v>10</v>
      </c>
      <c r="C474" s="17" t="n">
        <v>6642</v>
      </c>
      <c r="D474" s="18" t="s">
        <v>16880</v>
      </c>
      <c r="E474" s="19" t="s">
        <v>27690</v>
      </c>
      <c r="F474" s="17" t="s">
        <v>26480</v>
      </c>
      <c r="G474" s="18" t="s">
        <v>27696</v>
      </c>
      <c r="H474" s="17" t="s">
        <v>26352</v>
      </c>
      <c r="I474" s="17" t="s">
        <v>27697</v>
      </c>
      <c r="J474" s="17" t="s">
        <v>164</v>
      </c>
      <c r="K474" s="18" t="s">
        <v>27698</v>
      </c>
      <c r="L474" s="18" t="s">
        <v>27961</v>
      </c>
      <c r="M474" s="20" t="s">
        <v>28109</v>
      </c>
    </row>
    <row r="475" customFormat="false" ht="68.65" hidden="false" customHeight="false" outlineLevel="0" collapsed="false">
      <c r="A475" s="17" t="s">
        <v>27964</v>
      </c>
      <c r="B475" s="17" t="n">
        <v>10</v>
      </c>
      <c r="C475" s="17" t="n">
        <v>6697</v>
      </c>
      <c r="D475" s="18" t="s">
        <v>16991</v>
      </c>
      <c r="E475" s="19" t="s">
        <v>27739</v>
      </c>
      <c r="F475" s="17" t="s">
        <v>27740</v>
      </c>
      <c r="G475" s="18" t="s">
        <v>26293</v>
      </c>
      <c r="H475" s="17" t="s">
        <v>26339</v>
      </c>
      <c r="I475" s="17"/>
      <c r="J475" s="17" t="s">
        <v>163</v>
      </c>
      <c r="K475" s="18" t="s">
        <v>27965</v>
      </c>
      <c r="L475" s="18" t="s">
        <v>27966</v>
      </c>
      <c r="M475" s="20" t="s">
        <v>28109</v>
      </c>
    </row>
    <row r="476" customFormat="false" ht="57.45" hidden="false" customHeight="false" outlineLevel="0" collapsed="false">
      <c r="A476" s="17" t="s">
        <v>27967</v>
      </c>
      <c r="B476" s="17" t="n">
        <v>10</v>
      </c>
      <c r="C476" s="17" t="n">
        <v>6705</v>
      </c>
      <c r="D476" s="18" t="s">
        <v>16991</v>
      </c>
      <c r="E476" s="19" t="s">
        <v>26979</v>
      </c>
      <c r="F476" s="17" t="s">
        <v>26786</v>
      </c>
      <c r="G476" s="18" t="s">
        <v>26159</v>
      </c>
      <c r="H476" s="17" t="s">
        <v>26339</v>
      </c>
      <c r="I476" s="17"/>
      <c r="J476" s="17" t="s">
        <v>163</v>
      </c>
      <c r="K476" s="18" t="s">
        <v>27968</v>
      </c>
      <c r="L476" s="18" t="s">
        <v>27969</v>
      </c>
      <c r="M476" s="20" t="s">
        <v>28109</v>
      </c>
    </row>
    <row r="477" customFormat="false" ht="46.25" hidden="false" customHeight="false" outlineLevel="0" collapsed="false">
      <c r="A477" s="17" t="s">
        <v>27970</v>
      </c>
      <c r="B477" s="17" t="n">
        <v>10</v>
      </c>
      <c r="C477" s="17" t="n">
        <v>7171</v>
      </c>
      <c r="D477" s="18" t="s">
        <v>17116</v>
      </c>
      <c r="E477" s="19" t="s">
        <v>27971</v>
      </c>
      <c r="F477" s="17" t="s">
        <v>26480</v>
      </c>
      <c r="G477" s="18" t="s">
        <v>27003</v>
      </c>
      <c r="H477" s="17" t="s">
        <v>26339</v>
      </c>
      <c r="I477" s="17"/>
      <c r="J477" s="17" t="s">
        <v>163</v>
      </c>
      <c r="K477" s="18" t="s">
        <v>27972</v>
      </c>
      <c r="L477" s="18" t="s">
        <v>27973</v>
      </c>
      <c r="M477" s="20" t="s">
        <v>28109</v>
      </c>
    </row>
    <row r="478" customFormat="false" ht="46.25" hidden="false" customHeight="false" outlineLevel="0" collapsed="false">
      <c r="A478" s="17" t="s">
        <v>27974</v>
      </c>
      <c r="B478" s="17" t="n">
        <v>10</v>
      </c>
      <c r="C478" s="17" t="n">
        <v>7421</v>
      </c>
      <c r="D478" s="18" t="s">
        <v>17182</v>
      </c>
      <c r="E478" s="19" t="s">
        <v>27975</v>
      </c>
      <c r="F478" s="17" t="s">
        <v>27976</v>
      </c>
      <c r="G478" s="18" t="s">
        <v>27977</v>
      </c>
      <c r="H478" s="17" t="s">
        <v>26339</v>
      </c>
      <c r="I478" s="17"/>
      <c r="J478" s="17" t="s">
        <v>163</v>
      </c>
      <c r="K478" s="18" t="s">
        <v>27978</v>
      </c>
      <c r="L478" s="18" t="s">
        <v>27979</v>
      </c>
      <c r="M478" s="20" t="s">
        <v>28109</v>
      </c>
    </row>
    <row r="479" customFormat="false" ht="68.65" hidden="false" customHeight="false" outlineLevel="0" collapsed="false">
      <c r="A479" s="17" t="s">
        <v>27980</v>
      </c>
      <c r="B479" s="17" t="n">
        <v>10</v>
      </c>
      <c r="C479" s="17" t="n">
        <v>7669</v>
      </c>
      <c r="D479" s="18" t="s">
        <v>17330</v>
      </c>
      <c r="E479" s="19" t="s">
        <v>27981</v>
      </c>
      <c r="F479" s="17" t="s">
        <v>27982</v>
      </c>
      <c r="G479" s="18" t="s">
        <v>27983</v>
      </c>
      <c r="H479" s="17" t="s">
        <v>26339</v>
      </c>
      <c r="I479" s="17"/>
      <c r="J479" s="17" t="s">
        <v>163</v>
      </c>
      <c r="K479" s="18" t="s">
        <v>27984</v>
      </c>
      <c r="L479" s="18" t="s">
        <v>27985</v>
      </c>
      <c r="M479" s="20" t="s">
        <v>28109</v>
      </c>
    </row>
    <row r="480" customFormat="false" ht="68.65" hidden="false" customHeight="false" outlineLevel="0" collapsed="false">
      <c r="A480" s="17" t="s">
        <v>27986</v>
      </c>
      <c r="B480" s="17" t="n">
        <v>10</v>
      </c>
      <c r="C480" s="17" t="n">
        <v>7705</v>
      </c>
      <c r="D480" s="18" t="s">
        <v>17330</v>
      </c>
      <c r="E480" s="19" t="s">
        <v>27987</v>
      </c>
      <c r="F480" s="17" t="s">
        <v>27988</v>
      </c>
      <c r="G480" s="18" t="s">
        <v>27989</v>
      </c>
      <c r="H480" s="17" t="s">
        <v>26339</v>
      </c>
      <c r="I480" s="17"/>
      <c r="J480" s="17" t="s">
        <v>163</v>
      </c>
      <c r="K480" s="18" t="s">
        <v>27990</v>
      </c>
      <c r="L480" s="18" t="s">
        <v>27991</v>
      </c>
      <c r="M480" s="20" t="s">
        <v>28109</v>
      </c>
    </row>
    <row r="481" customFormat="false" ht="68.65" hidden="false" customHeight="false" outlineLevel="0" collapsed="false">
      <c r="A481" s="17" t="s">
        <v>27992</v>
      </c>
      <c r="B481" s="17" t="n">
        <v>10</v>
      </c>
      <c r="C481" s="17" t="n">
        <v>7705</v>
      </c>
      <c r="D481" s="18" t="s">
        <v>17330</v>
      </c>
      <c r="E481" s="19" t="s">
        <v>27993</v>
      </c>
      <c r="F481" s="17" t="s">
        <v>27994</v>
      </c>
      <c r="G481" s="18" t="s">
        <v>27995</v>
      </c>
      <c r="H481" s="17" t="s">
        <v>26339</v>
      </c>
      <c r="I481" s="17"/>
      <c r="J481" s="17" t="s">
        <v>163</v>
      </c>
      <c r="K481" s="18" t="s">
        <v>27996</v>
      </c>
      <c r="L481" s="18" t="s">
        <v>27997</v>
      </c>
      <c r="M481" s="20" t="s">
        <v>28109</v>
      </c>
    </row>
    <row r="482" customFormat="false" ht="57.45" hidden="false" customHeight="false" outlineLevel="0" collapsed="false">
      <c r="A482" s="17" t="s">
        <v>27998</v>
      </c>
      <c r="B482" s="17" t="n">
        <v>10</v>
      </c>
      <c r="C482" s="17" t="n">
        <v>7710</v>
      </c>
      <c r="D482" s="18" t="s">
        <v>17330</v>
      </c>
      <c r="E482" s="19" t="s">
        <v>27993</v>
      </c>
      <c r="F482" s="17" t="s">
        <v>27994</v>
      </c>
      <c r="G482" s="18" t="s">
        <v>27995</v>
      </c>
      <c r="H482" s="17" t="s">
        <v>26339</v>
      </c>
      <c r="I482" s="17"/>
      <c r="J482" s="17" t="s">
        <v>163</v>
      </c>
      <c r="K482" s="18" t="s">
        <v>27999</v>
      </c>
      <c r="L482" s="18" t="s">
        <v>28000</v>
      </c>
      <c r="M482" s="20" t="s">
        <v>28109</v>
      </c>
    </row>
    <row r="483" customFormat="false" ht="46.25" hidden="false" customHeight="false" outlineLevel="0" collapsed="false">
      <c r="A483" s="17" t="s">
        <v>28001</v>
      </c>
      <c r="B483" s="17" t="n">
        <v>10</v>
      </c>
      <c r="C483" s="17" t="n">
        <v>7758</v>
      </c>
      <c r="D483" s="18" t="s">
        <v>17330</v>
      </c>
      <c r="E483" s="19" t="s">
        <v>28002</v>
      </c>
      <c r="F483" s="17" t="s">
        <v>28003</v>
      </c>
      <c r="G483" s="18" t="s">
        <v>26391</v>
      </c>
      <c r="H483" s="17" t="s">
        <v>26392</v>
      </c>
      <c r="I483" s="17" t="s">
        <v>26717</v>
      </c>
      <c r="J483" s="17" t="s">
        <v>163</v>
      </c>
      <c r="K483" s="18" t="s">
        <v>28004</v>
      </c>
      <c r="L483" s="18" t="s">
        <v>28005</v>
      </c>
      <c r="M483" s="20" t="s">
        <v>28109</v>
      </c>
    </row>
    <row r="484" customFormat="false" ht="68.65" hidden="false" customHeight="false" outlineLevel="0" collapsed="false">
      <c r="A484" s="17" t="s">
        <v>28006</v>
      </c>
      <c r="B484" s="17" t="n">
        <v>10</v>
      </c>
      <c r="C484" s="17" t="n">
        <v>8434</v>
      </c>
      <c r="D484" s="18" t="s">
        <v>17673</v>
      </c>
      <c r="E484" s="19" t="s">
        <v>27156</v>
      </c>
      <c r="F484" s="17" t="s">
        <v>26351</v>
      </c>
      <c r="G484" s="18" t="s">
        <v>26171</v>
      </c>
      <c r="H484" s="17" t="s">
        <v>26352</v>
      </c>
      <c r="I484" s="17" t="s">
        <v>26438</v>
      </c>
      <c r="J484" s="17" t="s">
        <v>164</v>
      </c>
      <c r="K484" s="18" t="s">
        <v>28007</v>
      </c>
      <c r="L484" s="18" t="s">
        <v>28008</v>
      </c>
      <c r="M484" s="20" t="s">
        <v>28109</v>
      </c>
    </row>
    <row r="485" customFormat="false" ht="68.65" hidden="false" customHeight="false" outlineLevel="0" collapsed="false">
      <c r="A485" s="17" t="s">
        <v>28009</v>
      </c>
      <c r="B485" s="17" t="n">
        <v>10</v>
      </c>
      <c r="C485" s="17" t="n">
        <v>8485</v>
      </c>
      <c r="D485" s="18" t="s">
        <v>17746</v>
      </c>
      <c r="E485" s="19" t="s">
        <v>28010</v>
      </c>
      <c r="F485" s="17" t="s">
        <v>28011</v>
      </c>
      <c r="G485" s="18" t="s">
        <v>28012</v>
      </c>
      <c r="H485" s="17" t="s">
        <v>26339</v>
      </c>
      <c r="I485" s="17"/>
      <c r="J485" s="17" t="s">
        <v>163</v>
      </c>
      <c r="K485" s="18" t="s">
        <v>28013</v>
      </c>
      <c r="L485" s="18" t="s">
        <v>28014</v>
      </c>
      <c r="M485" s="20" t="s">
        <v>28109</v>
      </c>
    </row>
    <row r="486" customFormat="false" ht="46.25" hidden="false" customHeight="false" outlineLevel="0" collapsed="false">
      <c r="A486" s="17" t="s">
        <v>28015</v>
      </c>
      <c r="B486" s="17" t="n">
        <v>10</v>
      </c>
      <c r="C486" s="17" t="n">
        <v>8774</v>
      </c>
      <c r="D486" s="18" t="s">
        <v>17908</v>
      </c>
      <c r="E486" s="19" t="s">
        <v>28016</v>
      </c>
      <c r="F486" s="17" t="s">
        <v>28017</v>
      </c>
      <c r="G486" s="18" t="s">
        <v>28018</v>
      </c>
      <c r="H486" s="17" t="s">
        <v>26339</v>
      </c>
      <c r="I486" s="17"/>
      <c r="J486" s="17" t="s">
        <v>163</v>
      </c>
      <c r="K486" s="18" t="s">
        <v>28019</v>
      </c>
      <c r="L486" s="18" t="s">
        <v>28020</v>
      </c>
      <c r="M486" s="20" t="s">
        <v>28109</v>
      </c>
    </row>
    <row r="487" customFormat="false" ht="46.25" hidden="false" customHeight="false" outlineLevel="0" collapsed="false">
      <c r="A487" s="17" t="s">
        <v>28021</v>
      </c>
      <c r="B487" s="17" t="n">
        <v>10</v>
      </c>
      <c r="C487" s="17" t="n">
        <v>8836</v>
      </c>
      <c r="D487" s="18" t="s">
        <v>17908</v>
      </c>
      <c r="E487" s="19" t="s">
        <v>28016</v>
      </c>
      <c r="F487" s="17" t="s">
        <v>28017</v>
      </c>
      <c r="G487" s="18" t="s">
        <v>28018</v>
      </c>
      <c r="H487" s="17" t="s">
        <v>26339</v>
      </c>
      <c r="I487" s="17"/>
      <c r="J487" s="17" t="s">
        <v>163</v>
      </c>
      <c r="K487" s="18" t="s">
        <v>28022</v>
      </c>
      <c r="L487" s="18" t="s">
        <v>28023</v>
      </c>
      <c r="M487" s="20" t="s">
        <v>28109</v>
      </c>
    </row>
    <row r="488" customFormat="false" ht="46.25" hidden="false" customHeight="false" outlineLevel="0" collapsed="false">
      <c r="A488" s="17" t="s">
        <v>28024</v>
      </c>
      <c r="B488" s="17" t="n">
        <v>10</v>
      </c>
      <c r="C488" s="17" t="n">
        <v>9108</v>
      </c>
      <c r="D488" s="18" t="s">
        <v>18010</v>
      </c>
      <c r="E488" s="19" t="s">
        <v>28025</v>
      </c>
      <c r="F488" s="17" t="s">
        <v>28026</v>
      </c>
      <c r="G488" s="18" t="s">
        <v>28027</v>
      </c>
      <c r="H488" s="17" t="s">
        <v>26339</v>
      </c>
      <c r="I488" s="17"/>
      <c r="J488" s="17" t="s">
        <v>163</v>
      </c>
      <c r="K488" s="18" t="s">
        <v>28028</v>
      </c>
      <c r="L488" s="18" t="s">
        <v>28029</v>
      </c>
      <c r="M488" s="20" t="s">
        <v>28109</v>
      </c>
    </row>
    <row r="489" customFormat="false" ht="68.65" hidden="false" customHeight="false" outlineLevel="0" collapsed="false">
      <c r="A489" s="17" t="s">
        <v>28030</v>
      </c>
      <c r="B489" s="17" t="n">
        <v>10</v>
      </c>
      <c r="C489" s="17" t="n">
        <v>9187</v>
      </c>
      <c r="D489" s="18" t="s">
        <v>18082</v>
      </c>
      <c r="E489" s="19" t="s">
        <v>28010</v>
      </c>
      <c r="F489" s="17" t="s">
        <v>28011</v>
      </c>
      <c r="G489" s="18" t="s">
        <v>28012</v>
      </c>
      <c r="H489" s="17" t="s">
        <v>26352</v>
      </c>
      <c r="I489" s="17" t="s">
        <v>28026</v>
      </c>
      <c r="J489" s="17" t="s">
        <v>163</v>
      </c>
      <c r="K489" s="18" t="s">
        <v>28031</v>
      </c>
      <c r="L489" s="18" t="s">
        <v>28032</v>
      </c>
      <c r="M489" s="20" t="s">
        <v>28109</v>
      </c>
    </row>
    <row r="490" customFormat="false" ht="46.25" hidden="false" customHeight="false" outlineLevel="0" collapsed="false">
      <c r="A490" s="17" t="s">
        <v>28033</v>
      </c>
      <c r="B490" s="17" t="n">
        <v>10</v>
      </c>
      <c r="C490" s="17" t="n">
        <v>10931</v>
      </c>
      <c r="D490" s="18" t="s">
        <v>28034</v>
      </c>
      <c r="E490" s="19" t="s">
        <v>28035</v>
      </c>
      <c r="F490" s="17" t="s">
        <v>26690</v>
      </c>
      <c r="G490" s="18" t="s">
        <v>26691</v>
      </c>
      <c r="H490" s="17" t="s">
        <v>26339</v>
      </c>
      <c r="I490" s="17"/>
      <c r="J490" s="17" t="s">
        <v>163</v>
      </c>
      <c r="K490" s="18" t="s">
        <v>28036</v>
      </c>
      <c r="L490" s="18" t="s">
        <v>28037</v>
      </c>
      <c r="M490" s="20" t="s">
        <v>28109</v>
      </c>
    </row>
    <row r="491" customFormat="false" ht="35.05" hidden="false" customHeight="false" outlineLevel="0" collapsed="false">
      <c r="A491" s="17" t="s">
        <v>28038</v>
      </c>
      <c r="B491" s="17" t="n">
        <v>10</v>
      </c>
      <c r="C491" s="17" t="n">
        <v>11066</v>
      </c>
      <c r="D491" s="18" t="s">
        <v>28034</v>
      </c>
      <c r="E491" s="19" t="s">
        <v>28039</v>
      </c>
      <c r="F491" s="17" t="s">
        <v>26733</v>
      </c>
      <c r="G491" s="18" t="s">
        <v>26059</v>
      </c>
      <c r="H491" s="17" t="s">
        <v>26339</v>
      </c>
      <c r="I491" s="17"/>
      <c r="J491" s="17" t="s">
        <v>163</v>
      </c>
      <c r="K491" s="18" t="s">
        <v>28040</v>
      </c>
      <c r="L491" s="18" t="s">
        <v>28041</v>
      </c>
      <c r="M491" s="20" t="s">
        <v>28109</v>
      </c>
    </row>
  </sheetData>
  <autoFilter ref="A1:M491"/>
  <dataValidations count="1">
    <dataValidation allowBlank="false" errorStyle="stop" operator="between" showDropDown="false" showErrorMessage="false" showInputMessage="false" sqref="M2:M491" type="list">
      <formula1>"Pendente,Em revisão,Corrigido,Descartado"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ns1:id="rId1"/>
</worksheet>
</file>

<file path=xl/worksheets/sheet8.xml><?xml version="1.0" encoding="utf-8"?>
<worksheet xmlns="http://schemas.openxmlformats.org/spreadsheetml/2006/main" xmlns:ns1="http://schemas.openxmlformats.org/officeDocument/2006/relationships">
  <sheetPr filterMode="false">
    <pageSetUpPr fitToPage="false"/>
  </sheetPr>
  <dimension ref="A1:F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9"/>
    <col collapsed="false" customWidth="true" hidden="false" outlineLevel="0" max="4" min="4" style="0" width="70"/>
    <col collapsed="false" customWidth="true" hidden="false" outlineLevel="0" max="5" min="5" style="0" width="44"/>
    <col collapsed="false" customWidth="true" hidden="false" outlineLevel="0" max="6" min="6" style="0" width="13"/>
  </cols>
  <sheetData>
    <row r="1" customFormat="false" ht="30" hidden="false" customHeight="true" outlineLevel="0" collapsed="false">
      <c r="A1" s="16" t="s">
        <v>28042</v>
      </c>
      <c r="B1" s="16" t="s">
        <v>96</v>
      </c>
      <c r="C1" s="16" t="s">
        <v>145</v>
      </c>
      <c r="D1" s="16" t="s">
        <v>28043</v>
      </c>
      <c r="E1" s="16" t="s">
        <v>149</v>
      </c>
      <c r="F1" s="16" t="s">
        <v>105</v>
      </c>
    </row>
    <row r="2" customFormat="false" ht="23.85" hidden="false" customHeight="false" outlineLevel="0" collapsed="false">
      <c r="A2" s="19" t="s">
        <v>28044</v>
      </c>
      <c r="B2" s="17" t="n">
        <v>1</v>
      </c>
      <c r="C2" s="17" t="n">
        <v>895</v>
      </c>
      <c r="D2" s="18" t="s">
        <v>28045</v>
      </c>
      <c r="E2" s="18" t="s">
        <v>28046</v>
      </c>
      <c r="F2" s="20" t="s">
        <v>28109</v>
      </c>
    </row>
    <row r="3" customFormat="false" ht="15" hidden="false" customHeight="false" outlineLevel="0" collapsed="false">
      <c r="A3" s="19" t="s">
        <v>28044</v>
      </c>
      <c r="B3" s="17" t="n">
        <v>1</v>
      </c>
      <c r="C3" s="17" t="n">
        <v>953</v>
      </c>
      <c r="D3" s="18" t="s">
        <v>28047</v>
      </c>
      <c r="E3" s="18" t="s">
        <v>28048</v>
      </c>
      <c r="F3" s="20" t="s">
        <v>28109</v>
      </c>
    </row>
    <row r="4" customFormat="false" ht="23.85" hidden="false" customHeight="false" outlineLevel="0" collapsed="false">
      <c r="A4" s="19" t="s">
        <v>28044</v>
      </c>
      <c r="B4" s="17" t="n">
        <v>1</v>
      </c>
      <c r="C4" s="17" t="n">
        <v>1947</v>
      </c>
      <c r="D4" s="18" t="s">
        <v>28049</v>
      </c>
      <c r="E4" s="18" t="s">
        <v>28050</v>
      </c>
      <c r="F4" s="20" t="s">
        <v>28109</v>
      </c>
    </row>
    <row r="5" customFormat="false" ht="23.85" hidden="false" customHeight="false" outlineLevel="0" collapsed="false">
      <c r="A5" s="19" t="s">
        <v>28044</v>
      </c>
      <c r="B5" s="17" t="n">
        <v>1</v>
      </c>
      <c r="C5" s="17" t="n">
        <v>2617</v>
      </c>
      <c r="D5" s="18" t="s">
        <v>28051</v>
      </c>
      <c r="E5" s="18" t="s">
        <v>28052</v>
      </c>
      <c r="F5" s="20" t="s">
        <v>28109</v>
      </c>
    </row>
    <row r="6" customFormat="false" ht="23.85" hidden="false" customHeight="false" outlineLevel="0" collapsed="false">
      <c r="A6" s="19" t="s">
        <v>28044</v>
      </c>
      <c r="B6" s="17" t="n">
        <v>1</v>
      </c>
      <c r="C6" s="17" t="n">
        <v>3344</v>
      </c>
      <c r="D6" s="18" t="s">
        <v>860</v>
      </c>
      <c r="E6" s="18" t="s">
        <v>28053</v>
      </c>
      <c r="F6" s="20" t="s">
        <v>28109</v>
      </c>
    </row>
    <row r="7" customFormat="false" ht="23.85" hidden="false" customHeight="false" outlineLevel="0" collapsed="false">
      <c r="A7" s="19" t="s">
        <v>28044</v>
      </c>
      <c r="B7" s="17" t="n">
        <v>1</v>
      </c>
      <c r="C7" s="17" t="n">
        <v>3346</v>
      </c>
      <c r="D7" s="18" t="s">
        <v>28054</v>
      </c>
      <c r="E7" s="18" t="s">
        <v>28055</v>
      </c>
      <c r="F7" s="20" t="s">
        <v>28109</v>
      </c>
    </row>
    <row r="8" customFormat="false" ht="23.85" hidden="false" customHeight="false" outlineLevel="0" collapsed="false">
      <c r="A8" s="19" t="s">
        <v>28044</v>
      </c>
      <c r="B8" s="17" t="n">
        <v>1</v>
      </c>
      <c r="C8" s="17" t="n">
        <v>6563</v>
      </c>
      <c r="D8" s="18" t="s">
        <v>28056</v>
      </c>
      <c r="E8" s="18" t="s">
        <v>28057</v>
      </c>
      <c r="F8" s="20" t="s">
        <v>28109</v>
      </c>
    </row>
    <row r="9" customFormat="false" ht="15" hidden="false" customHeight="false" outlineLevel="0" collapsed="false">
      <c r="A9" s="19" t="s">
        <v>28044</v>
      </c>
      <c r="B9" s="17" t="n">
        <v>2</v>
      </c>
      <c r="C9" s="17" t="n">
        <v>996</v>
      </c>
      <c r="D9" s="18" t="s">
        <v>28058</v>
      </c>
      <c r="E9" s="18" t="s">
        <v>28059</v>
      </c>
      <c r="F9" s="20" t="s">
        <v>28109</v>
      </c>
    </row>
    <row r="10" customFormat="false" ht="15" hidden="false" customHeight="false" outlineLevel="0" collapsed="false">
      <c r="A10" s="19" t="s">
        <v>28044</v>
      </c>
      <c r="B10" s="17" t="n">
        <v>3</v>
      </c>
      <c r="C10" s="17" t="n">
        <v>2469</v>
      </c>
      <c r="D10" s="18" t="s">
        <v>28060</v>
      </c>
      <c r="E10" s="18" t="s">
        <v>28061</v>
      </c>
      <c r="F10" s="20" t="s">
        <v>28109</v>
      </c>
    </row>
    <row r="11" customFormat="false" ht="23.85" hidden="false" customHeight="false" outlineLevel="0" collapsed="false">
      <c r="A11" s="19" t="s">
        <v>28044</v>
      </c>
      <c r="B11" s="17" t="n">
        <v>3</v>
      </c>
      <c r="C11" s="17" t="n">
        <v>3691</v>
      </c>
      <c r="D11" s="18" t="s">
        <v>28062</v>
      </c>
      <c r="E11" s="18" t="s">
        <v>28063</v>
      </c>
      <c r="F11" s="20" t="s">
        <v>28109</v>
      </c>
    </row>
    <row r="12" customFormat="false" ht="15" hidden="false" customHeight="false" outlineLevel="0" collapsed="false">
      <c r="A12" s="19" t="s">
        <v>28044</v>
      </c>
      <c r="B12" s="17" t="n">
        <v>4</v>
      </c>
      <c r="C12" s="17" t="n">
        <v>1001</v>
      </c>
      <c r="D12" s="18" t="s">
        <v>28064</v>
      </c>
      <c r="E12" s="18" t="s">
        <v>28063</v>
      </c>
      <c r="F12" s="20" t="s">
        <v>28109</v>
      </c>
    </row>
    <row r="13" customFormat="false" ht="15" hidden="false" customHeight="false" outlineLevel="0" collapsed="false">
      <c r="A13" s="19" t="s">
        <v>28044</v>
      </c>
      <c r="B13" s="17" t="n">
        <v>8</v>
      </c>
      <c r="C13" s="17" t="n">
        <v>3542</v>
      </c>
      <c r="D13" s="18" t="s">
        <v>28065</v>
      </c>
      <c r="E13" s="18" t="s">
        <v>28048</v>
      </c>
      <c r="F13" s="20" t="s">
        <v>28109</v>
      </c>
    </row>
    <row r="14" customFormat="false" ht="15" hidden="false" customHeight="false" outlineLevel="0" collapsed="false">
      <c r="A14" s="19" t="s">
        <v>28044</v>
      </c>
      <c r="B14" s="17" t="n">
        <v>10</v>
      </c>
      <c r="C14" s="17" t="n">
        <v>974</v>
      </c>
      <c r="D14" s="18" t="s">
        <v>28066</v>
      </c>
      <c r="E14" s="18" t="s">
        <v>28067</v>
      </c>
      <c r="F14" s="20" t="s">
        <v>28109</v>
      </c>
    </row>
    <row r="15" customFormat="false" ht="15" hidden="false" customHeight="false" outlineLevel="0" collapsed="false">
      <c r="A15" s="19" t="s">
        <v>28044</v>
      </c>
      <c r="B15" s="17" t="n">
        <v>10</v>
      </c>
      <c r="C15" s="17" t="n">
        <v>2816</v>
      </c>
      <c r="D15" s="18" t="s">
        <v>28068</v>
      </c>
      <c r="E15" s="18" t="s">
        <v>28069</v>
      </c>
      <c r="F15" s="20" t="s">
        <v>28109</v>
      </c>
    </row>
    <row r="16" customFormat="false" ht="15" hidden="false" customHeight="false" outlineLevel="0" collapsed="false">
      <c r="A16" s="19" t="s">
        <v>28070</v>
      </c>
      <c r="B16" s="17" t="n">
        <v>1</v>
      </c>
      <c r="C16" s="17" t="n">
        <v>1455</v>
      </c>
      <c r="D16" s="18" t="s">
        <v>28071</v>
      </c>
      <c r="E16" s="18" t="s">
        <v>28072</v>
      </c>
      <c r="F16" s="20" t="s">
        <v>28109</v>
      </c>
    </row>
    <row r="17" customFormat="false" ht="15" hidden="false" customHeight="false" outlineLevel="0" collapsed="false">
      <c r="A17" s="19" t="s">
        <v>28073</v>
      </c>
      <c r="B17" s="17" t="n">
        <v>1</v>
      </c>
      <c r="C17" s="17" t="n">
        <v>399</v>
      </c>
      <c r="D17" s="18" t="s">
        <v>28074</v>
      </c>
      <c r="E17" s="18" t="s">
        <v>28075</v>
      </c>
      <c r="F17" s="20" t="s">
        <v>28109</v>
      </c>
    </row>
    <row r="18" customFormat="false" ht="23.85" hidden="false" customHeight="false" outlineLevel="0" collapsed="false">
      <c r="A18" s="19" t="s">
        <v>28073</v>
      </c>
      <c r="B18" s="17" t="n">
        <v>1</v>
      </c>
      <c r="C18" s="17" t="n">
        <v>564</v>
      </c>
      <c r="D18" s="18" t="s">
        <v>28076</v>
      </c>
      <c r="E18" s="18" t="s">
        <v>28075</v>
      </c>
      <c r="F18" s="20" t="s">
        <v>28109</v>
      </c>
    </row>
    <row r="19" customFormat="false" ht="15" hidden="false" customHeight="false" outlineLevel="0" collapsed="false">
      <c r="A19" s="19" t="s">
        <v>28073</v>
      </c>
      <c r="B19" s="17" t="n">
        <v>1</v>
      </c>
      <c r="C19" s="17" t="n">
        <v>1293</v>
      </c>
      <c r="D19" s="18" t="s">
        <v>28077</v>
      </c>
      <c r="E19" s="18" t="s">
        <v>28078</v>
      </c>
      <c r="F19" s="20" t="s">
        <v>28109</v>
      </c>
    </row>
    <row r="20" customFormat="false" ht="15" hidden="false" customHeight="false" outlineLevel="0" collapsed="false">
      <c r="A20" s="19" t="s">
        <v>28073</v>
      </c>
      <c r="B20" s="17" t="n">
        <v>1</v>
      </c>
      <c r="C20" s="17" t="n">
        <v>2089</v>
      </c>
      <c r="D20" s="18" t="s">
        <v>28079</v>
      </c>
      <c r="E20" s="18" t="s">
        <v>28075</v>
      </c>
      <c r="F20" s="20" t="s">
        <v>28109</v>
      </c>
    </row>
    <row r="21" customFormat="false" ht="15" hidden="false" customHeight="false" outlineLevel="0" collapsed="false">
      <c r="A21" s="19" t="s">
        <v>28073</v>
      </c>
      <c r="B21" s="17" t="n">
        <v>1</v>
      </c>
      <c r="C21" s="17" t="n">
        <v>2140</v>
      </c>
      <c r="D21" s="18" t="s">
        <v>28080</v>
      </c>
      <c r="E21" s="18" t="s">
        <v>28078</v>
      </c>
      <c r="F21" s="20" t="s">
        <v>28109</v>
      </c>
    </row>
    <row r="22" customFormat="false" ht="15" hidden="false" customHeight="false" outlineLevel="0" collapsed="false">
      <c r="A22" s="19" t="s">
        <v>28073</v>
      </c>
      <c r="B22" s="17" t="n">
        <v>1</v>
      </c>
      <c r="C22" s="17" t="n">
        <v>2869</v>
      </c>
      <c r="D22" s="18" t="s">
        <v>28081</v>
      </c>
      <c r="E22" s="18" t="s">
        <v>28075</v>
      </c>
      <c r="F22" s="20" t="s">
        <v>28109</v>
      </c>
    </row>
    <row r="23" customFormat="false" ht="23.85" hidden="false" customHeight="false" outlineLevel="0" collapsed="false">
      <c r="A23" s="19" t="s">
        <v>28073</v>
      </c>
      <c r="B23" s="17" t="n">
        <v>1</v>
      </c>
      <c r="C23" s="17" t="n">
        <v>3911</v>
      </c>
      <c r="D23" s="18" t="s">
        <v>28082</v>
      </c>
      <c r="E23" s="18" t="s">
        <v>28075</v>
      </c>
      <c r="F23" s="20" t="s">
        <v>28109</v>
      </c>
    </row>
    <row r="24" customFormat="false" ht="15" hidden="false" customHeight="false" outlineLevel="0" collapsed="false">
      <c r="A24" s="19" t="s">
        <v>28073</v>
      </c>
      <c r="B24" s="17" t="n">
        <v>1</v>
      </c>
      <c r="C24" s="17" t="n">
        <v>3911</v>
      </c>
      <c r="D24" s="18" t="s">
        <v>28083</v>
      </c>
      <c r="E24" s="18" t="s">
        <v>28075</v>
      </c>
      <c r="F24" s="20" t="s">
        <v>28109</v>
      </c>
    </row>
    <row r="25" customFormat="false" ht="23.85" hidden="false" customHeight="false" outlineLevel="0" collapsed="false">
      <c r="A25" s="19" t="s">
        <v>28073</v>
      </c>
      <c r="B25" s="17" t="n">
        <v>1</v>
      </c>
      <c r="C25" s="17" t="n">
        <v>4376</v>
      </c>
      <c r="D25" s="18" t="s">
        <v>28084</v>
      </c>
      <c r="E25" s="18" t="s">
        <v>28075</v>
      </c>
      <c r="F25" s="20" t="s">
        <v>28109</v>
      </c>
    </row>
    <row r="26" customFormat="false" ht="15" hidden="false" customHeight="false" outlineLevel="0" collapsed="false">
      <c r="A26" s="19" t="s">
        <v>28073</v>
      </c>
      <c r="B26" s="17" t="n">
        <v>1</v>
      </c>
      <c r="C26" s="17" t="n">
        <v>4380</v>
      </c>
      <c r="D26" s="18" t="s">
        <v>28085</v>
      </c>
      <c r="E26" s="18" t="s">
        <v>28075</v>
      </c>
      <c r="F26" s="20" t="s">
        <v>28109</v>
      </c>
    </row>
    <row r="27" customFormat="false" ht="23.85" hidden="false" customHeight="false" outlineLevel="0" collapsed="false">
      <c r="A27" s="19" t="s">
        <v>28073</v>
      </c>
      <c r="B27" s="17" t="n">
        <v>1</v>
      </c>
      <c r="C27" s="17" t="n">
        <v>4384</v>
      </c>
      <c r="D27" s="18" t="s">
        <v>28086</v>
      </c>
      <c r="E27" s="18" t="s">
        <v>28075</v>
      </c>
      <c r="F27" s="20" t="s">
        <v>28109</v>
      </c>
    </row>
    <row r="28" customFormat="false" ht="23.85" hidden="false" customHeight="false" outlineLevel="0" collapsed="false">
      <c r="A28" s="19" t="s">
        <v>28073</v>
      </c>
      <c r="B28" s="17" t="n">
        <v>1</v>
      </c>
      <c r="C28" s="17" t="n">
        <v>4388</v>
      </c>
      <c r="D28" s="18" t="s">
        <v>28087</v>
      </c>
      <c r="E28" s="18" t="s">
        <v>28075</v>
      </c>
      <c r="F28" s="20" t="s">
        <v>28109</v>
      </c>
    </row>
    <row r="29" customFormat="false" ht="23.85" hidden="false" customHeight="false" outlineLevel="0" collapsed="false">
      <c r="A29" s="19" t="s">
        <v>28073</v>
      </c>
      <c r="B29" s="17" t="n">
        <v>1</v>
      </c>
      <c r="C29" s="17" t="n">
        <v>4400</v>
      </c>
      <c r="D29" s="18" t="s">
        <v>28088</v>
      </c>
      <c r="E29" s="18" t="s">
        <v>28075</v>
      </c>
      <c r="F29" s="20" t="s">
        <v>28109</v>
      </c>
    </row>
    <row r="30" customFormat="false" ht="15" hidden="false" customHeight="false" outlineLevel="0" collapsed="false">
      <c r="A30" s="19" t="s">
        <v>28073</v>
      </c>
      <c r="B30" s="17" t="n">
        <v>1</v>
      </c>
      <c r="C30" s="17" t="n">
        <v>4408</v>
      </c>
      <c r="D30" s="18" t="s">
        <v>28089</v>
      </c>
      <c r="E30" s="18" t="s">
        <v>28075</v>
      </c>
      <c r="F30" s="20" t="s">
        <v>28109</v>
      </c>
    </row>
    <row r="31" customFormat="false" ht="23.85" hidden="false" customHeight="false" outlineLevel="0" collapsed="false">
      <c r="A31" s="19" t="s">
        <v>28073</v>
      </c>
      <c r="B31" s="17" t="n">
        <v>1</v>
      </c>
      <c r="C31" s="17" t="n">
        <v>4412</v>
      </c>
      <c r="D31" s="18" t="s">
        <v>28090</v>
      </c>
      <c r="E31" s="18" t="s">
        <v>28075</v>
      </c>
      <c r="F31" s="20" t="s">
        <v>28109</v>
      </c>
    </row>
    <row r="32" customFormat="false" ht="23.85" hidden="false" customHeight="false" outlineLevel="0" collapsed="false">
      <c r="A32" s="19" t="s">
        <v>28073</v>
      </c>
      <c r="B32" s="17" t="n">
        <v>1</v>
      </c>
      <c r="C32" s="17" t="n">
        <v>4416</v>
      </c>
      <c r="D32" s="18" t="s">
        <v>28091</v>
      </c>
      <c r="E32" s="18" t="s">
        <v>28075</v>
      </c>
      <c r="F32" s="20" t="s">
        <v>28109</v>
      </c>
    </row>
    <row r="33" customFormat="false" ht="23.85" hidden="false" customHeight="false" outlineLevel="0" collapsed="false">
      <c r="A33" s="19" t="s">
        <v>28073</v>
      </c>
      <c r="B33" s="17" t="n">
        <v>1</v>
      </c>
      <c r="C33" s="17" t="n">
        <v>4466</v>
      </c>
      <c r="D33" s="18" t="s">
        <v>28092</v>
      </c>
      <c r="E33" s="18" t="s">
        <v>28075</v>
      </c>
      <c r="F33" s="20" t="s">
        <v>28109</v>
      </c>
    </row>
    <row r="34" customFormat="false" ht="15" hidden="false" customHeight="false" outlineLevel="0" collapsed="false">
      <c r="A34" s="19" t="s">
        <v>28073</v>
      </c>
      <c r="B34" s="17" t="n">
        <v>2</v>
      </c>
      <c r="C34" s="17" t="n">
        <v>1908</v>
      </c>
      <c r="D34" s="18" t="s">
        <v>28093</v>
      </c>
      <c r="E34" s="18" t="s">
        <v>28075</v>
      </c>
      <c r="F34" s="20" t="s">
        <v>28109</v>
      </c>
    </row>
    <row r="35" customFormat="false" ht="15" hidden="false" customHeight="false" outlineLevel="0" collapsed="false">
      <c r="A35" s="19" t="s">
        <v>28073</v>
      </c>
      <c r="B35" s="17" t="n">
        <v>2</v>
      </c>
      <c r="C35" s="17" t="n">
        <v>5402</v>
      </c>
      <c r="D35" s="18" t="s">
        <v>28094</v>
      </c>
      <c r="E35" s="18" t="s">
        <v>28078</v>
      </c>
      <c r="F35" s="20" t="s">
        <v>28109</v>
      </c>
    </row>
    <row r="36" customFormat="false" ht="15" hidden="false" customHeight="false" outlineLevel="0" collapsed="false">
      <c r="A36" s="19" t="s">
        <v>28073</v>
      </c>
      <c r="B36" s="17" t="n">
        <v>2</v>
      </c>
      <c r="C36" s="17" t="n">
        <v>5841</v>
      </c>
      <c r="D36" s="18" t="s">
        <v>28094</v>
      </c>
      <c r="E36" s="18" t="s">
        <v>28078</v>
      </c>
      <c r="F36" s="20" t="s">
        <v>28109</v>
      </c>
    </row>
    <row r="37" customFormat="false" ht="15" hidden="false" customHeight="false" outlineLevel="0" collapsed="false">
      <c r="A37" s="19" t="s">
        <v>28073</v>
      </c>
      <c r="B37" s="17" t="n">
        <v>3</v>
      </c>
      <c r="C37" s="17" t="n">
        <v>184</v>
      </c>
      <c r="D37" s="18" t="s">
        <v>28081</v>
      </c>
      <c r="E37" s="18" t="s">
        <v>28075</v>
      </c>
      <c r="F37" s="20" t="s">
        <v>28109</v>
      </c>
    </row>
    <row r="38" customFormat="false" ht="15" hidden="false" customHeight="false" outlineLevel="0" collapsed="false">
      <c r="A38" s="19" t="s">
        <v>28073</v>
      </c>
      <c r="B38" s="17" t="n">
        <v>3</v>
      </c>
      <c r="C38" s="17" t="n">
        <v>781</v>
      </c>
      <c r="D38" s="18" t="s">
        <v>28081</v>
      </c>
      <c r="E38" s="18" t="s">
        <v>28075</v>
      </c>
      <c r="F38" s="20" t="s">
        <v>28109</v>
      </c>
    </row>
    <row r="39" customFormat="false" ht="15" hidden="false" customHeight="false" outlineLevel="0" collapsed="false">
      <c r="A39" s="19" t="s">
        <v>28073</v>
      </c>
      <c r="B39" s="17" t="n">
        <v>4</v>
      </c>
      <c r="C39" s="17" t="n">
        <v>214</v>
      </c>
      <c r="D39" s="18" t="s">
        <v>28095</v>
      </c>
      <c r="E39" s="18" t="s">
        <v>28078</v>
      </c>
      <c r="F39" s="20" t="s">
        <v>28109</v>
      </c>
    </row>
    <row r="40" customFormat="false" ht="15" hidden="false" customHeight="false" outlineLevel="0" collapsed="false">
      <c r="A40" s="19" t="s">
        <v>28073</v>
      </c>
      <c r="B40" s="17" t="n">
        <v>4</v>
      </c>
      <c r="C40" s="17" t="n">
        <v>214</v>
      </c>
      <c r="D40" s="18" t="s">
        <v>28096</v>
      </c>
      <c r="E40" s="18" t="s">
        <v>28075</v>
      </c>
      <c r="F40" s="20" t="s">
        <v>28109</v>
      </c>
    </row>
    <row r="41" customFormat="false" ht="15" hidden="false" customHeight="false" outlineLevel="0" collapsed="false">
      <c r="A41" s="19" t="s">
        <v>28073</v>
      </c>
      <c r="B41" s="17" t="n">
        <v>4</v>
      </c>
      <c r="C41" s="17" t="n">
        <v>4456</v>
      </c>
      <c r="D41" s="18" t="s">
        <v>28097</v>
      </c>
      <c r="E41" s="18" t="s">
        <v>28078</v>
      </c>
      <c r="F41" s="20" t="s">
        <v>28109</v>
      </c>
    </row>
    <row r="42" customFormat="false" ht="15" hidden="false" customHeight="false" outlineLevel="0" collapsed="false">
      <c r="A42" s="19" t="s">
        <v>28073</v>
      </c>
      <c r="B42" s="17" t="n">
        <v>5</v>
      </c>
      <c r="C42" s="17" t="n">
        <v>147</v>
      </c>
      <c r="D42" s="18" t="s">
        <v>28098</v>
      </c>
      <c r="E42" s="18" t="s">
        <v>28075</v>
      </c>
      <c r="F42" s="20" t="s">
        <v>28109</v>
      </c>
    </row>
    <row r="43" customFormat="false" ht="15" hidden="false" customHeight="false" outlineLevel="0" collapsed="false">
      <c r="A43" s="19" t="s">
        <v>28073</v>
      </c>
      <c r="B43" s="17" t="n">
        <v>5</v>
      </c>
      <c r="C43" s="17" t="n">
        <v>151</v>
      </c>
      <c r="D43" s="18" t="s">
        <v>28098</v>
      </c>
      <c r="E43" s="18" t="s">
        <v>28075</v>
      </c>
      <c r="F43" s="20" t="s">
        <v>28109</v>
      </c>
    </row>
    <row r="44" customFormat="false" ht="15" hidden="false" customHeight="false" outlineLevel="0" collapsed="false">
      <c r="A44" s="19" t="s">
        <v>28073</v>
      </c>
      <c r="B44" s="17" t="n">
        <v>5</v>
      </c>
      <c r="C44" s="17" t="n">
        <v>161</v>
      </c>
      <c r="D44" s="18" t="s">
        <v>28098</v>
      </c>
      <c r="E44" s="18" t="s">
        <v>28075</v>
      </c>
      <c r="F44" s="20" t="s">
        <v>28109</v>
      </c>
    </row>
    <row r="45" customFormat="false" ht="15" hidden="false" customHeight="false" outlineLevel="0" collapsed="false">
      <c r="A45" s="19" t="s">
        <v>28073</v>
      </c>
      <c r="B45" s="17" t="n">
        <v>5</v>
      </c>
      <c r="C45" s="17" t="n">
        <v>1043</v>
      </c>
      <c r="D45" s="18" t="s">
        <v>28098</v>
      </c>
      <c r="E45" s="18" t="s">
        <v>28075</v>
      </c>
      <c r="F45" s="20" t="s">
        <v>28109</v>
      </c>
    </row>
    <row r="46" customFormat="false" ht="23.85" hidden="false" customHeight="false" outlineLevel="0" collapsed="false">
      <c r="A46" s="19" t="s">
        <v>28073</v>
      </c>
      <c r="B46" s="17" t="n">
        <v>5</v>
      </c>
      <c r="C46" s="17" t="n">
        <v>5701</v>
      </c>
      <c r="D46" s="18" t="s">
        <v>28090</v>
      </c>
      <c r="E46" s="18" t="s">
        <v>28075</v>
      </c>
      <c r="F46" s="20" t="s">
        <v>28109</v>
      </c>
    </row>
    <row r="47" customFormat="false" ht="15" hidden="false" customHeight="false" outlineLevel="0" collapsed="false">
      <c r="A47" s="19" t="s">
        <v>28073</v>
      </c>
      <c r="B47" s="17" t="n">
        <v>5</v>
      </c>
      <c r="C47" s="17" t="n">
        <v>7227</v>
      </c>
      <c r="D47" s="18" t="s">
        <v>28099</v>
      </c>
      <c r="E47" s="18" t="s">
        <v>28075</v>
      </c>
      <c r="F47" s="20" t="s">
        <v>28109</v>
      </c>
    </row>
    <row r="48" customFormat="false" ht="15" hidden="false" customHeight="false" outlineLevel="0" collapsed="false">
      <c r="A48" s="19" t="s">
        <v>28073</v>
      </c>
      <c r="B48" s="17" t="n">
        <v>5</v>
      </c>
      <c r="C48" s="17" t="n">
        <v>7387</v>
      </c>
      <c r="D48" s="18" t="s">
        <v>28099</v>
      </c>
      <c r="E48" s="18" t="s">
        <v>28075</v>
      </c>
      <c r="F48" s="20" t="s">
        <v>28109</v>
      </c>
    </row>
    <row r="49" customFormat="false" ht="15" hidden="false" customHeight="false" outlineLevel="0" collapsed="false">
      <c r="A49" s="19" t="s">
        <v>28073</v>
      </c>
      <c r="B49" s="17" t="n">
        <v>6</v>
      </c>
      <c r="C49" s="17" t="n">
        <v>1017</v>
      </c>
      <c r="D49" s="18" t="s">
        <v>28100</v>
      </c>
      <c r="E49" s="18" t="s">
        <v>28075</v>
      </c>
      <c r="F49" s="20" t="s">
        <v>28109</v>
      </c>
    </row>
    <row r="50" customFormat="false" ht="15" hidden="false" customHeight="false" outlineLevel="0" collapsed="false">
      <c r="A50" s="19" t="s">
        <v>28073</v>
      </c>
      <c r="B50" s="17" t="n">
        <v>6</v>
      </c>
      <c r="C50" s="17" t="n">
        <v>4719</v>
      </c>
      <c r="D50" s="18" t="s">
        <v>28101</v>
      </c>
      <c r="E50" s="18" t="s">
        <v>28075</v>
      </c>
      <c r="F50" s="20" t="s">
        <v>28109</v>
      </c>
    </row>
    <row r="51" customFormat="false" ht="23.85" hidden="false" customHeight="false" outlineLevel="0" collapsed="false">
      <c r="A51" s="19" t="s">
        <v>28073</v>
      </c>
      <c r="B51" s="17" t="n">
        <v>7</v>
      </c>
      <c r="C51" s="17" t="n">
        <v>2361</v>
      </c>
      <c r="D51" s="18" t="s">
        <v>28102</v>
      </c>
      <c r="E51" s="18" t="s">
        <v>28078</v>
      </c>
      <c r="F51" s="20" t="s">
        <v>28109</v>
      </c>
    </row>
    <row r="52" customFormat="false" ht="23.85" hidden="false" customHeight="false" outlineLevel="0" collapsed="false">
      <c r="A52" s="19" t="s">
        <v>28073</v>
      </c>
      <c r="B52" s="17" t="n">
        <v>7</v>
      </c>
      <c r="C52" s="17" t="n">
        <v>3702</v>
      </c>
      <c r="D52" s="18" t="s">
        <v>28103</v>
      </c>
      <c r="E52" s="18" t="s">
        <v>28075</v>
      </c>
      <c r="F52" s="20" t="s">
        <v>28109</v>
      </c>
    </row>
    <row r="53" customFormat="false" ht="23.85" hidden="false" customHeight="false" outlineLevel="0" collapsed="false">
      <c r="A53" s="19" t="s">
        <v>28073</v>
      </c>
      <c r="B53" s="17" t="n">
        <v>7</v>
      </c>
      <c r="C53" s="17" t="n">
        <v>3703</v>
      </c>
      <c r="D53" s="18" t="s">
        <v>28102</v>
      </c>
      <c r="E53" s="18" t="s">
        <v>28078</v>
      </c>
      <c r="F53" s="20" t="s">
        <v>28109</v>
      </c>
    </row>
    <row r="54" customFormat="false" ht="23.85" hidden="false" customHeight="false" outlineLevel="0" collapsed="false">
      <c r="A54" s="19" t="s">
        <v>28073</v>
      </c>
      <c r="B54" s="17" t="n">
        <v>7</v>
      </c>
      <c r="C54" s="17" t="n">
        <v>4174</v>
      </c>
      <c r="D54" s="18" t="s">
        <v>28102</v>
      </c>
      <c r="E54" s="18" t="s">
        <v>28078</v>
      </c>
      <c r="F54" s="20" t="s">
        <v>28109</v>
      </c>
    </row>
    <row r="55" customFormat="false" ht="23.85" hidden="false" customHeight="false" outlineLevel="0" collapsed="false">
      <c r="A55" s="19" t="s">
        <v>28073</v>
      </c>
      <c r="B55" s="17" t="n">
        <v>7</v>
      </c>
      <c r="C55" s="17" t="n">
        <v>5659</v>
      </c>
      <c r="D55" s="18" t="s">
        <v>28102</v>
      </c>
      <c r="E55" s="18" t="s">
        <v>28078</v>
      </c>
      <c r="F55" s="20" t="s">
        <v>28109</v>
      </c>
    </row>
    <row r="56" customFormat="false" ht="23.85" hidden="false" customHeight="false" outlineLevel="0" collapsed="false">
      <c r="A56" s="19" t="s">
        <v>28073</v>
      </c>
      <c r="B56" s="17" t="n">
        <v>8</v>
      </c>
      <c r="C56" s="17" t="n">
        <v>3133</v>
      </c>
      <c r="D56" s="18" t="s">
        <v>28104</v>
      </c>
      <c r="E56" s="18" t="s">
        <v>28075</v>
      </c>
      <c r="F56" s="20" t="s">
        <v>28109</v>
      </c>
    </row>
    <row r="57" customFormat="false" ht="23.85" hidden="false" customHeight="false" outlineLevel="0" collapsed="false">
      <c r="A57" s="19" t="s">
        <v>28073</v>
      </c>
      <c r="B57" s="17" t="n">
        <v>8</v>
      </c>
      <c r="C57" s="17" t="n">
        <v>3134</v>
      </c>
      <c r="D57" s="18" t="s">
        <v>28105</v>
      </c>
      <c r="E57" s="18" t="s">
        <v>28075</v>
      </c>
      <c r="F57" s="20" t="s">
        <v>28109</v>
      </c>
    </row>
    <row r="58" customFormat="false" ht="23.85" hidden="false" customHeight="false" outlineLevel="0" collapsed="false">
      <c r="A58" s="19" t="s">
        <v>28073</v>
      </c>
      <c r="B58" s="17" t="n">
        <v>8</v>
      </c>
      <c r="C58" s="17" t="n">
        <v>3548</v>
      </c>
      <c r="D58" s="18" t="s">
        <v>28104</v>
      </c>
      <c r="E58" s="18" t="s">
        <v>28075</v>
      </c>
      <c r="F58" s="20" t="s">
        <v>28109</v>
      </c>
    </row>
    <row r="59" customFormat="false" ht="23.85" hidden="false" customHeight="false" outlineLevel="0" collapsed="false">
      <c r="A59" s="19" t="s">
        <v>28073</v>
      </c>
      <c r="B59" s="17" t="n">
        <v>8</v>
      </c>
      <c r="C59" s="17" t="n">
        <v>3549</v>
      </c>
      <c r="D59" s="18" t="s">
        <v>28106</v>
      </c>
      <c r="E59" s="18" t="s">
        <v>28075</v>
      </c>
      <c r="F59" s="20" t="s">
        <v>28109</v>
      </c>
    </row>
    <row r="60" customFormat="false" ht="23.85" hidden="false" customHeight="false" outlineLevel="0" collapsed="false">
      <c r="A60" s="19" t="s">
        <v>28073</v>
      </c>
      <c r="B60" s="17" t="n">
        <v>8</v>
      </c>
      <c r="C60" s="17" t="n">
        <v>3553</v>
      </c>
      <c r="D60" s="18" t="s">
        <v>28102</v>
      </c>
      <c r="E60" s="18" t="s">
        <v>28078</v>
      </c>
      <c r="F60" s="20" t="s">
        <v>28109</v>
      </c>
    </row>
    <row r="61" customFormat="false" ht="23.85" hidden="false" customHeight="false" outlineLevel="0" collapsed="false">
      <c r="A61" s="19" t="s">
        <v>28073</v>
      </c>
      <c r="B61" s="17" t="n">
        <v>8</v>
      </c>
      <c r="C61" s="17" t="n">
        <v>4357</v>
      </c>
      <c r="D61" s="18" t="s">
        <v>28102</v>
      </c>
      <c r="E61" s="18" t="s">
        <v>28078</v>
      </c>
      <c r="F61" s="20" t="s">
        <v>28109</v>
      </c>
    </row>
    <row r="62" customFormat="false" ht="23.85" hidden="false" customHeight="false" outlineLevel="0" collapsed="false">
      <c r="A62" s="19" t="s">
        <v>28073</v>
      </c>
      <c r="B62" s="17" t="n">
        <v>8</v>
      </c>
      <c r="C62" s="17" t="n">
        <v>4358</v>
      </c>
      <c r="D62" s="18" t="s">
        <v>28107</v>
      </c>
      <c r="E62" s="18" t="s">
        <v>28075</v>
      </c>
      <c r="F62" s="20" t="s">
        <v>28109</v>
      </c>
    </row>
    <row r="63" customFormat="false" ht="23.85" hidden="false" customHeight="false" outlineLevel="0" collapsed="false">
      <c r="A63" s="19" t="s">
        <v>28073</v>
      </c>
      <c r="B63" s="17" t="n">
        <v>10</v>
      </c>
      <c r="C63" s="17" t="n">
        <v>2385</v>
      </c>
      <c r="D63" s="18" t="s">
        <v>28108</v>
      </c>
      <c r="E63" s="18" t="s">
        <v>28075</v>
      </c>
      <c r="F63" s="20" t="s">
        <v>28109</v>
      </c>
    </row>
    <row r="64" customFormat="false" ht="15" hidden="false" customHeight="false" outlineLevel="0" collapsed="false">
      <c r="A64" s="19" t="s">
        <v>28073</v>
      </c>
      <c r="B64" s="17" t="n">
        <v>10</v>
      </c>
      <c r="C64" s="17" t="n">
        <v>10766</v>
      </c>
      <c r="D64" s="18" t="s">
        <v>28079</v>
      </c>
      <c r="E64" s="18" t="s">
        <v>28075</v>
      </c>
      <c r="F64" s="20" t="s">
        <v>28109</v>
      </c>
    </row>
    <row r="65" customFormat="false" ht="15" hidden="false" customHeight="false" outlineLevel="0" collapsed="false">
      <c r="A65" s="19" t="s">
        <v>28073</v>
      </c>
      <c r="B65" s="17" t="n">
        <v>10</v>
      </c>
      <c r="C65" s="17" t="n">
        <v>10915</v>
      </c>
      <c r="D65" s="18" t="s">
        <v>28079</v>
      </c>
      <c r="E65" s="18" t="s">
        <v>28075</v>
      </c>
      <c r="F65" s="20" t="s">
        <v>28109</v>
      </c>
    </row>
    <row r="66" customFormat="false" ht="15" hidden="false" customHeight="false" outlineLevel="0" collapsed="false">
      <c r="A66" s="19" t="s">
        <v>28073</v>
      </c>
      <c r="B66" s="17" t="n">
        <v>10</v>
      </c>
      <c r="C66" s="17" t="n">
        <v>10923</v>
      </c>
      <c r="D66" s="18" t="s">
        <v>28079</v>
      </c>
      <c r="E66" s="18" t="s">
        <v>28075</v>
      </c>
      <c r="F66" s="20" t="s">
        <v>28109</v>
      </c>
    </row>
  </sheetData>
  <autoFilter ref="A1:F66"/>
  <dataValidations count="1">
    <dataValidation allowBlank="false" errorStyle="stop" operator="between" showDropDown="false" showErrorMessage="false" showInputMessage="false" sqref="F2:F66" type="list">
      <formula1>"Pendente,Em revisão,Corrigido,Descartado"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ns1: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2026-10-25T05:47:09Z</dcterms:created>
  <dc:creator>openpyxl</dc:creator>
  <dc:description/>
  <dc:language>en-US</dc:language>
  <cp:lastModifiedBy/>
  <dcterms:modified xsi:type="dcterms:W3CDTF">2026-10-25T05:47:11Z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